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J:\СБОРНИКИ,БЮЛЛЕТЕНЬ\2026\Дем ежегодник 2021-2025\"/>
    </mc:Choice>
  </mc:AlternateContent>
  <xr:revisionPtr revIDLastSave="0" documentId="13_ncr:1_{DFCDF9E9-4F61-4927-BEA3-993038BA65B5}" xr6:coauthVersionLast="47" xr6:coauthVersionMax="47" xr10:uidLastSave="{00000000-0000-0000-0000-000000000000}"/>
  <bookViews>
    <workbookView xWindow="-120" yWindow="-120" windowWidth="29040" windowHeight="15720" tabRatio="629" firstSheet="10" activeTab="17" xr2:uid="{00000000-000D-0000-FFFF-FFFF00000000}"/>
  </bookViews>
  <sheets>
    <sheet name="Титул" sheetId="124" r:id="rId1"/>
    <sheet name="Контакты" sheetId="122" r:id="rId2"/>
    <sheet name="Др.публикации" sheetId="121" r:id="rId3"/>
    <sheet name="Содержание" sheetId="125" r:id="rId4"/>
    <sheet name="I.1.1" sheetId="129" r:id="rId5"/>
    <sheet name="I.1.3" sheetId="76" r:id="rId6"/>
    <sheet name=" I.1.4" sheetId="77" r:id="rId7"/>
    <sheet name=" I.1.5" sheetId="78" r:id="rId8"/>
    <sheet name=" I.1.6" sheetId="79" r:id="rId9"/>
    <sheet name=" I.1.7" sheetId="80" r:id="rId10"/>
    <sheet name=" I.1.7_1" sheetId="131" r:id="rId11"/>
    <sheet name=" I.1.8" sheetId="81" r:id="rId12"/>
    <sheet name=" I.1.8_1" sheetId="132" r:id="rId13"/>
    <sheet name=" I.1.9" sheetId="82" r:id="rId14"/>
    <sheet name=" I.1.9.1" sheetId="133" r:id="rId15"/>
    <sheet name=" I.1.10" sheetId="83" r:id="rId16"/>
    <sheet name=" I.1.10.1" sheetId="134" r:id="rId17"/>
    <sheet name=" I.1.11 " sheetId="84" r:id="rId18"/>
    <sheet name=" I.1.11.1" sheetId="85" r:id="rId19"/>
    <sheet name=" I.1.11.2" sheetId="86" r:id="rId20"/>
    <sheet name=" I.1.11.3" sheetId="87" r:id="rId21"/>
    <sheet name="I.1.11.4" sheetId="88" r:id="rId22"/>
    <sheet name=" I.1.11.5" sheetId="89" r:id="rId23"/>
    <sheet name=" I.1.11.6" sheetId="90" r:id="rId24"/>
    <sheet name=" I.1.11.7" sheetId="91" r:id="rId25"/>
    <sheet name=" I.1.11.8" sheetId="92" r:id="rId26"/>
    <sheet name=" I.1.11.9" sheetId="93" r:id="rId27"/>
    <sheet name=" I.1.12" sheetId="94" r:id="rId28"/>
    <sheet name=" I.1.13" sheetId="95" r:id="rId29"/>
    <sheet name=" I.1.14" sheetId="96" r:id="rId30"/>
    <sheet name=" I.1.15" sheetId="74" r:id="rId31"/>
    <sheet name="II.2.1" sheetId="1" r:id="rId32"/>
    <sheet name="II.2.2" sheetId="3" r:id="rId33"/>
    <sheet name="II.2.3" sheetId="2" r:id="rId34"/>
    <sheet name="II.2.4" sheetId="5" r:id="rId35"/>
    <sheet name="II.2.5" sheetId="6" r:id="rId36"/>
    <sheet name="II.2.6" sheetId="7" r:id="rId37"/>
    <sheet name="II.2.7" sheetId="8" r:id="rId38"/>
    <sheet name="II.2.8" sheetId="9" r:id="rId39"/>
    <sheet name="II.2.9" sheetId="10" r:id="rId40"/>
    <sheet name="II.2.10" sheetId="11" r:id="rId41"/>
    <sheet name="II.2.11" sheetId="12" r:id="rId42"/>
    <sheet name="II.2.12 " sheetId="51" r:id="rId43"/>
    <sheet name="II.2.13" sheetId="14" r:id="rId44"/>
    <sheet name="II.2.14 " sheetId="52" r:id="rId45"/>
    <sheet name="II.2.15" sheetId="18" r:id="rId46"/>
    <sheet name="II.2.16" sheetId="19" r:id="rId47"/>
    <sheet name="II.2.17 " sheetId="20" r:id="rId48"/>
    <sheet name="II.2.18" sheetId="21" r:id="rId49"/>
    <sheet name=" II.2.19" sheetId="70" r:id="rId50"/>
    <sheet name="II.2.19_22" sheetId="72" r:id="rId51"/>
    <sheet name="II.2.19_23" sheetId="71" r:id="rId52"/>
    <sheet name="II.2.19_24" sheetId="73" r:id="rId53"/>
    <sheet name="II2,19_25" sheetId="135" r:id="rId54"/>
    <sheet name="II.2.20" sheetId="61" r:id="rId55"/>
    <sheet name="II.2.21-SMERT_00 " sheetId="62" r:id="rId56"/>
    <sheet name="II.2.21-SMERT_м" sheetId="63" r:id="rId57"/>
    <sheet name="II.2.21-SMERT_ж" sheetId="64" r:id="rId58"/>
    <sheet name=" II.2.22" sheetId="65" r:id="rId59"/>
    <sheet name=" II.2.23" sheetId="66" r:id="rId60"/>
    <sheet name=" II.2.24" sheetId="34" r:id="rId61"/>
    <sheet name=" II.2.25" sheetId="67" r:id="rId62"/>
    <sheet name=" II.2.26" sheetId="36" r:id="rId63"/>
    <sheet name=" II.2.27" sheetId="37" r:id="rId64"/>
    <sheet name=" II.2.28" sheetId="69" r:id="rId65"/>
    <sheet name="II.2.29" sheetId="130" r:id="rId66"/>
    <sheet name="II.2.30" sheetId="58" r:id="rId67"/>
    <sheet name="II.2.31" sheetId="40" r:id="rId68"/>
    <sheet name="II.2.32" sheetId="41" r:id="rId69"/>
    <sheet name="II.2.33" sheetId="42" r:id="rId70"/>
    <sheet name="II.2.34" sheetId="43" r:id="rId71"/>
    <sheet name="II.2.35 " sheetId="53" r:id="rId72"/>
    <sheet name="II.2.36 " sheetId="54" r:id="rId73"/>
    <sheet name="II.2.37" sheetId="47" r:id="rId74"/>
    <sheet name="II.2.38" sheetId="55" r:id="rId75"/>
    <sheet name="II.2.39 " sheetId="68" r:id="rId76"/>
    <sheet name="III.3.1" sheetId="127" r:id="rId77"/>
    <sheet name="III.3.2" sheetId="98" r:id="rId78"/>
    <sheet name="III.3.3" sheetId="99" r:id="rId79"/>
    <sheet name="III.3.4" sheetId="100" r:id="rId80"/>
    <sheet name="III.3.5" sheetId="101" r:id="rId81"/>
    <sheet name="III.3.6" sheetId="102" r:id="rId82"/>
    <sheet name="III.3.7" sheetId="104" r:id="rId83"/>
    <sheet name="III.3.8 и III.3.9" sheetId="128" r:id="rId84"/>
    <sheet name=" IV.4.1" sheetId="107" r:id="rId85"/>
    <sheet name=" IV.4.2" sheetId="108" r:id="rId86"/>
    <sheet name=" IV.4.3" sheetId="109" r:id="rId87"/>
    <sheet name=" IV.4.4" sheetId="110" r:id="rId88"/>
    <sheet name=" IV.4.5" sheetId="111" r:id="rId89"/>
    <sheet name=" V.5.1" sheetId="112" r:id="rId90"/>
    <sheet name=" V.5.2" sheetId="113" r:id="rId91"/>
    <sheet name=" V.5.3" sheetId="114" r:id="rId92"/>
    <sheet name=" V.5.4" sheetId="115" r:id="rId93"/>
    <sheet name=" V.5.5" sheetId="116" r:id="rId94"/>
    <sheet name=" V.5.6" sheetId="117" r:id="rId95"/>
    <sheet name=" V.5.7" sheetId="118" r:id="rId96"/>
    <sheet name=" V.5.8" sheetId="119" r:id="rId97"/>
  </sheets>
  <externalReferences>
    <externalReference r:id="rId98"/>
    <externalReference r:id="rId99"/>
    <externalReference r:id="rId100"/>
  </externalReference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hhh" localSheetId="30">[1]Ал!$A$7:$J$109</definedName>
    <definedName name="hhh">[1]Ал!$A$7:$J$109</definedName>
    <definedName name="jjjj" localSheetId="29">#REF!</definedName>
    <definedName name="jjjj" localSheetId="30">#REF!</definedName>
    <definedName name="jjjj" localSheetId="6">#REF!</definedName>
    <definedName name="jjjj" localSheetId="7">#REF!</definedName>
    <definedName name="jjjj" localSheetId="8">#REF!</definedName>
    <definedName name="jjjj" localSheetId="49">#REF!</definedName>
    <definedName name="jjjj" localSheetId="58">#REF!</definedName>
    <definedName name="jjjj" localSheetId="59">#REF!</definedName>
    <definedName name="jjjj" localSheetId="61">#REF!</definedName>
    <definedName name="jjjj" localSheetId="64">#REF!</definedName>
    <definedName name="jjjj" localSheetId="42">#REF!</definedName>
    <definedName name="jjjj" localSheetId="44">#REF!</definedName>
    <definedName name="jjjj" localSheetId="54">#REF!</definedName>
    <definedName name="jjjj" localSheetId="55">#REF!</definedName>
    <definedName name="jjjj" localSheetId="57">#REF!</definedName>
    <definedName name="jjjj" localSheetId="56">#REF!</definedName>
    <definedName name="jjjj" localSheetId="71">#REF!</definedName>
    <definedName name="jjjj" localSheetId="72">#REF!</definedName>
    <definedName name="jjjj" localSheetId="74">#REF!</definedName>
    <definedName name="jjjj" localSheetId="75">#REF!</definedName>
    <definedName name="jjjj">#REF!</definedName>
    <definedName name="база">#REF!</definedName>
    <definedName name="_xlnm.Database" localSheetId="29">#REF!</definedName>
    <definedName name="_xlnm.Database" localSheetId="30">#REF!</definedName>
    <definedName name="_xlnm.Database" localSheetId="49">#REF!</definedName>
    <definedName name="_xlnm.Database" localSheetId="58">#REF!</definedName>
    <definedName name="_xlnm.Database" localSheetId="59">#REF!</definedName>
    <definedName name="_xlnm.Database" localSheetId="61">#REF!</definedName>
    <definedName name="_xlnm.Database" localSheetId="64">#REF!</definedName>
    <definedName name="_xlnm.Database" localSheetId="42">#REF!</definedName>
    <definedName name="_xlnm.Database" localSheetId="44">#REF!</definedName>
    <definedName name="_xlnm.Database" localSheetId="54">#REF!</definedName>
    <definedName name="_xlnm.Database" localSheetId="55">#REF!</definedName>
    <definedName name="_xlnm.Database" localSheetId="57">#REF!</definedName>
    <definedName name="_xlnm.Database" localSheetId="56">#REF!</definedName>
    <definedName name="_xlnm.Database" localSheetId="71">#REF!</definedName>
    <definedName name="_xlnm.Database" localSheetId="72">#REF!</definedName>
    <definedName name="_xlnm.Database" localSheetId="74">#REF!</definedName>
    <definedName name="_xlnm.Database" localSheetId="75">#REF!</definedName>
    <definedName name="_xlnm.Database">#REF!</definedName>
    <definedName name="Ббб" localSheetId="30">#REF!</definedName>
    <definedName name="Ббб" localSheetId="49">#REF!</definedName>
    <definedName name="Ббб" localSheetId="58">#REF!</definedName>
    <definedName name="Ббб" localSheetId="59">#REF!</definedName>
    <definedName name="Ббб" localSheetId="61">#REF!</definedName>
    <definedName name="Ббб" localSheetId="64">#REF!</definedName>
    <definedName name="Ббб" localSheetId="42">#REF!</definedName>
    <definedName name="Ббб" localSheetId="44">#REF!</definedName>
    <definedName name="Ббб" localSheetId="54">#REF!</definedName>
    <definedName name="Ббб" localSheetId="55">#REF!</definedName>
    <definedName name="Ббб" localSheetId="57">#REF!</definedName>
    <definedName name="Ббб" localSheetId="56">#REF!</definedName>
    <definedName name="Ббб" localSheetId="71">#REF!</definedName>
    <definedName name="Ббб" localSheetId="72">#REF!</definedName>
    <definedName name="Ббб" localSheetId="74">#REF!</definedName>
    <definedName name="Ббб" localSheetId="75">#REF!</definedName>
    <definedName name="Ббб">#REF!</definedName>
    <definedName name="жаананана111" localSheetId="30">#REF!</definedName>
    <definedName name="жаананана111" localSheetId="49">#REF!</definedName>
    <definedName name="жаананана111" localSheetId="58">#REF!</definedName>
    <definedName name="жаананана111" localSheetId="59">#REF!</definedName>
    <definedName name="жаананана111" localSheetId="61">#REF!</definedName>
    <definedName name="жаананана111" localSheetId="64">#REF!</definedName>
    <definedName name="жаананана111" localSheetId="54">#REF!</definedName>
    <definedName name="жаананана111" localSheetId="55">#REF!</definedName>
    <definedName name="жаананана111" localSheetId="57">#REF!</definedName>
    <definedName name="жаананана111" localSheetId="56">#REF!</definedName>
    <definedName name="жаананана111" localSheetId="75">#REF!</definedName>
    <definedName name="жаананана111">#REF!</definedName>
    <definedName name="ЖАЙЫЛ" localSheetId="29">[2]Ал!$A$7:$J$109</definedName>
    <definedName name="ЖАЙЫЛ" localSheetId="30">[2]Ал!$A$7:$J$109</definedName>
    <definedName name="ЖАЙЫЛ">[2]Ал!$A$7:$J$109</definedName>
    <definedName name="жжж" localSheetId="30">#REF!</definedName>
    <definedName name="жжж" localSheetId="49">#REF!</definedName>
    <definedName name="жжж" localSheetId="64">#REF!</definedName>
    <definedName name="жжж">#REF!</definedName>
    <definedName name="_xlnm.Print_Titles" localSheetId="15">' I.1.10'!$54:$57</definedName>
    <definedName name="_xlnm.Print_Titles" localSheetId="16">' I.1.10.1'!$57:$61</definedName>
    <definedName name="_xlnm.Print_Titles" localSheetId="18">' I.1.11.1'!$2:$7</definedName>
    <definedName name="_xlnm.Print_Titles" localSheetId="19">' I.1.11.2'!$2:$7</definedName>
    <definedName name="_xlnm.Print_Titles" localSheetId="20">' I.1.11.3'!$2:$7</definedName>
    <definedName name="_xlnm.Print_Titles" localSheetId="22">' I.1.11.5'!$2:$7</definedName>
    <definedName name="_xlnm.Print_Titles" localSheetId="23">' I.1.11.6'!$2:$7</definedName>
    <definedName name="_xlnm.Print_Titles" localSheetId="24">' I.1.11.7'!$2:$7</definedName>
    <definedName name="_xlnm.Print_Titles" localSheetId="25">' I.1.11.8'!$2:$7</definedName>
    <definedName name="_xlnm.Print_Titles" localSheetId="26">' I.1.11.9'!$2:$7</definedName>
    <definedName name="_xlnm.Print_Titles" localSheetId="27">' I.1.12'!$57:$59</definedName>
    <definedName name="_xlnm.Print_Titles" localSheetId="9">' I.1.7'!$55:$60</definedName>
    <definedName name="_xlnm.Print_Titles" localSheetId="13">' I.1.9'!$54:$58</definedName>
    <definedName name="_xlnm.Print_Titles" localSheetId="14">' I.1.9.1'!$58:$63</definedName>
    <definedName name="_xlnm.Print_Titles" localSheetId="61">' II.2.25'!$58:$60</definedName>
    <definedName name="_xlnm.Print_Titles" localSheetId="84">' IV.4.1'!$50:$52</definedName>
    <definedName name="_xlnm.Print_Titles" localSheetId="85">' IV.4.2'!$50:$52</definedName>
    <definedName name="_xlnm.Print_Titles" localSheetId="86">' IV.4.3'!$47:$50</definedName>
    <definedName name="_xlnm.Print_Titles" localSheetId="87">' IV.4.4'!$46:$49</definedName>
    <definedName name="_xlnm.Print_Titles" localSheetId="90">' V.5.2'!$55:$58</definedName>
    <definedName name="_xlnm.Print_Titles" localSheetId="91">' V.5.3'!$61:$63</definedName>
    <definedName name="_xlnm.Print_Titles" localSheetId="92">' V.5.4'!$61:$64</definedName>
    <definedName name="_xlnm.Print_Titles" localSheetId="21">'I.1.11.4'!$2:$7</definedName>
    <definedName name="_xlnm.Print_Titles" localSheetId="54">'II.2.20'!$233:$234</definedName>
    <definedName name="_xlnm.Print_Titles" localSheetId="55">'II.2.21-SMERT_00 '!$55:$60</definedName>
    <definedName name="_xlnm.Print_Titles" localSheetId="57">'II.2.21-SMERT_ж'!$2:$8</definedName>
    <definedName name="_xlnm.Print_Titles" localSheetId="56">'II.2.21-SMERT_м'!$2:$8</definedName>
    <definedName name="_xlnm.Print_Titles" localSheetId="69">'II.2.33'!$69:$73</definedName>
    <definedName name="_xlnm.Print_Titles" localSheetId="81">'III.3.6'!$5:$6</definedName>
    <definedName name="КЕМ" localSheetId="29">[2]Ал!$A$7:$J$109</definedName>
    <definedName name="КЕМ" localSheetId="30">[2]Ал!$A$7:$J$109</definedName>
    <definedName name="КЕМ">[2]Ал!$A$7:$J$109</definedName>
    <definedName name="кк33" localSheetId="30">#REF!</definedName>
    <definedName name="кк33" localSheetId="49">#REF!</definedName>
    <definedName name="кк33" localSheetId="58">#REF!</definedName>
    <definedName name="кк33" localSheetId="59">#REF!</definedName>
    <definedName name="кк33" localSheetId="61">#REF!</definedName>
    <definedName name="кк33" localSheetId="64">#REF!</definedName>
    <definedName name="кк33" localSheetId="54">#REF!</definedName>
    <definedName name="кк33" localSheetId="55">#REF!</definedName>
    <definedName name="кк33" localSheetId="57">#REF!</definedName>
    <definedName name="кк33" localSheetId="56">#REF!</definedName>
    <definedName name="кк33" localSheetId="75">#REF!</definedName>
    <definedName name="кк33">#REF!</definedName>
    <definedName name="ккк3333" localSheetId="30">#REF!</definedName>
    <definedName name="ккк3333" localSheetId="49">#REF!</definedName>
    <definedName name="ккк3333" localSheetId="58">#REF!</definedName>
    <definedName name="ккк3333" localSheetId="59">#REF!</definedName>
    <definedName name="ккк3333" localSheetId="61">#REF!</definedName>
    <definedName name="ккк3333" localSheetId="64">#REF!</definedName>
    <definedName name="ккк3333" localSheetId="54">#REF!</definedName>
    <definedName name="ккк3333" localSheetId="55">#REF!</definedName>
    <definedName name="ккк3333" localSheetId="57">#REF!</definedName>
    <definedName name="ккк3333" localSheetId="56">#REF!</definedName>
    <definedName name="ккк3333" localSheetId="75">#REF!</definedName>
    <definedName name="ккк3333">#REF!</definedName>
    <definedName name="КРыз" localSheetId="29">#REF!</definedName>
    <definedName name="КРыз" localSheetId="30">#REF!</definedName>
    <definedName name="КРыз" localSheetId="49">#REF!</definedName>
    <definedName name="КРыз" localSheetId="58">#REF!</definedName>
    <definedName name="КРыз" localSheetId="59">#REF!</definedName>
    <definedName name="КРыз" localSheetId="61">#REF!</definedName>
    <definedName name="КРыз" localSheetId="64">#REF!</definedName>
    <definedName name="КРыз" localSheetId="42">#REF!</definedName>
    <definedName name="КРыз" localSheetId="44">#REF!</definedName>
    <definedName name="КРыз" localSheetId="54">#REF!</definedName>
    <definedName name="КРыз" localSheetId="55">#REF!</definedName>
    <definedName name="КРыз" localSheetId="57">#REF!</definedName>
    <definedName name="КРыз" localSheetId="56">#REF!</definedName>
    <definedName name="КРыз" localSheetId="71">#REF!</definedName>
    <definedName name="КРыз" localSheetId="72">#REF!</definedName>
    <definedName name="КРыз" localSheetId="74">#REF!</definedName>
    <definedName name="КРыз" localSheetId="75">#REF!</definedName>
    <definedName name="КРыз">#REF!</definedName>
    <definedName name="Н00" localSheetId="29">'[3]Ак-Тал'!$A$7:$J$109</definedName>
    <definedName name="Н00" localSheetId="30">'[3]Ак-Тал'!$A$7:$J$109</definedName>
    <definedName name="Н00">'[3]Ак-Тал'!$A$7:$J$109</definedName>
    <definedName name="нн">#REF!</definedName>
    <definedName name="_xlnm.Print_Area" localSheetId="17">' I.1.11 '!$A$2:$J$178</definedName>
    <definedName name="_xlnm.Print_Area" localSheetId="10">' I.1.7_1'!$A$2:$K$129</definedName>
    <definedName name="_xlnm.Print_Area" localSheetId="13">' I.1.9'!$A$2:$G$134</definedName>
    <definedName name="_xlnm.Print_Area" localSheetId="59">' II.2.23'!$A$1:$F$167</definedName>
    <definedName name="_xlnm.Print_Area" localSheetId="61">' II.2.25'!$A$1:$F$115</definedName>
    <definedName name="_xlnm.Print_Area" localSheetId="62">' II.2.26'!$A$1:$F$116</definedName>
    <definedName name="_xlnm.Print_Area" localSheetId="84">' IV.4.1'!$A$1:$F$793</definedName>
    <definedName name="_xlnm.Print_Area" localSheetId="85">' IV.4.2'!$A$1:$F$230</definedName>
    <definedName name="_xlnm.Print_Area" localSheetId="86">' IV.4.3'!$A$1:$F$619</definedName>
    <definedName name="_xlnm.Print_Area" localSheetId="87">' IV.4.4'!$A$1:$F$213</definedName>
    <definedName name="_xlnm.Print_Area" localSheetId="88">' IV.4.5'!$A$1:$AI$105</definedName>
    <definedName name="_xlnm.Print_Area" localSheetId="91">' V.5.3'!$A$2:$F$847</definedName>
    <definedName name="_xlnm.Print_Area" localSheetId="92">' V.5.4'!$A$2:$E$175</definedName>
    <definedName name="_xlnm.Print_Area" localSheetId="31">'II.2.1'!$A$1:$F$50</definedName>
    <definedName name="_xlnm.Print_Area" localSheetId="40">'II.2.10'!$A$1:$F$116</definedName>
    <definedName name="_xlnm.Print_Area" localSheetId="41">'II.2.11'!$A$2:$F$116</definedName>
    <definedName name="_xlnm.Print_Area" localSheetId="42">'II.2.12 '!$A$2:$F$116</definedName>
    <definedName name="_xlnm.Print_Area" localSheetId="43">'II.2.13'!$A$2:$F$117</definedName>
    <definedName name="_xlnm.Print_Area" localSheetId="45">'II.2.15'!$A$1:$N$52</definedName>
    <definedName name="_xlnm.Print_Area" localSheetId="47">'II.2.17 '!$A$2:$F$49</definedName>
    <definedName name="_xlnm.Print_Area" localSheetId="54">'II.2.20'!$A$2:$F$918</definedName>
    <definedName name="_xlnm.Print_Area" localSheetId="33">'II.2.3'!$A$2:$F$45</definedName>
    <definedName name="_xlnm.Print_Area" localSheetId="66">'II.2.30'!$A$2:$I$48</definedName>
    <definedName name="_xlnm.Print_Area" localSheetId="69">'II.2.33'!$A$2:$G$316</definedName>
    <definedName name="_xlnm.Print_Area" localSheetId="73">'II.2.37'!$A$2:$K$105</definedName>
    <definedName name="_xlnm.Print_Area" localSheetId="34">'II.2.4'!$A$2:$G$48</definedName>
    <definedName name="_xlnm.Print_Area" localSheetId="35">'II.2.5'!$A$2:$F$47</definedName>
    <definedName name="_xlnm.Print_Area" localSheetId="36">'II.2.6'!$A$2:$F$47</definedName>
    <definedName name="_xlnm.Print_Area" localSheetId="77">'III.3.2'!$A$2:$K$52</definedName>
    <definedName name="_xlnm.Print_Area" localSheetId="79">'III.3.4'!$A$2:$K$122</definedName>
    <definedName name="_xlnm.Print_Area" localSheetId="80">'III.3.5'!$A$2:$N$55</definedName>
    <definedName name="_xlnm.Print_Area" localSheetId="82">'III.3.7'!$A$1:$N$54</definedName>
    <definedName name="_xlnm.Print_Area" localSheetId="83">'III.3.8 и III.3.9'!$A$2:$N$54</definedName>
    <definedName name="_xlnm.Print_Area" localSheetId="3">Содержание!$A$1:$A$32</definedName>
    <definedName name="_xlnm.Print_Area">#N/A</definedName>
    <definedName name="орпипаи" localSheetId="30">#REF!</definedName>
    <definedName name="орпипаи" localSheetId="49">#REF!</definedName>
    <definedName name="орпипаи" localSheetId="58">#REF!</definedName>
    <definedName name="орпипаи" localSheetId="59">#REF!</definedName>
    <definedName name="орпипаи" localSheetId="61">#REF!</definedName>
    <definedName name="орпипаи" localSheetId="64">#REF!</definedName>
    <definedName name="орпипаи" localSheetId="42">#REF!</definedName>
    <definedName name="орпипаи" localSheetId="44">#REF!</definedName>
    <definedName name="орпипаи" localSheetId="54">#REF!</definedName>
    <definedName name="орпипаи" localSheetId="55">#REF!</definedName>
    <definedName name="орпипаи" localSheetId="57">#REF!</definedName>
    <definedName name="орпипаи" localSheetId="56">#REF!</definedName>
    <definedName name="орпипаи" localSheetId="71">#REF!</definedName>
    <definedName name="орпипаи" localSheetId="72">#REF!</definedName>
    <definedName name="орпипаи" localSheetId="74">#REF!</definedName>
    <definedName name="орпипаи" localSheetId="75">#REF!</definedName>
    <definedName name="орпипаи">#REF!</definedName>
    <definedName name="ппп" localSheetId="30">#REF!</definedName>
    <definedName name="ппп" localSheetId="49">#REF!</definedName>
    <definedName name="ппп" localSheetId="58">#REF!</definedName>
    <definedName name="ппп" localSheetId="59">#REF!</definedName>
    <definedName name="ппп" localSheetId="61">#REF!</definedName>
    <definedName name="ппп" localSheetId="64">#REF!</definedName>
    <definedName name="ппп" localSheetId="42">#REF!</definedName>
    <definedName name="ппп" localSheetId="44">#REF!</definedName>
    <definedName name="ппп" localSheetId="54">#REF!</definedName>
    <definedName name="ппп" localSheetId="55">#REF!</definedName>
    <definedName name="ппп" localSheetId="57">#REF!</definedName>
    <definedName name="ппп" localSheetId="56">#REF!</definedName>
    <definedName name="ппп" localSheetId="71">#REF!</definedName>
    <definedName name="ппп" localSheetId="72">#REF!</definedName>
    <definedName name="ппп" localSheetId="74">#REF!</definedName>
    <definedName name="ппп" localSheetId="75">#REF!</definedName>
    <definedName name="ппп">#REF!</definedName>
    <definedName name="ррр" localSheetId="30">#REF!</definedName>
    <definedName name="ррр" localSheetId="49">#REF!</definedName>
    <definedName name="ррр" localSheetId="58">#REF!</definedName>
    <definedName name="ррр" localSheetId="59">#REF!</definedName>
    <definedName name="ррр" localSheetId="61">#REF!</definedName>
    <definedName name="ррр" localSheetId="64">#REF!</definedName>
    <definedName name="ррр" localSheetId="42">#REF!</definedName>
    <definedName name="ррр" localSheetId="44">#REF!</definedName>
    <definedName name="ррр" localSheetId="54">#REF!</definedName>
    <definedName name="ррр" localSheetId="55">#REF!</definedName>
    <definedName name="ррр" localSheetId="57">#REF!</definedName>
    <definedName name="ррр" localSheetId="56">#REF!</definedName>
    <definedName name="ррр" localSheetId="71">#REF!</definedName>
    <definedName name="ррр" localSheetId="72">#REF!</definedName>
    <definedName name="ррр" localSheetId="74">#REF!</definedName>
    <definedName name="ррр" localSheetId="75">#REF!</definedName>
    <definedName name="ррр">#REF!</definedName>
    <definedName name="эээээ" localSheetId="30">#REF!</definedName>
    <definedName name="эээээ" localSheetId="49">#REF!</definedName>
    <definedName name="эээээ" localSheetId="58">#REF!</definedName>
    <definedName name="эээээ" localSheetId="59">#REF!</definedName>
    <definedName name="эээээ" localSheetId="61">#REF!</definedName>
    <definedName name="эээээ" localSheetId="64">#REF!</definedName>
    <definedName name="эээээ" localSheetId="54">#REF!</definedName>
    <definedName name="эээээ" localSheetId="55">#REF!</definedName>
    <definedName name="эээээ" localSheetId="57">#REF!</definedName>
    <definedName name="эээээ" localSheetId="56">#REF!</definedName>
    <definedName name="эээээ" localSheetId="75">#REF!</definedName>
    <definedName name="ээээ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10" l="1"/>
  <c r="D42" i="10"/>
  <c r="B42" i="10"/>
  <c r="G85" i="118" l="1"/>
  <c r="F85" i="118"/>
  <c r="E85" i="118"/>
  <c r="D85" i="118"/>
  <c r="C85" i="118"/>
  <c r="B85" i="118"/>
  <c r="F32" i="114"/>
  <c r="K94" i="111"/>
  <c r="J94" i="111"/>
  <c r="I94" i="111"/>
  <c r="D94" i="111"/>
  <c r="C94" i="111"/>
  <c r="B94" i="111"/>
  <c r="K80" i="111"/>
  <c r="J80" i="111"/>
  <c r="I80" i="111"/>
  <c r="D80" i="111"/>
  <c r="C80" i="111"/>
  <c r="B80" i="111"/>
  <c r="K72" i="111"/>
  <c r="J72" i="111"/>
  <c r="I72" i="111"/>
  <c r="D72" i="111"/>
  <c r="C72" i="111"/>
  <c r="B72" i="111"/>
  <c r="AE52" i="111"/>
  <c r="AD52" i="111"/>
  <c r="Y52" i="111"/>
  <c r="X52" i="111"/>
  <c r="W52" i="111"/>
  <c r="R52" i="111"/>
  <c r="Q52" i="111"/>
  <c r="P52" i="111"/>
  <c r="K52" i="111"/>
  <c r="J52" i="111"/>
  <c r="I52" i="111"/>
  <c r="D52" i="111"/>
  <c r="C52" i="111"/>
  <c r="B52" i="111"/>
  <c r="K43" i="111"/>
  <c r="J43" i="111"/>
  <c r="I43" i="111"/>
  <c r="D43" i="111"/>
  <c r="C43" i="111"/>
  <c r="B43" i="111"/>
  <c r="K33" i="111"/>
  <c r="J33" i="111"/>
  <c r="I33" i="111"/>
  <c r="D33" i="111"/>
  <c r="C33" i="111"/>
  <c r="B33" i="111"/>
  <c r="K18" i="111"/>
  <c r="J18" i="111"/>
  <c r="I18" i="111"/>
  <c r="G18" i="111"/>
  <c r="F18" i="111"/>
  <c r="E18" i="111"/>
  <c r="D18" i="111"/>
  <c r="C18" i="111"/>
  <c r="B18" i="111"/>
  <c r="F137" i="107"/>
  <c r="F136" i="107"/>
  <c r="F135" i="107"/>
  <c r="F134" i="107"/>
  <c r="F133" i="107"/>
  <c r="F132" i="107"/>
  <c r="F131" i="107"/>
  <c r="F130" i="107"/>
  <c r="F129" i="107"/>
  <c r="F128" i="107"/>
  <c r="F127" i="107"/>
  <c r="F126" i="107"/>
  <c r="F125" i="107"/>
  <c r="F124" i="107"/>
  <c r="F123" i="107"/>
  <c r="F122" i="107"/>
  <c r="F121" i="107"/>
  <c r="F120" i="107"/>
  <c r="F118" i="107"/>
  <c r="F116" i="107"/>
  <c r="F115" i="107"/>
  <c r="F114" i="107"/>
  <c r="F113" i="107"/>
  <c r="F112" i="107"/>
  <c r="F111" i="107"/>
  <c r="F110" i="107"/>
  <c r="F109" i="107"/>
  <c r="F108" i="107"/>
  <c r="F107" i="107"/>
  <c r="F106" i="107"/>
  <c r="F105" i="107"/>
  <c r="F104" i="107"/>
  <c r="F103" i="107"/>
  <c r="F102" i="107"/>
  <c r="F101" i="107"/>
  <c r="F100" i="107"/>
  <c r="F98" i="107"/>
  <c r="M35" i="128" l="1"/>
  <c r="L35" i="128"/>
  <c r="M21" i="128"/>
  <c r="L21" i="128"/>
  <c r="K21" i="128"/>
  <c r="J21" i="128"/>
  <c r="I21" i="128"/>
  <c r="H21" i="128"/>
  <c r="G21" i="128"/>
  <c r="F21" i="128"/>
  <c r="E21" i="128"/>
  <c r="D21" i="128"/>
  <c r="C21" i="128"/>
  <c r="B21" i="128"/>
  <c r="C35" i="128"/>
  <c r="D35" i="128"/>
  <c r="E35" i="128"/>
  <c r="F35" i="128"/>
  <c r="G35" i="128"/>
  <c r="H35" i="128"/>
  <c r="I35" i="128"/>
  <c r="J35" i="128"/>
  <c r="K35" i="128"/>
  <c r="B35" i="128"/>
  <c r="B54" i="104"/>
  <c r="C53" i="104"/>
  <c r="D53" i="104"/>
  <c r="E53" i="104"/>
  <c r="F53" i="104"/>
  <c r="G53" i="104"/>
  <c r="H53" i="104"/>
  <c r="I53" i="104"/>
  <c r="J53" i="104"/>
  <c r="K53" i="104"/>
  <c r="L53" i="104"/>
  <c r="M53" i="104"/>
  <c r="N53" i="104"/>
  <c r="B53" i="104"/>
  <c r="B52" i="104"/>
  <c r="E149" i="102"/>
  <c r="D149" i="102"/>
  <c r="C149" i="102"/>
  <c r="B149" i="102"/>
  <c r="E129" i="102"/>
  <c r="D129" i="102"/>
  <c r="C129" i="102"/>
  <c r="B129" i="102"/>
  <c r="E98" i="102"/>
  <c r="D98" i="102"/>
  <c r="C98" i="102"/>
  <c r="B98" i="102"/>
  <c r="E76" i="102"/>
  <c r="D76" i="102"/>
  <c r="C76" i="102"/>
  <c r="B76" i="102"/>
  <c r="E48" i="102"/>
  <c r="D48" i="102"/>
  <c r="C48" i="102"/>
  <c r="B48" i="102"/>
  <c r="C28" i="102"/>
  <c r="D28" i="102"/>
  <c r="E28" i="102"/>
  <c r="B28" i="102"/>
  <c r="C53" i="101"/>
  <c r="D53" i="101"/>
  <c r="E53" i="101"/>
  <c r="F53" i="101"/>
  <c r="G53" i="101"/>
  <c r="H53" i="101"/>
  <c r="I53" i="101"/>
  <c r="J53" i="101"/>
  <c r="K53" i="101"/>
  <c r="L53" i="101"/>
  <c r="M53" i="101"/>
  <c r="N53" i="101"/>
  <c r="C54" i="101"/>
  <c r="D54" i="101"/>
  <c r="E54" i="101"/>
  <c r="F54" i="101"/>
  <c r="G54" i="101"/>
  <c r="H54" i="101"/>
  <c r="I54" i="101"/>
  <c r="J54" i="101"/>
  <c r="K54" i="101"/>
  <c r="L54" i="101"/>
  <c r="M54" i="101"/>
  <c r="N54" i="101"/>
  <c r="B54" i="101"/>
  <c r="B53" i="101"/>
  <c r="B52" i="101"/>
  <c r="C52" i="101"/>
  <c r="D52" i="101"/>
  <c r="E52" i="101"/>
  <c r="F52" i="101"/>
  <c r="G52" i="101"/>
  <c r="H52" i="101"/>
  <c r="I52" i="101"/>
  <c r="J52" i="101"/>
  <c r="K52" i="101"/>
  <c r="L52" i="101"/>
  <c r="M52" i="101"/>
  <c r="N52" i="101"/>
  <c r="C288" i="42" l="1"/>
  <c r="B288" i="42"/>
  <c r="D227" i="42" l="1"/>
  <c r="B227" i="42"/>
  <c r="D196" i="42"/>
  <c r="B196" i="42"/>
  <c r="D166" i="42"/>
  <c r="C166" i="42"/>
  <c r="B166" i="42"/>
  <c r="D40" i="42"/>
  <c r="C40" i="42"/>
  <c r="B40" i="42"/>
  <c r="D136" i="42"/>
  <c r="C136" i="42"/>
  <c r="B136" i="42"/>
  <c r="D75" i="42"/>
  <c r="C75" i="42"/>
  <c r="B75" i="42"/>
  <c r="D105" i="42"/>
  <c r="C105" i="42"/>
  <c r="B105" i="42"/>
  <c r="C258" i="42"/>
  <c r="B258" i="42"/>
  <c r="C10" i="42"/>
  <c r="D10" i="42"/>
  <c r="B10" i="42"/>
  <c r="E10" i="130" l="1"/>
  <c r="E11" i="130"/>
  <c r="E12" i="130"/>
  <c r="E13" i="130"/>
  <c r="E14" i="130"/>
  <c r="E15" i="130"/>
  <c r="E16" i="130"/>
  <c r="E17" i="130"/>
  <c r="E18" i="130"/>
  <c r="E9" i="130"/>
  <c r="B246" i="69" l="1"/>
  <c r="B247" i="69"/>
  <c r="B249" i="69"/>
  <c r="B250" i="69"/>
  <c r="B253" i="69"/>
  <c r="B254" i="69"/>
  <c r="B255" i="69"/>
  <c r="B257" i="69"/>
  <c r="B258" i="69"/>
  <c r="B259" i="69"/>
  <c r="B261" i="69"/>
  <c r="B263" i="69"/>
  <c r="B265" i="69"/>
  <c r="B266" i="69"/>
  <c r="B267" i="69"/>
  <c r="B269" i="69"/>
  <c r="B270" i="69"/>
  <c r="B271" i="69"/>
  <c r="B273" i="69"/>
  <c r="B274" i="69"/>
  <c r="B275" i="69"/>
  <c r="B277" i="69"/>
  <c r="B278" i="69"/>
  <c r="B281" i="69"/>
  <c r="B282" i="69"/>
  <c r="B245" i="69"/>
  <c r="K10" i="34"/>
  <c r="K11" i="34"/>
  <c r="K12" i="34"/>
  <c r="K13" i="34"/>
  <c r="K14" i="34"/>
  <c r="K15" i="34"/>
  <c r="K16" i="34"/>
  <c r="K17" i="34"/>
  <c r="K18" i="34"/>
  <c r="K19" i="34"/>
  <c r="K20" i="34"/>
  <c r="K21" i="34"/>
  <c r="K22" i="34"/>
  <c r="K23" i="34"/>
  <c r="K24" i="34"/>
  <c r="K25" i="34"/>
  <c r="K26" i="34"/>
  <c r="K27" i="34"/>
  <c r="K28" i="34"/>
  <c r="K29" i="34"/>
  <c r="K30" i="34"/>
  <c r="K31" i="34"/>
  <c r="K32" i="34"/>
  <c r="K33" i="34"/>
  <c r="K34" i="34"/>
  <c r="K35" i="34"/>
  <c r="K36" i="34"/>
  <c r="K37" i="34"/>
  <c r="K38" i="34"/>
  <c r="K39" i="34"/>
  <c r="K40" i="34"/>
  <c r="K41" i="34"/>
  <c r="K42" i="34"/>
  <c r="K43" i="34"/>
  <c r="K44" i="34"/>
  <c r="K45" i="34"/>
  <c r="K46" i="34"/>
  <c r="K47" i="34"/>
  <c r="K62" i="34"/>
  <c r="K63" i="34"/>
  <c r="K64" i="34"/>
  <c r="K65" i="34"/>
  <c r="K66" i="34"/>
  <c r="K67" i="34"/>
  <c r="K68" i="34"/>
  <c r="K69" i="34"/>
  <c r="K70" i="34"/>
  <c r="K71" i="34"/>
  <c r="K72" i="34"/>
  <c r="K73" i="34"/>
  <c r="K74" i="34"/>
  <c r="K75" i="34"/>
  <c r="K76" i="34"/>
  <c r="K77" i="34"/>
  <c r="K78" i="34"/>
  <c r="K79" i="34"/>
  <c r="K80" i="34"/>
  <c r="K81" i="34"/>
  <c r="K82" i="34"/>
  <c r="K83" i="34"/>
  <c r="K84" i="34"/>
  <c r="K85" i="34"/>
  <c r="K86" i="34"/>
  <c r="K87" i="34"/>
  <c r="K88" i="34"/>
  <c r="K89" i="34"/>
  <c r="K90" i="34"/>
  <c r="K91" i="34"/>
  <c r="K92" i="34"/>
  <c r="K93" i="34"/>
  <c r="K94" i="34"/>
  <c r="K95" i="34"/>
  <c r="K96" i="34"/>
  <c r="K97" i="34"/>
  <c r="K98" i="34"/>
  <c r="K99" i="34"/>
  <c r="K100" i="34"/>
  <c r="K101" i="34"/>
  <c r="K102" i="34"/>
  <c r="K103" i="34"/>
  <c r="K104" i="34"/>
  <c r="K119" i="34"/>
  <c r="K120" i="34"/>
  <c r="K121" i="34"/>
  <c r="K122" i="34"/>
  <c r="K123" i="34"/>
  <c r="K124" i="34"/>
  <c r="K125" i="34"/>
  <c r="K126" i="34"/>
  <c r="K127" i="34"/>
  <c r="K128" i="34"/>
  <c r="K129" i="34"/>
  <c r="K130" i="34"/>
  <c r="K131" i="34"/>
  <c r="K132" i="34"/>
  <c r="K133" i="34"/>
  <c r="K134" i="34"/>
  <c r="K135" i="34"/>
  <c r="K136" i="34"/>
  <c r="K137" i="34"/>
  <c r="K138" i="34"/>
  <c r="K139" i="34"/>
  <c r="K140" i="34"/>
  <c r="K141" i="34"/>
  <c r="K142" i="34"/>
  <c r="K143" i="34"/>
  <c r="K144" i="34"/>
  <c r="K145" i="34"/>
  <c r="K146" i="34"/>
  <c r="K147" i="34"/>
  <c r="K148" i="34"/>
  <c r="K149" i="34"/>
  <c r="K150" i="34"/>
  <c r="K151" i="34"/>
  <c r="K152" i="34"/>
  <c r="K153" i="34"/>
  <c r="K154" i="34"/>
  <c r="K155" i="34"/>
  <c r="K156" i="34"/>
  <c r="K157" i="34"/>
  <c r="K158" i="34"/>
  <c r="K159" i="34"/>
  <c r="K160" i="34"/>
  <c r="K161" i="34"/>
  <c r="K9" i="34"/>
  <c r="I187" i="34"/>
  <c r="I186" i="34"/>
  <c r="I185" i="34"/>
  <c r="I184" i="34"/>
  <c r="I183" i="34"/>
  <c r="I182" i="34"/>
  <c r="I181" i="34"/>
  <c r="I180" i="34"/>
  <c r="I179" i="34"/>
  <c r="I178" i="34"/>
  <c r="I177" i="34"/>
  <c r="I176" i="34"/>
  <c r="I175" i="34"/>
  <c r="I174" i="34"/>
  <c r="I173" i="34"/>
  <c r="I172" i="34"/>
  <c r="I171" i="34"/>
  <c r="I170" i="34"/>
  <c r="I169" i="34"/>
  <c r="I168" i="34"/>
  <c r="I167" i="34"/>
  <c r="I166" i="34"/>
  <c r="I165" i="34"/>
  <c r="I164" i="34"/>
  <c r="I163" i="34"/>
  <c r="F162" i="66"/>
  <c r="F163" i="66"/>
  <c r="F164" i="66"/>
  <c r="F165" i="66"/>
  <c r="F166" i="66"/>
  <c r="F167" i="66"/>
  <c r="F161" i="66"/>
  <c r="B46" i="21"/>
  <c r="B45" i="21"/>
  <c r="B44" i="21"/>
  <c r="B43" i="21"/>
  <c r="B42" i="21"/>
  <c r="B41" i="21"/>
  <c r="B40" i="21"/>
  <c r="B38" i="21"/>
  <c r="B24" i="21"/>
  <c r="B34" i="21"/>
  <c r="B33" i="21"/>
  <c r="B32" i="21"/>
  <c r="B31" i="21"/>
  <c r="B30" i="21"/>
  <c r="B29" i="21"/>
  <c r="B28" i="21"/>
  <c r="B27" i="21"/>
  <c r="B26" i="21"/>
  <c r="B12" i="21"/>
  <c r="B13" i="21"/>
  <c r="B14" i="21"/>
  <c r="B15" i="21"/>
  <c r="B16" i="21"/>
  <c r="B17" i="21"/>
  <c r="B18" i="21"/>
  <c r="B19" i="21"/>
  <c r="B20" i="21"/>
  <c r="B10" i="21"/>
  <c r="C49" i="18" l="1"/>
  <c r="C50" i="18" s="1"/>
  <c r="D49" i="18"/>
  <c r="E49" i="18"/>
  <c r="F49" i="18"/>
  <c r="F50" i="18" s="1"/>
  <c r="G49" i="18"/>
  <c r="G50" i="18" s="1"/>
  <c r="H49" i="18"/>
  <c r="H50" i="18" s="1"/>
  <c r="I49" i="18"/>
  <c r="I50" i="18" s="1"/>
  <c r="J49" i="18"/>
  <c r="K49" i="18"/>
  <c r="K50" i="18" s="1"/>
  <c r="L49" i="18"/>
  <c r="L50" i="18" s="1"/>
  <c r="M49" i="18"/>
  <c r="M50" i="18" s="1"/>
  <c r="N49" i="18"/>
  <c r="N50" i="18" s="1"/>
  <c r="B49" i="18"/>
  <c r="B50" i="18" s="1"/>
  <c r="D50" i="18"/>
  <c r="J50" i="18"/>
  <c r="E50" i="18"/>
  <c r="O51" i="18"/>
  <c r="O52" i="18"/>
  <c r="O36" i="18"/>
  <c r="O37" i="18"/>
  <c r="O38" i="18"/>
  <c r="O39" i="18"/>
  <c r="O40" i="18"/>
  <c r="O41" i="18"/>
  <c r="O42" i="18"/>
  <c r="O43" i="18"/>
  <c r="O44" i="18"/>
  <c r="O45" i="18"/>
  <c r="O46" i="18"/>
  <c r="O47" i="18"/>
  <c r="O48" i="18"/>
  <c r="O11" i="18"/>
  <c r="O12" i="18"/>
  <c r="O13" i="18"/>
  <c r="O14" i="18"/>
  <c r="O15" i="18"/>
  <c r="O16" i="18"/>
  <c r="O17" i="18"/>
  <c r="O18" i="18"/>
  <c r="O19" i="18"/>
  <c r="O20" i="18"/>
  <c r="O22" i="18"/>
  <c r="O23" i="18"/>
  <c r="O24" i="18"/>
  <c r="O25" i="18"/>
  <c r="O26" i="18"/>
  <c r="O27" i="18"/>
  <c r="O28" i="18"/>
  <c r="O29" i="18"/>
  <c r="O30" i="18"/>
  <c r="O31" i="18"/>
  <c r="O32" i="18"/>
  <c r="O33" i="18"/>
  <c r="O34" i="18"/>
  <c r="O10" i="18"/>
  <c r="C35" i="18"/>
  <c r="D35" i="18"/>
  <c r="E35" i="18"/>
  <c r="F35" i="18"/>
  <c r="G35" i="18"/>
  <c r="H35" i="18"/>
  <c r="I35" i="18"/>
  <c r="J35" i="18"/>
  <c r="K35" i="18"/>
  <c r="L35" i="18"/>
  <c r="O35" i="18" s="1"/>
  <c r="M35" i="18"/>
  <c r="N35" i="18"/>
  <c r="B35" i="18"/>
  <c r="C21" i="18"/>
  <c r="D21" i="18"/>
  <c r="E21" i="18"/>
  <c r="F21" i="18"/>
  <c r="G21" i="18"/>
  <c r="H21" i="18"/>
  <c r="I21" i="18"/>
  <c r="J21" i="18"/>
  <c r="K21" i="18"/>
  <c r="L21" i="18"/>
  <c r="O21" i="18" s="1"/>
  <c r="M21" i="18"/>
  <c r="N21" i="18"/>
  <c r="B21" i="18"/>
  <c r="B49" i="1"/>
  <c r="C49" i="1"/>
  <c r="D49" i="1"/>
  <c r="E49" i="1"/>
  <c r="F49" i="1"/>
  <c r="B50" i="1"/>
  <c r="C50" i="1"/>
  <c r="D50" i="1"/>
  <c r="E50" i="1"/>
  <c r="F50" i="1"/>
  <c r="B47" i="3"/>
  <c r="C47" i="3"/>
  <c r="D47" i="3"/>
  <c r="E47" i="3"/>
  <c r="F47" i="3"/>
  <c r="B48" i="3"/>
  <c r="C48" i="3"/>
  <c r="D48" i="3"/>
  <c r="E48" i="3"/>
  <c r="F48" i="3"/>
  <c r="C46" i="3"/>
  <c r="D46" i="3"/>
  <c r="E46" i="3"/>
  <c r="F46" i="3"/>
  <c r="B46" i="3"/>
  <c r="F48" i="1"/>
  <c r="G48" i="1"/>
  <c r="B38" i="95"/>
  <c r="F38" i="95"/>
  <c r="E38" i="95"/>
  <c r="D38" i="95"/>
  <c r="C38" i="95"/>
  <c r="C8" i="95"/>
  <c r="D8" i="95"/>
  <c r="E8" i="95"/>
  <c r="F8" i="95"/>
  <c r="B8" i="95"/>
  <c r="N54" i="104"/>
  <c r="M54" i="104"/>
  <c r="L54" i="104"/>
  <c r="K54" i="104"/>
  <c r="J54" i="104"/>
  <c r="I54" i="104"/>
  <c r="H54" i="104"/>
  <c r="G54" i="104"/>
  <c r="F54" i="104"/>
  <c r="E54" i="104"/>
  <c r="D54" i="104"/>
  <c r="C54" i="104"/>
  <c r="N52" i="104"/>
  <c r="M52" i="104"/>
  <c r="L52" i="104"/>
  <c r="K52" i="104"/>
  <c r="J52" i="104"/>
  <c r="I52" i="104"/>
  <c r="H52" i="104"/>
  <c r="G52" i="104"/>
  <c r="F52" i="104"/>
  <c r="E52" i="104"/>
  <c r="D52" i="104"/>
  <c r="C52" i="104"/>
  <c r="B50" i="101"/>
  <c r="N49" i="101"/>
  <c r="M49" i="101"/>
  <c r="L49" i="101"/>
  <c r="K49" i="101"/>
  <c r="J49" i="101"/>
  <c r="I49" i="101"/>
  <c r="H49" i="101"/>
  <c r="G49" i="101"/>
  <c r="F49" i="101"/>
  <c r="E49" i="101"/>
  <c r="D49" i="101"/>
  <c r="C49" i="101"/>
  <c r="B49" i="101"/>
  <c r="N35" i="101"/>
  <c r="M35" i="101"/>
  <c r="L35" i="101"/>
  <c r="K35" i="101"/>
  <c r="J35" i="101"/>
  <c r="I35" i="101"/>
  <c r="H35" i="101"/>
  <c r="G35" i="101"/>
  <c r="F35" i="101"/>
  <c r="E35" i="101"/>
  <c r="D35" i="101"/>
  <c r="C35" i="101"/>
  <c r="B35" i="101"/>
  <c r="C105" i="47"/>
  <c r="N33" i="40"/>
  <c r="M33" i="40"/>
  <c r="L33" i="40"/>
  <c r="K33" i="40"/>
  <c r="J33" i="40"/>
  <c r="I33" i="40"/>
  <c r="H33" i="40"/>
  <c r="G33" i="40"/>
  <c r="F33" i="40"/>
  <c r="E33" i="40"/>
  <c r="D33" i="40"/>
  <c r="C33" i="40"/>
  <c r="B33" i="40"/>
  <c r="N20" i="40"/>
  <c r="M20" i="40"/>
  <c r="L20" i="40"/>
  <c r="K20" i="40"/>
  <c r="J20" i="40"/>
  <c r="I20" i="40"/>
  <c r="H20" i="40"/>
  <c r="G20" i="40"/>
  <c r="F20" i="40"/>
  <c r="E20" i="40"/>
  <c r="D20" i="40"/>
  <c r="C20" i="40"/>
  <c r="B20" i="40"/>
  <c r="D170" i="69"/>
  <c r="C170" i="69"/>
  <c r="G169" i="69"/>
  <c r="F169" i="69"/>
  <c r="E169" i="69"/>
  <c r="D169" i="69"/>
  <c r="C169" i="69"/>
  <c r="N34" i="37"/>
  <c r="M34" i="37"/>
  <c r="L34" i="37"/>
  <c r="K34" i="37"/>
  <c r="J34" i="37"/>
  <c r="I34" i="37"/>
  <c r="H34" i="37"/>
  <c r="G34" i="37"/>
  <c r="F34" i="37"/>
  <c r="E34" i="37"/>
  <c r="D34" i="37"/>
  <c r="C34" i="37"/>
  <c r="B34" i="37"/>
  <c r="B21" i="37"/>
  <c r="O50" i="18" l="1"/>
  <c r="O49" i="18"/>
  <c r="C111" i="67" l="1"/>
  <c r="B111" i="67"/>
  <c r="C84" i="67"/>
  <c r="B84" i="67"/>
  <c r="D61" i="67"/>
  <c r="C61" i="67"/>
  <c r="B61" i="67"/>
  <c r="C42" i="67"/>
  <c r="B42" i="67"/>
  <c r="C21" i="67"/>
  <c r="B21" i="67"/>
  <c r="D104" i="66"/>
  <c r="B104" i="66"/>
  <c r="D52" i="66"/>
  <c r="B52" i="66"/>
  <c r="B51" i="20"/>
  <c r="D112" i="12"/>
  <c r="C112" i="12"/>
  <c r="B112" i="12"/>
  <c r="D85" i="12"/>
  <c r="C85" i="12"/>
  <c r="B85" i="12"/>
  <c r="D71" i="12"/>
  <c r="C71" i="12"/>
  <c r="B71" i="12"/>
  <c r="E111" i="11"/>
  <c r="D111" i="11"/>
  <c r="C111" i="11"/>
  <c r="B111" i="11"/>
  <c r="C84" i="11"/>
  <c r="B84" i="11"/>
  <c r="C41" i="11"/>
  <c r="B41" i="11"/>
  <c r="D20" i="11"/>
  <c r="C20" i="11"/>
  <c r="B20" i="11"/>
  <c r="E48" i="1"/>
  <c r="D48" i="1"/>
  <c r="C48" i="1"/>
  <c r="B48" i="1"/>
  <c r="C164" i="132"/>
  <c r="C163" i="132"/>
  <c r="C162" i="132"/>
  <c r="C161" i="132"/>
  <c r="C160" i="132"/>
  <c r="D159" i="132"/>
  <c r="C159" i="132"/>
  <c r="B159" i="132"/>
  <c r="D158" i="132"/>
  <c r="C158" i="132"/>
  <c r="B158" i="132"/>
  <c r="C157" i="132"/>
  <c r="C156" i="132"/>
  <c r="C155" i="132"/>
  <c r="D154" i="132"/>
  <c r="C154" i="132"/>
  <c r="B154" i="132"/>
  <c r="D152" i="132"/>
  <c r="C152" i="132"/>
  <c r="B152" i="132"/>
  <c r="C151" i="132"/>
  <c r="D150" i="132"/>
  <c r="C150" i="132"/>
  <c r="B150" i="132"/>
  <c r="C149" i="132"/>
  <c r="C148" i="132"/>
  <c r="C147" i="132"/>
  <c r="C146" i="132"/>
  <c r="D145" i="132"/>
  <c r="D165" i="132" s="1"/>
  <c r="C145" i="132"/>
  <c r="C165" i="132" s="1"/>
  <c r="B145" i="132"/>
  <c r="G51" i="77"/>
  <c r="F51" i="77"/>
  <c r="E51" i="77"/>
  <c r="D51" i="77"/>
  <c r="C51" i="77"/>
  <c r="B51" i="77"/>
  <c r="N50" i="77"/>
  <c r="M50" i="77"/>
  <c r="G50" i="77"/>
  <c r="F50" i="77"/>
  <c r="E50" i="77"/>
  <c r="D50" i="77"/>
  <c r="C50" i="77"/>
  <c r="B50" i="77"/>
  <c r="G49" i="77"/>
  <c r="F49" i="77"/>
  <c r="E49" i="77"/>
  <c r="D49" i="77"/>
  <c r="C49" i="77"/>
  <c r="B49" i="77"/>
  <c r="D47" i="77"/>
  <c r="C47" i="77"/>
  <c r="B47" i="77"/>
  <c r="D43" i="77"/>
  <c r="C43" i="77"/>
  <c r="B43" i="77"/>
  <c r="D39" i="77"/>
  <c r="C39" i="77"/>
  <c r="B39" i="77"/>
  <c r="D35" i="77"/>
  <c r="C35" i="77"/>
  <c r="B35" i="77"/>
  <c r="D31" i="77"/>
  <c r="C31" i="77"/>
  <c r="B31" i="77"/>
  <c r="D27" i="77"/>
  <c r="C27" i="77"/>
  <c r="B27" i="77"/>
  <c r="D23" i="77"/>
  <c r="C23" i="77"/>
  <c r="B23" i="77"/>
  <c r="D19" i="77"/>
  <c r="C19" i="77"/>
  <c r="B19" i="77"/>
  <c r="D15" i="77"/>
  <c r="C15" i="77"/>
  <c r="B15" i="77"/>
  <c r="D11" i="77"/>
  <c r="C11" i="77"/>
  <c r="B11" i="77"/>
  <c r="B165" i="132" l="1"/>
</calcChain>
</file>

<file path=xl/sharedStrings.xml><?xml version="1.0" encoding="utf-8"?>
<sst xmlns="http://schemas.openxmlformats.org/spreadsheetml/2006/main" count="21507" uniqueCount="1471">
  <si>
    <t>Кыргызская Республика</t>
  </si>
  <si>
    <t>Баткенская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</si>
  <si>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</si>
  <si>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</si>
  <si>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</si>
  <si>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</si>
  <si>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городское население</t>
  </si>
  <si>
    <t>сельское население</t>
  </si>
  <si>
    <t xml:space="preserve">                                  (человек)</t>
  </si>
  <si>
    <t xml:space="preserve">                                (человек)</t>
  </si>
  <si>
    <t xml:space="preserve">г. Бишкек                                         </t>
  </si>
  <si>
    <t>г. Ош</t>
  </si>
  <si>
    <t>Джалал-Абадская область</t>
  </si>
  <si>
    <t>Иссык- Кульская область</t>
  </si>
  <si>
    <t xml:space="preserve">                                 (человек)</t>
  </si>
  <si>
    <t>Число родившихся</t>
  </si>
  <si>
    <t>Число умерших</t>
  </si>
  <si>
    <t>Естественный прирост населения</t>
  </si>
  <si>
    <t>мужского пола</t>
  </si>
  <si>
    <t>женского пола</t>
  </si>
  <si>
    <t>Все население</t>
  </si>
  <si>
    <t>Иссык-Кульская область</t>
  </si>
  <si>
    <t xml:space="preserve"> г. Бишкек</t>
  </si>
  <si>
    <t xml:space="preserve"> г. Ош</t>
  </si>
  <si>
    <t>Городское население</t>
  </si>
  <si>
    <t>Сельское население</t>
  </si>
  <si>
    <t xml:space="preserve">                                 (на 1000 населения)</t>
  </si>
  <si>
    <t xml:space="preserve">                                (на 1000 населения)</t>
  </si>
  <si>
    <t xml:space="preserve">                                  (на 1000 населения)</t>
  </si>
  <si>
    <t>(оценка, тыс. человек)</t>
  </si>
  <si>
    <t>Число родившихся живыми</t>
  </si>
  <si>
    <t>в том числе по весу при рождении, граммов</t>
  </si>
  <si>
    <t>до 1000</t>
  </si>
  <si>
    <t>1000-1499</t>
  </si>
  <si>
    <t>1500-2499</t>
  </si>
  <si>
    <t>2500 и более</t>
  </si>
  <si>
    <t>не указано</t>
  </si>
  <si>
    <t>-</t>
  </si>
  <si>
    <t>Число родившихся у женщин, не состоявших в зарегистрированном браке, человек</t>
  </si>
  <si>
    <t xml:space="preserve"> Удельный вес детей, рожденных женщинами, не состоявшими в зарегистрированном браке, в общем числе родившихся (в %)</t>
  </si>
  <si>
    <t>все население</t>
  </si>
  <si>
    <t>население</t>
  </si>
  <si>
    <t>Кыргызская</t>
  </si>
  <si>
    <t>Республика</t>
  </si>
  <si>
    <t>Баткенская</t>
  </si>
  <si>
    <t>область</t>
  </si>
  <si>
    <t xml:space="preserve">Джалал-Абадская </t>
  </si>
  <si>
    <t xml:space="preserve">Иссык-Кульская </t>
  </si>
  <si>
    <t>Нарынская</t>
  </si>
  <si>
    <t>Ошская</t>
  </si>
  <si>
    <t>Таласская</t>
  </si>
  <si>
    <t>Чуйская</t>
  </si>
  <si>
    <t xml:space="preserve">                                    (человек) </t>
  </si>
  <si>
    <t>г. Баткен</t>
  </si>
  <si>
    <t>г. Кызыл-Кия</t>
  </si>
  <si>
    <t>г. Сулюкта</t>
  </si>
  <si>
    <t>в том числе:</t>
  </si>
  <si>
    <t>Баткенский район</t>
  </si>
  <si>
    <t>Кадамжайский район</t>
  </si>
  <si>
    <t>Лейлекский район</t>
  </si>
  <si>
    <t>г. Kара-Kуль</t>
  </si>
  <si>
    <t>пгт. Кетмен-Тебе</t>
  </si>
  <si>
    <t>г. Майлуу-Суу</t>
  </si>
  <si>
    <t>пгт. Кек-Таш</t>
  </si>
  <si>
    <t>г. Таш-Кумыр</t>
  </si>
  <si>
    <t>пгт. Кызыл-Джар</t>
  </si>
  <si>
    <t>пгт. Шамалды- Сай</t>
  </si>
  <si>
    <t>Аксыйский район</t>
  </si>
  <si>
    <t>г. Kербен</t>
  </si>
  <si>
    <t>Ала-Букинский район</t>
  </si>
  <si>
    <t>Базар-Коргонский район</t>
  </si>
  <si>
    <t>Ноокенский район</t>
  </si>
  <si>
    <t>г. Кочкор-Ата</t>
  </si>
  <si>
    <t>Cузакский  район</t>
  </si>
  <si>
    <t>г. Kок-Жангак</t>
  </si>
  <si>
    <t>Тогуз-Тороуский район</t>
  </si>
  <si>
    <t>Токтогульский район</t>
  </si>
  <si>
    <t>Чаткальский  район</t>
  </si>
  <si>
    <t xml:space="preserve">                                      (человек)</t>
  </si>
  <si>
    <t>г. Каракол</t>
  </si>
  <si>
    <t>пгт. Пристань-Пржевальск</t>
  </si>
  <si>
    <t>г. Балыкчы</t>
  </si>
  <si>
    <t>пгт. Орто-Токой</t>
  </si>
  <si>
    <t>Ак-Суйский район</t>
  </si>
  <si>
    <t>Жети-Огузский район</t>
  </si>
  <si>
    <t>Иссык-Кульский район</t>
  </si>
  <si>
    <t>г. Чолпон-Ата</t>
  </si>
  <si>
    <t>Тонский район</t>
  </si>
  <si>
    <t>Тюпский район</t>
  </si>
  <si>
    <t>г. Нарын</t>
  </si>
  <si>
    <t>Ак-Талинский район</t>
  </si>
  <si>
    <t>Ат-Башынский район</t>
  </si>
  <si>
    <t>Жумгальский район</t>
  </si>
  <si>
    <t>Кочкорский район</t>
  </si>
  <si>
    <t>Нарынский район</t>
  </si>
  <si>
    <t>Oшская область</t>
  </si>
  <si>
    <t>Алайский район</t>
  </si>
  <si>
    <t>Араванский район</t>
  </si>
  <si>
    <t>Кара-Кулжинский район</t>
  </si>
  <si>
    <t>Кара-Сууский район</t>
  </si>
  <si>
    <t>г.Кара-Суу</t>
  </si>
  <si>
    <t>Ноокатский район</t>
  </si>
  <si>
    <t>г.Ноокат</t>
  </si>
  <si>
    <t>Узгенский район</t>
  </si>
  <si>
    <t>г.Узген</t>
  </si>
  <si>
    <t>Чон-Алайский район</t>
  </si>
  <si>
    <t xml:space="preserve">Таласская область </t>
  </si>
  <si>
    <t>г.Tалас</t>
  </si>
  <si>
    <t>Бакай-Атинский район</t>
  </si>
  <si>
    <t>Mанасский район</t>
  </si>
  <si>
    <t>Tаласский район</t>
  </si>
  <si>
    <t>г. Tокмок</t>
  </si>
  <si>
    <t xml:space="preserve">Aламудунский район </t>
  </si>
  <si>
    <t>Жайылский район</t>
  </si>
  <si>
    <t>г. Kара-Балта</t>
  </si>
  <si>
    <t>Kеминский район</t>
  </si>
  <si>
    <t>пгт. Бордунский</t>
  </si>
  <si>
    <t>Mосковский район</t>
  </si>
  <si>
    <t>Панфиловский район</t>
  </si>
  <si>
    <t>Cокулукский район</t>
  </si>
  <si>
    <t>г. Шопоков</t>
  </si>
  <si>
    <t>Чуйский район</t>
  </si>
  <si>
    <t>Ысык-Атинский район</t>
  </si>
  <si>
    <t>г. Кант</t>
  </si>
  <si>
    <t>пгт. Чон-Арык</t>
  </si>
  <si>
    <t xml:space="preserve">     (человек)  </t>
  </si>
  <si>
    <t xml:space="preserve">                                  (человек)  </t>
  </si>
  <si>
    <t xml:space="preserve">                                    (на 1000 населения)</t>
  </si>
  <si>
    <t xml:space="preserve"> (на 1000 населения)</t>
  </si>
  <si>
    <t xml:space="preserve"> Джалал-Абадская область</t>
  </si>
  <si>
    <t>г. Kара - Kуль</t>
  </si>
  <si>
    <t xml:space="preserve">     (на 1000 населения)</t>
  </si>
  <si>
    <t>г. Кара-Суу</t>
  </si>
  <si>
    <t>г. Ноокат</t>
  </si>
  <si>
    <t>г. Узген</t>
  </si>
  <si>
    <t>г. Tалас</t>
  </si>
  <si>
    <t>г. Айдаркен</t>
  </si>
  <si>
    <t>г. Кадамжай</t>
  </si>
  <si>
    <t xml:space="preserve">г. Токтогул </t>
  </si>
  <si>
    <t>г. Кемин</t>
  </si>
  <si>
    <t xml:space="preserve">г. Орловка </t>
  </si>
  <si>
    <t xml:space="preserve">г. Каинды </t>
  </si>
  <si>
    <t xml:space="preserve">пгт. Восточный </t>
  </si>
  <si>
    <t>г. Кербен</t>
  </si>
  <si>
    <t>Сузакский район</t>
  </si>
  <si>
    <t>г. Токтогул</t>
  </si>
  <si>
    <t>Чаткальский район</t>
  </si>
  <si>
    <t>г. Талас</t>
  </si>
  <si>
    <t>Манасский район</t>
  </si>
  <si>
    <t>Таласский район</t>
  </si>
  <si>
    <t>г. Токмок</t>
  </si>
  <si>
    <t xml:space="preserve">Аламудунский район </t>
  </si>
  <si>
    <t>Кеминский район</t>
  </si>
  <si>
    <t>Московский район</t>
  </si>
  <si>
    <t>г. Каинды</t>
  </si>
  <si>
    <t>Сокулукский район</t>
  </si>
  <si>
    <t xml:space="preserve">г. Бишкек </t>
  </si>
  <si>
    <t>Всего</t>
  </si>
  <si>
    <t>в том числе у женщин в возрасте, лет</t>
  </si>
  <si>
    <t>Удельный вес детей, рожденных женщинами, в возрасте моложе 20 лет, в общем числе родившихся, в %</t>
  </si>
  <si>
    <t>моложе 16</t>
  </si>
  <si>
    <t>Оба пола</t>
  </si>
  <si>
    <t>в том числе</t>
  </si>
  <si>
    <t>20-24</t>
  </si>
  <si>
    <t xml:space="preserve">                                    (человек)</t>
  </si>
  <si>
    <t xml:space="preserve">                                   (человек)</t>
  </si>
  <si>
    <t>в том числе по месяцам</t>
  </si>
  <si>
    <t xml:space="preserve">за   </t>
  </si>
  <si>
    <t xml:space="preserve">ян- </t>
  </si>
  <si>
    <t>фев-</t>
  </si>
  <si>
    <t>март</t>
  </si>
  <si>
    <t xml:space="preserve">ап- </t>
  </si>
  <si>
    <t xml:space="preserve">май </t>
  </si>
  <si>
    <t>июнь</t>
  </si>
  <si>
    <t>июль</t>
  </si>
  <si>
    <t xml:space="preserve">ав- </t>
  </si>
  <si>
    <t>сен-</t>
  </si>
  <si>
    <t xml:space="preserve">ок- </t>
  </si>
  <si>
    <t xml:space="preserve">но- </t>
  </si>
  <si>
    <t>де-</t>
  </si>
  <si>
    <t xml:space="preserve">год </t>
  </si>
  <si>
    <t>варь</t>
  </si>
  <si>
    <t>раль</t>
  </si>
  <si>
    <t>рель</t>
  </si>
  <si>
    <t>густ</t>
  </si>
  <si>
    <t>тябрь</t>
  </si>
  <si>
    <t>ябрь</t>
  </si>
  <si>
    <t>кабрь</t>
  </si>
  <si>
    <t xml:space="preserve">                     (человек)</t>
  </si>
  <si>
    <t>до 1</t>
  </si>
  <si>
    <t>10 и более</t>
  </si>
  <si>
    <t>Общее число  родов (включая мертворожденных)</t>
  </si>
  <si>
    <t>из них с числом родившихся</t>
  </si>
  <si>
    <t xml:space="preserve">   тремя и более</t>
  </si>
  <si>
    <t xml:space="preserve">Общее число родившихся  </t>
  </si>
  <si>
    <t>из них</t>
  </si>
  <si>
    <t xml:space="preserve">живыми    </t>
  </si>
  <si>
    <t>мертвыми</t>
  </si>
  <si>
    <t>Число родившихся в среднем за год на 1000 женщин в возрасте, лет</t>
  </si>
  <si>
    <t>Суммарный коэффициент рождаемости</t>
  </si>
  <si>
    <t xml:space="preserve">  моложе  20</t>
  </si>
  <si>
    <t xml:space="preserve">20-24  </t>
  </si>
  <si>
    <t xml:space="preserve">25-29  </t>
  </si>
  <si>
    <t xml:space="preserve">30-34  </t>
  </si>
  <si>
    <t xml:space="preserve">35-39  </t>
  </si>
  <si>
    <t xml:space="preserve">40-44  </t>
  </si>
  <si>
    <t xml:space="preserve">45-49  </t>
  </si>
  <si>
    <t>50-54</t>
  </si>
  <si>
    <t>15-49</t>
  </si>
  <si>
    <t xml:space="preserve">Ошская область </t>
  </si>
  <si>
    <t xml:space="preserve">                                          г. Бишкек                                         </t>
  </si>
  <si>
    <t xml:space="preserve">                                   (число умерших на 1 000 постоянного населения соответствующего пола и возрастной группы)</t>
  </si>
  <si>
    <t>Кыргызская  Республика</t>
  </si>
  <si>
    <t xml:space="preserve">  в том числе в возрасте, лет:</t>
  </si>
  <si>
    <r>
      <t xml:space="preserve"> менее года</t>
    </r>
    <r>
      <rPr>
        <vertAlign val="superscript"/>
        <sz val="9"/>
        <rFont val="Times New Roman"/>
        <family val="1"/>
        <charset val="204"/>
      </rPr>
      <t>1</t>
    </r>
  </si>
  <si>
    <r>
      <t xml:space="preserve"> 0-4</t>
    </r>
    <r>
      <rPr>
        <vertAlign val="superscript"/>
        <sz val="9"/>
        <rFont val="Times New Roman"/>
        <family val="1"/>
        <charset val="204"/>
      </rPr>
      <t>1</t>
    </r>
  </si>
  <si>
    <r>
      <t xml:space="preserve"> 1-4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</t>
    </r>
  </si>
  <si>
    <t xml:space="preserve"> 5-9 </t>
  </si>
  <si>
    <t xml:space="preserve">10-14 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</si>
  <si>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</si>
  <si>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</si>
  <si>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</si>
  <si>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</si>
  <si>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</si>
  <si>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</si>
  <si>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</si>
  <si>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</si>
  <si>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</si>
  <si>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</si>
  <si>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</si>
  <si>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</si>
  <si>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</si>
  <si>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</si>
  <si>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>85 и старше</t>
  </si>
  <si>
    <t>Мужчины</t>
  </si>
  <si>
    <t>Женщины</t>
  </si>
  <si>
    <t>60-64</t>
  </si>
  <si>
    <t xml:space="preserve">г. Бишкек  </t>
  </si>
  <si>
    <r>
      <rPr>
        <vertAlign val="superscript"/>
        <sz val="9"/>
        <color indexed="8"/>
        <rFont val="Times New Roman"/>
        <family val="1"/>
        <charset val="204"/>
      </rPr>
      <t>1</t>
    </r>
    <r>
      <rPr>
        <sz val="9"/>
        <color indexed="8"/>
        <rFont val="Times New Roman"/>
        <family val="1"/>
        <charset val="204"/>
      </rPr>
      <t xml:space="preserve"> На 1000 родившихся живыми. </t>
    </r>
  </si>
  <si>
    <t>Возраст (лет)</t>
  </si>
  <si>
    <t>Числа доживающих до точного возраста х лет</t>
  </si>
  <si>
    <t>Число умирающих в интервале возраста от х до х+1 лет</t>
  </si>
  <si>
    <t>Вероятность умереть в интервале возраста от х до х+n</t>
  </si>
  <si>
    <t>Вероятность дожить  до следующего возраста х+1 лет.</t>
  </si>
  <si>
    <t>Число живущих в возрасте от х и до х+1 лет</t>
  </si>
  <si>
    <t>Число человеко-лет жизни в возрасте х лет и старше</t>
  </si>
  <si>
    <t>Ожидаемая продолжительность жизни населения, число лет</t>
  </si>
  <si>
    <t>х</t>
  </si>
  <si>
    <t>lx</t>
  </si>
  <si>
    <t>dx</t>
  </si>
  <si>
    <t>qx</t>
  </si>
  <si>
    <t>Рx</t>
  </si>
  <si>
    <t>Lx</t>
  </si>
  <si>
    <t>Tx</t>
  </si>
  <si>
    <t>ex</t>
  </si>
  <si>
    <t xml:space="preserve">                          по полу и территории</t>
  </si>
  <si>
    <t xml:space="preserve">                                   (число лет)</t>
  </si>
  <si>
    <t>Годы</t>
  </si>
  <si>
    <t>Мальчики</t>
  </si>
  <si>
    <t>Девочки</t>
  </si>
  <si>
    <t xml:space="preserve">Кыргызская Республика     </t>
  </si>
  <si>
    <t>г. Бишкек</t>
  </si>
  <si>
    <t xml:space="preserve">г. Ош </t>
  </si>
  <si>
    <t xml:space="preserve">                                        (человек)</t>
  </si>
  <si>
    <t xml:space="preserve">                                    (число умерших детей в возрасте до 1 года на 1000 родившихся)</t>
  </si>
  <si>
    <t xml:space="preserve">                                     (число умерших детей в возрасте до 1 года на 1000 родившихся)</t>
  </si>
  <si>
    <t xml:space="preserve">                                     (на 1000 родившихся)                                        </t>
  </si>
  <si>
    <t xml:space="preserve">                                  (на 1000 родившихся)                                        </t>
  </si>
  <si>
    <t xml:space="preserve">г. Кадамжай </t>
  </si>
  <si>
    <t xml:space="preserve">г. Кемин </t>
  </si>
  <si>
    <t xml:space="preserve"> (человек)</t>
  </si>
  <si>
    <t>Число умер ших</t>
  </si>
  <si>
    <t>ян-</t>
  </si>
  <si>
    <t xml:space="preserve">сен- </t>
  </si>
  <si>
    <t xml:space="preserve">ок-  </t>
  </si>
  <si>
    <t xml:space="preserve">Умерло в перинатальном периоде, </t>
  </si>
  <si>
    <t>Коэффициент перинатальной смертности (на 1000 родившихся живыми и мертвыми)</t>
  </si>
  <si>
    <t>человек</t>
  </si>
  <si>
    <t xml:space="preserve">      всего</t>
  </si>
  <si>
    <t>мертворожден-ные</t>
  </si>
  <si>
    <t xml:space="preserve">     умершие</t>
  </si>
  <si>
    <t xml:space="preserve">    в возрасте</t>
  </si>
  <si>
    <t xml:space="preserve">    до 7 дней</t>
  </si>
  <si>
    <t>г.Ош</t>
  </si>
  <si>
    <t xml:space="preserve">                               Человек</t>
  </si>
  <si>
    <t>На 1000 родившихся  живыми</t>
  </si>
  <si>
    <t>в том числе в возрасте, дней</t>
  </si>
  <si>
    <t xml:space="preserve">Всего </t>
  </si>
  <si>
    <t xml:space="preserve">умерших </t>
  </si>
  <si>
    <t xml:space="preserve">до 7 </t>
  </si>
  <si>
    <t>7-27</t>
  </si>
  <si>
    <t>28-364</t>
  </si>
  <si>
    <t>умерших</t>
  </si>
  <si>
    <t>до 7</t>
  </si>
  <si>
    <t>Баткенская  область</t>
  </si>
  <si>
    <t>Ошская  область</t>
  </si>
  <si>
    <t xml:space="preserve">Чуйская область </t>
  </si>
  <si>
    <t xml:space="preserve">             (человек)</t>
  </si>
  <si>
    <t xml:space="preserve">Число умерших детей до 1 года  </t>
  </si>
  <si>
    <t>1000- 1499</t>
  </si>
  <si>
    <t>1500- 2499</t>
  </si>
  <si>
    <t xml:space="preserve">                                     (человек)</t>
  </si>
  <si>
    <t xml:space="preserve"> за год</t>
  </si>
  <si>
    <t xml:space="preserve">г. Бишкек                                     </t>
  </si>
  <si>
    <t xml:space="preserve">г. Бишкек                                    </t>
  </si>
  <si>
    <t>Число умерших детей</t>
  </si>
  <si>
    <t>Всего умерших</t>
  </si>
  <si>
    <t>в том числе в возрасте, месяцев:</t>
  </si>
  <si>
    <t>моложе 1</t>
  </si>
  <si>
    <t>Итого умерших в возрасте до 1 года</t>
  </si>
  <si>
    <t>Итого умерших от 1 года до 2 лет</t>
  </si>
  <si>
    <t xml:space="preserve">                                   (число умерших детей в возрасте до 5 лет на 1000 родившихся )</t>
  </si>
  <si>
    <t xml:space="preserve">                                  (число умерших детей в возрасте до 5 лет на 1000 родившихся )</t>
  </si>
  <si>
    <t xml:space="preserve">                                 (число умерших детей в возрасте до 5 лет на 1000 родившихся)</t>
  </si>
  <si>
    <t xml:space="preserve">                                  (число умерших детей в возрасте до 5 лет на 1000 родившихся)</t>
  </si>
  <si>
    <t xml:space="preserve">г. Баткен </t>
  </si>
  <si>
    <t xml:space="preserve">г. Кызыл-Кия </t>
  </si>
  <si>
    <t xml:space="preserve">г. Mайлуу-Суу </t>
  </si>
  <si>
    <t>Aксыйский район</t>
  </si>
  <si>
    <t>Hоокенский  район</t>
  </si>
  <si>
    <t>Tогуз-Tороуский район</t>
  </si>
  <si>
    <t>Tоктогульский  район</t>
  </si>
  <si>
    <t xml:space="preserve">г. Kаракол </t>
  </si>
  <si>
    <t xml:space="preserve">г. Балыкчы </t>
  </si>
  <si>
    <t xml:space="preserve">Tонский  район           </t>
  </si>
  <si>
    <t xml:space="preserve">Tюпский район           </t>
  </si>
  <si>
    <t>г. Hарын</t>
  </si>
  <si>
    <t>Kочкорский район</t>
  </si>
  <si>
    <t>Aлайский район</t>
  </si>
  <si>
    <t>Aраванский район</t>
  </si>
  <si>
    <t xml:space="preserve">Kара-Сууский район </t>
  </si>
  <si>
    <t>Hоокатский район</t>
  </si>
  <si>
    <t>Чон-Aлайский район</t>
  </si>
  <si>
    <t xml:space="preserve">г. Oш  </t>
  </si>
  <si>
    <t xml:space="preserve">                                 (число женщин, умерших от осложнений беременности, родов и послеродового периода)</t>
  </si>
  <si>
    <t>г.Hарын</t>
  </si>
  <si>
    <t>Человек</t>
  </si>
  <si>
    <t xml:space="preserve">             На 1000 населения</t>
  </si>
  <si>
    <t>родившихся</t>
  </si>
  <si>
    <t>из числа умерших, дети возрасте до 1 года</t>
  </si>
  <si>
    <t>кыргызы</t>
  </si>
  <si>
    <t xml:space="preserve"> кыргызы</t>
  </si>
  <si>
    <t>азербайджанцы</t>
  </si>
  <si>
    <t xml:space="preserve"> азербайджанцы</t>
  </si>
  <si>
    <t xml:space="preserve"> русские</t>
  </si>
  <si>
    <t>армяне</t>
  </si>
  <si>
    <t xml:space="preserve"> армяне</t>
  </si>
  <si>
    <t xml:space="preserve"> узбеки</t>
  </si>
  <si>
    <t>белорусы</t>
  </si>
  <si>
    <t xml:space="preserve"> белорусы</t>
  </si>
  <si>
    <t xml:space="preserve"> украинцы</t>
  </si>
  <si>
    <t>грузины</t>
  </si>
  <si>
    <t xml:space="preserve"> грузины</t>
  </si>
  <si>
    <t xml:space="preserve"> немцы</t>
  </si>
  <si>
    <t>дунгане</t>
  </si>
  <si>
    <t xml:space="preserve"> дунгане</t>
  </si>
  <si>
    <t xml:space="preserve"> татары</t>
  </si>
  <si>
    <t>евреи</t>
  </si>
  <si>
    <t xml:space="preserve"> евреи</t>
  </si>
  <si>
    <t xml:space="preserve"> казахи</t>
  </si>
  <si>
    <t>казахи</t>
  </si>
  <si>
    <t>корейцы</t>
  </si>
  <si>
    <t xml:space="preserve"> корейцы</t>
  </si>
  <si>
    <t xml:space="preserve"> таджики</t>
  </si>
  <si>
    <t>немцы</t>
  </si>
  <si>
    <t>русские</t>
  </si>
  <si>
    <t xml:space="preserve"> чеченцы</t>
  </si>
  <si>
    <t>таджики</t>
  </si>
  <si>
    <t>татары</t>
  </si>
  <si>
    <t>турки</t>
  </si>
  <si>
    <t xml:space="preserve"> турки</t>
  </si>
  <si>
    <t xml:space="preserve"> литовцы</t>
  </si>
  <si>
    <t>украинцы</t>
  </si>
  <si>
    <t xml:space="preserve"> молдаване</t>
  </si>
  <si>
    <t>узбеки</t>
  </si>
  <si>
    <t xml:space="preserve"> латыши</t>
  </si>
  <si>
    <t>уйгуры</t>
  </si>
  <si>
    <t xml:space="preserve"> уйгуры</t>
  </si>
  <si>
    <t xml:space="preserve"> туркмены</t>
  </si>
  <si>
    <t xml:space="preserve"> эстонцы</t>
  </si>
  <si>
    <t xml:space="preserve">     по областям, районам и городам</t>
  </si>
  <si>
    <t xml:space="preserve">      (на 100 000 населения)</t>
  </si>
  <si>
    <t>Aк-Талинский район</t>
  </si>
  <si>
    <t>Aт-Башынский район</t>
  </si>
  <si>
    <t xml:space="preserve">                                (на 100 000 населения)</t>
  </si>
  <si>
    <t xml:space="preserve"> </t>
  </si>
  <si>
    <t>На 100 000 родившихся</t>
  </si>
  <si>
    <t>Число родивших-
ся</t>
  </si>
  <si>
    <t xml:space="preserve">                               (число умерших на 1 000 постоянного населения соответствующего пола и возрастной группы)</t>
  </si>
  <si>
    <t>0,00</t>
  </si>
  <si>
    <t>63</t>
  </si>
  <si>
    <t>23</t>
  </si>
  <si>
    <t>82</t>
  </si>
  <si>
    <t>24.3</t>
  </si>
  <si>
    <t>16,8</t>
  </si>
  <si>
    <t>27,0</t>
  </si>
  <si>
    <t>18,6</t>
  </si>
  <si>
    <t>22,2</t>
  </si>
  <si>
    <t>22,4</t>
  </si>
  <si>
    <t>1,0</t>
  </si>
  <si>
    <t>30,04</t>
  </si>
  <si>
    <t>155,5</t>
  </si>
  <si>
    <t>162,72</t>
  </si>
  <si>
    <t>121,04</t>
  </si>
  <si>
    <t>72,37</t>
  </si>
  <si>
    <t>18,83</t>
  </si>
  <si>
    <t>1,20</t>
  </si>
  <si>
    <t>0,02</t>
  </si>
  <si>
    <t>31,06</t>
  </si>
  <si>
    <t>141,17</t>
  </si>
  <si>
    <t>175,52</t>
  </si>
  <si>
    <t>135,57</t>
  </si>
  <si>
    <t>83,12</t>
  </si>
  <si>
    <t>20,88</t>
  </si>
  <si>
    <t>1,70</t>
  </si>
  <si>
    <t>0,04</t>
  </si>
  <si>
    <t>90,65</t>
  </si>
  <si>
    <t>29,53</t>
  </si>
  <si>
    <t>164,82</t>
  </si>
  <si>
    <t>154,81</t>
  </si>
  <si>
    <t>111,74</t>
  </si>
  <si>
    <t>65,02</t>
  </si>
  <si>
    <t>17,31</t>
  </si>
  <si>
    <t>0,85</t>
  </si>
  <si>
    <t>84,28</t>
  </si>
  <si>
    <t>22,35</t>
  </si>
  <si>
    <t>103,94</t>
  </si>
  <si>
    <t>149,47</t>
  </si>
  <si>
    <t>121,02</t>
  </si>
  <si>
    <t>75,27</t>
  </si>
  <si>
    <t>18,38</t>
  </si>
  <si>
    <t>1,71</t>
  </si>
  <si>
    <t>76,24</t>
  </si>
  <si>
    <t>22,40</t>
  </si>
  <si>
    <t>104,04</t>
  </si>
  <si>
    <t>149,72</t>
  </si>
  <si>
    <t>121,27</t>
  </si>
  <si>
    <t>75,48</t>
  </si>
  <si>
    <t>18,41</t>
  </si>
  <si>
    <t>1,72</t>
  </si>
  <si>
    <t>76,42</t>
  </si>
  <si>
    <t>65,22</t>
  </si>
  <si>
    <t>60,61</t>
  </si>
  <si>
    <t>39,33</t>
  </si>
  <si>
    <t>19,05</t>
  </si>
  <si>
    <t>12,00</t>
  </si>
  <si>
    <t>25,44</t>
  </si>
  <si>
    <t>15,76</t>
  </si>
  <si>
    <t>117,24</t>
  </si>
  <si>
    <t>143,47</t>
  </si>
  <si>
    <t>110,67</t>
  </si>
  <si>
    <t>72,16</t>
  </si>
  <si>
    <t>22,02</t>
  </si>
  <si>
    <t>1,29</t>
  </si>
  <si>
    <t>71,78</t>
  </si>
  <si>
    <t>18,44</t>
  </si>
  <si>
    <t>132,38</t>
  </si>
  <si>
    <t>203,33</t>
  </si>
  <si>
    <t>157,71</t>
  </si>
  <si>
    <t>103,16</t>
  </si>
  <si>
    <t>30,29</t>
  </si>
  <si>
    <t>1,12</t>
  </si>
  <si>
    <t>96,34</t>
  </si>
  <si>
    <t>14,80</t>
  </si>
  <si>
    <t>111,84</t>
  </si>
  <si>
    <t>121,52</t>
  </si>
  <si>
    <t>90,60</t>
  </si>
  <si>
    <t>58,75</t>
  </si>
  <si>
    <t>18,46</t>
  </si>
  <si>
    <t>1,35</t>
  </si>
  <si>
    <t>62,21</t>
  </si>
  <si>
    <t>34,84</t>
  </si>
  <si>
    <t>181,26</t>
  </si>
  <si>
    <t>171,20</t>
  </si>
  <si>
    <t>124,14</t>
  </si>
  <si>
    <t>71,80</t>
  </si>
  <si>
    <t>17,93</t>
  </si>
  <si>
    <t>0,66</t>
  </si>
  <si>
    <t>93,95</t>
  </si>
  <si>
    <t>32,17</t>
  </si>
  <si>
    <t>155,83</t>
  </si>
  <si>
    <t>173,90</t>
  </si>
  <si>
    <t>131,03</t>
  </si>
  <si>
    <t>83,70</t>
  </si>
  <si>
    <t>23,13</t>
  </si>
  <si>
    <t>1,26</t>
  </si>
  <si>
    <t>93,44</t>
  </si>
  <si>
    <t>35,78</t>
  </si>
  <si>
    <t>190,47</t>
  </si>
  <si>
    <t>170,30</t>
  </si>
  <si>
    <t>121,69</t>
  </si>
  <si>
    <t>67,61</t>
  </si>
  <si>
    <t>16,10</t>
  </si>
  <si>
    <t>0,46</t>
  </si>
  <si>
    <t>94,12</t>
  </si>
  <si>
    <t>12,71</t>
  </si>
  <si>
    <t>103,54</t>
  </si>
  <si>
    <t>118,71</t>
  </si>
  <si>
    <t>104,99</t>
  </si>
  <si>
    <t>66,13</t>
  </si>
  <si>
    <t>12,26</t>
  </si>
  <si>
    <t>0,92</t>
  </si>
  <si>
    <t>64,04</t>
  </si>
  <si>
    <t>16,78</t>
  </si>
  <si>
    <t>101,33</t>
  </si>
  <si>
    <t>155,09</t>
  </si>
  <si>
    <t>150,93</t>
  </si>
  <si>
    <t>102,12</t>
  </si>
  <si>
    <t>36,56</t>
  </si>
  <si>
    <t>0,95</t>
  </si>
  <si>
    <t>82,66</t>
  </si>
  <si>
    <t>12,08</t>
  </si>
  <si>
    <t>103,86</t>
  </si>
  <si>
    <t>113,17</t>
  </si>
  <si>
    <t>97,71</t>
  </si>
  <si>
    <t>60,24</t>
  </si>
  <si>
    <t>19,88</t>
  </si>
  <si>
    <t>0,91</t>
  </si>
  <si>
    <t>61,13</t>
  </si>
  <si>
    <t>26,09</t>
  </si>
  <si>
    <t>209,32</t>
  </si>
  <si>
    <t>203,42</t>
  </si>
  <si>
    <t>142,65</t>
  </si>
  <si>
    <t>79,25</t>
  </si>
  <si>
    <t>17,57</t>
  </si>
  <si>
    <t>0,57</t>
  </si>
  <si>
    <t>105,72</t>
  </si>
  <si>
    <t>23,47</t>
  </si>
  <si>
    <t>208,03</t>
  </si>
  <si>
    <t>253,54</t>
  </si>
  <si>
    <t>167,58</t>
  </si>
  <si>
    <t>23,69</t>
  </si>
  <si>
    <t>0,68</t>
  </si>
  <si>
    <t>116,55</t>
  </si>
  <si>
    <t>27,02</t>
  </si>
  <si>
    <t>209,75</t>
  </si>
  <si>
    <t>188,85</t>
  </si>
  <si>
    <t>134,42</t>
  </si>
  <si>
    <t>75,25</t>
  </si>
  <si>
    <t>15,47</t>
  </si>
  <si>
    <t>0,53</t>
  </si>
  <si>
    <t>102,13</t>
  </si>
  <si>
    <t>36,67</t>
  </si>
  <si>
    <t>175,94</t>
  </si>
  <si>
    <t>154,47</t>
  </si>
  <si>
    <t>111,13</t>
  </si>
  <si>
    <t>62,67</t>
  </si>
  <si>
    <t>15,54</t>
  </si>
  <si>
    <t>0,90</t>
  </si>
  <si>
    <t>89,07</t>
  </si>
  <si>
    <t>58,86</t>
  </si>
  <si>
    <t>166,95</t>
  </si>
  <si>
    <t>127,47</t>
  </si>
  <si>
    <t>87,76</t>
  </si>
  <si>
    <t>44,10</t>
  </si>
  <si>
    <t>12,24</t>
  </si>
  <si>
    <t>79,61</t>
  </si>
  <si>
    <t>34,79</t>
  </si>
  <si>
    <t>176,69</t>
  </si>
  <si>
    <t>156,5</t>
  </si>
  <si>
    <t>112,83</t>
  </si>
  <si>
    <t>64,14</t>
  </si>
  <si>
    <t>15,81</t>
  </si>
  <si>
    <t>0,97</t>
  </si>
  <si>
    <t>89,82</t>
  </si>
  <si>
    <t>21,14</t>
  </si>
  <si>
    <t>147,02</t>
  </si>
  <si>
    <t>169,60</t>
  </si>
  <si>
    <t>122,84</t>
  </si>
  <si>
    <t>69,06</t>
  </si>
  <si>
    <t>1,45</t>
  </si>
  <si>
    <t>82,24</t>
  </si>
  <si>
    <t>24,05</t>
  </si>
  <si>
    <t>156,43</t>
  </si>
  <si>
    <t>278,69</t>
  </si>
  <si>
    <t>191,32</t>
  </si>
  <si>
    <t>85,46</t>
  </si>
  <si>
    <t>30,65</t>
  </si>
  <si>
    <t>5,08</t>
  </si>
  <si>
    <t>109,61</t>
  </si>
  <si>
    <t>20,60</t>
  </si>
  <si>
    <t>145,41</t>
  </si>
  <si>
    <t>152,21</t>
  </si>
  <si>
    <t>110,68</t>
  </si>
  <si>
    <t>65,87</t>
  </si>
  <si>
    <t>20,80</t>
  </si>
  <si>
    <t>0,77</t>
  </si>
  <si>
    <t>77,30</t>
  </si>
  <si>
    <t>33,13</t>
  </si>
  <si>
    <t>154,03</t>
  </si>
  <si>
    <t>151,27</t>
  </si>
  <si>
    <t>106,94</t>
  </si>
  <si>
    <t>64,45</t>
  </si>
  <si>
    <t>18,94</t>
  </si>
  <si>
    <t>78,40</t>
  </si>
  <si>
    <t>34,53</t>
  </si>
  <si>
    <t>154,92</t>
  </si>
  <si>
    <t>144,42</t>
  </si>
  <si>
    <t>105,59</t>
  </si>
  <si>
    <t>62,61</t>
  </si>
  <si>
    <t>16,44</t>
  </si>
  <si>
    <t>0,19</t>
  </si>
  <si>
    <t>74,89</t>
  </si>
  <si>
    <t>32,82</t>
  </si>
  <si>
    <t>153,85</t>
  </si>
  <si>
    <t>152,72</t>
  </si>
  <si>
    <t>107,22</t>
  </si>
  <si>
    <t>64,85</t>
  </si>
  <si>
    <t>19,52</t>
  </si>
  <si>
    <t>1,01</t>
  </si>
  <si>
    <t>79,17</t>
  </si>
  <si>
    <t>г.Базар-Коргон</t>
  </si>
  <si>
    <t>г. Раззаков</t>
  </si>
  <si>
    <t>14,15</t>
  </si>
  <si>
    <t>10,15</t>
  </si>
  <si>
    <t xml:space="preserve">г.Базар-Коргон </t>
  </si>
  <si>
    <t>Айтматовский район</t>
  </si>
  <si>
    <t xml:space="preserve">   из них:</t>
  </si>
  <si>
    <t>Все этнические группы</t>
  </si>
  <si>
    <t>865</t>
  </si>
  <si>
    <t>438</t>
  </si>
  <si>
    <t>239</t>
  </si>
  <si>
    <t>320</t>
  </si>
  <si>
    <t>847</t>
  </si>
  <si>
    <t>572</t>
  </si>
  <si>
    <t>35</t>
  </si>
  <si>
    <t>503</t>
  </si>
  <si>
    <t>69</t>
  </si>
  <si>
    <t>969</t>
  </si>
  <si>
    <t>55</t>
  </si>
  <si>
    <t>301</t>
  </si>
  <si>
    <t>683</t>
  </si>
  <si>
    <t>392</t>
  </si>
  <si>
    <t>204</t>
  </si>
  <si>
    <t>669</t>
  </si>
  <si>
    <t>420</t>
  </si>
  <si>
    <t>695</t>
  </si>
  <si>
    <t>8 84</t>
  </si>
  <si>
    <t>3</t>
  </si>
  <si>
    <t>51</t>
  </si>
  <si>
    <t>127</t>
  </si>
  <si>
    <t>10</t>
  </si>
  <si>
    <t>2</t>
  </si>
  <si>
    <t>163</t>
  </si>
  <si>
    <t>104</t>
  </si>
  <si>
    <t xml:space="preserve">                                   (на начало года, на 1000 человек трудоспособного возраста)</t>
  </si>
  <si>
    <t xml:space="preserve">Сельское население </t>
  </si>
  <si>
    <t>Число административно – территориальных  единиц                                        и населенных пунктов</t>
  </si>
  <si>
    <t>районов              (без районов              в городах)</t>
  </si>
  <si>
    <t>городов</t>
  </si>
  <si>
    <t>айылных аймаков</t>
  </si>
  <si>
    <t>...</t>
  </si>
  <si>
    <t xml:space="preserve">                                (тыс.человек)</t>
  </si>
  <si>
    <t>Население на начало года</t>
  </si>
  <si>
    <t>Изменения за год</t>
  </si>
  <si>
    <t>Население на конец года</t>
  </si>
  <si>
    <t>Общий рост населения за год, процентов</t>
  </si>
  <si>
    <t>общий прирост</t>
  </si>
  <si>
    <t>родивши-еся</t>
  </si>
  <si>
    <t>умер-шие</t>
  </si>
  <si>
    <t>естествен-ный прирост</t>
  </si>
  <si>
    <t xml:space="preserve">                                (оценка на начало года, тыс. человек)</t>
  </si>
  <si>
    <t xml:space="preserve">                                  (оценка на начало года, тыс. человек)</t>
  </si>
  <si>
    <r>
      <t>1</t>
    </r>
    <r>
      <rPr>
        <sz val="9"/>
        <rFont val="Times New Roman Cyr"/>
        <family val="1"/>
        <charset val="204"/>
      </rPr>
      <t xml:space="preserve"> Среднегодовая численность постоянного населения равна средней арифметической из величин </t>
    </r>
  </si>
  <si>
    <t xml:space="preserve">    численности постоянного населения на начало данного и следующего года. </t>
  </si>
  <si>
    <t xml:space="preserve">                         районам, городам и поселкам городского типа </t>
  </si>
  <si>
    <t xml:space="preserve">                               (оценка на начало года, тыс. человек)</t>
  </si>
  <si>
    <t xml:space="preserve">                                 (оценка на начало года, тыс. человек)</t>
  </si>
  <si>
    <t xml:space="preserve">Все </t>
  </si>
  <si>
    <t>городское</t>
  </si>
  <si>
    <t>сельское</t>
  </si>
  <si>
    <t xml:space="preserve">г. Сулюкта </t>
  </si>
  <si>
    <t xml:space="preserve">г. Кара-Куль </t>
  </si>
  <si>
    <t xml:space="preserve">г. Майлуу-Суу </t>
  </si>
  <si>
    <t xml:space="preserve"> в том числе:</t>
  </si>
  <si>
    <t>г. Базар-Коргон</t>
  </si>
  <si>
    <t>г. Кок-Жангак</t>
  </si>
  <si>
    <t xml:space="preserve">г. Каракол </t>
  </si>
  <si>
    <t xml:space="preserve"> г. Кара-Суу</t>
  </si>
  <si>
    <t xml:space="preserve"> г. Ноокат</t>
  </si>
  <si>
    <t xml:space="preserve"> г. Узген</t>
  </si>
  <si>
    <t>г. Кара-Балта</t>
  </si>
  <si>
    <t>г. Орловка</t>
  </si>
  <si>
    <t xml:space="preserve">Ысык-Атинский район </t>
  </si>
  <si>
    <t>(оценка на начало года, человек)</t>
  </si>
  <si>
    <t>возраст</t>
  </si>
  <si>
    <t>оба пола</t>
  </si>
  <si>
    <t>мужчины</t>
  </si>
  <si>
    <t>женщины</t>
  </si>
  <si>
    <t xml:space="preserve"> в том числе в возрасте, лет:</t>
  </si>
  <si>
    <t>0</t>
  </si>
  <si>
    <t>1</t>
  </si>
  <si>
    <t>4</t>
  </si>
  <si>
    <t>0- 4</t>
  </si>
  <si>
    <t>5</t>
  </si>
  <si>
    <t>6</t>
  </si>
  <si>
    <t>7</t>
  </si>
  <si>
    <t>8</t>
  </si>
  <si>
    <t>9</t>
  </si>
  <si>
    <t>5- 9</t>
  </si>
  <si>
    <t>11</t>
  </si>
  <si>
    <t>12</t>
  </si>
  <si>
    <t>13</t>
  </si>
  <si>
    <t>14</t>
  </si>
  <si>
    <t>10-14</t>
  </si>
  <si>
    <t>15</t>
  </si>
  <si>
    <t>16</t>
  </si>
  <si>
    <t>17</t>
  </si>
  <si>
    <t>18</t>
  </si>
  <si>
    <t>19</t>
  </si>
  <si>
    <t>15-19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</si>
  <si>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</si>
  <si>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</si>
  <si>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</si>
  <si>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</si>
  <si>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</si>
  <si>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</si>
  <si>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</si>
  <si>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</si>
  <si>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</si>
  <si>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25-29</t>
  </si>
  <si>
    <t xml:space="preserve">                                  (оценка на начало года, человек)</t>
  </si>
  <si>
    <t>30</t>
  </si>
  <si>
    <t>31</t>
  </si>
  <si>
    <t>32</t>
  </si>
  <si>
    <t>33</t>
  </si>
  <si>
    <t>34</t>
  </si>
  <si>
    <t>30-34</t>
  </si>
  <si>
    <t>36</t>
  </si>
  <si>
    <t>37</t>
  </si>
  <si>
    <t>38</t>
  </si>
  <si>
    <t>39</t>
  </si>
  <si>
    <t>35-39</t>
  </si>
  <si>
    <t>40</t>
  </si>
  <si>
    <t>41</t>
  </si>
  <si>
    <t>42</t>
  </si>
  <si>
    <t>43</t>
  </si>
  <si>
    <t>44</t>
  </si>
  <si>
    <t>40-44</t>
  </si>
  <si>
    <t>45</t>
  </si>
  <si>
    <t>46</t>
  </si>
  <si>
    <t>47</t>
  </si>
  <si>
    <t>48</t>
  </si>
  <si>
    <t>49</t>
  </si>
  <si>
    <t>45-49</t>
  </si>
  <si>
    <t>50</t>
  </si>
  <si>
    <t>52</t>
  </si>
  <si>
    <t>53</t>
  </si>
  <si>
    <t>54</t>
  </si>
  <si>
    <t>56</t>
  </si>
  <si>
    <t>57</t>
  </si>
  <si>
    <t>58</t>
  </si>
  <si>
    <t>59</t>
  </si>
  <si>
    <t>55-59</t>
  </si>
  <si>
    <t>60</t>
  </si>
  <si>
    <t>61</t>
  </si>
  <si>
    <t>62</t>
  </si>
  <si>
    <t>64</t>
  </si>
  <si>
    <t>65</t>
  </si>
  <si>
    <t>66</t>
  </si>
  <si>
    <t>67</t>
  </si>
  <si>
    <t>68</t>
  </si>
  <si>
    <t>65-69</t>
  </si>
  <si>
    <t>70</t>
  </si>
  <si>
    <t>71</t>
  </si>
  <si>
    <t>72</t>
  </si>
  <si>
    <t>73</t>
  </si>
  <si>
    <t>74</t>
  </si>
  <si>
    <t>70-74</t>
  </si>
  <si>
    <t>75</t>
  </si>
  <si>
    <t>76</t>
  </si>
  <si>
    <t>77</t>
  </si>
  <si>
    <t>78</t>
  </si>
  <si>
    <t>79</t>
  </si>
  <si>
    <t>75-79</t>
  </si>
  <si>
    <t>80</t>
  </si>
  <si>
    <t>81</t>
  </si>
  <si>
    <t>83</t>
  </si>
  <si>
    <t>84</t>
  </si>
  <si>
    <t>80-84</t>
  </si>
  <si>
    <t>85</t>
  </si>
  <si>
    <t>86</t>
  </si>
  <si>
    <t>87</t>
  </si>
  <si>
    <t>88</t>
  </si>
  <si>
    <t>89</t>
  </si>
  <si>
    <t>85-89</t>
  </si>
  <si>
    <t>90</t>
  </si>
  <si>
    <t>91</t>
  </si>
  <si>
    <t>92</t>
  </si>
  <si>
    <t>93</t>
  </si>
  <si>
    <t>94</t>
  </si>
  <si>
    <t>90-94</t>
  </si>
  <si>
    <t>95</t>
  </si>
  <si>
    <t>96</t>
  </si>
  <si>
    <t>97</t>
  </si>
  <si>
    <t>98</t>
  </si>
  <si>
    <t>99</t>
  </si>
  <si>
    <t>95-99</t>
  </si>
  <si>
    <t>100 лет и старше</t>
  </si>
  <si>
    <t xml:space="preserve">                                   (оценка на начало года, человек)</t>
  </si>
  <si>
    <r>
      <t xml:space="preserve">2023 </t>
    </r>
    <r>
      <rPr>
        <b/>
        <vertAlign val="superscript"/>
        <sz val="9"/>
        <rFont val="Times New Roman Cyr"/>
        <charset val="204"/>
      </rPr>
      <t>1</t>
    </r>
  </si>
  <si>
    <t xml:space="preserve">Все население </t>
  </si>
  <si>
    <t>в том числе в возрасте:</t>
  </si>
  <si>
    <t>моложе трудоспособного</t>
  </si>
  <si>
    <t>трудоспособном</t>
  </si>
  <si>
    <t>старше трудоспособного</t>
  </si>
  <si>
    <t xml:space="preserve">                                 (оценка на начало года, человек)</t>
  </si>
  <si>
    <t>Примечание: К численности населения в трудоспособном возрасте отнесены мужчины 16-62 года, женщины - 16-57 лет; старше трудоспособного возраста - мужчины 63 года и старше, женщины 58 лет и старше.</t>
  </si>
  <si>
    <t xml:space="preserve">  в том числе:</t>
  </si>
  <si>
    <t>народы Индии и Пакистана</t>
  </si>
  <si>
    <t xml:space="preserve">другие этнические группы </t>
  </si>
  <si>
    <t xml:space="preserve">                                        (число лет)</t>
  </si>
  <si>
    <t xml:space="preserve">г. Бишкек      </t>
  </si>
  <si>
    <t xml:space="preserve">                                 (единиц)</t>
  </si>
  <si>
    <t>Число браков</t>
  </si>
  <si>
    <t>Число разводов</t>
  </si>
  <si>
    <t xml:space="preserve">                                   (на 1000 населения)</t>
  </si>
  <si>
    <t xml:space="preserve">г. Таш-Комур </t>
  </si>
  <si>
    <t xml:space="preserve">                                (единиц)</t>
  </si>
  <si>
    <t>г.Нарын</t>
  </si>
  <si>
    <t>7,7</t>
  </si>
  <si>
    <t>8,1</t>
  </si>
  <si>
    <t>10,1</t>
  </si>
  <si>
    <t>8,3</t>
  </si>
  <si>
    <t>1,5</t>
  </si>
  <si>
    <t>2,0</t>
  </si>
  <si>
    <t>2,6</t>
  </si>
  <si>
    <t>1,7</t>
  </si>
  <si>
    <t>8,4</t>
  </si>
  <si>
    <t>7,8</t>
  </si>
  <si>
    <t>6,6</t>
  </si>
  <si>
    <t>1,8</t>
  </si>
  <si>
    <t>5,1</t>
  </si>
  <si>
    <t>5,6</t>
  </si>
  <si>
    <t>5,5</t>
  </si>
  <si>
    <t>4,0</t>
  </si>
  <si>
    <t>1,4</t>
  </si>
  <si>
    <t>5,4</t>
  </si>
  <si>
    <t>6,2</t>
  </si>
  <si>
    <t>2,4</t>
  </si>
  <si>
    <t>7,0</t>
  </si>
  <si>
    <t>7,3</t>
  </si>
  <si>
    <t>8,7</t>
  </si>
  <si>
    <t>8,5</t>
  </si>
  <si>
    <t>1,1</t>
  </si>
  <si>
    <t>7,6</t>
  </si>
  <si>
    <t>9,4</t>
  </si>
  <si>
    <t>8,2</t>
  </si>
  <si>
    <t>1,3</t>
  </si>
  <si>
    <t xml:space="preserve">г. Айдаркен </t>
  </si>
  <si>
    <t>7,4</t>
  </si>
  <si>
    <t>1,2</t>
  </si>
  <si>
    <t>0,9</t>
  </si>
  <si>
    <t>9,1</t>
  </si>
  <si>
    <t>10,5</t>
  </si>
  <si>
    <t>10,0</t>
  </si>
  <si>
    <t>2,7</t>
  </si>
  <si>
    <t>4,2</t>
  </si>
  <si>
    <t>3,4</t>
  </si>
  <si>
    <t>5,8</t>
  </si>
  <si>
    <t>6,8</t>
  </si>
  <si>
    <t>1,6</t>
  </si>
  <si>
    <t>5,0</t>
  </si>
  <si>
    <t>2,2</t>
  </si>
  <si>
    <t>2,1</t>
  </si>
  <si>
    <t>3,9</t>
  </si>
  <si>
    <t>3,5</t>
  </si>
  <si>
    <t>1,9</t>
  </si>
  <si>
    <t>2,3</t>
  </si>
  <si>
    <t>3,1</t>
  </si>
  <si>
    <t>2,9</t>
  </si>
  <si>
    <t>11,6</t>
  </si>
  <si>
    <t>6,5</t>
  </si>
  <si>
    <t>6,9</t>
  </si>
  <si>
    <t>6,4</t>
  </si>
  <si>
    <t>4,4</t>
  </si>
  <si>
    <t>6,1</t>
  </si>
  <si>
    <t>8,8</t>
  </si>
  <si>
    <t>7,9</t>
  </si>
  <si>
    <t>5,9</t>
  </si>
  <si>
    <t>3,7</t>
  </si>
  <si>
    <t>8,9</t>
  </si>
  <si>
    <t>7,5</t>
  </si>
  <si>
    <t>8,0</t>
  </si>
  <si>
    <t>2,8</t>
  </si>
  <si>
    <t>2,5</t>
  </si>
  <si>
    <t xml:space="preserve">Всего  вступивших в брак   </t>
  </si>
  <si>
    <t>из них:</t>
  </si>
  <si>
    <t xml:space="preserve">никогда  не состоявших в браке </t>
  </si>
  <si>
    <t xml:space="preserve">   вдовых </t>
  </si>
  <si>
    <t>разведенных</t>
  </si>
  <si>
    <t>в том числе в возрасте, лет:</t>
  </si>
  <si>
    <t>моложе 18</t>
  </si>
  <si>
    <t>18-19</t>
  </si>
  <si>
    <t xml:space="preserve">60-64         </t>
  </si>
  <si>
    <t xml:space="preserve">65-69         </t>
  </si>
  <si>
    <t xml:space="preserve">70-74        </t>
  </si>
  <si>
    <t xml:space="preserve">75 и старше     </t>
  </si>
  <si>
    <t xml:space="preserve">70-74         </t>
  </si>
  <si>
    <t xml:space="preserve">                                   (единиц)</t>
  </si>
  <si>
    <t xml:space="preserve">                                  (единиц)</t>
  </si>
  <si>
    <t xml:space="preserve">Всего  </t>
  </si>
  <si>
    <t>в том числе с продолжительностью брака при регистрации развода</t>
  </si>
  <si>
    <t>зарегис-</t>
  </si>
  <si>
    <t>трировано</t>
  </si>
  <si>
    <t>года</t>
  </si>
  <si>
    <t>год</t>
  </si>
  <si>
    <t>лет и выше</t>
  </si>
  <si>
    <t xml:space="preserve">                                     (единиц)</t>
  </si>
  <si>
    <t>Всего  зарегис-
трировано разводов</t>
  </si>
  <si>
    <t>в том числе по возрасту разводящихся, лет</t>
  </si>
  <si>
    <t>моло-
же</t>
  </si>
  <si>
    <t xml:space="preserve">60 и </t>
  </si>
  <si>
    <t>возраст не известен</t>
  </si>
  <si>
    <t>старше</t>
  </si>
  <si>
    <t>Всего умерших от всех причин</t>
  </si>
  <si>
    <t xml:space="preserve">               из них от:</t>
  </si>
  <si>
    <t>некоторых инфекционных и паразитарных болезней</t>
  </si>
  <si>
    <t>новообразований</t>
  </si>
  <si>
    <t>болезней крови, кроветворных органов и отдельных нарушений, вовлекающих иммунный механизм</t>
  </si>
  <si>
    <t>болезней эндокринной системы, расстройства питания и нарушения обмена веществ</t>
  </si>
  <si>
    <t>психических расстройств и расстройств поведения</t>
  </si>
  <si>
    <t>болезней нервной системы</t>
  </si>
  <si>
    <t>болезней системы кровообращения</t>
  </si>
  <si>
    <t>болезней органов дыхания</t>
  </si>
  <si>
    <t>болезней органов пищеварения</t>
  </si>
  <si>
    <t>болезней кожи и подкожной клетчатки</t>
  </si>
  <si>
    <t>болезней костно-мышечной системы и соединительной ткани</t>
  </si>
  <si>
    <t>болезней мочеполовой системы</t>
  </si>
  <si>
    <t>беременности, родов и послеродового периода</t>
  </si>
  <si>
    <t>отдельных состояний, возникающих в перинатальном периоде</t>
  </si>
  <si>
    <t>врожденных аномалий (пороков развития), деформаций и хромосомных нарушений</t>
  </si>
  <si>
    <t>симптомов, признаков и отклонений от норм, выявленных при клинических и лабораторных исследованиях, не классифицированных в других рубриках</t>
  </si>
  <si>
    <t>травм, отравлений и некоторых других последствий воздействия внешних причин</t>
  </si>
  <si>
    <t>COVID-19</t>
  </si>
  <si>
    <t>Таблица 4.1: (продолжение)</t>
  </si>
  <si>
    <t xml:space="preserve">                               (человек)</t>
  </si>
  <si>
    <t xml:space="preserve">                из них от:</t>
  </si>
  <si>
    <t xml:space="preserve">                 из них от:</t>
  </si>
  <si>
    <t xml:space="preserve">                    из них от:</t>
  </si>
  <si>
    <t xml:space="preserve">     из них от:</t>
  </si>
  <si>
    <t xml:space="preserve">                                 (на 100 000 населения)</t>
  </si>
  <si>
    <t xml:space="preserve">                                  (на 100 000 населения)</t>
  </si>
  <si>
    <t xml:space="preserve">             из них от:</t>
  </si>
  <si>
    <t xml:space="preserve">                        смерти, полу  и территории</t>
  </si>
  <si>
    <t>из них от:</t>
  </si>
  <si>
    <t xml:space="preserve">                               (число умерших детей в возрасте до 1 года на 10 000 родившихся)</t>
  </si>
  <si>
    <t xml:space="preserve">                        и городам</t>
  </si>
  <si>
    <t>на 100 000 населения</t>
  </si>
  <si>
    <t xml:space="preserve">                 (человек)</t>
  </si>
  <si>
    <t>Число мигрантов - всего</t>
  </si>
  <si>
    <t>число прибывших</t>
  </si>
  <si>
    <t>число выбывших</t>
  </si>
  <si>
    <t xml:space="preserve">миграционный прирост, отток (-) </t>
  </si>
  <si>
    <t>миграционный прирост, отток (-)</t>
  </si>
  <si>
    <t>Межобластная миграция</t>
  </si>
  <si>
    <t>Внутриобластная миграция</t>
  </si>
  <si>
    <t>Внешняя миграция</t>
  </si>
  <si>
    <t>со странами СНГ</t>
  </si>
  <si>
    <t>со странами Балтии и вне СНГ</t>
  </si>
  <si>
    <t xml:space="preserve">        (человек)</t>
  </si>
  <si>
    <t>Число прибывших - всего</t>
  </si>
  <si>
    <t>в том числе проживали                                                         на территории стран  СНГ:</t>
  </si>
  <si>
    <t xml:space="preserve">  Азербайджана</t>
  </si>
  <si>
    <t xml:space="preserve">  Армении</t>
  </si>
  <si>
    <t xml:space="preserve">  Беларуси</t>
  </si>
  <si>
    <t xml:space="preserve">  Казахстана</t>
  </si>
  <si>
    <t xml:space="preserve">  Молдовы</t>
  </si>
  <si>
    <t xml:space="preserve">  России</t>
  </si>
  <si>
    <t xml:space="preserve">  Таджикистана</t>
  </si>
  <si>
    <t xml:space="preserve">  Туркменистана</t>
  </si>
  <si>
    <t xml:space="preserve">  Узбекистана</t>
  </si>
  <si>
    <t xml:space="preserve">  Украины</t>
  </si>
  <si>
    <t>Стран СНГ без указания   территории</t>
  </si>
  <si>
    <t>Стран Балтии и вне СНГ:</t>
  </si>
  <si>
    <t>Латвии</t>
  </si>
  <si>
    <t>Литвы</t>
  </si>
  <si>
    <t>Эстонии</t>
  </si>
  <si>
    <t>Германии</t>
  </si>
  <si>
    <t>Израиля</t>
  </si>
  <si>
    <t>США</t>
  </si>
  <si>
    <t>Число выбывших - всего</t>
  </si>
  <si>
    <t>в том числе выбыли                                                            на территорию стран СНГ:</t>
  </si>
  <si>
    <t>Стран СНГ без указания  территории</t>
  </si>
  <si>
    <t>Миграционный прирост, отток (-)</t>
  </si>
  <si>
    <t>в том числе со странами СНГ:</t>
  </si>
  <si>
    <t xml:space="preserve">  Азербайджаном</t>
  </si>
  <si>
    <t xml:space="preserve">  Арменией</t>
  </si>
  <si>
    <t xml:space="preserve">  Беларусью</t>
  </si>
  <si>
    <t xml:space="preserve">  Казахстаном</t>
  </si>
  <si>
    <t xml:space="preserve">  Молдовой</t>
  </si>
  <si>
    <t xml:space="preserve">  Россией</t>
  </si>
  <si>
    <t xml:space="preserve">  Таджикистаном</t>
  </si>
  <si>
    <t xml:space="preserve">  Туркменистаном</t>
  </si>
  <si>
    <t xml:space="preserve">  Узбекистаном</t>
  </si>
  <si>
    <t xml:space="preserve">  Украиной</t>
  </si>
  <si>
    <t>Странами  СНГ без указания  территории</t>
  </si>
  <si>
    <t>Странами Балтии и вне СНГ:</t>
  </si>
  <si>
    <t>Латвией</t>
  </si>
  <si>
    <t>Литвой</t>
  </si>
  <si>
    <t>Эстонией</t>
  </si>
  <si>
    <t>Германией</t>
  </si>
  <si>
    <t>Израилем</t>
  </si>
  <si>
    <t>в том числе проживали                                                                на территории стран  СНГ:</t>
  </si>
  <si>
    <t>в том числе выбыли                                                                                     на территорию стран СНГ:</t>
  </si>
  <si>
    <t>в том числе проживали                                                                 на территории стран  СНГ:</t>
  </si>
  <si>
    <t>в том числе выбыли                                                                               на территорию стран СНГ:</t>
  </si>
  <si>
    <t>в том числе проживали                                                                                на территории стран  СНГ:</t>
  </si>
  <si>
    <t>в том числе выбыли                                                                                      на территорию стран СНГ:</t>
  </si>
  <si>
    <t>в том числе проживали                                                                     на территории стран  СНГ:</t>
  </si>
  <si>
    <t>в том числе проживали                                                                         на территории стран  СНГ:</t>
  </si>
  <si>
    <t>в том числе проживали                                                                  на территории стран  СНГ:</t>
  </si>
  <si>
    <t>в том числе выбыли                                                                                  на территорию стран СНГ:</t>
  </si>
  <si>
    <t>Стран СНГ без указания    территории</t>
  </si>
  <si>
    <t>в том числе проживали                                                                            на территории стран  СНГ:</t>
  </si>
  <si>
    <t>в том числе выбыли                                                                                на территорию стран СНГ:</t>
  </si>
  <si>
    <t xml:space="preserve">г. Бишкек   </t>
  </si>
  <si>
    <t>в том числе проживали                                                                   на территории стран  СНГ:</t>
  </si>
  <si>
    <t>в том числе выбыли                                                                                       на территорию стран СНГ:</t>
  </si>
  <si>
    <t>латыши</t>
  </si>
  <si>
    <t>литовцы</t>
  </si>
  <si>
    <t>молдаване</t>
  </si>
  <si>
    <t>туркмены</t>
  </si>
  <si>
    <t>чеченцы</t>
  </si>
  <si>
    <t>эстонцы</t>
  </si>
  <si>
    <t xml:space="preserve">     в том числе:</t>
  </si>
  <si>
    <t xml:space="preserve"> г. Бишкек </t>
  </si>
  <si>
    <t xml:space="preserve"> г. Ош </t>
  </si>
  <si>
    <t xml:space="preserve">                         (человек)</t>
  </si>
  <si>
    <t>из них в возрасте</t>
  </si>
  <si>
    <t>в трудоспособном</t>
  </si>
  <si>
    <t xml:space="preserve">                            (человек)</t>
  </si>
  <si>
    <r>
      <t>миграционный прирост, отток (-)</t>
    </r>
    <r>
      <rPr>
        <vertAlign val="superscript"/>
        <sz val="9"/>
        <rFont val="Times New Roman Cyr"/>
        <family val="1"/>
        <charset val="204"/>
      </rPr>
      <t>1</t>
    </r>
  </si>
  <si>
    <t>Таблица 5.7: (продолжение)</t>
  </si>
  <si>
    <t>I. НАСЕЛЕНИЕ</t>
  </si>
  <si>
    <t>II. РОЖДАЕМОСТЬ, СМЕРТНОСТЬ И ЕСТЕСТВЕННЫЙ ПРИРОСТ НАСЕЛЕНИЯ</t>
  </si>
  <si>
    <t>III.	БРАКИ И РАЗВОДЫ</t>
  </si>
  <si>
    <t>IV. ПРИЧИНЫ СМЕРТИ НАСЕЛЕНИЯ</t>
  </si>
  <si>
    <t xml:space="preserve">V. МИГРАЦИЯ НАСЕЛЕНИЯ </t>
  </si>
  <si>
    <t xml:space="preserve">                         месту проживания и территории </t>
  </si>
  <si>
    <t>месту проживания и территории</t>
  </si>
  <si>
    <t xml:space="preserve">                          месту проживания и территории</t>
  </si>
  <si>
    <t xml:space="preserve"> месту проживания и территории</t>
  </si>
  <si>
    <t xml:space="preserve">                           группам, месту проживания и территории</t>
  </si>
  <si>
    <t xml:space="preserve">                        по месту проживания и территории</t>
  </si>
  <si>
    <t xml:space="preserve">                           возрастным группам и территории</t>
  </si>
  <si>
    <t xml:space="preserve">                           месту проживания и территории</t>
  </si>
  <si>
    <t xml:space="preserve">                           перинатальной смертности по месту проживания и территории</t>
  </si>
  <si>
    <t>городские поселения</t>
  </si>
  <si>
    <t>сельская местность</t>
  </si>
  <si>
    <t>Городские поселения</t>
  </si>
  <si>
    <t>Сельская местность</t>
  </si>
  <si>
    <t xml:space="preserve">                            месту проживания и территории</t>
  </si>
  <si>
    <t>5-9
лет</t>
  </si>
  <si>
    <t>10 - 14
лет</t>
  </si>
  <si>
    <t>15-19
лет</t>
  </si>
  <si>
    <r>
      <t>1</t>
    </r>
    <r>
      <rPr>
        <sz val="9"/>
        <rFont val="Times New Roman Cyr"/>
        <family val="1"/>
        <charset val="204"/>
      </rPr>
      <t xml:space="preserve"> Разница между числами прибывших и выбывших связана с несвоевременной регистрацией по месту жительства.</t>
    </r>
  </si>
  <si>
    <r>
      <t>Внутриреспубликанская  миграция</t>
    </r>
    <r>
      <rPr>
        <b/>
        <vertAlign val="superscript"/>
        <sz val="9"/>
        <rFont val="Times New Roman Cyr"/>
        <family val="1"/>
        <charset val="204"/>
      </rPr>
      <t>1</t>
    </r>
  </si>
  <si>
    <t>другие этнические группы</t>
  </si>
  <si>
    <r>
      <t xml:space="preserve">1 </t>
    </r>
    <r>
      <rPr>
        <sz val="9"/>
        <rFont val="Times New Roman Cyr"/>
        <family val="1"/>
        <charset val="204"/>
      </rPr>
      <t>Разница между числами прибывших и выбывших связана с несвоевременной  регистрацией по месту жительства.</t>
    </r>
  </si>
  <si>
    <r>
      <t>1</t>
    </r>
    <r>
      <rPr>
        <sz val="9"/>
        <rFont val="Times New Roman Cyr"/>
        <family val="1"/>
        <charset val="204"/>
      </rPr>
      <t xml:space="preserve"> При переезде из одного района г. Бишкек в другие учет этих мигрантов не производится. </t>
    </r>
  </si>
  <si>
    <t>Таблицы 4.2: (продолжение)</t>
  </si>
  <si>
    <t>симптомов, признаков и отклонений от норм, выявленных при клинических и лабораторных исследованиях, клинических и лабораторных исследованиях, не классифицированных в других рубриках</t>
  </si>
  <si>
    <t>Таблица 4.4: (продолжение)</t>
  </si>
  <si>
    <t xml:space="preserve">Другие основные публикации Национального статистического комитета </t>
  </si>
  <si>
    <t xml:space="preserve"> «Кыргызстан в цифрах»</t>
  </si>
  <si>
    <t xml:space="preserve">Содержит подробную информацию, основанную на уточненных данных, как в целом по республике, так и по ее регионам. Представлены данные о населении, его занятости и уровне жизни. Помещена информация о системе национальных счетов, хозяйствующих субъектах республики, малом и среднем предпринимательстве, инвестициях. Освещено положение в отдельных отраслях реального сектора экономики. Внешнеэкономическая деятельность представлена данными об объемах внешней торговли, экспорта и импорта. </t>
  </si>
  <si>
    <t xml:space="preserve">Представлены данные о развитии туризма в Кыргызской Республике, включая информацию о посетителях, средствах размещения туристов, объеме услуг и тарифах на эти услуги и др.  </t>
  </si>
  <si>
    <t xml:space="preserve">Представлены статистические данные по основным экономическим показателям деятельности малых и средних предприятий, крестьянских (фермерских) хозяйств и индивидуальных предпринимателей. </t>
  </si>
  <si>
    <t xml:space="preserve">Излагаются принципы построения и взаимосвязь показателей системы национальных счетов, основные структуры и их отдельные компоненты, приведена система счетов, содержащая обобщенные данные о производстве, образовании, распределении и использовании валового внутреннего продукта республики. </t>
  </si>
  <si>
    <t>Статистический бюллетень содержит таблицы «Ресурсы - Использование», разработанных в соответствии с методологическими принципами и стандартами Системы национальных счетов, отражающих потоки товаров и услуг в экономике Кыргызской Республики.</t>
  </si>
  <si>
    <t>Представлены статистические данные о состоянии внутренней торговли в республике и ее регионах, а также методологические пояснения к ним.</t>
  </si>
  <si>
    <t xml:space="preserve">Содержит анализ использования информационно-коммуникационных технологий юридическими лицами как в целом в республике, так и по ее регионам. В приложениях приведены подробные данные о состоянии ИКТ по формам собственности и видам экономической деятельности. </t>
  </si>
  <si>
    <t xml:space="preserve">Содержит краткий анализ финансовых показателей предприятий реального и финансового секторов экономики. В приложениях приведены подробные данные и методологические пояснения к ним. </t>
  </si>
  <si>
    <t xml:space="preserve">Представлены статистические данные о внешней и взаимной торговле товарами, торговле услугами, индексах цен импорта и экспорта, а также курсы валют. В приложениях приведены подробные статистические данные и методологические пояснения к ним. </t>
  </si>
  <si>
    <t xml:space="preserve">Содержит анализ показателей доходов и расходов населения, бедности, энергетической ценности питания, отслеживаемых Нацстаткомом в соответствии с ежегодно проводимыми обследованиями домохозяйств. Представлены данные о социальном обеспечении населения. В приложениях приведены подробные статистические данные и методологические пояснения к ним.  </t>
  </si>
  <si>
    <t>«Занятость и безработица»</t>
  </si>
  <si>
    <t xml:space="preserve">В гендерном аспекте представлены данные о численности и структуре населения, продолжительности жизни, заболеваемости, образовании, занятости по видам экономической деятельности, представительстве в органах управления. </t>
  </si>
  <si>
    <t xml:space="preserve">Содержит информацию, характеризующую состояние природных ресурсов и окружающей среды, показатели экологического воздействия на нее, а также мероприятия по ее защите. </t>
  </si>
  <si>
    <t>Национальный статистический комитет</t>
  </si>
  <si>
    <t>Кыргызской Республики</t>
  </si>
  <si>
    <t xml:space="preserve">ДЕМОГРАФИЧЕСКИЙ ЕЖЕГОДНИК </t>
  </si>
  <si>
    <t>КЫРГЫЗСКОЙ РЕСПУБЛИКИ</t>
  </si>
  <si>
    <t>Годовая публикация</t>
  </si>
  <si>
    <t>Б.Кудайбергенов</t>
  </si>
  <si>
    <t xml:space="preserve">Н.Керималиева    </t>
  </si>
  <si>
    <t>Б.Шокенов</t>
  </si>
  <si>
    <t>Ч. Турдубаева</t>
  </si>
  <si>
    <t>Э. Исенкулова</t>
  </si>
  <si>
    <t xml:space="preserve">Таблица I.1.1: Территория и административно-территориальное устройство </t>
  </si>
  <si>
    <t>Редакционно-издательский совет:</t>
  </si>
  <si>
    <t>Председатель</t>
  </si>
  <si>
    <t>Члены:</t>
  </si>
  <si>
    <t>Выпускается ежегодно в печатной и электронной версии.</t>
  </si>
  <si>
    <t>В публикации приняты условные обозначения:</t>
  </si>
  <si>
    <t xml:space="preserve"> -  явление отсутствует;</t>
  </si>
  <si>
    <t>…  данных не имеется;</t>
  </si>
  <si>
    <t>0,0  значение показателя меньше единицы измерения.</t>
  </si>
  <si>
    <t>Содержание:</t>
  </si>
  <si>
    <t xml:space="preserve"> I.1.3 Численность постоянного населения по полу, месту проживания и территории</t>
  </si>
  <si>
    <t xml:space="preserve"> I.1.5 Численность наличного населения по полу, месту проживания и территории</t>
  </si>
  <si>
    <t xml:space="preserve"> I.1.10 Среднегодовая численность наличного населения по областям, районам, 
              городам и поселкам городского типа</t>
  </si>
  <si>
    <t xml:space="preserve"> I.1.9 Численность наличного населения по областям, районам, городам и 
           поселкам городского типа</t>
  </si>
  <si>
    <t xml:space="preserve"> I.1.4 Среднегодовая численность постоянного населения по полу, месту 
          проживания и территории</t>
  </si>
  <si>
    <t xml:space="preserve"> I.1.12 Численность постоянного населения по основным возрастным группам, 
              месту проживания и территории</t>
  </si>
  <si>
    <t xml:space="preserve"> I.1.6 Среднегодовая численность наличного населения по полу, 
           месту проживания и территории</t>
  </si>
  <si>
    <t xml:space="preserve"> I.1.7 Численность постоянного населения по областям, районам, 
           городам и поселкам городского типа</t>
  </si>
  <si>
    <t xml:space="preserve"> I.1.8 Среднегодовая численность постоянного населения по областям,
            районам, городам и поселкам городского типа</t>
  </si>
  <si>
    <t xml:space="preserve"> I.1.15 Коэффициент нагрузки на трудоспособное население 
             по месту проживания и территории</t>
  </si>
  <si>
    <t>III. БРАКИ И РАЗВОДЫ</t>
  </si>
  <si>
    <t>3.1	Число браков и разводов по месту проживания и территории</t>
  </si>
  <si>
    <t>V. МИГРАЦИЯ НАСЕЛЕНИЯ</t>
  </si>
  <si>
    <t>I.	НАСЕЛЕНИЕ</t>
  </si>
  <si>
    <t xml:space="preserve">Таблица  I.1.3: Численность постоянного населения по полу, </t>
  </si>
  <si>
    <t>Таблица  I.1.3: (продолжение)</t>
  </si>
  <si>
    <t xml:space="preserve"> Таблица  I.1.4: (продолжение)</t>
  </si>
  <si>
    <t xml:space="preserve"> Таблица I.1.4: (продолжение)</t>
  </si>
  <si>
    <t>Таблица I.1.5: (продолжение)</t>
  </si>
  <si>
    <t xml:space="preserve">Таблица I.1.5: Численность наличного населения по полу, </t>
  </si>
  <si>
    <t xml:space="preserve"> Таблица  I.1.6: (продолжение)</t>
  </si>
  <si>
    <t xml:space="preserve">Таблица  I.1.7: Численность постоянного населения по областям, </t>
  </si>
  <si>
    <t xml:space="preserve">Таблица  I.1.8: Среднегодовая численность постоянного населения по областям, </t>
  </si>
  <si>
    <t>Таблица  I.1.8: (продолжение)</t>
  </si>
  <si>
    <t xml:space="preserve">Таблица  I.1.9: Численность наличного населения по областям, </t>
  </si>
  <si>
    <t>Таблица  I.1.9: (продолжение)</t>
  </si>
  <si>
    <t xml:space="preserve">Таблица  I.1.10: Среднегодовая численность наличного населения по областям, </t>
  </si>
  <si>
    <t>Таблица  I.1.10: (продолжение)</t>
  </si>
  <si>
    <t>Таблица  I.1.12. Численность постоянного населения по основным возрастным</t>
  </si>
  <si>
    <t>Таблица  I.1.13: Численность постоянного населения  по отдельным</t>
  </si>
  <si>
    <t xml:space="preserve"> Таблица  I.1.14:  Средний возраст населения по полу, месту проживания</t>
  </si>
  <si>
    <t xml:space="preserve">Таблица  I.1.15: Коэффициент нагрузки на трудоспособное население  </t>
  </si>
  <si>
    <t xml:space="preserve">Таблица  I.1.11: Численность постоянного населения Кыргызской Республики по полу, </t>
  </si>
  <si>
    <t xml:space="preserve">                                         (оценка на начало года, человек)</t>
  </si>
  <si>
    <t xml:space="preserve">                                               (оценка на начало года, человек)</t>
  </si>
  <si>
    <t xml:space="preserve">                                            (оценка на начало года, человек)</t>
  </si>
  <si>
    <t xml:space="preserve">                                             (оценка на начало года, человек)</t>
  </si>
  <si>
    <t xml:space="preserve">                                        (оценка на начало года, человек)</t>
  </si>
  <si>
    <t>II.2.1 Число родившихся по месту проживания и территории</t>
  </si>
  <si>
    <t>II.2.2	Число умерших по месту проживания и территории</t>
  </si>
  <si>
    <t>II.2.3 Естественный прирост населения по месту проживания и территории</t>
  </si>
  <si>
    <t>II.2.22 Ожидаемая продолжительность жизни при рождении по полу и территории</t>
  </si>
  <si>
    <t xml:space="preserve">II.2.23 Число детей, умерших в возрасте до одного года, по месту проживания, полу и территории </t>
  </si>
  <si>
    <t>II.2.28 Число умерших детей в перинатальном периоде и коэффициенты перинатальной смертности по месту проживания и территории</t>
  </si>
  <si>
    <t>II.2.34 Число умерших детей в возрасте до пяти лет по полу, месту проживания и территории</t>
  </si>
  <si>
    <t xml:space="preserve">II.2.37 Материнская смертность по областям, районам и городам </t>
  </si>
  <si>
    <t>Таблица II.2.1: Число родившихся по месту проживания и территории</t>
  </si>
  <si>
    <t xml:space="preserve">Таблица II.2.2:  Число  умерших по месту проживания и территории  </t>
  </si>
  <si>
    <t>Таблица II.2.3: Естественный прирост населения по месту проживания и территории</t>
  </si>
  <si>
    <t xml:space="preserve">Таблица II.2.4: Число родившихся, умерших, естественный прирост населения </t>
  </si>
  <si>
    <t xml:space="preserve">Таблица II.2.7: Коэффициент естественного прироста населения  </t>
  </si>
  <si>
    <t xml:space="preserve">Таблица II.2.8:  Число родившихся по весу при рождении, месту проживания </t>
  </si>
  <si>
    <t xml:space="preserve">Таблица II.2.9: Число родившихся у женщин, не состоявших в зарегистрированном </t>
  </si>
  <si>
    <t xml:space="preserve">Таблица II.2.14: Число родившихся детей у женщин в возрасте моложе 20 лет </t>
  </si>
  <si>
    <t>Таблица II.2.16: Число родившихся по своевременности регистрации рождения,</t>
  </si>
  <si>
    <t>Таблица II.2.20:  Возрастные коэффициенты смертности по полу, месту проживания,</t>
  </si>
  <si>
    <t xml:space="preserve">Таблица II.2.22: Ожидаемая продолжительность жизни при рождении </t>
  </si>
  <si>
    <t>Таблица II.2.23:  Число детей,  умерших в возрасте до одного года, по полу,</t>
  </si>
  <si>
    <t>Таблица II.2.24: Младенческая смертность по полу, месту проживания и территории</t>
  </si>
  <si>
    <t xml:space="preserve">Таблица II.2.25:  Число детей, умерших в возрасте до одного года, по областям, </t>
  </si>
  <si>
    <t xml:space="preserve">Таблица II.2.27: Число детей, умерших в возрасте до одного года, по месяцам года    </t>
  </si>
  <si>
    <t xml:space="preserve">Таблица II.2.28: Число умерших детей в перинатальном периоде и коэффициенты </t>
  </si>
  <si>
    <t xml:space="preserve">Таблица II.2.29: Число детей, умерших в возрасте до одного года, по числу прожитых </t>
  </si>
  <si>
    <t xml:space="preserve">Таблица II.2.32: Число умерших по своевременности  регистрации смерти, </t>
  </si>
  <si>
    <t xml:space="preserve">Таблица II.2.33: Число  умерших детей, в возрасте до двух лет, по числу прожитых </t>
  </si>
  <si>
    <t xml:space="preserve">Таблица II.2.34:  Число умерших детей в возрасте до пяти лет по полу, </t>
  </si>
  <si>
    <t>Таблица II.2.35: Детская смертность по полу, месту проживания и территории</t>
  </si>
  <si>
    <t>Таблица II.2.37: Материнская смертность по областям, районам и городам</t>
  </si>
  <si>
    <t xml:space="preserve">Таблица II.2.39: Стандартизованный коэффициент смертности населения </t>
  </si>
  <si>
    <t>Таблица II.2.19_2022:  (продолжение)</t>
  </si>
  <si>
    <t>Таблица II.2.19_2023:  (продолжение)</t>
  </si>
  <si>
    <t xml:space="preserve">Таблица II.2.30: Число умерших детей в возрасте до одного года по весу при </t>
  </si>
  <si>
    <t>Таблица II.2.20:  Возрастные коэффициенты смертности по полу, месту проживания,  возрастным группам и территории</t>
  </si>
  <si>
    <t xml:space="preserve">Таблица III.3.2: Общие коэффициенты брачности и разводимости </t>
  </si>
  <si>
    <t xml:space="preserve">Таблица III.3.4: Общие коэффициенты брачности и разводимости по областям, </t>
  </si>
  <si>
    <t>Таблица III.3.6: Браки по возрастным группам и брачному состоянию,</t>
  </si>
  <si>
    <t>Таблица IV.4.1: Число умерших по классам причин смерти и территории</t>
  </si>
  <si>
    <t xml:space="preserve">Таблица  IV.4.2: Смертность населения по классам причин смерти и территории </t>
  </si>
  <si>
    <t xml:space="preserve">Таблица IV.4.3: Число детей, умерших в возрасте до 1 года, по классам причин </t>
  </si>
  <si>
    <t xml:space="preserve">Таблица  IV.4.4: Младенческая смертность по классам причин смерти и территории </t>
  </si>
  <si>
    <t xml:space="preserve">Таблица  IV.4.5: Cмертность населения от туберкулеза по полу, областям, районам, </t>
  </si>
  <si>
    <t xml:space="preserve"> Таблица  V.5.1: Миграция населения</t>
  </si>
  <si>
    <t>Таблица  V.5.2: Внешняя миграция населения по странам и территории</t>
  </si>
  <si>
    <t xml:space="preserve">Таблица V.5.3: Внешняя миграция населения по этническому составу </t>
  </si>
  <si>
    <t xml:space="preserve">Таблица  V.5.4: Внешняя миграция населения Кыргызской Республики </t>
  </si>
  <si>
    <t>Таблица  V.5.5:  Внешняя миграция населения по полу и территории</t>
  </si>
  <si>
    <t xml:space="preserve">Таблица V.5.6: Межобластная  миграция населения по территории </t>
  </si>
  <si>
    <t>Таблица V.5.7:  Межобластная миграция населения по полу и территории</t>
  </si>
  <si>
    <r>
      <t>Таблица V.5.8:  Внутриобластная миграция населения по полу и территории</t>
    </r>
    <r>
      <rPr>
        <b/>
        <vertAlign val="superscript"/>
        <sz val="12"/>
        <rFont val="Times New Roman CYR"/>
        <family val="1"/>
        <charset val="204"/>
      </rPr>
      <t>1</t>
    </r>
  </si>
  <si>
    <t xml:space="preserve"> IV.4.1 Число умерших по классам причин смерти и территории</t>
  </si>
  <si>
    <t xml:space="preserve"> IV.4.3 Число детей, умерших в возрасте до 1 года, по классам причин смерти, полу, месту проживания и территории</t>
  </si>
  <si>
    <t xml:space="preserve"> IV.4.5 Смертность населения от туберкулеза по полу, областям, районам и городам</t>
  </si>
  <si>
    <t xml:space="preserve"> V.5.1 Миграция населения</t>
  </si>
  <si>
    <t xml:space="preserve"> V.5.2 Внешняя миграция населения по странам и территории</t>
  </si>
  <si>
    <t xml:space="preserve"> V.5.3 Внешняя миграция населения по этническим группам </t>
  </si>
  <si>
    <t xml:space="preserve"> V.5.5 Внешняя миграция населения по полу и территории</t>
  </si>
  <si>
    <t xml:space="preserve"> V.5.7 Межобластная миграция населения по полу и территории</t>
  </si>
  <si>
    <t xml:space="preserve"> V.5.6 Межобластная миграция населения по территории</t>
  </si>
  <si>
    <t>Национальный статистический комитет Кыргызской Республики 
г. Бишкек, ул. Фрунзе 374,                   
интернет:  www.stat.gov.kg                                          
e-mail: nsc_mail@stat.kg                                    
Тел.: (+996312) 325546,324636</t>
  </si>
  <si>
    <t>https://stat.gov.kg/ru/publications/demograficheskij-ezhegodnik-kyrgyzskoj-respubliki/</t>
  </si>
  <si>
    <t>Публикация подготовлена специалистами отдела демографической статистики  Национального статистического комитета Кыргызской Республики</t>
  </si>
  <si>
    <t xml:space="preserve">Незначительные расхождения итога от суммы слагаемых объясняются округлением данных. Электронная версия публикации доступна для пользователей на официальном сайте Нацстаткома по адресу: </t>
  </si>
  <si>
    <t>а также c использованием прилагаемого QR – кода.</t>
  </si>
  <si>
    <t>Таблица   I.1.11: (продолжение)</t>
  </si>
  <si>
    <t>Таблица  II.2.20: (продолжение)</t>
  </si>
  <si>
    <t>Таблица  II.2.28: (продолжение)</t>
  </si>
  <si>
    <t>Таблица II.2.35:  (продолжение)</t>
  </si>
  <si>
    <t>Таблица  II.2.34:  (продолжение)</t>
  </si>
  <si>
    <t xml:space="preserve">Таблица II.2.33:  (продолжение) </t>
  </si>
  <si>
    <t>Таблица  II.2.39: (продолжение)</t>
  </si>
  <si>
    <t>Таблица II.2.36: Детская смертность по полу, областям, районам  и городам</t>
  </si>
  <si>
    <t>Таблица II.2.36: (продолжение)</t>
  </si>
  <si>
    <t>Таблица II.2.37: (продолжение)</t>
  </si>
  <si>
    <t>Таблица III.3.1: Число браков и разводов по месту проживания и территории</t>
  </si>
  <si>
    <t>Таблица  IV.4.5: (продолжение)</t>
  </si>
  <si>
    <t>Таблица V.5.2: (продолжение)</t>
  </si>
  <si>
    <t>Таблица V.5.3: (продолжение)</t>
  </si>
  <si>
    <t>Таблица V.5.4: (продолжение)</t>
  </si>
  <si>
    <t>Таблица V.5.5: (продолжение)</t>
  </si>
  <si>
    <t>…</t>
  </si>
  <si>
    <r>
      <t>2024</t>
    </r>
    <r>
      <rPr>
        <b/>
        <vertAlign val="superscript"/>
        <sz val="9"/>
        <rFont val="Times New Roman Cyr"/>
        <charset val="204"/>
      </rPr>
      <t xml:space="preserve"> 1</t>
    </r>
  </si>
  <si>
    <r>
      <t xml:space="preserve">2025 </t>
    </r>
    <r>
      <rPr>
        <b/>
        <vertAlign val="superscript"/>
        <sz val="9"/>
        <rFont val="Times New Roman Cyr"/>
        <charset val="204"/>
      </rPr>
      <t>1</t>
    </r>
  </si>
  <si>
    <r>
      <t xml:space="preserve">1 </t>
    </r>
    <r>
      <rPr>
        <sz val="9"/>
        <color indexed="8"/>
        <rFont val="Times New Roman"/>
        <family val="1"/>
        <charset val="204"/>
      </rPr>
      <t xml:space="preserve">С учетом изменений по итогам административно-территориальной реформы в Кыргызской Республике. </t>
    </r>
  </si>
  <si>
    <r>
      <t>2023</t>
    </r>
    <r>
      <rPr>
        <b/>
        <vertAlign val="superscript"/>
        <sz val="9"/>
        <rFont val="Times New Roman Cyr"/>
        <charset val="204"/>
      </rPr>
      <t xml:space="preserve"> 2</t>
    </r>
  </si>
  <si>
    <r>
      <t>2024</t>
    </r>
    <r>
      <rPr>
        <b/>
        <vertAlign val="superscript"/>
        <sz val="9"/>
        <rFont val="Times New Roman Cyr"/>
        <charset val="204"/>
      </rPr>
      <t xml:space="preserve"> 2</t>
    </r>
  </si>
  <si>
    <r>
      <t xml:space="preserve">2 </t>
    </r>
    <r>
      <rPr>
        <sz val="9"/>
        <color indexed="8"/>
        <rFont val="Times New Roman"/>
        <family val="1"/>
        <charset val="204"/>
      </rPr>
      <t xml:space="preserve">С учетом изменений по итогам административно-территориальной реформы в Кыргызской Республике. </t>
    </r>
  </si>
  <si>
    <r>
      <t>2025</t>
    </r>
    <r>
      <rPr>
        <b/>
        <vertAlign val="superscript"/>
        <sz val="9"/>
        <rFont val="Times New Roman Cyr"/>
        <charset val="204"/>
      </rPr>
      <t xml:space="preserve"> 1</t>
    </r>
  </si>
  <si>
    <t>Таблица 1.7: (продолжение)</t>
  </si>
  <si>
    <t>Кара-Бууринский район</t>
  </si>
  <si>
    <t>г. Шамалды- Сай</t>
  </si>
  <si>
    <r>
      <t xml:space="preserve">1 </t>
    </r>
    <r>
      <rPr>
        <sz val="9"/>
        <rFont val="Times New Roman"/>
        <family val="1"/>
        <charset val="204"/>
      </rPr>
      <t xml:space="preserve">С учетом изменений по итогам административно-территориальной реформы в Кыргызской Республике. </t>
    </r>
  </si>
  <si>
    <t xml:space="preserve">Таблица  I.1.8.1: Среднегодовая численность постоянного населения </t>
  </si>
  <si>
    <t xml:space="preserve">  (оценка на начало года, тыс. человек)</t>
  </si>
  <si>
    <t xml:space="preserve">Таблица  I.1.9.1: Численность наличного населения по областям, </t>
  </si>
  <si>
    <t xml:space="preserve">Таблица  I.1.10.1: Среднегодовая численность наличного населения по областям, </t>
  </si>
  <si>
    <r>
      <t xml:space="preserve">2024 </t>
    </r>
    <r>
      <rPr>
        <b/>
        <vertAlign val="superscript"/>
        <sz val="9"/>
        <rFont val="Times New Roman Cyr"/>
        <charset val="204"/>
      </rPr>
      <t>1</t>
    </r>
  </si>
  <si>
    <t xml:space="preserve">   одним</t>
  </si>
  <si>
    <t xml:space="preserve">   двумя</t>
  </si>
  <si>
    <t xml:space="preserve">Таблица II.2.18: Число родившихся детей живыми и мертвыми </t>
  </si>
  <si>
    <t>0,30</t>
  </si>
  <si>
    <t>113,00</t>
  </si>
  <si>
    <t>23,20</t>
  </si>
  <si>
    <t>13,40</t>
  </si>
  <si>
    <t>88,90</t>
  </si>
  <si>
    <t>98,70</t>
  </si>
  <si>
    <t>123,60</t>
  </si>
  <si>
    <t>134,40</t>
  </si>
  <si>
    <t>94,20</t>
  </si>
  <si>
    <t>69,60</t>
  </si>
  <si>
    <t>162,50</t>
  </si>
  <si>
    <t>23,30</t>
  </si>
  <si>
    <t>112,20</t>
  </si>
  <si>
    <t>18,70</t>
  </si>
  <si>
    <t>91,60</t>
  </si>
  <si>
    <t>137,20</t>
  </si>
  <si>
    <t>19,70</t>
  </si>
  <si>
    <t>189,80</t>
  </si>
  <si>
    <t>211,90</t>
  </si>
  <si>
    <t>187,30</t>
  </si>
  <si>
    <t>132,10</t>
  </si>
  <si>
    <t>121,50</t>
  </si>
  <si>
    <t>85,80</t>
  </si>
  <si>
    <t>6,50</t>
  </si>
  <si>
    <t>1,00</t>
  </si>
  <si>
    <t>0,10</t>
  </si>
  <si>
    <t>29,10</t>
  </si>
  <si>
    <r>
      <t xml:space="preserve">2024 </t>
    </r>
    <r>
      <rPr>
        <b/>
        <vertAlign val="superscript"/>
        <sz val="9"/>
        <rFont val="Times New Roman"/>
        <family val="1"/>
      </rPr>
      <t>1</t>
    </r>
  </si>
  <si>
    <t xml:space="preserve"> Таблица III.3.7: Разводы по месяцам их регистрации,                                                                                                                                               </t>
  </si>
  <si>
    <t>Таблица 3.4: (продолжение)</t>
  </si>
  <si>
    <t>Таблица II.2.19_2024:  (продолжение)</t>
  </si>
  <si>
    <t xml:space="preserve">Таблица II.2.38: Число родившихся, умерших по отдельным </t>
  </si>
  <si>
    <t>Таблица I.1.8:  (продолжение)</t>
  </si>
  <si>
    <t xml:space="preserve">                              по областям, районам и городам</t>
  </si>
  <si>
    <t>Таблица I.1.9.1: (продолжение)</t>
  </si>
  <si>
    <t xml:space="preserve">                              районам, городам и поселкам городского типа </t>
  </si>
  <si>
    <t xml:space="preserve">                                        (оценка на начало года, тыс. человек)</t>
  </si>
  <si>
    <t xml:space="preserve">                         районам и городам </t>
  </si>
  <si>
    <t>Таблица  I.1.12. (продолжение)</t>
  </si>
  <si>
    <t xml:space="preserve">Таблица II.2.5: Общий коэффициент рождаемости по месту проживания и территории </t>
  </si>
  <si>
    <t xml:space="preserve">Таблица II.2.6: Общий коэффициент смертности  по месту проживания и территории </t>
  </si>
  <si>
    <t>Таблица  II.2.10: (продолжение)</t>
  </si>
  <si>
    <t xml:space="preserve">Таблица II.2.11: Число умерших по областям, районам и городам   </t>
  </si>
  <si>
    <t>Таблица II.2.11: (продолжение)</t>
  </si>
  <si>
    <t xml:space="preserve">Таблица II.2.12: Общий коэффициент рождаемости по областям, районам и городам </t>
  </si>
  <si>
    <t>Таблица II.2.12: (продолжение)</t>
  </si>
  <si>
    <t xml:space="preserve">Таблица II.2.13: Общий коэффициент смертности по областям, районам и городам </t>
  </si>
  <si>
    <t>Таблица II.2.21 (продолжение)</t>
  </si>
  <si>
    <t>Таблица II.2.23:  (продолжение)</t>
  </si>
  <si>
    <t>Таблица II.2.24: (продолжение)</t>
  </si>
  <si>
    <t xml:space="preserve">                            районам и городам                      </t>
  </si>
  <si>
    <t xml:space="preserve">Таблица II.2.25:  (продолжение) </t>
  </si>
  <si>
    <t>Таблица II.2.26:  (продолжение)</t>
  </si>
  <si>
    <t>Таблица II.2.26: Младенческая смертность по областям, районам и городам</t>
  </si>
  <si>
    <t xml:space="preserve">Таблица III.3.3: Число браков и разводов по областям, районам и городам </t>
  </si>
  <si>
    <t>Таблица III.3.3: (продолжение)</t>
  </si>
  <si>
    <t xml:space="preserve">                               районам и городам </t>
  </si>
  <si>
    <t>Таблица V.5.8: (продолжение)</t>
  </si>
  <si>
    <t>Число жителей на 1 кв. км</t>
  </si>
  <si>
    <t>миграцион-
ный отток</t>
  </si>
  <si>
    <r>
      <t xml:space="preserve"> Таблица  I.1.4: Среднегодовая численность постоянного населения</t>
    </r>
    <r>
      <rPr>
        <b/>
        <vertAlign val="superscript"/>
        <sz val="10"/>
        <rFont val="Times New Roman Cyr"/>
        <charset val="204"/>
      </rPr>
      <t>1</t>
    </r>
    <r>
      <rPr>
        <b/>
        <sz val="12"/>
        <rFont val="Times New Roman Cyr"/>
        <family val="1"/>
        <charset val="204"/>
      </rPr>
      <t xml:space="preserve"> по полу,</t>
    </r>
  </si>
  <si>
    <r>
      <t xml:space="preserve"> Таблица  I.1.6: Среднегодовая численность наличного населения</t>
    </r>
    <r>
      <rPr>
        <b/>
        <vertAlign val="superscript"/>
        <sz val="10"/>
        <rFont val="Times New Roman Cyr"/>
        <charset val="204"/>
      </rPr>
      <t>1</t>
    </r>
    <r>
      <rPr>
        <b/>
        <sz val="12"/>
        <rFont val="Times New Roman Cyr"/>
        <family val="1"/>
        <charset val="204"/>
      </rPr>
      <t xml:space="preserve"> по полу,</t>
    </r>
  </si>
  <si>
    <r>
      <t>1</t>
    </r>
    <r>
      <rPr>
        <sz val="9"/>
        <rFont val="Times New Roman Cyr"/>
        <charset val="204"/>
      </rPr>
      <t xml:space="preserve"> Среднегодовая численность наличного населения равна средней арифметической из величин </t>
    </r>
  </si>
  <si>
    <t xml:space="preserve">    численности наличного населения на начало данного и следующего года. </t>
  </si>
  <si>
    <t>Таблица  I.1.7.1: Численность постоянного населения по областям, районам и городам</t>
  </si>
  <si>
    <t xml:space="preserve">Таблица II.2.10: Число родившихся по областям, районам и  городам </t>
  </si>
  <si>
    <t>Таблица II.2.13: (продолжение)</t>
  </si>
  <si>
    <t>Таблица IV.4.3:  (продолжение)</t>
  </si>
  <si>
    <t xml:space="preserve">                          по месту проживания и территории </t>
  </si>
  <si>
    <t xml:space="preserve">                        по месту проживания и территории </t>
  </si>
  <si>
    <t>Вернуться в СОДЕРЖАНИЕ</t>
  </si>
  <si>
    <t xml:space="preserve"> V.5.8 Внутриобластная миграция населения по полу и территории	
</t>
  </si>
  <si>
    <t xml:space="preserve">Таблица II.2.21: Таблицы смертности и ожидаемой продолжительности </t>
  </si>
  <si>
    <t>Таблица  II.2.21: (продолжение)</t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</si>
  <si>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Разница между датой регистрации и датой наступления события</t>
    </r>
  </si>
  <si>
    <r>
      <t xml:space="preserve">в том числе с лагом </t>
    </r>
    <r>
      <rPr>
        <b/>
        <vertAlign val="superscript"/>
        <sz val="9"/>
        <rFont val="Times New Roman"/>
        <family val="1"/>
        <charset val="204"/>
      </rPr>
      <t>1</t>
    </r>
    <r>
      <rPr>
        <b/>
        <sz val="9"/>
        <rFont val="Times New Roman"/>
        <family val="1"/>
        <charset val="204"/>
      </rPr>
      <t xml:space="preserve"> </t>
    </r>
  </si>
  <si>
    <t>27,20</t>
  </si>
  <si>
    <t>32,99</t>
  </si>
  <si>
    <t>202,15</t>
  </si>
  <si>
    <t>190,21</t>
  </si>
  <si>
    <t>136,99</t>
  </si>
  <si>
    <t>75,15</t>
  </si>
  <si>
    <t>19,27</t>
  </si>
  <si>
    <t>0,89</t>
  </si>
  <si>
    <t>99,43</t>
  </si>
  <si>
    <t>80,30</t>
  </si>
  <si>
    <t>II.2.19_2022 Возрастные коэффициенты рождаемости по территории</t>
  </si>
  <si>
    <t>II.2.19_2023 Возрастные коэффициенты рождаемости по территории</t>
  </si>
  <si>
    <t>II.2.19_2024 Возрастные коэффициенты рождаемости по территории</t>
  </si>
  <si>
    <t>142,87</t>
  </si>
  <si>
    <t xml:space="preserve">                        по этническому составу, полу и возрастным группам за 2025г.</t>
  </si>
  <si>
    <t>г. Манас</t>
  </si>
  <si>
    <t>Таблица I.1.2: Компоненты изменения численности постоянного населения за 2025г.</t>
  </si>
  <si>
    <r>
      <t xml:space="preserve">2026 </t>
    </r>
    <r>
      <rPr>
        <b/>
        <vertAlign val="superscript"/>
        <sz val="9"/>
        <rFont val="Times New Roman Cyr"/>
        <charset val="204"/>
      </rPr>
      <t>1</t>
    </r>
  </si>
  <si>
    <t xml:space="preserve"> Таблица   I.1.7.1: (продолжение)</t>
  </si>
  <si>
    <r>
      <t>2026</t>
    </r>
    <r>
      <rPr>
        <b/>
        <vertAlign val="superscript"/>
        <sz val="9"/>
        <rFont val="Times New Roman Cyr"/>
        <charset val="204"/>
      </rPr>
      <t xml:space="preserve"> 1</t>
    </r>
  </si>
  <si>
    <t xml:space="preserve"> г. Гульчо</t>
  </si>
  <si>
    <t xml:space="preserve"> Таблица   I.1.9.1: (продолжение)</t>
  </si>
  <si>
    <t xml:space="preserve"> Таблица   I.1.10.1: (продолжение)</t>
  </si>
  <si>
    <t xml:space="preserve">        возрасту,  месту проживания и территории на начало 2026г. </t>
  </si>
  <si>
    <t>Таблица  I.1.11.1:  Численность постоянного населения Баткенской области по полу, 
                                  возрасту и месту проживания на начало 2026г.</t>
  </si>
  <si>
    <t>Таблица  I.1.11.2: Численность постоянного населения Джалал-Абадской области 
                                  по полу, возрасту и месту проживания на начало 2026г.</t>
  </si>
  <si>
    <t>Таблица  I.1.11.3: Численность постоянного населения Иссык-Кульской области 
                                  по полу, возрасту и месту проживания на начало 2026г.</t>
  </si>
  <si>
    <t>Таблица  I.1.11.4:  Численность постоянного населения Нарынской области по полу, 
                                  возрасту и месту проживания на начало 2026г.</t>
  </si>
  <si>
    <t>Таблица  I.1.11.5: Численность постоянного населения Ошской области по полу, 
                                  возрасту и месту проживания на начало 2026г.</t>
  </si>
  <si>
    <t>Таблица  I.1.11.6: Численность постоянного населения Таласской области по полу, 
                                  возрасту и месту проживания на начало 2026г.</t>
  </si>
  <si>
    <t>Таблица  I.1.11.7: Численность постоянного населения Чуйской области по полу, 
                                  возрасту и месту проживания на начало 2026г.</t>
  </si>
  <si>
    <t>Таблица  I.1.11.8: Численность постоянного населения г. Бишкек  по полу, 
                                  возрасту и месту проживания на начало 2026г.</t>
  </si>
  <si>
    <t>Таблица  I.1.11.9: Численность постоянного населения г. Ош по полу, 
                                  возрасту и месту проживания на начало 2026г.</t>
  </si>
  <si>
    <t xml:space="preserve">                           этническим группам и территории на начало 2026г. </t>
  </si>
  <si>
    <t xml:space="preserve">                            и территории на начало 2026г. </t>
  </si>
  <si>
    <t xml:space="preserve">                         по полу, месту проживания и территориии в 2025г.</t>
  </si>
  <si>
    <t xml:space="preserve">                          и территории в 2025г.</t>
  </si>
  <si>
    <r>
      <t xml:space="preserve">                       браке по территории </t>
    </r>
    <r>
      <rPr>
        <b/>
        <sz val="12"/>
        <rFont val="Times New Roman Cyr"/>
        <charset val="204"/>
      </rPr>
      <t>в 2025г.</t>
    </r>
  </si>
  <si>
    <r>
      <t xml:space="preserve">                            по территории в </t>
    </r>
    <r>
      <rPr>
        <b/>
        <sz val="12"/>
        <rFont val="Times New Roman Cyr"/>
        <charset val="204"/>
      </rPr>
      <t>2025г.</t>
    </r>
  </si>
  <si>
    <t>Таблица II.2.15: Число родившихся детей по месяцам года и территории в 2025г.</t>
  </si>
  <si>
    <t xml:space="preserve">                         месту проживания и территории в 2025г.</t>
  </si>
  <si>
    <t xml:space="preserve">Таблица II.2.17: Одноплодные и многоплодные роды по территории в 2025г. </t>
  </si>
  <si>
    <t xml:space="preserve">                               по территории в 2025г.</t>
  </si>
  <si>
    <t>Таблица II.2.19_2025:  (продолжение)</t>
  </si>
  <si>
    <t>II.2.19_2025 Возрастные коэффициенты рождаемости по территории</t>
  </si>
  <si>
    <t xml:space="preserve">                          жизни населения  Кыргызской Республики в 2025г.</t>
  </si>
  <si>
    <t xml:space="preserve">                         дней  и территории в 2025г. </t>
  </si>
  <si>
    <t xml:space="preserve">                          рождении, месту проживания и территории в 2025г.</t>
  </si>
  <si>
    <t>Таблица II.2.31: Число умерших по месяцам года, месту проживания  и территории в 2025г.</t>
  </si>
  <si>
    <t xml:space="preserve">                           месту проживания и территории в 2025г.</t>
  </si>
  <si>
    <t xml:space="preserve">                          месяцев и территории в 2025г.</t>
  </si>
  <si>
    <t xml:space="preserve">                             этническим группам в 2025г.</t>
  </si>
  <si>
    <r>
      <t xml:space="preserve">2025 </t>
    </r>
    <r>
      <rPr>
        <b/>
        <vertAlign val="superscript"/>
        <sz val="9"/>
        <rFont val="Times New Roman"/>
        <family val="1"/>
      </rPr>
      <t>1</t>
    </r>
  </si>
  <si>
    <t>Таблица III.3.5: Браки по месяцам их регистрации, месту проживания и территории в 2025г.</t>
  </si>
  <si>
    <t xml:space="preserve">                        и месту проживания и  в 2025г.         </t>
  </si>
  <si>
    <t xml:space="preserve">                       месту проживания и территории в 2025г.</t>
  </si>
  <si>
    <t xml:space="preserve">Таблица III.3.8: Разводы по возрасту разводящихся и территории в 2025г. </t>
  </si>
  <si>
    <t xml:space="preserve">Таблица III.3.9: Разводы по продолжительности брака и территории в 2025г.  </t>
  </si>
  <si>
    <t>3,286</t>
  </si>
  <si>
    <t>г.Манас</t>
  </si>
  <si>
    <t>г. Гульчо</t>
  </si>
  <si>
    <t>г.Кант</t>
  </si>
  <si>
    <t>I.1.1 Территория и административно-территориальное устройство Кыргызской Республики 
         по состоянию на 1 января 2026г.</t>
  </si>
  <si>
    <t xml:space="preserve"> I.1.2 Компоненты изменения численности постоянного населения за 2025г.</t>
  </si>
  <si>
    <t xml:space="preserve"> I.1.11 Численность постоянного населения Кыргызской Республики по полу, возрасту,
              месту проживания и территории на начало 2026г.</t>
  </si>
  <si>
    <t xml:space="preserve"> I.1.11.1 Численность постоянного населения Баткенской области по полу, возрасту и 
                  месту проживания на начало 2026г.</t>
  </si>
  <si>
    <t xml:space="preserve"> I.1.11.2 Численность постоянного населения Джалал-Абадской области по полу, возрасту и  
                  месту проживания на начало 2026г.</t>
  </si>
  <si>
    <t xml:space="preserve"> I.1.11.3 Численность постоянного населения Иссык-Кульской области по полу, возрасту и  
                  месту проживания на начало 2026г.</t>
  </si>
  <si>
    <t xml:space="preserve"> I.1.11.4: Численность постоянного населения Нарынской области по полу, возрасту и  
                 месту проживания на начало 2026г.</t>
  </si>
  <si>
    <t xml:space="preserve"> I.1.11.5 Численность постоянного населения Ошской области по полу, возрасту и 
                  месту проживания на начало 2026г.</t>
  </si>
  <si>
    <t xml:space="preserve"> I.1.11.6 Численность постоянного населения Таласской области по полу, возрасту и  
                  месту проживания на начало 2026г.</t>
  </si>
  <si>
    <t xml:space="preserve"> I.1.11.7 Численность постоянного населения Чуйской области по полу, возрасту и  
                  месту проживания на начало 2026г.</t>
  </si>
  <si>
    <t xml:space="preserve"> I.1.11.8  Численность постоянного населения г. Бишкек по полу, возрасту и  
                  месту проживания на начало 2026г. </t>
  </si>
  <si>
    <t xml:space="preserve"> I.1.11.9  Численность постоянного населения г. Ош  по полу, возрасту и  
                  месту проживания на начало 2026г.</t>
  </si>
  <si>
    <t xml:space="preserve"> I.1.13 Численность постоянного населения по отдельным этническим группам и 
             территории на начало 2026г.</t>
  </si>
  <si>
    <t xml:space="preserve"> I.1.14 Средний возраст населения по полу, месту проживания и 
             территории на начало 2026г.</t>
  </si>
  <si>
    <t>II.2.4 Число родившихся, умерших и естественный прирост населения по полу, месту проживания и территории в 2025г.</t>
  </si>
  <si>
    <t>II.2.8 Число родившихся по весу при рождении, месту проживания и территории в 2025г.</t>
  </si>
  <si>
    <t>II.2.9 Число родившихся у женщин, не состоявших в зарегистрированном браке, по территории в 2025г.</t>
  </si>
  <si>
    <t>II.2.14 Число родившихся детей у женщин в возрасте моложе 20 лет по территории в 2025г.</t>
  </si>
  <si>
    <t>II.2.15 Число родившихся детей по месяцам года и территории в 2025г.</t>
  </si>
  <si>
    <t>II.2.16 Число родившихся по своевременности регистрации рождения, месту проживания и  территории в 2025г.</t>
  </si>
  <si>
    <t>II.2.17 Одноплодные и многоплодные роды по территории в 2025г.</t>
  </si>
  <si>
    <t>II.2.18 Число родившихся детей живыми и мертвыми по территории в 2025г.</t>
  </si>
  <si>
    <t>Таблица II.2.19: Возрастные коэффициенты рождаемости по территории</t>
  </si>
  <si>
    <t>II.2.19 Возрастные коэффициенты рождаемости по территории</t>
  </si>
  <si>
    <t>II.2.21 Таблицы смертности и ожидаемой продолжительности жизни населения Кыргызской Республики в 2025г.</t>
  </si>
  <si>
    <t>II.2.27 Число детей, умерших в возрасте до одного года, по месяцам года и территории в 2025г.</t>
  </si>
  <si>
    <t>II.2.29 Число детей, умерших в возрасте до одного года, по числу прожитых дней и территории в 2025г.</t>
  </si>
  <si>
    <t>II.2.30 Число умерших детей в возрасте до одного года по весу при рождении, месту проживания и территории в 2025г</t>
  </si>
  <si>
    <t>II.2.31 Число умерших по месяцам года, месту проживания и территории в 2025г.</t>
  </si>
  <si>
    <t>II.2.32 Число умерших по своевременности регистрации смерти, месту проживания и территории в 2025г.</t>
  </si>
  <si>
    <t>II.2.33 Число умерших детей, в возрасте до двух лет, по числу прожитых месяцев и территории в 2025г.</t>
  </si>
  <si>
    <t>II.2.38 Число родившихся, умерших по отдельным этническим группам в 2025г.</t>
  </si>
  <si>
    <t>3.5	Браки по месяцам их регистрации по месту проживания и территории в 2025г.</t>
  </si>
  <si>
    <t>3.6	Браки по возрастным группам, брачному состоянию и месту проживания в 2025г.</t>
  </si>
  <si>
    <t>3.7	Разводы по месяцам их регистрации, месту проживания и территории в 2025г.</t>
  </si>
  <si>
    <t>3.8	Разводы по возрасту разводящихся и территории в 2025г.</t>
  </si>
  <si>
    <t>3.9	Разводы по продолжительности брака и территории в 2025г.</t>
  </si>
  <si>
    <t xml:space="preserve"> V.5.4 Внешняя миграция населения Кыргызской Республики по полу, этническим и возрастным группам за 2025г.</t>
  </si>
  <si>
    <t>Демографическая ситуация в Кыргызской Республике в 2025 году</t>
  </si>
  <si>
    <t>2021-2025</t>
  </si>
  <si>
    <t>БИШКЕК 2026</t>
  </si>
  <si>
    <t>Н. Ишенов</t>
  </si>
  <si>
    <t>А. Мамоева</t>
  </si>
  <si>
    <r>
      <t>«Демографический ежегодник Кыргызской Республики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i/>
        <sz val="11"/>
        <color rgb="FF000000"/>
        <rFont val="Times New Roman"/>
        <family val="1"/>
        <charset val="204"/>
      </rPr>
      <t xml:space="preserve">2021-2025» </t>
    </r>
    <r>
      <rPr>
        <sz val="11"/>
        <color rgb="FF000000"/>
        <rFont val="Times New Roman"/>
        <family val="1"/>
        <charset val="204"/>
      </rPr>
      <t xml:space="preserve">содержит данные, характеризующие демографическую ситуацию в стране за этот период. В приложениях приведены подробные статистические данные, методологические пояснения к ним </t>
    </r>
    <r>
      <rPr>
        <sz val="11"/>
        <rFont val="Times New Roman"/>
        <family val="1"/>
        <charset val="204"/>
      </rPr>
      <t>и график публикаций Национального статистического комитета на 2027г.</t>
    </r>
  </si>
  <si>
    <t>Последний день обновления данных настоящей публикации: сентябрь 2026 года.</t>
  </si>
  <si>
    <t xml:space="preserve">Представлены основные показатели, характеризующие социально-экономическое положение страны в 2025г. в сравнении с предыдущими годами на основе оперативных данных. Содержит информацию о населении, его занятости и уровне жизни, а также о состоянии отдельных отраслей реального сектора экономики. </t>
  </si>
  <si>
    <t xml:space="preserve"> «Статистический ежегодник Кыргызской Республики 2021-2025»</t>
  </si>
  <si>
    <t xml:space="preserve"> «Туризм в Кыргызстане 2021-2025»</t>
  </si>
  <si>
    <t>«Малое и среднее предпринимательство в Кыргызской Республике 2021-2025»</t>
  </si>
  <si>
    <t>«Деятельность предприятий с иностранными инвестициями в Кыргызской Республике 2021-2025»</t>
  </si>
  <si>
    <t>Представлен краткий анализ и статистические данные по основным экономическим показателям деятельности предприятий с иностранными инвестициями в 2025г. в сравнении с предыдущими годами.</t>
  </si>
  <si>
    <t>«Национальные счета Кыргызской Республики 2021-2025»</t>
  </si>
  <si>
    <t>«Промышленность Кыргызской Республики 2021-2025»</t>
  </si>
  <si>
    <t xml:space="preserve">«Инвестиции в Кыргызской Республике 2021-2025» </t>
  </si>
  <si>
    <t>«Сельское хозяйство Кыргызской Республики 2021-2025»</t>
  </si>
  <si>
    <t>«Потребительский рынок Кыргызской Республики 2021-2025»</t>
  </si>
  <si>
    <t>«Информационно-коммуникационные технологии Кыргызской Республики 2021-2025»</t>
  </si>
  <si>
    <t>«Финансы предприятий Кыргызской Республики 2021-2025»</t>
  </si>
  <si>
    <t>«Внешняя и взаимная торговля Кыргызской Республики 2021-2025»</t>
  </si>
  <si>
    <t>«Уровень жизни населения Кыргызской Республики 2021-2025»</t>
  </si>
  <si>
    <t>«Женщины и мужчины Кыргызской Республики 2021-2025»</t>
  </si>
  <si>
    <t>«Окружающая среда в Кыргызской Республике 2021-2025»</t>
  </si>
  <si>
    <t>Таблицы «Ресурсы - Использование за 2024г.»</t>
  </si>
  <si>
    <t xml:space="preserve">Представлены основные показатели, характеризующие развитие промышленности в целом по республике в 2025г. в сравнении с рядом предшествующих лет. Приведены данные о производстве отдельных видов продукции по республике и территории. </t>
  </si>
  <si>
    <t>Представлены статистические данные об инвестиционной и строительной деятельности в республике за 2025г. в сравнении предыдущими годами</t>
  </si>
  <si>
    <t xml:space="preserve">Приведены статистические данные, характеризующие состояние основных отраслей сельского хозяйства республики в 2025г. в сравнении с предыдущими годами. </t>
  </si>
  <si>
    <t xml:space="preserve">Подготовлен по итогам интегрированного выборочного обследования бюджета домашних хозяйств и рабочей силы в 2025г. Содержит данные о рабочей силе, занятом и безработном населении с их распределением по территории, полу, уровню образования, видам экономической деятельности, занятиям и др. </t>
  </si>
  <si>
    <t xml:space="preserve">                       Кыргызской Республики по состоянию на 1 января 2026г.</t>
  </si>
  <si>
    <r>
      <t xml:space="preserve">Территория, тыс. кв. км </t>
    </r>
    <r>
      <rPr>
        <b/>
        <vertAlign val="superscript"/>
        <sz val="9"/>
        <rFont val="Times New Roman Cyr"/>
        <charset val="204"/>
      </rPr>
      <t>1</t>
    </r>
  </si>
  <si>
    <r>
      <t xml:space="preserve">199,9 </t>
    </r>
    <r>
      <rPr>
        <b/>
        <vertAlign val="superscript"/>
        <sz val="9"/>
        <rFont val="Times New Roman Cyr"/>
        <charset val="204"/>
      </rPr>
      <t>2</t>
    </r>
  </si>
  <si>
    <r>
      <t>1</t>
    </r>
    <r>
      <rPr>
        <sz val="9"/>
        <rFont val="Times New Roman"/>
        <family val="1"/>
        <charset val="204"/>
      </rPr>
      <t xml:space="preserve"> По данным Государственного агентства по земельным ресурсам, кадастру, геодезии и картографии при Кабинете Министров Кыргызской Республики</t>
    </r>
    <r>
      <rPr>
        <vertAlign val="superscript"/>
        <sz val="9"/>
        <rFont val="Times New Roman"/>
        <family val="1"/>
        <charset val="204"/>
      </rPr>
      <t>.</t>
    </r>
    <r>
      <rPr>
        <sz val="9"/>
        <rFont val="Times New Roman"/>
        <family val="1"/>
        <charset val="204"/>
      </rPr>
      <t xml:space="preserve"> Данные предварительные.</t>
    </r>
  </si>
  <si>
    <r>
      <rPr>
        <vertAlign val="superscript"/>
        <sz val="9"/>
        <rFont val="Times New Roman Cyr"/>
        <charset val="204"/>
      </rPr>
      <t>2</t>
    </r>
    <r>
      <rPr>
        <sz val="9"/>
        <rFont val="Times New Roman Cyr"/>
        <family val="1"/>
        <charset val="204"/>
      </rPr>
      <t xml:space="preserve">  Включая территорию гг. Бишкек и Ош.</t>
    </r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</si>
  <si>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 xml:space="preserve">Данные за 2022 и 2023 гг. пересчитаны от итогов переписи населения и жилищного фонда 
   Кыргызской Республики 2022 года. </t>
    </r>
  </si>
  <si>
    <t xml:space="preserve"> I.1.7.1 Численность постоянного населения по областям, районам и городам </t>
  </si>
  <si>
    <t xml:space="preserve"> I.1.8.1 Среднегодовая численность постоянного населения по областям,
            районам и городам </t>
  </si>
  <si>
    <t xml:space="preserve"> I.1.9.1 Численность наличного населения по областям, районам и городам </t>
  </si>
  <si>
    <t xml:space="preserve"> I.1.10.1 Среднегодовая численность наличного населения по областям, районам и городам</t>
  </si>
  <si>
    <t xml:space="preserve">II.2.10 Число родившихся по областям, районам и городам </t>
  </si>
  <si>
    <t xml:space="preserve">II.2.11 Число умерших по областям, районам и городам </t>
  </si>
  <si>
    <t xml:space="preserve">II.2.12 Общий коэффициент рождаемости по областям, районам и городам </t>
  </si>
  <si>
    <t xml:space="preserve">II.2.13 Общий коэффициент смертности по областям, районам и городам </t>
  </si>
  <si>
    <t xml:space="preserve">II.2.25 Число детей, умерших в возрасте до одного года, по областям, районам и городам </t>
  </si>
  <si>
    <t xml:space="preserve">II.2.26 Младенческая смертность по областям, районам и городам </t>
  </si>
  <si>
    <t xml:space="preserve">3.3	Число браков и разводов по областям, районам и городам </t>
  </si>
  <si>
    <t xml:space="preserve">3.4	Общие коэффициенты брачности и разводимости по областям, районам и городам </t>
  </si>
  <si>
    <t xml:space="preserve">II.2.5 Общий коэффициент рождаемости по месту проживания и территории  </t>
  </si>
  <si>
    <t xml:space="preserve">II.2.6 Общий коэффициент смертности по месту проживания и территории </t>
  </si>
  <si>
    <t xml:space="preserve">II.2.7 Коэффициент естественного прироста по месту проживания и территории </t>
  </si>
  <si>
    <t xml:space="preserve">II.2.24 Младенческая смертность по месту проживания, полу и территории </t>
  </si>
  <si>
    <t xml:space="preserve">II.2.35 Детская смертность по полу, месту проживания и территории </t>
  </si>
  <si>
    <t xml:space="preserve">II.2.36 Детская смертность по полу, областям, районам и городам </t>
  </si>
  <si>
    <t xml:space="preserve">II.2.39 Стандартизованный коэффициент смертности населения по областям, районам и городам </t>
  </si>
  <si>
    <t xml:space="preserve">3.2 Общие коэффициенты брачности и разводимости по месту проживания и территории </t>
  </si>
  <si>
    <t xml:space="preserve"> IV.4.2 Смертность населения по классам причин смерти и территории 
</t>
  </si>
  <si>
    <t xml:space="preserve"> IV.4.4 Младенческая смертность по классам причин смерти и территории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</si>
</sst>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.0"/>
    <numFmt numFmtId="168" formatCode="_(* #,##0_);_(* \(#,##0\);_(* &quot;-&quot;_);_(@_)"/>
    <numFmt numFmtId="169" formatCode="_(* #,##0.00_);_(* \(#,##0.00\);_(* &quot;-&quot;??_);_(@_)"/>
    <numFmt numFmtId="170" formatCode="0.000"/>
    <numFmt numFmtId="171" formatCode="#,##0.0000"/>
    <numFmt numFmtId="172" formatCode="0.0000"/>
    <numFmt numFmtId="173" formatCode="0.00000"/>
    <numFmt numFmtId="174" formatCode="dd\ mmm\ yy"/>
    <numFmt numFmtId="175" formatCode="_-* #,##0_р_._-;\-* #,##0_р_._-;_-* &quot;-&quot;_р_._-;_-@_-"/>
    <numFmt numFmtId="176" formatCode="_-* #,##0.0_р_._-;\-* #,##0.0_р_._-;_-* &quot;-&quot;_р_._-;_-@_-"/>
    <numFmt numFmtId="177" formatCode="#,##0.000"/>
    <numFmt numFmtId="178" formatCode="#,##0.0,"/>
  </numFmts>
  <fonts count="25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 Cyr"/>
      <charset val="204"/>
    </font>
    <font>
      <b/>
      <sz val="12"/>
      <name val="Times New Roman Cyr"/>
      <family val="1"/>
      <charset val="204"/>
    </font>
    <font>
      <sz val="10"/>
      <name val="Times New Roman"/>
      <family val="1"/>
    </font>
    <font>
      <i/>
      <sz val="9"/>
      <name val="Times New Roman Cyr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i/>
      <sz val="10"/>
      <name val="Times New Roman"/>
      <family val="1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name val="Times New Roman"/>
      <family val="1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9"/>
      <name val="Times New Roman Cyr"/>
      <family val="1"/>
      <charset val="204"/>
    </font>
    <font>
      <u/>
      <sz val="9"/>
      <name val="Times New Roman Cyr"/>
      <family val="1"/>
      <charset val="204"/>
    </font>
    <font>
      <sz val="10"/>
      <name val="Times New Roman CYR"/>
      <charset val="204"/>
    </font>
    <font>
      <b/>
      <sz val="9"/>
      <name val="Times New Roman Cyr"/>
      <charset val="204"/>
    </font>
    <font>
      <sz val="12"/>
      <name val="Times New Roman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 Cy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9"/>
      <color theme="1"/>
      <name val="Times New Roman"/>
      <family val="1"/>
      <charset val="204"/>
    </font>
    <font>
      <b/>
      <sz val="9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  <font>
      <vertAlign val="superscript"/>
      <sz val="9"/>
      <name val="Times New Roman Cyr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name val="Times New Roman Cyr"/>
      <charset val="204"/>
    </font>
    <font>
      <sz val="10"/>
      <name val="Arial Cyr"/>
    </font>
    <font>
      <sz val="10"/>
      <color theme="1"/>
      <name val="Arial Cyr"/>
      <family val="2"/>
      <charset val="204"/>
    </font>
    <font>
      <sz val="10"/>
      <name val="Helv"/>
      <family val="2"/>
    </font>
    <font>
      <b/>
      <sz val="9"/>
      <color theme="1"/>
      <name val="Times New Roman"/>
      <family val="1"/>
      <charset val="204"/>
    </font>
    <font>
      <b/>
      <sz val="12"/>
      <color rgb="FFFF0000"/>
      <name val="Times New Roman Cyr"/>
      <family val="1"/>
      <charset val="204"/>
    </font>
    <font>
      <b/>
      <sz val="9"/>
      <color rgb="FFFF0000"/>
      <name val="Times New Roman Cyr"/>
      <family val="1"/>
      <charset val="204"/>
    </font>
    <font>
      <sz val="9"/>
      <color rgb="FFFF0000"/>
      <name val="Times New Roman Cyr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 Cyr"/>
      <family val="1"/>
      <charset val="204"/>
    </font>
    <font>
      <sz val="11"/>
      <color rgb="FFFF0000"/>
      <name val="Times New Roman Cyr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2"/>
      <name val="Times New Roman Cyr"/>
      <charset val="204"/>
    </font>
    <font>
      <sz val="9"/>
      <name val="Times New Roman Cyr"/>
      <charset val="204"/>
    </font>
    <font>
      <sz val="9"/>
      <color rgb="FFFF0000"/>
      <name val="Times New Roman"/>
      <family val="1"/>
    </font>
    <font>
      <sz val="9"/>
      <color theme="1"/>
      <name val="Times New Roman Cyr"/>
      <family val="1"/>
      <charset val="204"/>
    </font>
    <font>
      <b/>
      <sz val="9"/>
      <color theme="1"/>
      <name val="Times New Roman Cyr"/>
      <charset val="204"/>
    </font>
    <font>
      <b/>
      <sz val="9"/>
      <color indexed="9"/>
      <name val="Times New Roman Cyr"/>
      <family val="1"/>
      <charset val="204"/>
    </font>
    <font>
      <sz val="9"/>
      <color indexed="9"/>
      <name val="Times New Roman Cyr"/>
      <family val="1"/>
      <charset val="204"/>
    </font>
    <font>
      <sz val="9"/>
      <color theme="0"/>
      <name val="Times New Roman Cyr"/>
      <family val="1"/>
      <charset val="204"/>
    </font>
    <font>
      <sz val="9"/>
      <color indexed="9"/>
      <name val="Times New Roman"/>
      <family val="1"/>
      <charset val="204"/>
    </font>
    <font>
      <sz val="10"/>
      <color theme="0"/>
      <name val="Times New Roman CYR"/>
      <family val="1"/>
      <charset val="204"/>
    </font>
    <font>
      <vertAlign val="superscript"/>
      <sz val="9"/>
      <name val="Times New Roman Cyr"/>
      <family val="1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i/>
      <sz val="9"/>
      <name val="Times New Roman"/>
      <family val="1"/>
      <charset val="204"/>
    </font>
    <font>
      <sz val="9"/>
      <color indexed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12"/>
      <name val="Times New Roman"/>
      <family val="1"/>
    </font>
    <font>
      <i/>
      <sz val="10"/>
      <name val="Arial Cyr"/>
      <charset val="204"/>
    </font>
    <font>
      <i/>
      <sz val="10"/>
      <name val="Times New Roman Cyr"/>
      <family val="1"/>
      <charset val="204"/>
    </font>
    <font>
      <sz val="8"/>
      <name val="Times New Roman Cyr"/>
      <family val="1"/>
      <charset val="204"/>
    </font>
    <font>
      <i/>
      <sz val="9"/>
      <name val="Times New Roman Cyr"/>
      <charset val="204"/>
    </font>
    <font>
      <i/>
      <sz val="9"/>
      <name val="Arial Cyr"/>
      <charset val="204"/>
    </font>
    <font>
      <i/>
      <sz val="9"/>
      <color theme="1"/>
      <name val="Times New Roman"/>
      <family val="1"/>
      <charset val="204"/>
    </font>
    <font>
      <b/>
      <i/>
      <sz val="9"/>
      <name val="Times New Roman Cyr"/>
      <family val="1"/>
      <charset val="204"/>
    </font>
    <font>
      <sz val="9"/>
      <color theme="1"/>
      <name val="Arial Cyr"/>
      <charset val="204"/>
    </font>
    <font>
      <sz val="9"/>
      <color rgb="FFFF0000"/>
      <name val="Arial Cyr"/>
      <charset val="204"/>
    </font>
    <font>
      <sz val="10"/>
      <color theme="1"/>
      <name val="Arial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name val="Times New Roman Cyr"/>
      <charset val="204"/>
    </font>
    <font>
      <sz val="10"/>
      <color theme="0"/>
      <name val="Times New Roman"/>
      <family val="1"/>
      <charset val="204"/>
    </font>
    <font>
      <i/>
      <sz val="9"/>
      <name val="Times New Roman"/>
      <family val="1"/>
    </font>
    <font>
      <b/>
      <sz val="9"/>
      <color indexed="8"/>
      <name val="Times New Roman"/>
      <family val="1"/>
    </font>
    <font>
      <sz val="9"/>
      <color indexed="8"/>
      <name val="Times New Roman"/>
      <family val="1"/>
    </font>
    <font>
      <vertAlign val="superscript"/>
      <sz val="9"/>
      <name val="Times New Roman"/>
      <family val="1"/>
      <charset val="204"/>
    </font>
    <font>
      <b/>
      <sz val="11"/>
      <color indexed="8"/>
      <name val="Times New Roman"/>
      <family val="1"/>
    </font>
    <font>
      <i/>
      <sz val="9"/>
      <color indexed="8"/>
      <name val="Times New Roman"/>
      <family val="1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9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NTHarmonica"/>
      <charset val="204"/>
    </font>
    <font>
      <b/>
      <i/>
      <sz val="12"/>
      <name val="Times New Roman"/>
      <family val="1"/>
    </font>
    <font>
      <b/>
      <sz val="9"/>
      <color indexed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9"/>
      <color theme="1"/>
      <name val="Times New Roman"/>
      <family val="1"/>
    </font>
    <font>
      <sz val="9"/>
      <color indexed="8"/>
      <name val="Times New Roman Cyr"/>
      <family val="1"/>
      <charset val="204"/>
    </font>
    <font>
      <sz val="12"/>
      <name val="Times New Roman"/>
      <family val="1"/>
    </font>
    <font>
      <sz val="9"/>
      <color theme="0"/>
      <name val="Times New Roman"/>
      <family val="1"/>
    </font>
    <font>
      <sz val="18"/>
      <color theme="3"/>
      <name val="Cambria"/>
      <family val="2"/>
      <charset val="204"/>
      <scheme val="major"/>
    </font>
    <font>
      <sz val="10"/>
      <color theme="0"/>
      <name val="Arial Cyr"/>
      <charset val="204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 Cyr"/>
    </font>
    <font>
      <sz val="9"/>
      <color theme="1"/>
      <name val="Times New Roman"/>
      <family val="1"/>
    </font>
    <font>
      <sz val="11"/>
      <color theme="1"/>
      <name val="Times New Roman"/>
      <family val="1"/>
      <charset val="204"/>
    </font>
    <font>
      <u/>
      <sz val="10"/>
      <color indexed="12"/>
      <name val="Times New Roman CYR"/>
      <charset val="204"/>
    </font>
    <font>
      <b/>
      <sz val="18"/>
      <color theme="3"/>
      <name val="Cambria"/>
      <family val="2"/>
      <charset val="204"/>
    </font>
    <font>
      <b/>
      <sz val="9"/>
      <color theme="0"/>
      <name val="Times New Roman CYR"/>
      <family val="1"/>
      <charset val="204"/>
    </font>
    <font>
      <sz val="11"/>
      <color rgb="FF9C5700"/>
      <name val="Calibri"/>
      <family val="2"/>
      <charset val="204"/>
      <scheme val="minor"/>
    </font>
    <font>
      <sz val="9"/>
      <color indexed="62"/>
      <name val="Times New Roman Cyr"/>
      <family val="1"/>
      <charset val="204"/>
    </font>
    <font>
      <vertAlign val="superscript"/>
      <sz val="9"/>
      <color rgb="FF000000"/>
      <name val="Times New Roman"/>
      <family val="1"/>
      <charset val="204"/>
    </font>
    <font>
      <sz val="10"/>
      <name val="NTHarmonica"/>
    </font>
    <font>
      <b/>
      <sz val="13"/>
      <name val="Times New Roman Cyr"/>
      <family val="1"/>
      <charset val="204"/>
    </font>
    <font>
      <b/>
      <vertAlign val="superscript"/>
      <sz val="9"/>
      <name val="Times New Roman Cyr"/>
      <charset val="204"/>
    </font>
    <font>
      <b/>
      <sz val="9"/>
      <name val="Arial Cyr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0"/>
      <color indexed="10"/>
      <name val="Times New Roman Cyr"/>
      <family val="1"/>
      <charset val="204"/>
    </font>
    <font>
      <b/>
      <sz val="9"/>
      <color indexed="8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2"/>
      <color indexed="8"/>
      <name val="Times New Roman Cyr"/>
      <family val="1"/>
      <charset val="204"/>
    </font>
    <font>
      <i/>
      <sz val="9"/>
      <color indexed="8"/>
      <name val="Times New Roman Cyr"/>
      <family val="1"/>
      <charset val="204"/>
    </font>
    <font>
      <sz val="9"/>
      <color indexed="10"/>
      <name val="Times New Roman Cyr"/>
      <family val="1"/>
      <charset val="204"/>
    </font>
    <font>
      <b/>
      <sz val="9"/>
      <color indexed="10"/>
      <name val="Times New Roman Cyr"/>
      <family val="1"/>
      <charset val="204"/>
    </font>
    <font>
      <sz val="11"/>
      <color indexed="8"/>
      <name val="Times New Roman Cyr"/>
      <charset val="204"/>
    </font>
    <font>
      <sz val="9"/>
      <color indexed="8"/>
      <name val="Times New Roman CYR"/>
      <charset val="204"/>
    </font>
    <font>
      <sz val="9"/>
      <color indexed="10"/>
      <name val="Times New Roman Cyr"/>
      <charset val="204"/>
    </font>
    <font>
      <sz val="11"/>
      <color rgb="FFFF0000"/>
      <name val="Times New Roman Cyr"/>
      <family val="1"/>
      <charset val="204"/>
    </font>
    <font>
      <sz val="6"/>
      <name val="Times New Roman Cyr"/>
      <family val="1"/>
      <charset val="204"/>
    </font>
    <font>
      <sz val="8"/>
      <color indexed="8"/>
      <name val="Times New Roman CYR"/>
      <family val="1"/>
      <charset val="204"/>
    </font>
    <font>
      <sz val="14"/>
      <name val="Times New Roman Cyr"/>
      <family val="1"/>
      <charset val="204"/>
    </font>
    <font>
      <i/>
      <sz val="7.5"/>
      <name val="Times New Roman Cyr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b/>
      <i/>
      <sz val="12"/>
      <name val="Times New Roman Cyr"/>
      <family val="1"/>
      <charset val="204"/>
    </font>
    <font>
      <sz val="10"/>
      <color indexed="10"/>
      <name val="Times New Roman"/>
      <family val="1"/>
      <charset val="204"/>
    </font>
    <font>
      <b/>
      <vertAlign val="superscript"/>
      <sz val="12"/>
      <name val="Times New Roman CYR"/>
      <family val="1"/>
      <charset val="204"/>
    </font>
    <font>
      <b/>
      <sz val="16"/>
      <name val="Times New Roman Cyr"/>
      <charset val="204"/>
    </font>
    <font>
      <b/>
      <sz val="18"/>
      <name val="Times New Roman Cyr"/>
      <charset val="204"/>
    </font>
    <font>
      <b/>
      <sz val="16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b/>
      <u/>
      <sz val="9"/>
      <name val="Arial Cyr"/>
      <charset val="204"/>
    </font>
    <font>
      <b/>
      <vertAlign val="superscript"/>
      <sz val="9"/>
      <name val="Times New Roman Cyr"/>
      <family val="1"/>
      <charset val="204"/>
    </font>
    <font>
      <b/>
      <vertAlign val="superscript"/>
      <sz val="9"/>
      <name val="Times New Roman"/>
      <family val="1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color theme="1"/>
      <name val="Kyrghyz Times"/>
    </font>
    <font>
      <u/>
      <sz val="10"/>
      <color theme="10"/>
      <name val="Arial Cyr"/>
      <charset val="204"/>
    </font>
    <font>
      <b/>
      <i/>
      <u/>
      <sz val="12"/>
      <color theme="1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 Cyr"/>
      <family val="1"/>
      <charset val="204"/>
    </font>
    <font>
      <sz val="8"/>
      <color theme="1"/>
      <name val="Times New Roman"/>
      <family val="1"/>
      <charset val="204"/>
    </font>
    <font>
      <sz val="9"/>
      <color theme="0"/>
      <name val="Times New Roman Cyr"/>
      <charset val="204"/>
    </font>
    <font>
      <sz val="9"/>
      <color rgb="FFFF0000"/>
      <name val="Times New Roman Cyr"/>
      <charset val="204"/>
    </font>
    <font>
      <sz val="10"/>
      <color theme="0"/>
      <name val="Times New Roman Cyr"/>
      <charset val="204"/>
    </font>
    <font>
      <b/>
      <sz val="9"/>
      <color rgb="FFFF0000"/>
      <name val="Times New Roman Cyr"/>
      <charset val="204"/>
    </font>
    <font>
      <sz val="9.5"/>
      <name val="Times New Roman"/>
      <family val="1"/>
      <charset val="204"/>
    </font>
    <font>
      <sz val="10"/>
      <color rgb="FFFF0000"/>
      <name val="Times New Roman CYR"/>
      <charset val="204"/>
    </font>
    <font>
      <b/>
      <vertAlign val="superscript"/>
      <sz val="10"/>
      <name val="Times New Roman Cyr"/>
      <charset val="204"/>
    </font>
    <font>
      <sz val="11"/>
      <color theme="0"/>
      <name val="Times New Roman Cyr"/>
      <charset val="204"/>
    </font>
    <font>
      <vertAlign val="superscript"/>
      <sz val="9"/>
      <name val="Kyrghyz Times"/>
      <charset val="204"/>
    </font>
    <font>
      <b/>
      <i/>
      <sz val="10"/>
      <color theme="1"/>
      <name val="Times New Roman"/>
      <family val="1"/>
      <charset val="204"/>
    </font>
    <font>
      <b/>
      <sz val="9"/>
      <color theme="0"/>
      <name val="Times New Roman Cyr"/>
      <charset val="204"/>
    </font>
    <font>
      <b/>
      <u/>
      <sz val="9"/>
      <color rgb="FFFF0000"/>
      <name val="Times New Roman Cyr"/>
      <family val="1"/>
      <charset val="204"/>
    </font>
    <font>
      <b/>
      <sz val="9"/>
      <color rgb="FFFF0000"/>
      <name val="Arial Cyr"/>
      <charset val="204"/>
    </font>
    <font>
      <i/>
      <sz val="9"/>
      <color theme="0"/>
      <name val="Arial Cyr"/>
      <charset val="204"/>
    </font>
    <font>
      <sz val="9"/>
      <color theme="0"/>
      <name val="Arial Cyr"/>
      <charset val="204"/>
    </font>
    <font>
      <i/>
      <sz val="10"/>
      <color theme="0"/>
      <name val="Arial Cyr"/>
      <charset val="204"/>
    </font>
    <font>
      <i/>
      <sz val="9"/>
      <color theme="0"/>
      <name val="Times New Roman"/>
      <family val="1"/>
      <charset val="204"/>
    </font>
    <font>
      <i/>
      <sz val="9"/>
      <color rgb="FFFF0000"/>
      <name val="Arial Cyr"/>
      <charset val="204"/>
    </font>
    <font>
      <sz val="10"/>
      <color rgb="FFFF0000"/>
      <name val="Times New Roman"/>
      <family val="1"/>
      <charset val="204"/>
    </font>
    <font>
      <sz val="10"/>
      <color rgb="FFFF0000"/>
      <name val="Times New Roman"/>
      <family val="1"/>
    </font>
    <font>
      <i/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i/>
      <sz val="9"/>
      <color theme="1"/>
      <name val="Times New Roman"/>
      <family val="1"/>
    </font>
    <font>
      <u/>
      <sz val="10"/>
      <name val="Arial Cyr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 Cyr"/>
      <family val="1"/>
      <charset val="204"/>
    </font>
    <font>
      <i/>
      <sz val="9"/>
      <color theme="1"/>
      <name val="Times New Roman Cyr"/>
      <family val="1"/>
      <charset val="204"/>
    </font>
    <font>
      <sz val="9"/>
      <color theme="1"/>
      <name val="Times New Roman Cyr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497">
    <xf numFmtId="0" fontId="0" fillId="0" borderId="0"/>
    <xf numFmtId="0" fontId="71" fillId="24" borderId="0" applyNumberFormat="0" applyBorder="0" applyAlignment="0" applyProtection="0"/>
    <xf numFmtId="0" fontId="52" fillId="2" borderId="0" applyNumberFormat="0" applyBorder="0" applyAlignment="0" applyProtection="0"/>
    <xf numFmtId="0" fontId="71" fillId="25" borderId="0" applyNumberFormat="0" applyBorder="0" applyAlignment="0" applyProtection="0"/>
    <xf numFmtId="0" fontId="52" fillId="3" borderId="0" applyNumberFormat="0" applyBorder="0" applyAlignment="0" applyProtection="0"/>
    <xf numFmtId="0" fontId="71" fillId="26" borderId="0" applyNumberFormat="0" applyBorder="0" applyAlignment="0" applyProtection="0"/>
    <xf numFmtId="0" fontId="52" fillId="4" borderId="0" applyNumberFormat="0" applyBorder="0" applyAlignment="0" applyProtection="0"/>
    <xf numFmtId="0" fontId="71" fillId="27" borderId="0" applyNumberFormat="0" applyBorder="0" applyAlignment="0" applyProtection="0"/>
    <xf numFmtId="0" fontId="52" fillId="5" borderId="0" applyNumberFormat="0" applyBorder="0" applyAlignment="0" applyProtection="0"/>
    <xf numFmtId="0" fontId="71" fillId="28" borderId="0" applyNumberFormat="0" applyBorder="0" applyAlignment="0" applyProtection="0"/>
    <xf numFmtId="0" fontId="52" fillId="6" borderId="0" applyNumberFormat="0" applyBorder="0" applyAlignment="0" applyProtection="0"/>
    <xf numFmtId="0" fontId="71" fillId="29" borderId="0" applyNumberFormat="0" applyBorder="0" applyAlignment="0" applyProtection="0"/>
    <xf numFmtId="0" fontId="52" fillId="7" borderId="0" applyNumberFormat="0" applyBorder="0" applyAlignment="0" applyProtection="0"/>
    <xf numFmtId="0" fontId="71" fillId="30" borderId="0" applyNumberFormat="0" applyBorder="0" applyAlignment="0" applyProtection="0"/>
    <xf numFmtId="0" fontId="52" fillId="8" borderId="0" applyNumberFormat="0" applyBorder="0" applyAlignment="0" applyProtection="0"/>
    <xf numFmtId="0" fontId="71" fillId="31" borderId="0" applyNumberFormat="0" applyBorder="0" applyAlignment="0" applyProtection="0"/>
    <xf numFmtId="0" fontId="52" fillId="9" borderId="0" applyNumberFormat="0" applyBorder="0" applyAlignment="0" applyProtection="0"/>
    <xf numFmtId="0" fontId="71" fillId="32" borderId="0" applyNumberFormat="0" applyBorder="0" applyAlignment="0" applyProtection="0"/>
    <xf numFmtId="0" fontId="52" fillId="10" borderId="0" applyNumberFormat="0" applyBorder="0" applyAlignment="0" applyProtection="0"/>
    <xf numFmtId="0" fontId="71" fillId="33" borderId="0" applyNumberFormat="0" applyBorder="0" applyAlignment="0" applyProtection="0"/>
    <xf numFmtId="0" fontId="52" fillId="5" borderId="0" applyNumberFormat="0" applyBorder="0" applyAlignment="0" applyProtection="0"/>
    <xf numFmtId="0" fontId="71" fillId="34" borderId="0" applyNumberFormat="0" applyBorder="0" applyAlignment="0" applyProtection="0"/>
    <xf numFmtId="0" fontId="52" fillId="8" borderId="0" applyNumberFormat="0" applyBorder="0" applyAlignment="0" applyProtection="0"/>
    <xf numFmtId="0" fontId="71" fillId="35" borderId="0" applyNumberFormat="0" applyBorder="0" applyAlignment="0" applyProtection="0"/>
    <xf numFmtId="0" fontId="52" fillId="11" borderId="0" applyNumberFormat="0" applyBorder="0" applyAlignment="0" applyProtection="0"/>
    <xf numFmtId="0" fontId="72" fillId="36" borderId="0" applyNumberFormat="0" applyBorder="0" applyAlignment="0" applyProtection="0"/>
    <xf numFmtId="0" fontId="53" fillId="12" borderId="0" applyNumberFormat="0" applyBorder="0" applyAlignment="0" applyProtection="0"/>
    <xf numFmtId="0" fontId="72" fillId="37" borderId="0" applyNumberFormat="0" applyBorder="0" applyAlignment="0" applyProtection="0"/>
    <xf numFmtId="0" fontId="53" fillId="9" borderId="0" applyNumberFormat="0" applyBorder="0" applyAlignment="0" applyProtection="0"/>
    <xf numFmtId="0" fontId="72" fillId="38" borderId="0" applyNumberFormat="0" applyBorder="0" applyAlignment="0" applyProtection="0"/>
    <xf numFmtId="0" fontId="53" fillId="10" borderId="0" applyNumberFormat="0" applyBorder="0" applyAlignment="0" applyProtection="0"/>
    <xf numFmtId="0" fontId="72" fillId="39" borderId="0" applyNumberFormat="0" applyBorder="0" applyAlignment="0" applyProtection="0"/>
    <xf numFmtId="0" fontId="53" fillId="13" borderId="0" applyNumberFormat="0" applyBorder="0" applyAlignment="0" applyProtection="0"/>
    <xf numFmtId="0" fontId="72" fillId="40" borderId="0" applyNumberFormat="0" applyBorder="0" applyAlignment="0" applyProtection="0"/>
    <xf numFmtId="0" fontId="53" fillId="14" borderId="0" applyNumberFormat="0" applyBorder="0" applyAlignment="0" applyProtection="0"/>
    <xf numFmtId="0" fontId="72" fillId="41" borderId="0" applyNumberFormat="0" applyBorder="0" applyAlignment="0" applyProtection="0"/>
    <xf numFmtId="0" fontId="53" fillId="15" borderId="0" applyNumberFormat="0" applyBorder="0" applyAlignment="0" applyProtection="0"/>
    <xf numFmtId="0" fontId="72" fillId="42" borderId="0" applyNumberFormat="0" applyBorder="0" applyAlignment="0" applyProtection="0"/>
    <xf numFmtId="0" fontId="53" fillId="16" borderId="0" applyNumberFormat="0" applyBorder="0" applyAlignment="0" applyProtection="0"/>
    <xf numFmtId="0" fontId="72" fillId="43" borderId="0" applyNumberFormat="0" applyBorder="0" applyAlignment="0" applyProtection="0"/>
    <xf numFmtId="0" fontId="53" fillId="17" borderId="0" applyNumberFormat="0" applyBorder="0" applyAlignment="0" applyProtection="0"/>
    <xf numFmtId="0" fontId="72" fillId="44" borderId="0" applyNumberFormat="0" applyBorder="0" applyAlignment="0" applyProtection="0"/>
    <xf numFmtId="0" fontId="53" fillId="18" borderId="0" applyNumberFormat="0" applyBorder="0" applyAlignment="0" applyProtection="0"/>
    <xf numFmtId="0" fontId="72" fillId="45" borderId="0" applyNumberFormat="0" applyBorder="0" applyAlignment="0" applyProtection="0"/>
    <xf numFmtId="0" fontId="53" fillId="13" borderId="0" applyNumberFormat="0" applyBorder="0" applyAlignment="0" applyProtection="0"/>
    <xf numFmtId="0" fontId="72" fillId="46" borderId="0" applyNumberFormat="0" applyBorder="0" applyAlignment="0" applyProtection="0"/>
    <xf numFmtId="0" fontId="53" fillId="14" borderId="0" applyNumberFormat="0" applyBorder="0" applyAlignment="0" applyProtection="0"/>
    <xf numFmtId="0" fontId="72" fillId="47" borderId="0" applyNumberFormat="0" applyBorder="0" applyAlignment="0" applyProtection="0"/>
    <xf numFmtId="0" fontId="53" fillId="19" borderId="0" applyNumberFormat="0" applyBorder="0" applyAlignment="0" applyProtection="0"/>
    <xf numFmtId="0" fontId="73" fillId="48" borderId="13" applyNumberFormat="0" applyAlignment="0" applyProtection="0"/>
    <xf numFmtId="0" fontId="54" fillId="7" borderId="1" applyNumberFormat="0" applyAlignment="0" applyProtection="0"/>
    <xf numFmtId="0" fontId="74" fillId="49" borderId="14" applyNumberFormat="0" applyAlignment="0" applyProtection="0"/>
    <xf numFmtId="0" fontId="55" fillId="20" borderId="2" applyNumberFormat="0" applyAlignment="0" applyProtection="0"/>
    <xf numFmtId="0" fontId="75" fillId="49" borderId="13" applyNumberFormat="0" applyAlignment="0" applyProtection="0"/>
    <xf numFmtId="0" fontId="56" fillId="20" borderId="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76" fillId="0" borderId="15" applyNumberFormat="0" applyFill="0" applyAlignment="0" applyProtection="0"/>
    <xf numFmtId="0" fontId="57" fillId="0" borderId="3" applyNumberFormat="0" applyFill="0" applyAlignment="0" applyProtection="0"/>
    <xf numFmtId="0" fontId="77" fillId="0" borderId="16" applyNumberFormat="0" applyFill="0" applyAlignment="0" applyProtection="0"/>
    <xf numFmtId="0" fontId="58" fillId="0" borderId="4" applyNumberFormat="0" applyFill="0" applyAlignment="0" applyProtection="0"/>
    <xf numFmtId="0" fontId="78" fillId="0" borderId="17" applyNumberFormat="0" applyFill="0" applyAlignment="0" applyProtection="0"/>
    <xf numFmtId="0" fontId="59" fillId="0" borderId="5" applyNumberFormat="0" applyFill="0" applyAlignment="0" applyProtection="0"/>
    <xf numFmtId="0" fontId="7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79" fillId="0" borderId="18" applyNumberFormat="0" applyFill="0" applyAlignment="0" applyProtection="0"/>
    <xf numFmtId="0" fontId="60" fillId="0" borderId="6" applyNumberFormat="0" applyFill="0" applyAlignment="0" applyProtection="0"/>
    <xf numFmtId="0" fontId="80" fillId="50" borderId="19" applyNumberFormat="0" applyAlignment="0" applyProtection="0"/>
    <xf numFmtId="0" fontId="61" fillId="21" borderId="7" applyNumberFormat="0" applyAlignment="0" applyProtection="0"/>
    <xf numFmtId="0" fontId="8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2" fillId="51" borderId="0" applyNumberFormat="0" applyBorder="0" applyAlignment="0" applyProtection="0"/>
    <xf numFmtId="0" fontId="63" fillId="22" borderId="0" applyNumberFormat="0" applyBorder="0" applyAlignment="0" applyProtection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49" fillId="0" borderId="0"/>
    <xf numFmtId="0" fontId="47" fillId="0" borderId="0"/>
    <xf numFmtId="0" fontId="83" fillId="52" borderId="0" applyNumberFormat="0" applyBorder="0" applyAlignment="0" applyProtection="0"/>
    <xf numFmtId="0" fontId="64" fillId="3" borderId="0" applyNumberFormat="0" applyBorder="0" applyAlignment="0" applyProtection="0"/>
    <xf numFmtId="0" fontId="44" fillId="0" borderId="8" applyFont="0" applyAlignment="0">
      <alignment horizontal="right" vertical="center" wrapText="1"/>
    </xf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71" fillId="53" borderId="20" applyNumberFormat="0" applyFont="0" applyAlignment="0" applyProtection="0"/>
    <xf numFmtId="0" fontId="51" fillId="23" borderId="9" applyNumberFormat="0" applyFont="0" applyAlignment="0" applyProtection="0"/>
    <xf numFmtId="0" fontId="85" fillId="0" borderId="21" applyNumberFormat="0" applyFill="0" applyAlignment="0" applyProtection="0"/>
    <xf numFmtId="0" fontId="66" fillId="0" borderId="10" applyNumberFormat="0" applyFill="0" applyAlignment="0" applyProtection="0"/>
    <xf numFmtId="0" fontId="8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168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0" fontId="87" fillId="54" borderId="0" applyNumberFormat="0" applyBorder="0" applyAlignment="0" applyProtection="0"/>
    <xf numFmtId="0" fontId="68" fillId="4" borderId="0" applyNumberFormat="0" applyBorder="0" applyAlignment="0" applyProtection="0"/>
    <xf numFmtId="0" fontId="47" fillId="0" borderId="0"/>
    <xf numFmtId="0" fontId="52" fillId="2" borderId="0" applyNumberFormat="0" applyBorder="0" applyAlignment="0" applyProtection="0"/>
    <xf numFmtId="0" fontId="71" fillId="24" borderId="0" applyNumberFormat="0" applyBorder="0" applyAlignment="0" applyProtection="0"/>
    <xf numFmtId="0" fontId="52" fillId="2" borderId="0" applyNumberFormat="0" applyBorder="0" applyAlignment="0" applyProtection="0"/>
    <xf numFmtId="0" fontId="52" fillId="2" borderId="0" applyNumberFormat="0" applyBorder="0" applyAlignment="0" applyProtection="0"/>
    <xf numFmtId="0" fontId="52" fillId="2" borderId="0" applyNumberFormat="0" applyBorder="0" applyAlignment="0" applyProtection="0"/>
    <xf numFmtId="0" fontId="52" fillId="2" borderId="0" applyNumberFormat="0" applyBorder="0" applyAlignment="0" applyProtection="0"/>
    <xf numFmtId="0" fontId="52" fillId="3" borderId="0" applyNumberFormat="0" applyBorder="0" applyAlignment="0" applyProtection="0"/>
    <xf numFmtId="0" fontId="71" fillId="25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4" borderId="0" applyNumberFormat="0" applyBorder="0" applyAlignment="0" applyProtection="0"/>
    <xf numFmtId="0" fontId="71" fillId="26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5" borderId="0" applyNumberFormat="0" applyBorder="0" applyAlignment="0" applyProtection="0"/>
    <xf numFmtId="0" fontId="71" fillId="27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6" borderId="0" applyNumberFormat="0" applyBorder="0" applyAlignment="0" applyProtection="0"/>
    <xf numFmtId="0" fontId="71" fillId="28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7" borderId="0" applyNumberFormat="0" applyBorder="0" applyAlignment="0" applyProtection="0"/>
    <xf numFmtId="0" fontId="71" fillId="29" borderId="0" applyNumberFormat="0" applyBorder="0" applyAlignment="0" applyProtection="0"/>
    <xf numFmtId="0" fontId="52" fillId="7" borderId="0" applyNumberFormat="0" applyBorder="0" applyAlignment="0" applyProtection="0"/>
    <xf numFmtId="0" fontId="52" fillId="7" borderId="0" applyNumberFormat="0" applyBorder="0" applyAlignment="0" applyProtection="0"/>
    <xf numFmtId="0" fontId="52" fillId="7" borderId="0" applyNumberFormat="0" applyBorder="0" applyAlignment="0" applyProtection="0"/>
    <xf numFmtId="0" fontId="52" fillId="7" borderId="0" applyNumberFormat="0" applyBorder="0" applyAlignment="0" applyProtection="0"/>
    <xf numFmtId="0" fontId="52" fillId="8" borderId="0" applyNumberFormat="0" applyBorder="0" applyAlignment="0" applyProtection="0"/>
    <xf numFmtId="0" fontId="71" fillId="30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9" borderId="0" applyNumberFormat="0" applyBorder="0" applyAlignment="0" applyProtection="0"/>
    <xf numFmtId="0" fontId="71" fillId="31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10" borderId="0" applyNumberFormat="0" applyBorder="0" applyAlignment="0" applyProtection="0"/>
    <xf numFmtId="0" fontId="71" fillId="32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5" borderId="0" applyNumberFormat="0" applyBorder="0" applyAlignment="0" applyProtection="0"/>
    <xf numFmtId="0" fontId="71" fillId="33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8" borderId="0" applyNumberFormat="0" applyBorder="0" applyAlignment="0" applyProtection="0"/>
    <xf numFmtId="0" fontId="71" fillId="34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11" borderId="0" applyNumberFormat="0" applyBorder="0" applyAlignment="0" applyProtection="0"/>
    <xf numFmtId="0" fontId="71" fillId="35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47" fillId="0" borderId="0"/>
    <xf numFmtId="0" fontId="71" fillId="0" borderId="0"/>
    <xf numFmtId="0" fontId="51" fillId="0" borderId="0"/>
    <xf numFmtId="0" fontId="95" fillId="0" borderId="0"/>
    <xf numFmtId="0" fontId="96" fillId="0" borderId="0"/>
    <xf numFmtId="0" fontId="47" fillId="0" borderId="0"/>
    <xf numFmtId="0" fontId="97" fillId="0" borderId="0"/>
    <xf numFmtId="0" fontId="47" fillId="0" borderId="0"/>
    <xf numFmtId="0" fontId="52" fillId="53" borderId="20" applyNumberFormat="0" applyFont="0" applyAlignment="0" applyProtection="0"/>
    <xf numFmtId="0" fontId="52" fillId="53" borderId="20" applyNumberFormat="0" applyFont="0" applyAlignment="0" applyProtection="0"/>
    <xf numFmtId="0" fontId="98" fillId="0" borderId="0"/>
    <xf numFmtId="165" fontId="47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47" fillId="0" borderId="0"/>
    <xf numFmtId="0" fontId="95" fillId="0" borderId="0"/>
    <xf numFmtId="0" fontId="47" fillId="0" borderId="0"/>
    <xf numFmtId="0" fontId="95" fillId="0" borderId="0"/>
    <xf numFmtId="0" fontId="96" fillId="0" borderId="0"/>
    <xf numFmtId="0" fontId="96" fillId="0" borderId="0"/>
    <xf numFmtId="0" fontId="95" fillId="0" borderId="0"/>
    <xf numFmtId="0" fontId="27" fillId="0" borderId="0"/>
    <xf numFmtId="0" fontId="28" fillId="0" borderId="0"/>
    <xf numFmtId="0" fontId="47" fillId="0" borderId="0"/>
    <xf numFmtId="0" fontId="28" fillId="0" borderId="0"/>
    <xf numFmtId="0" fontId="47" fillId="0" borderId="0"/>
    <xf numFmtId="0" fontId="28" fillId="0" borderId="0"/>
    <xf numFmtId="0" fontId="47" fillId="0" borderId="0"/>
    <xf numFmtId="0" fontId="28" fillId="0" borderId="0"/>
    <xf numFmtId="0" fontId="47" fillId="0" borderId="0"/>
    <xf numFmtId="0" fontId="47" fillId="0" borderId="0"/>
    <xf numFmtId="0" fontId="47" fillId="0" borderId="0"/>
    <xf numFmtId="0" fontId="28" fillId="0" borderId="0"/>
    <xf numFmtId="0" fontId="47" fillId="0" borderId="0"/>
    <xf numFmtId="0" fontId="70" fillId="0" borderId="0"/>
    <xf numFmtId="0" fontId="70" fillId="0" borderId="0"/>
    <xf numFmtId="0" fontId="52" fillId="2" borderId="0" applyNumberFormat="0" applyBorder="0" applyAlignment="0" applyProtection="0"/>
    <xf numFmtId="0" fontId="52" fillId="2" borderId="0" applyNumberFormat="0" applyBorder="0" applyAlignment="0" applyProtection="0"/>
    <xf numFmtId="0" fontId="52" fillId="2" borderId="0" applyNumberFormat="0" applyBorder="0" applyAlignment="0" applyProtection="0"/>
    <xf numFmtId="0" fontId="52" fillId="2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3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4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6" borderId="0" applyNumberFormat="0" applyBorder="0" applyAlignment="0" applyProtection="0"/>
    <xf numFmtId="0" fontId="52" fillId="7" borderId="0" applyNumberFormat="0" applyBorder="0" applyAlignment="0" applyProtection="0"/>
    <xf numFmtId="0" fontId="52" fillId="7" borderId="0" applyNumberFormat="0" applyBorder="0" applyAlignment="0" applyProtection="0"/>
    <xf numFmtId="0" fontId="52" fillId="7" borderId="0" applyNumberFormat="0" applyBorder="0" applyAlignment="0" applyProtection="0"/>
    <xf numFmtId="0" fontId="52" fillId="7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9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5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8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9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0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4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18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19" borderId="0" applyNumberFormat="0" applyBorder="0" applyAlignment="0" applyProtection="0"/>
    <xf numFmtId="0" fontId="54" fillId="7" borderId="1" applyNumberFormat="0" applyAlignment="0" applyProtection="0"/>
    <xf numFmtId="0" fontId="55" fillId="20" borderId="2" applyNumberFormat="0" applyAlignment="0" applyProtection="0"/>
    <xf numFmtId="0" fontId="56" fillId="20" borderId="1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57" fillId="0" borderId="3" applyNumberFormat="0" applyFill="0" applyAlignment="0" applyProtection="0"/>
    <xf numFmtId="0" fontId="58" fillId="0" borderId="4" applyNumberFormat="0" applyFill="0" applyAlignment="0" applyProtection="0"/>
    <xf numFmtId="0" fontId="59" fillId="0" borderId="5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6" applyNumberFormat="0" applyFill="0" applyAlignment="0" applyProtection="0"/>
    <xf numFmtId="0" fontId="61" fillId="21" borderId="7" applyNumberFormat="0" applyAlignment="0" applyProtection="0"/>
    <xf numFmtId="0" fontId="62" fillId="0" borderId="0" applyNumberFormat="0" applyFill="0" applyBorder="0" applyAlignment="0" applyProtection="0"/>
    <xf numFmtId="0" fontId="63" fillId="22" borderId="0" applyNumberFormat="0" applyBorder="0" applyAlignment="0" applyProtection="0"/>
    <xf numFmtId="0" fontId="153" fillId="0" borderId="0" applyBorder="0"/>
    <xf numFmtId="0" fontId="64" fillId="3" borderId="0" applyNumberFormat="0" applyBorder="0" applyAlignment="0" applyProtection="0"/>
    <xf numFmtId="0" fontId="65" fillId="0" borderId="0" applyNumberFormat="0" applyFill="0" applyBorder="0" applyAlignment="0" applyProtection="0"/>
    <xf numFmtId="0" fontId="28" fillId="23" borderId="9" applyNumberFormat="0" applyFont="0" applyAlignment="0" applyProtection="0"/>
    <xf numFmtId="0" fontId="66" fillId="0" borderId="10" applyNumberFormat="0" applyFill="0" applyAlignment="0" applyProtection="0"/>
    <xf numFmtId="0" fontId="67" fillId="0" borderId="0" applyNumberFormat="0" applyFill="0" applyBorder="0" applyAlignment="0" applyProtection="0"/>
    <xf numFmtId="0" fontId="68" fillId="4" borderId="0" applyNumberFormat="0" applyBorder="0" applyAlignment="0" applyProtection="0"/>
    <xf numFmtId="0" fontId="28" fillId="0" borderId="0"/>
    <xf numFmtId="0" fontId="28" fillId="0" borderId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0" fontId="26" fillId="33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29" borderId="0" applyNumberFormat="0" applyBorder="0" applyAlignment="0" applyProtection="0"/>
    <xf numFmtId="0" fontId="26" fillId="53" borderId="20" applyNumberFormat="0" applyFont="0" applyAlignment="0" applyProtection="0"/>
    <xf numFmtId="0" fontId="28" fillId="23" borderId="9" applyNumberFormat="0" applyFont="0" applyAlignment="0" applyProtection="0"/>
    <xf numFmtId="0" fontId="26" fillId="27" borderId="0" applyNumberFormat="0" applyBorder="0" applyAlignment="0" applyProtection="0"/>
    <xf numFmtId="0" fontId="26" fillId="26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0" fontId="28" fillId="0" borderId="0"/>
    <xf numFmtId="0" fontId="26" fillId="28" borderId="0" applyNumberFormat="0" applyBorder="0" applyAlignment="0" applyProtection="0"/>
    <xf numFmtId="0" fontId="26" fillId="25" borderId="0" applyNumberFormat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26" fillId="35" borderId="0" applyNumberFormat="0" applyBorder="0" applyAlignment="0" applyProtection="0"/>
    <xf numFmtId="0" fontId="26" fillId="32" borderId="0" applyNumberFormat="0" applyBorder="0" applyAlignment="0" applyProtection="0"/>
    <xf numFmtId="0" fontId="26" fillId="34" borderId="0" applyNumberFormat="0" applyBorder="0" applyAlignment="0" applyProtection="0"/>
    <xf numFmtId="0" fontId="26" fillId="0" borderId="0"/>
    <xf numFmtId="0" fontId="25" fillId="0" borderId="0"/>
    <xf numFmtId="0" fontId="29" fillId="0" borderId="0"/>
    <xf numFmtId="0" fontId="96" fillId="0" borderId="0"/>
    <xf numFmtId="0" fontId="96" fillId="0" borderId="0"/>
    <xf numFmtId="0" fontId="76" fillId="0" borderId="15" applyNumberFormat="0" applyFill="0" applyAlignment="0" applyProtection="0"/>
    <xf numFmtId="0" fontId="77" fillId="0" borderId="16" applyNumberFormat="0" applyFill="0" applyAlignment="0" applyProtection="0"/>
    <xf numFmtId="0" fontId="78" fillId="0" borderId="17" applyNumberFormat="0" applyFill="0" applyAlignment="0" applyProtection="0"/>
    <xf numFmtId="0" fontId="78" fillId="0" borderId="0" applyNumberFormat="0" applyFill="0" applyBorder="0" applyAlignment="0" applyProtection="0"/>
    <xf numFmtId="0" fontId="87" fillId="54" borderId="0" applyNumberFormat="0" applyBorder="0" applyAlignment="0" applyProtection="0"/>
    <xf numFmtId="0" fontId="83" fillId="52" borderId="0" applyNumberFormat="0" applyBorder="0" applyAlignment="0" applyProtection="0"/>
    <xf numFmtId="0" fontId="82" fillId="51" borderId="0" applyNumberFormat="0" applyBorder="0" applyAlignment="0" applyProtection="0"/>
    <xf numFmtId="0" fontId="73" fillId="48" borderId="13" applyNumberFormat="0" applyAlignment="0" applyProtection="0"/>
    <xf numFmtId="0" fontId="74" fillId="49" borderId="14" applyNumberFormat="0" applyAlignment="0" applyProtection="0"/>
    <xf numFmtId="0" fontId="75" fillId="49" borderId="13" applyNumberFormat="0" applyAlignment="0" applyProtection="0"/>
    <xf numFmtId="0" fontId="85" fillId="0" borderId="21" applyNumberFormat="0" applyFill="0" applyAlignment="0" applyProtection="0"/>
    <xf numFmtId="0" fontId="80" fillId="50" borderId="19" applyNumberFormat="0" applyAlignment="0" applyProtection="0"/>
    <xf numFmtId="0" fontId="8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79" fillId="0" borderId="18" applyNumberFormat="0" applyFill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24" fillId="0" borderId="0"/>
    <xf numFmtId="0" fontId="161" fillId="0" borderId="0" applyNumberFormat="0" applyFill="0" applyBorder="0" applyAlignment="0" applyProtection="0"/>
    <xf numFmtId="0" fontId="24" fillId="53" borderId="20" applyNumberFormat="0" applyFont="0" applyAlignment="0" applyProtection="0"/>
    <xf numFmtId="0" fontId="23" fillId="0" borderId="0"/>
    <xf numFmtId="0" fontId="23" fillId="53" borderId="20" applyNumberFormat="0" applyFont="0" applyAlignment="0" applyProtection="0"/>
    <xf numFmtId="0" fontId="22" fillId="0" borderId="0"/>
    <xf numFmtId="0" fontId="21" fillId="0" borderId="0"/>
    <xf numFmtId="0" fontId="81" fillId="0" borderId="0" applyNumberFormat="0" applyFill="0" applyBorder="0" applyAlignment="0" applyProtection="0"/>
    <xf numFmtId="0" fontId="20" fillId="24" borderId="0" applyNumberFormat="0" applyBorder="0" applyAlignment="0" applyProtection="0"/>
    <xf numFmtId="0" fontId="20" fillId="30" borderId="0" applyNumberFormat="0" applyBorder="0" applyAlignment="0" applyProtection="0"/>
    <xf numFmtId="0" fontId="72" fillId="36" borderId="0" applyNumberFormat="0" applyBorder="0" applyAlignment="0" applyProtection="0"/>
    <xf numFmtId="0" fontId="20" fillId="25" borderId="0" applyNumberFormat="0" applyBorder="0" applyAlignment="0" applyProtection="0"/>
    <xf numFmtId="0" fontId="20" fillId="31" borderId="0" applyNumberFormat="0" applyBorder="0" applyAlignment="0" applyProtection="0"/>
    <xf numFmtId="0" fontId="72" fillId="37" borderId="0" applyNumberFormat="0" applyBorder="0" applyAlignment="0" applyProtection="0"/>
    <xf numFmtId="0" fontId="20" fillId="26" borderId="0" applyNumberFormat="0" applyBorder="0" applyAlignment="0" applyProtection="0"/>
    <xf numFmtId="0" fontId="20" fillId="32" borderId="0" applyNumberFormat="0" applyBorder="0" applyAlignment="0" applyProtection="0"/>
    <xf numFmtId="0" fontId="72" fillId="38" borderId="0" applyNumberFormat="0" applyBorder="0" applyAlignment="0" applyProtection="0"/>
    <xf numFmtId="0" fontId="20" fillId="27" borderId="0" applyNumberFormat="0" applyBorder="0" applyAlignment="0" applyProtection="0"/>
    <xf numFmtId="0" fontId="20" fillId="33" borderId="0" applyNumberFormat="0" applyBorder="0" applyAlignment="0" applyProtection="0"/>
    <xf numFmtId="0" fontId="72" fillId="39" borderId="0" applyNumberFormat="0" applyBorder="0" applyAlignment="0" applyProtection="0"/>
    <xf numFmtId="0" fontId="20" fillId="28" borderId="0" applyNumberFormat="0" applyBorder="0" applyAlignment="0" applyProtection="0"/>
    <xf numFmtId="0" fontId="20" fillId="34" borderId="0" applyNumberFormat="0" applyBorder="0" applyAlignment="0" applyProtection="0"/>
    <xf numFmtId="0" fontId="72" fillId="40" borderId="0" applyNumberFormat="0" applyBorder="0" applyAlignment="0" applyProtection="0"/>
    <xf numFmtId="0" fontId="20" fillId="29" borderId="0" applyNumberFormat="0" applyBorder="0" applyAlignment="0" applyProtection="0"/>
    <xf numFmtId="0" fontId="20" fillId="35" borderId="0" applyNumberFormat="0" applyBorder="0" applyAlignment="0" applyProtection="0"/>
    <xf numFmtId="0" fontId="72" fillId="41" borderId="0" applyNumberFormat="0" applyBorder="0" applyAlignment="0" applyProtection="0"/>
    <xf numFmtId="0" fontId="20" fillId="0" borderId="0"/>
    <xf numFmtId="0" fontId="20" fillId="53" borderId="20" applyNumberFormat="0" applyFont="0" applyAlignment="0" applyProtection="0"/>
    <xf numFmtId="0" fontId="19" fillId="0" borderId="0"/>
    <xf numFmtId="0" fontId="19" fillId="53" borderId="20" applyNumberFormat="0" applyFont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0" fontId="18" fillId="53" borderId="20" applyNumberFormat="0" applyFont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0" fontId="18" fillId="0" borderId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0" fontId="18" fillId="33" borderId="0" applyNumberFormat="0" applyBorder="0" applyAlignment="0" applyProtection="0"/>
    <xf numFmtId="0" fontId="18" fillId="31" borderId="0" applyNumberFormat="0" applyBorder="0" applyAlignment="0" applyProtection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53" borderId="20" applyNumberFormat="0" applyFont="0" applyAlignment="0" applyProtection="0"/>
    <xf numFmtId="0" fontId="18" fillId="27" borderId="0" applyNumberFormat="0" applyBorder="0" applyAlignment="0" applyProtection="0"/>
    <xf numFmtId="0" fontId="18" fillId="26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0" fontId="18" fillId="28" borderId="0" applyNumberFormat="0" applyBorder="0" applyAlignment="0" applyProtection="0"/>
    <xf numFmtId="0" fontId="18" fillId="25" borderId="0" applyNumberFormat="0" applyBorder="0" applyAlignment="0" applyProtection="0"/>
    <xf numFmtId="0" fontId="18" fillId="35" borderId="0" applyNumberFormat="0" applyBorder="0" applyAlignment="0" applyProtection="0"/>
    <xf numFmtId="0" fontId="18" fillId="32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53" borderId="20" applyNumberFormat="0" applyFont="0" applyAlignment="0" applyProtection="0"/>
    <xf numFmtId="0" fontId="18" fillId="0" borderId="0"/>
    <xf numFmtId="0" fontId="18" fillId="53" borderId="20" applyNumberFormat="0" applyFont="0" applyAlignment="0" applyProtection="0"/>
    <xf numFmtId="0" fontId="18" fillId="0" borderId="0"/>
    <xf numFmtId="0" fontId="18" fillId="0" borderId="0"/>
    <xf numFmtId="0" fontId="18" fillId="24" borderId="0" applyNumberFormat="0" applyBorder="0" applyAlignment="0" applyProtection="0"/>
    <xf numFmtId="0" fontId="18" fillId="30" borderId="0" applyNumberFormat="0" applyBorder="0" applyAlignment="0" applyProtection="0"/>
    <xf numFmtId="0" fontId="18" fillId="25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32" borderId="0" applyNumberFormat="0" applyBorder="0" applyAlignment="0" applyProtection="0"/>
    <xf numFmtId="0" fontId="18" fillId="27" borderId="0" applyNumberFormat="0" applyBorder="0" applyAlignment="0" applyProtection="0"/>
    <xf numFmtId="0" fontId="18" fillId="33" borderId="0" applyNumberFormat="0" applyBorder="0" applyAlignment="0" applyProtection="0"/>
    <xf numFmtId="0" fontId="18" fillId="28" borderId="0" applyNumberFormat="0" applyBorder="0" applyAlignment="0" applyProtection="0"/>
    <xf numFmtId="0" fontId="18" fillId="34" borderId="0" applyNumberFormat="0" applyBorder="0" applyAlignment="0" applyProtection="0"/>
    <xf numFmtId="0" fontId="18" fillId="29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0" fontId="18" fillId="53" borderId="20" applyNumberFormat="0" applyFont="0" applyAlignment="0" applyProtection="0"/>
    <xf numFmtId="0" fontId="18" fillId="0" borderId="0"/>
    <xf numFmtId="0" fontId="18" fillId="53" borderId="20" applyNumberFormat="0" applyFont="0" applyAlignment="0" applyProtection="0"/>
    <xf numFmtId="0" fontId="17" fillId="0" borderId="0"/>
    <xf numFmtId="0" fontId="17" fillId="53" borderId="20" applyNumberFormat="0" applyFont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28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0" borderId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3" borderId="0" applyNumberFormat="0" applyBorder="0" applyAlignment="0" applyProtection="0"/>
    <xf numFmtId="0" fontId="17" fillId="53" borderId="20" applyNumberFormat="0" applyFont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3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0" borderId="0" applyNumberFormat="0" applyBorder="0" applyAlignment="0" applyProtection="0"/>
    <xf numFmtId="0" fontId="17" fillId="26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5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0" borderId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0" borderId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0" borderId="0" applyNumberFormat="0" applyBorder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0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4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0" borderId="0" applyNumberFormat="0" applyBorder="0" applyAlignment="0" applyProtection="0"/>
    <xf numFmtId="0" fontId="17" fillId="29" borderId="0" applyNumberFormat="0" applyBorder="0" applyAlignment="0" applyProtection="0"/>
    <xf numFmtId="0" fontId="17" fillId="53" borderId="20" applyNumberFormat="0" applyFont="0" applyAlignment="0" applyProtection="0"/>
    <xf numFmtId="0" fontId="17" fillId="27" borderId="0" applyNumberFormat="0" applyBorder="0" applyAlignment="0" applyProtection="0"/>
    <xf numFmtId="0" fontId="17" fillId="2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0" borderId="0"/>
    <xf numFmtId="0" fontId="17" fillId="0" borderId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24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5" borderId="0" applyNumberFormat="0" applyBorder="0" applyAlignment="0" applyProtection="0"/>
    <xf numFmtId="0" fontId="17" fillId="28" borderId="0" applyNumberFormat="0" applyBorder="0" applyAlignment="0" applyProtection="0"/>
    <xf numFmtId="0" fontId="17" fillId="25" borderId="0" applyNumberFormat="0" applyBorder="0" applyAlignment="0" applyProtection="0"/>
    <xf numFmtId="0" fontId="17" fillId="0" borderId="0"/>
    <xf numFmtId="0" fontId="17" fillId="53" borderId="20" applyNumberFormat="0" applyFont="0" applyAlignment="0" applyProtection="0"/>
    <xf numFmtId="0" fontId="17" fillId="0" borderId="0"/>
    <xf numFmtId="0" fontId="17" fillId="53" borderId="20" applyNumberFormat="0" applyFont="0" applyAlignment="0" applyProtection="0"/>
    <xf numFmtId="0" fontId="17" fillId="0" borderId="0"/>
    <xf numFmtId="0" fontId="17" fillId="0" borderId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30" borderId="0" applyNumberFormat="0" applyBorder="0" applyAlignment="0" applyProtection="0"/>
    <xf numFmtId="0" fontId="17" fillId="35" borderId="0" applyNumberFormat="0" applyBorder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27" borderId="0" applyNumberFormat="0" applyBorder="0" applyAlignment="0" applyProtection="0"/>
    <xf numFmtId="0" fontId="17" fillId="0" borderId="0"/>
    <xf numFmtId="0" fontId="17" fillId="53" borderId="20" applyNumberFormat="0" applyFont="0" applyAlignment="0" applyProtection="0"/>
    <xf numFmtId="0" fontId="17" fillId="0" borderId="0"/>
    <xf numFmtId="0" fontId="17" fillId="53" borderId="20" applyNumberFormat="0" applyFont="0" applyAlignment="0" applyProtection="0"/>
    <xf numFmtId="0" fontId="17" fillId="35" borderId="0" applyNumberFormat="0" applyBorder="0" applyAlignment="0" applyProtection="0"/>
    <xf numFmtId="0" fontId="17" fillId="30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27" borderId="0" applyNumberFormat="0" applyBorder="0" applyAlignment="0" applyProtection="0"/>
    <xf numFmtId="0" fontId="17" fillId="32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5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0" borderId="0" applyNumberFormat="0" applyBorder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0" borderId="0" applyNumberFormat="0" applyBorder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28" borderId="0" applyNumberFormat="0" applyBorder="0" applyAlignment="0" applyProtection="0"/>
    <xf numFmtId="0" fontId="17" fillId="25" borderId="0" applyNumberFormat="0" applyBorder="0" applyAlignment="0" applyProtection="0"/>
    <xf numFmtId="0" fontId="17" fillId="35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29" borderId="0" applyNumberFormat="0" applyBorder="0" applyAlignment="0" applyProtection="0"/>
    <xf numFmtId="0" fontId="17" fillId="25" borderId="0" applyNumberFormat="0" applyBorder="0" applyAlignment="0" applyProtection="0"/>
    <xf numFmtId="0" fontId="17" fillId="35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24" borderId="0" applyNumberFormat="0" applyBorder="0" applyAlignment="0" applyProtection="0"/>
    <xf numFmtId="0" fontId="17" fillId="30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34" borderId="0" applyNumberFormat="0" applyBorder="0" applyAlignment="0" applyProtection="0"/>
    <xf numFmtId="0" fontId="17" fillId="24" borderId="0" applyNumberFormat="0" applyBorder="0" applyAlignment="0" applyProtection="0"/>
    <xf numFmtId="0" fontId="17" fillId="30" borderId="0" applyNumberFormat="0" applyBorder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6" borderId="0" applyNumberFormat="0" applyBorder="0" applyAlignment="0" applyProtection="0"/>
    <xf numFmtId="0" fontId="17" fillId="32" borderId="0" applyNumberFormat="0" applyBorder="0" applyAlignment="0" applyProtection="0"/>
    <xf numFmtId="0" fontId="17" fillId="30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4" borderId="0" applyNumberFormat="0" applyBorder="0" applyAlignment="0" applyProtection="0"/>
    <xf numFmtId="0" fontId="17" fillId="26" borderId="0" applyNumberFormat="0" applyBorder="0" applyAlignment="0" applyProtection="0"/>
    <xf numFmtId="0" fontId="17" fillId="29" borderId="0" applyNumberFormat="0" applyBorder="0" applyAlignment="0" applyProtection="0"/>
    <xf numFmtId="0" fontId="17" fillId="34" borderId="0" applyNumberFormat="0" applyBorder="0" applyAlignment="0" applyProtection="0"/>
    <xf numFmtId="0" fontId="17" fillId="29" borderId="0" applyNumberFormat="0" applyBorder="0" applyAlignment="0" applyProtection="0"/>
    <xf numFmtId="0" fontId="17" fillId="34" borderId="0" applyNumberFormat="0" applyBorder="0" applyAlignment="0" applyProtection="0"/>
    <xf numFmtId="0" fontId="17" fillId="29" borderId="0" applyNumberFormat="0" applyBorder="0" applyAlignment="0" applyProtection="0"/>
    <xf numFmtId="0" fontId="17" fillId="34" borderId="0" applyNumberFormat="0" applyBorder="0" applyAlignment="0" applyProtection="0"/>
    <xf numFmtId="0" fontId="17" fillId="29" borderId="0" applyNumberFormat="0" applyBorder="0" applyAlignment="0" applyProtection="0"/>
    <xf numFmtId="0" fontId="17" fillId="34" borderId="0" applyNumberFormat="0" applyBorder="0" applyAlignment="0" applyProtection="0"/>
    <xf numFmtId="0" fontId="17" fillId="29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28" fillId="0" borderId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18" borderId="0" applyNumberFormat="0" applyBorder="0" applyAlignment="0" applyProtection="0"/>
    <xf numFmtId="0" fontId="53" fillId="13" borderId="0" applyNumberFormat="0" applyBorder="0" applyAlignment="0" applyProtection="0"/>
    <xf numFmtId="0" fontId="53" fillId="14" borderId="0" applyNumberFormat="0" applyBorder="0" applyAlignment="0" applyProtection="0"/>
    <xf numFmtId="0" fontId="53" fillId="19" borderId="0" applyNumberFormat="0" applyBorder="0" applyAlignment="0" applyProtection="0"/>
    <xf numFmtId="0" fontId="54" fillId="7" borderId="1" applyNumberFormat="0" applyAlignment="0" applyProtection="0"/>
    <xf numFmtId="0" fontId="55" fillId="20" borderId="2" applyNumberFormat="0" applyAlignment="0" applyProtection="0"/>
    <xf numFmtId="0" fontId="56" fillId="20" borderId="1" applyNumberFormat="0" applyAlignment="0" applyProtection="0"/>
    <xf numFmtId="0" fontId="57" fillId="0" borderId="3" applyNumberFormat="0" applyFill="0" applyAlignment="0" applyProtection="0"/>
    <xf numFmtId="0" fontId="58" fillId="0" borderId="4" applyNumberFormat="0" applyFill="0" applyAlignment="0" applyProtection="0"/>
    <xf numFmtId="0" fontId="59" fillId="0" borderId="5" applyNumberFormat="0" applyFill="0" applyAlignment="0" applyProtection="0"/>
    <xf numFmtId="0" fontId="59" fillId="0" borderId="0" applyNumberFormat="0" applyFill="0" applyBorder="0" applyAlignment="0" applyProtection="0"/>
    <xf numFmtId="0" fontId="60" fillId="0" borderId="6" applyNumberFormat="0" applyFill="0" applyAlignment="0" applyProtection="0"/>
    <xf numFmtId="0" fontId="61" fillId="21" borderId="7" applyNumberFormat="0" applyAlignment="0" applyProtection="0"/>
    <xf numFmtId="0" fontId="62" fillId="0" borderId="0" applyNumberFormat="0" applyFill="0" applyBorder="0" applyAlignment="0" applyProtection="0"/>
    <xf numFmtId="0" fontId="161" fillId="0" borderId="0" applyNumberFormat="0" applyFill="0" applyBorder="0" applyAlignment="0" applyProtection="0"/>
    <xf numFmtId="0" fontId="63" fillId="22" borderId="0" applyNumberFormat="0" applyBorder="0" applyAlignment="0" applyProtection="0"/>
    <xf numFmtId="0" fontId="16" fillId="0" borderId="0"/>
    <xf numFmtId="0" fontId="64" fillId="3" borderId="0" applyNumberFormat="0" applyBorder="0" applyAlignment="0" applyProtection="0"/>
    <xf numFmtId="0" fontId="65" fillId="0" borderId="0" applyNumberFormat="0" applyFill="0" applyBorder="0" applyAlignment="0" applyProtection="0"/>
    <xf numFmtId="0" fontId="28" fillId="23" borderId="9" applyNumberFormat="0" applyFont="0" applyAlignment="0" applyProtection="0"/>
    <xf numFmtId="0" fontId="52" fillId="53" borderId="20" applyNumberFormat="0" applyFont="0" applyAlignment="0" applyProtection="0"/>
    <xf numFmtId="0" fontId="66" fillId="0" borderId="10" applyNumberFormat="0" applyFill="0" applyAlignment="0" applyProtection="0"/>
    <xf numFmtId="0" fontId="67" fillId="0" borderId="0" applyNumberFormat="0" applyFill="0" applyBorder="0" applyAlignment="0" applyProtection="0"/>
    <xf numFmtId="0" fontId="68" fillId="4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3" fillId="0" borderId="0"/>
    <xf numFmtId="0" fontId="163" fillId="0" borderId="0"/>
    <xf numFmtId="0" fontId="52" fillId="2" borderId="0" applyNumberFormat="0" applyBorder="0" applyAlignment="0" applyProtection="0"/>
    <xf numFmtId="0" fontId="52" fillId="3" borderId="0" applyNumberFormat="0" applyBorder="0" applyAlignment="0" applyProtection="0"/>
    <xf numFmtId="0" fontId="52" fillId="4" borderId="0" applyNumberFormat="0" applyBorder="0" applyAlignment="0" applyProtection="0"/>
    <xf numFmtId="0" fontId="52" fillId="5" borderId="0" applyNumberFormat="0" applyBorder="0" applyAlignment="0" applyProtection="0"/>
    <xf numFmtId="0" fontId="52" fillId="6" borderId="0" applyNumberFormat="0" applyBorder="0" applyAlignment="0" applyProtection="0"/>
    <xf numFmtId="0" fontId="52" fillId="7" borderId="0" applyNumberFormat="0" applyBorder="0" applyAlignment="0" applyProtection="0"/>
    <xf numFmtId="0" fontId="52" fillId="8" borderId="0" applyNumberFormat="0" applyBorder="0" applyAlignment="0" applyProtection="0"/>
    <xf numFmtId="0" fontId="52" fillId="9" borderId="0" applyNumberFormat="0" applyBorder="0" applyAlignment="0" applyProtection="0"/>
    <xf numFmtId="0" fontId="52" fillId="10" borderId="0" applyNumberFormat="0" applyBorder="0" applyAlignment="0" applyProtection="0"/>
    <xf numFmtId="0" fontId="52" fillId="5" borderId="0" applyNumberFormat="0" applyBorder="0" applyAlignment="0" applyProtection="0"/>
    <xf numFmtId="0" fontId="52" fillId="8" borderId="0" applyNumberFormat="0" applyBorder="0" applyAlignment="0" applyProtection="0"/>
    <xf numFmtId="0" fontId="52" fillId="11" borderId="0" applyNumberFormat="0" applyBorder="0" applyAlignment="0" applyProtection="0"/>
    <xf numFmtId="0" fontId="15" fillId="32" borderId="0" applyNumberFormat="0" applyBorder="0" applyAlignment="0" applyProtection="0"/>
    <xf numFmtId="0" fontId="15" fillId="26" borderId="0" applyNumberFormat="0" applyBorder="0" applyAlignment="0" applyProtection="0"/>
    <xf numFmtId="0" fontId="52" fillId="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1" borderId="0" applyNumberFormat="0" applyBorder="0" applyAlignment="0" applyProtection="0"/>
    <xf numFmtId="0" fontId="15" fillId="25" borderId="0" applyNumberFormat="0" applyBorder="0" applyAlignment="0" applyProtection="0"/>
    <xf numFmtId="0" fontId="15" fillId="0" borderId="0"/>
    <xf numFmtId="0" fontId="15" fillId="53" borderId="20" applyNumberFormat="0" applyFont="0" applyAlignment="0" applyProtection="0"/>
    <xf numFmtId="0" fontId="52" fillId="11" borderId="0" applyNumberFormat="0" applyBorder="0" applyAlignment="0" applyProtection="0"/>
    <xf numFmtId="0" fontId="52" fillId="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34" borderId="0" applyNumberFormat="0" applyBorder="0" applyAlignment="0" applyProtection="0"/>
    <xf numFmtId="0" fontId="15" fillId="3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0" borderId="0"/>
    <xf numFmtId="0" fontId="15" fillId="53" borderId="20" applyNumberFormat="0" applyFont="0" applyAlignment="0" applyProtection="0"/>
    <xf numFmtId="0" fontId="52" fillId="8" borderId="0" applyNumberFormat="0" applyBorder="0" applyAlignment="0" applyProtection="0"/>
    <xf numFmtId="0" fontId="52" fillId="7" borderId="0" applyNumberFormat="0" applyBorder="0" applyAlignment="0" applyProtection="0"/>
    <xf numFmtId="0" fontId="52" fillId="10" borderId="0" applyNumberFormat="0" applyBorder="0" applyAlignment="0" applyProtection="0"/>
    <xf numFmtId="0" fontId="52" fillId="2" borderId="0" applyNumberFormat="0" applyBorder="0" applyAlignment="0" applyProtection="0"/>
    <xf numFmtId="0" fontId="52" fillId="6" borderId="0" applyNumberFormat="0" applyBorder="0" applyAlignment="0" applyProtection="0"/>
    <xf numFmtId="0" fontId="52" fillId="9" borderId="0" applyNumberFormat="0" applyBorder="0" applyAlignment="0" applyProtection="0"/>
    <xf numFmtId="0" fontId="15" fillId="24" borderId="0" applyNumberFormat="0" applyBorder="0" applyAlignment="0" applyProtection="0"/>
    <xf numFmtId="0" fontId="15" fillId="29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0" borderId="0" applyNumberFormat="0" applyBorder="0" applyAlignment="0" applyProtection="0"/>
    <xf numFmtId="0" fontId="15" fillId="35" borderId="0" applyNumberFormat="0" applyBorder="0" applyAlignment="0" applyProtection="0"/>
    <xf numFmtId="0" fontId="15" fillId="32" borderId="0" applyNumberFormat="0" applyBorder="0" applyAlignment="0" applyProtection="0"/>
    <xf numFmtId="0" fontId="15" fillId="24" borderId="0" applyNumberFormat="0" applyBorder="0" applyAlignment="0" applyProtection="0"/>
    <xf numFmtId="0" fontId="15" fillId="3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31" borderId="0" applyNumberFormat="0" applyBorder="0" applyAlignment="0" applyProtection="0"/>
    <xf numFmtId="0" fontId="15" fillId="0" borderId="0"/>
    <xf numFmtId="0" fontId="15" fillId="26" borderId="0" applyNumberFormat="0" applyBorder="0" applyAlignment="0" applyProtection="0"/>
    <xf numFmtId="0" fontId="15" fillId="35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53" borderId="20" applyNumberFormat="0" applyFont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5" fillId="27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0" fontId="15" fillId="24" borderId="0" applyNumberFormat="0" applyBorder="0" applyAlignment="0" applyProtection="0"/>
    <xf numFmtId="0" fontId="52" fillId="53" borderId="20" applyNumberFormat="0" applyFont="0" applyAlignment="0" applyProtection="0"/>
    <xf numFmtId="0" fontId="15" fillId="26" borderId="0" applyNumberFormat="0" applyBorder="0" applyAlignment="0" applyProtection="0"/>
    <xf numFmtId="0" fontId="15" fillId="25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0" borderId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27" borderId="0" applyNumberFormat="0" applyBorder="0" applyAlignment="0" applyProtection="0"/>
    <xf numFmtId="0" fontId="52" fillId="5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0" fontId="15" fillId="33" borderId="0" applyNumberFormat="0" applyBorder="0" applyAlignment="0" applyProtection="0"/>
    <xf numFmtId="0" fontId="15" fillId="31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53" borderId="20" applyNumberFormat="0" applyFont="0" applyAlignment="0" applyProtection="0"/>
    <xf numFmtId="0" fontId="15" fillId="27" borderId="0" applyNumberFormat="0" applyBorder="0" applyAlignment="0" applyProtection="0"/>
    <xf numFmtId="0" fontId="15" fillId="26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0" fontId="15" fillId="28" borderId="0" applyNumberFormat="0" applyBorder="0" applyAlignment="0" applyProtection="0"/>
    <xf numFmtId="0" fontId="15" fillId="25" borderId="0" applyNumberFormat="0" applyBorder="0" applyAlignment="0" applyProtection="0"/>
    <xf numFmtId="0" fontId="52" fillId="8" borderId="0" applyNumberFormat="0" applyBorder="0" applyAlignment="0" applyProtection="0"/>
    <xf numFmtId="0" fontId="52" fillId="5" borderId="0" applyNumberFormat="0" applyBorder="0" applyAlignment="0" applyProtection="0"/>
    <xf numFmtId="0" fontId="15" fillId="35" borderId="0" applyNumberFormat="0" applyBorder="0" applyAlignment="0" applyProtection="0"/>
    <xf numFmtId="0" fontId="15" fillId="32" borderId="0" applyNumberFormat="0" applyBorder="0" applyAlignment="0" applyProtection="0"/>
    <xf numFmtId="0" fontId="15" fillId="34" borderId="0" applyNumberFormat="0" applyBorder="0" applyAlignment="0" applyProtection="0"/>
    <xf numFmtId="0" fontId="15" fillId="0" borderId="0"/>
    <xf numFmtId="0" fontId="15" fillId="0" borderId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5" borderId="0" applyNumberFormat="0" applyBorder="0" applyAlignment="0" applyProtection="0"/>
    <xf numFmtId="0" fontId="15" fillId="24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6" borderId="0" applyNumberFormat="0" applyBorder="0" applyAlignment="0" applyProtection="0"/>
    <xf numFmtId="0" fontId="15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6" borderId="0" applyNumberFormat="0" applyBorder="0" applyAlignment="0" applyProtection="0"/>
    <xf numFmtId="0" fontId="15" fillId="24" borderId="0" applyNumberFormat="0" applyBorder="0" applyAlignment="0" applyProtection="0"/>
    <xf numFmtId="0" fontId="15" fillId="30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27" borderId="0" applyNumberFormat="0" applyBorder="0" applyAlignment="0" applyProtection="0"/>
    <xf numFmtId="0" fontId="15" fillId="26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1" borderId="0" applyNumberFormat="0" applyBorder="0" applyAlignment="0" applyProtection="0"/>
    <xf numFmtId="0" fontId="15" fillId="33" borderId="0" applyNumberFormat="0" applyBorder="0" applyAlignment="0" applyProtection="0"/>
    <xf numFmtId="0" fontId="15" fillId="31" borderId="0" applyNumberFormat="0" applyBorder="0" applyAlignment="0" applyProtection="0"/>
    <xf numFmtId="0" fontId="15" fillId="29" borderId="0" applyNumberFormat="0" applyBorder="0" applyAlignment="0" applyProtection="0"/>
    <xf numFmtId="0" fontId="15" fillId="35" borderId="0" applyNumberFormat="0" applyBorder="0" applyAlignment="0" applyProtection="0"/>
    <xf numFmtId="0" fontId="15" fillId="30" borderId="0" applyNumberFormat="0" applyBorder="0" applyAlignment="0" applyProtection="0"/>
    <xf numFmtId="0" fontId="15" fillId="33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1" borderId="0" applyNumberFormat="0" applyBorder="0" applyAlignment="0" applyProtection="0"/>
    <xf numFmtId="0" fontId="15" fillId="29" borderId="0" applyNumberFormat="0" applyBorder="0" applyAlignment="0" applyProtection="0"/>
    <xf numFmtId="0" fontId="15" fillId="33" borderId="0" applyNumberFormat="0" applyBorder="0" applyAlignment="0" applyProtection="0"/>
    <xf numFmtId="0" fontId="15" fillId="31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3" borderId="0" applyNumberFormat="0" applyBorder="0" applyAlignment="0" applyProtection="0"/>
    <xf numFmtId="0" fontId="15" fillId="32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29" borderId="0" applyNumberFormat="0" applyBorder="0" applyAlignment="0" applyProtection="0"/>
    <xf numFmtId="0" fontId="15" fillId="28" borderId="0" applyNumberFormat="0" applyBorder="0" applyAlignment="0" applyProtection="0"/>
    <xf numFmtId="0" fontId="15" fillId="34" borderId="0" applyNumberFormat="0" applyBorder="0" applyAlignment="0" applyProtection="0"/>
    <xf numFmtId="0" fontId="15" fillId="25" borderId="0" applyNumberFormat="0" applyBorder="0" applyAlignment="0" applyProtection="0"/>
    <xf numFmtId="0" fontId="15" fillId="34" borderId="0" applyNumberFormat="0" applyBorder="0" applyAlignment="0" applyProtection="0"/>
    <xf numFmtId="0" fontId="15" fillId="25" borderId="0" applyNumberFormat="0" applyBorder="0" applyAlignment="0" applyProtection="0"/>
    <xf numFmtId="0" fontId="15" fillId="34" borderId="0" applyNumberFormat="0" applyBorder="0" applyAlignment="0" applyProtection="0"/>
    <xf numFmtId="0" fontId="15" fillId="25" borderId="0" applyNumberFormat="0" applyBorder="0" applyAlignment="0" applyProtection="0"/>
    <xf numFmtId="0" fontId="15" fillId="34" borderId="0" applyNumberFormat="0" applyBorder="0" applyAlignment="0" applyProtection="0"/>
    <xf numFmtId="0" fontId="15" fillId="25" borderId="0" applyNumberFormat="0" applyBorder="0" applyAlignment="0" applyProtection="0"/>
    <xf numFmtId="0" fontId="15" fillId="34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0" borderId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72" fillId="36" borderId="0" applyNumberFormat="0" applyBorder="0" applyAlignment="0" applyProtection="0"/>
    <xf numFmtId="0" fontId="72" fillId="37" borderId="0" applyNumberFormat="0" applyBorder="0" applyAlignment="0" applyProtection="0"/>
    <xf numFmtId="0" fontId="72" fillId="38" borderId="0" applyNumberFormat="0" applyBorder="0" applyAlignment="0" applyProtection="0"/>
    <xf numFmtId="0" fontId="72" fillId="39" borderId="0" applyNumberFormat="0" applyBorder="0" applyAlignment="0" applyProtection="0"/>
    <xf numFmtId="0" fontId="72" fillId="40" borderId="0" applyNumberFormat="0" applyBorder="0" applyAlignment="0" applyProtection="0"/>
    <xf numFmtId="0" fontId="72" fillId="41" borderId="0" applyNumberFormat="0" applyBorder="0" applyAlignment="0" applyProtection="0"/>
    <xf numFmtId="0" fontId="15" fillId="53" borderId="20" applyNumberFormat="0" applyFont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0" borderId="0" applyNumberFormat="0" applyBorder="0" applyAlignment="0" applyProtection="0"/>
    <xf numFmtId="0" fontId="15" fillId="0" borderId="0"/>
    <xf numFmtId="0" fontId="15" fillId="35" borderId="0" applyNumberFormat="0" applyBorder="0" applyAlignment="0" applyProtection="0"/>
    <xf numFmtId="0" fontId="15" fillId="53" borderId="20" applyNumberFormat="0" applyFont="0" applyAlignment="0" applyProtection="0"/>
    <xf numFmtId="0" fontId="15" fillId="31" borderId="0" applyNumberFormat="0" applyBorder="0" applyAlignment="0" applyProtection="0"/>
    <xf numFmtId="0" fontId="15" fillId="29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0" fontId="15" fillId="33" borderId="0" applyNumberFormat="0" applyBorder="0" applyAlignment="0" applyProtection="0"/>
    <xf numFmtId="0" fontId="15" fillId="27" borderId="0" applyNumberFormat="0" applyBorder="0" applyAlignment="0" applyProtection="0"/>
    <xf numFmtId="0" fontId="15" fillId="26" borderId="0" applyNumberFormat="0" applyBorder="0" applyAlignment="0" applyProtection="0"/>
    <xf numFmtId="0" fontId="15" fillId="0" borderId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32" borderId="0" applyNumberFormat="0" applyBorder="0" applyAlignment="0" applyProtection="0"/>
    <xf numFmtId="0" fontId="15" fillId="34" borderId="0" applyNumberFormat="0" applyBorder="0" applyAlignment="0" applyProtection="0"/>
    <xf numFmtId="0" fontId="15" fillId="30" borderId="0" applyNumberFormat="0" applyBorder="0" applyAlignment="0" applyProtection="0"/>
    <xf numFmtId="0" fontId="15" fillId="28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0" fontId="15" fillId="33" borderId="0" applyNumberFormat="0" applyBorder="0" applyAlignment="0" applyProtection="0"/>
    <xf numFmtId="0" fontId="15" fillId="31" borderId="0" applyNumberFormat="0" applyBorder="0" applyAlignment="0" applyProtection="0"/>
    <xf numFmtId="0" fontId="15" fillId="30" borderId="0" applyNumberFormat="0" applyBorder="0" applyAlignment="0" applyProtection="0"/>
    <xf numFmtId="0" fontId="15" fillId="29" borderId="0" applyNumberFormat="0" applyBorder="0" applyAlignment="0" applyProtection="0"/>
    <xf numFmtId="0" fontId="15" fillId="53" borderId="20" applyNumberFormat="0" applyFont="0" applyAlignment="0" applyProtection="0"/>
    <xf numFmtId="0" fontId="15" fillId="32" borderId="0" applyNumberFormat="0" applyBorder="0" applyAlignment="0" applyProtection="0"/>
    <xf numFmtId="0" fontId="15" fillId="27" borderId="0" applyNumberFormat="0" applyBorder="0" applyAlignment="0" applyProtection="0"/>
    <xf numFmtId="0" fontId="15" fillId="26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0" fontId="15" fillId="2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35" borderId="0" applyNumberFormat="0" applyBorder="0" applyAlignment="0" applyProtection="0"/>
    <xf numFmtId="0" fontId="15" fillId="32" borderId="0" applyNumberFormat="0" applyBorder="0" applyAlignment="0" applyProtection="0"/>
    <xf numFmtId="0" fontId="15" fillId="34" borderId="0" applyNumberFormat="0" applyBorder="0" applyAlignment="0" applyProtection="0"/>
    <xf numFmtId="0" fontId="15" fillId="0" borderId="0"/>
    <xf numFmtId="0" fontId="15" fillId="0" borderId="0"/>
    <xf numFmtId="0" fontId="15" fillId="31" borderId="0" applyNumberFormat="0" applyBorder="0" applyAlignment="0" applyProtection="0"/>
    <xf numFmtId="0" fontId="15" fillId="29" borderId="0" applyNumberFormat="0" applyBorder="0" applyAlignment="0" applyProtection="0"/>
    <xf numFmtId="0" fontId="15" fillId="34" borderId="0" applyNumberFormat="0" applyBorder="0" applyAlignment="0" applyProtection="0"/>
    <xf numFmtId="0" fontId="15" fillId="33" borderId="0" applyNumberFormat="0" applyBorder="0" applyAlignment="0" applyProtection="0"/>
    <xf numFmtId="0" fontId="15" fillId="25" borderId="0" applyNumberFormat="0" applyBorder="0" applyAlignment="0" applyProtection="0"/>
    <xf numFmtId="0" fontId="15" fillId="0" borderId="0"/>
    <xf numFmtId="0" fontId="15" fillId="53" borderId="20" applyNumberFormat="0" applyFont="0" applyAlignment="0" applyProtection="0"/>
    <xf numFmtId="0" fontId="15" fillId="0" borderId="0"/>
    <xf numFmtId="0" fontId="15" fillId="53" borderId="20" applyNumberFormat="0" applyFont="0" applyAlignment="0" applyProtection="0"/>
    <xf numFmtId="0" fontId="15" fillId="0" borderId="0"/>
    <xf numFmtId="0" fontId="164" fillId="0" borderId="0"/>
    <xf numFmtId="0" fontId="165" fillId="0" borderId="0"/>
    <xf numFmtId="0" fontId="50" fillId="0" borderId="0"/>
    <xf numFmtId="0" fontId="166" fillId="0" borderId="0"/>
    <xf numFmtId="0" fontId="15" fillId="0" borderId="0"/>
    <xf numFmtId="0" fontId="15" fillId="53" borderId="20" applyNumberFormat="0" applyFont="0" applyAlignment="0" applyProtection="0"/>
    <xf numFmtId="164" fontId="28" fillId="0" borderId="0" applyFont="0" applyFill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53" borderId="20" applyNumberFormat="0" applyFont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52" fillId="7" borderId="0" applyNumberFormat="0" applyBorder="0" applyAlignment="0" applyProtection="0"/>
    <xf numFmtId="0" fontId="52" fillId="11" borderId="0" applyNumberFormat="0" applyBorder="0" applyAlignment="0" applyProtection="0"/>
    <xf numFmtId="0" fontId="52" fillId="8" borderId="0" applyNumberFormat="0" applyBorder="0" applyAlignment="0" applyProtection="0"/>
    <xf numFmtId="0" fontId="52" fillId="5" borderId="0" applyNumberFormat="0" applyBorder="0" applyAlignment="0" applyProtection="0"/>
    <xf numFmtId="0" fontId="52" fillId="10" borderId="0" applyNumberFormat="0" applyBorder="0" applyAlignment="0" applyProtection="0"/>
    <xf numFmtId="0" fontId="52" fillId="9" borderId="0" applyNumberFormat="0" applyBorder="0" applyAlignment="0" applyProtection="0"/>
    <xf numFmtId="0" fontId="52" fillId="8" borderId="0" applyNumberFormat="0" applyBorder="0" applyAlignment="0" applyProtection="0"/>
    <xf numFmtId="0" fontId="52" fillId="6" borderId="0" applyNumberFormat="0" applyBorder="0" applyAlignment="0" applyProtection="0"/>
    <xf numFmtId="0" fontId="52" fillId="5" borderId="0" applyNumberFormat="0" applyBorder="0" applyAlignment="0" applyProtection="0"/>
    <xf numFmtId="0" fontId="52" fillId="4" borderId="0" applyNumberFormat="0" applyBorder="0" applyAlignment="0" applyProtection="0"/>
    <xf numFmtId="0" fontId="52" fillId="3" borderId="0" applyNumberFormat="0" applyBorder="0" applyAlignment="0" applyProtection="0"/>
    <xf numFmtId="0" fontId="52" fillId="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52" fillId="5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0" borderId="0"/>
    <xf numFmtId="0" fontId="14" fillId="53" borderId="20" applyNumberFormat="0" applyFont="0" applyAlignment="0" applyProtection="0"/>
    <xf numFmtId="0" fontId="52" fillId="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0" borderId="0"/>
    <xf numFmtId="0" fontId="14" fillId="53" borderId="20" applyNumberFormat="0" applyFont="0" applyAlignment="0" applyProtection="0"/>
    <xf numFmtId="0" fontId="52" fillId="11" borderId="0" applyNumberFormat="0" applyBorder="0" applyAlignment="0" applyProtection="0"/>
    <xf numFmtId="0" fontId="52" fillId="8" borderId="0" applyNumberFormat="0" applyBorder="0" applyAlignment="0" applyProtection="0"/>
    <xf numFmtId="0" fontId="52" fillId="5" borderId="0" applyNumberFormat="0" applyBorder="0" applyAlignment="0" applyProtection="0"/>
    <xf numFmtId="0" fontId="52" fillId="2" borderId="0" applyNumberFormat="0" applyBorder="0" applyAlignment="0" applyProtection="0"/>
    <xf numFmtId="0" fontId="52" fillId="7" borderId="0" applyNumberFormat="0" applyBorder="0" applyAlignment="0" applyProtection="0"/>
    <xf numFmtId="0" fontId="52" fillId="10" borderId="0" applyNumberFormat="0" applyBorder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0" borderId="0" applyNumberFormat="0" applyBorder="0" applyAlignment="0" applyProtection="0"/>
    <xf numFmtId="0" fontId="14" fillId="3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53" borderId="20" applyNumberFormat="0" applyFont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0" borderId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52" fillId="8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53" borderId="20" applyNumberFormat="0" applyFont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52" fillId="9" borderId="0" applyNumberFormat="0" applyBorder="0" applyAlignment="0" applyProtection="0"/>
    <xf numFmtId="0" fontId="52" fillId="6" borderId="0" applyNumberFormat="0" applyBorder="0" applyAlignment="0" applyProtection="0"/>
    <xf numFmtId="0" fontId="14" fillId="35" borderId="0" applyNumberFormat="0" applyBorder="0" applyAlignment="0" applyProtection="0"/>
    <xf numFmtId="0" fontId="14" fillId="32" borderId="0" applyNumberFormat="0" applyBorder="0" applyAlignment="0" applyProtection="0"/>
    <xf numFmtId="0" fontId="14" fillId="34" borderId="0" applyNumberFormat="0" applyBorder="0" applyAlignment="0" applyProtection="0"/>
    <xf numFmtId="0" fontId="14" fillId="0" borderId="0"/>
    <xf numFmtId="0" fontId="14" fillId="0" borderId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1" borderId="0" applyNumberFormat="0" applyBorder="0" applyAlignment="0" applyProtection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53" borderId="20" applyNumberFormat="0" applyFont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0" borderId="0" applyNumberFormat="0" applyBorder="0" applyAlignment="0" applyProtection="0"/>
    <xf numFmtId="0" fontId="14" fillId="0" borderId="0"/>
    <xf numFmtId="0" fontId="14" fillId="35" borderId="0" applyNumberFormat="0" applyBorder="0" applyAlignment="0" applyProtection="0"/>
    <xf numFmtId="0" fontId="14" fillId="53" borderId="20" applyNumberFormat="0" applyFont="0" applyAlignment="0" applyProtection="0"/>
    <xf numFmtId="0" fontId="14" fillId="31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5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33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0" borderId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34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53" borderId="20" applyNumberFormat="0" applyFont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35" borderId="0" applyNumberFormat="0" applyBorder="0" applyAlignment="0" applyProtection="0"/>
    <xf numFmtId="0" fontId="14" fillId="32" borderId="0" applyNumberFormat="0" applyBorder="0" applyAlignment="0" applyProtection="0"/>
    <xf numFmtId="0" fontId="14" fillId="34" borderId="0" applyNumberFormat="0" applyBorder="0" applyAlignment="0" applyProtection="0"/>
    <xf numFmtId="0" fontId="14" fillId="0" borderId="0"/>
    <xf numFmtId="0" fontId="14" fillId="0" borderId="0"/>
    <xf numFmtId="0" fontId="14" fillId="31" borderId="0" applyNumberFormat="0" applyBorder="0" applyAlignment="0" applyProtection="0"/>
    <xf numFmtId="0" fontId="14" fillId="29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0" borderId="0"/>
    <xf numFmtId="0" fontId="14" fillId="53" borderId="20" applyNumberFormat="0" applyFont="0" applyAlignment="0" applyProtection="0"/>
    <xf numFmtId="164" fontId="28" fillId="0" borderId="0" applyFont="0" applyFill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53" borderId="20" applyNumberFormat="0" applyFont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35" borderId="0" applyNumberFormat="0" applyBorder="0" applyAlignment="0" applyProtection="0"/>
    <xf numFmtId="0" fontId="14" fillId="32" borderId="0" applyNumberFormat="0" applyBorder="0" applyAlignment="0" applyProtection="0"/>
    <xf numFmtId="0" fontId="14" fillId="3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0" borderId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72" fillId="36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72" fillId="37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72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72" fillId="39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72" fillId="40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72" fillId="41" borderId="0" applyNumberFormat="0" applyBorder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53" borderId="20" applyNumberFormat="0" applyFont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35" borderId="0" applyNumberFormat="0" applyBorder="0" applyAlignment="0" applyProtection="0"/>
    <xf numFmtId="0" fontId="14" fillId="32" borderId="0" applyNumberFormat="0" applyBorder="0" applyAlignment="0" applyProtection="0"/>
    <xf numFmtId="0" fontId="14" fillId="3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0" borderId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5" borderId="0" applyNumberFormat="0" applyBorder="0" applyAlignment="0" applyProtection="0"/>
    <xf numFmtId="0" fontId="14" fillId="31" borderId="0" applyNumberFormat="0" applyBorder="0" applyAlignment="0" applyProtection="0"/>
    <xf numFmtId="0" fontId="14" fillId="25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5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3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33" borderId="0" applyNumberFormat="0" applyBorder="0" applyAlignment="0" applyProtection="0"/>
    <xf numFmtId="0" fontId="14" fillId="53" borderId="20" applyNumberFormat="0" applyFont="0" applyAlignment="0" applyProtection="0"/>
    <xf numFmtId="0" fontId="14" fillId="35" borderId="0" applyNumberFormat="0" applyBorder="0" applyAlignment="0" applyProtection="0"/>
    <xf numFmtId="0" fontId="14" fillId="33" borderId="0" applyNumberFormat="0" applyBorder="0" applyAlignment="0" applyProtection="0"/>
    <xf numFmtId="0" fontId="14" fillId="30" borderId="0" applyNumberFormat="0" applyBorder="0" applyAlignment="0" applyProtection="0"/>
    <xf numFmtId="0" fontId="14" fillId="32" borderId="0" applyNumberFormat="0" applyBorder="0" applyAlignment="0" applyProtection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24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5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30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5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6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6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27" borderId="0" applyNumberFormat="0" applyBorder="0" applyAlignment="0" applyProtection="0"/>
    <xf numFmtId="0" fontId="14" fillId="35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6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30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4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53" borderId="20" applyNumberFormat="0" applyFont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7" borderId="0" applyNumberFormat="0" applyBorder="0" applyAlignment="0" applyProtection="0"/>
    <xf numFmtId="0" fontId="14" fillId="35" borderId="0" applyNumberFormat="0" applyBorder="0" applyAlignment="0" applyProtection="0"/>
    <xf numFmtId="0" fontId="14" fillId="32" borderId="0" applyNumberFormat="0" applyBorder="0" applyAlignment="0" applyProtection="0"/>
    <xf numFmtId="0" fontId="14" fillId="34" borderId="0" applyNumberFormat="0" applyBorder="0" applyAlignment="0" applyProtection="0"/>
    <xf numFmtId="0" fontId="14" fillId="0" borderId="0"/>
    <xf numFmtId="0" fontId="14" fillId="0" borderId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25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5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0" borderId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35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7" borderId="0" applyNumberFormat="0" applyBorder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35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24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7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30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32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30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30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4" borderId="0" applyNumberFormat="0" applyBorder="0" applyAlignment="0" applyProtection="0"/>
    <xf numFmtId="0" fontId="14" fillId="26" borderId="0" applyNumberFormat="0" applyBorder="0" applyAlignment="0" applyProtection="0"/>
    <xf numFmtId="0" fontId="14" fillId="29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28" fillId="0" borderId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0" borderId="0"/>
    <xf numFmtId="0" fontId="52" fillId="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32" borderId="0" applyNumberFormat="0" applyBorder="0" applyAlignment="0" applyProtection="0"/>
    <xf numFmtId="0" fontId="14" fillId="26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1" borderId="0" applyNumberFormat="0" applyBorder="0" applyAlignment="0" applyProtection="0"/>
    <xf numFmtId="0" fontId="14" fillId="25" borderId="0" applyNumberFormat="0" applyBorder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34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24" borderId="0" applyNumberFormat="0" applyBorder="0" applyAlignment="0" applyProtection="0"/>
    <xf numFmtId="0" fontId="14" fillId="29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0" borderId="0" applyNumberFormat="0" applyBorder="0" applyAlignment="0" applyProtection="0"/>
    <xf numFmtId="0" fontId="14" fillId="35" borderId="0" applyNumberFormat="0" applyBorder="0" applyAlignment="0" applyProtection="0"/>
    <xf numFmtId="0" fontId="14" fillId="32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31" borderId="0" applyNumberFormat="0" applyBorder="0" applyAlignment="0" applyProtection="0"/>
    <xf numFmtId="0" fontId="14" fillId="0" borderId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53" borderId="20" applyNumberFormat="0" applyFont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6" borderId="0" applyNumberFormat="0" applyBorder="0" applyAlignment="0" applyProtection="0"/>
    <xf numFmtId="0" fontId="14" fillId="25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0" borderId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53" borderId="20" applyNumberFormat="0" applyFont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35" borderId="0" applyNumberFormat="0" applyBorder="0" applyAlignment="0" applyProtection="0"/>
    <xf numFmtId="0" fontId="14" fillId="32" borderId="0" applyNumberFormat="0" applyBorder="0" applyAlignment="0" applyProtection="0"/>
    <xf numFmtId="0" fontId="14" fillId="34" borderId="0" applyNumberFormat="0" applyBorder="0" applyAlignment="0" applyProtection="0"/>
    <xf numFmtId="0" fontId="14" fillId="0" borderId="0"/>
    <xf numFmtId="0" fontId="14" fillId="0" borderId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3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35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1" borderId="0" applyNumberFormat="0" applyBorder="0" applyAlignment="0" applyProtection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30" borderId="0" applyNumberFormat="0" applyBorder="0" applyAlignment="0" applyProtection="0"/>
    <xf numFmtId="0" fontId="14" fillId="33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1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32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29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34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0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53" borderId="20" applyNumberFormat="0" applyFont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0" borderId="0" applyNumberFormat="0" applyBorder="0" applyAlignment="0" applyProtection="0"/>
    <xf numFmtId="0" fontId="14" fillId="0" borderId="0"/>
    <xf numFmtId="0" fontId="14" fillId="35" borderId="0" applyNumberFormat="0" applyBorder="0" applyAlignment="0" applyProtection="0"/>
    <xf numFmtId="0" fontId="14" fillId="53" borderId="20" applyNumberFormat="0" applyFont="0" applyAlignment="0" applyProtection="0"/>
    <xf numFmtId="0" fontId="14" fillId="31" borderId="0" applyNumberFormat="0" applyBorder="0" applyAlignment="0" applyProtection="0"/>
    <xf numFmtId="0" fontId="14" fillId="29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5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33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0" borderId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32" borderId="0" applyNumberFormat="0" applyBorder="0" applyAlignment="0" applyProtection="0"/>
    <xf numFmtId="0" fontId="14" fillId="34" borderId="0" applyNumberFormat="0" applyBorder="0" applyAlignment="0" applyProtection="0"/>
    <xf numFmtId="0" fontId="14" fillId="30" borderId="0" applyNumberFormat="0" applyBorder="0" applyAlignment="0" applyProtection="0"/>
    <xf numFmtId="0" fontId="14" fillId="28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33" borderId="0" applyNumberFormat="0" applyBorder="0" applyAlignment="0" applyProtection="0"/>
    <xf numFmtId="0" fontId="14" fillId="31" borderId="0" applyNumberFormat="0" applyBorder="0" applyAlignment="0" applyProtection="0"/>
    <xf numFmtId="0" fontId="14" fillId="30" borderId="0" applyNumberFormat="0" applyBorder="0" applyAlignment="0" applyProtection="0"/>
    <xf numFmtId="0" fontId="14" fillId="29" borderId="0" applyNumberFormat="0" applyBorder="0" applyAlignment="0" applyProtection="0"/>
    <xf numFmtId="0" fontId="14" fillId="53" borderId="20" applyNumberFormat="0" applyFont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6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0" fontId="14" fillId="2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4" fillId="35" borderId="0" applyNumberFormat="0" applyBorder="0" applyAlignment="0" applyProtection="0"/>
    <xf numFmtId="0" fontId="14" fillId="32" borderId="0" applyNumberFormat="0" applyBorder="0" applyAlignment="0" applyProtection="0"/>
    <xf numFmtId="0" fontId="14" fillId="34" borderId="0" applyNumberFormat="0" applyBorder="0" applyAlignment="0" applyProtection="0"/>
    <xf numFmtId="0" fontId="14" fillId="0" borderId="0"/>
    <xf numFmtId="0" fontId="14" fillId="0" borderId="0"/>
    <xf numFmtId="0" fontId="14" fillId="31" borderId="0" applyNumberFormat="0" applyBorder="0" applyAlignment="0" applyProtection="0"/>
    <xf numFmtId="0" fontId="14" fillId="29" borderId="0" applyNumberFormat="0" applyBorder="0" applyAlignment="0" applyProtection="0"/>
    <xf numFmtId="0" fontId="14" fillId="34" borderId="0" applyNumberFormat="0" applyBorder="0" applyAlignment="0" applyProtection="0"/>
    <xf numFmtId="0" fontId="14" fillId="33" borderId="0" applyNumberFormat="0" applyBorder="0" applyAlignment="0" applyProtection="0"/>
    <xf numFmtId="0" fontId="14" fillId="25" borderId="0" applyNumberFormat="0" applyBorder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53" borderId="20" applyNumberFormat="0" applyFont="0" applyAlignment="0" applyProtection="0"/>
    <xf numFmtId="0" fontId="14" fillId="0" borderId="0"/>
    <xf numFmtId="0" fontId="14" fillId="0" borderId="0"/>
    <xf numFmtId="0" fontId="14" fillId="53" borderId="20" applyNumberFormat="0" applyFont="0" applyAlignment="0" applyProtection="0"/>
    <xf numFmtId="164" fontId="28" fillId="0" borderId="0" applyFont="0" applyFill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4" fillId="24" borderId="0" applyNumberFormat="0" applyBorder="0" applyAlignment="0" applyProtection="0"/>
    <xf numFmtId="0" fontId="14" fillId="30" borderId="0" applyNumberFormat="0" applyBorder="0" applyAlignment="0" applyProtection="0"/>
    <xf numFmtId="0" fontId="14" fillId="25" borderId="0" applyNumberFormat="0" applyBorder="0" applyAlignment="0" applyProtection="0"/>
    <xf numFmtId="0" fontId="14" fillId="31" borderId="0" applyNumberFormat="0" applyBorder="0" applyAlignment="0" applyProtection="0"/>
    <xf numFmtId="0" fontId="14" fillId="26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33" borderId="0" applyNumberFormat="0" applyBorder="0" applyAlignment="0" applyProtection="0"/>
    <xf numFmtId="0" fontId="14" fillId="28" borderId="0" applyNumberFormat="0" applyBorder="0" applyAlignment="0" applyProtection="0"/>
    <xf numFmtId="0" fontId="14" fillId="34" borderId="0" applyNumberFormat="0" applyBorder="0" applyAlignment="0" applyProtection="0"/>
    <xf numFmtId="0" fontId="14" fillId="29" borderId="0" applyNumberFormat="0" applyBorder="0" applyAlignment="0" applyProtection="0"/>
    <xf numFmtId="0" fontId="14" fillId="35" borderId="0" applyNumberFormat="0" applyBorder="0" applyAlignment="0" applyProtection="0"/>
    <xf numFmtId="0" fontId="13" fillId="0" borderId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4" borderId="0" applyNumberFormat="0" applyBorder="0" applyAlignment="0" applyProtection="0"/>
    <xf numFmtId="0" fontId="13" fillId="33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30" borderId="0" applyNumberFormat="0" applyBorder="0" applyAlignment="0" applyProtection="0"/>
    <xf numFmtId="0" fontId="13" fillId="29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6" borderId="0" applyNumberFormat="0" applyBorder="0" applyAlignment="0" applyProtection="0"/>
    <xf numFmtId="0" fontId="13" fillId="53" borderId="20" applyNumberFormat="0" applyFont="0" applyAlignment="0" applyProtection="0"/>
    <xf numFmtId="0" fontId="13" fillId="25" borderId="0" applyNumberFormat="0" applyBorder="0" applyAlignment="0" applyProtection="0"/>
    <xf numFmtId="0" fontId="13" fillId="24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34" borderId="0" applyNumberFormat="0" applyBorder="0" applyAlignment="0" applyProtection="0"/>
    <xf numFmtId="0" fontId="13" fillId="33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30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6" borderId="0" applyNumberFormat="0" applyBorder="0" applyAlignment="0" applyProtection="0"/>
    <xf numFmtId="0" fontId="13" fillId="25" borderId="0" applyNumberFormat="0" applyBorder="0" applyAlignment="0" applyProtection="0"/>
    <xf numFmtId="0" fontId="13" fillId="24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34" borderId="0" applyNumberFormat="0" applyBorder="0" applyAlignment="0" applyProtection="0"/>
    <xf numFmtId="0" fontId="13" fillId="33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30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6" borderId="0" applyNumberFormat="0" applyBorder="0" applyAlignment="0" applyProtection="0"/>
    <xf numFmtId="0" fontId="13" fillId="25" borderId="0" applyNumberFormat="0" applyBorder="0" applyAlignment="0" applyProtection="0"/>
    <xf numFmtId="0" fontId="13" fillId="24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34" borderId="0" applyNumberFormat="0" applyBorder="0" applyAlignment="0" applyProtection="0"/>
    <xf numFmtId="0" fontId="13" fillId="33" borderId="0" applyNumberFormat="0" applyBorder="0" applyAlignment="0" applyProtection="0"/>
    <xf numFmtId="0" fontId="13" fillId="32" borderId="0" applyNumberFormat="0" applyBorder="0" applyAlignment="0" applyProtection="0"/>
    <xf numFmtId="0" fontId="13" fillId="31" borderId="0" applyNumberFormat="0" applyBorder="0" applyAlignment="0" applyProtection="0"/>
    <xf numFmtId="0" fontId="13" fillId="30" borderId="0" applyNumberFormat="0" applyBorder="0" applyAlignment="0" applyProtection="0"/>
    <xf numFmtId="0" fontId="13" fillId="28" borderId="0" applyNumberFormat="0" applyBorder="0" applyAlignment="0" applyProtection="0"/>
    <xf numFmtId="0" fontId="13" fillId="27" borderId="0" applyNumberFormat="0" applyBorder="0" applyAlignment="0" applyProtection="0"/>
    <xf numFmtId="0" fontId="13" fillId="26" borderId="0" applyNumberFormat="0" applyBorder="0" applyAlignment="0" applyProtection="0"/>
    <xf numFmtId="0" fontId="13" fillId="25" borderId="0" applyNumberFormat="0" applyBorder="0" applyAlignment="0" applyProtection="0"/>
    <xf numFmtId="0" fontId="13" fillId="24" borderId="0" applyNumberFormat="0" applyBorder="0" applyAlignment="0" applyProtection="0"/>
    <xf numFmtId="0" fontId="12" fillId="0" borderId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52" fillId="6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52" fillId="7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52" fillId="8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52" fillId="9" borderId="0" applyNumberFormat="0" applyBorder="0" applyAlignment="0" applyProtection="0"/>
    <xf numFmtId="0" fontId="12" fillId="32" borderId="0" applyNumberFormat="0" applyBorder="0" applyAlignment="0" applyProtection="0"/>
    <xf numFmtId="0" fontId="12" fillId="32" borderId="0" applyNumberFormat="0" applyBorder="0" applyAlignment="0" applyProtection="0"/>
    <xf numFmtId="0" fontId="52" fillId="10" borderId="0" applyNumberFormat="0" applyBorder="0" applyAlignment="0" applyProtection="0"/>
    <xf numFmtId="0" fontId="12" fillId="33" borderId="0" applyNumberFormat="0" applyBorder="0" applyAlignment="0" applyProtection="0"/>
    <xf numFmtId="0" fontId="12" fillId="33" borderId="0" applyNumberFormat="0" applyBorder="0" applyAlignment="0" applyProtection="0"/>
    <xf numFmtId="0" fontId="12" fillId="35" borderId="0" applyNumberFormat="0" applyBorder="0" applyAlignment="0" applyProtection="0"/>
    <xf numFmtId="0" fontId="12" fillId="34" borderId="0" applyNumberFormat="0" applyBorder="0" applyAlignment="0" applyProtection="0"/>
    <xf numFmtId="0" fontId="12" fillId="33" borderId="0" applyNumberFormat="0" applyBorder="0" applyAlignment="0" applyProtection="0"/>
    <xf numFmtId="0" fontId="12" fillId="32" borderId="0" applyNumberFormat="0" applyBorder="0" applyAlignment="0" applyProtection="0"/>
    <xf numFmtId="0" fontId="12" fillId="31" borderId="0" applyNumberFormat="0" applyBorder="0" applyAlignment="0" applyProtection="0"/>
    <xf numFmtId="0" fontId="12" fillId="30" borderId="0" applyNumberFormat="0" applyBorder="0" applyAlignment="0" applyProtection="0"/>
    <xf numFmtId="0" fontId="12" fillId="29" borderId="0" applyNumberFormat="0" applyBorder="0" applyAlignment="0" applyProtection="0"/>
    <xf numFmtId="0" fontId="12" fillId="28" borderId="0" applyNumberFormat="0" applyBorder="0" applyAlignment="0" applyProtection="0"/>
    <xf numFmtId="0" fontId="12" fillId="27" borderId="0" applyNumberFormat="0" applyBorder="0" applyAlignment="0" applyProtection="0"/>
    <xf numFmtId="0" fontId="12" fillId="26" borderId="0" applyNumberFormat="0" applyBorder="0" applyAlignment="0" applyProtection="0"/>
    <xf numFmtId="0" fontId="12" fillId="53" borderId="20" applyNumberFormat="0" applyFont="0" applyAlignment="0" applyProtection="0"/>
    <xf numFmtId="0" fontId="12" fillId="25" borderId="0" applyNumberFormat="0" applyBorder="0" applyAlignment="0" applyProtection="0"/>
    <xf numFmtId="0" fontId="12" fillId="24" borderId="0" applyNumberFormat="0" applyBorder="0" applyAlignment="0" applyProtection="0"/>
    <xf numFmtId="0" fontId="52" fillId="3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52" fillId="5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52" fillId="4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52" fillId="2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52" fillId="5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52" fillId="8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52" fillId="11" borderId="0" applyNumberFormat="0" applyBorder="0" applyAlignment="0" applyProtection="0"/>
    <xf numFmtId="0" fontId="72" fillId="36" borderId="0" applyNumberFormat="0" applyBorder="0" applyAlignment="0" applyProtection="0"/>
    <xf numFmtId="0" fontId="53" fillId="12" borderId="0" applyNumberFormat="0" applyBorder="0" applyAlignment="0" applyProtection="0"/>
    <xf numFmtId="0" fontId="72" fillId="37" borderId="0" applyNumberFormat="0" applyBorder="0" applyAlignment="0" applyProtection="0"/>
    <xf numFmtId="0" fontId="53" fillId="9" borderId="0" applyNumberFormat="0" applyBorder="0" applyAlignment="0" applyProtection="0"/>
    <xf numFmtId="0" fontId="72" fillId="38" borderId="0" applyNumberFormat="0" applyBorder="0" applyAlignment="0" applyProtection="0"/>
    <xf numFmtId="0" fontId="53" fillId="10" borderId="0" applyNumberFormat="0" applyBorder="0" applyAlignment="0" applyProtection="0"/>
    <xf numFmtId="0" fontId="72" fillId="39" borderId="0" applyNumberFormat="0" applyBorder="0" applyAlignment="0" applyProtection="0"/>
    <xf numFmtId="0" fontId="53" fillId="13" borderId="0" applyNumberFormat="0" applyBorder="0" applyAlignment="0" applyProtection="0"/>
    <xf numFmtId="0" fontId="72" fillId="40" borderId="0" applyNumberFormat="0" applyBorder="0" applyAlignment="0" applyProtection="0"/>
    <xf numFmtId="0" fontId="53" fillId="14" borderId="0" applyNumberFormat="0" applyBorder="0" applyAlignment="0" applyProtection="0"/>
    <xf numFmtId="0" fontId="72" fillId="41" borderId="0" applyNumberFormat="0" applyBorder="0" applyAlignment="0" applyProtection="0"/>
    <xf numFmtId="0" fontId="53" fillId="15" borderId="0" applyNumberFormat="0" applyBorder="0" applyAlignment="0" applyProtection="0"/>
    <xf numFmtId="0" fontId="72" fillId="42" borderId="0" applyNumberFormat="0" applyBorder="0" applyAlignment="0" applyProtection="0"/>
    <xf numFmtId="0" fontId="53" fillId="16" borderId="0" applyNumberFormat="0" applyBorder="0" applyAlignment="0" applyProtection="0"/>
    <xf numFmtId="0" fontId="72" fillId="43" borderId="0" applyNumberFormat="0" applyBorder="0" applyAlignment="0" applyProtection="0"/>
    <xf numFmtId="0" fontId="53" fillId="17" borderId="0" applyNumberFormat="0" applyBorder="0" applyAlignment="0" applyProtection="0"/>
    <xf numFmtId="0" fontId="72" fillId="44" borderId="0" applyNumberFormat="0" applyBorder="0" applyAlignment="0" applyProtection="0"/>
    <xf numFmtId="0" fontId="53" fillId="18" borderId="0" applyNumberFormat="0" applyBorder="0" applyAlignment="0" applyProtection="0"/>
    <xf numFmtId="0" fontId="72" fillId="45" borderId="0" applyNumberFormat="0" applyBorder="0" applyAlignment="0" applyProtection="0"/>
    <xf numFmtId="0" fontId="53" fillId="13" borderId="0" applyNumberFormat="0" applyBorder="0" applyAlignment="0" applyProtection="0"/>
    <xf numFmtId="0" fontId="72" fillId="46" borderId="0" applyNumberFormat="0" applyBorder="0" applyAlignment="0" applyProtection="0"/>
    <xf numFmtId="0" fontId="53" fillId="14" borderId="0" applyNumberFormat="0" applyBorder="0" applyAlignment="0" applyProtection="0"/>
    <xf numFmtId="0" fontId="72" fillId="47" borderId="0" applyNumberFormat="0" applyBorder="0" applyAlignment="0" applyProtection="0"/>
    <xf numFmtId="0" fontId="53" fillId="19" borderId="0" applyNumberFormat="0" applyBorder="0" applyAlignment="0" applyProtection="0"/>
    <xf numFmtId="0" fontId="73" fillId="48" borderId="13" applyNumberFormat="0" applyAlignment="0" applyProtection="0"/>
    <xf numFmtId="0" fontId="54" fillId="7" borderId="1" applyNumberFormat="0" applyAlignment="0" applyProtection="0"/>
    <xf numFmtId="0" fontId="74" fillId="49" borderId="14" applyNumberFormat="0" applyAlignment="0" applyProtection="0"/>
    <xf numFmtId="0" fontId="55" fillId="20" borderId="2" applyNumberFormat="0" applyAlignment="0" applyProtection="0"/>
    <xf numFmtId="0" fontId="75" fillId="49" borderId="13" applyNumberFormat="0" applyAlignment="0" applyProtection="0"/>
    <xf numFmtId="0" fontId="56" fillId="20" borderId="1" applyNumberFormat="0" applyAlignment="0" applyProtection="0"/>
    <xf numFmtId="0" fontId="169" fillId="0" borderId="0" applyNumberFormat="0" applyFill="0" applyBorder="0" applyAlignment="0" applyProtection="0">
      <alignment vertical="top"/>
      <protection locked="0"/>
    </xf>
    <xf numFmtId="0" fontId="76" fillId="0" borderId="15" applyNumberFormat="0" applyFill="0" applyAlignment="0" applyProtection="0"/>
    <xf numFmtId="0" fontId="57" fillId="0" borderId="3" applyNumberFormat="0" applyFill="0" applyAlignment="0" applyProtection="0"/>
    <xf numFmtId="0" fontId="77" fillId="0" borderId="16" applyNumberFormat="0" applyFill="0" applyAlignment="0" applyProtection="0"/>
    <xf numFmtId="0" fontId="58" fillId="0" borderId="4" applyNumberFormat="0" applyFill="0" applyAlignment="0" applyProtection="0"/>
    <xf numFmtId="0" fontId="78" fillId="0" borderId="17" applyNumberFormat="0" applyFill="0" applyAlignment="0" applyProtection="0"/>
    <xf numFmtId="0" fontId="59" fillId="0" borderId="5" applyNumberFormat="0" applyFill="0" applyAlignment="0" applyProtection="0"/>
    <xf numFmtId="0" fontId="12" fillId="35" borderId="0" applyNumberFormat="0" applyBorder="0" applyAlignment="0" applyProtection="0"/>
    <xf numFmtId="0" fontId="7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2" fillId="34" borderId="0" applyNumberFormat="0" applyBorder="0" applyAlignment="0" applyProtection="0"/>
    <xf numFmtId="0" fontId="79" fillId="0" borderId="18" applyNumberFormat="0" applyFill="0" applyAlignment="0" applyProtection="0"/>
    <xf numFmtId="0" fontId="60" fillId="0" borderId="6" applyNumberFormat="0" applyFill="0" applyAlignment="0" applyProtection="0"/>
    <xf numFmtId="0" fontId="12" fillId="33" borderId="0" applyNumberFormat="0" applyBorder="0" applyAlignment="0" applyProtection="0"/>
    <xf numFmtId="0" fontId="80" fillId="50" borderId="19" applyNumberFormat="0" applyAlignment="0" applyProtection="0"/>
    <xf numFmtId="0" fontId="61" fillId="21" borderId="7" applyNumberFormat="0" applyAlignment="0" applyProtection="0"/>
    <xf numFmtId="0" fontId="17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81" fillId="0" borderId="0" applyNumberFormat="0" applyFill="0" applyBorder="0" applyAlignment="0" applyProtection="0"/>
    <xf numFmtId="0" fontId="82" fillId="51" borderId="0" applyNumberFormat="0" applyBorder="0" applyAlignment="0" applyProtection="0"/>
    <xf numFmtId="0" fontId="63" fillId="22" borderId="0" applyNumberFormat="0" applyBorder="0" applyAlignment="0" applyProtection="0"/>
    <xf numFmtId="0" fontId="12" fillId="31" borderId="0" applyNumberFormat="0" applyBorder="0" applyAlignment="0" applyProtection="0"/>
    <xf numFmtId="0" fontId="12" fillId="0" borderId="0"/>
    <xf numFmtId="0" fontId="12" fillId="0" borderId="0"/>
    <xf numFmtId="0" fontId="28" fillId="0" borderId="0"/>
    <xf numFmtId="0" fontId="47" fillId="0" borderId="0"/>
    <xf numFmtId="0" fontId="47" fillId="0" borderId="0"/>
    <xf numFmtId="0" fontId="33" fillId="0" borderId="0"/>
    <xf numFmtId="0" fontId="33" fillId="0" borderId="0"/>
    <xf numFmtId="0" fontId="28" fillId="0" borderId="0"/>
    <xf numFmtId="0" fontId="33" fillId="0" borderId="0"/>
    <xf numFmtId="0" fontId="12" fillId="30" borderId="0" applyNumberFormat="0" applyBorder="0" applyAlignment="0" applyProtection="0"/>
    <xf numFmtId="0" fontId="83" fillId="52" borderId="0" applyNumberFormat="0" applyBorder="0" applyAlignment="0" applyProtection="0"/>
    <xf numFmtId="0" fontId="64" fillId="3" borderId="0" applyNumberFormat="0" applyBorder="0" applyAlignment="0" applyProtection="0"/>
    <xf numFmtId="0" fontId="12" fillId="29" borderId="0" applyNumberFormat="0" applyBorder="0" applyAlignment="0" applyProtection="0"/>
    <xf numFmtId="0" fontId="8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2" fillId="28" borderId="0" applyNumberFormat="0" applyBorder="0" applyAlignment="0" applyProtection="0"/>
    <xf numFmtId="0" fontId="12" fillId="53" borderId="20" applyNumberFormat="0" applyFont="0" applyAlignment="0" applyProtection="0"/>
    <xf numFmtId="0" fontId="12" fillId="27" borderId="0" applyNumberFormat="0" applyBorder="0" applyAlignment="0" applyProtection="0"/>
    <xf numFmtId="0" fontId="85" fillId="0" borderId="21" applyNumberFormat="0" applyFill="0" applyAlignment="0" applyProtection="0"/>
    <xf numFmtId="0" fontId="66" fillId="0" borderId="10" applyNumberFormat="0" applyFill="0" applyAlignment="0" applyProtection="0"/>
    <xf numFmtId="0" fontId="12" fillId="26" borderId="0" applyNumberFormat="0" applyBorder="0" applyAlignment="0" applyProtection="0"/>
    <xf numFmtId="0" fontId="8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2" fillId="25" borderId="0" applyNumberFormat="0" applyBorder="0" applyAlignment="0" applyProtection="0"/>
    <xf numFmtId="165" fontId="47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165" fontId="47" fillId="0" borderId="0" applyFont="0" applyFill="0" applyBorder="0" applyAlignment="0" applyProtection="0"/>
    <xf numFmtId="0" fontId="12" fillId="24" borderId="0" applyNumberFormat="0" applyBorder="0" applyAlignment="0" applyProtection="0"/>
    <xf numFmtId="0" fontId="87" fillId="54" borderId="0" applyNumberFormat="0" applyBorder="0" applyAlignment="0" applyProtection="0"/>
    <xf numFmtId="0" fontId="68" fillId="4" borderId="0" applyNumberFormat="0" applyBorder="0" applyAlignment="0" applyProtection="0"/>
    <xf numFmtId="0" fontId="11" fillId="0" borderId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9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9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53" borderId="20" applyNumberFormat="0" applyFont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1" fillId="29" borderId="0" applyNumberFormat="0" applyBorder="0" applyAlignment="0" applyProtection="0"/>
    <xf numFmtId="0" fontId="11" fillId="35" borderId="0" applyNumberFormat="0" applyBorder="0" applyAlignment="0" applyProtection="0"/>
    <xf numFmtId="0" fontId="11" fillId="34" borderId="0" applyNumberFormat="0" applyBorder="0" applyAlignment="0" applyProtection="0"/>
    <xf numFmtId="0" fontId="11" fillId="33" borderId="0" applyNumberFormat="0" applyBorder="0" applyAlignment="0" applyProtection="0"/>
    <xf numFmtId="0" fontId="11" fillId="32" borderId="0" applyNumberFormat="0" applyBorder="0" applyAlignment="0" applyProtection="0"/>
    <xf numFmtId="0" fontId="11" fillId="31" borderId="0" applyNumberFormat="0" applyBorder="0" applyAlignment="0" applyProtection="0"/>
    <xf numFmtId="0" fontId="11" fillId="30" borderId="0" applyNumberFormat="0" applyBorder="0" applyAlignment="0" applyProtection="0"/>
    <xf numFmtId="0" fontId="11" fillId="28" borderId="0" applyNumberFormat="0" applyBorder="0" applyAlignment="0" applyProtection="0"/>
    <xf numFmtId="0" fontId="11" fillId="27" borderId="0" applyNumberFormat="0" applyBorder="0" applyAlignment="0" applyProtection="0"/>
    <xf numFmtId="0" fontId="11" fillId="26" borderId="0" applyNumberFormat="0" applyBorder="0" applyAlignment="0" applyProtection="0"/>
    <xf numFmtId="0" fontId="11" fillId="25" borderId="0" applyNumberFormat="0" applyBorder="0" applyAlignment="0" applyProtection="0"/>
    <xf numFmtId="0" fontId="11" fillId="24" borderId="0" applyNumberFormat="0" applyBorder="0" applyAlignment="0" applyProtection="0"/>
    <xf numFmtId="0" fontId="10" fillId="0" borderId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53" borderId="20" applyNumberFormat="0" applyFont="0" applyAlignment="0" applyProtection="0"/>
    <xf numFmtId="0" fontId="9" fillId="0" borderId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9" fillId="53" borderId="20" applyNumberFormat="0" applyFont="0" applyAlignment="0" applyProtection="0"/>
    <xf numFmtId="0" fontId="8" fillId="0" borderId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53" borderId="20" applyNumberFormat="0" applyFont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5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5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2" fillId="36" borderId="0" applyNumberFormat="0" applyBorder="0" applyAlignment="0" applyProtection="0"/>
    <xf numFmtId="0" fontId="7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2" fillId="37" borderId="0" applyNumberFormat="0" applyBorder="0" applyAlignment="0" applyProtection="0"/>
    <xf numFmtId="0" fontId="7" fillId="25" borderId="0" applyNumberFormat="0" applyBorder="0" applyAlignment="0" applyProtection="0"/>
    <xf numFmtId="0" fontId="72" fillId="38" borderId="0" applyNumberFormat="0" applyBorder="0" applyAlignment="0" applyProtection="0"/>
    <xf numFmtId="0" fontId="72" fillId="39" borderId="0" applyNumberFormat="0" applyBorder="0" applyAlignment="0" applyProtection="0"/>
    <xf numFmtId="0" fontId="72" fillId="40" borderId="0" applyNumberFormat="0" applyBorder="0" applyAlignment="0" applyProtection="0"/>
    <xf numFmtId="0" fontId="72" fillId="41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53" borderId="20" applyNumberFormat="0" applyFont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2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9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28" fillId="0" borderId="0"/>
    <xf numFmtId="0" fontId="28" fillId="0" borderId="0"/>
    <xf numFmtId="0" fontId="6" fillId="0" borderId="0"/>
    <xf numFmtId="0" fontId="172" fillId="51" borderId="0" applyNumberFormat="0" applyBorder="0" applyAlignment="0" applyProtection="0"/>
    <xf numFmtId="0" fontId="6" fillId="53" borderId="20" applyNumberFormat="0" applyFont="0" applyAlignment="0" applyProtection="0"/>
    <xf numFmtId="0" fontId="6" fillId="30" borderId="0" applyNumberFormat="0" applyBorder="0" applyAlignment="0" applyProtection="0"/>
    <xf numFmtId="0" fontId="6" fillId="24" borderId="0" applyNumberFormat="0" applyBorder="0" applyAlignment="0" applyProtection="0"/>
    <xf numFmtId="0" fontId="6" fillId="30" borderId="0" applyNumberFormat="0" applyBorder="0" applyAlignment="0" applyProtection="0"/>
    <xf numFmtId="0" fontId="6" fillId="36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37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38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39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40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41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32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32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32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32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6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32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3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32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32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1" borderId="0" applyNumberFormat="0" applyBorder="0" applyAlignment="0" applyProtection="0"/>
    <xf numFmtId="0" fontId="6" fillId="30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30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31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6" fillId="26" borderId="0" applyNumberFormat="0" applyBorder="0" applyAlignment="0" applyProtection="0"/>
    <xf numFmtId="0" fontId="6" fillId="32" borderId="0" applyNumberFormat="0" applyBorder="0" applyAlignment="0" applyProtection="0"/>
    <xf numFmtId="0" fontId="6" fillId="27" borderId="0" applyNumberFormat="0" applyBorder="0" applyAlignment="0" applyProtection="0"/>
    <xf numFmtId="0" fontId="6" fillId="33" borderId="0" applyNumberFormat="0" applyBorder="0" applyAlignment="0" applyProtection="0"/>
    <xf numFmtId="0" fontId="6" fillId="28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6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2" fillId="2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4" borderId="0" applyNumberFormat="0" applyBorder="0" applyAlignment="0" applyProtection="0"/>
    <xf numFmtId="0" fontId="5" fillId="34" borderId="0" applyNumberFormat="0" applyBorder="0" applyAlignment="0" applyProtection="0"/>
    <xf numFmtId="0" fontId="5" fillId="24" borderId="0" applyNumberFormat="0" applyBorder="0" applyAlignment="0" applyProtection="0"/>
    <xf numFmtId="0" fontId="5" fillId="30" borderId="0" applyNumberFormat="0" applyBorder="0" applyAlignment="0" applyProtection="0"/>
    <xf numFmtId="0" fontId="5" fillId="24" borderId="0" applyNumberFormat="0" applyBorder="0" applyAlignment="0" applyProtection="0"/>
    <xf numFmtId="0" fontId="5" fillId="3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4" borderId="0" applyNumberFormat="0" applyBorder="0" applyAlignment="0" applyProtection="0"/>
    <xf numFmtId="0" fontId="5" fillId="24" borderId="0" applyNumberFormat="0" applyBorder="0" applyAlignment="0" applyProtection="0"/>
    <xf numFmtId="0" fontId="5" fillId="30" borderId="0" applyNumberFormat="0" applyBorder="0" applyAlignment="0" applyProtection="0"/>
    <xf numFmtId="0" fontId="5" fillId="25" borderId="0" applyNumberFormat="0" applyBorder="0" applyAlignment="0" applyProtection="0"/>
    <xf numFmtId="0" fontId="5" fillId="3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3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2" fillId="3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25" borderId="0" applyNumberFormat="0" applyBorder="0" applyAlignment="0" applyProtection="0"/>
    <xf numFmtId="0" fontId="5" fillId="3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2" fillId="4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6" borderId="0" applyNumberFormat="0" applyBorder="0" applyAlignment="0" applyProtection="0"/>
    <xf numFmtId="0" fontId="5" fillId="32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2" fillId="5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2" fillId="6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2" fillId="7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2" fillId="8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2" fillId="9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2" fillId="1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4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2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6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2" fillId="5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26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26" borderId="0" applyNumberFormat="0" applyBorder="0" applyAlignment="0" applyProtection="0"/>
    <xf numFmtId="0" fontId="5" fillId="33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26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2" fillId="8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2" fillId="1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7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8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9" borderId="0" applyNumberFormat="0" applyBorder="0" applyAlignment="0" applyProtection="0"/>
    <xf numFmtId="0" fontId="5" fillId="30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40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6" borderId="0" applyNumberFormat="0" applyBorder="0" applyAlignment="0" applyProtection="0"/>
    <xf numFmtId="0" fontId="5" fillId="41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32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28" fillId="0" borderId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9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8" fillId="0" borderId="0"/>
    <xf numFmtId="0" fontId="5" fillId="28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0" borderId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33" fillId="0" borderId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27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29" borderId="0" applyNumberFormat="0" applyBorder="0" applyAlignment="0" applyProtection="0"/>
    <xf numFmtId="0" fontId="52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26" borderId="0" applyNumberFormat="0" applyBorder="0" applyAlignment="0" applyProtection="0"/>
    <xf numFmtId="0" fontId="52" fillId="53" borderId="20" applyNumberFormat="0" applyFont="0" applyAlignment="0" applyProtection="0"/>
    <xf numFmtId="0" fontId="5" fillId="53" borderId="20" applyNumberFormat="0" applyFont="0" applyAlignment="0" applyProtection="0"/>
    <xf numFmtId="0" fontId="28" fillId="23" borderId="9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34" borderId="0" applyNumberFormat="0" applyBorder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53" borderId="20" applyNumberFormat="0" applyFont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165" fontId="47" fillId="0" borderId="0" applyFont="0" applyFill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5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34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31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2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34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34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34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0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0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34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9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3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34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29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3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9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3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27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5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47" fillId="0" borderId="0"/>
    <xf numFmtId="0" fontId="95" fillId="0" borderId="0"/>
    <xf numFmtId="0" fontId="28" fillId="0" borderId="0"/>
    <xf numFmtId="0" fontId="95" fillId="0" borderId="0"/>
    <xf numFmtId="0" fontId="175" fillId="0" borderId="0"/>
    <xf numFmtId="0" fontId="47" fillId="0" borderId="0"/>
    <xf numFmtId="0" fontId="47" fillId="0" borderId="0"/>
    <xf numFmtId="0" fontId="70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28" fillId="0" borderId="0"/>
    <xf numFmtId="0" fontId="28" fillId="0" borderId="0"/>
    <xf numFmtId="0" fontId="70" fillId="0" borderId="0"/>
    <xf numFmtId="0" fontId="47" fillId="0" borderId="0"/>
    <xf numFmtId="0" fontId="47" fillId="0" borderId="0"/>
    <xf numFmtId="0" fontId="47" fillId="0" borderId="0"/>
    <xf numFmtId="0" fontId="4" fillId="0" borderId="0"/>
    <xf numFmtId="175" fontId="28" fillId="0" borderId="0" applyFont="0" applyFill="0" applyBorder="0" applyAlignment="0" applyProtection="0"/>
    <xf numFmtId="0" fontId="180" fillId="0" borderId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8" fillId="0" borderId="0"/>
    <xf numFmtId="0" fontId="214" fillId="0" borderId="0" applyNumberFormat="0" applyFill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5" borderId="0" applyNumberFormat="0" applyBorder="0" applyAlignment="0" applyProtection="0"/>
    <xf numFmtId="0" fontId="3" fillId="53" borderId="20" applyNumberFormat="0" applyFont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25" borderId="0" applyNumberFormat="0" applyBorder="0" applyAlignment="0" applyProtection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0" borderId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0" borderId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53" borderId="20" applyNumberFormat="0" applyFont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53" borderId="20" applyNumberFormat="0" applyFont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35" borderId="0" applyNumberFormat="0" applyBorder="0" applyAlignment="0" applyProtection="0"/>
    <xf numFmtId="0" fontId="3" fillId="53" borderId="20" applyNumberFormat="0" applyFont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53" borderId="20" applyNumberFormat="0" applyFont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53" borderId="20" applyNumberFormat="0" applyFont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35" borderId="0" applyNumberFormat="0" applyBorder="0" applyAlignment="0" applyProtection="0"/>
    <xf numFmtId="0" fontId="3" fillId="53" borderId="20" applyNumberFormat="0" applyFont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0" borderId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0" borderId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0" borderId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53" borderId="20" applyNumberFormat="0" applyFont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53" borderId="20" applyNumberFormat="0" applyFont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0" borderId="0"/>
    <xf numFmtId="0" fontId="3" fillId="35" borderId="0" applyNumberFormat="0" applyBorder="0" applyAlignment="0" applyProtection="0"/>
    <xf numFmtId="0" fontId="3" fillId="53" borderId="20" applyNumberFormat="0" applyFont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3" fillId="0" borderId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53" borderId="20" applyNumberFormat="0" applyFont="0" applyAlignment="0" applyProtection="0"/>
    <xf numFmtId="0" fontId="3" fillId="0" borderId="0"/>
    <xf numFmtId="0" fontId="3" fillId="0" borderId="0"/>
    <xf numFmtId="0" fontId="3" fillId="53" borderId="20" applyNumberFormat="0" applyFont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53" borderId="20" applyNumberFormat="0" applyFont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53" borderId="20" applyNumberFormat="0" applyFont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53" borderId="20" applyNumberFormat="0" applyFont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53" borderId="20" applyNumberFormat="0" applyFont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53" borderId="20" applyNumberFormat="0" applyFont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53" borderId="20" applyNumberFormat="0" applyFont="0" applyAlignment="0" applyProtection="0"/>
    <xf numFmtId="0" fontId="3" fillId="0" borderId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/>
    <xf numFmtId="0" fontId="3" fillId="53" borderId="20" applyNumberFormat="0" applyFont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6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7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8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9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40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41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7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8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9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40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41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3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29" borderId="0" applyNumberFormat="0" applyBorder="0" applyAlignment="0" applyProtection="0"/>
    <xf numFmtId="0" fontId="3" fillId="53" borderId="20" applyNumberFormat="0" applyFont="0" applyAlignment="0" applyProtection="0"/>
    <xf numFmtId="0" fontId="3" fillId="26" borderId="0" applyNumberFormat="0" applyBorder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34" borderId="0" applyNumberFormat="0" applyBorder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53" borderId="20" applyNumberFormat="0" applyFont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0" borderId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3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31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2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33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7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4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2" borderId="0" applyNumberFormat="0" applyBorder="0" applyAlignment="0" applyProtection="0"/>
    <xf numFmtId="0" fontId="3" fillId="3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33" borderId="0" applyNumberFormat="0" applyBorder="0" applyAlignment="0" applyProtection="0"/>
    <xf numFmtId="0" fontId="3" fillId="35" borderId="0" applyNumberFormat="0" applyBorder="0" applyAlignment="0" applyProtection="0"/>
    <xf numFmtId="0" fontId="3" fillId="29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3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3" borderId="0" applyNumberFormat="0" applyBorder="0" applyAlignment="0" applyProtection="0"/>
    <xf numFmtId="0" fontId="3" fillId="31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1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31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5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3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3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2" fillId="0" borderId="0"/>
    <xf numFmtId="0" fontId="2" fillId="53" borderId="20" applyNumberFormat="0" applyFont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36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37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38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39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40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41" borderId="0" applyNumberFormat="0" applyBorder="0" applyAlignment="0" applyProtection="0"/>
    <xf numFmtId="0" fontId="1" fillId="0" borderId="0"/>
    <xf numFmtId="0" fontId="1" fillId="53" borderId="20" applyNumberFormat="0" applyFont="0" applyAlignment="0" applyProtection="0"/>
  </cellStyleXfs>
  <cellXfs count="1813">
    <xf numFmtId="0" fontId="0" fillId="0" borderId="0" xfId="0"/>
    <xf numFmtId="0" fontId="31" fillId="0" borderId="0" xfId="0" applyFont="1"/>
    <xf numFmtId="0" fontId="32" fillId="0" borderId="0" xfId="0" applyFont="1" applyAlignment="1">
      <alignment vertical="top"/>
    </xf>
    <xf numFmtId="0" fontId="33" fillId="0" borderId="11" xfId="0" applyFont="1" applyBorder="1" applyAlignment="1">
      <alignment horizontal="left" vertical="center"/>
    </xf>
    <xf numFmtId="0" fontId="34" fillId="0" borderId="11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3" fillId="0" borderId="0" xfId="0" applyFont="1"/>
    <xf numFmtId="0" fontId="34" fillId="0" borderId="0" xfId="0" applyFont="1"/>
    <xf numFmtId="0" fontId="33" fillId="0" borderId="12" xfId="0" applyFont="1" applyBorder="1"/>
    <xf numFmtId="0" fontId="32" fillId="0" borderId="12" xfId="0" applyFont="1" applyBorder="1" applyAlignment="1">
      <alignment vertical="top"/>
    </xf>
    <xf numFmtId="0" fontId="28" fillId="0" borderId="0" xfId="0" applyFont="1"/>
    <xf numFmtId="0" fontId="39" fillId="0" borderId="0" xfId="0" applyFont="1"/>
    <xf numFmtId="0" fontId="44" fillId="0" borderId="0" xfId="0" applyFont="1"/>
    <xf numFmtId="0" fontId="38" fillId="0" borderId="0" xfId="0" applyFont="1"/>
    <xf numFmtId="0" fontId="38" fillId="0" borderId="0" xfId="0" applyFont="1" applyAlignment="1">
      <alignment vertical="center"/>
    </xf>
    <xf numFmtId="0" fontId="39" fillId="0" borderId="0" xfId="0" applyFont="1" applyAlignment="1">
      <alignment horizontal="left" indent="1"/>
    </xf>
    <xf numFmtId="3" fontId="34" fillId="0" borderId="0" xfId="0" applyNumberFormat="1" applyFont="1"/>
    <xf numFmtId="3" fontId="34" fillId="0" borderId="0" xfId="0" applyNumberFormat="1" applyFont="1" applyAlignment="1">
      <alignment horizontal="right"/>
    </xf>
    <xf numFmtId="3" fontId="33" fillId="0" borderId="0" xfId="0" applyNumberFormat="1" applyFont="1" applyAlignment="1">
      <alignment horizontal="right"/>
    </xf>
    <xf numFmtId="3" fontId="33" fillId="0" borderId="0" xfId="0" applyNumberFormat="1" applyFont="1"/>
    <xf numFmtId="0" fontId="48" fillId="0" borderId="0" xfId="77" applyFont="1"/>
    <xf numFmtId="3" fontId="31" fillId="0" borderId="0" xfId="0" applyNumberFormat="1" applyFont="1"/>
    <xf numFmtId="3" fontId="42" fillId="0" borderId="0" xfId="0" applyNumberFormat="1" applyFont="1" applyAlignment="1">
      <alignment horizontal="right"/>
    </xf>
    <xf numFmtId="0" fontId="50" fillId="0" borderId="0" xfId="0" applyFont="1"/>
    <xf numFmtId="3" fontId="36" fillId="0" borderId="0" xfId="0" applyNumberFormat="1" applyFont="1"/>
    <xf numFmtId="3" fontId="42" fillId="0" borderId="0" xfId="0" applyNumberFormat="1" applyFont="1"/>
    <xf numFmtId="0" fontId="39" fillId="0" borderId="12" xfId="0" applyFont="1" applyBorder="1"/>
    <xf numFmtId="3" fontId="44" fillId="0" borderId="0" xfId="0" applyNumberFormat="1" applyFont="1"/>
    <xf numFmtId="1" fontId="39" fillId="0" borderId="0" xfId="0" applyNumberFormat="1" applyFont="1"/>
    <xf numFmtId="3" fontId="39" fillId="0" borderId="0" xfId="0" applyNumberFormat="1" applyFont="1"/>
    <xf numFmtId="0" fontId="89" fillId="0" borderId="0" xfId="0" applyFont="1" applyAlignment="1">
      <alignment horizontal="right"/>
    </xf>
    <xf numFmtId="3" fontId="91" fillId="0" borderId="0" xfId="0" applyNumberFormat="1" applyFont="1"/>
    <xf numFmtId="3" fontId="33" fillId="0" borderId="12" xfId="0" applyNumberFormat="1" applyFont="1" applyBorder="1"/>
    <xf numFmtId="0" fontId="30" fillId="0" borderId="0" xfId="0" applyFont="1"/>
    <xf numFmtId="166" fontId="34" fillId="0" borderId="0" xfId="0" applyNumberFormat="1" applyFont="1"/>
    <xf numFmtId="166" fontId="34" fillId="0" borderId="0" xfId="0" applyNumberFormat="1" applyFont="1" applyAlignment="1">
      <alignment horizontal="right"/>
    </xf>
    <xf numFmtId="166" fontId="33" fillId="0" borderId="0" xfId="0" applyNumberFormat="1" applyFont="1"/>
    <xf numFmtId="166" fontId="33" fillId="0" borderId="0" xfId="0" applyNumberFormat="1" applyFont="1" applyAlignment="1">
      <alignment horizontal="right"/>
    </xf>
    <xf numFmtId="0" fontId="0" fillId="0" borderId="12" xfId="0" applyBorder="1"/>
    <xf numFmtId="0" fontId="0" fillId="0" borderId="12" xfId="0" applyBorder="1" applyAlignment="1">
      <alignment horizontal="right"/>
    </xf>
    <xf numFmtId="0" fontId="0" fillId="0" borderId="0" xfId="0" applyAlignment="1">
      <alignment horizontal="right"/>
    </xf>
    <xf numFmtId="1" fontId="34" fillId="0" borderId="11" xfId="0" applyNumberFormat="1" applyFont="1" applyBorder="1" applyAlignment="1">
      <alignment horizontal="right" vertical="center"/>
    </xf>
    <xf numFmtId="0" fontId="34" fillId="0" borderId="0" xfId="0" applyFont="1" applyAlignment="1">
      <alignment horizontal="right"/>
    </xf>
    <xf numFmtId="0" fontId="33" fillId="0" borderId="0" xfId="0" applyFont="1" applyAlignment="1">
      <alignment horizontal="right"/>
    </xf>
    <xf numFmtId="1" fontId="44" fillId="0" borderId="11" xfId="0" applyNumberFormat="1" applyFont="1" applyBorder="1" applyAlignment="1">
      <alignment horizontal="right" vertical="center"/>
    </xf>
    <xf numFmtId="0" fontId="33" fillId="0" borderId="12" xfId="0" applyFont="1" applyBorder="1" applyAlignment="1">
      <alignment horizontal="right"/>
    </xf>
    <xf numFmtId="0" fontId="44" fillId="0" borderId="0" xfId="0" applyFont="1" applyAlignment="1">
      <alignment horizontal="right"/>
    </xf>
    <xf numFmtId="0" fontId="39" fillId="0" borderId="0" xfId="0" applyFont="1" applyAlignment="1">
      <alignment horizontal="right"/>
    </xf>
    <xf numFmtId="0" fontId="33" fillId="0" borderId="0" xfId="0" applyFont="1" applyAlignment="1">
      <alignment horizontal="left" indent="1"/>
    </xf>
    <xf numFmtId="0" fontId="34" fillId="0" borderId="0" xfId="77" applyFont="1"/>
    <xf numFmtId="3" fontId="33" fillId="0" borderId="12" xfId="0" applyNumberFormat="1" applyFont="1" applyBorder="1" applyAlignment="1">
      <alignment horizontal="right"/>
    </xf>
    <xf numFmtId="0" fontId="104" fillId="0" borderId="0" xfId="0" applyFont="1"/>
    <xf numFmtId="3" fontId="91" fillId="0" borderId="0" xfId="0" applyNumberFormat="1" applyFont="1" applyAlignment="1">
      <alignment horizontal="right"/>
    </xf>
    <xf numFmtId="3" fontId="34" fillId="0" borderId="0" xfId="0" applyNumberFormat="1" applyFont="1" applyAlignment="1">
      <alignment horizontal="right" vertical="center"/>
    </xf>
    <xf numFmtId="3" fontId="33" fillId="0" borderId="0" xfId="0" applyNumberFormat="1" applyFont="1" applyAlignment="1">
      <alignment horizontal="right" vertical="center"/>
    </xf>
    <xf numFmtId="3" fontId="42" fillId="0" borderId="12" xfId="0" applyNumberFormat="1" applyFont="1" applyBorder="1"/>
    <xf numFmtId="0" fontId="42" fillId="0" borderId="0" xfId="0" applyFont="1"/>
    <xf numFmtId="3" fontId="89" fillId="0" borderId="0" xfId="0" applyNumberFormat="1" applyFont="1" applyAlignment="1">
      <alignment horizontal="right"/>
    </xf>
    <xf numFmtId="3" fontId="99" fillId="0" borderId="0" xfId="0" applyNumberFormat="1" applyFont="1" applyAlignment="1">
      <alignment horizontal="right"/>
    </xf>
    <xf numFmtId="3" fontId="89" fillId="0" borderId="0" xfId="0" applyNumberFormat="1" applyFont="1"/>
    <xf numFmtId="0" fontId="34" fillId="0" borderId="0" xfId="75" applyFont="1"/>
    <xf numFmtId="0" fontId="33" fillId="0" borderId="0" xfId="73" applyFont="1"/>
    <xf numFmtId="0" fontId="33" fillId="0" borderId="0" xfId="218" applyFont="1" applyAlignment="1">
      <alignment horizontal="left" indent="1"/>
    </xf>
    <xf numFmtId="3" fontId="99" fillId="0" borderId="0" xfId="0" applyNumberFormat="1" applyFont="1"/>
    <xf numFmtId="3" fontId="91" fillId="0" borderId="12" xfId="0" applyNumberFormat="1" applyFont="1" applyBorder="1" applyAlignment="1">
      <alignment horizontal="right"/>
    </xf>
    <xf numFmtId="3" fontId="39" fillId="0" borderId="0" xfId="0" applyNumberFormat="1" applyFont="1" applyAlignment="1">
      <alignment horizontal="right"/>
    </xf>
    <xf numFmtId="0" fontId="89" fillId="0" borderId="0" xfId="0" applyFont="1"/>
    <xf numFmtId="166" fontId="99" fillId="0" borderId="0" xfId="0" applyNumberFormat="1" applyFont="1" applyAlignment="1">
      <alignment horizontal="right"/>
    </xf>
    <xf numFmtId="0" fontId="99" fillId="0" borderId="0" xfId="0" applyFont="1" applyAlignment="1">
      <alignment horizontal="right"/>
    </xf>
    <xf numFmtId="166" fontId="89" fillId="0" borderId="0" xfId="0" applyNumberFormat="1" applyFont="1" applyAlignment="1">
      <alignment horizontal="right"/>
    </xf>
    <xf numFmtId="0" fontId="33" fillId="0" borderId="0" xfId="73" applyFont="1" applyAlignment="1">
      <alignment horizontal="left" indent="1"/>
    </xf>
    <xf numFmtId="0" fontId="122" fillId="0" borderId="0" xfId="0" applyFont="1" applyAlignment="1">
      <alignment vertical="top"/>
    </xf>
    <xf numFmtId="0" fontId="34" fillId="0" borderId="0" xfId="217" applyFont="1"/>
    <xf numFmtId="0" fontId="33" fillId="0" borderId="0" xfId="217" applyFont="1"/>
    <xf numFmtId="0" fontId="33" fillId="0" borderId="0" xfId="217" applyFont="1" applyAlignment="1">
      <alignment horizontal="left" indent="1"/>
    </xf>
    <xf numFmtId="0" fontId="34" fillId="0" borderId="0" xfId="75" applyFont="1" applyAlignment="1">
      <alignment vertical="center"/>
    </xf>
    <xf numFmtId="0" fontId="33" fillId="0" borderId="0" xfId="73" applyFont="1" applyAlignment="1">
      <alignment vertical="center"/>
    </xf>
    <xf numFmtId="0" fontId="48" fillId="0" borderId="0" xfId="0" applyFont="1" applyAlignment="1">
      <alignment horizontal="right"/>
    </xf>
    <xf numFmtId="166" fontId="48" fillId="0" borderId="0" xfId="0" applyNumberFormat="1" applyFont="1" applyAlignment="1">
      <alignment horizontal="right"/>
    </xf>
    <xf numFmtId="166" fontId="39" fillId="0" borderId="0" xfId="0" applyNumberFormat="1" applyFont="1" applyAlignment="1">
      <alignment horizontal="right"/>
    </xf>
    <xf numFmtId="167" fontId="33" fillId="0" borderId="0" xfId="0" applyNumberFormat="1" applyFont="1" applyAlignment="1">
      <alignment horizontal="right"/>
    </xf>
    <xf numFmtId="1" fontId="33" fillId="0" borderId="0" xfId="0" applyNumberFormat="1" applyFont="1" applyAlignment="1">
      <alignment horizontal="right"/>
    </xf>
    <xf numFmtId="1" fontId="33" fillId="0" borderId="0" xfId="0" applyNumberFormat="1" applyFont="1"/>
    <xf numFmtId="0" fontId="44" fillId="0" borderId="12" xfId="0" applyFont="1" applyBorder="1" applyAlignment="1">
      <alignment horizontal="center" vertical="center" wrapText="1"/>
    </xf>
    <xf numFmtId="167" fontId="34" fillId="0" borderId="0" xfId="0" applyNumberFormat="1" applyFont="1"/>
    <xf numFmtId="167" fontId="33" fillId="0" borderId="0" xfId="0" applyNumberFormat="1" applyFont="1"/>
    <xf numFmtId="0" fontId="28" fillId="0" borderId="0" xfId="0" applyFont="1" applyAlignment="1">
      <alignment horizontal="right"/>
    </xf>
    <xf numFmtId="3" fontId="39" fillId="0" borderId="0" xfId="0" applyNumberFormat="1" applyFont="1" applyAlignment="1">
      <alignment horizontal="right" vertical="center"/>
    </xf>
    <xf numFmtId="3" fontId="33" fillId="0" borderId="0" xfId="0" applyNumberFormat="1" applyFont="1" applyAlignment="1">
      <alignment vertical="center"/>
    </xf>
    <xf numFmtId="3" fontId="34" fillId="0" borderId="0" xfId="0" applyNumberFormat="1" applyFont="1" applyAlignment="1">
      <alignment vertical="center"/>
    </xf>
    <xf numFmtId="3" fontId="33" fillId="0" borderId="0" xfId="0" applyNumberFormat="1" applyFont="1" applyAlignment="1">
      <alignment horizontal="left" vertical="center" indent="1"/>
    </xf>
    <xf numFmtId="0" fontId="39" fillId="0" borderId="22" xfId="0" applyFont="1" applyBorder="1"/>
    <xf numFmtId="3" fontId="33" fillId="0" borderId="0" xfId="0" applyNumberFormat="1" applyFont="1" applyAlignment="1">
      <alignment horizontal="left" indent="1"/>
    </xf>
    <xf numFmtId="0" fontId="125" fillId="0" borderId="0" xfId="0" applyFont="1"/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34" fillId="0" borderId="12" xfId="0" applyFont="1" applyBorder="1" applyAlignment="1">
      <alignment horizontal="right" vertical="center"/>
    </xf>
    <xf numFmtId="0" fontId="34" fillId="0" borderId="11" xfId="0" applyFont="1" applyBorder="1" applyAlignment="1">
      <alignment horizontal="center" vertical="center" wrapText="1"/>
    </xf>
    <xf numFmtId="0" fontId="110" fillId="0" borderId="0" xfId="0" applyFont="1"/>
    <xf numFmtId="0" fontId="34" fillId="0" borderId="0" xfId="0" applyFont="1" applyAlignment="1">
      <alignment horizontal="right" vertical="center"/>
    </xf>
    <xf numFmtId="3" fontId="110" fillId="0" borderId="0" xfId="0" applyNumberFormat="1" applyFont="1" applyAlignment="1">
      <alignment horizontal="right"/>
    </xf>
    <xf numFmtId="3" fontId="104" fillId="0" borderId="0" xfId="0" applyNumberFormat="1" applyFont="1"/>
    <xf numFmtId="0" fontId="50" fillId="0" borderId="0" xfId="0" applyFont="1" applyAlignment="1">
      <alignment horizontal="right"/>
    </xf>
    <xf numFmtId="0" fontId="44" fillId="0" borderId="12" xfId="0" applyFont="1" applyBorder="1" applyAlignment="1">
      <alignment horizontal="center" vertical="center"/>
    </xf>
    <xf numFmtId="0" fontId="39" fillId="0" borderId="0" xfId="220" applyFont="1" applyAlignment="1">
      <alignment horizontal="center" wrapText="1"/>
    </xf>
    <xf numFmtId="2" fontId="34" fillId="0" borderId="0" xfId="0" applyNumberFormat="1" applyFont="1" applyAlignment="1">
      <alignment horizontal="center"/>
    </xf>
    <xf numFmtId="2" fontId="33" fillId="0" borderId="0" xfId="0" applyNumberFormat="1" applyFont="1" applyAlignment="1">
      <alignment horizontal="center"/>
    </xf>
    <xf numFmtId="2" fontId="33" fillId="0" borderId="0" xfId="0" applyNumberFormat="1" applyFont="1"/>
    <xf numFmtId="0" fontId="44" fillId="0" borderId="22" xfId="220" applyFont="1" applyBorder="1" applyAlignment="1">
      <alignment horizontal="center" vertical="center"/>
    </xf>
    <xf numFmtId="0" fontId="39" fillId="0" borderId="12" xfId="220" applyFont="1" applyBorder="1" applyAlignment="1">
      <alignment horizontal="center" vertical="center"/>
    </xf>
    <xf numFmtId="166" fontId="39" fillId="0" borderId="0" xfId="0" applyNumberFormat="1" applyFont="1"/>
    <xf numFmtId="0" fontId="50" fillId="0" borderId="0" xfId="225" applyFont="1" applyAlignment="1">
      <alignment horizontal="center"/>
    </xf>
    <xf numFmtId="0" fontId="50" fillId="0" borderId="0" xfId="225" applyFont="1"/>
    <xf numFmtId="0" fontId="34" fillId="0" borderId="23" xfId="225" applyFont="1" applyBorder="1" applyAlignment="1">
      <alignment horizontal="center" vertical="top" wrapText="1"/>
    </xf>
    <xf numFmtId="0" fontId="34" fillId="55" borderId="23" xfId="197" applyFont="1" applyFill="1" applyBorder="1" applyAlignment="1">
      <alignment horizontal="center" vertical="top" wrapText="1"/>
    </xf>
    <xf numFmtId="0" fontId="34" fillId="55" borderId="23" xfId="197" applyFont="1" applyFill="1" applyBorder="1" applyAlignment="1">
      <alignment horizontal="center" vertical="center" wrapText="1"/>
    </xf>
    <xf numFmtId="0" fontId="34" fillId="0" borderId="0" xfId="225" applyFont="1" applyAlignment="1">
      <alignment horizontal="center"/>
    </xf>
    <xf numFmtId="0" fontId="50" fillId="0" borderId="0" xfId="226" applyFont="1"/>
    <xf numFmtId="0" fontId="33" fillId="0" borderId="0" xfId="226" applyFont="1" applyAlignment="1">
      <alignment horizontal="center"/>
    </xf>
    <xf numFmtId="0" fontId="125" fillId="0" borderId="0" xfId="225" applyFont="1" applyAlignment="1">
      <alignment horizontal="left"/>
    </xf>
    <xf numFmtId="0" fontId="33" fillId="0" borderId="0" xfId="229" applyFont="1" applyAlignment="1">
      <alignment horizontal="center"/>
    </xf>
    <xf numFmtId="0" fontId="50" fillId="0" borderId="0" xfId="226" applyFont="1" applyAlignment="1">
      <alignment horizontal="center"/>
    </xf>
    <xf numFmtId="0" fontId="33" fillId="0" borderId="0" xfId="225" applyFont="1"/>
    <xf numFmtId="173" fontId="33" fillId="0" borderId="0" xfId="225" applyNumberFormat="1" applyFont="1"/>
    <xf numFmtId="166" fontId="33" fillId="0" borderId="0" xfId="225" applyNumberFormat="1" applyFont="1"/>
    <xf numFmtId="0" fontId="33" fillId="0" borderId="0" xfId="226" applyFont="1"/>
    <xf numFmtId="173" fontId="33" fillId="0" borderId="0" xfId="226" applyNumberFormat="1" applyFont="1"/>
    <xf numFmtId="0" fontId="33" fillId="0" borderId="0" xfId="226" applyFont="1" applyAlignment="1">
      <alignment horizontal="right"/>
    </xf>
    <xf numFmtId="166" fontId="33" fillId="0" borderId="0" xfId="231" applyNumberFormat="1" applyFont="1" applyAlignment="1">
      <alignment vertical="center"/>
    </xf>
    <xf numFmtId="49" fontId="50" fillId="0" borderId="0" xfId="226" applyNumberFormat="1" applyFont="1" applyAlignment="1">
      <alignment horizontal="center"/>
    </xf>
    <xf numFmtId="49" fontId="50" fillId="0" borderId="0" xfId="229" applyNumberFormat="1" applyFont="1" applyAlignment="1">
      <alignment horizontal="right"/>
    </xf>
    <xf numFmtId="0" fontId="50" fillId="0" borderId="0" xfId="229" applyFont="1" applyAlignment="1">
      <alignment horizontal="right"/>
    </xf>
    <xf numFmtId="0" fontId="33" fillId="0" borderId="12" xfId="226" applyFont="1" applyBorder="1" applyAlignment="1">
      <alignment horizontal="center"/>
    </xf>
    <xf numFmtId="173" fontId="33" fillId="0" borderId="0" xfId="231" applyNumberFormat="1" applyFont="1" applyAlignment="1">
      <alignment vertical="center"/>
    </xf>
    <xf numFmtId="166" fontId="33" fillId="0" borderId="0" xfId="231" applyNumberFormat="1" applyFont="1"/>
    <xf numFmtId="173" fontId="33" fillId="0" borderId="0" xfId="231" applyNumberFormat="1" applyFont="1"/>
    <xf numFmtId="166" fontId="33" fillId="0" borderId="0" xfId="232" applyNumberFormat="1" applyFont="1" applyAlignment="1">
      <alignment horizontal="right"/>
    </xf>
    <xf numFmtId="173" fontId="33" fillId="0" borderId="0" xfId="232" applyNumberFormat="1" applyFont="1" applyAlignment="1">
      <alignment horizontal="right"/>
    </xf>
    <xf numFmtId="166" fontId="33" fillId="0" borderId="0" xfId="233" applyNumberFormat="1" applyFont="1" applyAlignment="1">
      <alignment horizontal="right"/>
    </xf>
    <xf numFmtId="173" fontId="33" fillId="0" borderId="0" xfId="233" applyNumberFormat="1" applyFont="1" applyAlignment="1">
      <alignment horizontal="right"/>
    </xf>
    <xf numFmtId="166" fontId="33" fillId="0" borderId="0" xfId="231" applyNumberFormat="1" applyFont="1" applyAlignment="1">
      <alignment horizontal="right"/>
    </xf>
    <xf numFmtId="173" fontId="33" fillId="0" borderId="0" xfId="231" applyNumberFormat="1" applyFont="1" applyAlignment="1">
      <alignment horizontal="right"/>
    </xf>
    <xf numFmtId="173" fontId="33" fillId="0" borderId="0" xfId="226" applyNumberFormat="1" applyFont="1" applyAlignment="1">
      <alignment horizontal="right" vertical="center"/>
    </xf>
    <xf numFmtId="173" fontId="33" fillId="0" borderId="0" xfId="226" applyNumberFormat="1" applyFont="1" applyAlignment="1">
      <alignment vertical="center"/>
    </xf>
    <xf numFmtId="3" fontId="33" fillId="0" borderId="0" xfId="226" applyNumberFormat="1" applyFont="1" applyAlignment="1">
      <alignment horizontal="center"/>
    </xf>
    <xf numFmtId="0" fontId="33" fillId="0" borderId="0" xfId="0" applyFont="1" applyAlignment="1">
      <alignment horizontal="center"/>
    </xf>
    <xf numFmtId="0" fontId="28" fillId="0" borderId="0" xfId="0" applyFont="1" applyAlignment="1">
      <alignment vertical="center"/>
    </xf>
    <xf numFmtId="0" fontId="0" fillId="0" borderId="0" xfId="0" applyAlignment="1">
      <alignment vertical="center"/>
    </xf>
    <xf numFmtId="0" fontId="128" fillId="0" borderId="0" xfId="0" applyFont="1" applyAlignment="1">
      <alignment vertical="top"/>
    </xf>
    <xf numFmtId="0" fontId="33" fillId="0" borderId="0" xfId="0" applyFont="1" applyAlignment="1">
      <alignment vertical="center"/>
    </xf>
    <xf numFmtId="0" fontId="50" fillId="0" borderId="0" xfId="0" applyFont="1" applyAlignment="1">
      <alignment vertical="center"/>
    </xf>
    <xf numFmtId="0" fontId="33" fillId="0" borderId="0" xfId="0" applyFont="1" applyAlignment="1">
      <alignment horizontal="right" vertical="center"/>
    </xf>
    <xf numFmtId="3" fontId="0" fillId="0" borderId="0" xfId="0" applyNumberFormat="1" applyAlignment="1">
      <alignment vertical="center"/>
    </xf>
    <xf numFmtId="0" fontId="41" fillId="0" borderId="0" xfId="0" applyFont="1" applyAlignment="1">
      <alignment vertical="center"/>
    </xf>
    <xf numFmtId="3" fontId="33" fillId="0" borderId="12" xfId="0" applyNumberFormat="1" applyFont="1" applyBorder="1" applyAlignment="1">
      <alignment vertical="center"/>
    </xf>
    <xf numFmtId="3" fontId="33" fillId="0" borderId="12" xfId="0" applyNumberFormat="1" applyFont="1" applyBorder="1" applyAlignment="1">
      <alignment horizontal="right" vertical="center"/>
    </xf>
    <xf numFmtId="166" fontId="33" fillId="0" borderId="0" xfId="0" applyNumberFormat="1" applyFont="1" applyAlignment="1">
      <alignment vertical="center"/>
    </xf>
    <xf numFmtId="0" fontId="128" fillId="0" borderId="12" xfId="0" applyFont="1" applyBorder="1" applyAlignment="1">
      <alignment vertical="top"/>
    </xf>
    <xf numFmtId="0" fontId="44" fillId="0" borderId="0" xfId="0" applyFont="1" applyAlignment="1">
      <alignment horizontal="right" vertical="center"/>
    </xf>
    <xf numFmtId="0" fontId="39" fillId="0" borderId="0" xfId="0" applyFont="1" applyAlignment="1">
      <alignment vertical="center"/>
    </xf>
    <xf numFmtId="0" fontId="33" fillId="0" borderId="12" xfId="0" applyFont="1" applyBorder="1" applyAlignment="1">
      <alignment vertical="center"/>
    </xf>
    <xf numFmtId="0" fontId="48" fillId="0" borderId="0" xfId="0" applyFont="1"/>
    <xf numFmtId="166" fontId="44" fillId="0" borderId="0" xfId="0" applyNumberFormat="1" applyFont="1"/>
    <xf numFmtId="166" fontId="44" fillId="0" borderId="0" xfId="0" applyNumberFormat="1" applyFont="1" applyAlignment="1">
      <alignment horizontal="right"/>
    </xf>
    <xf numFmtId="49" fontId="99" fillId="0" borderId="0" xfId="0" applyNumberFormat="1" applyFont="1" applyAlignment="1">
      <alignment horizontal="center"/>
    </xf>
    <xf numFmtId="49" fontId="89" fillId="0" borderId="0" xfId="0" applyNumberFormat="1" applyFont="1" applyAlignment="1">
      <alignment horizontal="center"/>
    </xf>
    <xf numFmtId="0" fontId="39" fillId="0" borderId="0" xfId="220" applyFont="1" applyAlignment="1">
      <alignment horizontal="center" vertical="center"/>
    </xf>
    <xf numFmtId="0" fontId="34" fillId="0" borderId="0" xfId="221" applyFont="1"/>
    <xf numFmtId="49" fontId="33" fillId="0" borderId="0" xfId="221" applyNumberFormat="1" applyFont="1" applyAlignment="1">
      <alignment horizontal="left" indent="1"/>
    </xf>
    <xf numFmtId="49" fontId="33" fillId="0" borderId="0" xfId="221" applyNumberFormat="1" applyFont="1" applyAlignment="1">
      <alignment horizontal="center"/>
    </xf>
    <xf numFmtId="49" fontId="33" fillId="0" borderId="0" xfId="0" applyNumberFormat="1" applyFont="1" applyAlignment="1">
      <alignment horizontal="right"/>
    </xf>
    <xf numFmtId="0" fontId="1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122" fillId="0" borderId="12" xfId="0" applyFont="1" applyBorder="1" applyAlignment="1">
      <alignment vertical="top"/>
    </xf>
    <xf numFmtId="0" fontId="156" fillId="0" borderId="0" xfId="0" applyFont="1" applyAlignment="1">
      <alignment vertical="top"/>
    </xf>
    <xf numFmtId="3" fontId="104" fillId="0" borderId="0" xfId="0" applyNumberFormat="1" applyFont="1" applyAlignment="1">
      <alignment vertical="center"/>
    </xf>
    <xf numFmtId="0" fontId="44" fillId="0" borderId="0" xfId="0" applyFont="1" applyAlignment="1">
      <alignment horizontal="center" vertical="center"/>
    </xf>
    <xf numFmtId="0" fontId="39" fillId="0" borderId="0" xfId="0" applyFont="1" applyAlignment="1">
      <alignment horizontal="left"/>
    </xf>
    <xf numFmtId="0" fontId="89" fillId="0" borderId="0" xfId="0" applyFont="1" applyAlignment="1">
      <alignment horizontal="center"/>
    </xf>
    <xf numFmtId="0" fontId="39" fillId="0" borderId="12" xfId="0" applyFont="1" applyBorder="1" applyAlignment="1">
      <alignment vertical="center"/>
    </xf>
    <xf numFmtId="0" fontId="42" fillId="0" borderId="12" xfId="0" applyFont="1" applyBorder="1" applyAlignment="1">
      <alignment vertical="center"/>
    </xf>
    <xf numFmtId="0" fontId="34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166" fontId="33" fillId="0" borderId="0" xfId="0" applyNumberFormat="1" applyFont="1" applyAlignment="1">
      <alignment horizontal="right" vertical="center"/>
    </xf>
    <xf numFmtId="0" fontId="94" fillId="0" borderId="0" xfId="216" applyFont="1"/>
    <xf numFmtId="0" fontId="33" fillId="0" borderId="0" xfId="216" applyFont="1"/>
    <xf numFmtId="2" fontId="34" fillId="0" borderId="0" xfId="0" applyNumberFormat="1" applyFont="1"/>
    <xf numFmtId="0" fontId="145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49" fontId="125" fillId="0" borderId="0" xfId="220" applyNumberFormat="1" applyFont="1"/>
    <xf numFmtId="0" fontId="34" fillId="0" borderId="0" xfId="220" applyFont="1" applyAlignment="1">
      <alignment horizontal="center"/>
    </xf>
    <xf numFmtId="0" fontId="33" fillId="0" borderId="0" xfId="220" applyFont="1" applyAlignment="1">
      <alignment horizontal="center"/>
    </xf>
    <xf numFmtId="0" fontId="33" fillId="0" borderId="0" xfId="221" applyFont="1" applyAlignment="1">
      <alignment horizontal="center"/>
    </xf>
    <xf numFmtId="0" fontId="33" fillId="0" borderId="0" xfId="220" applyFont="1"/>
    <xf numFmtId="166" fontId="33" fillId="0" borderId="0" xfId="226" applyNumberFormat="1" applyFont="1"/>
    <xf numFmtId="0" fontId="33" fillId="0" borderId="0" xfId="226" applyFont="1" applyAlignment="1">
      <alignment horizontal="right" vertical="center"/>
    </xf>
    <xf numFmtId="166" fontId="33" fillId="0" borderId="0" xfId="231" applyNumberFormat="1" applyFont="1" applyAlignment="1">
      <alignment horizontal="right" vertical="center"/>
    </xf>
    <xf numFmtId="3" fontId="34" fillId="0" borderId="0" xfId="197" applyNumberFormat="1" applyFont="1" applyAlignment="1">
      <alignment horizontal="right"/>
    </xf>
    <xf numFmtId="0" fontId="44" fillId="0" borderId="12" xfId="220" applyFont="1" applyBorder="1" applyAlignment="1">
      <alignment horizontal="center" vertical="center"/>
    </xf>
    <xf numFmtId="0" fontId="99" fillId="0" borderId="0" xfId="0" applyFont="1"/>
    <xf numFmtId="0" fontId="44" fillId="0" borderId="0" xfId="220" applyFont="1" applyAlignment="1">
      <alignment horizontal="center" vertical="center" wrapText="1"/>
    </xf>
    <xf numFmtId="172" fontId="33" fillId="0" borderId="0" xfId="228" applyNumberFormat="1" applyFont="1"/>
    <xf numFmtId="172" fontId="110" fillId="0" borderId="0" xfId="227" applyNumberFormat="1" applyFont="1"/>
    <xf numFmtId="3" fontId="33" fillId="0" borderId="0" xfId="226" applyNumberFormat="1" applyFont="1" applyAlignment="1">
      <alignment horizontal="right"/>
    </xf>
    <xf numFmtId="0" fontId="34" fillId="0" borderId="23" xfId="197" applyFont="1" applyBorder="1" applyAlignment="1">
      <alignment horizontal="center" vertical="top" wrapText="1"/>
    </xf>
    <xf numFmtId="0" fontId="34" fillId="0" borderId="23" xfId="197" applyFont="1" applyBorder="1" applyAlignment="1">
      <alignment horizontal="center" vertical="center" wrapText="1"/>
    </xf>
    <xf numFmtId="166" fontId="33" fillId="0" borderId="0" xfId="230" applyNumberFormat="1" applyFont="1" applyAlignment="1">
      <alignment horizontal="center"/>
    </xf>
    <xf numFmtId="0" fontId="33" fillId="0" borderId="0" xfId="225" applyFont="1" applyAlignment="1">
      <alignment horizontal="center"/>
    </xf>
    <xf numFmtId="0" fontId="125" fillId="0" borderId="0" xfId="225" applyFont="1"/>
    <xf numFmtId="49" fontId="33" fillId="0" borderId="0" xfId="226" applyNumberFormat="1" applyFont="1" applyAlignment="1">
      <alignment horizontal="right"/>
    </xf>
    <xf numFmtId="1" fontId="33" fillId="0" borderId="0" xfId="230" applyNumberFormat="1" applyFont="1" applyAlignment="1">
      <alignment horizontal="center"/>
    </xf>
    <xf numFmtId="173" fontId="33" fillId="0" borderId="0" xfId="230" applyNumberFormat="1" applyFont="1" applyAlignment="1">
      <alignment horizontal="center"/>
    </xf>
    <xf numFmtId="3" fontId="33" fillId="0" borderId="0" xfId="230" applyNumberFormat="1" applyFont="1" applyAlignment="1">
      <alignment horizontal="center"/>
    </xf>
    <xf numFmtId="3" fontId="104" fillId="0" borderId="0" xfId="0" applyNumberFormat="1" applyFont="1" applyAlignment="1">
      <alignment horizontal="right" vertical="center"/>
    </xf>
    <xf numFmtId="3" fontId="89" fillId="0" borderId="0" xfId="0" applyNumberFormat="1" applyFont="1" applyAlignment="1">
      <alignment vertical="center"/>
    </xf>
    <xf numFmtId="166" fontId="42" fillId="0" borderId="0" xfId="0" applyNumberFormat="1" applyFont="1" applyAlignment="1">
      <alignment horizontal="right"/>
    </xf>
    <xf numFmtId="49" fontId="89" fillId="0" borderId="0" xfId="523" applyNumberFormat="1" applyFont="1" applyAlignment="1">
      <alignment horizontal="center"/>
    </xf>
    <xf numFmtId="49" fontId="99" fillId="0" borderId="0" xfId="523" applyNumberFormat="1" applyFont="1" applyAlignment="1">
      <alignment horizontal="center"/>
    </xf>
    <xf numFmtId="0" fontId="28" fillId="0" borderId="12" xfId="0" applyFont="1" applyBorder="1" applyAlignment="1">
      <alignment vertical="center"/>
    </xf>
    <xf numFmtId="0" fontId="162" fillId="0" borderId="0" xfId="0" applyFont="1"/>
    <xf numFmtId="167" fontId="89" fillId="0" borderId="0" xfId="0" applyNumberFormat="1" applyFont="1" applyAlignment="1">
      <alignment horizontal="right"/>
    </xf>
    <xf numFmtId="3" fontId="89" fillId="0" borderId="0" xfId="0" applyNumberFormat="1" applyFont="1" applyAlignment="1">
      <alignment horizontal="right" vertical="center"/>
    </xf>
    <xf numFmtId="0" fontId="44" fillId="0" borderId="12" xfId="220" applyFont="1" applyBorder="1" applyAlignment="1">
      <alignment horizontal="center" vertical="center" wrapText="1"/>
    </xf>
    <xf numFmtId="167" fontId="99" fillId="0" borderId="0" xfId="0" applyNumberFormat="1" applyFont="1" applyAlignment="1">
      <alignment horizontal="right"/>
    </xf>
    <xf numFmtId="0" fontId="33" fillId="0" borderId="12" xfId="216" applyFont="1" applyBorder="1"/>
    <xf numFmtId="0" fontId="44" fillId="0" borderId="12" xfId="221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167" fontId="34" fillId="0" borderId="0" xfId="0" applyNumberFormat="1" applyFont="1" applyAlignment="1">
      <alignment horizontal="right"/>
    </xf>
    <xf numFmtId="49" fontId="89" fillId="0" borderId="12" xfId="0" applyNumberFormat="1" applyFont="1" applyBorder="1"/>
    <xf numFmtId="3" fontId="139" fillId="0" borderId="0" xfId="0" applyNumberFormat="1" applyFont="1" applyAlignment="1">
      <alignment horizontal="right"/>
    </xf>
    <xf numFmtId="3" fontId="50" fillId="0" borderId="0" xfId="0" applyNumberFormat="1" applyFont="1" applyAlignment="1">
      <alignment horizontal="right"/>
    </xf>
    <xf numFmtId="1" fontId="110" fillId="0" borderId="0" xfId="227" applyNumberFormat="1" applyFont="1"/>
    <xf numFmtId="166" fontId="110" fillId="0" borderId="0" xfId="227" applyNumberFormat="1" applyFont="1"/>
    <xf numFmtId="49" fontId="33" fillId="0" borderId="0" xfId="226" applyNumberFormat="1" applyFont="1" applyAlignment="1">
      <alignment horizontal="center"/>
    </xf>
    <xf numFmtId="3" fontId="33" fillId="0" borderId="0" xfId="197" applyNumberFormat="1" applyFont="1" applyAlignment="1">
      <alignment horizontal="right"/>
    </xf>
    <xf numFmtId="166" fontId="167" fillId="0" borderId="0" xfId="0" applyNumberFormat="1" applyFont="1" applyAlignment="1">
      <alignment horizontal="right"/>
    </xf>
    <xf numFmtId="166" fontId="50" fillId="0" borderId="0" xfId="0" applyNumberFormat="1" applyFont="1"/>
    <xf numFmtId="3" fontId="91" fillId="0" borderId="12" xfId="0" applyNumberFormat="1" applyFont="1" applyBorder="1" applyAlignment="1">
      <alignment vertical="center"/>
    </xf>
    <xf numFmtId="3" fontId="48" fillId="0" borderId="0" xfId="0" applyNumberFormat="1" applyFont="1" applyAlignment="1">
      <alignment horizontal="right"/>
    </xf>
    <xf numFmtId="166" fontId="34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center" vertical="center" wrapText="1"/>
    </xf>
    <xf numFmtId="0" fontId="44" fillId="0" borderId="22" xfId="0" applyFont="1" applyBorder="1" applyAlignment="1">
      <alignment vertical="center"/>
    </xf>
    <xf numFmtId="0" fontId="44" fillId="0" borderId="12" xfId="0" applyFont="1" applyBorder="1" applyAlignment="1">
      <alignment vertical="center"/>
    </xf>
    <xf numFmtId="0" fontId="39" fillId="0" borderId="0" xfId="0" applyFont="1" applyAlignment="1">
      <alignment horizontal="center"/>
    </xf>
    <xf numFmtId="0" fontId="50" fillId="0" borderId="12" xfId="0" applyFont="1" applyBorder="1"/>
    <xf numFmtId="0" fontId="174" fillId="0" borderId="0" xfId="0" applyFont="1" applyAlignment="1">
      <alignment vertical="center"/>
    </xf>
    <xf numFmtId="3" fontId="33" fillId="0" borderId="0" xfId="197" applyNumberFormat="1" applyFont="1"/>
    <xf numFmtId="0" fontId="47" fillId="0" borderId="0" xfId="78"/>
    <xf numFmtId="0" fontId="32" fillId="0" borderId="0" xfId="9120" applyFont="1" applyAlignment="1">
      <alignment vertical="top"/>
    </xf>
    <xf numFmtId="0" fontId="47" fillId="0" borderId="0" xfId="9120"/>
    <xf numFmtId="0" fontId="47" fillId="0" borderId="22" xfId="78" applyBorder="1"/>
    <xf numFmtId="0" fontId="44" fillId="0" borderId="11" xfId="1000" applyFont="1" applyBorder="1" applyAlignment="1">
      <alignment horizontal="center" vertical="center"/>
    </xf>
    <xf numFmtId="0" fontId="44" fillId="0" borderId="22" xfId="9120" applyFont="1" applyBorder="1" applyAlignment="1">
      <alignment horizontal="center" vertical="center"/>
    </xf>
    <xf numFmtId="0" fontId="47" fillId="0" borderId="12" xfId="78" applyBorder="1"/>
    <xf numFmtId="0" fontId="44" fillId="0" borderId="12" xfId="9120" applyFont="1" applyBorder="1" applyAlignment="1">
      <alignment horizontal="right" vertical="center"/>
    </xf>
    <xf numFmtId="0" fontId="44" fillId="0" borderId="12" xfId="9120" applyFont="1" applyBorder="1" applyAlignment="1">
      <alignment horizontal="center" vertical="center"/>
    </xf>
    <xf numFmtId="0" fontId="39" fillId="0" borderId="0" xfId="1000" applyFont="1"/>
    <xf numFmtId="0" fontId="39" fillId="0" borderId="0" xfId="9120" applyFont="1"/>
    <xf numFmtId="0" fontId="44" fillId="0" borderId="0" xfId="1000" applyFont="1"/>
    <xf numFmtId="167" fontId="34" fillId="0" borderId="0" xfId="197" applyNumberFormat="1" applyFont="1" applyAlignment="1">
      <alignment horizontal="right"/>
    </xf>
    <xf numFmtId="167" fontId="34" fillId="0" borderId="0" xfId="197" applyNumberFormat="1" applyFont="1"/>
    <xf numFmtId="0" fontId="39" fillId="0" borderId="0" xfId="1000" applyFont="1" applyAlignment="1">
      <alignment horizontal="left" indent="1"/>
    </xf>
    <xf numFmtId="167" fontId="33" fillId="0" borderId="0" xfId="197" applyNumberFormat="1" applyFont="1" applyAlignment="1">
      <alignment horizontal="right"/>
    </xf>
    <xf numFmtId="167" fontId="33" fillId="0" borderId="0" xfId="197" applyNumberFormat="1" applyFont="1"/>
    <xf numFmtId="167" fontId="89" fillId="0" borderId="0" xfId="0" applyNumberFormat="1" applyFont="1"/>
    <xf numFmtId="0" fontId="48" fillId="0" borderId="0" xfId="213" applyFont="1"/>
    <xf numFmtId="167" fontId="99" fillId="0" borderId="0" xfId="0" applyNumberFormat="1" applyFont="1"/>
    <xf numFmtId="0" fontId="48" fillId="0" borderId="0" xfId="214" applyFont="1" applyAlignment="1">
      <alignment horizontal="left"/>
    </xf>
    <xf numFmtId="0" fontId="39" fillId="0" borderId="12" xfId="94" applyFont="1" applyBorder="1"/>
    <xf numFmtId="0" fontId="39" fillId="0" borderId="0" xfId="94" applyFont="1"/>
    <xf numFmtId="166" fontId="181" fillId="0" borderId="0" xfId="78" applyNumberFormat="1" applyFont="1"/>
    <xf numFmtId="0" fontId="33" fillId="0" borderId="0" xfId="216" applyFont="1" applyAlignment="1">
      <alignment horizontal="left" indent="1"/>
    </xf>
    <xf numFmtId="167" fontId="33" fillId="0" borderId="0" xfId="208" applyNumberFormat="1" applyFont="1" applyFill="1" applyBorder="1" applyAlignment="1">
      <alignment horizontal="right"/>
    </xf>
    <xf numFmtId="0" fontId="38" fillId="0" borderId="0" xfId="216" applyFont="1" applyAlignment="1">
      <alignment horizontal="left"/>
    </xf>
    <xf numFmtId="0" fontId="33" fillId="0" borderId="0" xfId="218" applyFont="1"/>
    <xf numFmtId="0" fontId="130" fillId="0" borderId="0" xfId="216" applyFont="1"/>
    <xf numFmtId="166" fontId="33" fillId="0" borderId="0" xfId="208" applyNumberFormat="1" applyFont="1" applyFill="1" applyBorder="1" applyAlignment="1">
      <alignment horizontal="right"/>
    </xf>
    <xf numFmtId="0" fontId="33" fillId="0" borderId="0" xfId="197" applyFont="1"/>
    <xf numFmtId="3" fontId="39" fillId="0" borderId="0" xfId="197" applyNumberFormat="1" applyFont="1"/>
    <xf numFmtId="0" fontId="39" fillId="0" borderId="0" xfId="197" applyFont="1"/>
    <xf numFmtId="0" fontId="44" fillId="0" borderId="0" xfId="197" applyFont="1" applyAlignment="1">
      <alignment horizontal="center"/>
    </xf>
    <xf numFmtId="0" fontId="44" fillId="0" borderId="0" xfId="197" applyFont="1"/>
    <xf numFmtId="3" fontId="110" fillId="0" borderId="0" xfId="197" applyNumberFormat="1" applyFont="1" applyAlignment="1">
      <alignment horizontal="right"/>
    </xf>
    <xf numFmtId="3" fontId="39" fillId="0" borderId="0" xfId="197" applyNumberFormat="1" applyFont="1" applyAlignment="1">
      <alignment horizontal="right"/>
    </xf>
    <xf numFmtId="3" fontId="44" fillId="0" borderId="0" xfId="197" applyNumberFormat="1" applyFont="1" applyAlignment="1">
      <alignment horizontal="right" vertical="center"/>
    </xf>
    <xf numFmtId="3" fontId="43" fillId="0" borderId="0" xfId="197" applyNumberFormat="1" applyFont="1"/>
    <xf numFmtId="3" fontId="44" fillId="0" borderId="0" xfId="197" applyNumberFormat="1" applyFont="1"/>
    <xf numFmtId="0" fontId="39" fillId="0" borderId="12" xfId="197" applyFont="1" applyBorder="1"/>
    <xf numFmtId="3" fontId="39" fillId="0" borderId="12" xfId="197" applyNumberFormat="1" applyFont="1" applyBorder="1"/>
    <xf numFmtId="0" fontId="89" fillId="0" borderId="0" xfId="0" applyFont="1" applyAlignment="1">
      <alignment vertical="center"/>
    </xf>
    <xf numFmtId="3" fontId="94" fillId="0" borderId="0" xfId="0" applyNumberFormat="1" applyFont="1" applyAlignment="1">
      <alignment horizontal="right"/>
    </xf>
    <xf numFmtId="0" fontId="36" fillId="0" borderId="0" xfId="0" applyFont="1" applyAlignment="1">
      <alignment vertical="center"/>
    </xf>
    <xf numFmtId="0" fontId="28" fillId="0" borderId="12" xfId="0" applyFont="1" applyBorder="1"/>
    <xf numFmtId="0" fontId="91" fillId="0" borderId="0" xfId="0" applyFont="1"/>
    <xf numFmtId="0" fontId="41" fillId="0" borderId="12" xfId="0" applyFont="1" applyBorder="1" applyAlignment="1">
      <alignment vertical="center"/>
    </xf>
    <xf numFmtId="0" fontId="44" fillId="0" borderId="0" xfId="0" applyFont="1" applyAlignment="1">
      <alignment horizontal="center"/>
    </xf>
    <xf numFmtId="0" fontId="44" fillId="0" borderId="12" xfId="0" applyFont="1" applyBorder="1" applyAlignment="1">
      <alignment horizontal="center"/>
    </xf>
    <xf numFmtId="3" fontId="162" fillId="0" borderId="0" xfId="0" applyNumberFormat="1" applyFont="1" applyAlignment="1">
      <alignment vertical="center"/>
    </xf>
    <xf numFmtId="0" fontId="199" fillId="0" borderId="12" xfId="0" applyFont="1" applyBorder="1"/>
    <xf numFmtId="0" fontId="32" fillId="0" borderId="0" xfId="0" applyFont="1" applyAlignment="1">
      <alignment horizontal="right"/>
    </xf>
    <xf numFmtId="0" fontId="39" fillId="0" borderId="0" xfId="0" applyFont="1" applyAlignment="1">
      <alignment horizontal="right" vertical="center"/>
    </xf>
    <xf numFmtId="0" fontId="39" fillId="0" borderId="0" xfId="0" applyFont="1" applyAlignment="1">
      <alignment horizontal="left" vertical="center" indent="1"/>
    </xf>
    <xf numFmtId="0" fontId="33" fillId="0" borderId="0" xfId="0" applyFont="1" applyAlignment="1">
      <alignment horizontal="left" vertical="center" indent="1"/>
    </xf>
    <xf numFmtId="0" fontId="34" fillId="0" borderId="12" xfId="0" applyFont="1" applyBorder="1" applyAlignment="1">
      <alignment vertical="center"/>
    </xf>
    <xf numFmtId="0" fontId="142" fillId="0" borderId="12" xfId="0" applyFont="1" applyBorder="1" applyAlignment="1">
      <alignment horizontal="left" vertical="top"/>
    </xf>
    <xf numFmtId="0" fontId="44" fillId="0" borderId="22" xfId="0" applyFont="1" applyBorder="1"/>
    <xf numFmtId="0" fontId="198" fillId="0" borderId="12" xfId="0" applyFont="1" applyBorder="1"/>
    <xf numFmtId="0" fontId="198" fillId="0" borderId="0" xfId="0" applyFont="1" applyAlignment="1">
      <alignment horizontal="right"/>
    </xf>
    <xf numFmtId="0" fontId="196" fillId="0" borderId="0" xfId="0" applyFont="1"/>
    <xf numFmtId="0" fontId="44" fillId="0" borderId="0" xfId="0" applyFont="1" applyAlignment="1">
      <alignment horizontal="center" wrapText="1"/>
    </xf>
    <xf numFmtId="0" fontId="44" fillId="0" borderId="12" xfId="0" applyFont="1" applyBorder="1" applyAlignment="1">
      <alignment horizontal="center" vertical="top" wrapText="1"/>
    </xf>
    <xf numFmtId="0" fontId="44" fillId="0" borderId="0" xfId="0" applyFont="1" applyAlignment="1">
      <alignment horizontal="left" vertical="center"/>
    </xf>
    <xf numFmtId="0" fontId="34" fillId="0" borderId="12" xfId="0" applyFont="1" applyBorder="1" applyAlignment="1">
      <alignment horizontal="left" vertical="center"/>
    </xf>
    <xf numFmtId="3" fontId="34" fillId="0" borderId="12" xfId="0" applyNumberFormat="1" applyFont="1" applyBorder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3" fillId="0" borderId="11" xfId="0" applyFont="1" applyBorder="1"/>
    <xf numFmtId="1" fontId="34" fillId="0" borderId="0" xfId="0" applyNumberFormat="1" applyFont="1" applyAlignment="1">
      <alignment horizontal="left"/>
    </xf>
    <xf numFmtId="1" fontId="34" fillId="0" borderId="0" xfId="0" applyNumberFormat="1" applyFont="1" applyAlignment="1">
      <alignment vertical="center"/>
    </xf>
    <xf numFmtId="1" fontId="33" fillId="0" borderId="0" xfId="0" applyNumberFormat="1" applyFont="1" applyAlignment="1">
      <alignment vertical="center"/>
    </xf>
    <xf numFmtId="1" fontId="33" fillId="0" borderId="0" xfId="0" applyNumberFormat="1" applyFont="1" applyAlignment="1">
      <alignment horizontal="left" vertical="center" indent="1"/>
    </xf>
    <xf numFmtId="1" fontId="33" fillId="0" borderId="0" xfId="0" applyNumberFormat="1" applyFont="1" applyAlignment="1">
      <alignment horizontal="left" vertical="center" wrapText="1" indent="1"/>
    </xf>
    <xf numFmtId="3" fontId="34" fillId="0" borderId="0" xfId="9131" applyNumberFormat="1" applyFont="1" applyFill="1" applyAlignment="1">
      <alignment horizontal="left"/>
    </xf>
    <xf numFmtId="1" fontId="125" fillId="0" borderId="0" xfId="0" applyNumberFormat="1" applyFont="1" applyAlignment="1">
      <alignment vertical="center" wrapText="1"/>
    </xf>
    <xf numFmtId="3" fontId="33" fillId="0" borderId="0" xfId="9133" applyNumberFormat="1" applyFont="1" applyFill="1" applyAlignment="1">
      <alignment horizontal="right"/>
    </xf>
    <xf numFmtId="1" fontId="33" fillId="0" borderId="0" xfId="0" applyNumberFormat="1" applyFont="1" applyAlignment="1">
      <alignment horizontal="right" vertical="center"/>
    </xf>
    <xf numFmtId="0" fontId="33" fillId="0" borderId="11" xfId="0" applyFont="1" applyBorder="1" applyAlignment="1">
      <alignment vertical="center"/>
    </xf>
    <xf numFmtId="3" fontId="34" fillId="0" borderId="0" xfId="9131" applyNumberFormat="1" applyFont="1" applyFill="1" applyBorder="1" applyAlignment="1">
      <alignment horizontal="left"/>
    </xf>
    <xf numFmtId="1" fontId="34" fillId="0" borderId="0" xfId="0" applyNumberFormat="1" applyFont="1" applyAlignment="1">
      <alignment horizontal="left" wrapText="1"/>
    </xf>
    <xf numFmtId="3" fontId="33" fillId="0" borderId="0" xfId="9133" applyNumberFormat="1" applyFont="1" applyFill="1" applyBorder="1" applyAlignment="1">
      <alignment horizontal="right"/>
    </xf>
    <xf numFmtId="3" fontId="33" fillId="0" borderId="0" xfId="0" applyNumberFormat="1" applyFont="1" applyAlignment="1">
      <alignment horizontal="left" wrapText="1" indent="1"/>
    </xf>
    <xf numFmtId="3" fontId="33" fillId="0" borderId="0" xfId="0" applyNumberFormat="1" applyFont="1" applyAlignment="1">
      <alignment horizontal="left" vertical="center" wrapText="1" indent="1"/>
    </xf>
    <xf numFmtId="1" fontId="33" fillId="0" borderId="0" xfId="0" applyNumberFormat="1" applyFont="1" applyAlignment="1">
      <alignment horizontal="left" indent="1"/>
    </xf>
    <xf numFmtId="1" fontId="33" fillId="0" borderId="12" xfId="0" applyNumberFormat="1" applyFont="1" applyBorder="1" applyAlignment="1">
      <alignment horizontal="right"/>
    </xf>
    <xf numFmtId="0" fontId="39" fillId="0" borderId="0" xfId="0" applyFont="1" applyAlignment="1">
      <alignment horizontal="right" wrapText="1"/>
    </xf>
    <xf numFmtId="0" fontId="44" fillId="0" borderId="11" xfId="0" applyFont="1" applyBorder="1" applyAlignment="1">
      <alignment vertical="center"/>
    </xf>
    <xf numFmtId="1" fontId="44" fillId="0" borderId="0" xfId="0" applyNumberFormat="1" applyFont="1"/>
    <xf numFmtId="1" fontId="39" fillId="0" borderId="0" xfId="0" applyNumberFormat="1" applyFont="1" applyAlignment="1">
      <alignment horizontal="left" indent="1"/>
    </xf>
    <xf numFmtId="1" fontId="39" fillId="0" borderId="0" xfId="0" applyNumberFormat="1" applyFont="1" applyAlignment="1">
      <alignment horizontal="left" vertical="center" wrapText="1" indent="1"/>
    </xf>
    <xf numFmtId="166" fontId="39" fillId="0" borderId="0" xfId="0" applyNumberFormat="1" applyFont="1" applyAlignment="1">
      <alignment horizontal="right" wrapText="1"/>
    </xf>
    <xf numFmtId="1" fontId="39" fillId="0" borderId="0" xfId="0" applyNumberFormat="1" applyFont="1" applyAlignment="1">
      <alignment horizontal="left" wrapText="1" indent="1"/>
    </xf>
    <xf numFmtId="1" fontId="30" fillId="0" borderId="0" xfId="0" applyNumberFormat="1" applyFont="1" applyAlignment="1">
      <alignment horizontal="left" vertical="center" wrapText="1"/>
    </xf>
    <xf numFmtId="3" fontId="44" fillId="0" borderId="0" xfId="0" applyNumberFormat="1" applyFont="1" applyAlignment="1">
      <alignment horizontal="left"/>
    </xf>
    <xf numFmtId="1" fontId="39" fillId="0" borderId="0" xfId="0" applyNumberFormat="1" applyFont="1" applyAlignment="1">
      <alignment horizontal="right"/>
    </xf>
    <xf numFmtId="176" fontId="39" fillId="0" borderId="0" xfId="9134" applyNumberFormat="1" applyFont="1" applyFill="1" applyAlignment="1">
      <alignment horizontal="right" wrapText="1"/>
    </xf>
    <xf numFmtId="166" fontId="110" fillId="0" borderId="0" xfId="0" applyNumberFormat="1" applyFont="1" applyAlignment="1">
      <alignment horizontal="right"/>
    </xf>
    <xf numFmtId="166" fontId="39" fillId="0" borderId="0" xfId="0" applyNumberFormat="1" applyFont="1" applyAlignment="1">
      <alignment vertical="center"/>
    </xf>
    <xf numFmtId="166" fontId="41" fillId="0" borderId="0" xfId="0" applyNumberFormat="1" applyFont="1"/>
    <xf numFmtId="166" fontId="39" fillId="0" borderId="0" xfId="0" applyNumberFormat="1" applyFont="1" applyAlignment="1">
      <alignment horizontal="right" vertical="center" wrapText="1"/>
    </xf>
    <xf numFmtId="3" fontId="44" fillId="0" borderId="0" xfId="0" applyNumberFormat="1" applyFont="1" applyAlignment="1">
      <alignment vertical="center"/>
    </xf>
    <xf numFmtId="166" fontId="110" fillId="0" borderId="0" xfId="0" applyNumberFormat="1" applyFont="1"/>
    <xf numFmtId="1" fontId="44" fillId="0" borderId="0" xfId="0" applyNumberFormat="1" applyFont="1" applyAlignment="1">
      <alignment horizontal="left"/>
    </xf>
    <xf numFmtId="166" fontId="39" fillId="0" borderId="12" xfId="0" applyNumberFormat="1" applyFont="1" applyBorder="1" applyAlignment="1">
      <alignment horizontal="right" wrapText="1"/>
    </xf>
    <xf numFmtId="0" fontId="44" fillId="0" borderId="11" xfId="0" applyFont="1" applyBorder="1"/>
    <xf numFmtId="1" fontId="44" fillId="0" borderId="0" xfId="0" applyNumberFormat="1" applyFont="1" applyAlignment="1">
      <alignment horizontal="right"/>
    </xf>
    <xf numFmtId="49" fontId="44" fillId="0" borderId="0" xfId="0" applyNumberFormat="1" applyFont="1" applyAlignment="1">
      <alignment horizontal="left" wrapText="1"/>
    </xf>
    <xf numFmtId="2" fontId="39" fillId="0" borderId="0" xfId="0" applyNumberFormat="1" applyFont="1" applyAlignment="1">
      <alignment horizontal="left" wrapText="1" indent="2"/>
    </xf>
    <xf numFmtId="49" fontId="39" fillId="0" borderId="0" xfId="0" applyNumberFormat="1" applyFont="1" applyAlignment="1">
      <alignment horizontal="left" wrapText="1" indent="1"/>
    </xf>
    <xf numFmtId="1" fontId="39" fillId="0" borderId="0" xfId="0" applyNumberFormat="1" applyFont="1" applyAlignment="1">
      <alignment horizontal="left" vertical="center" wrapText="1" indent="2"/>
    </xf>
    <xf numFmtId="3" fontId="44" fillId="0" borderId="0" xfId="9131" applyNumberFormat="1" applyFont="1" applyFill="1" applyAlignment="1">
      <alignment horizontal="left"/>
    </xf>
    <xf numFmtId="3" fontId="39" fillId="0" borderId="0" xfId="9131" applyNumberFormat="1" applyFont="1" applyAlignment="1">
      <alignment horizontal="right"/>
    </xf>
    <xf numFmtId="0" fontId="30" fillId="0" borderId="0" xfId="0" applyFont="1" applyAlignment="1">
      <alignment horizontal="left"/>
    </xf>
    <xf numFmtId="1" fontId="44" fillId="0" borderId="11" xfId="0" applyNumberFormat="1" applyFont="1" applyBorder="1" applyAlignment="1">
      <alignment horizontal="left" wrapText="1" indent="1"/>
    </xf>
    <xf numFmtId="1" fontId="44" fillId="0" borderId="0" xfId="0" applyNumberFormat="1" applyFont="1" applyAlignment="1">
      <alignment horizontal="left" wrapText="1" indent="1"/>
    </xf>
    <xf numFmtId="1" fontId="44" fillId="0" borderId="0" xfId="9131" applyNumberFormat="1" applyFont="1" applyBorder="1" applyAlignment="1">
      <alignment horizontal="right"/>
    </xf>
    <xf numFmtId="3" fontId="44" fillId="0" borderId="12" xfId="9131" applyNumberFormat="1" applyFont="1" applyFill="1" applyBorder="1" applyAlignment="1"/>
    <xf numFmtId="3" fontId="44" fillId="0" borderId="0" xfId="9131" applyNumberFormat="1" applyFont="1" applyFill="1" applyAlignment="1"/>
    <xf numFmtId="3" fontId="44" fillId="0" borderId="0" xfId="9131" applyNumberFormat="1" applyFont="1" applyAlignment="1">
      <alignment horizontal="right"/>
    </xf>
    <xf numFmtId="167" fontId="39" fillId="0" borderId="0" xfId="0" applyNumberFormat="1" applyFont="1" applyAlignment="1">
      <alignment horizontal="right"/>
    </xf>
    <xf numFmtId="0" fontId="39" fillId="0" borderId="12" xfId="0" applyFont="1" applyBorder="1" applyAlignment="1">
      <alignment horizontal="right"/>
    </xf>
    <xf numFmtId="0" fontId="125" fillId="0" borderId="12" xfId="0" applyFont="1" applyBorder="1"/>
    <xf numFmtId="0" fontId="36" fillId="0" borderId="22" xfId="0" applyFont="1" applyBorder="1" applyAlignment="1">
      <alignment vertical="center"/>
    </xf>
    <xf numFmtId="0" fontId="36" fillId="0" borderId="12" xfId="0" applyFont="1" applyBorder="1"/>
    <xf numFmtId="0" fontId="36" fillId="0" borderId="12" xfId="0" applyFont="1" applyBorder="1" applyAlignment="1">
      <alignment horizontal="right" vertical="center"/>
    </xf>
    <xf numFmtId="0" fontId="91" fillId="0" borderId="0" xfId="217" applyFont="1"/>
    <xf numFmtId="0" fontId="91" fillId="0" borderId="0" xfId="0" applyFont="1" applyAlignment="1">
      <alignment horizontal="right"/>
    </xf>
    <xf numFmtId="1" fontId="91" fillId="0" borderId="0" xfId="0" applyNumberFormat="1" applyFont="1" applyAlignment="1">
      <alignment horizontal="right"/>
    </xf>
    <xf numFmtId="166" fontId="91" fillId="0" borderId="0" xfId="0" applyNumberFormat="1" applyFont="1" applyAlignment="1">
      <alignment horizontal="right"/>
    </xf>
    <xf numFmtId="166" fontId="91" fillId="0" borderId="0" xfId="0" applyNumberFormat="1" applyFont="1"/>
    <xf numFmtId="0" fontId="94" fillId="0" borderId="0" xfId="217" applyFont="1"/>
    <xf numFmtId="0" fontId="91" fillId="0" borderId="0" xfId="74" applyFont="1"/>
    <xf numFmtId="0" fontId="91" fillId="0" borderId="0" xfId="218" applyFont="1"/>
    <xf numFmtId="0" fontId="104" fillId="0" borderId="12" xfId="0" applyFont="1" applyBorder="1"/>
    <xf numFmtId="0" fontId="32" fillId="0" borderId="0" xfId="197" applyFont="1" applyAlignment="1">
      <alignment horizontal="center" vertical="top"/>
    </xf>
    <xf numFmtId="0" fontId="44" fillId="0" borderId="11" xfId="197" applyFont="1" applyBorder="1" applyAlignment="1">
      <alignment horizontal="center" vertical="center"/>
    </xf>
    <xf numFmtId="0" fontId="44" fillId="0" borderId="11" xfId="197" applyFont="1" applyBorder="1" applyAlignment="1">
      <alignment horizontal="right" vertical="center"/>
    </xf>
    <xf numFmtId="0" fontId="44" fillId="0" borderId="0" xfId="197" applyFont="1" applyAlignment="1">
      <alignment horizontal="right" vertical="center"/>
    </xf>
    <xf numFmtId="0" fontId="44" fillId="0" borderId="0" xfId="197" applyFont="1" applyAlignment="1">
      <alignment horizontal="center" vertical="center"/>
    </xf>
    <xf numFmtId="0" fontId="44" fillId="0" borderId="0" xfId="197" applyFont="1" applyAlignment="1">
      <alignment horizontal="left" vertical="center"/>
    </xf>
    <xf numFmtId="0" fontId="39" fillId="0" borderId="0" xfId="197" applyFont="1" applyAlignment="1">
      <alignment horizontal="left" indent="1"/>
    </xf>
    <xf numFmtId="1" fontId="39" fillId="0" borderId="0" xfId="197" applyNumberFormat="1" applyFont="1"/>
    <xf numFmtId="0" fontId="39" fillId="0" borderId="0" xfId="197" applyFont="1" applyAlignment="1">
      <alignment horizontal="left"/>
    </xf>
    <xf numFmtId="166" fontId="39" fillId="0" borderId="0" xfId="197" applyNumberFormat="1" applyFont="1"/>
    <xf numFmtId="0" fontId="39" fillId="0" borderId="0" xfId="197" applyFont="1" applyAlignment="1">
      <alignment horizontal="left" indent="2"/>
    </xf>
    <xf numFmtId="0" fontId="134" fillId="0" borderId="0" xfId="197" applyFont="1" applyAlignment="1">
      <alignment horizontal="left" vertical="center" indent="1"/>
    </xf>
    <xf numFmtId="0" fontId="134" fillId="0" borderId="0" xfId="197" applyFont="1" applyAlignment="1">
      <alignment horizontal="left" indent="1"/>
    </xf>
    <xf numFmtId="1" fontId="44" fillId="0" borderId="0" xfId="197" applyNumberFormat="1" applyFont="1" applyAlignment="1">
      <alignment horizontal="right" vertical="center"/>
    </xf>
    <xf numFmtId="0" fontId="44" fillId="0" borderId="0" xfId="197" applyFont="1" applyAlignment="1">
      <alignment horizontal="left"/>
    </xf>
    <xf numFmtId="0" fontId="39" fillId="0" borderId="0" xfId="197" applyFont="1" applyAlignment="1">
      <alignment horizontal="right"/>
    </xf>
    <xf numFmtId="0" fontId="39" fillId="0" borderId="12" xfId="197" applyFont="1" applyBorder="1" applyAlignment="1">
      <alignment horizontal="left"/>
    </xf>
    <xf numFmtId="2" fontId="39" fillId="0" borderId="0" xfId="197" applyNumberFormat="1" applyFont="1"/>
    <xf numFmtId="0" fontId="38" fillId="0" borderId="0" xfId="1000" applyFont="1"/>
    <xf numFmtId="0" fontId="32" fillId="0" borderId="0" xfId="1000" applyFont="1" applyAlignment="1">
      <alignment horizontal="center" vertical="top"/>
    </xf>
    <xf numFmtId="0" fontId="44" fillId="0" borderId="11" xfId="1000" applyFont="1" applyBorder="1" applyAlignment="1">
      <alignment horizontal="right" vertical="center"/>
    </xf>
    <xf numFmtId="0" fontId="44" fillId="0" borderId="0" xfId="1000" applyFont="1" applyAlignment="1">
      <alignment horizontal="right" vertical="center"/>
    </xf>
    <xf numFmtId="3" fontId="48" fillId="0" borderId="0" xfId="1000" applyNumberFormat="1" applyFont="1"/>
    <xf numFmtId="0" fontId="32" fillId="0" borderId="0" xfId="9135" applyFont="1" applyAlignment="1">
      <alignment horizontal="left" wrapText="1" indent="1"/>
    </xf>
    <xf numFmtId="3" fontId="131" fillId="0" borderId="0" xfId="1000" applyNumberFormat="1" applyFont="1"/>
    <xf numFmtId="0" fontId="39" fillId="0" borderId="0" xfId="9135" applyFont="1" applyAlignment="1">
      <alignment horizontal="left" indent="1"/>
    </xf>
    <xf numFmtId="3" fontId="39" fillId="0" borderId="0" xfId="1000" applyNumberFormat="1" applyFont="1" applyAlignment="1">
      <alignment horizontal="right"/>
    </xf>
    <xf numFmtId="0" fontId="89" fillId="0" borderId="0" xfId="197" applyFont="1" applyAlignment="1">
      <alignment horizontal="right"/>
    </xf>
    <xf numFmtId="0" fontId="89" fillId="0" borderId="0" xfId="197" applyFont="1"/>
    <xf numFmtId="3" fontId="89" fillId="0" borderId="0" xfId="197" applyNumberFormat="1" applyFont="1" applyAlignment="1">
      <alignment horizontal="right"/>
    </xf>
    <xf numFmtId="0" fontId="39" fillId="0" borderId="0" xfId="9135" applyFont="1" applyAlignment="1">
      <alignment horizontal="left" wrapText="1" indent="1"/>
    </xf>
    <xf numFmtId="0" fontId="131" fillId="0" borderId="0" xfId="9135" applyFont="1" applyAlignment="1">
      <alignment horizontal="left" wrapText="1" indent="1"/>
    </xf>
    <xf numFmtId="0" fontId="133" fillId="0" borderId="0" xfId="197" applyFont="1" applyAlignment="1">
      <alignment horizontal="right"/>
    </xf>
    <xf numFmtId="3" fontId="39" fillId="0" borderId="0" xfId="1000" applyNumberFormat="1" applyFont="1"/>
    <xf numFmtId="0" fontId="39" fillId="0" borderId="0" xfId="9135" applyFont="1" applyAlignment="1">
      <alignment horizontal="left" indent="2"/>
    </xf>
    <xf numFmtId="0" fontId="33" fillId="0" borderId="0" xfId="1000" applyFont="1" applyAlignment="1">
      <alignment horizontal="right"/>
    </xf>
    <xf numFmtId="0" fontId="33" fillId="0" borderId="0" xfId="1000" applyFont="1"/>
    <xf numFmtId="3" fontId="48" fillId="0" borderId="0" xfId="1000" applyNumberFormat="1" applyFont="1" applyAlignment="1">
      <alignment horizontal="right"/>
    </xf>
    <xf numFmtId="3" fontId="131" fillId="0" borderId="0" xfId="1000" applyNumberFormat="1" applyFont="1" applyAlignment="1">
      <alignment horizontal="right"/>
    </xf>
    <xf numFmtId="0" fontId="39" fillId="0" borderId="0" xfId="1000" applyFont="1" applyAlignment="1">
      <alignment horizontal="right"/>
    </xf>
    <xf numFmtId="0" fontId="30" fillId="0" borderId="0" xfId="1000" applyFont="1"/>
    <xf numFmtId="0" fontId="32" fillId="0" borderId="0" xfId="1000" applyFont="1" applyAlignment="1">
      <alignment horizontal="right"/>
    </xf>
    <xf numFmtId="0" fontId="32" fillId="0" borderId="0" xfId="1000" applyFont="1" applyAlignment="1">
      <alignment horizontal="left" vertical="top"/>
    </xf>
    <xf numFmtId="0" fontId="32" fillId="0" borderId="12" xfId="1000" applyFont="1" applyBorder="1" applyAlignment="1">
      <alignment horizontal="right"/>
    </xf>
    <xf numFmtId="0" fontId="32" fillId="0" borderId="0" xfId="9135" applyFont="1" applyAlignment="1">
      <alignment horizontal="left" indent="1"/>
    </xf>
    <xf numFmtId="3" fontId="44" fillId="0" borderId="0" xfId="1000" applyNumberFormat="1" applyFont="1" applyAlignment="1">
      <alignment horizontal="right"/>
    </xf>
    <xf numFmtId="3" fontId="110" fillId="0" borderId="0" xfId="1000" applyNumberFormat="1" applyFont="1" applyAlignment="1">
      <alignment horizontal="right"/>
    </xf>
    <xf numFmtId="0" fontId="131" fillId="0" borderId="0" xfId="1000" applyFont="1" applyAlignment="1">
      <alignment horizontal="right"/>
    </xf>
    <xf numFmtId="0" fontId="99" fillId="0" borderId="0" xfId="197" applyFont="1" applyAlignment="1">
      <alignment horizontal="right"/>
    </xf>
    <xf numFmtId="3" fontId="42" fillId="0" borderId="0" xfId="1000" applyNumberFormat="1" applyFont="1" applyAlignment="1">
      <alignment horizontal="right"/>
    </xf>
    <xf numFmtId="0" fontId="39" fillId="0" borderId="0" xfId="1000" applyFont="1" applyAlignment="1">
      <alignment horizontal="left" indent="2"/>
    </xf>
    <xf numFmtId="3" fontId="99" fillId="0" borderId="0" xfId="197" applyNumberFormat="1" applyFont="1" applyAlignment="1">
      <alignment horizontal="right"/>
    </xf>
    <xf numFmtId="3" fontId="133" fillId="0" borderId="0" xfId="197" applyNumberFormat="1" applyFont="1" applyAlignment="1">
      <alignment horizontal="right"/>
    </xf>
    <xf numFmtId="3" fontId="44" fillId="0" borderId="0" xfId="1000" applyNumberFormat="1" applyFont="1"/>
    <xf numFmtId="0" fontId="99" fillId="0" borderId="0" xfId="197" applyFont="1"/>
    <xf numFmtId="0" fontId="133" fillId="0" borderId="0" xfId="197" applyFont="1"/>
    <xf numFmtId="3" fontId="99" fillId="0" borderId="0" xfId="197" applyNumberFormat="1" applyFont="1"/>
    <xf numFmtId="3" fontId="133" fillId="0" borderId="0" xfId="197" applyNumberFormat="1" applyFont="1"/>
    <xf numFmtId="3" fontId="142" fillId="0" borderId="0" xfId="1000" applyNumberFormat="1" applyFont="1" applyAlignment="1">
      <alignment horizontal="right"/>
    </xf>
    <xf numFmtId="3" fontId="34" fillId="0" borderId="0" xfId="1000" applyNumberFormat="1" applyFont="1" applyAlignment="1">
      <alignment horizontal="right"/>
    </xf>
    <xf numFmtId="3" fontId="122" fillId="0" borderId="0" xfId="1000" applyNumberFormat="1" applyFont="1" applyAlignment="1">
      <alignment horizontal="right"/>
    </xf>
    <xf numFmtId="0" fontId="119" fillId="0" borderId="0" xfId="9135" applyFont="1" applyAlignment="1">
      <alignment horizontal="left" indent="2"/>
    </xf>
    <xf numFmtId="0" fontId="44" fillId="0" borderId="0" xfId="1000" applyFont="1" applyAlignment="1">
      <alignment horizontal="right"/>
    </xf>
    <xf numFmtId="0" fontId="39" fillId="0" borderId="12" xfId="1000" applyFont="1" applyBorder="1" applyAlignment="1">
      <alignment horizontal="left" indent="2"/>
    </xf>
    <xf numFmtId="0" fontId="39" fillId="0" borderId="12" xfId="1000" applyFont="1" applyBorder="1"/>
    <xf numFmtId="0" fontId="119" fillId="0" borderId="0" xfId="1000" applyFont="1"/>
    <xf numFmtId="0" fontId="44" fillId="0" borderId="0" xfId="1000" applyFont="1" applyAlignment="1">
      <alignment horizontal="left" indent="1"/>
    </xf>
    <xf numFmtId="0" fontId="39" fillId="0" borderId="0" xfId="197" applyFont="1" applyAlignment="1">
      <alignment horizontal="center"/>
    </xf>
    <xf numFmtId="0" fontId="39" fillId="0" borderId="0" xfId="197" applyFont="1" applyAlignment="1">
      <alignment vertical="center"/>
    </xf>
    <xf numFmtId="3" fontId="44" fillId="0" borderId="0" xfId="197" applyNumberFormat="1" applyFont="1" applyAlignment="1">
      <alignment horizontal="right"/>
    </xf>
    <xf numFmtId="3" fontId="157" fillId="0" borderId="0" xfId="197" applyNumberFormat="1" applyFont="1" applyAlignment="1">
      <alignment horizontal="right"/>
    </xf>
    <xf numFmtId="3" fontId="39" fillId="0" borderId="0" xfId="197" applyNumberFormat="1" applyFont="1" applyAlignment="1">
      <alignment wrapText="1"/>
    </xf>
    <xf numFmtId="0" fontId="30" fillId="0" borderId="0" xfId="197" applyFont="1"/>
    <xf numFmtId="0" fontId="32" fillId="0" borderId="0" xfId="197" applyFont="1" applyAlignment="1">
      <alignment horizontal="left" vertical="top"/>
    </xf>
    <xf numFmtId="0" fontId="32" fillId="0" borderId="0" xfId="197" applyFont="1" applyAlignment="1">
      <alignment horizontal="right"/>
    </xf>
    <xf numFmtId="0" fontId="119" fillId="0" borderId="12" xfId="197" applyFont="1" applyBorder="1"/>
    <xf numFmtId="0" fontId="44" fillId="0" borderId="22" xfId="197" applyFont="1" applyBorder="1" applyAlignment="1">
      <alignment horizontal="center" vertical="center"/>
    </xf>
    <xf numFmtId="0" fontId="44" fillId="0" borderId="12" xfId="197" applyFont="1" applyBorder="1" applyAlignment="1">
      <alignment horizontal="center" vertical="center"/>
    </xf>
    <xf numFmtId="0" fontId="44" fillId="0" borderId="12" xfId="197" applyFont="1" applyBorder="1" applyAlignment="1">
      <alignment horizontal="center" vertical="center" wrapText="1"/>
    </xf>
    <xf numFmtId="0" fontId="102" fillId="0" borderId="0" xfId="197" applyFont="1" applyAlignment="1">
      <alignment horizontal="left" indent="1"/>
    </xf>
    <xf numFmtId="3" fontId="102" fillId="0" borderId="0" xfId="197" applyNumberFormat="1" applyFont="1" applyAlignment="1">
      <alignment horizontal="right"/>
    </xf>
    <xf numFmtId="0" fontId="102" fillId="0" borderId="0" xfId="197" applyFont="1"/>
    <xf numFmtId="0" fontId="32" fillId="0" borderId="12" xfId="197" applyFont="1" applyBorder="1" applyAlignment="1">
      <alignment horizontal="right"/>
    </xf>
    <xf numFmtId="0" fontId="102" fillId="0" borderId="0" xfId="197" applyFont="1" applyAlignment="1">
      <alignment vertical="center"/>
    </xf>
    <xf numFmtId="49" fontId="39" fillId="0" borderId="0" xfId="197" applyNumberFormat="1" applyFont="1" applyAlignment="1">
      <alignment horizontal="right"/>
    </xf>
    <xf numFmtId="0" fontId="32" fillId="0" borderId="0" xfId="197" applyFont="1" applyAlignment="1">
      <alignment horizontal="left" vertical="center"/>
    </xf>
    <xf numFmtId="2" fontId="39" fillId="0" borderId="0" xfId="197" applyNumberFormat="1" applyFont="1" applyAlignment="1">
      <alignment horizontal="right"/>
    </xf>
    <xf numFmtId="0" fontId="39" fillId="0" borderId="22" xfId="197" applyFont="1" applyBorder="1" applyAlignment="1">
      <alignment horizontal="center"/>
    </xf>
    <xf numFmtId="49" fontId="44" fillId="0" borderId="12" xfId="197" applyNumberFormat="1" applyFont="1" applyBorder="1" applyAlignment="1">
      <alignment horizontal="right" vertical="center"/>
    </xf>
    <xf numFmtId="49" fontId="44" fillId="0" borderId="0" xfId="197" applyNumberFormat="1" applyFont="1" applyAlignment="1">
      <alignment horizontal="right" vertical="center"/>
    </xf>
    <xf numFmtId="3" fontId="89" fillId="0" borderId="0" xfId="197" applyNumberFormat="1" applyFont="1"/>
    <xf numFmtId="3" fontId="186" fillId="0" borderId="0" xfId="197" applyNumberFormat="1" applyFont="1" applyAlignment="1">
      <alignment horizontal="right"/>
    </xf>
    <xf numFmtId="0" fontId="109" fillId="0" borderId="0" xfId="197" applyFont="1" applyAlignment="1">
      <alignment horizontal="left"/>
    </xf>
    <xf numFmtId="0" fontId="39" fillId="0" borderId="12" xfId="197" applyFont="1" applyBorder="1" applyAlignment="1">
      <alignment horizontal="left" indent="2"/>
    </xf>
    <xf numFmtId="49" fontId="39" fillId="0" borderId="12" xfId="197" applyNumberFormat="1" applyFont="1" applyBorder="1" applyAlignment="1">
      <alignment horizontal="right"/>
    </xf>
    <xf numFmtId="49" fontId="102" fillId="0" borderId="0" xfId="197" applyNumberFormat="1" applyFont="1" applyAlignment="1">
      <alignment horizontal="right"/>
    </xf>
    <xf numFmtId="0" fontId="39" fillId="0" borderId="11" xfId="197" applyFont="1" applyBorder="1"/>
    <xf numFmtId="0" fontId="130" fillId="0" borderId="12" xfId="197" applyFont="1" applyBorder="1"/>
    <xf numFmtId="0" fontId="130" fillId="0" borderId="0" xfId="197" applyFont="1"/>
    <xf numFmtId="0" fontId="119" fillId="0" borderId="0" xfId="197" applyFont="1"/>
    <xf numFmtId="0" fontId="44" fillId="0" borderId="12" xfId="197" applyFont="1" applyBorder="1" applyAlignment="1">
      <alignment horizontal="right" vertical="center"/>
    </xf>
    <xf numFmtId="3" fontId="42" fillId="0" borderId="0" xfId="197" applyNumberFormat="1" applyFont="1" applyAlignment="1">
      <alignment horizontal="right"/>
    </xf>
    <xf numFmtId="3" fontId="115" fillId="0" borderId="0" xfId="197" applyNumberFormat="1" applyFont="1"/>
    <xf numFmtId="3" fontId="42" fillId="0" borderId="0" xfId="197" applyNumberFormat="1" applyFont="1"/>
    <xf numFmtId="0" fontId="202" fillId="0" borderId="0" xfId="197" applyFont="1" applyAlignment="1">
      <alignment horizontal="center" vertical="center"/>
    </xf>
    <xf numFmtId="3" fontId="99" fillId="0" borderId="0" xfId="0" applyNumberFormat="1" applyFont="1" applyAlignment="1">
      <alignment horizontal="center"/>
    </xf>
    <xf numFmtId="0" fontId="99" fillId="0" borderId="0" xfId="0" applyFont="1" applyAlignment="1">
      <alignment horizontal="center"/>
    </xf>
    <xf numFmtId="0" fontId="145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45" fillId="0" borderId="0" xfId="0" applyFont="1" applyAlignment="1">
      <alignment vertical="center"/>
    </xf>
    <xf numFmtId="0" fontId="33" fillId="0" borderId="22" xfId="0" applyFont="1" applyBorder="1" applyAlignment="1">
      <alignment horizontal="right" vertical="center"/>
    </xf>
    <xf numFmtId="3" fontId="33" fillId="0" borderId="22" xfId="0" applyNumberFormat="1" applyFont="1" applyBorder="1"/>
    <xf numFmtId="0" fontId="33" fillId="0" borderId="11" xfId="0" applyFont="1" applyBorder="1" applyAlignment="1">
      <alignment horizontal="right"/>
    </xf>
    <xf numFmtId="3" fontId="44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horizontal="right"/>
    </xf>
    <xf numFmtId="0" fontId="119" fillId="0" borderId="0" xfId="0" applyFont="1"/>
    <xf numFmtId="49" fontId="39" fillId="0" borderId="0" xfId="0" applyNumberFormat="1" applyFont="1" applyAlignment="1">
      <alignment horizontal="right"/>
    </xf>
    <xf numFmtId="0" fontId="50" fillId="0" borderId="0" xfId="0" applyFont="1" applyAlignment="1">
      <alignment vertical="center" wrapText="1"/>
    </xf>
    <xf numFmtId="166" fontId="36" fillId="0" borderId="0" xfId="0" applyNumberFormat="1" applyFont="1" applyAlignment="1">
      <alignment horizontal="right"/>
    </xf>
    <xf numFmtId="0" fontId="99" fillId="0" borderId="0" xfId="0" applyFont="1" applyAlignment="1">
      <alignment vertical="center"/>
    </xf>
    <xf numFmtId="0" fontId="104" fillId="0" borderId="0" xfId="0" applyFont="1" applyAlignment="1">
      <alignment vertical="center"/>
    </xf>
    <xf numFmtId="49" fontId="39" fillId="0" borderId="0" xfId="0" applyNumberFormat="1" applyFont="1" applyAlignment="1">
      <alignment horizontal="left" vertical="center" wrapText="1" indent="1"/>
    </xf>
    <xf numFmtId="3" fontId="39" fillId="0" borderId="0" xfId="9131" applyNumberFormat="1" applyFont="1" applyFill="1" applyAlignment="1">
      <alignment horizontal="right"/>
    </xf>
    <xf numFmtId="1" fontId="44" fillId="0" borderId="0" xfId="9131" applyNumberFormat="1" applyFont="1" applyFill="1" applyBorder="1" applyAlignment="1">
      <alignment horizontal="right"/>
    </xf>
    <xf numFmtId="1" fontId="44" fillId="0" borderId="0" xfId="0" applyNumberFormat="1" applyFont="1" applyAlignment="1">
      <alignment horizontal="left" wrapText="1"/>
    </xf>
    <xf numFmtId="1" fontId="44" fillId="0" borderId="0" xfId="0" applyNumberFormat="1" applyFont="1" applyAlignment="1">
      <alignment horizontal="right" wrapText="1"/>
    </xf>
    <xf numFmtId="3" fontId="44" fillId="0" borderId="0" xfId="0" applyNumberFormat="1" applyFont="1" applyAlignment="1">
      <alignment horizontal="right"/>
    </xf>
    <xf numFmtId="0" fontId="110" fillId="0" borderId="0" xfId="0" applyFont="1" applyAlignment="1">
      <alignment horizontal="right"/>
    </xf>
    <xf numFmtId="3" fontId="44" fillId="0" borderId="12" xfId="9131" applyNumberFormat="1" applyFont="1" applyFill="1" applyBorder="1" applyAlignment="1">
      <alignment horizontal="right"/>
    </xf>
    <xf numFmtId="3" fontId="39" fillId="0" borderId="0" xfId="9131" applyNumberFormat="1" applyFont="1" applyFill="1" applyBorder="1" applyAlignment="1">
      <alignment horizontal="right"/>
    </xf>
    <xf numFmtId="3" fontId="44" fillId="0" borderId="0" xfId="9131" applyNumberFormat="1" applyFont="1" applyFill="1" applyBorder="1" applyAlignment="1">
      <alignment horizontal="right"/>
    </xf>
    <xf numFmtId="3" fontId="44" fillId="0" borderId="0" xfId="9131" applyNumberFormat="1" applyFont="1" applyFill="1" applyAlignment="1">
      <alignment horizontal="right"/>
    </xf>
    <xf numFmtId="0" fontId="125" fillId="0" borderId="0" xfId="0" applyFont="1" applyAlignment="1">
      <alignment vertical="center" wrapText="1"/>
    </xf>
    <xf numFmtId="0" fontId="204" fillId="0" borderId="0" xfId="0" applyFont="1" applyAlignment="1">
      <alignment horizontal="center" vertical="center" wrapText="1"/>
    </xf>
    <xf numFmtId="0" fontId="197" fillId="0" borderId="0" xfId="0" applyFont="1" applyAlignment="1">
      <alignment vertical="center" wrapText="1"/>
    </xf>
    <xf numFmtId="0" fontId="197" fillId="0" borderId="8" xfId="0" applyFont="1" applyBorder="1" applyAlignment="1">
      <alignment vertical="center" wrapText="1"/>
    </xf>
    <xf numFmtId="0" fontId="197" fillId="0" borderId="0" xfId="0" applyFont="1" applyAlignment="1">
      <alignment horizontal="center" vertical="center"/>
    </xf>
    <xf numFmtId="0" fontId="0" fillId="0" borderId="8" xfId="0" applyBorder="1"/>
    <xf numFmtId="0" fontId="47" fillId="0" borderId="0" xfId="204"/>
    <xf numFmtId="0" fontId="213" fillId="0" borderId="0" xfId="204" applyFont="1" applyAlignment="1">
      <alignment horizontal="right" vertical="center" wrapText="1"/>
    </xf>
    <xf numFmtId="0" fontId="215" fillId="0" borderId="0" xfId="204" applyFont="1" applyAlignment="1">
      <alignment vertical="top"/>
    </xf>
    <xf numFmtId="0" fontId="216" fillId="0" borderId="0" xfId="5234" applyFont="1" applyAlignment="1">
      <alignment vertical="top"/>
    </xf>
    <xf numFmtId="0" fontId="197" fillId="0" borderId="0" xfId="219" applyFont="1" applyAlignment="1">
      <alignment vertical="top"/>
    </xf>
    <xf numFmtId="0" fontId="217" fillId="0" borderId="0" xfId="219" applyFont="1" applyAlignment="1">
      <alignment vertical="top"/>
    </xf>
    <xf numFmtId="0" fontId="197" fillId="0" borderId="0" xfId="0" applyFont="1" applyAlignment="1">
      <alignment vertical="top"/>
    </xf>
    <xf numFmtId="0" fontId="0" fillId="0" borderId="0" xfId="0" applyAlignment="1">
      <alignment vertical="top"/>
    </xf>
    <xf numFmtId="0" fontId="197" fillId="0" borderId="0" xfId="0" applyFont="1" applyAlignment="1">
      <alignment horizontal="left" vertical="top" wrapText="1"/>
    </xf>
    <xf numFmtId="0" fontId="214" fillId="0" borderId="0" xfId="9136" applyAlignment="1">
      <alignment vertical="center"/>
    </xf>
    <xf numFmtId="0" fontId="218" fillId="0" borderId="0" xfId="0" applyFont="1" applyAlignment="1">
      <alignment horizontal="right" vertical="center" wrapText="1"/>
    </xf>
    <xf numFmtId="0" fontId="214" fillId="0" borderId="0" xfId="9136" applyAlignment="1">
      <alignment horizontal="right" vertical="center" wrapText="1"/>
    </xf>
    <xf numFmtId="0" fontId="218" fillId="0" borderId="0" xfId="0" applyFont="1" applyAlignment="1">
      <alignment horizontal="justify"/>
    </xf>
    <xf numFmtId="0" fontId="219" fillId="0" borderId="0" xfId="0" applyFont="1"/>
    <xf numFmtId="0" fontId="168" fillId="0" borderId="0" xfId="204" applyFont="1" applyAlignment="1">
      <alignment horizontal="justify" vertical="center"/>
    </xf>
    <xf numFmtId="0" fontId="168" fillId="0" borderId="0" xfId="204" applyFont="1" applyAlignment="1">
      <alignment vertical="center" wrapText="1"/>
    </xf>
    <xf numFmtId="0" fontId="214" fillId="0" borderId="0" xfId="9136"/>
    <xf numFmtId="0" fontId="214" fillId="0" borderId="0" xfId="9136" applyAlignment="1">
      <alignment vertical="center" wrapText="1"/>
    </xf>
    <xf numFmtId="0" fontId="214" fillId="0" borderId="0" xfId="9136" applyAlignment="1">
      <alignment wrapText="1"/>
    </xf>
    <xf numFmtId="0" fontId="125" fillId="0" borderId="0" xfId="0" applyFont="1" applyAlignment="1">
      <alignment horizontal="left"/>
    </xf>
    <xf numFmtId="0" fontId="214" fillId="0" borderId="0" xfId="9136" applyAlignment="1">
      <alignment vertical="top"/>
    </xf>
    <xf numFmtId="16" fontId="214" fillId="0" borderId="0" xfId="9136" applyNumberFormat="1" applyAlignment="1">
      <alignment vertical="center" wrapText="1"/>
    </xf>
    <xf numFmtId="0" fontId="214" fillId="0" borderId="0" xfId="9136" applyAlignment="1">
      <alignment vertical="top" wrapText="1"/>
    </xf>
    <xf numFmtId="0" fontId="221" fillId="0" borderId="0" xfId="0" applyFont="1" applyAlignment="1">
      <alignment vertical="center"/>
    </xf>
    <xf numFmtId="0" fontId="0" fillId="0" borderId="0" xfId="0" applyAlignment="1">
      <alignment wrapText="1"/>
    </xf>
    <xf numFmtId="0" fontId="218" fillId="0" borderId="0" xfId="0" applyFont="1"/>
    <xf numFmtId="0" fontId="168" fillId="0" borderId="0" xfId="204" applyFont="1" applyAlignment="1">
      <alignment horizontal="left" vertical="center" wrapText="1"/>
    </xf>
    <xf numFmtId="0" fontId="139" fillId="0" borderId="0" xfId="204" applyFont="1" applyAlignment="1">
      <alignment vertical="center" wrapText="1"/>
    </xf>
    <xf numFmtId="0" fontId="139" fillId="0" borderId="0" xfId="204" applyFont="1" applyAlignment="1">
      <alignment horizontal="center" vertical="center" wrapText="1"/>
    </xf>
    <xf numFmtId="0" fontId="139" fillId="0" borderId="0" xfId="204" applyFont="1" applyAlignment="1">
      <alignment horizontal="justify" vertical="center" wrapText="1"/>
    </xf>
    <xf numFmtId="0" fontId="104" fillId="0" borderId="0" xfId="216" applyFont="1"/>
    <xf numFmtId="167" fontId="104" fillId="0" borderId="0" xfId="0" applyNumberFormat="1" applyFont="1" applyAlignment="1">
      <alignment horizontal="right"/>
    </xf>
    <xf numFmtId="49" fontId="167" fillId="0" borderId="0" xfId="523" applyNumberFormat="1" applyFont="1" applyAlignment="1">
      <alignment horizontal="center"/>
    </xf>
    <xf numFmtId="2" fontId="89" fillId="0" borderId="0" xfId="0" applyNumberFormat="1" applyFont="1" applyAlignment="1">
      <alignment horizontal="center"/>
    </xf>
    <xf numFmtId="49" fontId="34" fillId="0" borderId="0" xfId="0" applyNumberFormat="1" applyFont="1" applyAlignment="1">
      <alignment horizontal="center"/>
    </xf>
    <xf numFmtId="49" fontId="34" fillId="0" borderId="0" xfId="523" applyNumberFormat="1" applyFont="1" applyAlignment="1">
      <alignment horizontal="center"/>
    </xf>
    <xf numFmtId="49" fontId="33" fillId="0" borderId="0" xfId="523" applyNumberFormat="1" applyFont="1" applyAlignment="1">
      <alignment horizontal="center"/>
    </xf>
    <xf numFmtId="49" fontId="33" fillId="0" borderId="0" xfId="0" applyNumberFormat="1" applyFont="1" applyAlignment="1">
      <alignment horizontal="center"/>
    </xf>
    <xf numFmtId="49" fontId="36" fillId="0" borderId="0" xfId="523" applyNumberFormat="1" applyFont="1" applyAlignment="1">
      <alignment horizontal="center"/>
    </xf>
    <xf numFmtId="166" fontId="36" fillId="0" borderId="0" xfId="0" applyNumberFormat="1" applyFont="1"/>
    <xf numFmtId="166" fontId="42" fillId="0" borderId="0" xfId="0" applyNumberFormat="1" applyFont="1"/>
    <xf numFmtId="3" fontId="111" fillId="0" borderId="0" xfId="0" applyNumberFormat="1" applyFont="1" applyAlignment="1">
      <alignment horizontal="right" vertical="center"/>
    </xf>
    <xf numFmtId="0" fontId="111" fillId="0" borderId="0" xfId="0" applyFont="1" applyAlignment="1">
      <alignment vertical="center"/>
    </xf>
    <xf numFmtId="0" fontId="44" fillId="0" borderId="22" xfId="1000" applyFont="1" applyBorder="1" applyAlignment="1">
      <alignment horizontal="center" vertical="center"/>
    </xf>
    <xf numFmtId="0" fontId="44" fillId="0" borderId="0" xfId="1000" applyFont="1" applyAlignment="1">
      <alignment horizontal="center" vertical="center"/>
    </xf>
    <xf numFmtId="0" fontId="28" fillId="0" borderId="12" xfId="0" applyFont="1" applyBorder="1" applyAlignment="1">
      <alignment horizontal="right"/>
    </xf>
    <xf numFmtId="166" fontId="104" fillId="0" borderId="0" xfId="0" applyNumberFormat="1" applyFont="1"/>
    <xf numFmtId="0" fontId="244" fillId="0" borderId="0" xfId="0" applyFont="1"/>
    <xf numFmtId="0" fontId="199" fillId="0" borderId="0" xfId="0" applyFont="1"/>
    <xf numFmtId="3" fontId="138" fillId="0" borderId="0" xfId="0" applyNumberFormat="1" applyFont="1" applyAlignment="1">
      <alignment horizontal="right"/>
    </xf>
    <xf numFmtId="3" fontId="111" fillId="0" borderId="0" xfId="0" applyNumberFormat="1" applyFont="1"/>
    <xf numFmtId="3" fontId="244" fillId="0" borderId="0" xfId="0" applyNumberFormat="1" applyFont="1"/>
    <xf numFmtId="3" fontId="167" fillId="0" borderId="0" xfId="0" applyNumberFormat="1" applyFont="1" applyAlignment="1">
      <alignment horizontal="right"/>
    </xf>
    <xf numFmtId="3" fontId="42" fillId="0" borderId="0" xfId="0" applyNumberFormat="1" applyFont="1" applyAlignment="1">
      <alignment horizontal="right" vertical="center"/>
    </xf>
    <xf numFmtId="3" fontId="42" fillId="0" borderId="0" xfId="0" applyNumberFormat="1" applyFont="1" applyAlignment="1">
      <alignment vertical="center"/>
    </xf>
    <xf numFmtId="0" fontId="89" fillId="0" borderId="12" xfId="0" applyFont="1" applyBorder="1" applyAlignment="1">
      <alignment horizontal="right"/>
    </xf>
    <xf numFmtId="3" fontId="90" fillId="0" borderId="12" xfId="0" applyNumberFormat="1" applyFont="1" applyBorder="1" applyAlignment="1">
      <alignment horizontal="left" vertical="center"/>
    </xf>
    <xf numFmtId="3" fontId="28" fillId="0" borderId="0" xfId="0" applyNumberFormat="1" applyFont="1"/>
    <xf numFmtId="175" fontId="39" fillId="0" borderId="0" xfId="9131" applyFont="1" applyFill="1" applyAlignment="1">
      <alignment horizontal="right"/>
    </xf>
    <xf numFmtId="175" fontId="39" fillId="0" borderId="0" xfId="9131" applyFont="1" applyFill="1" applyBorder="1" applyAlignment="1">
      <alignment horizontal="right"/>
    </xf>
    <xf numFmtId="175" fontId="39" fillId="0" borderId="0" xfId="9131" applyFont="1" applyAlignment="1">
      <alignment horizontal="right"/>
    </xf>
    <xf numFmtId="1" fontId="91" fillId="0" borderId="0" xfId="0" applyNumberFormat="1" applyFont="1"/>
    <xf numFmtId="0" fontId="30" fillId="0" borderId="0" xfId="197" applyFont="1" applyAlignment="1">
      <alignment horizontal="left"/>
    </xf>
    <xf numFmtId="0" fontId="247" fillId="0" borderId="0" xfId="197" applyFont="1" applyAlignment="1">
      <alignment horizontal="right"/>
    </xf>
    <xf numFmtId="0" fontId="181" fillId="0" borderId="0" xfId="78" applyFont="1"/>
    <xf numFmtId="0" fontId="30" fillId="0" borderId="0" xfId="9120" applyFont="1"/>
    <xf numFmtId="166" fontId="47" fillId="0" borderId="0" xfId="9120" applyNumberFormat="1"/>
    <xf numFmtId="166" fontId="30" fillId="0" borderId="0" xfId="9120" applyNumberFormat="1" applyFont="1"/>
    <xf numFmtId="1" fontId="39" fillId="0" borderId="12" xfId="9120" applyNumberFormat="1" applyFont="1" applyBorder="1"/>
    <xf numFmtId="0" fontId="39" fillId="0" borderId="12" xfId="9120" applyFont="1" applyBorder="1"/>
    <xf numFmtId="1" fontId="39" fillId="0" borderId="0" xfId="9120" applyNumberFormat="1" applyFont="1"/>
    <xf numFmtId="167" fontId="47" fillId="0" borderId="0" xfId="78" applyNumberFormat="1"/>
    <xf numFmtId="166" fontId="38" fillId="0" borderId="0" xfId="78" applyNumberFormat="1" applyFont="1"/>
    <xf numFmtId="0" fontId="34" fillId="0" borderId="22" xfId="0" applyFont="1" applyBorder="1" applyAlignment="1">
      <alignment horizontal="center" vertical="center" wrapText="1"/>
    </xf>
    <xf numFmtId="0" fontId="125" fillId="0" borderId="0" xfId="73" applyFont="1"/>
    <xf numFmtId="0" fontId="133" fillId="0" borderId="12" xfId="0" applyFont="1" applyBorder="1" applyAlignment="1">
      <alignment vertical="top"/>
    </xf>
    <xf numFmtId="167" fontId="34" fillId="0" borderId="0" xfId="0" applyNumberFormat="1" applyFont="1" applyAlignment="1">
      <alignment vertical="center"/>
    </xf>
    <xf numFmtId="166" fontId="36" fillId="0" borderId="0" xfId="0" applyNumberFormat="1" applyFont="1" applyAlignment="1">
      <alignment vertical="center"/>
    </xf>
    <xf numFmtId="166" fontId="42" fillId="0" borderId="0" xfId="0" applyNumberFormat="1" applyFont="1" applyAlignment="1">
      <alignment vertical="center"/>
    </xf>
    <xf numFmtId="167" fontId="33" fillId="0" borderId="0" xfId="0" applyNumberFormat="1" applyFont="1" applyAlignment="1">
      <alignment vertical="center"/>
    </xf>
    <xf numFmtId="167" fontId="33" fillId="0" borderId="0" xfId="0" applyNumberFormat="1" applyFont="1" applyAlignment="1">
      <alignment horizontal="right" vertical="center"/>
    </xf>
    <xf numFmtId="167" fontId="34" fillId="0" borderId="0" xfId="0" applyNumberFormat="1" applyFont="1" applyAlignment="1">
      <alignment horizontal="right" vertical="center"/>
    </xf>
    <xf numFmtId="167" fontId="89" fillId="0" borderId="0" xfId="0" applyNumberFormat="1" applyFont="1" applyAlignment="1">
      <alignment horizontal="right" vertical="center"/>
    </xf>
    <xf numFmtId="0" fontId="33" fillId="0" borderId="12" xfId="0" applyFont="1" applyBorder="1" applyAlignment="1">
      <alignment horizontal="right" vertical="center"/>
    </xf>
    <xf numFmtId="0" fontId="89" fillId="0" borderId="12" xfId="0" applyFont="1" applyBorder="1" applyAlignment="1">
      <alignment vertical="center"/>
    </xf>
    <xf numFmtId="0" fontId="214" fillId="0" borderId="0" xfId="9136" applyFill="1" applyAlignment="1" applyProtection="1">
      <alignment horizontal="left" vertical="center" wrapText="1"/>
    </xf>
    <xf numFmtId="0" fontId="234" fillId="0" borderId="0" xfId="0" applyFont="1" applyAlignment="1">
      <alignment vertical="center"/>
    </xf>
    <xf numFmtId="0" fontId="210" fillId="0" borderId="0" xfId="0" applyFont="1"/>
    <xf numFmtId="0" fontId="209" fillId="0" borderId="0" xfId="0" applyFont="1"/>
    <xf numFmtId="0" fontId="0" fillId="0" borderId="0" xfId="0" applyAlignment="1">
      <alignment horizontal="center"/>
    </xf>
    <xf numFmtId="3" fontId="34" fillId="0" borderId="0" xfId="0" applyNumberFormat="1" applyFont="1" applyAlignment="1">
      <alignment horizontal="center"/>
    </xf>
    <xf numFmtId="0" fontId="44" fillId="0" borderId="11" xfId="0" applyFont="1" applyBorder="1" applyAlignment="1">
      <alignment horizontal="center" vertical="center"/>
    </xf>
    <xf numFmtId="3" fontId="34" fillId="0" borderId="0" xfId="0" applyNumberFormat="1" applyFont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9" fillId="0" borderId="0" xfId="77"/>
    <xf numFmtId="0" fontId="179" fillId="0" borderId="0" xfId="9119" applyFont="1"/>
    <xf numFmtId="0" fontId="30" fillId="0" borderId="0" xfId="9116" applyFont="1" applyAlignment="1">
      <alignment horizontal="left" vertical="center"/>
    </xf>
    <xf numFmtId="0" fontId="43" fillId="0" borderId="0" xfId="9116" applyFont="1" applyAlignment="1">
      <alignment vertical="center" wrapText="1"/>
    </xf>
    <xf numFmtId="0" fontId="43" fillId="0" borderId="0" xfId="9116" applyFont="1" applyAlignment="1">
      <alignment vertical="center"/>
    </xf>
    <xf numFmtId="0" fontId="176" fillId="0" borderId="0" xfId="9116" applyFont="1" applyAlignment="1">
      <alignment vertical="center"/>
    </xf>
    <xf numFmtId="0" fontId="44" fillId="0" borderId="22" xfId="77" applyFont="1" applyBorder="1"/>
    <xf numFmtId="0" fontId="44" fillId="0" borderId="12" xfId="77" applyFont="1" applyBorder="1"/>
    <xf numFmtId="0" fontId="44" fillId="0" borderId="0" xfId="77" applyFont="1"/>
    <xf numFmtId="0" fontId="44" fillId="0" borderId="0" xfId="77" applyFont="1" applyAlignment="1">
      <alignment horizontal="center" vertical="center" wrapText="1"/>
    </xf>
    <xf numFmtId="0" fontId="178" fillId="0" borderId="0" xfId="1000" applyFont="1" applyAlignment="1">
      <alignment horizontal="center" vertical="center" wrapText="1"/>
    </xf>
    <xf numFmtId="0" fontId="44" fillId="0" borderId="0" xfId="9117" applyFont="1" applyAlignment="1">
      <alignment horizontal="center" vertical="center" wrapText="1"/>
    </xf>
    <xf numFmtId="166" fontId="44" fillId="0" borderId="0" xfId="77" applyNumberFormat="1" applyFont="1" applyAlignment="1">
      <alignment horizontal="center"/>
    </xf>
    <xf numFmtId="1" fontId="44" fillId="0" borderId="0" xfId="77" applyNumberFormat="1" applyFont="1" applyAlignment="1">
      <alignment horizontal="left" indent="3"/>
    </xf>
    <xf numFmtId="0" fontId="39" fillId="0" borderId="0" xfId="77" applyFont="1"/>
    <xf numFmtId="166" fontId="39" fillId="0" borderId="0" xfId="77" applyNumberFormat="1" applyFont="1" applyAlignment="1">
      <alignment horizontal="center"/>
    </xf>
    <xf numFmtId="1" fontId="39" fillId="0" borderId="0" xfId="77" applyNumberFormat="1" applyFont="1" applyAlignment="1">
      <alignment horizontal="left" indent="3"/>
    </xf>
    <xf numFmtId="166" fontId="39" fillId="0" borderId="0" xfId="77" applyNumberFormat="1" applyFont="1" applyAlignment="1">
      <alignment horizontal="center" vertical="center" wrapText="1"/>
    </xf>
    <xf numFmtId="1" fontId="39" fillId="0" borderId="0" xfId="77" applyNumberFormat="1" applyFont="1" applyAlignment="1">
      <alignment horizontal="left" vertical="center" wrapText="1" indent="3"/>
    </xf>
    <xf numFmtId="166" fontId="110" fillId="0" borderId="0" xfId="77" applyNumberFormat="1" applyFont="1" applyAlignment="1">
      <alignment horizontal="center" vertical="center" wrapText="1"/>
    </xf>
    <xf numFmtId="1" fontId="110" fillId="0" borderId="0" xfId="77" applyNumberFormat="1" applyFont="1" applyAlignment="1">
      <alignment horizontal="left" vertical="center" wrapText="1" indent="3"/>
    </xf>
    <xf numFmtId="166" fontId="41" fillId="0" borderId="0" xfId="1000" applyNumberFormat="1" applyFont="1" applyAlignment="1">
      <alignment horizontal="center" vertical="center" wrapText="1"/>
    </xf>
    <xf numFmtId="1" fontId="41" fillId="0" borderId="0" xfId="1000" applyNumberFormat="1" applyFont="1" applyAlignment="1">
      <alignment horizontal="left" vertical="center" wrapText="1" indent="3"/>
    </xf>
    <xf numFmtId="0" fontId="39" fillId="0" borderId="12" xfId="77" applyFont="1" applyBorder="1"/>
    <xf numFmtId="0" fontId="39" fillId="0" borderId="12" xfId="77" applyFont="1" applyBorder="1" applyAlignment="1">
      <alignment horizontal="center" vertical="center" wrapText="1"/>
    </xf>
    <xf numFmtId="0" fontId="28" fillId="0" borderId="12" xfId="1000" applyBorder="1" applyAlignment="1">
      <alignment wrapText="1"/>
    </xf>
    <xf numFmtId="0" fontId="38" fillId="0" borderId="12" xfId="9117" applyFont="1" applyBorder="1" applyAlignment="1">
      <alignment horizontal="center"/>
    </xf>
    <xf numFmtId="0" fontId="39" fillId="0" borderId="0" xfId="77" applyFont="1" applyAlignment="1">
      <alignment horizontal="center" vertical="center" wrapText="1"/>
    </xf>
    <xf numFmtId="0" fontId="28" fillId="0" borderId="0" xfId="1000" applyAlignment="1">
      <alignment wrapText="1"/>
    </xf>
    <xf numFmtId="0" fontId="38" fillId="0" borderId="0" xfId="9117" applyFont="1" applyAlignment="1">
      <alignment horizontal="center"/>
    </xf>
    <xf numFmtId="0" fontId="30" fillId="0" borderId="0" xfId="9116" applyFont="1" applyAlignment="1">
      <alignment vertical="center"/>
    </xf>
    <xf numFmtId="0" fontId="124" fillId="0" borderId="0" xfId="77" applyFont="1"/>
    <xf numFmtId="0" fontId="124" fillId="0" borderId="0" xfId="77" applyFont="1" applyAlignment="1">
      <alignment horizontal="center"/>
    </xf>
    <xf numFmtId="166" fontId="124" fillId="0" borderId="0" xfId="77" applyNumberFormat="1" applyFont="1" applyAlignment="1">
      <alignment horizontal="center"/>
    </xf>
    <xf numFmtId="0" fontId="32" fillId="0" borderId="0" xfId="1000" applyFont="1" applyAlignment="1">
      <alignment vertical="top"/>
    </xf>
    <xf numFmtId="170" fontId="124" fillId="0" borderId="0" xfId="77" applyNumberFormat="1" applyFont="1"/>
    <xf numFmtId="170" fontId="124" fillId="0" borderId="0" xfId="77" applyNumberFormat="1" applyFont="1" applyAlignment="1">
      <alignment horizontal="center"/>
    </xf>
    <xf numFmtId="0" fontId="39" fillId="0" borderId="0" xfId="9118" applyFont="1"/>
    <xf numFmtId="0" fontId="44" fillId="0" borderId="0" xfId="9119" applyFont="1" applyAlignment="1">
      <alignment horizontal="center" vertical="center" wrapText="1"/>
    </xf>
    <xf numFmtId="0" fontId="44" fillId="0" borderId="12" xfId="9119" applyFont="1" applyBorder="1" applyAlignment="1">
      <alignment horizontal="center" vertical="center" wrapText="1"/>
    </xf>
    <xf numFmtId="0" fontId="44" fillId="0" borderId="11" xfId="9119" applyFont="1" applyBorder="1" applyAlignment="1">
      <alignment horizontal="center" vertical="center" wrapText="1"/>
    </xf>
    <xf numFmtId="0" fontId="43" fillId="0" borderId="0" xfId="78" applyFont="1" applyAlignment="1">
      <alignment vertical="center" wrapText="1"/>
    </xf>
    <xf numFmtId="0" fontId="43" fillId="0" borderId="0" xfId="78" applyFont="1" applyAlignment="1">
      <alignment horizontal="center" vertical="center" wrapText="1"/>
    </xf>
    <xf numFmtId="0" fontId="48" fillId="0" borderId="0" xfId="9118" applyFont="1" applyAlignment="1">
      <alignment horizontal="center" vertical="justify" wrapText="1"/>
    </xf>
    <xf numFmtId="167" fontId="44" fillId="0" borderId="0" xfId="9117" applyNumberFormat="1" applyFont="1" applyAlignment="1">
      <alignment horizontal="right"/>
    </xf>
    <xf numFmtId="166" fontId="107" fillId="0" borderId="0" xfId="9119" applyNumberFormat="1" applyFont="1"/>
    <xf numFmtId="167" fontId="107" fillId="0" borderId="0" xfId="9119" applyNumberFormat="1" applyFont="1"/>
    <xf numFmtId="166" fontId="180" fillId="0" borderId="0" xfId="9119" applyNumberFormat="1" applyFont="1"/>
    <xf numFmtId="3" fontId="34" fillId="0" borderId="0" xfId="197" applyNumberFormat="1" applyFont="1"/>
    <xf numFmtId="167" fontId="39" fillId="0" borderId="0" xfId="0" applyNumberFormat="1" applyFont="1"/>
    <xf numFmtId="167" fontId="33" fillId="0" borderId="0" xfId="324" applyNumberFormat="1" applyFont="1" applyBorder="1" applyAlignment="1">
      <alignment horizontal="right"/>
    </xf>
    <xf numFmtId="167" fontId="33" fillId="0" borderId="0" xfId="3376" applyNumberFormat="1" applyFont="1" applyAlignment="1">
      <alignment horizontal="right"/>
    </xf>
    <xf numFmtId="167" fontId="39" fillId="0" borderId="0" xfId="78" applyNumberFormat="1" applyFont="1" applyAlignment="1">
      <alignment horizontal="right"/>
    </xf>
    <xf numFmtId="167" fontId="39" fillId="0" borderId="0" xfId="9117" applyNumberFormat="1" applyFont="1" applyAlignment="1">
      <alignment horizontal="right"/>
    </xf>
    <xf numFmtId="167" fontId="110" fillId="0" borderId="0" xfId="9117" applyNumberFormat="1" applyFont="1" applyAlignment="1">
      <alignment horizontal="right"/>
    </xf>
    <xf numFmtId="167" fontId="39" fillId="0" borderId="0" xfId="9118" applyNumberFormat="1" applyFont="1" applyAlignment="1">
      <alignment horizontal="right"/>
    </xf>
    <xf numFmtId="166" fontId="179" fillId="0" borderId="0" xfId="9119" applyNumberFormat="1" applyFont="1"/>
    <xf numFmtId="0" fontId="38" fillId="0" borderId="12" xfId="9118" applyFont="1" applyBorder="1"/>
    <xf numFmtId="0" fontId="49" fillId="0" borderId="12" xfId="77" applyBorder="1"/>
    <xf numFmtId="0" fontId="38" fillId="0" borderId="12" xfId="9118" applyFont="1" applyBorder="1" applyAlignment="1">
      <alignment horizontal="center"/>
    </xf>
    <xf numFmtId="0" fontId="39" fillId="0" borderId="12" xfId="9118" applyFont="1" applyBorder="1" applyAlignment="1">
      <alignment horizontal="center"/>
    </xf>
    <xf numFmtId="0" fontId="39" fillId="0" borderId="12" xfId="9118" applyFont="1" applyBorder="1"/>
    <xf numFmtId="0" fontId="179" fillId="0" borderId="12" xfId="9119" applyFont="1" applyBorder="1"/>
    <xf numFmtId="0" fontId="38" fillId="0" borderId="0" xfId="9118" applyFont="1"/>
    <xf numFmtId="0" fontId="39" fillId="0" borderId="0" xfId="9118" applyFont="1" applyAlignment="1">
      <alignment horizontal="left"/>
    </xf>
    <xf numFmtId="0" fontId="39" fillId="0" borderId="0" xfId="9118" applyFont="1" applyAlignment="1">
      <alignment horizontal="center"/>
    </xf>
    <xf numFmtId="0" fontId="95" fillId="0" borderId="0" xfId="215"/>
    <xf numFmtId="0" fontId="47" fillId="0" borderId="0" xfId="94"/>
    <xf numFmtId="0" fontId="30" fillId="0" borderId="0" xfId="212" applyFont="1"/>
    <xf numFmtId="0" fontId="30" fillId="0" borderId="0" xfId="212" applyFont="1" applyAlignment="1">
      <alignment horizontal="left" indent="9"/>
    </xf>
    <xf numFmtId="0" fontId="32" fillId="0" borderId="0" xfId="212" applyFont="1" applyAlignment="1">
      <alignment horizontal="left" vertical="top" indent="9"/>
    </xf>
    <xf numFmtId="166" fontId="44" fillId="0" borderId="0" xfId="212" applyNumberFormat="1" applyFont="1"/>
    <xf numFmtId="0" fontId="47" fillId="0" borderId="0" xfId="212"/>
    <xf numFmtId="0" fontId="44" fillId="0" borderId="22" xfId="212" applyFont="1" applyBorder="1"/>
    <xf numFmtId="0" fontId="44" fillId="0" borderId="22" xfId="212" applyFont="1" applyBorder="1" applyAlignment="1">
      <alignment horizontal="center" vertical="center"/>
    </xf>
    <xf numFmtId="0" fontId="44" fillId="0" borderId="0" xfId="212" applyFont="1"/>
    <xf numFmtId="0" fontId="44" fillId="0" borderId="12" xfId="212" applyFont="1" applyBorder="1"/>
    <xf numFmtId="0" fontId="223" fillId="0" borderId="11" xfId="212" applyFont="1" applyBorder="1" applyAlignment="1">
      <alignment horizontal="right" vertical="center"/>
    </xf>
    <xf numFmtId="0" fontId="44" fillId="0" borderId="11" xfId="212" applyFont="1" applyBorder="1" applyAlignment="1">
      <alignment horizontal="right" vertical="center"/>
    </xf>
    <xf numFmtId="0" fontId="44" fillId="0" borderId="12" xfId="212" applyFont="1" applyBorder="1" applyAlignment="1">
      <alignment horizontal="left" vertical="center"/>
    </xf>
    <xf numFmtId="0" fontId="158" fillId="0" borderId="0" xfId="212" applyFont="1"/>
    <xf numFmtId="0" fontId="224" fillId="0" borderId="0" xfId="197" applyFont="1"/>
    <xf numFmtId="0" fontId="107" fillId="0" borderId="0" xfId="197" applyFont="1"/>
    <xf numFmtId="0" fontId="39" fillId="0" borderId="0" xfId="212" applyFont="1"/>
    <xf numFmtId="167" fontId="99" fillId="0" borderId="0" xfId="9115" applyNumberFormat="1" applyFont="1"/>
    <xf numFmtId="0" fontId="39" fillId="0" borderId="0" xfId="212" applyFont="1" applyAlignment="1">
      <alignment horizontal="left" indent="1"/>
    </xf>
    <xf numFmtId="167" fontId="89" fillId="0" borderId="0" xfId="197" applyNumberFormat="1" applyFont="1" applyAlignment="1">
      <alignment horizontal="right"/>
    </xf>
    <xf numFmtId="167" fontId="89" fillId="0" borderId="0" xfId="9115" applyNumberFormat="1" applyFont="1"/>
    <xf numFmtId="167" fontId="91" fillId="0" borderId="0" xfId="197" applyNumberFormat="1" applyFont="1" applyAlignment="1">
      <alignment horizontal="right"/>
    </xf>
    <xf numFmtId="167" fontId="91" fillId="0" borderId="0" xfId="197" applyNumberFormat="1" applyFont="1"/>
    <xf numFmtId="167" fontId="99" fillId="0" borderId="0" xfId="197" applyNumberFormat="1" applyFont="1"/>
    <xf numFmtId="167" fontId="89" fillId="0" borderId="0" xfId="197" applyNumberFormat="1" applyFont="1"/>
    <xf numFmtId="167" fontId="116" fillId="0" borderId="12" xfId="212" applyNumberFormat="1" applyFont="1" applyBorder="1"/>
    <xf numFmtId="167" fontId="158" fillId="0" borderId="12" xfId="212" applyNumberFormat="1" applyFont="1" applyBorder="1"/>
    <xf numFmtId="167" fontId="39" fillId="0" borderId="12" xfId="212" applyNumberFormat="1" applyFont="1" applyBorder="1"/>
    <xf numFmtId="0" fontId="39" fillId="0" borderId="0" xfId="215" applyFont="1"/>
    <xf numFmtId="0" fontId="135" fillId="0" borderId="0" xfId="1000" applyFont="1"/>
    <xf numFmtId="167" fontId="135" fillId="0" borderId="0" xfId="1000" applyNumberFormat="1" applyFont="1"/>
    <xf numFmtId="0" fontId="28" fillId="0" borderId="0" xfId="1000"/>
    <xf numFmtId="0" fontId="158" fillId="0" borderId="0" xfId="94" applyFont="1"/>
    <xf numFmtId="0" fontId="110" fillId="0" borderId="0" xfId="215" applyFont="1"/>
    <xf numFmtId="0" fontId="225" fillId="0" borderId="0" xfId="215" applyFont="1"/>
    <xf numFmtId="167" fontId="225" fillId="0" borderId="0" xfId="215" applyNumberFormat="1" applyFont="1"/>
    <xf numFmtId="166" fontId="225" fillId="0" borderId="0" xfId="215" applyNumberFormat="1" applyFont="1"/>
    <xf numFmtId="0" fontId="225" fillId="0" borderId="0" xfId="94" applyFont="1"/>
    <xf numFmtId="0" fontId="158" fillId="0" borderId="0" xfId="215" applyFont="1"/>
    <xf numFmtId="0" fontId="92" fillId="0" borderId="0" xfId="94" applyFont="1"/>
    <xf numFmtId="0" fontId="232" fillId="0" borderId="0" xfId="215" applyFont="1"/>
    <xf numFmtId="0" fontId="227" fillId="0" borderId="0" xfId="94" applyFont="1"/>
    <xf numFmtId="0" fontId="47" fillId="0" borderId="0" xfId="9120" applyAlignment="1">
      <alignment horizontal="right"/>
    </xf>
    <xf numFmtId="166" fontId="47" fillId="0" borderId="0" xfId="9120" applyNumberFormat="1" applyAlignment="1">
      <alignment horizontal="right"/>
    </xf>
    <xf numFmtId="166" fontId="30" fillId="0" borderId="0" xfId="9120" applyNumberFormat="1" applyFont="1" applyAlignment="1">
      <alignment horizontal="right"/>
    </xf>
    <xf numFmtId="0" fontId="182" fillId="0" borderId="0" xfId="215" applyFont="1"/>
    <xf numFmtId="0" fontId="44" fillId="0" borderId="0" xfId="215" applyFont="1"/>
    <xf numFmtId="0" fontId="44" fillId="0" borderId="12" xfId="9120" applyFont="1" applyBorder="1"/>
    <xf numFmtId="1" fontId="39" fillId="0" borderId="12" xfId="9120" applyNumberFormat="1" applyFont="1" applyBorder="1" applyAlignment="1">
      <alignment horizontal="right"/>
    </xf>
    <xf numFmtId="0" fontId="39" fillId="0" borderId="12" xfId="9120" applyFont="1" applyBorder="1" applyAlignment="1">
      <alignment horizontal="right"/>
    </xf>
    <xf numFmtId="1" fontId="102" fillId="0" borderId="12" xfId="9120" applyNumberFormat="1" applyFont="1" applyBorder="1" applyAlignment="1">
      <alignment horizontal="right"/>
    </xf>
    <xf numFmtId="0" fontId="102" fillId="0" borderId="12" xfId="9120" applyFont="1" applyBorder="1" applyAlignment="1">
      <alignment horizontal="right"/>
    </xf>
    <xf numFmtId="0" fontId="44" fillId="0" borderId="0" xfId="9120" applyFont="1"/>
    <xf numFmtId="166" fontId="39" fillId="0" borderId="0" xfId="9120" applyNumberFormat="1" applyFont="1" applyAlignment="1">
      <alignment horizontal="right"/>
    </xf>
    <xf numFmtId="166" fontId="102" fillId="0" borderId="0" xfId="9120" applyNumberFormat="1" applyFont="1" applyAlignment="1">
      <alignment horizontal="right"/>
    </xf>
    <xf numFmtId="0" fontId="104" fillId="0" borderId="0" xfId="0" applyFont="1" applyAlignment="1">
      <alignment horizontal="center" vertical="center" wrapText="1"/>
    </xf>
    <xf numFmtId="0" fontId="43" fillId="0" borderId="0" xfId="9120" applyFont="1"/>
    <xf numFmtId="0" fontId="38" fillId="0" borderId="0" xfId="9120" applyFont="1"/>
    <xf numFmtId="1" fontId="47" fillId="0" borderId="0" xfId="9120" applyNumberFormat="1" applyAlignment="1">
      <alignment horizontal="right"/>
    </xf>
    <xf numFmtId="0" fontId="38" fillId="0" borderId="0" xfId="94" applyFont="1" applyAlignment="1">
      <alignment horizontal="right"/>
    </xf>
    <xf numFmtId="0" fontId="183" fillId="0" borderId="0" xfId="215" applyFont="1" applyAlignment="1">
      <alignment horizontal="right"/>
    </xf>
    <xf numFmtId="0" fontId="30" fillId="0" borderId="0" xfId="9121" applyFont="1"/>
    <xf numFmtId="0" fontId="30" fillId="0" borderId="0" xfId="9121" applyFont="1" applyAlignment="1">
      <alignment horizontal="right"/>
    </xf>
    <xf numFmtId="0" fontId="30" fillId="0" borderId="0" xfId="9121" applyFont="1" applyAlignment="1">
      <alignment horizontal="left" indent="9"/>
    </xf>
    <xf numFmtId="166" fontId="182" fillId="0" borderId="0" xfId="212" applyNumberFormat="1" applyFont="1"/>
    <xf numFmtId="0" fontId="158" fillId="0" borderId="0" xfId="9121" applyFont="1"/>
    <xf numFmtId="166" fontId="44" fillId="0" borderId="0" xfId="9121" applyNumberFormat="1" applyFont="1"/>
    <xf numFmtId="166" fontId="182" fillId="0" borderId="0" xfId="9121" applyNumberFormat="1" applyFont="1"/>
    <xf numFmtId="0" fontId="39" fillId="0" borderId="0" xfId="9121" applyFont="1"/>
    <xf numFmtId="0" fontId="44" fillId="0" borderId="0" xfId="9121" applyFont="1"/>
    <xf numFmtId="0" fontId="39" fillId="0" borderId="0" xfId="9121" applyFont="1" applyAlignment="1">
      <alignment horizontal="left" indent="1"/>
    </xf>
    <xf numFmtId="167" fontId="33" fillId="0" borderId="12" xfId="197" applyNumberFormat="1" applyFont="1" applyBorder="1"/>
    <xf numFmtId="167" fontId="158" fillId="0" borderId="12" xfId="9121" applyNumberFormat="1" applyFont="1" applyBorder="1"/>
    <xf numFmtId="166" fontId="39" fillId="0" borderId="0" xfId="215" applyNumberFormat="1" applyFont="1" applyAlignment="1">
      <alignment horizontal="right"/>
    </xf>
    <xf numFmtId="0" fontId="39" fillId="0" borderId="0" xfId="215" applyFont="1" applyAlignment="1">
      <alignment horizontal="right"/>
    </xf>
    <xf numFmtId="167" fontId="158" fillId="0" borderId="0" xfId="9121" applyNumberFormat="1" applyFont="1"/>
    <xf numFmtId="0" fontId="110" fillId="0" borderId="0" xfId="215" applyFont="1" applyAlignment="1">
      <alignment horizontal="right"/>
    </xf>
    <xf numFmtId="0" fontId="38" fillId="0" borderId="0" xfId="216" applyFont="1"/>
    <xf numFmtId="0" fontId="30" fillId="0" borderId="0" xfId="216" applyFont="1" applyAlignment="1">
      <alignment horizontal="left"/>
    </xf>
    <xf numFmtId="0" fontId="124" fillId="0" borderId="0" xfId="216" applyFont="1"/>
    <xf numFmtId="0" fontId="30" fillId="0" borderId="0" xfId="216" applyFont="1" applyAlignment="1">
      <alignment horizontal="left" vertical="center"/>
    </xf>
    <xf numFmtId="0" fontId="32" fillId="0" borderId="0" xfId="216" applyFont="1" applyAlignment="1">
      <alignment horizontal="left" vertical="top"/>
    </xf>
    <xf numFmtId="0" fontId="44" fillId="0" borderId="22" xfId="216" applyFont="1" applyBorder="1" applyAlignment="1">
      <alignment horizontal="left"/>
    </xf>
    <xf numFmtId="0" fontId="44" fillId="0" borderId="0" xfId="216" applyFont="1"/>
    <xf numFmtId="0" fontId="44" fillId="0" borderId="0" xfId="216" applyFont="1" applyAlignment="1">
      <alignment horizontal="left"/>
    </xf>
    <xf numFmtId="0" fontId="34" fillId="0" borderId="0" xfId="216" applyFont="1" applyAlignment="1">
      <alignment horizontal="centerContinuous"/>
    </xf>
    <xf numFmtId="0" fontId="34" fillId="0" borderId="12" xfId="216" applyFont="1" applyBorder="1" applyAlignment="1">
      <alignment horizontal="centerContinuous" vertical="center"/>
    </xf>
    <xf numFmtId="0" fontId="34" fillId="0" borderId="12" xfId="216" applyFont="1" applyBorder="1" applyAlignment="1">
      <alignment horizontal="centerContinuous"/>
    </xf>
    <xf numFmtId="0" fontId="44" fillId="0" borderId="12" xfId="216" applyFont="1" applyBorder="1" applyAlignment="1">
      <alignment horizontal="left"/>
    </xf>
    <xf numFmtId="0" fontId="39" fillId="0" borderId="0" xfId="216" applyFont="1" applyAlignment="1">
      <alignment horizontal="left"/>
    </xf>
    <xf numFmtId="0" fontId="39" fillId="0" borderId="0" xfId="216" applyFont="1"/>
    <xf numFmtId="0" fontId="48" fillId="0" borderId="0" xfId="216" applyFont="1"/>
    <xf numFmtId="167" fontId="34" fillId="0" borderId="0" xfId="216" applyNumberFormat="1" applyFont="1"/>
    <xf numFmtId="0" fontId="33" fillId="0" borderId="0" xfId="217" applyFont="1" applyAlignment="1">
      <alignment horizontal="left"/>
    </xf>
    <xf numFmtId="167" fontId="33" fillId="0" borderId="0" xfId="216" applyNumberFormat="1" applyFont="1"/>
    <xf numFmtId="0" fontId="110" fillId="0" borderId="0" xfId="216" applyFont="1" applyAlignment="1">
      <alignment horizontal="right"/>
    </xf>
    <xf numFmtId="0" fontId="33" fillId="0" borderId="0" xfId="217" applyFont="1" applyAlignment="1">
      <alignment horizontal="left" indent="2"/>
    </xf>
    <xf numFmtId="0" fontId="95" fillId="0" borderId="0" xfId="213" applyAlignment="1">
      <alignment horizontal="left"/>
    </xf>
    <xf numFmtId="166" fontId="33" fillId="0" borderId="0" xfId="216" applyNumberFormat="1" applyFont="1"/>
    <xf numFmtId="0" fontId="33" fillId="0" borderId="0" xfId="216" applyFont="1" applyAlignment="1">
      <alignment horizontal="left" indent="2"/>
    </xf>
    <xf numFmtId="167" fontId="33" fillId="0" borderId="0" xfId="216" applyNumberFormat="1" applyFont="1" applyAlignment="1">
      <alignment horizontal="right"/>
    </xf>
    <xf numFmtId="0" fontId="110" fillId="0" borderId="0" xfId="216" applyFont="1"/>
    <xf numFmtId="167" fontId="39" fillId="0" borderId="0" xfId="216" applyNumberFormat="1" applyFont="1" applyAlignment="1">
      <alignment horizontal="right"/>
    </xf>
    <xf numFmtId="0" fontId="34" fillId="0" borderId="0" xfId="216" applyFont="1" applyAlignment="1">
      <alignment horizontal="center"/>
    </xf>
    <xf numFmtId="0" fontId="34" fillId="0" borderId="12" xfId="216" applyFont="1" applyBorder="1" applyAlignment="1">
      <alignment horizontal="center" vertical="center"/>
    </xf>
    <xf numFmtId="0" fontId="34" fillId="0" borderId="12" xfId="216" applyFont="1" applyBorder="1" applyAlignment="1">
      <alignment horizontal="center"/>
    </xf>
    <xf numFmtId="167" fontId="44" fillId="0" borderId="0" xfId="216" applyNumberFormat="1" applyFont="1" applyAlignment="1">
      <alignment horizontal="center" vertical="center"/>
    </xf>
    <xf numFmtId="167" fontId="44" fillId="0" borderId="0" xfId="216" applyNumberFormat="1" applyFont="1" applyAlignment="1">
      <alignment horizontal="centerContinuous" vertical="center"/>
    </xf>
    <xf numFmtId="0" fontId="48" fillId="0" borderId="0" xfId="217" applyFont="1"/>
    <xf numFmtId="0" fontId="110" fillId="0" borderId="0" xfId="217" applyFont="1"/>
    <xf numFmtId="0" fontId="110" fillId="0" borderId="0" xfId="217" applyFont="1" applyAlignment="1">
      <alignment horizontal="left" indent="2"/>
    </xf>
    <xf numFmtId="0" fontId="110" fillId="0" borderId="0" xfId="217" applyFont="1" applyAlignment="1">
      <alignment horizontal="left" indent="1"/>
    </xf>
    <xf numFmtId="0" fontId="39" fillId="0" borderId="0" xfId="217" applyFont="1"/>
    <xf numFmtId="0" fontId="39" fillId="0" borderId="0" xfId="217" applyFont="1" applyAlignment="1">
      <alignment horizontal="left"/>
    </xf>
    <xf numFmtId="167" fontId="110" fillId="0" borderId="0" xfId="216" applyNumberFormat="1" applyFont="1" applyAlignment="1">
      <alignment horizontal="right"/>
    </xf>
    <xf numFmtId="0" fontId="34" fillId="0" borderId="0" xfId="214" applyFont="1" applyAlignment="1">
      <alignment horizontal="left" vertical="center" wrapText="1"/>
    </xf>
    <xf numFmtId="0" fontId="110" fillId="0" borderId="0" xfId="218" applyFont="1" applyAlignment="1">
      <alignment horizontal="left" indent="2"/>
    </xf>
    <xf numFmtId="0" fontId="110" fillId="0" borderId="0" xfId="218" applyFont="1" applyAlignment="1">
      <alignment horizontal="left" indent="1"/>
    </xf>
    <xf numFmtId="0" fontId="39" fillId="0" borderId="12" xfId="216" applyFont="1" applyBorder="1" applyAlignment="1">
      <alignment horizontal="left"/>
    </xf>
    <xf numFmtId="0" fontId="101" fillId="0" borderId="22" xfId="216" applyFont="1" applyBorder="1" applyAlignment="1">
      <alignment horizontal="left"/>
    </xf>
    <xf numFmtId="0" fontId="101" fillId="0" borderId="0" xfId="216" applyFont="1" applyAlignment="1">
      <alignment horizontal="left"/>
    </xf>
    <xf numFmtId="0" fontId="101" fillId="0" borderId="12" xfId="216" applyFont="1" applyBorder="1" applyAlignment="1">
      <alignment horizontal="left"/>
    </xf>
    <xf numFmtId="0" fontId="102" fillId="0" borderId="0" xfId="216" applyFont="1" applyAlignment="1">
      <alignment horizontal="left"/>
    </xf>
    <xf numFmtId="0" fontId="228" fillId="0" borderId="0" xfId="216" applyFont="1"/>
    <xf numFmtId="167" fontId="104" fillId="0" borderId="0" xfId="216" applyNumberFormat="1" applyFont="1"/>
    <xf numFmtId="167" fontId="104" fillId="0" borderId="0" xfId="0" applyNumberFormat="1" applyFont="1"/>
    <xf numFmtId="0" fontId="226" fillId="0" borderId="0" xfId="216" applyFont="1" applyAlignment="1">
      <alignment horizontal="right"/>
    </xf>
    <xf numFmtId="0" fontId="104" fillId="0" borderId="0" xfId="217" applyFont="1"/>
    <xf numFmtId="0" fontId="104" fillId="0" borderId="0" xfId="217" applyFont="1" applyAlignment="1">
      <alignment horizontal="left" indent="1"/>
    </xf>
    <xf numFmtId="0" fontId="106" fillId="0" borderId="0" xfId="213" applyFont="1" applyAlignment="1">
      <alignment horizontal="left"/>
    </xf>
    <xf numFmtId="166" fontId="104" fillId="0" borderId="0" xfId="216" applyNumberFormat="1" applyFont="1"/>
    <xf numFmtId="0" fontId="50" fillId="0" borderId="0" xfId="216" applyFont="1" applyAlignment="1">
      <alignment horizontal="left" indent="1"/>
    </xf>
    <xf numFmtId="178" fontId="33" fillId="0" borderId="0" xfId="0" applyNumberFormat="1" applyFont="1" applyAlignment="1">
      <alignment horizontal="right"/>
    </xf>
    <xf numFmtId="0" fontId="104" fillId="0" borderId="0" xfId="216" applyFont="1" applyAlignment="1">
      <alignment horizontal="left" indent="1"/>
    </xf>
    <xf numFmtId="167" fontId="101" fillId="0" borderId="0" xfId="216" applyNumberFormat="1" applyFont="1" applyAlignment="1">
      <alignment horizontal="centerContinuous" vertical="center"/>
    </xf>
    <xf numFmtId="167" fontId="101" fillId="0" borderId="0" xfId="216" applyNumberFormat="1" applyFont="1" applyAlignment="1">
      <alignment horizontal="center" vertical="center"/>
    </xf>
    <xf numFmtId="0" fontId="102" fillId="0" borderId="0" xfId="217" applyFont="1"/>
    <xf numFmtId="0" fontId="33" fillId="0" borderId="0" xfId="216" applyFont="1" applyAlignment="1">
      <alignment horizontal="right"/>
    </xf>
    <xf numFmtId="0" fontId="226" fillId="0" borderId="0" xfId="217" applyFont="1" applyAlignment="1">
      <alignment horizontal="left" indent="1"/>
    </xf>
    <xf numFmtId="0" fontId="102" fillId="0" borderId="0" xfId="217" applyFont="1" applyAlignment="1">
      <alignment horizontal="left"/>
    </xf>
    <xf numFmtId="0" fontId="226" fillId="0" borderId="0" xfId="216" applyFont="1"/>
    <xf numFmtId="167" fontId="104" fillId="0" borderId="0" xfId="197" applyNumberFormat="1" applyFont="1"/>
    <xf numFmtId="167" fontId="226" fillId="0" borderId="0" xfId="216" applyNumberFormat="1" applyFont="1" applyAlignment="1">
      <alignment horizontal="right"/>
    </xf>
    <xf numFmtId="0" fontId="103" fillId="0" borderId="0" xfId="216" applyFont="1" applyAlignment="1">
      <alignment horizontal="center" vertical="center"/>
    </xf>
    <xf numFmtId="0" fontId="34" fillId="0" borderId="0" xfId="216" applyFont="1" applyAlignment="1">
      <alignment horizontal="centerContinuous" vertical="center"/>
    </xf>
    <xf numFmtId="0" fontId="226" fillId="0" borderId="0" xfId="218" applyFont="1" applyAlignment="1">
      <alignment horizontal="left" indent="2"/>
    </xf>
    <xf numFmtId="167" fontId="104" fillId="0" borderId="0" xfId="216" applyNumberFormat="1" applyFont="1" applyAlignment="1">
      <alignment horizontal="right"/>
    </xf>
    <xf numFmtId="0" fontId="102" fillId="0" borderId="12" xfId="216" applyFont="1" applyBorder="1" applyAlignment="1">
      <alignment horizontal="left"/>
    </xf>
    <xf numFmtId="0" fontId="39" fillId="0" borderId="12" xfId="216" applyFont="1" applyBorder="1"/>
    <xf numFmtId="0" fontId="102" fillId="0" borderId="0" xfId="216" applyFont="1"/>
    <xf numFmtId="0" fontId="30" fillId="0" borderId="0" xfId="216" applyFont="1" applyAlignment="1">
      <alignment horizontal="centerContinuous"/>
    </xf>
    <xf numFmtId="0" fontId="32" fillId="0" borderId="0" xfId="212" applyFont="1" applyAlignment="1">
      <alignment horizontal="left" vertical="top" indent="10"/>
    </xf>
    <xf numFmtId="0" fontId="44" fillId="0" borderId="0" xfId="216" applyFont="1" applyAlignment="1">
      <alignment horizontal="centerContinuous"/>
    </xf>
    <xf numFmtId="0" fontId="44" fillId="0" borderId="11" xfId="216" applyFont="1" applyBorder="1" applyAlignment="1">
      <alignment horizontal="centerContinuous" vertical="center"/>
    </xf>
    <xf numFmtId="0" fontId="44" fillId="0" borderId="11" xfId="216" applyFont="1" applyBorder="1" applyAlignment="1">
      <alignment horizontal="centerContinuous"/>
    </xf>
    <xf numFmtId="0" fontId="44" fillId="0" borderId="12" xfId="216" applyFont="1" applyBorder="1" applyAlignment="1">
      <alignment horizontal="centerContinuous" vertical="center"/>
    </xf>
    <xf numFmtId="0" fontId="44" fillId="0" borderId="12" xfId="216" applyFont="1" applyBorder="1" applyAlignment="1">
      <alignment horizontal="right" vertical="center"/>
    </xf>
    <xf numFmtId="166" fontId="33" fillId="0" borderId="0" xfId="197" applyNumberFormat="1" applyFont="1" applyAlignment="1">
      <alignment horizontal="right"/>
    </xf>
    <xf numFmtId="0" fontId="47" fillId="0" borderId="0" xfId="197"/>
    <xf numFmtId="166" fontId="33" fillId="0" borderId="0" xfId="216" applyNumberFormat="1" applyFont="1" applyAlignment="1">
      <alignment horizontal="right"/>
    </xf>
    <xf numFmtId="166" fontId="110" fillId="0" borderId="0" xfId="216" applyNumberFormat="1" applyFont="1" applyAlignment="1">
      <alignment horizontal="right"/>
    </xf>
    <xf numFmtId="0" fontId="110" fillId="0" borderId="0" xfId="216" applyFont="1" applyAlignment="1">
      <alignment horizontal="left" indent="1"/>
    </xf>
    <xf numFmtId="166" fontId="34" fillId="0" borderId="0" xfId="216" applyNumberFormat="1" applyFont="1"/>
    <xf numFmtId="166" fontId="48" fillId="0" borderId="0" xfId="197" applyNumberFormat="1" applyFont="1"/>
    <xf numFmtId="166" fontId="110" fillId="0" borderId="0" xfId="216" applyNumberFormat="1" applyFont="1"/>
    <xf numFmtId="167" fontId="110" fillId="0" borderId="0" xfId="216" applyNumberFormat="1" applyFont="1"/>
    <xf numFmtId="167" fontId="110" fillId="0" borderId="0" xfId="218" applyNumberFormat="1" applyFont="1"/>
    <xf numFmtId="0" fontId="110" fillId="0" borderId="0" xfId="218" applyFont="1"/>
    <xf numFmtId="167" fontId="102" fillId="0" borderId="0" xfId="216" applyNumberFormat="1" applyFont="1" applyAlignment="1">
      <alignment horizontal="left"/>
    </xf>
    <xf numFmtId="0" fontId="34" fillId="0" borderId="0" xfId="216" applyFont="1"/>
    <xf numFmtId="0" fontId="39" fillId="0" borderId="0" xfId="216" applyFont="1" applyAlignment="1">
      <alignment horizontal="right"/>
    </xf>
    <xf numFmtId="0" fontId="38" fillId="0" borderId="12" xfId="216" applyFont="1" applyBorder="1" applyAlignment="1">
      <alignment horizontal="left"/>
    </xf>
    <xf numFmtId="0" fontId="44" fillId="0" borderId="12" xfId="216" applyFont="1" applyBorder="1" applyAlignment="1">
      <alignment horizontal="center" vertical="center"/>
    </xf>
    <xf numFmtId="0" fontId="48" fillId="0" borderId="0" xfId="216" applyFont="1" applyAlignment="1">
      <alignment horizontal="left" indent="1"/>
    </xf>
    <xf numFmtId="0" fontId="34" fillId="0" borderId="0" xfId="217" applyFont="1" applyAlignment="1">
      <alignment horizontal="left" indent="1"/>
    </xf>
    <xf numFmtId="0" fontId="38" fillId="0" borderId="0" xfId="216" applyFont="1" applyAlignment="1">
      <alignment horizontal="right"/>
    </xf>
    <xf numFmtId="0" fontId="95" fillId="0" borderId="0" xfId="213" applyAlignment="1">
      <alignment horizontal="left" indent="1"/>
    </xf>
    <xf numFmtId="0" fontId="229" fillId="0" borderId="0" xfId="216" applyFont="1"/>
    <xf numFmtId="0" fontId="48" fillId="0" borderId="0" xfId="217" applyFont="1" applyAlignment="1">
      <alignment horizontal="left" indent="1"/>
    </xf>
    <xf numFmtId="0" fontId="39" fillId="0" borderId="0" xfId="217" applyFont="1" applyAlignment="1">
      <alignment horizontal="left" indent="1"/>
    </xf>
    <xf numFmtId="0" fontId="39" fillId="0" borderId="0" xfId="216" applyFont="1" applyAlignment="1">
      <alignment horizontal="left" indent="1"/>
    </xf>
    <xf numFmtId="0" fontId="34" fillId="0" borderId="0" xfId="214" applyFont="1" applyAlignment="1">
      <alignment horizontal="left" vertical="center" wrapText="1" indent="1"/>
    </xf>
    <xf numFmtId="0" fontId="48" fillId="0" borderId="0" xfId="214" applyFont="1" applyAlignment="1">
      <alignment horizontal="left" indent="1"/>
    </xf>
    <xf numFmtId="0" fontId="33" fillId="0" borderId="12" xfId="217" applyFont="1" applyBorder="1" applyAlignment="1">
      <alignment horizontal="left" indent="1"/>
    </xf>
    <xf numFmtId="0" fontId="34" fillId="0" borderId="0" xfId="217" applyFont="1" applyAlignment="1">
      <alignment horizontal="left" wrapText="1" indent="1"/>
    </xf>
    <xf numFmtId="0" fontId="228" fillId="0" borderId="0" xfId="216" applyFont="1" applyAlignment="1">
      <alignment horizontal="left" indent="1"/>
    </xf>
    <xf numFmtId="0" fontId="34" fillId="0" borderId="0" xfId="217" applyFont="1" applyAlignment="1">
      <alignment horizontal="left" wrapText="1"/>
    </xf>
    <xf numFmtId="0" fontId="34" fillId="0" borderId="0" xfId="0" applyFont="1" applyAlignment="1">
      <alignment horizontal="left" indent="1"/>
    </xf>
    <xf numFmtId="0" fontId="226" fillId="0" borderId="0" xfId="218" applyFont="1" applyAlignment="1">
      <alignment horizontal="left" indent="1"/>
    </xf>
    <xf numFmtId="0" fontId="105" fillId="0" borderId="12" xfId="216" applyFont="1" applyBorder="1" applyAlignment="1">
      <alignment horizontal="left"/>
    </xf>
    <xf numFmtId="166" fontId="50" fillId="0" borderId="12" xfId="197" applyNumberFormat="1" applyFont="1" applyBorder="1" applyAlignment="1">
      <alignment horizontal="right"/>
    </xf>
    <xf numFmtId="0" fontId="230" fillId="0" borderId="0" xfId="197" applyFont="1"/>
    <xf numFmtId="0" fontId="44" fillId="0" borderId="0" xfId="216" applyFont="1" applyAlignment="1">
      <alignment horizontal="right"/>
    </xf>
    <xf numFmtId="0" fontId="100" fillId="0" borderId="0" xfId="216" applyFont="1" applyAlignment="1">
      <alignment horizontal="left" vertical="center" indent="1"/>
    </xf>
    <xf numFmtId="0" fontId="30" fillId="0" borderId="0" xfId="216" applyFont="1" applyAlignment="1">
      <alignment horizontal="left" indent="8"/>
    </xf>
    <xf numFmtId="0" fontId="32" fillId="0" borderId="0" xfId="197" applyFont="1" applyAlignment="1">
      <alignment horizontal="left" vertical="top" indent="11"/>
    </xf>
    <xf numFmtId="3" fontId="44" fillId="0" borderId="12" xfId="197" applyNumberFormat="1" applyFont="1" applyBorder="1" applyAlignment="1">
      <alignment horizontal="centerContinuous" vertical="center"/>
    </xf>
    <xf numFmtId="3" fontId="44" fillId="0" borderId="12" xfId="197" applyNumberFormat="1" applyFont="1" applyBorder="1" applyAlignment="1">
      <alignment horizontal="center" vertical="center"/>
    </xf>
    <xf numFmtId="49" fontId="44" fillId="0" borderId="0" xfId="197" applyNumberFormat="1" applyFont="1" applyAlignment="1">
      <alignment horizontal="centerContinuous" vertical="center"/>
    </xf>
    <xf numFmtId="3" fontId="44" fillId="0" borderId="0" xfId="197" applyNumberFormat="1" applyFont="1" applyAlignment="1">
      <alignment horizontal="centerContinuous" vertical="center"/>
    </xf>
    <xf numFmtId="0" fontId="44" fillId="0" borderId="0" xfId="197" applyFont="1" applyAlignment="1">
      <alignment wrapText="1"/>
    </xf>
    <xf numFmtId="49" fontId="44" fillId="0" borderId="0" xfId="197" applyNumberFormat="1" applyFont="1"/>
    <xf numFmtId="3" fontId="48" fillId="0" borderId="0" xfId="197" applyNumberFormat="1" applyFont="1" applyAlignment="1">
      <alignment horizontal="right"/>
    </xf>
    <xf numFmtId="49" fontId="39" fillId="0" borderId="0" xfId="197" applyNumberFormat="1" applyFont="1"/>
    <xf numFmtId="0" fontId="32" fillId="0" borderId="0" xfId="197" applyFont="1" applyAlignment="1">
      <alignment vertical="top"/>
    </xf>
    <xf numFmtId="49" fontId="44" fillId="0" borderId="0" xfId="197" applyNumberFormat="1" applyFont="1" applyAlignment="1">
      <alignment horizontal="center" vertical="center"/>
    </xf>
    <xf numFmtId="49" fontId="44" fillId="0" borderId="0" xfId="197" applyNumberFormat="1" applyFont="1" applyAlignment="1">
      <alignment wrapText="1"/>
    </xf>
    <xf numFmtId="0" fontId="233" fillId="0" borderId="0" xfId="0" applyFont="1" applyAlignment="1">
      <alignment vertical="center"/>
    </xf>
    <xf numFmtId="3" fontId="44" fillId="0" borderId="0" xfId="197" applyNumberFormat="1" applyFont="1" applyAlignment="1">
      <alignment horizontal="center" vertical="center"/>
    </xf>
    <xf numFmtId="3" fontId="94" fillId="0" borderId="0" xfId="197" applyNumberFormat="1" applyFont="1" applyAlignment="1">
      <alignment horizontal="right"/>
    </xf>
    <xf numFmtId="3" fontId="93" fillId="0" borderId="0" xfId="197" applyNumberFormat="1" applyFont="1" applyAlignment="1">
      <alignment horizontal="right"/>
    </xf>
    <xf numFmtId="3" fontId="158" fillId="0" borderId="0" xfId="197" applyNumberFormat="1" applyFont="1"/>
    <xf numFmtId="0" fontId="158" fillId="0" borderId="0" xfId="197" applyFont="1"/>
    <xf numFmtId="0" fontId="185" fillId="0" borderId="0" xfId="197" applyFont="1" applyAlignment="1">
      <alignment vertical="top"/>
    </xf>
    <xf numFmtId="3" fontId="182" fillId="0" borderId="12" xfId="197" applyNumberFormat="1" applyFont="1" applyBorder="1" applyAlignment="1">
      <alignment horizontal="centerContinuous" vertical="center"/>
    </xf>
    <xf numFmtId="3" fontId="182" fillId="0" borderId="12" xfId="197" applyNumberFormat="1" applyFont="1" applyBorder="1" applyAlignment="1">
      <alignment horizontal="center" vertical="center"/>
    </xf>
    <xf numFmtId="49" fontId="182" fillId="0" borderId="0" xfId="197" applyNumberFormat="1" applyFont="1" applyAlignment="1">
      <alignment horizontal="centerContinuous" vertical="center"/>
    </xf>
    <xf numFmtId="3" fontId="182" fillId="0" borderId="0" xfId="197" applyNumberFormat="1" applyFont="1" applyAlignment="1">
      <alignment horizontal="centerContinuous" vertical="center"/>
    </xf>
    <xf numFmtId="0" fontId="182" fillId="0" borderId="0" xfId="197" applyFont="1" applyAlignment="1">
      <alignment wrapText="1"/>
    </xf>
    <xf numFmtId="0" fontId="182" fillId="0" borderId="0" xfId="197" applyFont="1"/>
    <xf numFmtId="49" fontId="182" fillId="0" borderId="0" xfId="197" applyNumberFormat="1" applyFont="1"/>
    <xf numFmtId="49" fontId="158" fillId="0" borderId="0" xfId="197" applyNumberFormat="1" applyFont="1"/>
    <xf numFmtId="49" fontId="182" fillId="0" borderId="0" xfId="197" applyNumberFormat="1" applyFont="1" applyAlignment="1">
      <alignment wrapText="1"/>
    </xf>
    <xf numFmtId="0" fontId="186" fillId="0" borderId="0" xfId="197" applyFont="1"/>
    <xf numFmtId="0" fontId="32" fillId="0" borderId="12" xfId="197" applyFont="1" applyBorder="1" applyAlignment="1">
      <alignment vertical="top"/>
    </xf>
    <xf numFmtId="3" fontId="103" fillId="0" borderId="0" xfId="197" applyNumberFormat="1" applyFont="1" applyAlignment="1">
      <alignment horizontal="right"/>
    </xf>
    <xf numFmtId="3" fontId="187" fillId="0" borderId="0" xfId="197" applyNumberFormat="1" applyFont="1"/>
    <xf numFmtId="0" fontId="44" fillId="0" borderId="0" xfId="197" applyFont="1" applyAlignment="1">
      <alignment horizontal="left" wrapText="1"/>
    </xf>
    <xf numFmtId="3" fontId="93" fillId="0" borderId="0" xfId="0" applyNumberFormat="1" applyFont="1" applyAlignment="1">
      <alignment horizontal="right"/>
    </xf>
    <xf numFmtId="0" fontId="95" fillId="0" borderId="0" xfId="9115"/>
    <xf numFmtId="0" fontId="30" fillId="0" borderId="0" xfId="9115" applyFont="1"/>
    <xf numFmtId="0" fontId="32" fillId="0" borderId="0" xfId="9115" applyFont="1" applyAlignment="1">
      <alignment vertical="top"/>
    </xf>
    <xf numFmtId="1" fontId="173" fillId="0" borderId="11" xfId="9114" applyNumberFormat="1" applyFont="1" applyBorder="1" applyAlignment="1">
      <alignment vertical="center"/>
    </xf>
    <xf numFmtId="1" fontId="44" fillId="0" borderId="11" xfId="9115" applyNumberFormat="1" applyFont="1" applyBorder="1" applyAlignment="1">
      <alignment horizontal="right" vertical="center"/>
    </xf>
    <xf numFmtId="0" fontId="183" fillId="0" borderId="0" xfId="9115" applyFont="1"/>
    <xf numFmtId="0" fontId="39" fillId="0" borderId="0" xfId="9115" applyFont="1"/>
    <xf numFmtId="0" fontId="44" fillId="0" borderId="0" xfId="9115" applyFont="1"/>
    <xf numFmtId="0" fontId="39" fillId="0" borderId="0" xfId="9115" applyFont="1" applyAlignment="1">
      <alignment horizontal="left" indent="1"/>
    </xf>
    <xf numFmtId="1" fontId="39" fillId="0" borderId="0" xfId="9115" applyNumberFormat="1" applyFont="1" applyAlignment="1">
      <alignment horizontal="left"/>
    </xf>
    <xf numFmtId="1" fontId="39" fillId="0" borderId="0" xfId="9115" applyNumberFormat="1" applyFont="1" applyAlignment="1">
      <alignment horizontal="left" indent="2"/>
    </xf>
    <xf numFmtId="1" fontId="39" fillId="0" borderId="0" xfId="9115" applyNumberFormat="1" applyFont="1"/>
    <xf numFmtId="1" fontId="34" fillId="0" borderId="0" xfId="0" applyNumberFormat="1" applyFont="1" applyAlignment="1">
      <alignment horizontal="right"/>
    </xf>
    <xf numFmtId="0" fontId="95" fillId="0" borderId="0" xfId="197" applyFont="1"/>
    <xf numFmtId="0" fontId="188" fillId="0" borderId="0" xfId="197" applyFont="1"/>
    <xf numFmtId="3" fontId="189" fillId="0" borderId="0" xfId="197" applyNumberFormat="1" applyFont="1" applyAlignment="1">
      <alignment horizontal="right"/>
    </xf>
    <xf numFmtId="1" fontId="173" fillId="0" borderId="11" xfId="9114" applyNumberFormat="1" applyFont="1" applyBorder="1"/>
    <xf numFmtId="1" fontId="110" fillId="0" borderId="0" xfId="197" applyNumberFormat="1" applyFont="1" applyAlignment="1">
      <alignment horizontal="right"/>
    </xf>
    <xf numFmtId="3" fontId="190" fillId="0" borderId="0" xfId="197" applyNumberFormat="1" applyFont="1" applyAlignment="1">
      <alignment horizontal="right"/>
    </xf>
    <xf numFmtId="1" fontId="44" fillId="0" borderId="0" xfId="9115" applyNumberFormat="1" applyFont="1"/>
    <xf numFmtId="0" fontId="110" fillId="0" borderId="0" xfId="9115" applyFont="1"/>
    <xf numFmtId="1" fontId="48" fillId="0" borderId="0" xfId="9115" applyNumberFormat="1" applyFont="1"/>
    <xf numFmtId="1" fontId="110" fillId="0" borderId="0" xfId="9115" applyNumberFormat="1" applyFont="1"/>
    <xf numFmtId="0" fontId="39" fillId="0" borderId="12" xfId="9115" applyFont="1" applyBorder="1"/>
    <xf numFmtId="0" fontId="95" fillId="0" borderId="0" xfId="200"/>
    <xf numFmtId="0" fontId="110" fillId="0" borderId="0" xfId="200" applyFont="1"/>
    <xf numFmtId="0" fontId="30" fillId="0" borderId="0" xfId="200" applyFont="1"/>
    <xf numFmtId="0" fontId="183" fillId="0" borderId="0" xfId="200" applyFont="1"/>
    <xf numFmtId="0" fontId="191" fillId="0" borderId="0" xfId="200" applyFont="1"/>
    <xf numFmtId="0" fontId="32" fillId="0" borderId="0" xfId="200" applyFont="1" applyAlignment="1">
      <alignment vertical="top"/>
    </xf>
    <xf numFmtId="49" fontId="48" fillId="0" borderId="11" xfId="200" applyNumberFormat="1" applyFont="1" applyBorder="1" applyAlignment="1">
      <alignment horizontal="centerContinuous" vertical="center"/>
    </xf>
    <xf numFmtId="0" fontId="48" fillId="0" borderId="11" xfId="200" applyFont="1" applyBorder="1" applyAlignment="1">
      <alignment horizontal="center" vertical="center" wrapText="1"/>
    </xf>
    <xf numFmtId="0" fontId="48" fillId="0" borderId="11" xfId="9113" applyFont="1" applyBorder="1" applyAlignment="1">
      <alignment horizontal="center" vertical="center" wrapText="1"/>
    </xf>
    <xf numFmtId="0" fontId="44" fillId="0" borderId="0" xfId="200" applyFont="1" applyAlignment="1">
      <alignment horizontal="left" vertical="center"/>
    </xf>
    <xf numFmtId="3" fontId="95" fillId="0" borderId="0" xfId="200" applyNumberFormat="1"/>
    <xf numFmtId="0" fontId="44" fillId="0" borderId="0" xfId="200" applyFont="1"/>
    <xf numFmtId="0" fontId="39" fillId="0" borderId="0" xfId="200" applyFont="1"/>
    <xf numFmtId="3" fontId="225" fillId="0" borderId="0" xfId="197" applyNumberFormat="1" applyFont="1" applyAlignment="1">
      <alignment horizontal="right"/>
    </xf>
    <xf numFmtId="0" fontId="106" fillId="0" borderId="0" xfId="200" applyFont="1"/>
    <xf numFmtId="0" fontId="48" fillId="0" borderId="11" xfId="200" applyFont="1" applyBorder="1" applyAlignment="1">
      <alignment horizontal="center" vertical="center"/>
    </xf>
    <xf numFmtId="0" fontId="48" fillId="0" borderId="11" xfId="77" applyFont="1" applyBorder="1" applyAlignment="1">
      <alignment horizontal="center" vertical="center" wrapText="1"/>
    </xf>
    <xf numFmtId="0" fontId="44" fillId="0" borderId="0" xfId="9122" applyFont="1" applyAlignment="1">
      <alignment horizontal="center"/>
    </xf>
    <xf numFmtId="0" fontId="39" fillId="0" borderId="0" xfId="9122" applyFont="1"/>
    <xf numFmtId="3" fontId="235" fillId="0" borderId="0" xfId="216" applyNumberFormat="1" applyFont="1" applyAlignment="1">
      <alignment horizontal="right"/>
    </xf>
    <xf numFmtId="3" fontId="91" fillId="0" borderId="0" xfId="200" applyNumberFormat="1" applyFont="1" applyAlignment="1">
      <alignment horizontal="right"/>
    </xf>
    <xf numFmtId="3" fontId="227" fillId="0" borderId="0" xfId="9123" applyNumberFormat="1" applyFont="1"/>
    <xf numFmtId="3" fontId="106" fillId="0" borderId="0" xfId="200" applyNumberFormat="1" applyFont="1"/>
    <xf numFmtId="0" fontId="39" fillId="0" borderId="12" xfId="200" applyFont="1" applyBorder="1"/>
    <xf numFmtId="3" fontId="192" fillId="0" borderId="12" xfId="200" applyNumberFormat="1" applyFont="1" applyBorder="1" applyAlignment="1">
      <alignment horizontal="center"/>
    </xf>
    <xf numFmtId="0" fontId="95" fillId="0" borderId="12" xfId="200" applyBorder="1"/>
    <xf numFmtId="0" fontId="110" fillId="0" borderId="12" xfId="200" applyFont="1" applyBorder="1"/>
    <xf numFmtId="0" fontId="47" fillId="0" borderId="0" xfId="9129"/>
    <xf numFmtId="0" fontId="30" fillId="0" borderId="0" xfId="9124" applyFont="1" applyAlignment="1">
      <alignment horizontal="left" vertical="center"/>
    </xf>
    <xf numFmtId="166" fontId="158" fillId="0" borderId="0" xfId="9125" applyNumberFormat="1" applyFont="1"/>
    <xf numFmtId="166" fontId="130" fillId="0" borderId="0" xfId="9126" applyNumberFormat="1" applyFont="1" applyAlignment="1">
      <alignment horizontal="center"/>
    </xf>
    <xf numFmtId="166" fontId="39" fillId="0" borderId="0" xfId="9126" applyNumberFormat="1" applyFont="1" applyAlignment="1">
      <alignment horizontal="center"/>
    </xf>
    <xf numFmtId="0" fontId="38" fillId="0" borderId="0" xfId="9127" applyFont="1"/>
    <xf numFmtId="1" fontId="193" fillId="0" borderId="0" xfId="9114" applyNumberFormat="1" applyFont="1"/>
    <xf numFmtId="166" fontId="194" fillId="0" borderId="0" xfId="9126" applyNumberFormat="1" applyFont="1"/>
    <xf numFmtId="0" fontId="194" fillId="0" borderId="0" xfId="9126" applyFont="1"/>
    <xf numFmtId="49" fontId="32" fillId="0" borderId="12" xfId="9127" applyNumberFormat="1" applyFont="1" applyBorder="1" applyAlignment="1">
      <alignment vertical="top"/>
    </xf>
    <xf numFmtId="49" fontId="195" fillId="0" borderId="12" xfId="9127" applyNumberFormat="1" applyFont="1" applyBorder="1" applyAlignment="1">
      <alignment vertical="top"/>
    </xf>
    <xf numFmtId="0" fontId="124" fillId="0" borderId="12" xfId="9127" applyFont="1" applyBorder="1"/>
    <xf numFmtId="0" fontId="124" fillId="0" borderId="0" xfId="9127" applyFont="1"/>
    <xf numFmtId="166" fontId="38" fillId="0" borderId="0" xfId="9127" applyNumberFormat="1" applyFont="1"/>
    <xf numFmtId="49" fontId="44" fillId="0" borderId="22" xfId="9128" applyNumberFormat="1" applyFont="1" applyBorder="1" applyAlignment="1">
      <alignment horizontal="centerContinuous" vertical="center"/>
    </xf>
    <xf numFmtId="0" fontId="44" fillId="0" borderId="11" xfId="9128" applyFont="1" applyBorder="1" applyAlignment="1">
      <alignment horizontal="centerContinuous" vertical="center"/>
    </xf>
    <xf numFmtId="0" fontId="130" fillId="0" borderId="0" xfId="9128" applyFont="1"/>
    <xf numFmtId="49" fontId="44" fillId="0" borderId="12" xfId="9128" applyNumberFormat="1" applyFont="1" applyBorder="1" applyAlignment="1">
      <alignment horizontal="centerContinuous" vertical="center"/>
    </xf>
    <xf numFmtId="0" fontId="44" fillId="0" borderId="12" xfId="9128" applyFont="1" applyBorder="1" applyAlignment="1">
      <alignment horizontal="centerContinuous" vertical="center"/>
    </xf>
    <xf numFmtId="0" fontId="39" fillId="0" borderId="0" xfId="9129" applyFont="1"/>
    <xf numFmtId="0" fontId="44" fillId="0" borderId="0" xfId="9129" applyFont="1" applyAlignment="1">
      <alignment vertical="top" wrapText="1"/>
    </xf>
    <xf numFmtId="167" fontId="34" fillId="0" borderId="0" xfId="9125" applyNumberFormat="1" applyFont="1" applyAlignment="1">
      <alignment horizontal="center" vertical="top"/>
    </xf>
    <xf numFmtId="0" fontId="39" fillId="0" borderId="0" xfId="9129" applyFont="1" applyAlignment="1">
      <alignment wrapText="1"/>
    </xf>
    <xf numFmtId="167" fontId="33" fillId="0" borderId="0" xfId="9125" applyNumberFormat="1" applyFont="1" applyAlignment="1">
      <alignment horizontal="center"/>
    </xf>
    <xf numFmtId="167" fontId="33" fillId="0" borderId="0" xfId="200" applyNumberFormat="1" applyFont="1" applyAlignment="1">
      <alignment horizontal="right"/>
    </xf>
    <xf numFmtId="167" fontId="110" fillId="0" borderId="0" xfId="0" applyNumberFormat="1" applyFont="1"/>
    <xf numFmtId="0" fontId="47" fillId="0" borderId="12" xfId="9129" applyBorder="1"/>
    <xf numFmtId="0" fontId="33" fillId="0" borderId="12" xfId="9129" applyFont="1" applyBorder="1"/>
    <xf numFmtId="2" fontId="47" fillId="0" borderId="0" xfId="9129" applyNumberFormat="1"/>
    <xf numFmtId="0" fontId="95" fillId="0" borderId="0" xfId="9113"/>
    <xf numFmtId="0" fontId="30" fillId="0" borderId="0" xfId="9112" applyFont="1"/>
    <xf numFmtId="0" fontId="32" fillId="0" borderId="0" xfId="9112" applyFont="1" applyAlignment="1">
      <alignment vertical="top"/>
    </xf>
    <xf numFmtId="1" fontId="44" fillId="0" borderId="11" xfId="9115" applyNumberFormat="1" applyFont="1" applyBorder="1" applyAlignment="1">
      <alignment vertical="center"/>
    </xf>
    <xf numFmtId="0" fontId="39" fillId="0" borderId="0" xfId="9113" applyFont="1"/>
    <xf numFmtId="0" fontId="44" fillId="0" borderId="0" xfId="9113" applyFont="1"/>
    <xf numFmtId="1" fontId="48" fillId="0" borderId="0" xfId="9113" applyNumberFormat="1" applyFont="1"/>
    <xf numFmtId="0" fontId="48" fillId="0" borderId="0" xfId="9113" applyFont="1"/>
    <xf numFmtId="1" fontId="34" fillId="0" borderId="0" xfId="0" applyNumberFormat="1" applyFont="1"/>
    <xf numFmtId="0" fontId="39" fillId="0" borderId="0" xfId="9113" applyFont="1" applyAlignment="1">
      <alignment horizontal="left" indent="1"/>
    </xf>
    <xf numFmtId="1" fontId="110" fillId="0" borderId="0" xfId="9113" applyNumberFormat="1" applyFont="1"/>
    <xf numFmtId="0" fontId="110" fillId="0" borderId="0" xfId="9113" applyFont="1"/>
    <xf numFmtId="0" fontId="110" fillId="0" borderId="0" xfId="77" applyFont="1" applyAlignment="1">
      <alignment horizontal="left" indent="1"/>
    </xf>
    <xf numFmtId="1" fontId="39" fillId="0" borderId="0" xfId="9113" applyNumberFormat="1" applyFont="1"/>
    <xf numFmtId="0" fontId="39" fillId="0" borderId="0" xfId="9113" applyFont="1" applyAlignment="1">
      <alignment horizontal="right"/>
    </xf>
    <xf numFmtId="0" fontId="39" fillId="0" borderId="12" xfId="9113" applyFont="1" applyBorder="1"/>
    <xf numFmtId="0" fontId="92" fillId="0" borderId="0" xfId="9115" applyFont="1"/>
    <xf numFmtId="0" fontId="203" fillId="0" borderId="0" xfId="0" applyFont="1" applyAlignment="1">
      <alignment horizontal="center" wrapText="1"/>
    </xf>
    <xf numFmtId="1" fontId="30" fillId="0" borderId="0" xfId="0" applyNumberFormat="1" applyFont="1"/>
    <xf numFmtId="0" fontId="31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35" fillId="0" borderId="0" xfId="0" applyFont="1"/>
    <xf numFmtId="0" fontId="37" fillId="0" borderId="0" xfId="0" applyFont="1"/>
    <xf numFmtId="3" fontId="35" fillId="0" borderId="12" xfId="0" applyNumberFormat="1" applyFont="1" applyBorder="1"/>
    <xf numFmtId="3" fontId="35" fillId="0" borderId="12" xfId="0" applyNumberFormat="1" applyFont="1" applyBorder="1" applyAlignment="1">
      <alignment horizontal="right"/>
    </xf>
    <xf numFmtId="0" fontId="105" fillId="0" borderId="0" xfId="0" applyFont="1"/>
    <xf numFmtId="0" fontId="88" fillId="0" borderId="0" xfId="0" applyFont="1"/>
    <xf numFmtId="0" fontId="118" fillId="0" borderId="0" xfId="0" applyFont="1"/>
    <xf numFmtId="3" fontId="162" fillId="0" borderId="0" xfId="0" applyNumberFormat="1" applyFont="1"/>
    <xf numFmtId="0" fontId="34" fillId="0" borderId="11" xfId="0" applyFont="1" applyBorder="1" applyAlignment="1">
      <alignment vertical="center"/>
    </xf>
    <xf numFmtId="3" fontId="35" fillId="0" borderId="0" xfId="0" applyNumberFormat="1" applyFont="1"/>
    <xf numFmtId="0" fontId="40" fillId="0" borderId="0" xfId="0" applyFont="1"/>
    <xf numFmtId="0" fontId="41" fillId="0" borderId="0" xfId="0" applyFont="1"/>
    <xf numFmtId="3" fontId="0" fillId="0" borderId="12" xfId="0" applyNumberFormat="1" applyBorder="1"/>
    <xf numFmtId="0" fontId="102" fillId="0" borderId="0" xfId="0" applyFont="1"/>
    <xf numFmtId="0" fontId="236" fillId="0" borderId="0" xfId="75" applyFont="1"/>
    <xf numFmtId="0" fontId="39" fillId="0" borderId="0" xfId="73" applyFont="1"/>
    <xf numFmtId="0" fontId="45" fillId="0" borderId="0" xfId="75" applyFont="1"/>
    <xf numFmtId="0" fontId="39" fillId="0" borderId="0" xfId="76" applyFont="1"/>
    <xf numFmtId="0" fontId="116" fillId="0" borderId="0" xfId="73" applyFont="1"/>
    <xf numFmtId="0" fontId="116" fillId="0" borderId="0" xfId="0" applyFont="1"/>
    <xf numFmtId="0" fontId="38" fillId="0" borderId="11" xfId="0" applyFont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3" fontId="155" fillId="0" borderId="0" xfId="0" applyNumberFormat="1" applyFont="1"/>
    <xf numFmtId="1" fontId="30" fillId="0" borderId="12" xfId="0" applyNumberFormat="1" applyFont="1" applyBorder="1"/>
    <xf numFmtId="2" fontId="39" fillId="0" borderId="12" xfId="0" applyNumberFormat="1" applyFont="1" applyBorder="1"/>
    <xf numFmtId="1" fontId="100" fillId="0" borderId="0" xfId="0" applyNumberFormat="1" applyFont="1"/>
    <xf numFmtId="0" fontId="103" fillId="0" borderId="22" xfId="0" applyFont="1" applyBorder="1" applyAlignment="1">
      <alignment horizontal="right" vertical="center"/>
    </xf>
    <xf numFmtId="0" fontId="105" fillId="0" borderId="0" xfId="0" applyFont="1" applyAlignment="1">
      <alignment vertical="center"/>
    </xf>
    <xf numFmtId="0" fontId="45" fillId="0" borderId="0" xfId="0" applyFont="1"/>
    <xf numFmtId="0" fontId="46" fillId="0" borderId="0" xfId="0" applyFont="1"/>
    <xf numFmtId="0" fontId="39" fillId="0" borderId="0" xfId="74" applyFont="1"/>
    <xf numFmtId="3" fontId="90" fillId="0" borderId="0" xfId="0" applyNumberFormat="1" applyFont="1" applyAlignment="1">
      <alignment horizontal="right"/>
    </xf>
    <xf numFmtId="3" fontId="91" fillId="0" borderId="12" xfId="0" applyNumberFormat="1" applyFont="1" applyBorder="1"/>
    <xf numFmtId="3" fontId="105" fillId="0" borderId="0" xfId="0" applyNumberFormat="1" applyFont="1"/>
    <xf numFmtId="3" fontId="116" fillId="0" borderId="0" xfId="0" applyNumberFormat="1" applyFont="1"/>
    <xf numFmtId="0" fontId="38" fillId="0" borderId="0" xfId="0" applyFont="1" applyAlignment="1">
      <alignment horizontal="right"/>
    </xf>
    <xf numFmtId="0" fontId="39" fillId="0" borderId="11" xfId="0" applyFont="1" applyBorder="1" applyAlignment="1">
      <alignment horizontal="left" vertical="center"/>
    </xf>
    <xf numFmtId="166" fontId="88" fillId="0" borderId="0" xfId="0" applyNumberFormat="1" applyFont="1"/>
    <xf numFmtId="166" fontId="41" fillId="0" borderId="0" xfId="0" applyNumberFormat="1" applyFont="1" applyAlignment="1">
      <alignment horizontal="right"/>
    </xf>
    <xf numFmtId="166" fontId="136" fillId="0" borderId="12" xfId="0" applyNumberFormat="1" applyFont="1" applyBorder="1"/>
    <xf numFmtId="0" fontId="102" fillId="0" borderId="0" xfId="215" applyFont="1"/>
    <xf numFmtId="0" fontId="88" fillId="0" borderId="0" xfId="368" applyFont="1"/>
    <xf numFmtId="1" fontId="30" fillId="0" borderId="0" xfId="0" applyNumberFormat="1" applyFont="1" applyAlignment="1">
      <alignment horizontal="right"/>
    </xf>
    <xf numFmtId="0" fontId="107" fillId="0" borderId="0" xfId="0" applyFont="1"/>
    <xf numFmtId="0" fontId="32" fillId="0" borderId="22" xfId="0" applyFont="1" applyBorder="1" applyAlignment="1">
      <alignment vertical="center"/>
    </xf>
    <xf numFmtId="0" fontId="107" fillId="0" borderId="0" xfId="0" applyFont="1" applyAlignment="1">
      <alignment horizontal="right"/>
    </xf>
    <xf numFmtId="0" fontId="34" fillId="0" borderId="12" xfId="0" applyFont="1" applyBorder="1" applyAlignment="1">
      <alignment horizontal="right" vertical="center" wrapText="1"/>
    </xf>
    <xf numFmtId="3" fontId="99" fillId="0" borderId="0" xfId="72" applyNumberFormat="1" applyFont="1" applyAlignment="1">
      <alignment horizontal="right"/>
    </xf>
    <xf numFmtId="3" fontId="107" fillId="0" borderId="0" xfId="0" applyNumberFormat="1" applyFont="1"/>
    <xf numFmtId="3" fontId="107" fillId="0" borderId="0" xfId="0" applyNumberFormat="1" applyFont="1" applyAlignment="1">
      <alignment horizontal="right"/>
    </xf>
    <xf numFmtId="3" fontId="89" fillId="0" borderId="0" xfId="72" applyNumberFormat="1" applyFont="1" applyAlignment="1">
      <alignment horizontal="right"/>
    </xf>
    <xf numFmtId="0" fontId="89" fillId="0" borderId="0" xfId="72" applyFont="1" applyAlignment="1">
      <alignment horizontal="right"/>
    </xf>
    <xf numFmtId="3" fontId="104" fillId="0" borderId="0" xfId="0" applyNumberFormat="1" applyFont="1" applyAlignment="1">
      <alignment horizontal="right"/>
    </xf>
    <xf numFmtId="0" fontId="88" fillId="0" borderId="0" xfId="0" applyFont="1" applyAlignment="1">
      <alignment horizontal="right"/>
    </xf>
    <xf numFmtId="0" fontId="108" fillId="0" borderId="0" xfId="0" applyFont="1"/>
    <xf numFmtId="0" fontId="104" fillId="0" borderId="0" xfId="0" applyFont="1" applyAlignment="1">
      <alignment horizontal="right"/>
    </xf>
    <xf numFmtId="0" fontId="33" fillId="0" borderId="0" xfId="0" applyFont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166" fontId="0" fillId="0" borderId="0" xfId="0" applyNumberFormat="1"/>
    <xf numFmtId="0" fontId="110" fillId="0" borderId="0" xfId="77" applyFont="1" applyAlignment="1">
      <alignment horizontal="left"/>
    </xf>
    <xf numFmtId="0" fontId="32" fillId="0" borderId="0" xfId="0" applyFont="1" applyAlignment="1">
      <alignment vertical="justify"/>
    </xf>
    <xf numFmtId="0" fontId="112" fillId="0" borderId="11" xfId="0" applyFont="1" applyBorder="1" applyAlignment="1">
      <alignment horizontal="left" vertical="center"/>
    </xf>
    <xf numFmtId="0" fontId="99" fillId="0" borderId="11" xfId="0" applyFont="1" applyBorder="1" applyAlignment="1">
      <alignment horizontal="right" vertical="center"/>
    </xf>
    <xf numFmtId="3" fontId="113" fillId="0" borderId="0" xfId="0" applyNumberFormat="1" applyFont="1" applyAlignment="1">
      <alignment horizontal="right"/>
    </xf>
    <xf numFmtId="3" fontId="113" fillId="0" borderId="0" xfId="0" applyNumberFormat="1" applyFont="1"/>
    <xf numFmtId="3" fontId="112" fillId="0" borderId="0" xfId="0" applyNumberFormat="1" applyFont="1"/>
    <xf numFmtId="3" fontId="112" fillId="0" borderId="0" xfId="0" applyNumberFormat="1" applyFont="1" applyAlignment="1">
      <alignment horizontal="right"/>
    </xf>
    <xf numFmtId="167" fontId="105" fillId="0" borderId="0" xfId="0" applyNumberFormat="1" applyFont="1"/>
    <xf numFmtId="0" fontId="39" fillId="0" borderId="0" xfId="0" applyFont="1" applyAlignment="1">
      <alignment horizontal="left" indent="2"/>
    </xf>
    <xf numFmtId="3" fontId="171" fillId="0" borderId="0" xfId="216" applyNumberFormat="1" applyFont="1" applyAlignment="1">
      <alignment horizontal="right"/>
    </xf>
    <xf numFmtId="166" fontId="105" fillId="0" borderId="0" xfId="0" applyNumberFormat="1" applyFont="1"/>
    <xf numFmtId="0" fontId="39" fillId="0" borderId="0" xfId="73" applyFont="1" applyAlignment="1">
      <alignment horizontal="left" indent="1"/>
    </xf>
    <xf numFmtId="0" fontId="39" fillId="0" borderId="0" xfId="73" applyFont="1" applyAlignment="1">
      <alignment horizontal="left" indent="2"/>
    </xf>
    <xf numFmtId="3" fontId="116" fillId="0" borderId="0" xfId="0" applyNumberFormat="1" applyFont="1" applyAlignment="1">
      <alignment horizontal="right"/>
    </xf>
    <xf numFmtId="0" fontId="30" fillId="0" borderId="0" xfId="0" applyFont="1" applyAlignment="1">
      <alignment vertical="center"/>
    </xf>
    <xf numFmtId="1" fontId="99" fillId="0" borderId="11" xfId="0" applyNumberFormat="1" applyFont="1" applyBorder="1" applyAlignment="1">
      <alignment horizontal="right" vertical="center"/>
    </xf>
    <xf numFmtId="0" fontId="39" fillId="0" borderId="0" xfId="0" applyFont="1" applyAlignment="1">
      <alignment horizontal="left" vertical="center"/>
    </xf>
    <xf numFmtId="0" fontId="112" fillId="0" borderId="0" xfId="0" applyFont="1"/>
    <xf numFmtId="0" fontId="44" fillId="0" borderId="0" xfId="217" applyFont="1"/>
    <xf numFmtId="0" fontId="44" fillId="0" borderId="0" xfId="75" applyFont="1" applyAlignment="1">
      <alignment vertical="center"/>
    </xf>
    <xf numFmtId="0" fontId="39" fillId="0" borderId="0" xfId="73" applyFont="1" applyAlignment="1">
      <alignment vertical="center"/>
    </xf>
    <xf numFmtId="3" fontId="99" fillId="0" borderId="0" xfId="0" applyNumberFormat="1" applyFont="1" applyAlignment="1" applyProtection="1">
      <alignment horizontal="right"/>
      <protection locked="0"/>
    </xf>
    <xf numFmtId="0" fontId="39" fillId="0" borderId="0" xfId="73" applyFont="1" applyAlignment="1">
      <alignment horizontal="left" vertical="center" indent="2"/>
    </xf>
    <xf numFmtId="0" fontId="39" fillId="0" borderId="0" xfId="73" applyFont="1" applyAlignment="1">
      <alignment horizontal="left" vertical="center" indent="1"/>
    </xf>
    <xf numFmtId="0" fontId="116" fillId="0" borderId="0" xfId="218" applyFont="1"/>
    <xf numFmtId="3" fontId="116" fillId="0" borderId="0" xfId="218" applyNumberFormat="1" applyFont="1" applyAlignment="1">
      <alignment horizontal="right"/>
    </xf>
    <xf numFmtId="0" fontId="116" fillId="0" borderId="12" xfId="216" applyFont="1" applyBorder="1"/>
    <xf numFmtId="0" fontId="119" fillId="0" borderId="0" xfId="0" applyFont="1" applyAlignment="1">
      <alignment horizontal="left"/>
    </xf>
    <xf numFmtId="0" fontId="44" fillId="0" borderId="0" xfId="75" applyFont="1"/>
    <xf numFmtId="0" fontId="32" fillId="0" borderId="0" xfId="0" applyFont="1" applyAlignment="1">
      <alignment horizontal="left" vertical="justify" indent="8"/>
    </xf>
    <xf numFmtId="0" fontId="38" fillId="0" borderId="11" xfId="0" applyFont="1" applyBorder="1" applyAlignment="1">
      <alignment vertical="center"/>
    </xf>
    <xf numFmtId="3" fontId="50" fillId="0" borderId="0" xfId="0" applyNumberFormat="1" applyFont="1"/>
    <xf numFmtId="3" fontId="40" fillId="0" borderId="0" xfId="0" applyNumberFormat="1" applyFont="1"/>
    <xf numFmtId="0" fontId="178" fillId="0" borderId="0" xfId="0" applyFont="1"/>
    <xf numFmtId="3" fontId="34" fillId="0" borderId="0" xfId="216" applyNumberFormat="1" applyFont="1" applyAlignment="1">
      <alignment horizontal="right"/>
    </xf>
    <xf numFmtId="0" fontId="33" fillId="0" borderId="0" xfId="5236" applyFont="1"/>
    <xf numFmtId="2" fontId="39" fillId="0" borderId="0" xfId="73" applyNumberFormat="1" applyFont="1" applyAlignment="1">
      <alignment vertical="center"/>
    </xf>
    <xf numFmtId="0" fontId="39" fillId="0" borderId="0" xfId="218" applyFont="1"/>
    <xf numFmtId="3" fontId="33" fillId="0" borderId="0" xfId="218" applyNumberFormat="1" applyFont="1" applyAlignment="1">
      <alignment horizontal="right"/>
    </xf>
    <xf numFmtId="0" fontId="39" fillId="0" borderId="0" xfId="218" applyFont="1" applyAlignment="1">
      <alignment horizontal="left" indent="1"/>
    </xf>
    <xf numFmtId="0" fontId="92" fillId="0" borderId="0" xfId="217" applyFont="1" applyAlignment="1">
      <alignment wrapText="1"/>
    </xf>
    <xf numFmtId="0" fontId="30" fillId="0" borderId="0" xfId="73" applyFont="1"/>
    <xf numFmtId="0" fontId="120" fillId="0" borderId="11" xfId="0" applyFont="1" applyBorder="1" applyAlignment="1">
      <alignment horizontal="left" vertical="center"/>
    </xf>
    <xf numFmtId="1" fontId="99" fillId="0" borderId="11" xfId="212" applyNumberFormat="1" applyFont="1" applyBorder="1" applyAlignment="1">
      <alignment horizontal="right" vertical="center"/>
    </xf>
    <xf numFmtId="0" fontId="120" fillId="0" borderId="0" xfId="0" applyFont="1" applyAlignment="1">
      <alignment horizontal="left" vertical="center"/>
    </xf>
    <xf numFmtId="0" fontId="121" fillId="0" borderId="0" xfId="0" applyFont="1" applyAlignment="1">
      <alignment horizontal="center" vertical="center"/>
    </xf>
    <xf numFmtId="0" fontId="110" fillId="0" borderId="0" xfId="0" applyFont="1" applyAlignment="1">
      <alignment horizontal="left" indent="2"/>
    </xf>
    <xf numFmtId="166" fontId="89" fillId="0" borderId="0" xfId="0" applyNumberFormat="1" applyFont="1" applyAlignment="1">
      <alignment horizontal="right" vertical="center"/>
    </xf>
    <xf numFmtId="0" fontId="125" fillId="0" borderId="0" xfId="0" applyFont="1" applyAlignment="1">
      <alignment vertical="center"/>
    </xf>
    <xf numFmtId="1" fontId="99" fillId="0" borderId="0" xfId="212" applyNumberFormat="1" applyFont="1" applyAlignment="1">
      <alignment horizontal="right" vertical="center"/>
    </xf>
    <xf numFmtId="166" fontId="99" fillId="0" borderId="0" xfId="1000" applyNumberFormat="1" applyFont="1"/>
    <xf numFmtId="166" fontId="33" fillId="0" borderId="12" xfId="0" applyNumberFormat="1" applyFont="1" applyBorder="1" applyAlignment="1">
      <alignment horizontal="right"/>
    </xf>
    <xf numFmtId="166" fontId="89" fillId="0" borderId="12" xfId="0" applyNumberFormat="1" applyFont="1" applyBorder="1" applyAlignment="1">
      <alignment horizontal="right"/>
    </xf>
    <xf numFmtId="0" fontId="32" fillId="0" borderId="0" xfId="0" applyFont="1" applyAlignment="1">
      <alignment horizontal="left" vertical="top" indent="9"/>
    </xf>
    <xf numFmtId="0" fontId="120" fillId="0" borderId="11" xfId="0" applyFont="1" applyBorder="1" applyAlignment="1">
      <alignment horizontal="right" vertical="center"/>
    </xf>
    <xf numFmtId="0" fontId="32" fillId="0" borderId="0" xfId="0" applyFont="1" applyAlignment="1">
      <alignment horizontal="left" vertical="top" indent="8"/>
    </xf>
    <xf numFmtId="0" fontId="120" fillId="0" borderId="0" xfId="0" applyFont="1" applyAlignment="1">
      <alignment horizontal="right" vertical="center"/>
    </xf>
    <xf numFmtId="166" fontId="48" fillId="0" borderId="0" xfId="0" applyNumberFormat="1" applyFont="1"/>
    <xf numFmtId="0" fontId="43" fillId="0" borderId="0" xfId="0" applyFont="1"/>
    <xf numFmtId="0" fontId="39" fillId="0" borderId="0" xfId="0" applyFont="1" applyAlignment="1">
      <alignment vertical="top"/>
    </xf>
    <xf numFmtId="0" fontId="34" fillId="0" borderId="12" xfId="0" applyFont="1" applyBorder="1" applyAlignment="1">
      <alignment horizontal="center" vertical="center"/>
    </xf>
    <xf numFmtId="0" fontId="126" fillId="0" borderId="0" xfId="0" applyFont="1"/>
    <xf numFmtId="0" fontId="126" fillId="0" borderId="0" xfId="0" applyFont="1" applyAlignment="1">
      <alignment horizontal="right"/>
    </xf>
    <xf numFmtId="3" fontId="126" fillId="0" borderId="0" xfId="0" applyNumberFormat="1" applyFont="1" applyAlignment="1">
      <alignment horizontal="center"/>
    </xf>
    <xf numFmtId="49" fontId="89" fillId="0" borderId="0" xfId="0" applyNumberFormat="1" applyFont="1" applyAlignment="1">
      <alignment horizontal="right"/>
    </xf>
    <xf numFmtId="3" fontId="33" fillId="0" borderId="0" xfId="0" applyNumberFormat="1" applyFont="1" applyAlignment="1">
      <alignment horizontal="left"/>
    </xf>
    <xf numFmtId="3" fontId="34" fillId="0" borderId="22" xfId="0" applyNumberFormat="1" applyFont="1" applyBorder="1" applyAlignment="1">
      <alignment horizontal="center"/>
    </xf>
    <xf numFmtId="3" fontId="34" fillId="0" borderId="12" xfId="0" applyNumberFormat="1" applyFont="1" applyBorder="1" applyAlignment="1">
      <alignment horizontal="center"/>
    </xf>
    <xf numFmtId="3" fontId="34" fillId="0" borderId="12" xfId="0" applyNumberFormat="1" applyFont="1" applyBorder="1" applyAlignment="1">
      <alignment horizontal="right"/>
    </xf>
    <xf numFmtId="0" fontId="240" fillId="0" borderId="0" xfId="0" applyFont="1"/>
    <xf numFmtId="0" fontId="128" fillId="0" borderId="0" xfId="0" applyFont="1"/>
    <xf numFmtId="3" fontId="238" fillId="0" borderId="0" xfId="0" applyNumberFormat="1" applyFont="1"/>
    <xf numFmtId="0" fontId="132" fillId="0" borderId="0" xfId="0" applyFont="1"/>
    <xf numFmtId="3" fontId="91" fillId="0" borderId="0" xfId="0" applyNumberFormat="1" applyFont="1" applyAlignment="1">
      <alignment horizontal="left" indent="1"/>
    </xf>
    <xf numFmtId="0" fontId="239" fillId="0" borderId="0" xfId="0" applyFont="1"/>
    <xf numFmtId="0" fontId="132" fillId="0" borderId="0" xfId="0" applyFont="1" applyAlignment="1">
      <alignment horizontal="right"/>
    </xf>
    <xf numFmtId="3" fontId="241" fillId="0" borderId="0" xfId="0" applyNumberFormat="1" applyFont="1" applyAlignment="1">
      <alignment vertical="top"/>
    </xf>
    <xf numFmtId="3" fontId="116" fillId="0" borderId="12" xfId="0" applyNumberFormat="1" applyFont="1" applyBorder="1"/>
    <xf numFmtId="0" fontId="137" fillId="0" borderId="0" xfId="0" applyFont="1"/>
    <xf numFmtId="16" fontId="34" fillId="0" borderId="0" xfId="0" applyNumberFormat="1" applyFont="1"/>
    <xf numFmtId="0" fontId="33" fillId="0" borderId="0" xfId="0" applyFont="1" applyAlignment="1">
      <alignment horizontal="left"/>
    </xf>
    <xf numFmtId="0" fontId="34" fillId="0" borderId="22" xfId="0" applyFont="1" applyBorder="1" applyAlignment="1">
      <alignment horizontal="center" vertical="center"/>
    </xf>
    <xf numFmtId="0" fontId="103" fillId="0" borderId="0" xfId="0" applyFont="1" applyAlignment="1">
      <alignment horizontal="center" vertical="center"/>
    </xf>
    <xf numFmtId="2" fontId="34" fillId="0" borderId="12" xfId="0" applyNumberFormat="1" applyFont="1" applyBorder="1" applyAlignment="1">
      <alignment horizontal="right" vertical="center" wrapText="1"/>
    </xf>
    <xf numFmtId="0" fontId="103" fillId="0" borderId="0" xfId="0" applyFont="1"/>
    <xf numFmtId="0" fontId="138" fillId="0" borderId="0" xfId="0" applyFont="1"/>
    <xf numFmtId="0" fontId="139" fillId="0" borderId="0" xfId="0" applyFont="1"/>
    <xf numFmtId="0" fontId="139" fillId="0" borderId="0" xfId="0" applyFont="1" applyAlignment="1">
      <alignment horizontal="right"/>
    </xf>
    <xf numFmtId="3" fontId="103" fillId="0" borderId="0" xfId="0" applyNumberFormat="1" applyFont="1"/>
    <xf numFmtId="49" fontId="35" fillId="0" borderId="12" xfId="0" applyNumberFormat="1" applyFont="1" applyBorder="1"/>
    <xf numFmtId="49" fontId="33" fillId="0" borderId="12" xfId="0" applyNumberFormat="1" applyFont="1" applyBorder="1"/>
    <xf numFmtId="49" fontId="33" fillId="0" borderId="12" xfId="0" applyNumberFormat="1" applyFont="1" applyBorder="1" applyAlignment="1">
      <alignment horizontal="right"/>
    </xf>
    <xf numFmtId="0" fontId="47" fillId="0" borderId="0" xfId="0" applyFont="1"/>
    <xf numFmtId="16" fontId="109" fillId="0" borderId="0" xfId="0" applyNumberFormat="1" applyFont="1"/>
    <xf numFmtId="0" fontId="125" fillId="0" borderId="0" xfId="0" applyFont="1" applyAlignment="1">
      <alignment horizontal="right"/>
    </xf>
    <xf numFmtId="0" fontId="131" fillId="0" borderId="0" xfId="0" applyFont="1" applyAlignment="1">
      <alignment vertical="top"/>
    </xf>
    <xf numFmtId="0" fontId="110" fillId="0" borderId="22" xfId="0" applyFont="1" applyBorder="1"/>
    <xf numFmtId="0" fontId="110" fillId="0" borderId="12" xfId="0" applyFont="1" applyBorder="1"/>
    <xf numFmtId="0" fontId="140" fillId="0" borderId="0" xfId="0" applyFont="1"/>
    <xf numFmtId="3" fontId="48" fillId="0" borderId="0" xfId="0" applyNumberFormat="1" applyFont="1" applyAlignment="1">
      <alignment horizontal="left"/>
    </xf>
    <xf numFmtId="3" fontId="47" fillId="0" borderId="0" xfId="0" applyNumberFormat="1" applyFont="1"/>
    <xf numFmtId="3" fontId="110" fillId="0" borderId="0" xfId="0" applyNumberFormat="1" applyFont="1"/>
    <xf numFmtId="3" fontId="48" fillId="0" borderId="0" xfId="0" applyNumberFormat="1" applyFont="1"/>
    <xf numFmtId="3" fontId="131" fillId="0" borderId="0" xfId="0" applyNumberFormat="1" applyFont="1"/>
    <xf numFmtId="3" fontId="110" fillId="0" borderId="12" xfId="0" applyNumberFormat="1" applyFont="1" applyBorder="1"/>
    <xf numFmtId="3" fontId="141" fillId="0" borderId="0" xfId="0" applyNumberFormat="1" applyFont="1"/>
    <xf numFmtId="0" fontId="32" fillId="0" borderId="0" xfId="0" applyFont="1" applyAlignment="1">
      <alignment horizontal="left" vertical="top"/>
    </xf>
    <xf numFmtId="0" fontId="30" fillId="0" borderId="0" xfId="0" applyFont="1" applyAlignment="1">
      <alignment vertical="top"/>
    </xf>
    <xf numFmtId="0" fontId="28" fillId="0" borderId="0" xfId="0" applyFont="1" applyAlignment="1">
      <alignment vertical="top"/>
    </xf>
    <xf numFmtId="3" fontId="41" fillId="0" borderId="0" xfId="0" applyNumberFormat="1" applyFont="1"/>
    <xf numFmtId="3" fontId="36" fillId="0" borderId="0" xfId="0" applyNumberFormat="1" applyFont="1" applyAlignment="1">
      <alignment horizontal="center"/>
    </xf>
    <xf numFmtId="3" fontId="41" fillId="0" borderId="0" xfId="0" applyNumberFormat="1" applyFont="1" applyAlignment="1">
      <alignment horizontal="right"/>
    </xf>
    <xf numFmtId="4" fontId="33" fillId="0" borderId="0" xfId="0" applyNumberFormat="1" applyFont="1" applyAlignment="1">
      <alignment horizontal="center"/>
    </xf>
    <xf numFmtId="166" fontId="33" fillId="0" borderId="0" xfId="223" applyNumberFormat="1" applyFont="1"/>
    <xf numFmtId="0" fontId="33" fillId="0" borderId="0" xfId="223" applyFont="1"/>
    <xf numFmtId="0" fontId="42" fillId="0" borderId="0" xfId="223" applyFont="1"/>
    <xf numFmtId="0" fontId="127" fillId="0" borderId="0" xfId="222" applyFont="1"/>
    <xf numFmtId="0" fontId="33" fillId="0" borderId="0" xfId="223" applyFont="1" applyAlignment="1">
      <alignment horizontal="right"/>
    </xf>
    <xf numFmtId="0" fontId="34" fillId="0" borderId="0" xfId="222" applyFont="1"/>
    <xf numFmtId="0" fontId="36" fillId="0" borderId="0" xfId="222" applyFont="1"/>
    <xf numFmtId="0" fontId="142" fillId="0" borderId="0" xfId="222" applyFont="1" applyAlignment="1">
      <alignment horizontal="left" vertical="top"/>
    </xf>
    <xf numFmtId="0" fontId="122" fillId="0" borderId="0" xfId="222" applyFont="1"/>
    <xf numFmtId="0" fontId="142" fillId="0" borderId="0" xfId="222" applyFont="1"/>
    <xf numFmtId="0" fontId="36" fillId="0" borderId="11" xfId="222" applyFont="1" applyBorder="1" applyAlignment="1">
      <alignment vertical="center"/>
    </xf>
    <xf numFmtId="1" fontId="34" fillId="0" borderId="11" xfId="201" applyNumberFormat="1" applyFont="1" applyBorder="1" applyAlignment="1">
      <alignment horizontal="right" vertical="center"/>
    </xf>
    <xf numFmtId="1" fontId="34" fillId="0" borderId="0" xfId="201" applyNumberFormat="1" applyFont="1" applyAlignment="1">
      <alignment horizontal="right" vertical="center"/>
    </xf>
    <xf numFmtId="0" fontId="36" fillId="0" borderId="0" xfId="222" applyFont="1" applyAlignment="1">
      <alignment vertical="center"/>
    </xf>
    <xf numFmtId="0" fontId="94" fillId="0" borderId="0" xfId="223" applyFont="1"/>
    <xf numFmtId="0" fontId="144" fillId="0" borderId="0" xfId="223" applyFont="1"/>
    <xf numFmtId="0" fontId="143" fillId="0" borderId="0" xfId="222" applyFont="1"/>
    <xf numFmtId="166" fontId="34" fillId="0" borderId="0" xfId="201" applyNumberFormat="1" applyFont="1" applyAlignment="1">
      <alignment horizontal="right"/>
    </xf>
    <xf numFmtId="166" fontId="157" fillId="0" borderId="0" xfId="0" applyNumberFormat="1" applyFont="1"/>
    <xf numFmtId="166" fontId="99" fillId="0" borderId="0" xfId="201" applyNumberFormat="1" applyFont="1" applyAlignment="1">
      <alignment horizontal="right"/>
    </xf>
    <xf numFmtId="0" fontId="144" fillId="0" borderId="0" xfId="224" applyFont="1" applyAlignment="1">
      <alignment vertical="center" wrapText="1"/>
    </xf>
    <xf numFmtId="2" fontId="33" fillId="0" borderId="0" xfId="223" applyNumberFormat="1" applyFont="1"/>
    <xf numFmtId="2" fontId="94" fillId="0" borderId="0" xfId="223" applyNumberFormat="1" applyFont="1"/>
    <xf numFmtId="166" fontId="33" fillId="0" borderId="0" xfId="222" applyNumberFormat="1" applyFont="1" applyAlignment="1">
      <alignment horizontal="left" indent="1"/>
    </xf>
    <xf numFmtId="1" fontId="89" fillId="0" borderId="0" xfId="0" applyNumberFormat="1" applyFont="1" applyAlignment="1">
      <alignment horizontal="right"/>
    </xf>
    <xf numFmtId="166" fontId="89" fillId="0" borderId="0" xfId="0" applyNumberFormat="1" applyFont="1"/>
    <xf numFmtId="166" fontId="94" fillId="0" borderId="0" xfId="223" applyNumberFormat="1" applyFont="1"/>
    <xf numFmtId="0" fontId="144" fillId="0" borderId="0" xfId="222" applyFont="1" applyAlignment="1">
      <alignment horizontal="left" indent="1"/>
    </xf>
    <xf numFmtId="166" fontId="33" fillId="0" borderId="0" xfId="1030" applyNumberFormat="1" applyFont="1" applyAlignment="1">
      <alignment horizontal="right"/>
    </xf>
    <xf numFmtId="166" fontId="34" fillId="0" borderId="0" xfId="223" applyNumberFormat="1" applyFont="1"/>
    <xf numFmtId="166" fontId="93" fillId="0" borderId="0" xfId="223" applyNumberFormat="1" applyFont="1"/>
    <xf numFmtId="166" fontId="33" fillId="0" borderId="0" xfId="201" applyNumberFormat="1" applyFont="1" applyAlignment="1">
      <alignment horizontal="right"/>
    </xf>
    <xf numFmtId="166" fontId="89" fillId="0" borderId="0" xfId="201" applyNumberFormat="1" applyFont="1" applyAlignment="1">
      <alignment horizontal="right"/>
    </xf>
    <xf numFmtId="0" fontId="146" fillId="0" borderId="0" xfId="222" applyFont="1"/>
    <xf numFmtId="166" fontId="34" fillId="0" borderId="0" xfId="222" applyNumberFormat="1" applyFont="1" applyAlignment="1">
      <alignment horizontal="right"/>
    </xf>
    <xf numFmtId="166" fontId="34" fillId="0" borderId="0" xfId="222" applyNumberFormat="1" applyFont="1"/>
    <xf numFmtId="166" fontId="93" fillId="0" borderId="0" xfId="222" applyNumberFormat="1" applyFont="1"/>
    <xf numFmtId="0" fontId="147" fillId="0" borderId="0" xfId="222" applyFont="1" applyAlignment="1">
      <alignment horizontal="left" vertical="top"/>
    </xf>
    <xf numFmtId="166" fontId="122" fillId="0" borderId="0" xfId="222" applyNumberFormat="1" applyFont="1" applyAlignment="1">
      <alignment horizontal="right"/>
    </xf>
    <xf numFmtId="166" fontId="33" fillId="0" borderId="0" xfId="201" applyNumberFormat="1" applyFont="1"/>
    <xf numFmtId="166" fontId="122" fillId="0" borderId="0" xfId="222" applyNumberFormat="1" applyFont="1"/>
    <xf numFmtId="166" fontId="148" fillId="0" borderId="0" xfId="222" applyNumberFormat="1" applyFont="1"/>
    <xf numFmtId="0" fontId="147" fillId="0" borderId="0" xfId="222" applyFont="1"/>
    <xf numFmtId="0" fontId="143" fillId="0" borderId="11" xfId="222" applyFont="1" applyBorder="1" applyAlignment="1">
      <alignment vertical="center"/>
    </xf>
    <xf numFmtId="166" fontId="34" fillId="0" borderId="0" xfId="201" applyNumberFormat="1" applyFont="1" applyAlignment="1">
      <alignment horizontal="right" vertical="center"/>
    </xf>
    <xf numFmtId="0" fontId="143" fillId="0" borderId="0" xfId="222" applyFont="1" applyAlignment="1">
      <alignment vertical="center"/>
    </xf>
    <xf numFmtId="166" fontId="34" fillId="0" borderId="0" xfId="222" applyNumberFormat="1" applyFont="1" applyAlignment="1">
      <alignment horizontal="right" vertical="center"/>
    </xf>
    <xf numFmtId="0" fontId="34" fillId="0" borderId="0" xfId="222" applyFont="1" applyAlignment="1">
      <alignment vertical="center"/>
    </xf>
    <xf numFmtId="166" fontId="34" fillId="0" borderId="0" xfId="222" applyNumberFormat="1" applyFont="1" applyAlignment="1">
      <alignment vertical="center"/>
    </xf>
    <xf numFmtId="166" fontId="93" fillId="0" borderId="0" xfId="222" applyNumberFormat="1" applyFont="1" applyAlignment="1">
      <alignment vertical="center"/>
    </xf>
    <xf numFmtId="0" fontId="143" fillId="0" borderId="0" xfId="201" applyFont="1"/>
    <xf numFmtId="0" fontId="143" fillId="0" borderId="0" xfId="223" applyFont="1"/>
    <xf numFmtId="166" fontId="33" fillId="0" borderId="0" xfId="223" applyNumberFormat="1" applyFont="1" applyAlignment="1">
      <alignment horizontal="right"/>
    </xf>
    <xf numFmtId="0" fontId="93" fillId="0" borderId="11" xfId="222" applyFont="1" applyBorder="1" applyAlignment="1">
      <alignment vertical="center"/>
    </xf>
    <xf numFmtId="0" fontId="93" fillId="0" borderId="0" xfId="222" applyFont="1" applyAlignment="1">
      <alignment vertical="center"/>
    </xf>
    <xf numFmtId="0" fontId="93" fillId="0" borderId="0" xfId="222" applyFont="1"/>
    <xf numFmtId="49" fontId="89" fillId="0" borderId="0" xfId="201" applyNumberFormat="1" applyFont="1" applyAlignment="1">
      <alignment horizontal="right"/>
    </xf>
    <xf numFmtId="166" fontId="94" fillId="0" borderId="0" xfId="224" applyNumberFormat="1" applyFont="1" applyAlignment="1">
      <alignment vertical="center" wrapText="1"/>
    </xf>
    <xf numFmtId="166" fontId="94" fillId="0" borderId="0" xfId="222" applyNumberFormat="1" applyFont="1" applyAlignment="1">
      <alignment horizontal="left" indent="1"/>
    </xf>
    <xf numFmtId="166" fontId="33" fillId="0" borderId="0" xfId="1030" applyNumberFormat="1" applyFont="1"/>
    <xf numFmtId="166" fontId="89" fillId="0" borderId="0" xfId="1030" applyNumberFormat="1" applyFont="1"/>
    <xf numFmtId="166" fontId="94" fillId="0" borderId="0" xfId="223" applyNumberFormat="1" applyFont="1" applyAlignment="1">
      <alignment horizontal="right"/>
    </xf>
    <xf numFmtId="166" fontId="89" fillId="0" borderId="0" xfId="1030" applyNumberFormat="1" applyFont="1" applyAlignment="1">
      <alignment horizontal="right"/>
    </xf>
    <xf numFmtId="166" fontId="34" fillId="0" borderId="0" xfId="223" applyNumberFormat="1" applyFont="1" applyAlignment="1">
      <alignment horizontal="right"/>
    </xf>
    <xf numFmtId="166" fontId="93" fillId="0" borderId="0" xfId="223" applyNumberFormat="1" applyFont="1" applyAlignment="1">
      <alignment horizontal="right"/>
    </xf>
    <xf numFmtId="166" fontId="33" fillId="0" borderId="0" xfId="224" applyNumberFormat="1" applyFont="1" applyAlignment="1">
      <alignment vertical="center" wrapText="1"/>
    </xf>
    <xf numFmtId="0" fontId="149" fillId="0" borderId="0" xfId="223" applyFont="1"/>
    <xf numFmtId="0" fontId="50" fillId="0" borderId="0" xfId="223" applyFont="1"/>
    <xf numFmtId="166" fontId="93" fillId="0" borderId="0" xfId="201" applyNumberFormat="1" applyFont="1" applyAlignment="1">
      <alignment horizontal="right"/>
    </xf>
    <xf numFmtId="166" fontId="50" fillId="0" borderId="0" xfId="223" applyNumberFormat="1" applyFont="1"/>
    <xf numFmtId="166" fontId="149" fillId="0" borderId="0" xfId="223" applyNumberFormat="1" applyFont="1"/>
    <xf numFmtId="49" fontId="33" fillId="0" borderId="0" xfId="1030" applyNumberFormat="1" applyFont="1" applyAlignment="1">
      <alignment horizontal="right"/>
    </xf>
    <xf numFmtId="49" fontId="89" fillId="0" borderId="0" xfId="1030" applyNumberFormat="1" applyFont="1" applyAlignment="1">
      <alignment horizontal="right"/>
    </xf>
    <xf numFmtId="166" fontId="33" fillId="0" borderId="0" xfId="1031" applyNumberFormat="1" applyFont="1" applyAlignment="1">
      <alignment horizontal="right"/>
    </xf>
    <xf numFmtId="166" fontId="89" fillId="0" borderId="0" xfId="1031" applyNumberFormat="1" applyFont="1" applyAlignment="1">
      <alignment horizontal="right"/>
    </xf>
    <xf numFmtId="0" fontId="50" fillId="0" borderId="0" xfId="223" applyFont="1" applyAlignment="1">
      <alignment horizontal="right"/>
    </xf>
    <xf numFmtId="0" fontId="94" fillId="0" borderId="0" xfId="223" applyFont="1" applyAlignment="1">
      <alignment horizontal="right"/>
    </xf>
    <xf numFmtId="0" fontId="149" fillId="0" borderId="0" xfId="223" applyFont="1" applyAlignment="1">
      <alignment horizontal="right"/>
    </xf>
    <xf numFmtId="166" fontId="34" fillId="0" borderId="0" xfId="201" applyNumberFormat="1" applyFont="1"/>
    <xf numFmtId="166" fontId="89" fillId="0" borderId="0" xfId="223" applyNumberFormat="1" applyFont="1"/>
    <xf numFmtId="0" fontId="34" fillId="0" borderId="0" xfId="223" applyFont="1"/>
    <xf numFmtId="166" fontId="34" fillId="0" borderId="0" xfId="1031" applyNumberFormat="1" applyFont="1" applyAlignment="1">
      <alignment horizontal="right"/>
    </xf>
    <xf numFmtId="166" fontId="99" fillId="0" borderId="0" xfId="1031" applyNumberFormat="1" applyFont="1" applyAlignment="1">
      <alignment horizontal="right"/>
    </xf>
    <xf numFmtId="166" fontId="99" fillId="0" borderId="0" xfId="0" applyNumberFormat="1" applyFont="1"/>
    <xf numFmtId="2" fontId="33" fillId="0" borderId="0" xfId="1031" applyNumberFormat="1" applyFont="1" applyAlignment="1">
      <alignment horizontal="right"/>
    </xf>
    <xf numFmtId="2" fontId="89" fillId="0" borderId="0" xfId="1031" applyNumberFormat="1" applyFont="1" applyAlignment="1">
      <alignment horizontal="right"/>
    </xf>
    <xf numFmtId="166" fontId="33" fillId="0" borderId="12" xfId="201" applyNumberFormat="1" applyFont="1" applyBorder="1"/>
    <xf numFmtId="0" fontId="33" fillId="0" borderId="12" xfId="223" applyFont="1" applyBorder="1"/>
    <xf numFmtId="0" fontId="94" fillId="0" borderId="12" xfId="223" applyFont="1" applyBorder="1"/>
    <xf numFmtId="166" fontId="94" fillId="0" borderId="12" xfId="223" applyNumberFormat="1" applyFont="1" applyBorder="1"/>
    <xf numFmtId="166" fontId="110" fillId="0" borderId="0" xfId="227" applyNumberFormat="1" applyFont="1" applyAlignment="1">
      <alignment horizontal="right" indent="2"/>
    </xf>
    <xf numFmtId="3" fontId="33" fillId="0" borderId="0" xfId="227" applyNumberFormat="1" applyFont="1" applyAlignment="1" applyProtection="1">
      <alignment horizontal="center"/>
      <protection locked="0"/>
    </xf>
    <xf numFmtId="3" fontId="33" fillId="0" borderId="0" xfId="227" applyNumberFormat="1" applyFont="1" applyAlignment="1">
      <alignment horizontal="center"/>
    </xf>
    <xf numFmtId="171" fontId="33" fillId="0" borderId="0" xfId="228" applyNumberFormat="1" applyFont="1" applyAlignment="1">
      <alignment horizontal="center"/>
    </xf>
    <xf numFmtId="171" fontId="33" fillId="0" borderId="0" xfId="227" applyNumberFormat="1" applyFont="1" applyAlignment="1">
      <alignment horizontal="center"/>
    </xf>
    <xf numFmtId="167" fontId="33" fillId="0" borderId="0" xfId="227" applyNumberFormat="1" applyFont="1"/>
    <xf numFmtId="167" fontId="33" fillId="0" borderId="0" xfId="227" applyNumberFormat="1" applyFont="1" applyAlignment="1">
      <alignment horizontal="center"/>
    </xf>
    <xf numFmtId="0" fontId="122" fillId="0" borderId="0" xfId="225" applyFont="1" applyAlignment="1">
      <alignment horizontal="center"/>
    </xf>
    <xf numFmtId="0" fontId="107" fillId="0" borderId="0" xfId="197" applyFont="1" applyAlignment="1">
      <alignment horizontal="center"/>
    </xf>
    <xf numFmtId="0" fontId="38" fillId="0" borderId="0" xfId="233" applyFont="1"/>
    <xf numFmtId="0" fontId="30" fillId="0" borderId="0" xfId="232" applyFont="1" applyAlignment="1">
      <alignment horizontal="left" vertical="center" wrapText="1"/>
    </xf>
    <xf numFmtId="0" fontId="30" fillId="0" borderId="0" xfId="232" applyFont="1" applyAlignment="1">
      <alignment horizontal="left" vertical="center"/>
    </xf>
    <xf numFmtId="0" fontId="38" fillId="0" borderId="0" xfId="233" applyFont="1" applyAlignment="1">
      <alignment horizontal="center"/>
    </xf>
    <xf numFmtId="0" fontId="30" fillId="0" borderId="0" xfId="232" applyFont="1" applyAlignment="1">
      <alignment horizontal="center" vertical="center" wrapText="1"/>
    </xf>
    <xf numFmtId="0" fontId="32" fillId="0" borderId="0" xfId="233" applyFont="1" applyAlignment="1">
      <alignment horizontal="center" vertical="top"/>
    </xf>
    <xf numFmtId="0" fontId="39" fillId="0" borderId="11" xfId="233" applyFont="1" applyBorder="1"/>
    <xf numFmtId="0" fontId="44" fillId="0" borderId="11" xfId="233" applyFont="1" applyBorder="1" applyAlignment="1">
      <alignment horizontal="center" vertical="center"/>
    </xf>
    <xf numFmtId="0" fontId="44" fillId="0" borderId="0" xfId="233" applyFont="1" applyAlignment="1">
      <alignment wrapText="1"/>
    </xf>
    <xf numFmtId="1" fontId="39" fillId="0" borderId="0" xfId="231" applyNumberFormat="1" applyFont="1" applyAlignment="1">
      <alignment horizontal="center" wrapText="1"/>
    </xf>
    <xf numFmtId="167" fontId="39" fillId="0" borderId="0" xfId="233" applyNumberFormat="1" applyFont="1" applyAlignment="1">
      <alignment horizontal="center"/>
    </xf>
    <xf numFmtId="0" fontId="39" fillId="0" borderId="0" xfId="233" applyFont="1"/>
    <xf numFmtId="0" fontId="39" fillId="0" borderId="0" xfId="233" applyFont="1" applyAlignment="1">
      <alignment wrapText="1"/>
    </xf>
    <xf numFmtId="166" fontId="39" fillId="0" borderId="0" xfId="233" applyNumberFormat="1" applyFont="1" applyAlignment="1">
      <alignment horizontal="center"/>
    </xf>
    <xf numFmtId="0" fontId="44" fillId="0" borderId="0" xfId="231" applyFont="1" applyAlignment="1">
      <alignment horizontal="left" wrapText="1"/>
    </xf>
    <xf numFmtId="166" fontId="39" fillId="0" borderId="0" xfId="232" applyNumberFormat="1" applyFont="1" applyAlignment="1">
      <alignment horizontal="center"/>
    </xf>
    <xf numFmtId="167" fontId="39" fillId="0" borderId="0" xfId="232" applyNumberFormat="1" applyFont="1" applyAlignment="1">
      <alignment horizontal="center"/>
    </xf>
    <xf numFmtId="0" fontId="39" fillId="0" borderId="0" xfId="232" applyFont="1"/>
    <xf numFmtId="0" fontId="39" fillId="0" borderId="0" xfId="232" applyFont="1" applyAlignment="1">
      <alignment wrapText="1"/>
    </xf>
    <xf numFmtId="0" fontId="39" fillId="0" borderId="0" xfId="233" applyFont="1" applyAlignment="1">
      <alignment horizontal="center"/>
    </xf>
    <xf numFmtId="0" fontId="38" fillId="0" borderId="12" xfId="233" applyFont="1" applyBorder="1"/>
    <xf numFmtId="0" fontId="38" fillId="0" borderId="12" xfId="233" applyFont="1" applyBorder="1" applyAlignment="1">
      <alignment horizontal="center"/>
    </xf>
    <xf numFmtId="0" fontId="0" fillId="0" borderId="0" xfId="0" applyAlignment="1">
      <alignment horizontal="right" vertical="center"/>
    </xf>
    <xf numFmtId="0" fontId="132" fillId="0" borderId="0" xfId="0" applyFont="1" applyAlignment="1">
      <alignment vertical="top"/>
    </xf>
    <xf numFmtId="0" fontId="40" fillId="0" borderId="0" xfId="0" applyFont="1" applyAlignment="1">
      <alignment horizontal="center" vertical="center"/>
    </xf>
    <xf numFmtId="0" fontId="178" fillId="0" borderId="0" xfId="0" applyFont="1" applyAlignment="1">
      <alignment horizontal="center" vertical="center"/>
    </xf>
    <xf numFmtId="3" fontId="128" fillId="0" borderId="0" xfId="0" applyNumberFormat="1" applyFont="1" applyAlignment="1">
      <alignment vertical="center"/>
    </xf>
    <xf numFmtId="167" fontId="128" fillId="0" borderId="0" xfId="0" applyNumberFormat="1" applyFont="1" applyAlignment="1">
      <alignment vertical="center"/>
    </xf>
    <xf numFmtId="3" fontId="110" fillId="0" borderId="0" xfId="0" applyNumberFormat="1" applyFont="1" applyAlignment="1">
      <alignment horizontal="right" vertical="center"/>
    </xf>
    <xf numFmtId="3" fontId="32" fillId="0" borderId="0" xfId="0" applyNumberFormat="1" applyFont="1" applyAlignment="1">
      <alignment vertical="center"/>
    </xf>
    <xf numFmtId="3" fontId="48" fillId="0" borderId="0" xfId="0" applyNumberFormat="1" applyFont="1" applyAlignment="1">
      <alignment horizontal="right" vertical="center"/>
    </xf>
    <xf numFmtId="3" fontId="39" fillId="0" borderId="0" xfId="0" applyNumberFormat="1" applyFont="1" applyAlignment="1">
      <alignment vertical="center"/>
    </xf>
    <xf numFmtId="3" fontId="39" fillId="0" borderId="0" xfId="0" applyNumberFormat="1" applyFont="1" applyAlignment="1">
      <alignment horizontal="center" vertical="center"/>
    </xf>
    <xf numFmtId="166" fontId="152" fillId="0" borderId="0" xfId="78" applyNumberFormat="1" applyFont="1"/>
    <xf numFmtId="3" fontId="41" fillId="0" borderId="0" xfId="0" applyNumberFormat="1" applyFont="1" applyAlignment="1">
      <alignment vertical="center"/>
    </xf>
    <xf numFmtId="3" fontId="41" fillId="0" borderId="0" xfId="0" applyNumberFormat="1" applyFont="1" applyAlignment="1">
      <alignment horizontal="right" vertical="center"/>
    </xf>
    <xf numFmtId="3" fontId="152" fillId="0" borderId="0" xfId="78" applyNumberFormat="1" applyFont="1"/>
    <xf numFmtId="0" fontId="50" fillId="0" borderId="12" xfId="0" applyFont="1" applyBorder="1" applyAlignment="1">
      <alignment vertical="center"/>
    </xf>
    <xf numFmtId="3" fontId="0" fillId="0" borderId="0" xfId="0" applyNumberFormat="1" applyAlignment="1">
      <alignment horizontal="right" vertical="center"/>
    </xf>
    <xf numFmtId="0" fontId="88" fillId="0" borderId="0" xfId="0" applyFont="1" applyAlignment="1">
      <alignment vertical="center"/>
    </xf>
    <xf numFmtId="0" fontId="88" fillId="0" borderId="0" xfId="0" applyFont="1" applyAlignment="1">
      <alignment horizontal="right" vertical="center"/>
    </xf>
    <xf numFmtId="0" fontId="136" fillId="0" borderId="0" xfId="0" applyFont="1" applyAlignment="1">
      <alignment vertical="center"/>
    </xf>
    <xf numFmtId="3" fontId="136" fillId="0" borderId="0" xfId="0" applyNumberFormat="1" applyFont="1" applyAlignment="1">
      <alignment vertical="center"/>
    </xf>
    <xf numFmtId="0" fontId="136" fillId="0" borderId="0" xfId="0" applyFont="1"/>
    <xf numFmtId="1" fontId="125" fillId="0" borderId="0" xfId="0" applyNumberFormat="1" applyFont="1" applyAlignment="1">
      <alignment vertical="center"/>
    </xf>
    <xf numFmtId="0" fontId="242" fillId="0" borderId="0" xfId="0" applyFont="1" applyAlignment="1">
      <alignment vertical="top"/>
    </xf>
    <xf numFmtId="0" fontId="103" fillId="0" borderId="11" xfId="0" applyFont="1" applyBorder="1" applyAlignment="1">
      <alignment horizontal="right" vertical="center"/>
    </xf>
    <xf numFmtId="0" fontId="237" fillId="0" borderId="0" xfId="0" applyFont="1" applyAlignment="1">
      <alignment horizontal="center" vertical="center"/>
    </xf>
    <xf numFmtId="3" fontId="103" fillId="0" borderId="0" xfId="0" applyNumberFormat="1" applyFont="1" applyAlignment="1">
      <alignment horizontal="right" vertical="center"/>
    </xf>
    <xf numFmtId="3" fontId="103" fillId="0" borderId="0" xfId="0" applyNumberFormat="1" applyFont="1" applyAlignment="1">
      <alignment horizontal="right"/>
    </xf>
    <xf numFmtId="3" fontId="102" fillId="0" borderId="0" xfId="0" applyNumberFormat="1" applyFont="1" applyAlignment="1">
      <alignment vertical="center"/>
    </xf>
    <xf numFmtId="3" fontId="136" fillId="0" borderId="0" xfId="0" applyNumberFormat="1" applyFont="1" applyAlignment="1">
      <alignment horizontal="right" vertical="center"/>
    </xf>
    <xf numFmtId="166" fontId="125" fillId="0" borderId="0" xfId="0" applyNumberFormat="1" applyFont="1" applyAlignment="1">
      <alignment vertical="center"/>
    </xf>
    <xf numFmtId="166" fontId="122" fillId="0" borderId="0" xfId="0" applyNumberFormat="1" applyFont="1" applyAlignment="1">
      <alignment vertical="top"/>
    </xf>
    <xf numFmtId="166" fontId="34" fillId="0" borderId="11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horizontal="center" vertical="center"/>
    </xf>
    <xf numFmtId="166" fontId="33" fillId="0" borderId="12" xfId="0" applyNumberFormat="1" applyFont="1" applyBorder="1" applyAlignment="1">
      <alignment vertical="center"/>
    </xf>
    <xf numFmtId="0" fontId="136" fillId="0" borderId="12" xfId="0" applyFont="1" applyBorder="1" applyAlignment="1">
      <alignment vertical="center"/>
    </xf>
    <xf numFmtId="0" fontId="33" fillId="0" borderId="0" xfId="203" applyFont="1"/>
    <xf numFmtId="0" fontId="50" fillId="0" borderId="0" xfId="203" applyFont="1"/>
    <xf numFmtId="0" fontId="125" fillId="0" borderId="0" xfId="203" applyFont="1"/>
    <xf numFmtId="0" fontId="122" fillId="0" borderId="0" xfId="203" applyFont="1" applyAlignment="1">
      <alignment vertical="top"/>
    </xf>
    <xf numFmtId="3" fontId="34" fillId="0" borderId="11" xfId="203" applyNumberFormat="1" applyFont="1" applyBorder="1" applyAlignment="1">
      <alignment horizontal="center"/>
    </xf>
    <xf numFmtId="1" fontId="34" fillId="0" borderId="11" xfId="203" applyNumberFormat="1" applyFont="1" applyBorder="1" applyAlignment="1">
      <alignment horizontal="right" vertical="center"/>
    </xf>
    <xf numFmtId="3" fontId="34" fillId="0" borderId="0" xfId="203" applyNumberFormat="1" applyFont="1" applyAlignment="1">
      <alignment horizontal="center"/>
    </xf>
    <xf numFmtId="3" fontId="34" fillId="0" borderId="0" xfId="203" applyNumberFormat="1" applyFont="1"/>
    <xf numFmtId="3" fontId="34" fillId="0" borderId="0" xfId="203" applyNumberFormat="1" applyFont="1" applyAlignment="1">
      <alignment horizontal="right" wrapText="1"/>
    </xf>
    <xf numFmtId="0" fontId="44" fillId="0" borderId="0" xfId="203" applyFont="1"/>
    <xf numFmtId="0" fontId="34" fillId="0" borderId="0" xfId="203" applyFont="1"/>
    <xf numFmtId="0" fontId="39" fillId="0" borderId="0" xfId="203" applyFont="1" applyAlignment="1">
      <alignment horizontal="left" indent="2"/>
    </xf>
    <xf numFmtId="0" fontId="33" fillId="0" borderId="0" xfId="203" applyFont="1" applyAlignment="1">
      <alignment horizontal="right"/>
    </xf>
    <xf numFmtId="0" fontId="89" fillId="0" borderId="0" xfId="203" applyFont="1" applyAlignment="1">
      <alignment horizontal="right"/>
    </xf>
    <xf numFmtId="3" fontId="104" fillId="0" borderId="0" xfId="203" applyNumberFormat="1" applyFont="1"/>
    <xf numFmtId="3" fontId="91" fillId="0" borderId="0" xfId="203" applyNumberFormat="1" applyFont="1"/>
    <xf numFmtId="0" fontId="33" fillId="0" borderId="0" xfId="331" applyFont="1" applyAlignment="1">
      <alignment horizontal="right"/>
    </xf>
    <xf numFmtId="0" fontId="91" fillId="0" borderId="0" xfId="203" applyFont="1"/>
    <xf numFmtId="0" fontId="91" fillId="0" borderId="0" xfId="203" applyFont="1" applyAlignment="1">
      <alignment horizontal="right"/>
    </xf>
    <xf numFmtId="3" fontId="33" fillId="0" borderId="0" xfId="203" applyNumberFormat="1" applyFont="1"/>
    <xf numFmtId="3" fontId="125" fillId="0" borderId="0" xfId="203" applyNumberFormat="1" applyFont="1"/>
    <xf numFmtId="3" fontId="33" fillId="0" borderId="12" xfId="203" applyNumberFormat="1" applyFont="1" applyBorder="1" applyAlignment="1">
      <alignment horizontal="left"/>
    </xf>
    <xf numFmtId="0" fontId="33" fillId="0" borderId="12" xfId="203" applyFont="1" applyBorder="1"/>
    <xf numFmtId="0" fontId="34" fillId="0" borderId="12" xfId="203" applyFont="1" applyBorder="1" applyAlignment="1">
      <alignment horizontal="right"/>
    </xf>
    <xf numFmtId="0" fontId="50" fillId="0" borderId="12" xfId="203" applyFont="1" applyBorder="1"/>
    <xf numFmtId="49" fontId="33" fillId="0" borderId="0" xfId="0" applyNumberFormat="1" applyFont="1"/>
    <xf numFmtId="166" fontId="33" fillId="0" borderId="0" xfId="332" applyNumberFormat="1" applyFont="1" applyAlignment="1">
      <alignment horizontal="right"/>
    </xf>
    <xf numFmtId="0" fontId="28" fillId="0" borderId="0" xfId="332"/>
    <xf numFmtId="0" fontId="30" fillId="0" borderId="0" xfId="332" applyFont="1"/>
    <xf numFmtId="0" fontId="124" fillId="0" borderId="0" xfId="332" applyFont="1"/>
    <xf numFmtId="0" fontId="32" fillId="0" borderId="12" xfId="332" applyFont="1" applyBorder="1" applyAlignment="1">
      <alignment vertical="top"/>
    </xf>
    <xf numFmtId="166" fontId="122" fillId="0" borderId="0" xfId="332" applyNumberFormat="1" applyFont="1" applyAlignment="1">
      <alignment horizontal="right" vertical="top"/>
    </xf>
    <xf numFmtId="0" fontId="129" fillId="0" borderId="0" xfId="332" applyFont="1" applyAlignment="1">
      <alignment vertical="top"/>
    </xf>
    <xf numFmtId="0" fontId="44" fillId="0" borderId="11" xfId="332" applyFont="1" applyBorder="1" applyAlignment="1">
      <alignment horizontal="center" vertical="center"/>
    </xf>
    <xf numFmtId="1" fontId="34" fillId="0" borderId="11" xfId="332" applyNumberFormat="1" applyFont="1" applyBorder="1" applyAlignment="1">
      <alignment horizontal="right" vertical="center"/>
    </xf>
    <xf numFmtId="0" fontId="38" fillId="0" borderId="0" xfId="332" applyFont="1"/>
    <xf numFmtId="0" fontId="44" fillId="0" borderId="0" xfId="332" applyFont="1" applyAlignment="1">
      <alignment horizontal="center" vertical="center"/>
    </xf>
    <xf numFmtId="0" fontId="33" fillId="0" borderId="0" xfId="332" applyFont="1"/>
    <xf numFmtId="3" fontId="44" fillId="0" borderId="0" xfId="332" applyNumberFormat="1" applyFont="1" applyAlignment="1">
      <alignment vertical="center"/>
    </xf>
    <xf numFmtId="166" fontId="34" fillId="0" borderId="0" xfId="332" applyNumberFormat="1" applyFont="1" applyAlignment="1">
      <alignment vertical="center"/>
    </xf>
    <xf numFmtId="0" fontId="38" fillId="0" borderId="0" xfId="332" applyFont="1" applyAlignment="1">
      <alignment vertical="center"/>
    </xf>
    <xf numFmtId="0" fontId="33" fillId="0" borderId="0" xfId="332" applyFont="1" applyAlignment="1">
      <alignment vertical="center"/>
    </xf>
    <xf numFmtId="0" fontId="39" fillId="0" borderId="0" xfId="332" applyFont="1" applyAlignment="1">
      <alignment vertical="center"/>
    </xf>
    <xf numFmtId="0" fontId="44" fillId="0" borderId="0" xfId="332" applyFont="1"/>
    <xf numFmtId="166" fontId="48" fillId="0" borderId="0" xfId="332" applyNumberFormat="1" applyFont="1" applyAlignment="1">
      <alignment vertical="center"/>
    </xf>
    <xf numFmtId="166" fontId="33" fillId="0" borderId="0" xfId="332" applyNumberFormat="1" applyFont="1" applyAlignment="1">
      <alignment vertical="center"/>
    </xf>
    <xf numFmtId="166" fontId="39" fillId="0" borderId="0" xfId="332" applyNumberFormat="1" applyFont="1" applyAlignment="1">
      <alignment vertical="center"/>
    </xf>
    <xf numFmtId="0" fontId="39" fillId="0" borderId="0" xfId="332" applyFont="1" applyAlignment="1">
      <alignment horizontal="left" indent="2"/>
    </xf>
    <xf numFmtId="0" fontId="33" fillId="0" borderId="0" xfId="332" applyFont="1" applyAlignment="1">
      <alignment horizontal="right" vertical="center"/>
    </xf>
    <xf numFmtId="0" fontId="39" fillId="0" borderId="0" xfId="332" applyFont="1" applyAlignment="1">
      <alignment horizontal="right" vertical="center"/>
    </xf>
    <xf numFmtId="166" fontId="34" fillId="0" borderId="0" xfId="332" applyNumberFormat="1" applyFont="1" applyAlignment="1">
      <alignment horizontal="right" vertical="center"/>
    </xf>
    <xf numFmtId="166" fontId="33" fillId="0" borderId="0" xfId="332" applyNumberFormat="1" applyFont="1" applyAlignment="1">
      <alignment horizontal="right" vertical="center"/>
    </xf>
    <xf numFmtId="0" fontId="34" fillId="0" borderId="0" xfId="332" applyFont="1" applyAlignment="1">
      <alignment horizontal="right" vertical="center"/>
    </xf>
    <xf numFmtId="167" fontId="33" fillId="0" borderId="0" xfId="332" applyNumberFormat="1" applyFont="1" applyAlignment="1">
      <alignment horizontal="right" vertical="center"/>
    </xf>
    <xf numFmtId="0" fontId="30" fillId="0" borderId="0" xfId="73" applyFont="1" applyAlignment="1">
      <alignment vertical="center"/>
    </xf>
    <xf numFmtId="0" fontId="34" fillId="0" borderId="0" xfId="332" applyFont="1" applyAlignment="1">
      <alignment vertical="center"/>
    </xf>
    <xf numFmtId="0" fontId="48" fillId="0" borderId="0" xfId="332" applyFont="1" applyAlignment="1">
      <alignment vertical="center"/>
    </xf>
    <xf numFmtId="0" fontId="33" fillId="0" borderId="12" xfId="332" applyFont="1" applyBorder="1" applyAlignment="1">
      <alignment vertical="center"/>
    </xf>
    <xf numFmtId="0" fontId="39" fillId="0" borderId="12" xfId="332" applyFont="1" applyBorder="1" applyAlignment="1">
      <alignment vertical="center"/>
    </xf>
    <xf numFmtId="0" fontId="28" fillId="0" borderId="0" xfId="332" applyAlignment="1">
      <alignment vertical="center"/>
    </xf>
    <xf numFmtId="0" fontId="39" fillId="0" borderId="2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9" fillId="0" borderId="0" xfId="0" applyFont="1" applyAlignment="1">
      <alignment vertical="center" wrapText="1"/>
    </xf>
    <xf numFmtId="0" fontId="39" fillId="0" borderId="12" xfId="0" applyFont="1" applyBorder="1" applyAlignment="1">
      <alignment vertical="center" wrapText="1"/>
    </xf>
    <xf numFmtId="0" fontId="44" fillId="0" borderId="0" xfId="0" applyFont="1" applyAlignment="1">
      <alignment vertical="center" wrapText="1"/>
    </xf>
    <xf numFmtId="3" fontId="44" fillId="0" borderId="0" xfId="0" applyNumberFormat="1" applyFont="1" applyAlignment="1">
      <alignment vertical="center" wrapText="1"/>
    </xf>
    <xf numFmtId="3" fontId="33" fillId="0" borderId="0" xfId="0" applyNumberFormat="1" applyFont="1" applyAlignment="1">
      <alignment vertical="center" wrapText="1"/>
    </xf>
    <xf numFmtId="3" fontId="33" fillId="0" borderId="0" xfId="77" applyNumberFormat="1" applyFont="1"/>
    <xf numFmtId="3" fontId="117" fillId="0" borderId="0" xfId="0" applyNumberFormat="1" applyFont="1" applyAlignment="1">
      <alignment horizontal="right" vertical="center" wrapText="1"/>
    </xf>
    <xf numFmtId="3" fontId="34" fillId="0" borderId="0" xfId="0" applyNumberFormat="1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3" fillId="0" borderId="0" xfId="77" applyFont="1"/>
    <xf numFmtId="0" fontId="33" fillId="0" borderId="12" xfId="0" applyFont="1" applyBorder="1" applyAlignment="1">
      <alignment vertical="center" wrapText="1"/>
    </xf>
    <xf numFmtId="0" fontId="30" fillId="0" borderId="0" xfId="0" applyFont="1" applyAlignment="1">
      <alignment horizontal="right" vertical="center"/>
    </xf>
    <xf numFmtId="0" fontId="122" fillId="0" borderId="22" xfId="0" applyFont="1" applyBorder="1" applyAlignment="1">
      <alignment horizontal="left" vertical="top" indent="10"/>
    </xf>
    <xf numFmtId="0" fontId="122" fillId="0" borderId="0" xfId="0" applyFont="1" applyAlignment="1">
      <alignment horizontal="left" vertical="top" indent="10"/>
    </xf>
    <xf numFmtId="167" fontId="48" fillId="0" borderId="0" xfId="0" applyNumberFormat="1" applyFont="1"/>
    <xf numFmtId="0" fontId="243" fillId="0" borderId="0" xfId="0" applyFont="1"/>
    <xf numFmtId="0" fontId="33" fillId="0" borderId="22" xfId="0" applyFont="1" applyBorder="1" applyAlignment="1">
      <alignment vertical="center"/>
    </xf>
    <xf numFmtId="49" fontId="34" fillId="0" borderId="12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horizontal="center" vertical="center"/>
    </xf>
    <xf numFmtId="3" fontId="33" fillId="0" borderId="0" xfId="75" applyNumberFormat="1" applyFont="1"/>
    <xf numFmtId="0" fontId="104" fillId="0" borderId="12" xfId="0" applyFont="1" applyBorder="1" applyAlignment="1">
      <alignment horizontal="right"/>
    </xf>
    <xf numFmtId="3" fontId="103" fillId="0" borderId="12" xfId="0" applyNumberFormat="1" applyFont="1" applyBorder="1" applyAlignment="1">
      <alignment horizontal="right"/>
    </xf>
    <xf numFmtId="3" fontId="104" fillId="0" borderId="0" xfId="0" applyNumberFormat="1" applyFont="1" applyAlignment="1">
      <alignment horizontal="center"/>
    </xf>
    <xf numFmtId="16" fontId="104" fillId="0" borderId="0" xfId="0" applyNumberFormat="1" applyFont="1" applyAlignment="1">
      <alignment horizontal="right"/>
    </xf>
    <xf numFmtId="0" fontId="122" fillId="0" borderId="12" xfId="0" applyFont="1" applyBorder="1" applyAlignment="1">
      <alignment horizontal="left" vertical="top" indent="6"/>
    </xf>
    <xf numFmtId="0" fontId="34" fillId="0" borderId="22" xfId="0" applyFont="1" applyBorder="1"/>
    <xf numFmtId="49" fontId="104" fillId="0" borderId="0" xfId="0" applyNumberFormat="1" applyFont="1" applyAlignment="1">
      <alignment horizontal="right"/>
    </xf>
    <xf numFmtId="0" fontId="34" fillId="0" borderId="12" xfId="0" applyFont="1" applyBorder="1"/>
    <xf numFmtId="0" fontId="103" fillId="0" borderId="0" xfId="0" applyFont="1" applyAlignment="1">
      <alignment horizontal="center"/>
    </xf>
    <xf numFmtId="0" fontId="104" fillId="0" borderId="0" xfId="0" applyFont="1" applyAlignment="1">
      <alignment horizontal="center"/>
    </xf>
    <xf numFmtId="3" fontId="104" fillId="0" borderId="12" xfId="0" applyNumberFormat="1" applyFont="1" applyBorder="1" applyAlignment="1">
      <alignment horizontal="center"/>
    </xf>
    <xf numFmtId="0" fontId="127" fillId="0" borderId="0" xfId="0" applyFont="1"/>
    <xf numFmtId="0" fontId="154" fillId="0" borderId="12" xfId="0" applyFont="1" applyBorder="1" applyAlignment="1">
      <alignment vertical="top"/>
    </xf>
    <xf numFmtId="0" fontId="154" fillId="0" borderId="0" xfId="0" applyFont="1" applyAlignment="1">
      <alignment vertical="top"/>
    </xf>
    <xf numFmtId="0" fontId="37" fillId="0" borderId="0" xfId="0" applyFont="1" applyAlignment="1">
      <alignment vertical="top"/>
    </xf>
    <xf numFmtId="0" fontId="245" fillId="0" borderId="0" xfId="0" applyFont="1" applyAlignment="1">
      <alignment vertical="top"/>
    </xf>
    <xf numFmtId="0" fontId="36" fillId="0" borderId="0" xfId="0" applyFont="1" applyAlignment="1">
      <alignment vertical="center" wrapText="1"/>
    </xf>
    <xf numFmtId="0" fontId="36" fillId="0" borderId="0" xfId="0" applyFont="1" applyAlignment="1">
      <alignment horizontal="center" vertical="center" wrapText="1"/>
    </xf>
    <xf numFmtId="0" fontId="244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6" fillId="0" borderId="12" xfId="0" applyFont="1" applyBorder="1" applyAlignment="1">
      <alignment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0" xfId="0" applyFont="1"/>
    <xf numFmtId="0" fontId="24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3" fontId="35" fillId="0" borderId="0" xfId="0" applyNumberFormat="1" applyFont="1" applyAlignment="1">
      <alignment vertical="center"/>
    </xf>
    <xf numFmtId="0" fontId="35" fillId="0" borderId="0" xfId="0" applyFont="1" applyAlignment="1">
      <alignment vertical="center"/>
    </xf>
    <xf numFmtId="0" fontId="246" fillId="0" borderId="0" xfId="0" applyFont="1" applyAlignment="1">
      <alignment vertical="center"/>
    </xf>
    <xf numFmtId="2" fontId="34" fillId="0" borderId="12" xfId="0" applyNumberFormat="1" applyFont="1" applyBorder="1" applyAlignment="1">
      <alignment horizontal="center" vertical="center" wrapText="1"/>
    </xf>
    <xf numFmtId="0" fontId="151" fillId="0" borderId="0" xfId="0" applyFont="1"/>
    <xf numFmtId="3" fontId="34" fillId="0" borderId="12" xfId="0" applyNumberFormat="1" applyFont="1" applyBorder="1" applyAlignment="1">
      <alignment horizontal="right" vertical="top"/>
    </xf>
    <xf numFmtId="0" fontId="50" fillId="0" borderId="0" xfId="0" applyFont="1" applyAlignment="1">
      <alignment vertical="top"/>
    </xf>
    <xf numFmtId="3" fontId="34" fillId="0" borderId="12" xfId="0" applyNumberFormat="1" applyFont="1" applyBorder="1" applyAlignment="1">
      <alignment horizontal="center" vertical="center"/>
    </xf>
    <xf numFmtId="3" fontId="34" fillId="0" borderId="0" xfId="5234" applyNumberFormat="1" applyFont="1" applyAlignment="1">
      <alignment horizontal="right" vertical="center"/>
    </xf>
    <xf numFmtId="3" fontId="34" fillId="0" borderId="0" xfId="0" applyNumberFormat="1" applyFont="1" applyAlignment="1">
      <alignment horizontal="left" vertical="center"/>
    </xf>
    <xf numFmtId="3" fontId="33" fillId="0" borderId="0" xfId="0" applyNumberFormat="1" applyFont="1" applyAlignment="1">
      <alignment horizontal="left" vertical="center"/>
    </xf>
    <xf numFmtId="3" fontId="125" fillId="0" borderId="0" xfId="0" applyNumberFormat="1" applyFont="1" applyAlignment="1">
      <alignment horizontal="left"/>
    </xf>
    <xf numFmtId="3" fontId="122" fillId="0" borderId="12" xfId="0" applyNumberFormat="1" applyFont="1" applyBorder="1" applyAlignment="1">
      <alignment vertical="top"/>
    </xf>
    <xf numFmtId="3" fontId="122" fillId="0" borderId="0" xfId="0" applyNumberFormat="1" applyFont="1" applyAlignment="1">
      <alignment horizontal="right" vertical="top"/>
    </xf>
    <xf numFmtId="3" fontId="99" fillId="0" borderId="0" xfId="5234" applyNumberFormat="1" applyFont="1"/>
    <xf numFmtId="3" fontId="99" fillId="0" borderId="0" xfId="377" applyNumberFormat="1" applyFont="1" applyAlignment="1">
      <alignment horizontal="right"/>
    </xf>
    <xf numFmtId="3" fontId="99" fillId="0" borderId="0" xfId="5234" applyNumberFormat="1" applyFont="1" applyAlignment="1">
      <alignment horizontal="right"/>
    </xf>
    <xf numFmtId="0" fontId="44" fillId="0" borderId="11" xfId="0" applyFont="1" applyBorder="1" applyAlignment="1">
      <alignment horizontal="right" vertical="center"/>
    </xf>
    <xf numFmtId="3" fontId="123" fillId="0" borderId="0" xfId="0" applyNumberFormat="1" applyFont="1"/>
    <xf numFmtId="3" fontId="39" fillId="0" borderId="12" xfId="0" applyNumberFormat="1" applyFont="1" applyBorder="1" applyAlignment="1">
      <alignment vertical="center"/>
    </xf>
    <xf numFmtId="3" fontId="39" fillId="0" borderId="12" xfId="0" applyNumberFormat="1" applyFont="1" applyBorder="1"/>
    <xf numFmtId="16" fontId="39" fillId="0" borderId="0" xfId="0" applyNumberFormat="1" applyFont="1" applyAlignment="1">
      <alignment horizontal="left"/>
    </xf>
    <xf numFmtId="0" fontId="123" fillId="0" borderId="0" xfId="0" applyFont="1"/>
    <xf numFmtId="17" fontId="39" fillId="0" borderId="0" xfId="0" applyNumberFormat="1" applyFont="1" applyAlignment="1">
      <alignment horizontal="left"/>
    </xf>
    <xf numFmtId="166" fontId="89" fillId="0" borderId="0" xfId="3406" applyNumberFormat="1" applyFont="1" applyAlignment="1">
      <alignment horizontal="right"/>
    </xf>
    <xf numFmtId="166" fontId="99" fillId="0" borderId="0" xfId="3406" applyNumberFormat="1" applyFont="1" applyAlignment="1">
      <alignment horizontal="right"/>
    </xf>
    <xf numFmtId="166" fontId="33" fillId="0" borderId="12" xfId="0" applyNumberFormat="1" applyFont="1" applyBorder="1"/>
    <xf numFmtId="0" fontId="33" fillId="0" borderId="0" xfId="0" applyFont="1" applyAlignment="1">
      <alignment horizontal="left" indent="6"/>
    </xf>
    <xf numFmtId="2" fontId="30" fillId="0" borderId="0" xfId="73" applyNumberFormat="1" applyFont="1"/>
    <xf numFmtId="0" fontId="39" fillId="0" borderId="22" xfId="0" applyFont="1" applyBorder="1" applyAlignment="1">
      <alignment vertical="center"/>
    </xf>
    <xf numFmtId="0" fontId="39" fillId="0" borderId="12" xfId="0" applyFont="1" applyBorder="1" applyAlignment="1">
      <alignment horizontal="center" vertical="center"/>
    </xf>
    <xf numFmtId="2" fontId="39" fillId="0" borderId="0" xfId="0" applyNumberFormat="1" applyFont="1"/>
    <xf numFmtId="2" fontId="44" fillId="0" borderId="0" xfId="0" applyNumberFormat="1" applyFont="1"/>
    <xf numFmtId="166" fontId="34" fillId="0" borderId="0" xfId="408" applyNumberFormat="1" applyFont="1" applyAlignment="1">
      <alignment horizontal="right"/>
    </xf>
    <xf numFmtId="2" fontId="39" fillId="0" borderId="0" xfId="217" applyNumberFormat="1" applyFont="1"/>
    <xf numFmtId="166" fontId="44" fillId="0" borderId="0" xfId="0" applyNumberFormat="1" applyFont="1" applyAlignment="1">
      <alignment horizontal="center"/>
    </xf>
    <xf numFmtId="49" fontId="0" fillId="0" borderId="0" xfId="0" applyNumberFormat="1"/>
    <xf numFmtId="0" fontId="206" fillId="0" borderId="0" xfId="0" applyFont="1" applyAlignment="1">
      <alignment horizontal="center"/>
    </xf>
    <xf numFmtId="166" fontId="178" fillId="0" borderId="0" xfId="0" applyNumberFormat="1" applyFont="1"/>
    <xf numFmtId="2" fontId="39" fillId="0" borderId="0" xfId="73" applyNumberFormat="1" applyFont="1"/>
    <xf numFmtId="166" fontId="206" fillId="0" borderId="0" xfId="0" applyNumberFormat="1" applyFont="1" applyAlignment="1">
      <alignment horizontal="center"/>
    </xf>
    <xf numFmtId="2" fontId="39" fillId="0" borderId="0" xfId="74" applyNumberFormat="1" applyFont="1"/>
    <xf numFmtId="2" fontId="44" fillId="0" borderId="0" xfId="75" applyNumberFormat="1" applyFont="1"/>
    <xf numFmtId="167" fontId="39" fillId="0" borderId="12" xfId="0" applyNumberFormat="1" applyFont="1" applyBorder="1"/>
    <xf numFmtId="3" fontId="44" fillId="0" borderId="11" xfId="0" applyNumberFormat="1" applyFont="1" applyBorder="1" applyAlignment="1">
      <alignment horizontal="center" vertical="center"/>
    </xf>
    <xf numFmtId="1" fontId="44" fillId="0" borderId="11" xfId="0" applyNumberFormat="1" applyFont="1" applyBorder="1" applyAlignment="1">
      <alignment horizontal="center" vertical="center"/>
    </xf>
    <xf numFmtId="167" fontId="34" fillId="0" borderId="11" xfId="0" applyNumberFormat="1" applyFont="1" applyBorder="1" applyAlignment="1">
      <alignment horizontal="center" vertical="center"/>
    </xf>
    <xf numFmtId="49" fontId="33" fillId="0" borderId="0" xfId="3406" applyNumberFormat="1" applyFont="1" applyAlignment="1">
      <alignment horizontal="right"/>
    </xf>
    <xf numFmtId="2" fontId="44" fillId="0" borderId="0" xfId="73" applyNumberFormat="1" applyFont="1"/>
    <xf numFmtId="166" fontId="39" fillId="0" borderId="12" xfId="0" applyNumberFormat="1" applyFont="1" applyBorder="1"/>
    <xf numFmtId="167" fontId="0" fillId="0" borderId="0" xfId="0" applyNumberFormat="1"/>
    <xf numFmtId="2" fontId="92" fillId="0" borderId="0" xfId="0" applyNumberFormat="1" applyFont="1"/>
    <xf numFmtId="0" fontId="92" fillId="0" borderId="0" xfId="217" applyFont="1" applyAlignment="1">
      <alignment vertical="top" wrapText="1"/>
    </xf>
    <xf numFmtId="3" fontId="110" fillId="0" borderId="0" xfId="216" applyNumberFormat="1" applyFont="1" applyAlignment="1">
      <alignment horizontal="left"/>
    </xf>
    <xf numFmtId="0" fontId="39" fillId="0" borderId="0" xfId="216" applyFont="1" applyAlignment="1">
      <alignment horizontal="left" vertical="top" wrapText="1"/>
    </xf>
    <xf numFmtId="0" fontId="42" fillId="0" borderId="0" xfId="0" applyFont="1" applyAlignment="1">
      <alignment horizontal="right"/>
    </xf>
    <xf numFmtId="0" fontId="159" fillId="0" borderId="0" xfId="0" applyFont="1" applyAlignment="1">
      <alignment horizontal="right"/>
    </xf>
    <xf numFmtId="0" fontId="42" fillId="0" borderId="12" xfId="0" applyFont="1" applyBorder="1" applyAlignment="1">
      <alignment horizontal="right"/>
    </xf>
    <xf numFmtId="0" fontId="42" fillId="0" borderId="22" xfId="0" applyFont="1" applyBorder="1" applyAlignment="1">
      <alignment vertical="center"/>
    </xf>
    <xf numFmtId="0" fontId="36" fillId="0" borderId="11" xfId="0" applyFont="1" applyBorder="1" applyAlignment="1">
      <alignment horizontal="right" vertical="center"/>
    </xf>
    <xf numFmtId="0" fontId="34" fillId="0" borderId="0" xfId="368" applyFont="1"/>
    <xf numFmtId="0" fontId="42" fillId="0" borderId="0" xfId="368" applyFont="1" applyAlignment="1">
      <alignment horizontal="right"/>
    </xf>
    <xf numFmtId="0" fontId="33" fillId="0" borderId="0" xfId="368" applyFont="1" applyAlignment="1">
      <alignment horizontal="right"/>
    </xf>
    <xf numFmtId="0" fontId="110" fillId="0" borderId="0" xfId="368" applyFont="1" applyAlignment="1">
      <alignment horizontal="right"/>
    </xf>
    <xf numFmtId="1" fontId="42" fillId="0" borderId="0" xfId="0" applyNumberFormat="1" applyFont="1" applyAlignment="1">
      <alignment horizontal="right"/>
    </xf>
    <xf numFmtId="166" fontId="114" fillId="0" borderId="0" xfId="216" applyNumberFormat="1" applyFont="1" applyAlignment="1">
      <alignment horizontal="right"/>
    </xf>
    <xf numFmtId="0" fontId="34" fillId="0" borderId="0" xfId="368" applyFont="1" applyAlignment="1">
      <alignment horizontal="right"/>
    </xf>
    <xf numFmtId="0" fontId="158" fillId="0" borderId="0" xfId="216" applyFont="1"/>
    <xf numFmtId="0" fontId="42" fillId="0" borderId="0" xfId="73" applyFont="1"/>
    <xf numFmtId="0" fontId="33" fillId="0" borderId="0" xfId="197" applyFont="1" applyAlignment="1">
      <alignment horizontal="right"/>
    </xf>
    <xf numFmtId="0" fontId="42" fillId="0" borderId="0" xfId="74" applyFont="1"/>
    <xf numFmtId="0" fontId="36" fillId="0" borderId="0" xfId="75" applyFont="1"/>
    <xf numFmtId="0" fontId="42" fillId="0" borderId="0" xfId="217" applyFont="1"/>
    <xf numFmtId="0" fontId="47" fillId="0" borderId="0" xfId="0" applyFont="1" applyAlignment="1">
      <alignment horizontal="right"/>
    </xf>
    <xf numFmtId="0" fontId="151" fillId="0" borderId="0" xfId="216" applyFont="1" applyAlignment="1">
      <alignment horizontal="right"/>
    </xf>
    <xf numFmtId="0" fontId="41" fillId="0" borderId="0" xfId="0" applyFont="1" applyAlignment="1">
      <alignment horizontal="right"/>
    </xf>
    <xf numFmtId="0" fontId="33" fillId="0" borderId="0" xfId="75" applyFont="1"/>
    <xf numFmtId="0" fontId="167" fillId="0" borderId="0" xfId="0" applyFont="1" applyAlignment="1">
      <alignment horizontal="right"/>
    </xf>
    <xf numFmtId="0" fontId="157" fillId="0" borderId="0" xfId="0" applyFont="1" applyAlignment="1">
      <alignment horizontal="right"/>
    </xf>
    <xf numFmtId="0" fontId="34" fillId="0" borderId="0" xfId="0" applyFont="1" applyAlignment="1">
      <alignment horizontal="right" wrapText="1"/>
    </xf>
    <xf numFmtId="0" fontId="42" fillId="0" borderId="12" xfId="0" applyFont="1" applyBorder="1"/>
    <xf numFmtId="0" fontId="41" fillId="0" borderId="12" xfId="0" applyFont="1" applyBorder="1" applyAlignment="1">
      <alignment horizontal="right"/>
    </xf>
    <xf numFmtId="0" fontId="111" fillId="0" borderId="0" xfId="0" applyFont="1"/>
    <xf numFmtId="0" fontId="111" fillId="0" borderId="0" xfId="0" applyFont="1" applyAlignment="1">
      <alignment horizontal="right"/>
    </xf>
    <xf numFmtId="0" fontId="136" fillId="0" borderId="0" xfId="0" applyFont="1" applyAlignment="1">
      <alignment horizontal="right"/>
    </xf>
    <xf numFmtId="0" fontId="160" fillId="0" borderId="0" xfId="0" applyFont="1" applyAlignment="1">
      <alignment horizontal="right"/>
    </xf>
    <xf numFmtId="49" fontId="125" fillId="0" borderId="0" xfId="0" applyNumberFormat="1" applyFont="1" applyAlignment="1">
      <alignment vertical="center"/>
    </xf>
    <xf numFmtId="49" fontId="34" fillId="0" borderId="0" xfId="0" applyNumberFormat="1" applyFont="1" applyAlignment="1">
      <alignment vertical="center"/>
    </xf>
    <xf numFmtId="0" fontId="125" fillId="0" borderId="0" xfId="0" applyFont="1" applyAlignment="1">
      <alignment horizontal="right" vertical="center"/>
    </xf>
    <xf numFmtId="0" fontId="126" fillId="0" borderId="22" xfId="0" applyFont="1" applyBorder="1" applyAlignment="1">
      <alignment horizontal="center" vertical="center" wrapText="1"/>
    </xf>
    <xf numFmtId="0" fontId="126" fillId="0" borderId="12" xfId="0" applyFont="1" applyBorder="1" applyAlignment="1">
      <alignment horizontal="center" vertical="center" wrapText="1"/>
    </xf>
    <xf numFmtId="0" fontId="122" fillId="0" borderId="0" xfId="0" applyFont="1" applyAlignment="1">
      <alignment vertical="center"/>
    </xf>
    <xf numFmtId="0" fontId="50" fillId="0" borderId="0" xfId="0" applyFont="1" applyAlignment="1">
      <alignment horizontal="right" vertical="center"/>
    </xf>
    <xf numFmtId="0" fontId="50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3" fontId="33" fillId="0" borderId="0" xfId="0" applyNumberFormat="1" applyFont="1" applyAlignment="1">
      <alignment horizontal="right" vertical="justify"/>
    </xf>
    <xf numFmtId="166" fontId="33" fillId="0" borderId="0" xfId="0" applyNumberFormat="1" applyFont="1" applyAlignment="1">
      <alignment horizontal="right" vertical="justify"/>
    </xf>
    <xf numFmtId="166" fontId="107" fillId="0" borderId="12" xfId="0" applyNumberFormat="1" applyFont="1" applyBorder="1" applyAlignment="1">
      <alignment horizontal="right" vertical="center"/>
    </xf>
    <xf numFmtId="1" fontId="39" fillId="0" borderId="0" xfId="0" applyNumberFormat="1" applyFont="1" applyAlignment="1">
      <alignment vertical="center"/>
    </xf>
    <xf numFmtId="1" fontId="39" fillId="0" borderId="0" xfId="0" applyNumberFormat="1" applyFont="1" applyAlignment="1">
      <alignment horizontal="right" vertical="center"/>
    </xf>
    <xf numFmtId="0" fontId="30" fillId="0" borderId="0" xfId="73" applyFont="1" applyAlignment="1">
      <alignment horizontal="left" indent="8"/>
    </xf>
    <xf numFmtId="2" fontId="32" fillId="0" borderId="12" xfId="0" applyNumberFormat="1" applyFont="1" applyBorder="1" applyAlignment="1">
      <alignment horizontal="left" vertical="top" indent="8"/>
    </xf>
    <xf numFmtId="0" fontId="32" fillId="0" borderId="11" xfId="0" applyFont="1" applyBorder="1" applyAlignment="1">
      <alignment horizontal="center" vertical="center"/>
    </xf>
    <xf numFmtId="1" fontId="34" fillId="0" borderId="0" xfId="0" applyNumberFormat="1" applyFont="1" applyAlignment="1">
      <alignment horizontal="right" vertical="center"/>
    </xf>
    <xf numFmtId="0" fontId="122" fillId="0" borderId="0" xfId="0" applyFont="1"/>
    <xf numFmtId="0" fontId="34" fillId="0" borderId="0" xfId="378" applyFont="1"/>
    <xf numFmtId="0" fontId="33" fillId="0" borderId="0" xfId="378" applyFont="1"/>
    <xf numFmtId="2" fontId="33" fillId="0" borderId="0" xfId="217" applyNumberFormat="1" applyFont="1"/>
    <xf numFmtId="2" fontId="33" fillId="0" borderId="0" xfId="217" applyNumberFormat="1" applyFont="1" applyAlignment="1">
      <alignment horizontal="left" indent="1"/>
    </xf>
    <xf numFmtId="166" fontId="34" fillId="0" borderId="0" xfId="379" applyNumberFormat="1" applyFont="1"/>
    <xf numFmtId="2" fontId="33" fillId="0" borderId="0" xfId="73" applyNumberFormat="1" applyFont="1"/>
    <xf numFmtId="2" fontId="33" fillId="0" borderId="0" xfId="73" applyNumberFormat="1" applyFont="1" applyAlignment="1">
      <alignment horizontal="left" indent="1"/>
    </xf>
    <xf numFmtId="0" fontId="33" fillId="0" borderId="0" xfId="379" applyFont="1"/>
    <xf numFmtId="2" fontId="33" fillId="0" borderId="0" xfId="74" applyNumberFormat="1" applyFont="1"/>
    <xf numFmtId="0" fontId="125" fillId="0" borderId="0" xfId="379" applyFont="1" applyAlignment="1">
      <alignment vertical="center"/>
    </xf>
    <xf numFmtId="0" fontId="122" fillId="0" borderId="0" xfId="380" applyFont="1" applyAlignment="1">
      <alignment vertical="top"/>
    </xf>
    <xf numFmtId="0" fontId="32" fillId="0" borderId="0" xfId="0" applyFont="1" applyAlignment="1">
      <alignment horizontal="center" vertical="center"/>
    </xf>
    <xf numFmtId="2" fontId="34" fillId="0" borderId="0" xfId="75" applyNumberFormat="1" applyFont="1"/>
    <xf numFmtId="2" fontId="34" fillId="0" borderId="0" xfId="73" applyNumberFormat="1" applyFont="1"/>
    <xf numFmtId="0" fontId="33" fillId="0" borderId="12" xfId="378" applyFont="1" applyBorder="1"/>
    <xf numFmtId="167" fontId="33" fillId="0" borderId="12" xfId="0" applyNumberFormat="1" applyFont="1" applyBorder="1"/>
    <xf numFmtId="0" fontId="145" fillId="0" borderId="0" xfId="0" applyFont="1"/>
    <xf numFmtId="0" fontId="204" fillId="0" borderId="0" xfId="0" applyFont="1" applyAlignment="1">
      <alignment horizontal="center" vertical="center"/>
    </xf>
    <xf numFmtId="0" fontId="34" fillId="0" borderId="0" xfId="225" applyFont="1" applyAlignment="1">
      <alignment horizontal="left"/>
    </xf>
    <xf numFmtId="0" fontId="33" fillId="0" borderId="0" xfId="197" applyFont="1" applyAlignment="1">
      <alignment horizontal="center"/>
    </xf>
    <xf numFmtId="3" fontId="239" fillId="0" borderId="0" xfId="0" applyNumberFormat="1" applyFont="1" applyAlignment="1">
      <alignment vertical="center"/>
    </xf>
    <xf numFmtId="0" fontId="133" fillId="0" borderId="0" xfId="0" applyFont="1" applyAlignment="1">
      <alignment vertical="top"/>
    </xf>
    <xf numFmtId="0" fontId="99" fillId="0" borderId="0" xfId="0" applyFont="1" applyAlignment="1">
      <alignment horizontal="right" vertical="center"/>
    </xf>
    <xf numFmtId="167" fontId="93" fillId="0" borderId="0" xfId="0" applyNumberFormat="1" applyFont="1" applyAlignment="1">
      <alignment horizontal="right"/>
    </xf>
    <xf numFmtId="3" fontId="99" fillId="0" borderId="0" xfId="0" applyNumberFormat="1" applyFont="1" applyAlignment="1">
      <alignment vertical="center"/>
    </xf>
    <xf numFmtId="3" fontId="33" fillId="0" borderId="0" xfId="218" applyNumberFormat="1" applyFont="1" applyAlignment="1">
      <alignment horizontal="right" vertical="center"/>
    </xf>
    <xf numFmtId="167" fontId="94" fillId="0" borderId="0" xfId="0" applyNumberFormat="1" applyFont="1" applyAlignment="1">
      <alignment horizontal="right"/>
    </xf>
    <xf numFmtId="3" fontId="99" fillId="0" borderId="0" xfId="0" applyNumberFormat="1" applyFont="1" applyAlignment="1">
      <alignment horizontal="right" vertical="center"/>
    </xf>
    <xf numFmtId="3" fontId="196" fillId="0" borderId="0" xfId="0" applyNumberFormat="1" applyFont="1" applyAlignment="1">
      <alignment horizontal="right"/>
    </xf>
    <xf numFmtId="3" fontId="0" fillId="0" borderId="0" xfId="0" applyNumberFormat="1"/>
    <xf numFmtId="0" fontId="33" fillId="0" borderId="0" xfId="0" applyFont="1" applyAlignment="1">
      <alignment horizontal="left" indent="2"/>
    </xf>
    <xf numFmtId="0" fontId="33" fillId="0" borderId="0" xfId="73" applyFont="1" applyAlignment="1">
      <alignment horizontal="left" indent="2"/>
    </xf>
    <xf numFmtId="0" fontId="125" fillId="0" borderId="0" xfId="73" applyFont="1" applyAlignment="1">
      <alignment vertical="center"/>
    </xf>
    <xf numFmtId="0" fontId="198" fillId="0" borderId="0" xfId="0" applyFont="1"/>
    <xf numFmtId="0" fontId="33" fillId="0" borderId="22" xfId="0" applyFont="1" applyBorder="1"/>
    <xf numFmtId="0" fontId="33" fillId="0" borderId="0" xfId="73" applyFont="1" applyAlignment="1">
      <alignment horizontal="left" vertical="center" indent="2"/>
    </xf>
    <xf numFmtId="0" fontId="33" fillId="0" borderId="0" xfId="73" applyFont="1" applyAlignment="1">
      <alignment horizontal="left" vertical="center" indent="1"/>
    </xf>
    <xf numFmtId="0" fontId="116" fillId="0" borderId="0" xfId="0" applyFont="1" applyAlignment="1">
      <alignment horizontal="right"/>
    </xf>
    <xf numFmtId="0" fontId="162" fillId="0" borderId="0" xfId="0" applyFont="1" applyAlignment="1">
      <alignment horizontal="right"/>
    </xf>
    <xf numFmtId="0" fontId="122" fillId="0" borderId="0" xfId="0" applyFont="1" applyAlignment="1">
      <alignment horizontal="right" vertical="top"/>
    </xf>
    <xf numFmtId="0" fontId="156" fillId="0" borderId="12" xfId="0" applyFont="1" applyBorder="1" applyAlignment="1">
      <alignment horizontal="right" vertical="top"/>
    </xf>
    <xf numFmtId="0" fontId="156" fillId="0" borderId="0" xfId="0" applyFont="1" applyAlignment="1">
      <alignment horizontal="right" vertical="top"/>
    </xf>
    <xf numFmtId="49" fontId="34" fillId="0" borderId="0" xfId="0" applyNumberFormat="1" applyFont="1" applyAlignment="1">
      <alignment horizontal="right"/>
    </xf>
    <xf numFmtId="0" fontId="34" fillId="0" borderId="12" xfId="0" applyFont="1" applyBorder="1" applyAlignment="1">
      <alignment horizontal="right"/>
    </xf>
    <xf numFmtId="0" fontId="33" fillId="0" borderId="12" xfId="216" applyFont="1" applyBorder="1" applyAlignment="1">
      <alignment horizontal="right"/>
    </xf>
    <xf numFmtId="0" fontId="127" fillId="0" borderId="0" xfId="0" applyFont="1" applyAlignment="1">
      <alignment horizontal="left"/>
    </xf>
    <xf numFmtId="0" fontId="200" fillId="0" borderId="0" xfId="0" applyFont="1"/>
    <xf numFmtId="0" fontId="160" fillId="0" borderId="0" xfId="0" applyFont="1" applyAlignment="1">
      <alignment vertical="center"/>
    </xf>
    <xf numFmtId="3" fontId="160" fillId="0" borderId="0" xfId="0" applyNumberFormat="1" applyFont="1"/>
    <xf numFmtId="174" fontId="30" fillId="0" borderId="0" xfId="0" applyNumberFormat="1" applyFont="1"/>
    <xf numFmtId="0" fontId="100" fillId="0" borderId="0" xfId="0" applyFont="1"/>
    <xf numFmtId="0" fontId="101" fillId="0" borderId="0" xfId="0" applyFont="1"/>
    <xf numFmtId="0" fontId="30" fillId="0" borderId="0" xfId="0" applyFont="1" applyAlignment="1">
      <alignment horizontal="right"/>
    </xf>
    <xf numFmtId="0" fontId="43" fillId="0" borderId="0" xfId="0" applyFont="1" applyAlignment="1">
      <alignment horizontal="right"/>
    </xf>
    <xf numFmtId="0" fontId="249" fillId="0" borderId="0" xfId="0" applyFont="1"/>
    <xf numFmtId="0" fontId="250" fillId="0" borderId="0" xfId="0" applyFont="1" applyAlignment="1">
      <alignment horizontal="right" wrapText="1"/>
    </xf>
    <xf numFmtId="0" fontId="250" fillId="0" borderId="0" xfId="0" applyFont="1" applyAlignment="1">
      <alignment horizontal="right"/>
    </xf>
    <xf numFmtId="0" fontId="251" fillId="0" borderId="0" xfId="0" applyFont="1" applyAlignment="1">
      <alignment vertical="top"/>
    </xf>
    <xf numFmtId="0" fontId="112" fillId="0" borderId="0" xfId="0" applyFont="1" applyAlignment="1">
      <alignment horizontal="right" wrapText="1"/>
    </xf>
    <xf numFmtId="0" fontId="112" fillId="0" borderId="0" xfId="0" applyFont="1" applyAlignment="1">
      <alignment horizontal="right"/>
    </xf>
    <xf numFmtId="0" fontId="223" fillId="0" borderId="11" xfId="0" applyFont="1" applyBorder="1" applyAlignment="1">
      <alignment vertical="center"/>
    </xf>
    <xf numFmtId="1" fontId="223" fillId="0" borderId="11" xfId="0" applyNumberFormat="1" applyFont="1" applyBorder="1" applyAlignment="1">
      <alignment horizontal="right" vertical="center"/>
    </xf>
    <xf numFmtId="0" fontId="223" fillId="0" borderId="0" xfId="0" applyFont="1" applyAlignment="1">
      <alignment vertical="center"/>
    </xf>
    <xf numFmtId="1" fontId="223" fillId="0" borderId="0" xfId="0" applyNumberFormat="1" applyFont="1"/>
    <xf numFmtId="1" fontId="112" fillId="0" borderId="0" xfId="0" applyNumberFormat="1" applyFont="1" applyAlignment="1">
      <alignment horizontal="right" wrapText="1"/>
    </xf>
    <xf numFmtId="166" fontId="112" fillId="0" borderId="0" xfId="0" applyNumberFormat="1" applyFont="1" applyAlignment="1">
      <alignment horizontal="right"/>
    </xf>
    <xf numFmtId="1" fontId="112" fillId="0" borderId="0" xfId="0" applyNumberFormat="1" applyFont="1"/>
    <xf numFmtId="1" fontId="112" fillId="0" borderId="0" xfId="0" applyNumberFormat="1" applyFont="1" applyAlignment="1">
      <alignment horizontal="left" wrapText="1" indent="1"/>
    </xf>
    <xf numFmtId="1" fontId="112" fillId="0" borderId="0" xfId="0" applyNumberFormat="1" applyFont="1" applyAlignment="1">
      <alignment horizontal="left" vertical="center" wrapText="1" indent="1"/>
    </xf>
    <xf numFmtId="0" fontId="112" fillId="0" borderId="0" xfId="0" applyFont="1" applyAlignment="1">
      <alignment vertical="center"/>
    </xf>
    <xf numFmtId="166" fontId="252" fillId="0" borderId="0" xfId="0" applyNumberFormat="1" applyFont="1" applyAlignment="1">
      <alignment horizontal="right"/>
    </xf>
    <xf numFmtId="0" fontId="223" fillId="0" borderId="0" xfId="0" applyFont="1" applyAlignment="1">
      <alignment horizontal="right"/>
    </xf>
    <xf numFmtId="1" fontId="112" fillId="0" borderId="0" xfId="0" applyNumberFormat="1" applyFont="1" applyAlignment="1">
      <alignment horizontal="right"/>
    </xf>
    <xf numFmtId="166" fontId="223" fillId="0" borderId="0" xfId="0" applyNumberFormat="1" applyFont="1"/>
    <xf numFmtId="166" fontId="112" fillId="0" borderId="0" xfId="0" applyNumberFormat="1" applyFont="1"/>
    <xf numFmtId="2" fontId="223" fillId="0" borderId="0" xfId="0" applyNumberFormat="1" applyFont="1" applyAlignment="1">
      <alignment horizontal="right"/>
    </xf>
    <xf numFmtId="177" fontId="89" fillId="0" borderId="0" xfId="0" applyNumberFormat="1" applyFont="1" applyAlignment="1">
      <alignment horizontal="right"/>
    </xf>
    <xf numFmtId="3" fontId="112" fillId="0" borderId="0" xfId="9131" applyNumberFormat="1" applyFont="1" applyAlignment="1">
      <alignment horizontal="right"/>
    </xf>
    <xf numFmtId="1" fontId="223" fillId="0" borderId="0" xfId="9131" applyNumberFormat="1" applyFont="1" applyBorder="1" applyAlignment="1">
      <alignment horizontal="right"/>
    </xf>
    <xf numFmtId="0" fontId="223" fillId="0" borderId="0" xfId="0" applyFont="1" applyAlignment="1">
      <alignment horizontal="center"/>
    </xf>
    <xf numFmtId="0" fontId="112" fillId="0" borderId="12" xfId="0" applyFont="1" applyBorder="1" applyAlignment="1">
      <alignment horizontal="right"/>
    </xf>
    <xf numFmtId="0" fontId="30" fillId="0" borderId="0" xfId="1000" applyFont="1" applyAlignment="1">
      <alignment horizontal="left"/>
    </xf>
    <xf numFmtId="0" fontId="214" fillId="0" borderId="0" xfId="9136" applyAlignment="1" applyProtection="1">
      <alignment horizontal="left" vertical="center" wrapText="1"/>
    </xf>
    <xf numFmtId="0" fontId="44" fillId="0" borderId="0" xfId="197" applyFont="1" applyAlignment="1">
      <alignment horizontal="center" vertical="center"/>
    </xf>
    <xf numFmtId="0" fontId="44" fillId="0" borderId="22" xfId="197" applyFont="1" applyBorder="1" applyAlignment="1">
      <alignment horizontal="center" vertical="center"/>
    </xf>
    <xf numFmtId="0" fontId="47" fillId="0" borderId="12" xfId="197" applyBorder="1" applyAlignment="1">
      <alignment horizontal="center" vertical="center"/>
    </xf>
    <xf numFmtId="0" fontId="44" fillId="0" borderId="11" xfId="197" applyFont="1" applyBorder="1" applyAlignment="1">
      <alignment horizontal="center" vertical="center"/>
    </xf>
    <xf numFmtId="0" fontId="212" fillId="0" borderId="0" xfId="0" applyFont="1" applyAlignment="1">
      <alignment horizontal="center" vertical="center"/>
    </xf>
    <xf numFmtId="0" fontId="204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04" fillId="0" borderId="0" xfId="0" applyFont="1" applyAlignment="1">
      <alignment horizontal="center" vertical="center"/>
    </xf>
    <xf numFmtId="0" fontId="211" fillId="0" borderId="0" xfId="0" applyFont="1" applyAlignment="1">
      <alignment horizontal="center" vertical="center"/>
    </xf>
    <xf numFmtId="0" fontId="221" fillId="0" borderId="0" xfId="0" applyFont="1" applyAlignment="1">
      <alignment horizontal="justify" vertical="center" wrapText="1"/>
    </xf>
    <xf numFmtId="0" fontId="168" fillId="0" borderId="0" xfId="204" applyFont="1" applyAlignment="1">
      <alignment horizontal="left" vertical="center" wrapText="1"/>
    </xf>
    <xf numFmtId="0" fontId="222" fillId="0" borderId="0" xfId="204" applyFont="1" applyAlignment="1">
      <alignment horizontal="left" vertical="center" wrapText="1"/>
    </xf>
    <xf numFmtId="0" fontId="220" fillId="0" borderId="0" xfId="0" applyFont="1" applyAlignment="1">
      <alignment horizontal="justify" vertical="center" wrapText="1"/>
    </xf>
    <xf numFmtId="2" fontId="89" fillId="0" borderId="0" xfId="0" applyNumberFormat="1" applyFont="1" applyAlignment="1">
      <alignment horizontal="justify" vertical="center" wrapText="1"/>
    </xf>
    <xf numFmtId="0" fontId="99" fillId="0" borderId="0" xfId="0" applyFont="1" applyAlignment="1">
      <alignment vertical="center"/>
    </xf>
    <xf numFmtId="0" fontId="214" fillId="0" borderId="0" xfId="9136" applyFill="1" applyAlignment="1" applyProtection="1">
      <alignment horizontal="left" vertical="center" wrapText="1"/>
    </xf>
    <xf numFmtId="2" fontId="145" fillId="0" borderId="0" xfId="1000" applyNumberFormat="1" applyFont="1" applyAlignment="1">
      <alignment horizontal="left" vertical="center" wrapText="1"/>
    </xf>
    <xf numFmtId="2" fontId="110" fillId="0" borderId="0" xfId="77" applyNumberFormat="1" applyFont="1" applyAlignment="1">
      <alignment horizontal="left" wrapText="1"/>
    </xf>
    <xf numFmtId="3" fontId="48" fillId="0" borderId="0" xfId="9117" applyNumberFormat="1" applyFont="1" applyAlignment="1">
      <alignment horizontal="left" indent="4"/>
    </xf>
    <xf numFmtId="0" fontId="48" fillId="0" borderId="0" xfId="9117" applyFont="1" applyAlignment="1">
      <alignment horizontal="center"/>
    </xf>
    <xf numFmtId="0" fontId="44" fillId="0" borderId="0" xfId="9117" applyFont="1" applyAlignment="1">
      <alignment horizontal="center"/>
    </xf>
    <xf numFmtId="3" fontId="110" fillId="0" borderId="0" xfId="9117" applyNumberFormat="1" applyFont="1" applyAlignment="1">
      <alignment horizontal="left" indent="4"/>
    </xf>
    <xf numFmtId="0" fontId="110" fillId="0" borderId="0" xfId="9117" applyFont="1" applyAlignment="1">
      <alignment horizontal="center"/>
    </xf>
    <xf numFmtId="0" fontId="202" fillId="0" borderId="0" xfId="77" applyFont="1" applyAlignment="1">
      <alignment horizontal="center" vertical="center"/>
    </xf>
    <xf numFmtId="0" fontId="44" fillId="0" borderId="22" xfId="77" applyFont="1" applyBorder="1" applyAlignment="1">
      <alignment horizontal="center" vertical="center" wrapText="1"/>
    </xf>
    <xf numFmtId="0" fontId="44" fillId="0" borderId="12" xfId="77" applyFont="1" applyBorder="1" applyAlignment="1">
      <alignment horizontal="center" vertical="center" wrapText="1"/>
    </xf>
    <xf numFmtId="0" fontId="48" fillId="0" borderId="22" xfId="77" applyFont="1" applyBorder="1" applyAlignment="1">
      <alignment horizontal="center" vertical="center" wrapText="1"/>
    </xf>
    <xf numFmtId="0" fontId="48" fillId="0" borderId="12" xfId="77" applyFont="1" applyBorder="1" applyAlignment="1">
      <alignment horizontal="center" vertical="center" wrapText="1"/>
    </xf>
    <xf numFmtId="0" fontId="44" fillId="0" borderId="11" xfId="9117" applyFont="1" applyBorder="1" applyAlignment="1">
      <alignment horizontal="center" vertical="center" wrapText="1"/>
    </xf>
    <xf numFmtId="3" fontId="39" fillId="0" borderId="0" xfId="9117" applyNumberFormat="1" applyFont="1" applyAlignment="1">
      <alignment horizontal="left" indent="4"/>
    </xf>
    <xf numFmtId="3" fontId="39" fillId="0" borderId="0" xfId="77" applyNumberFormat="1" applyFont="1" applyAlignment="1">
      <alignment horizontal="left" indent="4"/>
    </xf>
    <xf numFmtId="0" fontId="44" fillId="0" borderId="22" xfId="9119" applyFont="1" applyBorder="1" applyAlignment="1">
      <alignment horizontal="center" vertical="center" wrapText="1"/>
    </xf>
    <xf numFmtId="0" fontId="44" fillId="0" borderId="12" xfId="9119" applyFont="1" applyBorder="1" applyAlignment="1">
      <alignment horizontal="center" vertical="center" wrapText="1"/>
    </xf>
    <xf numFmtId="0" fontId="43" fillId="0" borderId="12" xfId="78" applyFont="1" applyBorder="1" applyAlignment="1">
      <alignment horizontal="center" vertical="center" wrapText="1"/>
    </xf>
    <xf numFmtId="0" fontId="44" fillId="0" borderId="11" xfId="9119" applyFont="1" applyBorder="1" applyAlignment="1">
      <alignment horizontal="center" vertical="center"/>
    </xf>
    <xf numFmtId="0" fontId="44" fillId="0" borderId="11" xfId="1000" applyFont="1" applyBorder="1" applyAlignment="1">
      <alignment horizontal="center" vertical="center"/>
    </xf>
    <xf numFmtId="0" fontId="110" fillId="0" borderId="0" xfId="94" applyFont="1" applyAlignment="1">
      <alignment horizontal="left"/>
    </xf>
    <xf numFmtId="0" fontId="223" fillId="0" borderId="22" xfId="212" applyFont="1" applyBorder="1" applyAlignment="1">
      <alignment horizontal="center" vertical="center"/>
    </xf>
    <xf numFmtId="0" fontId="44" fillId="0" borderId="22" xfId="212" applyFont="1" applyBorder="1" applyAlignment="1">
      <alignment horizontal="center" vertical="center"/>
    </xf>
    <xf numFmtId="0" fontId="44" fillId="0" borderId="22" xfId="1000" applyFont="1" applyBorder="1" applyAlignment="1">
      <alignment horizontal="center" vertical="center"/>
    </xf>
    <xf numFmtId="0" fontId="48" fillId="0" borderId="11" xfId="1000" applyFont="1" applyBorder="1" applyAlignment="1">
      <alignment horizontal="center" vertical="center"/>
    </xf>
    <xf numFmtId="0" fontId="44" fillId="0" borderId="11" xfId="216" applyFont="1" applyBorder="1" applyAlignment="1">
      <alignment horizontal="center" vertical="center"/>
    </xf>
    <xf numFmtId="0" fontId="174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33" fillId="0" borderId="0" xfId="217" applyFont="1" applyAlignment="1">
      <alignment wrapText="1"/>
    </xf>
    <xf numFmtId="0" fontId="28" fillId="0" borderId="0" xfId="0" applyFont="1" applyAlignment="1">
      <alignment wrapText="1"/>
    </xf>
    <xf numFmtId="0" fontId="131" fillId="0" borderId="0" xfId="216" applyFont="1" applyAlignment="1">
      <alignment horizontal="left" wrapText="1"/>
    </xf>
    <xf numFmtId="0" fontId="30" fillId="0" borderId="0" xfId="216" applyFont="1" applyAlignment="1">
      <alignment horizontal="left" wrapText="1"/>
    </xf>
    <xf numFmtId="0" fontId="214" fillId="0" borderId="0" xfId="9136" applyFill="1" applyAlignment="1" applyProtection="1">
      <alignment horizontal="center" vertical="center" wrapText="1"/>
    </xf>
    <xf numFmtId="0" fontId="44" fillId="0" borderId="0" xfId="197" applyFont="1" applyAlignment="1">
      <alignment horizontal="center"/>
    </xf>
    <xf numFmtId="49" fontId="44" fillId="0" borderId="22" xfId="197" applyNumberFormat="1" applyFont="1" applyBorder="1" applyAlignment="1">
      <alignment horizontal="center" vertical="center"/>
    </xf>
    <xf numFmtId="49" fontId="44" fillId="0" borderId="12" xfId="197" applyNumberFormat="1" applyFont="1" applyBorder="1" applyAlignment="1">
      <alignment horizontal="center" vertical="center"/>
    </xf>
    <xf numFmtId="3" fontId="44" fillId="0" borderId="11" xfId="197" applyNumberFormat="1" applyFont="1" applyBorder="1" applyAlignment="1">
      <alignment horizontal="center" vertical="center"/>
    </xf>
    <xf numFmtId="0" fontId="182" fillId="0" borderId="0" xfId="197" applyFont="1" applyAlignment="1">
      <alignment horizontal="center"/>
    </xf>
    <xf numFmtId="0" fontId="184" fillId="0" borderId="0" xfId="216" applyFont="1" applyAlignment="1">
      <alignment horizontal="left" wrapText="1"/>
    </xf>
    <xf numFmtId="49" fontId="182" fillId="0" borderId="22" xfId="197" applyNumberFormat="1" applyFont="1" applyBorder="1" applyAlignment="1">
      <alignment horizontal="center" vertical="center"/>
    </xf>
    <xf numFmtId="49" fontId="182" fillId="0" borderId="12" xfId="197" applyNumberFormat="1" applyFont="1" applyBorder="1" applyAlignment="1">
      <alignment horizontal="center" vertical="center"/>
    </xf>
    <xf numFmtId="3" fontId="182" fillId="0" borderId="11" xfId="197" applyNumberFormat="1" applyFont="1" applyBorder="1" applyAlignment="1">
      <alignment horizontal="center" vertical="center"/>
    </xf>
    <xf numFmtId="0" fontId="30" fillId="0" borderId="0" xfId="216" applyFont="1" applyAlignment="1">
      <alignment horizontal="left" vertical="center" wrapText="1"/>
    </xf>
    <xf numFmtId="0" fontId="48" fillId="0" borderId="0" xfId="197" applyFont="1" applyAlignment="1">
      <alignment horizontal="center"/>
    </xf>
    <xf numFmtId="0" fontId="44" fillId="0" borderId="0" xfId="9115" applyFont="1" applyAlignment="1">
      <alignment horizontal="center"/>
    </xf>
    <xf numFmtId="0" fontId="122" fillId="0" borderId="0" xfId="197" applyFont="1" applyAlignment="1">
      <alignment horizontal="left" wrapText="1"/>
    </xf>
    <xf numFmtId="0" fontId="44" fillId="0" borderId="0" xfId="9113" applyFont="1" applyAlignment="1">
      <alignment horizontal="center"/>
    </xf>
    <xf numFmtId="0" fontId="202" fillId="0" borderId="0" xfId="0" applyFont="1" applyAlignment="1">
      <alignment horizontal="center" vertical="center" wrapText="1"/>
    </xf>
    <xf numFmtId="3" fontId="34" fillId="0" borderId="0" xfId="0" applyNumberFormat="1" applyFont="1" applyAlignment="1">
      <alignment horizontal="center"/>
    </xf>
    <xf numFmtId="0" fontId="30" fillId="0" borderId="0" xfId="0" applyFont="1"/>
    <xf numFmtId="0" fontId="38" fillId="0" borderId="0" xfId="0" applyFont="1"/>
    <xf numFmtId="0" fontId="44" fillId="0" borderId="11" xfId="0" applyFont="1" applyBorder="1" applyAlignment="1">
      <alignment horizontal="center" vertical="center"/>
    </xf>
    <xf numFmtId="0" fontId="44" fillId="0" borderId="11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/>
    </xf>
    <xf numFmtId="0" fontId="33" fillId="0" borderId="0" xfId="5235" applyFont="1" applyAlignment="1">
      <alignment horizontal="left" vertical="center" wrapText="1"/>
    </xf>
    <xf numFmtId="0" fontId="214" fillId="0" borderId="0" xfId="9136" applyAlignment="1" applyProtection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248" fillId="0" borderId="0" xfId="9136" applyFont="1" applyFill="1" applyAlignment="1" applyProtection="1">
      <alignment horizontal="left" vertical="center" wrapText="1"/>
    </xf>
    <xf numFmtId="0" fontId="145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44" fillId="0" borderId="22" xfId="0" applyFont="1" applyBorder="1" applyAlignment="1">
      <alignment vertical="center"/>
    </xf>
    <xf numFmtId="0" fontId="44" fillId="0" borderId="12" xfId="0" applyFont="1" applyBorder="1" applyAlignment="1">
      <alignment vertical="center"/>
    </xf>
    <xf numFmtId="0" fontId="44" fillId="0" borderId="22" xfId="0" applyFont="1" applyBorder="1" applyAlignment="1">
      <alignment horizontal="center" vertical="center"/>
    </xf>
    <xf numFmtId="0" fontId="44" fillId="0" borderId="12" xfId="0" applyFont="1" applyBorder="1" applyAlignment="1">
      <alignment horizontal="center" vertical="center"/>
    </xf>
    <xf numFmtId="0" fontId="44" fillId="0" borderId="22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3" fontId="99" fillId="0" borderId="0" xfId="0" applyNumberFormat="1" applyFont="1" applyAlignment="1">
      <alignment horizontal="center"/>
    </xf>
    <xf numFmtId="0" fontId="131" fillId="0" borderId="12" xfId="0" applyFont="1" applyBorder="1" applyAlignment="1">
      <alignment horizontal="left" vertical="top"/>
    </xf>
    <xf numFmtId="3" fontId="34" fillId="0" borderId="11" xfId="0" applyNumberFormat="1" applyFont="1" applyBorder="1" applyAlignment="1">
      <alignment horizontal="center" vertical="center"/>
    </xf>
    <xf numFmtId="3" fontId="34" fillId="0" borderId="0" xfId="0" applyNumberFormat="1" applyFont="1" applyAlignment="1">
      <alignment horizontal="center" vertical="center"/>
    </xf>
    <xf numFmtId="0" fontId="122" fillId="0" borderId="12" xfId="0" applyFont="1" applyBorder="1" applyAlignment="1">
      <alignment horizontal="center" vertical="top"/>
    </xf>
    <xf numFmtId="0" fontId="34" fillId="0" borderId="11" xfId="0" applyFont="1" applyBorder="1" applyAlignment="1">
      <alignment horizontal="center" vertical="center"/>
    </xf>
    <xf numFmtId="3" fontId="48" fillId="0" borderId="0" xfId="0" applyNumberFormat="1" applyFont="1" applyAlignment="1">
      <alignment horizontal="center"/>
    </xf>
    <xf numFmtId="0" fontId="48" fillId="0" borderId="0" xfId="0" applyFont="1" applyAlignment="1">
      <alignment horizontal="center" vertical="center"/>
    </xf>
    <xf numFmtId="3" fontId="48" fillId="0" borderId="0" xfId="0" applyNumberFormat="1" applyFont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0" fontId="39" fillId="0" borderId="12" xfId="0" applyFont="1" applyBorder="1" applyAlignment="1">
      <alignment horizontal="center" vertical="center" wrapText="1"/>
    </xf>
    <xf numFmtId="0" fontId="34" fillId="0" borderId="0" xfId="77" applyFont="1" applyAlignment="1">
      <alignment horizontal="center"/>
    </xf>
    <xf numFmtId="0" fontId="44" fillId="0" borderId="0" xfId="220" applyFont="1" applyAlignment="1">
      <alignment horizontal="center" vertical="center" wrapText="1"/>
    </xf>
    <xf numFmtId="0" fontId="39" fillId="0" borderId="12" xfId="220" applyFont="1" applyBorder="1" applyAlignment="1">
      <alignment horizontal="center" wrapText="1"/>
    </xf>
    <xf numFmtId="0" fontId="48" fillId="0" borderId="0" xfId="220" applyFont="1" applyAlignment="1">
      <alignment horizontal="center" vertical="center"/>
    </xf>
    <xf numFmtId="0" fontId="44" fillId="0" borderId="0" xfId="221" applyFont="1" applyAlignment="1">
      <alignment horizontal="center"/>
    </xf>
    <xf numFmtId="0" fontId="34" fillId="0" borderId="0" xfId="221" applyFont="1" applyAlignment="1">
      <alignment horizontal="center"/>
    </xf>
    <xf numFmtId="0" fontId="44" fillId="0" borderId="11" xfId="220" applyFont="1" applyBorder="1" applyAlignment="1">
      <alignment horizontal="center" vertical="center" wrapText="1"/>
    </xf>
    <xf numFmtId="0" fontId="44" fillId="0" borderId="22" xfId="221" applyFont="1" applyBorder="1" applyAlignment="1">
      <alignment horizontal="center" vertical="center" wrapText="1"/>
    </xf>
    <xf numFmtId="0" fontId="44" fillId="0" borderId="12" xfId="220" applyFont="1" applyBorder="1" applyAlignment="1">
      <alignment horizontal="center" vertical="center" wrapText="1"/>
    </xf>
    <xf numFmtId="0" fontId="143" fillId="0" borderId="0" xfId="223" applyFont="1" applyAlignment="1">
      <alignment horizontal="center"/>
    </xf>
    <xf numFmtId="166" fontId="34" fillId="0" borderId="0" xfId="77" applyNumberFormat="1" applyFont="1" applyAlignment="1">
      <alignment horizontal="center"/>
    </xf>
    <xf numFmtId="0" fontId="34" fillId="0" borderId="0" xfId="225" applyFont="1" applyAlignment="1">
      <alignment horizontal="center"/>
    </xf>
    <xf numFmtId="0" fontId="30" fillId="0" borderId="0" xfId="232" applyFont="1" applyAlignment="1">
      <alignment horizontal="left" vertical="center" wrapText="1"/>
    </xf>
    <xf numFmtId="0" fontId="34" fillId="0" borderId="0" xfId="0" applyFont="1" applyAlignment="1">
      <alignment horizontal="center" vertical="center"/>
    </xf>
    <xf numFmtId="166" fontId="34" fillId="0" borderId="0" xfId="0" applyNumberFormat="1" applyFont="1" applyAlignment="1">
      <alignment horizontal="center" vertical="center"/>
    </xf>
    <xf numFmtId="3" fontId="34" fillId="0" borderId="0" xfId="0" applyNumberFormat="1" applyFont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shrinkToFit="1"/>
    </xf>
    <xf numFmtId="0" fontId="34" fillId="0" borderId="22" xfId="0" applyFont="1" applyBorder="1" applyAlignment="1">
      <alignment horizontal="center"/>
    </xf>
    <xf numFmtId="0" fontId="33" fillId="0" borderId="22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3" fontId="33" fillId="0" borderId="0" xfId="0" applyNumberFormat="1" applyFont="1" applyAlignment="1">
      <alignment horizontal="center" vertical="center"/>
    </xf>
    <xf numFmtId="0" fontId="34" fillId="0" borderId="11" xfId="0" applyFont="1" applyBorder="1" applyAlignment="1">
      <alignment vertical="center"/>
    </xf>
    <xf numFmtId="0" fontId="34" fillId="0" borderId="12" xfId="0" applyFont="1" applyBorder="1" applyAlignment="1">
      <alignment horizontal="center"/>
    </xf>
    <xf numFmtId="3" fontId="33" fillId="0" borderId="12" xfId="0" applyNumberFormat="1" applyFont="1" applyBorder="1" applyAlignment="1">
      <alignment horizontal="center" vertical="center"/>
    </xf>
    <xf numFmtId="0" fontId="34" fillId="0" borderId="0" xfId="0" applyFont="1" applyAlignment="1">
      <alignment vertical="center" wrapText="1"/>
    </xf>
    <xf numFmtId="0" fontId="50" fillId="0" borderId="0" xfId="0" applyFont="1"/>
    <xf numFmtId="0" fontId="50" fillId="0" borderId="22" xfId="0" applyFont="1" applyBorder="1"/>
    <xf numFmtId="0" fontId="50" fillId="0" borderId="12" xfId="0" applyFont="1" applyBorder="1"/>
    <xf numFmtId="0" fontId="34" fillId="0" borderId="0" xfId="0" applyFont="1" applyAlignment="1">
      <alignment horizontal="right" vertical="center"/>
    </xf>
    <xf numFmtId="0" fontId="50" fillId="0" borderId="12" xfId="0" applyFont="1" applyBorder="1" applyAlignment="1">
      <alignment horizontal="right" vertical="center"/>
    </xf>
    <xf numFmtId="0" fontId="50" fillId="0" borderId="12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right" vertical="center" wrapText="1"/>
    </xf>
    <xf numFmtId="0" fontId="50" fillId="0" borderId="12" xfId="0" applyFont="1" applyBorder="1" applyAlignment="1">
      <alignment horizontal="right" vertical="center" wrapText="1"/>
    </xf>
    <xf numFmtId="0" fontId="50" fillId="0" borderId="22" xfId="0" applyFont="1" applyBorder="1" applyAlignment="1">
      <alignment horizontal="center"/>
    </xf>
    <xf numFmtId="0" fontId="50" fillId="0" borderId="12" xfId="0" applyFont="1" applyBorder="1" applyAlignment="1">
      <alignment horizontal="center"/>
    </xf>
    <xf numFmtId="0" fontId="142" fillId="0" borderId="12" xfId="0" applyFont="1" applyBorder="1" applyAlignment="1">
      <alignment vertical="top"/>
    </xf>
    <xf numFmtId="0" fontId="36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1" fontId="44" fillId="0" borderId="11" xfId="0" applyNumberFormat="1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1" fontId="127" fillId="0" borderId="0" xfId="0" applyNumberFormat="1" applyFont="1" applyAlignment="1">
      <alignment horizontal="left" vertical="top" wrapText="1"/>
    </xf>
    <xf numFmtId="0" fontId="50" fillId="0" borderId="0" xfId="0" applyFont="1" applyAlignment="1">
      <alignment vertical="center" wrapText="1"/>
    </xf>
    <xf numFmtId="167" fontId="34" fillId="0" borderId="0" xfId="73" applyNumberFormat="1" applyFont="1" applyAlignment="1">
      <alignment horizontal="center" vertical="center" wrapText="1"/>
    </xf>
    <xf numFmtId="0" fontId="125" fillId="0" borderId="0" xfId="0" applyFont="1" applyAlignment="1">
      <alignment horizontal="left" vertical="center"/>
    </xf>
    <xf numFmtId="0" fontId="127" fillId="0" borderId="0" xfId="0" applyFont="1" applyAlignment="1">
      <alignment horizontal="left"/>
    </xf>
    <xf numFmtId="3" fontId="110" fillId="0" borderId="0" xfId="0" applyNumberFormat="1" applyFont="1" applyAlignment="1">
      <alignment horizontal="center" vertical="center"/>
    </xf>
    <xf numFmtId="3" fontId="89" fillId="0" borderId="0" xfId="0" applyNumberFormat="1" applyFont="1" applyAlignment="1">
      <alignment horizontal="center"/>
    </xf>
    <xf numFmtId="49" fontId="44" fillId="0" borderId="0" xfId="0" applyNumberFormat="1" applyFont="1" applyAlignment="1">
      <alignment horizontal="center" vertical="center" wrapText="1"/>
    </xf>
    <xf numFmtId="49" fontId="44" fillId="0" borderId="0" xfId="0" applyNumberFormat="1" applyFont="1" applyAlignment="1">
      <alignment horizontal="center" vertical="center"/>
    </xf>
    <xf numFmtId="49" fontId="44" fillId="0" borderId="12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2" fontId="44" fillId="0" borderId="22" xfId="0" applyNumberFormat="1" applyFont="1" applyBorder="1" applyAlignment="1">
      <alignment horizontal="center" vertical="center" wrapText="1"/>
    </xf>
    <xf numFmtId="2" fontId="44" fillId="0" borderId="0" xfId="0" applyNumberFormat="1" applyFont="1" applyAlignment="1">
      <alignment horizontal="center" vertical="center" wrapText="1"/>
    </xf>
    <xf numFmtId="2" fontId="44" fillId="0" borderId="12" xfId="0" applyNumberFormat="1" applyFont="1" applyBorder="1" applyAlignment="1">
      <alignment horizontal="center" vertical="center" wrapText="1"/>
    </xf>
    <xf numFmtId="0" fontId="125" fillId="0" borderId="0" xfId="0" applyFont="1" applyAlignment="1">
      <alignment vertical="center" wrapText="1"/>
    </xf>
    <xf numFmtId="0" fontId="0" fillId="0" borderId="22" xfId="0" applyBorder="1" applyAlignment="1">
      <alignment horizontal="center"/>
    </xf>
    <xf numFmtId="0" fontId="0" fillId="0" borderId="0" xfId="0" applyAlignment="1">
      <alignment horizontal="center" vertical="center"/>
    </xf>
    <xf numFmtId="3" fontId="44" fillId="0" borderId="0" xfId="0" applyNumberFormat="1" applyFont="1" applyAlignment="1">
      <alignment horizontal="center"/>
    </xf>
    <xf numFmtId="0" fontId="223" fillId="0" borderId="22" xfId="0" applyFont="1" applyBorder="1" applyAlignment="1">
      <alignment horizontal="center"/>
    </xf>
    <xf numFmtId="0" fontId="44" fillId="0" borderId="0" xfId="0" applyFont="1" applyAlignment="1">
      <alignment horizontal="center"/>
    </xf>
    <xf numFmtId="3" fontId="44" fillId="0" borderId="22" xfId="0" applyNumberFormat="1" applyFont="1" applyBorder="1" applyAlignment="1">
      <alignment horizontal="center"/>
    </xf>
    <xf numFmtId="1" fontId="30" fillId="0" borderId="0" xfId="0" applyNumberFormat="1" applyFont="1" applyAlignment="1">
      <alignment horizontal="left" wrapText="1"/>
    </xf>
    <xf numFmtId="0" fontId="0" fillId="0" borderId="11" xfId="0" applyBorder="1" applyAlignment="1">
      <alignment vertical="center"/>
    </xf>
    <xf numFmtId="0" fontId="202" fillId="0" borderId="0" xfId="197" applyFont="1" applyAlignment="1">
      <alignment horizontal="center" vertical="center"/>
    </xf>
    <xf numFmtId="0" fontId="119" fillId="0" borderId="0" xfId="197" applyFont="1" applyAlignment="1">
      <alignment horizontal="left" wrapText="1"/>
    </xf>
    <xf numFmtId="0" fontId="47" fillId="0" borderId="0" xfId="197" applyAlignment="1">
      <alignment wrapText="1"/>
    </xf>
    <xf numFmtId="0" fontId="44" fillId="0" borderId="0" xfId="1000" applyFont="1" applyAlignment="1">
      <alignment horizontal="center"/>
    </xf>
    <xf numFmtId="0" fontId="44" fillId="0" borderId="0" xfId="1000" applyFont="1" applyAlignment="1">
      <alignment horizontal="center" vertical="center"/>
    </xf>
    <xf numFmtId="49" fontId="44" fillId="0" borderId="11" xfId="197" applyNumberFormat="1" applyFont="1" applyBorder="1" applyAlignment="1">
      <alignment horizontal="center" vertical="center"/>
    </xf>
    <xf numFmtId="0" fontId="109" fillId="0" borderId="0" xfId="197" applyFont="1" applyAlignment="1">
      <alignment horizontal="left"/>
    </xf>
  </cellXfs>
  <cellStyles count="21497">
    <cellStyle name="20% — акцент1" xfId="410" builtinId="30" customBuiltin="1"/>
    <cellStyle name="20% - Акцент1 10" xfId="911" xr:uid="{00000000-0005-0000-0000-000001000000}"/>
    <cellStyle name="20% — акцент1 10" xfId="234" xr:uid="{00000000-0005-0000-0000-000002000000}"/>
    <cellStyle name="20% - Акцент1 10 10" xfId="8355" xr:uid="{00000000-0005-0000-0000-000003000000}"/>
    <cellStyle name="20% - Акцент1 10 10 2" xfId="17113" xr:uid="{00000000-0005-0000-0000-000004000000}"/>
    <cellStyle name="20% - Акцент1 10 11" xfId="8446" xr:uid="{00000000-0005-0000-0000-000005000000}"/>
    <cellStyle name="20% - Акцент1 10 11 2" xfId="17204" xr:uid="{00000000-0005-0000-0000-000006000000}"/>
    <cellStyle name="20% - Акцент1 10 12" xfId="8528" xr:uid="{00000000-0005-0000-0000-000007000000}"/>
    <cellStyle name="20% - Акцент1 10 12 2" xfId="17286" xr:uid="{00000000-0005-0000-0000-000008000000}"/>
    <cellStyle name="20% - Акцент1 10 13" xfId="8590" xr:uid="{00000000-0005-0000-0000-000009000000}"/>
    <cellStyle name="20% - Акцент1 10 13 2" xfId="17348" xr:uid="{00000000-0005-0000-0000-00000A000000}"/>
    <cellStyle name="20% - Акцент1 10 14" xfId="8651" xr:uid="{00000000-0005-0000-0000-00000B000000}"/>
    <cellStyle name="20% - Акцент1 10 14 2" xfId="17409" xr:uid="{00000000-0005-0000-0000-00000C000000}"/>
    <cellStyle name="20% - Акцент1 10 15" xfId="8722" xr:uid="{00000000-0005-0000-0000-00000D000000}"/>
    <cellStyle name="20% - Акцент1 10 15 2" xfId="17480" xr:uid="{00000000-0005-0000-0000-00000E000000}"/>
    <cellStyle name="20% - Акцент1 10 16" xfId="8786" xr:uid="{00000000-0005-0000-0000-00000F000000}"/>
    <cellStyle name="20% - Акцент1 10 16 2" xfId="17544" xr:uid="{00000000-0005-0000-0000-000010000000}"/>
    <cellStyle name="20% - Акцент1 10 17" xfId="8839" xr:uid="{00000000-0005-0000-0000-000011000000}"/>
    <cellStyle name="20% - Акцент1 10 17 2" xfId="17597" xr:uid="{00000000-0005-0000-0000-000012000000}"/>
    <cellStyle name="20% - Акцент1 10 18" xfId="8889" xr:uid="{00000000-0005-0000-0000-000013000000}"/>
    <cellStyle name="20% - Акцент1 10 18 2" xfId="17647" xr:uid="{00000000-0005-0000-0000-000014000000}"/>
    <cellStyle name="20% - Акцент1 10 19" xfId="8939" xr:uid="{00000000-0005-0000-0000-000015000000}"/>
    <cellStyle name="20% - Акцент1 10 19 2" xfId="17697" xr:uid="{00000000-0005-0000-0000-000016000000}"/>
    <cellStyle name="20% - Акцент1 10 2" xfId="2701" xr:uid="{00000000-0005-0000-0000-000017000000}"/>
    <cellStyle name="20% - Акцент1 10 2 2" xfId="11540" xr:uid="{00000000-0005-0000-0000-000018000000}"/>
    <cellStyle name="20% - Акцент1 10 20" xfId="8979" xr:uid="{00000000-0005-0000-0000-000019000000}"/>
    <cellStyle name="20% - Акцент1 10 20 2" xfId="17737" xr:uid="{00000000-0005-0000-0000-00001A000000}"/>
    <cellStyle name="20% - Акцент1 10 21" xfId="9013" xr:uid="{00000000-0005-0000-0000-00001B000000}"/>
    <cellStyle name="20% - Акцент1 10 21 2" xfId="17771" xr:uid="{00000000-0005-0000-0000-00001C000000}"/>
    <cellStyle name="20% - Акцент1 10 22" xfId="9037" xr:uid="{00000000-0005-0000-0000-00001D000000}"/>
    <cellStyle name="20% - Акцент1 10 22 2" xfId="17795" xr:uid="{00000000-0005-0000-0000-00001E000000}"/>
    <cellStyle name="20% - Акцент1 10 23" xfId="9061" xr:uid="{00000000-0005-0000-0000-00001F000000}"/>
    <cellStyle name="20% - Акцент1 10 23 2" xfId="17819" xr:uid="{00000000-0005-0000-0000-000020000000}"/>
    <cellStyle name="20% - Акцент1 10 24" xfId="9076" xr:uid="{00000000-0005-0000-0000-000021000000}"/>
    <cellStyle name="20% - Акцент1 10 24 2" xfId="17834" xr:uid="{00000000-0005-0000-0000-000022000000}"/>
    <cellStyle name="20% - Акцент1 10 25" xfId="9091" xr:uid="{00000000-0005-0000-0000-000023000000}"/>
    <cellStyle name="20% - Акцент1 10 25 2" xfId="17849" xr:uid="{00000000-0005-0000-0000-000024000000}"/>
    <cellStyle name="20% - Акцент1 10 26" xfId="9101" xr:uid="{00000000-0005-0000-0000-000025000000}"/>
    <cellStyle name="20% - Акцент1 10 26 2" xfId="17859" xr:uid="{00000000-0005-0000-0000-000026000000}"/>
    <cellStyle name="20% - Акцент1 10 27" xfId="9111" xr:uid="{00000000-0005-0000-0000-000027000000}"/>
    <cellStyle name="20% - Акцент1 10 27 2" xfId="17869" xr:uid="{00000000-0005-0000-0000-000028000000}"/>
    <cellStyle name="20% - Акцент1 10 28" xfId="9816" xr:uid="{00000000-0005-0000-0000-000029000000}"/>
    <cellStyle name="20% - Акцент1 10 29" xfId="17994" xr:uid="{00000000-0005-0000-0000-00002A000000}"/>
    <cellStyle name="20% - Акцент1 10 3" xfId="3179" xr:uid="{00000000-0005-0000-0000-00002B000000}"/>
    <cellStyle name="20% - Акцент1 10 3 2" xfId="12016" xr:uid="{00000000-0005-0000-0000-00002C000000}"/>
    <cellStyle name="20% - Акцент1 10 30" xfId="20436" xr:uid="{00000000-0005-0000-0000-00002D000000}"/>
    <cellStyle name="20% - Акцент1 10 31" xfId="20724" xr:uid="{00000000-0005-0000-0000-00002E000000}"/>
    <cellStyle name="20% - Акцент1 10 32" xfId="20980" xr:uid="{00000000-0005-0000-0000-00002F000000}"/>
    <cellStyle name="20% - Акцент1 10 33" xfId="21210" xr:uid="{00000000-0005-0000-0000-000030000000}"/>
    <cellStyle name="20% - Акцент1 10 4" xfId="3666" xr:uid="{00000000-0005-0000-0000-000031000000}"/>
    <cellStyle name="20% - Акцент1 10 4 2" xfId="12441" xr:uid="{00000000-0005-0000-0000-000032000000}"/>
    <cellStyle name="20% - Акцент1 10 5" xfId="5033" xr:uid="{00000000-0005-0000-0000-000033000000}"/>
    <cellStyle name="20% - Акцент1 10 5 2" xfId="13805" xr:uid="{00000000-0005-0000-0000-000034000000}"/>
    <cellStyle name="20% - Акцент1 10 6" xfId="5233" xr:uid="{00000000-0005-0000-0000-000035000000}"/>
    <cellStyle name="20% - Акцент1 10 6 2" xfId="14005" xr:uid="{00000000-0005-0000-0000-000036000000}"/>
    <cellStyle name="20% - Акцент1 10 7" xfId="5377" xr:uid="{00000000-0005-0000-0000-000037000000}"/>
    <cellStyle name="20% - Акцент1 10 7 2" xfId="14147" xr:uid="{00000000-0005-0000-0000-000038000000}"/>
    <cellStyle name="20% - Акцент1 10 8" xfId="7124" xr:uid="{00000000-0005-0000-0000-000039000000}"/>
    <cellStyle name="20% - Акцент1 10 8 2" xfId="15882" xr:uid="{00000000-0005-0000-0000-00003A000000}"/>
    <cellStyle name="20% - Акцент1 10 9" xfId="8265" xr:uid="{00000000-0005-0000-0000-00003B000000}"/>
    <cellStyle name="20% - Акцент1 10 9 2" xfId="17023" xr:uid="{00000000-0005-0000-0000-00003C000000}"/>
    <cellStyle name="20% - Акцент1 11" xfId="2200" xr:uid="{00000000-0005-0000-0000-00003D000000}"/>
    <cellStyle name="20% — акцент1 11" xfId="1251" xr:uid="{00000000-0005-0000-0000-00003E000000}"/>
    <cellStyle name="20% - Акцент1 11 10" xfId="8526" xr:uid="{00000000-0005-0000-0000-00003F000000}"/>
    <cellStyle name="20% — акцент1 11 10" xfId="8352" xr:uid="{00000000-0005-0000-0000-000040000000}"/>
    <cellStyle name="20% - Акцент1 11 10 2" xfId="17284" xr:uid="{00000000-0005-0000-0000-000041000000}"/>
    <cellStyle name="20% — акцент1 11 10 2" xfId="17110" xr:uid="{00000000-0005-0000-0000-000042000000}"/>
    <cellStyle name="20% - Акцент1 11 10 3" xfId="20329" xr:uid="{00000000-0005-0000-0000-000043000000}"/>
    <cellStyle name="20% — акцент1 11 10 3" xfId="20261" xr:uid="{00000000-0005-0000-0000-000044000000}"/>
    <cellStyle name="20% - Акцент1 11 10 4" xfId="20630" xr:uid="{00000000-0005-0000-0000-000045000000}"/>
    <cellStyle name="20% — акцент1 11 10 4" xfId="19299" xr:uid="{00000000-0005-0000-0000-000046000000}"/>
    <cellStyle name="20% - Акцент1 11 10 5" xfId="20898" xr:uid="{00000000-0005-0000-0000-000047000000}"/>
    <cellStyle name="20% — акцент1 11 10 5" xfId="20328" xr:uid="{00000000-0005-0000-0000-000048000000}"/>
    <cellStyle name="20% - Акцент1 11 10 6" xfId="21140" xr:uid="{00000000-0005-0000-0000-000049000000}"/>
    <cellStyle name="20% — акцент1 11 10 6" xfId="20629" xr:uid="{00000000-0005-0000-0000-00004A000000}"/>
    <cellStyle name="20% - Акцент1 11 10 7" xfId="21346" xr:uid="{00000000-0005-0000-0000-00004B000000}"/>
    <cellStyle name="20% — акцент1 11 10 7" xfId="20897" xr:uid="{00000000-0005-0000-0000-00004C000000}"/>
    <cellStyle name="20% - Акцент1 11 11" xfId="8588" xr:uid="{00000000-0005-0000-0000-00004D000000}"/>
    <cellStyle name="20% — акцент1 11 11" xfId="8587" xr:uid="{00000000-0005-0000-0000-00004E000000}"/>
    <cellStyle name="20% - Акцент1 11 11 2" xfId="17346" xr:uid="{00000000-0005-0000-0000-00004F000000}"/>
    <cellStyle name="20% — акцент1 11 11 2" xfId="17345" xr:uid="{00000000-0005-0000-0000-000050000000}"/>
    <cellStyle name="20% - Акцент1 11 11 3" xfId="20350" xr:uid="{00000000-0005-0000-0000-000051000000}"/>
    <cellStyle name="20% — акцент1 11 11 3" xfId="20349" xr:uid="{00000000-0005-0000-0000-000052000000}"/>
    <cellStyle name="20% - Акцент1 11 11 4" xfId="20648" xr:uid="{00000000-0005-0000-0000-000053000000}"/>
    <cellStyle name="20% — акцент1 11 11 4" xfId="20647" xr:uid="{00000000-0005-0000-0000-000054000000}"/>
    <cellStyle name="20% - Акцент1 11 11 5" xfId="20913" xr:uid="{00000000-0005-0000-0000-000055000000}"/>
    <cellStyle name="20% — акцент1 11 11 5" xfId="20912" xr:uid="{00000000-0005-0000-0000-000056000000}"/>
    <cellStyle name="20% - Акцент1 11 11 6" xfId="21155" xr:uid="{00000000-0005-0000-0000-000057000000}"/>
    <cellStyle name="20% — акцент1 11 11 6" xfId="21154" xr:uid="{00000000-0005-0000-0000-000058000000}"/>
    <cellStyle name="20% - Акцент1 11 11 7" xfId="21361" xr:uid="{00000000-0005-0000-0000-000059000000}"/>
    <cellStyle name="20% — акцент1 11 11 7" xfId="21360" xr:uid="{00000000-0005-0000-0000-00005A000000}"/>
    <cellStyle name="20% - Акцент1 11 12" xfId="8649" xr:uid="{00000000-0005-0000-0000-00005B000000}"/>
    <cellStyle name="20% — акцент1 11 12" xfId="8648" xr:uid="{00000000-0005-0000-0000-00005C000000}"/>
    <cellStyle name="20% - Акцент1 11 12 2" xfId="17407" xr:uid="{00000000-0005-0000-0000-00005D000000}"/>
    <cellStyle name="20% — акцент1 11 12 2" xfId="17406" xr:uid="{00000000-0005-0000-0000-00005E000000}"/>
    <cellStyle name="20% - Акцент1 11 12 3" xfId="20375" xr:uid="{00000000-0005-0000-0000-00005F000000}"/>
    <cellStyle name="20% — акцент1 11 12 3" xfId="20374" xr:uid="{00000000-0005-0000-0000-000060000000}"/>
    <cellStyle name="20% - Акцент1 11 12 4" xfId="20671" xr:uid="{00000000-0005-0000-0000-000061000000}"/>
    <cellStyle name="20% — акцент1 11 12 4" xfId="20670" xr:uid="{00000000-0005-0000-0000-000062000000}"/>
    <cellStyle name="20% - Акцент1 11 12 5" xfId="20933" xr:uid="{00000000-0005-0000-0000-000063000000}"/>
    <cellStyle name="20% — акцент1 11 12 5" xfId="20932" xr:uid="{00000000-0005-0000-0000-000064000000}"/>
    <cellStyle name="20% - Акцент1 11 12 6" xfId="21172" xr:uid="{00000000-0005-0000-0000-000065000000}"/>
    <cellStyle name="20% — акцент1 11 12 6" xfId="21171" xr:uid="{00000000-0005-0000-0000-000066000000}"/>
    <cellStyle name="20% - Акцент1 11 12 7" xfId="21376" xr:uid="{00000000-0005-0000-0000-000067000000}"/>
    <cellStyle name="20% — акцент1 11 12 7" xfId="21375" xr:uid="{00000000-0005-0000-0000-000068000000}"/>
    <cellStyle name="20% - Акцент1 11 13" xfId="8720" xr:uid="{00000000-0005-0000-0000-000069000000}"/>
    <cellStyle name="20% — акцент1 11 13" xfId="8719" xr:uid="{00000000-0005-0000-0000-00006A000000}"/>
    <cellStyle name="20% - Акцент1 11 13 2" xfId="17478" xr:uid="{00000000-0005-0000-0000-00006B000000}"/>
    <cellStyle name="20% — акцент1 11 13 2" xfId="17477" xr:uid="{00000000-0005-0000-0000-00006C000000}"/>
    <cellStyle name="20% - Акцент1 11 13 3" xfId="20404" xr:uid="{00000000-0005-0000-0000-00006D000000}"/>
    <cellStyle name="20% — акцент1 11 13 3" xfId="20403" xr:uid="{00000000-0005-0000-0000-00006E000000}"/>
    <cellStyle name="20% - Акцент1 11 13 4" xfId="20695" xr:uid="{00000000-0005-0000-0000-00006F000000}"/>
    <cellStyle name="20% — акцент1 11 13 4" xfId="20694" xr:uid="{00000000-0005-0000-0000-000070000000}"/>
    <cellStyle name="20% - Акцент1 11 13 5" xfId="20955" xr:uid="{00000000-0005-0000-0000-000071000000}"/>
    <cellStyle name="20% — акцент1 11 13 5" xfId="20954" xr:uid="{00000000-0005-0000-0000-000072000000}"/>
    <cellStyle name="20% - Акцент1 11 13 6" xfId="21190" xr:uid="{00000000-0005-0000-0000-000073000000}"/>
    <cellStyle name="20% — акцент1 11 13 6" xfId="21189" xr:uid="{00000000-0005-0000-0000-000074000000}"/>
    <cellStyle name="20% - Акцент1 11 13 7" xfId="21391" xr:uid="{00000000-0005-0000-0000-000075000000}"/>
    <cellStyle name="20% — акцент1 11 13 7" xfId="21390" xr:uid="{00000000-0005-0000-0000-000076000000}"/>
    <cellStyle name="20% - Акцент1 11 14" xfId="8784" xr:uid="{00000000-0005-0000-0000-000077000000}"/>
    <cellStyle name="20% — акцент1 11 14" xfId="8783" xr:uid="{00000000-0005-0000-0000-000078000000}"/>
    <cellStyle name="20% - Акцент1 11 14 2" xfId="17542" xr:uid="{00000000-0005-0000-0000-000079000000}"/>
    <cellStyle name="20% — акцент1 11 14 2" xfId="17541" xr:uid="{00000000-0005-0000-0000-00007A000000}"/>
    <cellStyle name="20% - Акцент1 11 14 3" xfId="20432" xr:uid="{00000000-0005-0000-0000-00007B000000}"/>
    <cellStyle name="20% — акцент1 11 14 3" xfId="20431" xr:uid="{00000000-0005-0000-0000-00007C000000}"/>
    <cellStyle name="20% - Акцент1 11 14 4" xfId="20720" xr:uid="{00000000-0005-0000-0000-00007D000000}"/>
    <cellStyle name="20% — акцент1 11 14 4" xfId="20719" xr:uid="{00000000-0005-0000-0000-00007E000000}"/>
    <cellStyle name="20% - Акцент1 11 14 5" xfId="20977" xr:uid="{00000000-0005-0000-0000-00007F000000}"/>
    <cellStyle name="20% — акцент1 11 14 5" xfId="20976" xr:uid="{00000000-0005-0000-0000-000080000000}"/>
    <cellStyle name="20% - Акцент1 11 14 6" xfId="21207" xr:uid="{00000000-0005-0000-0000-000081000000}"/>
    <cellStyle name="20% — акцент1 11 14 6" xfId="21206" xr:uid="{00000000-0005-0000-0000-000082000000}"/>
    <cellStyle name="20% - Акцент1 11 14 7" xfId="21404" xr:uid="{00000000-0005-0000-0000-000083000000}"/>
    <cellStyle name="20% — акцент1 11 14 7" xfId="21403" xr:uid="{00000000-0005-0000-0000-000084000000}"/>
    <cellStyle name="20% - Акцент1 11 15" xfId="8837" xr:uid="{00000000-0005-0000-0000-000085000000}"/>
    <cellStyle name="20% — акцент1 11 15" xfId="8836" xr:uid="{00000000-0005-0000-0000-000086000000}"/>
    <cellStyle name="20% - Акцент1 11 15 2" xfId="17595" xr:uid="{00000000-0005-0000-0000-000087000000}"/>
    <cellStyle name="20% — акцент1 11 15 2" xfId="17594" xr:uid="{00000000-0005-0000-0000-000088000000}"/>
    <cellStyle name="20% - Акцент1 11 15 3" xfId="20449" xr:uid="{00000000-0005-0000-0000-000089000000}"/>
    <cellStyle name="20% — акцент1 11 15 3" xfId="20448" xr:uid="{00000000-0005-0000-0000-00008A000000}"/>
    <cellStyle name="20% - Акцент1 11 15 4" xfId="20735" xr:uid="{00000000-0005-0000-0000-00008B000000}"/>
    <cellStyle name="20% — акцент1 11 15 4" xfId="20734" xr:uid="{00000000-0005-0000-0000-00008C000000}"/>
    <cellStyle name="20% - Акцент1 11 15 5" xfId="20991" xr:uid="{00000000-0005-0000-0000-00008D000000}"/>
    <cellStyle name="20% — акцент1 11 15 5" xfId="20990" xr:uid="{00000000-0005-0000-0000-00008E000000}"/>
    <cellStyle name="20% - Акцент1 11 15 6" xfId="21221" xr:uid="{00000000-0005-0000-0000-00008F000000}"/>
    <cellStyle name="20% — акцент1 11 15 6" xfId="21220" xr:uid="{00000000-0005-0000-0000-000090000000}"/>
    <cellStyle name="20% - Акцент1 11 15 7" xfId="21414" xr:uid="{00000000-0005-0000-0000-000091000000}"/>
    <cellStyle name="20% — акцент1 11 15 7" xfId="21413" xr:uid="{00000000-0005-0000-0000-000092000000}"/>
    <cellStyle name="20% - Акцент1 11 16" xfId="8887" xr:uid="{00000000-0005-0000-0000-000093000000}"/>
    <cellStyle name="20% — акцент1 11 16" xfId="8886" xr:uid="{00000000-0005-0000-0000-000094000000}"/>
    <cellStyle name="20% - Акцент1 11 16 2" xfId="17645" xr:uid="{00000000-0005-0000-0000-000095000000}"/>
    <cellStyle name="20% — акцент1 11 16 2" xfId="17644" xr:uid="{00000000-0005-0000-0000-000096000000}"/>
    <cellStyle name="20% - Акцент1 11 16 3" xfId="20466" xr:uid="{00000000-0005-0000-0000-000097000000}"/>
    <cellStyle name="20% — акцент1 11 16 3" xfId="20465" xr:uid="{00000000-0005-0000-0000-000098000000}"/>
    <cellStyle name="20% - Акцент1 11 16 4" xfId="20752" xr:uid="{00000000-0005-0000-0000-000099000000}"/>
    <cellStyle name="20% — акцент1 11 16 4" xfId="20751" xr:uid="{00000000-0005-0000-0000-00009A000000}"/>
    <cellStyle name="20% - Акцент1 11 16 5" xfId="21007" xr:uid="{00000000-0005-0000-0000-00009B000000}"/>
    <cellStyle name="20% — акцент1 11 16 5" xfId="21006" xr:uid="{00000000-0005-0000-0000-00009C000000}"/>
    <cellStyle name="20% - Акцент1 11 16 6" xfId="21235" xr:uid="{00000000-0005-0000-0000-00009D000000}"/>
    <cellStyle name="20% — акцент1 11 16 6" xfId="21234" xr:uid="{00000000-0005-0000-0000-00009E000000}"/>
    <cellStyle name="20% - Акцент1 11 16 7" xfId="21424" xr:uid="{00000000-0005-0000-0000-00009F000000}"/>
    <cellStyle name="20% — акцент1 11 16 7" xfId="21423" xr:uid="{00000000-0005-0000-0000-0000A0000000}"/>
    <cellStyle name="20% - Акцент1 11 17" xfId="8937" xr:uid="{00000000-0005-0000-0000-0000A1000000}"/>
    <cellStyle name="20% — акцент1 11 17" xfId="8936" xr:uid="{00000000-0005-0000-0000-0000A2000000}"/>
    <cellStyle name="20% - Акцент1 11 17 2" xfId="17695" xr:uid="{00000000-0005-0000-0000-0000A3000000}"/>
    <cellStyle name="20% — акцент1 11 17 2" xfId="17694" xr:uid="{00000000-0005-0000-0000-0000A4000000}"/>
    <cellStyle name="20% - Акцент1 11 17 3" xfId="20485" xr:uid="{00000000-0005-0000-0000-0000A5000000}"/>
    <cellStyle name="20% — акцент1 11 17 3" xfId="20484" xr:uid="{00000000-0005-0000-0000-0000A6000000}"/>
    <cellStyle name="20% - Акцент1 11 17 4" xfId="20767" xr:uid="{00000000-0005-0000-0000-0000A7000000}"/>
    <cellStyle name="20% — акцент1 11 17 4" xfId="20766" xr:uid="{00000000-0005-0000-0000-0000A8000000}"/>
    <cellStyle name="20% - Акцент1 11 17 5" xfId="21022" xr:uid="{00000000-0005-0000-0000-0000A9000000}"/>
    <cellStyle name="20% — акцент1 11 17 5" xfId="21021" xr:uid="{00000000-0005-0000-0000-0000AA000000}"/>
    <cellStyle name="20% - Акцент1 11 17 6" xfId="21249" xr:uid="{00000000-0005-0000-0000-0000AB000000}"/>
    <cellStyle name="20% — акцент1 11 17 6" xfId="21248" xr:uid="{00000000-0005-0000-0000-0000AC000000}"/>
    <cellStyle name="20% - Акцент1 11 17 7" xfId="21434" xr:uid="{00000000-0005-0000-0000-0000AD000000}"/>
    <cellStyle name="20% — акцент1 11 17 7" xfId="21433" xr:uid="{00000000-0005-0000-0000-0000AE000000}"/>
    <cellStyle name="20% - Акцент1 11 18" xfId="8977" xr:uid="{00000000-0005-0000-0000-0000AF000000}"/>
    <cellStyle name="20% — акцент1 11 18" xfId="8976" xr:uid="{00000000-0005-0000-0000-0000B0000000}"/>
    <cellStyle name="20% - Акцент1 11 18 2" xfId="17735" xr:uid="{00000000-0005-0000-0000-0000B1000000}"/>
    <cellStyle name="20% — акцент1 11 18 2" xfId="17734" xr:uid="{00000000-0005-0000-0000-0000B2000000}"/>
    <cellStyle name="20% - Акцент1 11 18 3" xfId="20504" xr:uid="{00000000-0005-0000-0000-0000B3000000}"/>
    <cellStyle name="20% — акцент1 11 18 3" xfId="20503" xr:uid="{00000000-0005-0000-0000-0000B4000000}"/>
    <cellStyle name="20% - Акцент1 11 18 4" xfId="20783" xr:uid="{00000000-0005-0000-0000-0000B5000000}"/>
    <cellStyle name="20% — акцент1 11 18 4" xfId="20782" xr:uid="{00000000-0005-0000-0000-0000B6000000}"/>
    <cellStyle name="20% - Акцент1 11 18 5" xfId="21038" xr:uid="{00000000-0005-0000-0000-0000B7000000}"/>
    <cellStyle name="20% — акцент1 11 18 5" xfId="21037" xr:uid="{00000000-0005-0000-0000-0000B8000000}"/>
    <cellStyle name="20% - Акцент1 11 18 6" xfId="21263" xr:uid="{00000000-0005-0000-0000-0000B9000000}"/>
    <cellStyle name="20% — акцент1 11 18 6" xfId="21262" xr:uid="{00000000-0005-0000-0000-0000BA000000}"/>
    <cellStyle name="20% - Акцент1 11 18 7" xfId="21442" xr:uid="{00000000-0005-0000-0000-0000BB000000}"/>
    <cellStyle name="20% — акцент1 11 18 7" xfId="21441" xr:uid="{00000000-0005-0000-0000-0000BC000000}"/>
    <cellStyle name="20% - Акцент1 11 19" xfId="9011" xr:uid="{00000000-0005-0000-0000-0000BD000000}"/>
    <cellStyle name="20% — акцент1 11 19" xfId="9010" xr:uid="{00000000-0005-0000-0000-0000BE000000}"/>
    <cellStyle name="20% - Акцент1 11 19 2" xfId="17769" xr:uid="{00000000-0005-0000-0000-0000BF000000}"/>
    <cellStyle name="20% — акцент1 11 19 2" xfId="17768" xr:uid="{00000000-0005-0000-0000-0000C0000000}"/>
    <cellStyle name="20% - Акцент1 11 19 3" xfId="20517" xr:uid="{00000000-0005-0000-0000-0000C1000000}"/>
    <cellStyle name="20% — акцент1 11 19 3" xfId="20516" xr:uid="{00000000-0005-0000-0000-0000C2000000}"/>
    <cellStyle name="20% - Акцент1 11 19 4" xfId="20796" xr:uid="{00000000-0005-0000-0000-0000C3000000}"/>
    <cellStyle name="20% — акцент1 11 19 4" xfId="20795" xr:uid="{00000000-0005-0000-0000-0000C4000000}"/>
    <cellStyle name="20% - Акцент1 11 19 5" xfId="21049" xr:uid="{00000000-0005-0000-0000-0000C5000000}"/>
    <cellStyle name="20% — акцент1 11 19 5" xfId="21048" xr:uid="{00000000-0005-0000-0000-0000C6000000}"/>
    <cellStyle name="20% - Акцент1 11 19 6" xfId="21273" xr:uid="{00000000-0005-0000-0000-0000C7000000}"/>
    <cellStyle name="20% — акцент1 11 19 6" xfId="21272" xr:uid="{00000000-0005-0000-0000-0000C8000000}"/>
    <cellStyle name="20% - Акцент1 11 19 7" xfId="21450" xr:uid="{00000000-0005-0000-0000-0000C9000000}"/>
    <cellStyle name="20% — акцент1 11 19 7" xfId="21449" xr:uid="{00000000-0005-0000-0000-0000CA000000}"/>
    <cellStyle name="20% - Акцент1 11 2" xfId="3667" xr:uid="{00000000-0005-0000-0000-0000CB000000}"/>
    <cellStyle name="20% — акцент1 11 2" xfId="2993" xr:uid="{00000000-0005-0000-0000-0000CC000000}"/>
    <cellStyle name="20% - Акцент1 11 2 2" xfId="12442" xr:uid="{00000000-0005-0000-0000-0000CD000000}"/>
    <cellStyle name="20% — акцент1 11 2 2" xfId="3669" xr:uid="{00000000-0005-0000-0000-0000CE000000}"/>
    <cellStyle name="20% — акцент1 11 2 2 2" xfId="12444" xr:uid="{00000000-0005-0000-0000-0000CF000000}"/>
    <cellStyle name="20% - Акцент1 11 2 3" xfId="18790" xr:uid="{00000000-0005-0000-0000-0000D0000000}"/>
    <cellStyle name="20% — акцент1 11 2 3" xfId="5381" xr:uid="{00000000-0005-0000-0000-0000D1000000}"/>
    <cellStyle name="20% — акцент1 11 2 3 2" xfId="14151" xr:uid="{00000000-0005-0000-0000-0000D2000000}"/>
    <cellStyle name="20% - Акцент1 11 2 4" xfId="19885" xr:uid="{00000000-0005-0000-0000-0000D3000000}"/>
    <cellStyle name="20% — акцент1 11 2 4" xfId="11830" xr:uid="{00000000-0005-0000-0000-0000D4000000}"/>
    <cellStyle name="20% - Акцент1 11 2 5" xfId="18219" xr:uid="{00000000-0005-0000-0000-0000D5000000}"/>
    <cellStyle name="20% — акцент1 11 2 5" xfId="18596" xr:uid="{00000000-0005-0000-0000-0000D6000000}"/>
    <cellStyle name="20% - Акцент1 11 2 6" xfId="18701" xr:uid="{00000000-0005-0000-0000-0000D7000000}"/>
    <cellStyle name="20% — акцент1 11 2 6" xfId="18407" xr:uid="{00000000-0005-0000-0000-0000D8000000}"/>
    <cellStyle name="20% - Акцент1 11 2 7" xfId="19955" xr:uid="{00000000-0005-0000-0000-0000D9000000}"/>
    <cellStyle name="20% — акцент1 11 2 7" xfId="19229" xr:uid="{00000000-0005-0000-0000-0000DA000000}"/>
    <cellStyle name="20% — акцент1 11 2 8" xfId="17899" xr:uid="{00000000-0005-0000-0000-0000DB000000}"/>
    <cellStyle name="20% — акцент1 11 2 9" xfId="18032" xr:uid="{00000000-0005-0000-0000-0000DC000000}"/>
    <cellStyle name="20% - Акцент1 11 20" xfId="9035" xr:uid="{00000000-0005-0000-0000-0000DD000000}"/>
    <cellStyle name="20% — акцент1 11 20" xfId="9034" xr:uid="{00000000-0005-0000-0000-0000DE000000}"/>
    <cellStyle name="20% - Акцент1 11 20 2" xfId="17793" xr:uid="{00000000-0005-0000-0000-0000DF000000}"/>
    <cellStyle name="20% — акцент1 11 20 2" xfId="17792" xr:uid="{00000000-0005-0000-0000-0000E0000000}"/>
    <cellStyle name="20% - Акцент1 11 20 3" xfId="20528" xr:uid="{00000000-0005-0000-0000-0000E1000000}"/>
    <cellStyle name="20% — акцент1 11 20 3" xfId="20527" xr:uid="{00000000-0005-0000-0000-0000E2000000}"/>
    <cellStyle name="20% - Акцент1 11 20 4" xfId="20807" xr:uid="{00000000-0005-0000-0000-0000E3000000}"/>
    <cellStyle name="20% — акцент1 11 20 4" xfId="20806" xr:uid="{00000000-0005-0000-0000-0000E4000000}"/>
    <cellStyle name="20% - Акцент1 11 20 5" xfId="21060" xr:uid="{00000000-0005-0000-0000-0000E5000000}"/>
    <cellStyle name="20% — акцент1 11 20 5" xfId="21059" xr:uid="{00000000-0005-0000-0000-0000E6000000}"/>
    <cellStyle name="20% - Акцент1 11 20 6" xfId="21284" xr:uid="{00000000-0005-0000-0000-0000E7000000}"/>
    <cellStyle name="20% — акцент1 11 20 6" xfId="21283" xr:uid="{00000000-0005-0000-0000-0000E8000000}"/>
    <cellStyle name="20% - Акцент1 11 20 7" xfId="21456" xr:uid="{00000000-0005-0000-0000-0000E9000000}"/>
    <cellStyle name="20% — акцент1 11 20 7" xfId="21455" xr:uid="{00000000-0005-0000-0000-0000EA000000}"/>
    <cellStyle name="20% - Акцент1 11 21" xfId="9059" xr:uid="{00000000-0005-0000-0000-0000EB000000}"/>
    <cellStyle name="20% — акцент1 11 21" xfId="9058" xr:uid="{00000000-0005-0000-0000-0000EC000000}"/>
    <cellStyle name="20% - Акцент1 11 21 2" xfId="17817" xr:uid="{00000000-0005-0000-0000-0000ED000000}"/>
    <cellStyle name="20% — акцент1 11 21 2" xfId="17816" xr:uid="{00000000-0005-0000-0000-0000EE000000}"/>
    <cellStyle name="20% - Акцент1 11 21 3" xfId="20540" xr:uid="{00000000-0005-0000-0000-0000EF000000}"/>
    <cellStyle name="20% — акцент1 11 21 3" xfId="20539" xr:uid="{00000000-0005-0000-0000-0000F0000000}"/>
    <cellStyle name="20% - Акцент1 11 21 4" xfId="20819" xr:uid="{00000000-0005-0000-0000-0000F1000000}"/>
    <cellStyle name="20% — акцент1 11 21 4" xfId="20818" xr:uid="{00000000-0005-0000-0000-0000F2000000}"/>
    <cellStyle name="20% - Акцент1 11 21 5" xfId="21071" xr:uid="{00000000-0005-0000-0000-0000F3000000}"/>
    <cellStyle name="20% — акцент1 11 21 5" xfId="21070" xr:uid="{00000000-0005-0000-0000-0000F4000000}"/>
    <cellStyle name="20% - Акцент1 11 21 6" xfId="21295" xr:uid="{00000000-0005-0000-0000-0000F5000000}"/>
    <cellStyle name="20% — акцент1 11 21 6" xfId="21294" xr:uid="{00000000-0005-0000-0000-0000F6000000}"/>
    <cellStyle name="20% - Акцент1 11 21 7" xfId="21462" xr:uid="{00000000-0005-0000-0000-0000F7000000}"/>
    <cellStyle name="20% — акцент1 11 21 7" xfId="21461" xr:uid="{00000000-0005-0000-0000-0000F8000000}"/>
    <cellStyle name="20% - Акцент1 11 22" xfId="9074" xr:uid="{00000000-0005-0000-0000-0000F9000000}"/>
    <cellStyle name="20% — акцент1 11 22" xfId="9073" xr:uid="{00000000-0005-0000-0000-0000FA000000}"/>
    <cellStyle name="20% - Акцент1 11 22 2" xfId="17832" xr:uid="{00000000-0005-0000-0000-0000FB000000}"/>
    <cellStyle name="20% — акцент1 11 22 2" xfId="17831" xr:uid="{00000000-0005-0000-0000-0000FC000000}"/>
    <cellStyle name="20% - Акцент1 11 22 3" xfId="20548" xr:uid="{00000000-0005-0000-0000-0000FD000000}"/>
    <cellStyle name="20% — акцент1 11 22 3" xfId="20547" xr:uid="{00000000-0005-0000-0000-0000FE000000}"/>
    <cellStyle name="20% - Акцент1 11 22 4" xfId="20827" xr:uid="{00000000-0005-0000-0000-0000FF000000}"/>
    <cellStyle name="20% — акцент1 11 22 4" xfId="20826" xr:uid="{00000000-0005-0000-0000-000000010000}"/>
    <cellStyle name="20% - Акцент1 11 22 5" xfId="21079" xr:uid="{00000000-0005-0000-0000-000001010000}"/>
    <cellStyle name="20% — акцент1 11 22 5" xfId="21078" xr:uid="{00000000-0005-0000-0000-000002010000}"/>
    <cellStyle name="20% - Акцент1 11 22 6" xfId="21302" xr:uid="{00000000-0005-0000-0000-000003010000}"/>
    <cellStyle name="20% — акцент1 11 22 6" xfId="21301" xr:uid="{00000000-0005-0000-0000-000004010000}"/>
    <cellStyle name="20% - Акцент1 11 22 7" xfId="21466" xr:uid="{00000000-0005-0000-0000-000005010000}"/>
    <cellStyle name="20% — акцент1 11 22 7" xfId="21465" xr:uid="{00000000-0005-0000-0000-000006010000}"/>
    <cellStyle name="20% - Акцент1 11 23" xfId="9089" xr:uid="{00000000-0005-0000-0000-000007010000}"/>
    <cellStyle name="20% — акцент1 11 23" xfId="9088" xr:uid="{00000000-0005-0000-0000-000008010000}"/>
    <cellStyle name="20% - Акцент1 11 23 2" xfId="17847" xr:uid="{00000000-0005-0000-0000-000009010000}"/>
    <cellStyle name="20% — акцент1 11 23 2" xfId="17846" xr:uid="{00000000-0005-0000-0000-00000A010000}"/>
    <cellStyle name="20% - Акцент1 11 23 3" xfId="20555" xr:uid="{00000000-0005-0000-0000-00000B010000}"/>
    <cellStyle name="20% — акцент1 11 23 3" xfId="20554" xr:uid="{00000000-0005-0000-0000-00000C010000}"/>
    <cellStyle name="20% - Акцент1 11 23 4" xfId="20834" xr:uid="{00000000-0005-0000-0000-00000D010000}"/>
    <cellStyle name="20% — акцент1 11 23 4" xfId="20833" xr:uid="{00000000-0005-0000-0000-00000E010000}"/>
    <cellStyle name="20% - Акцент1 11 23 5" xfId="21086" xr:uid="{00000000-0005-0000-0000-00000F010000}"/>
    <cellStyle name="20% — акцент1 11 23 5" xfId="21085" xr:uid="{00000000-0005-0000-0000-000010010000}"/>
    <cellStyle name="20% - Акцент1 11 23 6" xfId="21309" xr:uid="{00000000-0005-0000-0000-000011010000}"/>
    <cellStyle name="20% — акцент1 11 23 6" xfId="21308" xr:uid="{00000000-0005-0000-0000-000012010000}"/>
    <cellStyle name="20% - Акцент1 11 23 7" xfId="21470" xr:uid="{00000000-0005-0000-0000-000013010000}"/>
    <cellStyle name="20% — акцент1 11 23 7" xfId="21469" xr:uid="{00000000-0005-0000-0000-000014010000}"/>
    <cellStyle name="20% - Акцент1 11 24" xfId="9100" xr:uid="{00000000-0005-0000-0000-000015010000}"/>
    <cellStyle name="20% — акцент1 11 24" xfId="9099" xr:uid="{00000000-0005-0000-0000-000016010000}"/>
    <cellStyle name="20% - Акцент1 11 24 2" xfId="17858" xr:uid="{00000000-0005-0000-0000-000017010000}"/>
    <cellStyle name="20% — акцент1 11 24 2" xfId="17857" xr:uid="{00000000-0005-0000-0000-000018010000}"/>
    <cellStyle name="20% - Акцент1 11 24 3" xfId="20564" xr:uid="{00000000-0005-0000-0000-000019010000}"/>
    <cellStyle name="20% — акцент1 11 24 3" xfId="20563" xr:uid="{00000000-0005-0000-0000-00001A010000}"/>
    <cellStyle name="20% - Акцент1 11 24 4" xfId="20842" xr:uid="{00000000-0005-0000-0000-00001B010000}"/>
    <cellStyle name="20% — акцент1 11 24 4" xfId="20841" xr:uid="{00000000-0005-0000-0000-00001C010000}"/>
    <cellStyle name="20% - Акцент1 11 24 5" xfId="21091" xr:uid="{00000000-0005-0000-0000-00001D010000}"/>
    <cellStyle name="20% — акцент1 11 24 5" xfId="21090" xr:uid="{00000000-0005-0000-0000-00001E010000}"/>
    <cellStyle name="20% - Акцент1 11 24 6" xfId="21313" xr:uid="{00000000-0005-0000-0000-00001F010000}"/>
    <cellStyle name="20% — акцент1 11 24 6" xfId="21312" xr:uid="{00000000-0005-0000-0000-000020010000}"/>
    <cellStyle name="20% - Акцент1 11 24 7" xfId="21472" xr:uid="{00000000-0005-0000-0000-000021010000}"/>
    <cellStyle name="20% — акцент1 11 24 7" xfId="21471" xr:uid="{00000000-0005-0000-0000-000022010000}"/>
    <cellStyle name="20% - Акцент1 11 25" xfId="9110" xr:uid="{00000000-0005-0000-0000-000023010000}"/>
    <cellStyle name="20% — акцент1 11 25" xfId="9109" xr:uid="{00000000-0005-0000-0000-000024010000}"/>
    <cellStyle name="20% - Акцент1 11 25 2" xfId="17868" xr:uid="{00000000-0005-0000-0000-000025010000}"/>
    <cellStyle name="20% — акцент1 11 25 2" xfId="17867" xr:uid="{00000000-0005-0000-0000-000026010000}"/>
    <cellStyle name="20% - Акцент1 11 25 3" xfId="20567" xr:uid="{00000000-0005-0000-0000-000027010000}"/>
    <cellStyle name="20% — акцент1 11 25 3" xfId="20566" xr:uid="{00000000-0005-0000-0000-000028010000}"/>
    <cellStyle name="20% - Акцент1 11 25 4" xfId="20845" xr:uid="{00000000-0005-0000-0000-000029010000}"/>
    <cellStyle name="20% — акцент1 11 25 4" xfId="20844" xr:uid="{00000000-0005-0000-0000-00002A010000}"/>
    <cellStyle name="20% - Акцент1 11 25 5" xfId="21094" xr:uid="{00000000-0005-0000-0000-00002B010000}"/>
    <cellStyle name="20% — акцент1 11 25 5" xfId="21093" xr:uid="{00000000-0005-0000-0000-00002C010000}"/>
    <cellStyle name="20% - Акцент1 11 25 6" xfId="21316" xr:uid="{00000000-0005-0000-0000-00002D010000}"/>
    <cellStyle name="20% — акцент1 11 25 6" xfId="21315" xr:uid="{00000000-0005-0000-0000-00002E010000}"/>
    <cellStyle name="20% - Акцент1 11 25 7" xfId="21474" xr:uid="{00000000-0005-0000-0000-00002F010000}"/>
    <cellStyle name="20% — акцент1 11 25 7" xfId="21473" xr:uid="{00000000-0005-0000-0000-000030010000}"/>
    <cellStyle name="20% - Акцент1 11 26" xfId="11044" xr:uid="{00000000-0005-0000-0000-000031010000}"/>
    <cellStyle name="20% — акцент1 11 26" xfId="10120" xr:uid="{00000000-0005-0000-0000-000032010000}"/>
    <cellStyle name="20% - Акцент1 11 27" xfId="18365" xr:uid="{00000000-0005-0000-0000-000033010000}"/>
    <cellStyle name="20% — акцент1 11 27" xfId="18099" xr:uid="{00000000-0005-0000-0000-000034010000}"/>
    <cellStyle name="20% - Акцент1 11 28" xfId="18738" xr:uid="{00000000-0005-0000-0000-000035010000}"/>
    <cellStyle name="20% — акцент1 11 28" xfId="18042" xr:uid="{00000000-0005-0000-0000-000036010000}"/>
    <cellStyle name="20% - Акцент1 11 29" xfId="19968" xr:uid="{00000000-0005-0000-0000-000037010000}"/>
    <cellStyle name="20% — акцент1 11 29" xfId="20380" xr:uid="{00000000-0005-0000-0000-000038010000}"/>
    <cellStyle name="20% - Акцент1 11 3" xfId="5032" xr:uid="{00000000-0005-0000-0000-000039010000}"/>
    <cellStyle name="20% — акцент1 11 3" xfId="2011" xr:uid="{00000000-0005-0000-0000-00003A010000}"/>
    <cellStyle name="20% - Акцент1 11 3 2" xfId="13804" xr:uid="{00000000-0005-0000-0000-00003B010000}"/>
    <cellStyle name="20% — акцент1 11 3 2" xfId="10856" xr:uid="{00000000-0005-0000-0000-00003C010000}"/>
    <cellStyle name="20% - Акцент1 11 3 3" xfId="19180" xr:uid="{00000000-0005-0000-0000-00003D010000}"/>
    <cellStyle name="20% — акцент1 11 3 3" xfId="18302" xr:uid="{00000000-0005-0000-0000-00003E010000}"/>
    <cellStyle name="20% - Акцент1 11 3 4" xfId="18536" xr:uid="{00000000-0005-0000-0000-00003F010000}"/>
    <cellStyle name="20% — акцент1 11 3 4" xfId="19627" xr:uid="{00000000-0005-0000-0000-000040010000}"/>
    <cellStyle name="20% - Акцент1 11 3 5" xfId="19709" xr:uid="{00000000-0005-0000-0000-000041010000}"/>
    <cellStyle name="20% — акцент1 11 3 5" xfId="19699" xr:uid="{00000000-0005-0000-0000-000042010000}"/>
    <cellStyle name="20% - Акцент1 11 3 6" xfId="18396" xr:uid="{00000000-0005-0000-0000-000043010000}"/>
    <cellStyle name="20% — акцент1 11 3 6" xfId="18554" xr:uid="{00000000-0005-0000-0000-000044010000}"/>
    <cellStyle name="20% - Акцент1 11 3 7" xfId="18665" xr:uid="{00000000-0005-0000-0000-000045010000}"/>
    <cellStyle name="20% — акцент1 11 3 7" xfId="19891" xr:uid="{00000000-0005-0000-0000-000046010000}"/>
    <cellStyle name="20% - Акцент1 11 30" xfId="17898" xr:uid="{00000000-0005-0000-0000-000047010000}"/>
    <cellStyle name="20% — акцент1 11 30" xfId="20676" xr:uid="{00000000-0005-0000-0000-000048010000}"/>
    <cellStyle name="20% - Акцент1 11 31" xfId="19751" xr:uid="{00000000-0005-0000-0000-000049010000}"/>
    <cellStyle name="20% — акцент1 11 31" xfId="20937" xr:uid="{00000000-0005-0000-0000-00004A010000}"/>
    <cellStyle name="20% - Акцент1 11 4" xfId="5232" xr:uid="{00000000-0005-0000-0000-00004B010000}"/>
    <cellStyle name="20% — акцент1 11 4" xfId="3668" xr:uid="{00000000-0005-0000-0000-00004C010000}"/>
    <cellStyle name="20% - Акцент1 11 4 2" xfId="14004" xr:uid="{00000000-0005-0000-0000-00004D010000}"/>
    <cellStyle name="20% — акцент1 11 4 2" xfId="12443" xr:uid="{00000000-0005-0000-0000-00004E010000}"/>
    <cellStyle name="20% - Акцент1 11 4 3" xfId="19264" xr:uid="{00000000-0005-0000-0000-00004F010000}"/>
    <cellStyle name="20% — акцент1 11 4 3" xfId="18791" xr:uid="{00000000-0005-0000-0000-000050010000}"/>
    <cellStyle name="20% - Акцент1 11 4 4" xfId="18647" xr:uid="{00000000-0005-0000-0000-000051010000}"/>
    <cellStyle name="20% — акцент1 11 4 4" xfId="19997" xr:uid="{00000000-0005-0000-0000-000052010000}"/>
    <cellStyle name="20% - Акцент1 11 4 5" xfId="18485" xr:uid="{00000000-0005-0000-0000-000053010000}"/>
    <cellStyle name="20% — акцент1 11 4 5" xfId="19353" xr:uid="{00000000-0005-0000-0000-000054010000}"/>
    <cellStyle name="20% - Акцент1 11 4 6" xfId="19067" xr:uid="{00000000-0005-0000-0000-000055010000}"/>
    <cellStyle name="20% — акцент1 11 4 6" xfId="18383" xr:uid="{00000000-0005-0000-0000-000056010000}"/>
    <cellStyle name="20% - Акцент1 11 4 7" xfId="19729" xr:uid="{00000000-0005-0000-0000-000057010000}"/>
    <cellStyle name="20% — акцент1 11 4 7" xfId="19858" xr:uid="{00000000-0005-0000-0000-000058010000}"/>
    <cellStyle name="20% - Акцент1 11 5" xfId="5379" xr:uid="{00000000-0005-0000-0000-000059010000}"/>
    <cellStyle name="20% — акцент1 11 5" xfId="5031" xr:uid="{00000000-0005-0000-0000-00005A010000}"/>
    <cellStyle name="20% - Акцент1 11 5 2" xfId="14149" xr:uid="{00000000-0005-0000-0000-00005B010000}"/>
    <cellStyle name="20% — акцент1 11 5 2" xfId="13803" xr:uid="{00000000-0005-0000-0000-00005C010000}"/>
    <cellStyle name="20% - Акцент1 11 5 3" xfId="19297" xr:uid="{00000000-0005-0000-0000-00005D010000}"/>
    <cellStyle name="20% — акцент1 11 5 3" xfId="19179" xr:uid="{00000000-0005-0000-0000-00005E010000}"/>
    <cellStyle name="20% - Акцент1 11 5 4" xfId="20411" xr:uid="{00000000-0005-0000-0000-00005F010000}"/>
    <cellStyle name="20% — акцент1 11 5 4" xfId="18966" xr:uid="{00000000-0005-0000-0000-000060010000}"/>
    <cellStyle name="20% - Акцент1 11 5 5" xfId="20702" xr:uid="{00000000-0005-0000-0000-000061010000}"/>
    <cellStyle name="20% — акцент1 11 5 5" xfId="18264" xr:uid="{00000000-0005-0000-0000-000062010000}"/>
    <cellStyle name="20% - Акцент1 11 5 6" xfId="20961" xr:uid="{00000000-0005-0000-0000-000063010000}"/>
    <cellStyle name="20% — акцент1 11 5 6" xfId="18027" xr:uid="{00000000-0005-0000-0000-000064010000}"/>
    <cellStyle name="20% - Акцент1 11 5 7" xfId="21193" xr:uid="{00000000-0005-0000-0000-000065010000}"/>
    <cellStyle name="20% — акцент1 11 5 7" xfId="18728" xr:uid="{00000000-0005-0000-0000-000066010000}"/>
    <cellStyle name="20% - Акцент1 11 6" xfId="7122" xr:uid="{00000000-0005-0000-0000-000067010000}"/>
    <cellStyle name="20% — акцент1 11 6" xfId="5231" xr:uid="{00000000-0005-0000-0000-000068010000}"/>
    <cellStyle name="20% - Акцент1 11 6 2" xfId="15880" xr:uid="{00000000-0005-0000-0000-000069010000}"/>
    <cellStyle name="20% — акцент1 11 6 2" xfId="14003" xr:uid="{00000000-0005-0000-0000-00006A010000}"/>
    <cellStyle name="20% - Акцент1 11 6 3" xfId="19810" xr:uid="{00000000-0005-0000-0000-00006B010000}"/>
    <cellStyle name="20% — акцент1 11 6 3" xfId="19263" xr:uid="{00000000-0005-0000-0000-00006C010000}"/>
    <cellStyle name="20% - Акцент1 11 6 4" xfId="20478" xr:uid="{00000000-0005-0000-0000-00006D010000}"/>
    <cellStyle name="20% — акцент1 11 6 4" xfId="18947" xr:uid="{00000000-0005-0000-0000-00006E010000}"/>
    <cellStyle name="20% - Акцент1 11 6 5" xfId="20762" xr:uid="{00000000-0005-0000-0000-00006F010000}"/>
    <cellStyle name="20% — акцент1 11 6 5" xfId="19818" xr:uid="{00000000-0005-0000-0000-000070010000}"/>
    <cellStyle name="20% - Акцент1 11 6 6" xfId="21017" xr:uid="{00000000-0005-0000-0000-000071010000}"/>
    <cellStyle name="20% — акцент1 11 6 6" xfId="9161" xr:uid="{00000000-0005-0000-0000-000072010000}"/>
    <cellStyle name="20% - Акцент1 11 6 7" xfId="21244" xr:uid="{00000000-0005-0000-0000-000073010000}"/>
    <cellStyle name="20% — акцент1 11 6 7" xfId="20569" xr:uid="{00000000-0005-0000-0000-000074010000}"/>
    <cellStyle name="20% - Акцент1 11 7" xfId="8263" xr:uid="{00000000-0005-0000-0000-000075010000}"/>
    <cellStyle name="20% — акцент1 11 7" xfId="5380" xr:uid="{00000000-0005-0000-0000-000076010000}"/>
    <cellStyle name="20% - Акцент1 11 7 2" xfId="17021" xr:uid="{00000000-0005-0000-0000-000077010000}"/>
    <cellStyle name="20% — акцент1 11 7 2" xfId="14150" xr:uid="{00000000-0005-0000-0000-000078010000}"/>
    <cellStyle name="20% - Акцент1 11 7 3" xfId="20221" xr:uid="{00000000-0005-0000-0000-000079010000}"/>
    <cellStyle name="20% — акцент1 11 7 3" xfId="19298" xr:uid="{00000000-0005-0000-0000-00007A010000}"/>
    <cellStyle name="20% - Акцент1 11 7 4" xfId="18471" xr:uid="{00000000-0005-0000-0000-00007B010000}"/>
    <cellStyle name="20% — акцент1 11 7 4" xfId="20379" xr:uid="{00000000-0005-0000-0000-00007C010000}"/>
    <cellStyle name="20% - Акцент1 11 7 5" xfId="17906" xr:uid="{00000000-0005-0000-0000-00007D010000}"/>
    <cellStyle name="20% — акцент1 11 7 5" xfId="20675" xr:uid="{00000000-0005-0000-0000-00007E010000}"/>
    <cellStyle name="20% - Акцент1 11 7 6" xfId="9254" xr:uid="{00000000-0005-0000-0000-00007F010000}"/>
    <cellStyle name="20% — акцент1 11 7 6" xfId="20936" xr:uid="{00000000-0005-0000-0000-000080010000}"/>
    <cellStyle name="20% - Акцент1 11 7 7" xfId="18362" xr:uid="{00000000-0005-0000-0000-000081010000}"/>
    <cellStyle name="20% — акцент1 11 7 7" xfId="21175" xr:uid="{00000000-0005-0000-0000-000082010000}"/>
    <cellStyle name="20% - Акцент1 11 8" xfId="8353" xr:uid="{00000000-0005-0000-0000-000083010000}"/>
    <cellStyle name="20% — акцент1 11 8" xfId="7121" xr:uid="{00000000-0005-0000-0000-000084010000}"/>
    <cellStyle name="20% - Акцент1 11 8 2" xfId="17111" xr:uid="{00000000-0005-0000-0000-000085010000}"/>
    <cellStyle name="20% — акцент1 11 8 2" xfId="15879" xr:uid="{00000000-0005-0000-0000-000086010000}"/>
    <cellStyle name="20% - Акцент1 11 8 3" xfId="20262" xr:uid="{00000000-0005-0000-0000-000087010000}"/>
    <cellStyle name="20% — акцент1 11 8 3" xfId="19809" xr:uid="{00000000-0005-0000-0000-000088010000}"/>
    <cellStyle name="20% - Акцент1 11 8 4" xfId="18792" xr:uid="{00000000-0005-0000-0000-000089010000}"/>
    <cellStyle name="20% — акцент1 11 8 4" xfId="20499" xr:uid="{00000000-0005-0000-0000-00008A010000}"/>
    <cellStyle name="20% - Акцент1 11 8 5" xfId="19897" xr:uid="{00000000-0005-0000-0000-00008B010000}"/>
    <cellStyle name="20% — акцент1 11 8 5" xfId="20778" xr:uid="{00000000-0005-0000-0000-00008C010000}"/>
    <cellStyle name="20% - Акцент1 11 8 6" xfId="17905" xr:uid="{00000000-0005-0000-0000-00008D010000}"/>
    <cellStyle name="20% — акцент1 11 8 6" xfId="21033" xr:uid="{00000000-0005-0000-0000-00008E010000}"/>
    <cellStyle name="20% - Акцент1 11 8 7" xfId="18682" xr:uid="{00000000-0005-0000-0000-00008F010000}"/>
    <cellStyle name="20% — акцент1 11 8 7" xfId="21258" xr:uid="{00000000-0005-0000-0000-000090010000}"/>
    <cellStyle name="20% - Акцент1 11 9" xfId="8444" xr:uid="{00000000-0005-0000-0000-000091010000}"/>
    <cellStyle name="20% — акцент1 11 9" xfId="8262" xr:uid="{00000000-0005-0000-0000-000092010000}"/>
    <cellStyle name="20% - Акцент1 11 9 2" xfId="17202" xr:uid="{00000000-0005-0000-0000-000093010000}"/>
    <cellStyle name="20% — акцент1 11 9 2" xfId="17020" xr:uid="{00000000-0005-0000-0000-000094010000}"/>
    <cellStyle name="20% - Акцент1 11 9 3" xfId="20290" xr:uid="{00000000-0005-0000-0000-000095010000}"/>
    <cellStyle name="20% — акцент1 11 9 3" xfId="20220" xr:uid="{00000000-0005-0000-0000-000096010000}"/>
    <cellStyle name="20% - Акцент1 11 9 4" xfId="20596" xr:uid="{00000000-0005-0000-0000-000097010000}"/>
    <cellStyle name="20% — акцент1 11 9 4" xfId="18802" xr:uid="{00000000-0005-0000-0000-000098010000}"/>
    <cellStyle name="20% - Акцент1 11 9 5" xfId="20868" xr:uid="{00000000-0005-0000-0000-000099010000}"/>
    <cellStyle name="20% — акцент1 11 9 5" xfId="19543" xr:uid="{00000000-0005-0000-0000-00009A010000}"/>
    <cellStyle name="20% - Акцент1 11 9 6" xfId="21116" xr:uid="{00000000-0005-0000-0000-00009B010000}"/>
    <cellStyle name="20% — акцент1 11 9 6" xfId="17907" xr:uid="{00000000-0005-0000-0000-00009C010000}"/>
    <cellStyle name="20% - Акцент1 11 9 7" xfId="21332" xr:uid="{00000000-0005-0000-0000-00009D010000}"/>
    <cellStyle name="20% — акцент1 11 9 7" xfId="18030" xr:uid="{00000000-0005-0000-0000-00009E010000}"/>
    <cellStyle name="20% - Акцент1 12" xfId="3625" xr:uid="{00000000-0005-0000-0000-00009F010000}"/>
    <cellStyle name="20% — акцент1 12" xfId="1032" xr:uid="{00000000-0005-0000-0000-0000A0010000}"/>
    <cellStyle name="20% - Акцент1 12 2" xfId="12400" xr:uid="{00000000-0005-0000-0000-0000A1010000}"/>
    <cellStyle name="20% - Акцент1 12 3" xfId="18753" xr:uid="{00000000-0005-0000-0000-0000A2010000}"/>
    <cellStyle name="20% - Акцент1 12 4" xfId="18292" xr:uid="{00000000-0005-0000-0000-0000A3010000}"/>
    <cellStyle name="20% - Акцент1 12 5" xfId="19632" xr:uid="{00000000-0005-0000-0000-0000A4010000}"/>
    <cellStyle name="20% - Акцент1 12 6" xfId="18739" xr:uid="{00000000-0005-0000-0000-0000A5010000}"/>
    <cellStyle name="20% - Акцент1 12 7" xfId="19925" xr:uid="{00000000-0005-0000-0000-0000A6010000}"/>
    <cellStyle name="20% - Акцент1 13" xfId="3639" xr:uid="{00000000-0005-0000-0000-0000A7010000}"/>
    <cellStyle name="20% — акцент1 13" xfId="1087" xr:uid="{00000000-0005-0000-0000-0000A8010000}"/>
    <cellStyle name="20% - Акцент1 13 2" xfId="12414" xr:uid="{00000000-0005-0000-0000-0000A9010000}"/>
    <cellStyle name="20% - Акцент1 13 3" xfId="18765" xr:uid="{00000000-0005-0000-0000-0000AA010000}"/>
    <cellStyle name="20% - Акцент1 13 4" xfId="18472" xr:uid="{00000000-0005-0000-0000-0000AB010000}"/>
    <cellStyle name="20% - Акцент1 13 5" xfId="19605" xr:uid="{00000000-0005-0000-0000-0000AC010000}"/>
    <cellStyle name="20% - Акцент1 13 6" xfId="18083" xr:uid="{00000000-0005-0000-0000-0000AD010000}"/>
    <cellStyle name="20% - Акцент1 13 7" xfId="20175" xr:uid="{00000000-0005-0000-0000-0000AE010000}"/>
    <cellStyle name="20% - Акцент1 14" xfId="3653" xr:uid="{00000000-0005-0000-0000-0000AF010000}"/>
    <cellStyle name="20% — акцент1 14" xfId="1376" xr:uid="{00000000-0005-0000-0000-0000B0010000}"/>
    <cellStyle name="20% - Акцент1 14 2" xfId="12428" xr:uid="{00000000-0005-0000-0000-0000B1010000}"/>
    <cellStyle name="20% — акцент1 14 2" xfId="5384" xr:uid="{00000000-0005-0000-0000-0000B2010000}"/>
    <cellStyle name="20% — акцент1 14 2 2" xfId="14154" xr:uid="{00000000-0005-0000-0000-0000B3010000}"/>
    <cellStyle name="20% - Акцент1 14 3" xfId="18777" xr:uid="{00000000-0005-0000-0000-0000B4010000}"/>
    <cellStyle name="20% — акцент1 14 3" xfId="10235" xr:uid="{00000000-0005-0000-0000-0000B5010000}"/>
    <cellStyle name="20% - Акцент1 14 4" xfId="19547" xr:uid="{00000000-0005-0000-0000-0000B6010000}"/>
    <cellStyle name="20% — акцент1 14 4" xfId="18135" xr:uid="{00000000-0005-0000-0000-0000B7010000}"/>
    <cellStyle name="20% - Акцент1 14 5" xfId="9251" xr:uid="{00000000-0005-0000-0000-0000B8010000}"/>
    <cellStyle name="20% — акцент1 14 5" xfId="18580" xr:uid="{00000000-0005-0000-0000-0000B9010000}"/>
    <cellStyle name="20% - Акцент1 14 6" xfId="18400" xr:uid="{00000000-0005-0000-0000-0000BA010000}"/>
    <cellStyle name="20% — акцент1 14 6" xfId="18232" xr:uid="{00000000-0005-0000-0000-0000BB010000}"/>
    <cellStyle name="20% - Акцент1 14 7" xfId="18479" xr:uid="{00000000-0005-0000-0000-0000BC010000}"/>
    <cellStyle name="20% — акцент1 14 7" xfId="18215" xr:uid="{00000000-0005-0000-0000-0000BD010000}"/>
    <cellStyle name="20% — акцент1 14 8" xfId="20419" xr:uid="{00000000-0005-0000-0000-0000BE010000}"/>
    <cellStyle name="20% — акцент1 15" xfId="1400" xr:uid="{00000000-0005-0000-0000-0000BF010000}"/>
    <cellStyle name="20% — акцент1 15 2" xfId="10259" xr:uid="{00000000-0005-0000-0000-0000C0010000}"/>
    <cellStyle name="20% — акцент1 16" xfId="1412" xr:uid="{00000000-0005-0000-0000-0000C1010000}"/>
    <cellStyle name="20% — акцент1 16 2" xfId="10271" xr:uid="{00000000-0005-0000-0000-0000C2010000}"/>
    <cellStyle name="20% — акцент1 17" xfId="1424" xr:uid="{00000000-0005-0000-0000-0000C3010000}"/>
    <cellStyle name="20% — акцент1 17 2" xfId="10283" xr:uid="{00000000-0005-0000-0000-0000C4010000}"/>
    <cellStyle name="20% — акцент1 18" xfId="1436" xr:uid="{00000000-0005-0000-0000-0000C5010000}"/>
    <cellStyle name="20% — акцент1 18 2" xfId="10295" xr:uid="{00000000-0005-0000-0000-0000C6010000}"/>
    <cellStyle name="20% — акцент1 19" xfId="1448" xr:uid="{00000000-0005-0000-0000-0000C7010000}"/>
    <cellStyle name="20% — акцент1 19 2" xfId="10307" xr:uid="{00000000-0005-0000-0000-0000C8010000}"/>
    <cellStyle name="20% - Акцент1 2" xfId="1" xr:uid="{00000000-0005-0000-0000-0000C9010000}"/>
    <cellStyle name="20% — акцент1 2" xfId="95" xr:uid="{00000000-0005-0000-0000-0000CA010000}"/>
    <cellStyle name="20% - Акцент1 2 10" xfId="789" xr:uid="{00000000-0005-0000-0000-0000CB010000}"/>
    <cellStyle name="20% - Акцент1 2 10 2" xfId="1208" xr:uid="{00000000-0005-0000-0000-0000CC010000}"/>
    <cellStyle name="20% - Акцент1 2 10 2 2" xfId="2950" xr:uid="{00000000-0005-0000-0000-0000CD010000}"/>
    <cellStyle name="20% - Акцент1 2 10 2 2 2" xfId="11787" xr:uid="{00000000-0005-0000-0000-0000CE010000}"/>
    <cellStyle name="20% - Акцент1 2 10 2 3" xfId="3672" xr:uid="{00000000-0005-0000-0000-0000CF010000}"/>
    <cellStyle name="20% - Акцент1 2 10 2 3 2" xfId="12447" xr:uid="{00000000-0005-0000-0000-0000D0010000}"/>
    <cellStyle name="20% - Акцент1 2 10 2 4" xfId="5388" xr:uid="{00000000-0005-0000-0000-0000D1010000}"/>
    <cellStyle name="20% - Акцент1 2 10 2 4 2" xfId="14158" xr:uid="{00000000-0005-0000-0000-0000D2010000}"/>
    <cellStyle name="20% - Акцент1 2 10 2 5" xfId="10077" xr:uid="{00000000-0005-0000-0000-0000D3010000}"/>
    <cellStyle name="20% - Акцент1 2 10 3" xfId="2579" xr:uid="{00000000-0005-0000-0000-0000D4010000}"/>
    <cellStyle name="20% - Акцент1 2 10 3 2" xfId="3673" xr:uid="{00000000-0005-0000-0000-0000D5010000}"/>
    <cellStyle name="20% - Акцент1 2 10 3 2 2" xfId="12448" xr:uid="{00000000-0005-0000-0000-0000D6010000}"/>
    <cellStyle name="20% - Акцент1 2 10 3 3" xfId="5389" xr:uid="{00000000-0005-0000-0000-0000D7010000}"/>
    <cellStyle name="20% - Акцент1 2 10 3 3 2" xfId="14159" xr:uid="{00000000-0005-0000-0000-0000D8010000}"/>
    <cellStyle name="20% - Акцент1 2 10 3 4" xfId="11418" xr:uid="{00000000-0005-0000-0000-0000D9010000}"/>
    <cellStyle name="20% - Акцент1 2 10 4" xfId="1968" xr:uid="{00000000-0005-0000-0000-0000DA010000}"/>
    <cellStyle name="20% - Акцент1 2 10 4 2" xfId="10813" xr:uid="{00000000-0005-0000-0000-0000DB010000}"/>
    <cellStyle name="20% - Акцент1 2 10 5" xfId="3671" xr:uid="{00000000-0005-0000-0000-0000DC010000}"/>
    <cellStyle name="20% - Акцент1 2 10 5 2" xfId="12446" xr:uid="{00000000-0005-0000-0000-0000DD010000}"/>
    <cellStyle name="20% - Акцент1 2 10 6" xfId="5387" xr:uid="{00000000-0005-0000-0000-0000DE010000}"/>
    <cellStyle name="20% - Акцент1 2 10 6 2" xfId="14157" xr:uid="{00000000-0005-0000-0000-0000DF010000}"/>
    <cellStyle name="20% - Акцент1 2 10 7" xfId="9694" xr:uid="{00000000-0005-0000-0000-0000E0010000}"/>
    <cellStyle name="20% - Акцент1 2 11" xfId="640" xr:uid="{00000000-0005-0000-0000-0000E1010000}"/>
    <cellStyle name="20% - Акцент1 2 11 2" xfId="1199" xr:uid="{00000000-0005-0000-0000-0000E2010000}"/>
    <cellStyle name="20% - Акцент1 2 11 2 2" xfId="2941" xr:uid="{00000000-0005-0000-0000-0000E3010000}"/>
    <cellStyle name="20% - Акцент1 2 11 2 2 2" xfId="11778" xr:uid="{00000000-0005-0000-0000-0000E4010000}"/>
    <cellStyle name="20% - Акцент1 2 11 2 3" xfId="3675" xr:uid="{00000000-0005-0000-0000-0000E5010000}"/>
    <cellStyle name="20% - Акцент1 2 11 2 3 2" xfId="12450" xr:uid="{00000000-0005-0000-0000-0000E6010000}"/>
    <cellStyle name="20% - Акцент1 2 11 2 4" xfId="5391" xr:uid="{00000000-0005-0000-0000-0000E7010000}"/>
    <cellStyle name="20% - Акцент1 2 11 2 4 2" xfId="14161" xr:uid="{00000000-0005-0000-0000-0000E8010000}"/>
    <cellStyle name="20% - Акцент1 2 11 2 5" xfId="10068" xr:uid="{00000000-0005-0000-0000-0000E9010000}"/>
    <cellStyle name="20% - Акцент1 2 11 3" xfId="2430" xr:uid="{00000000-0005-0000-0000-0000EA010000}"/>
    <cellStyle name="20% - Акцент1 2 11 3 2" xfId="3676" xr:uid="{00000000-0005-0000-0000-0000EB010000}"/>
    <cellStyle name="20% - Акцент1 2 11 3 2 2" xfId="12451" xr:uid="{00000000-0005-0000-0000-0000EC010000}"/>
    <cellStyle name="20% - Акцент1 2 11 3 3" xfId="5392" xr:uid="{00000000-0005-0000-0000-0000ED010000}"/>
    <cellStyle name="20% - Акцент1 2 11 3 3 2" xfId="14162" xr:uid="{00000000-0005-0000-0000-0000EE010000}"/>
    <cellStyle name="20% - Акцент1 2 11 3 4" xfId="11269" xr:uid="{00000000-0005-0000-0000-0000EF010000}"/>
    <cellStyle name="20% - Акцент1 2 11 4" xfId="1959" xr:uid="{00000000-0005-0000-0000-0000F0010000}"/>
    <cellStyle name="20% - Акцент1 2 11 4 2" xfId="10804" xr:uid="{00000000-0005-0000-0000-0000F1010000}"/>
    <cellStyle name="20% - Акцент1 2 11 5" xfId="3674" xr:uid="{00000000-0005-0000-0000-0000F2010000}"/>
    <cellStyle name="20% - Акцент1 2 11 5 2" xfId="12449" xr:uid="{00000000-0005-0000-0000-0000F3010000}"/>
    <cellStyle name="20% - Акцент1 2 11 6" xfId="5390" xr:uid="{00000000-0005-0000-0000-0000F4010000}"/>
    <cellStyle name="20% - Акцент1 2 11 6 2" xfId="14160" xr:uid="{00000000-0005-0000-0000-0000F5010000}"/>
    <cellStyle name="20% - Акцент1 2 11 7" xfId="9545" xr:uid="{00000000-0005-0000-0000-0000F6010000}"/>
    <cellStyle name="20% - Акцент1 2 12" xfId="573" xr:uid="{00000000-0005-0000-0000-0000F7010000}"/>
    <cellStyle name="20% - Акцент1 2 12 2" xfId="1137" xr:uid="{00000000-0005-0000-0000-0000F8010000}"/>
    <cellStyle name="20% - Акцент1 2 12 2 2" xfId="2883" xr:uid="{00000000-0005-0000-0000-0000F9010000}"/>
    <cellStyle name="20% - Акцент1 2 12 2 2 2" xfId="11720" xr:uid="{00000000-0005-0000-0000-0000FA010000}"/>
    <cellStyle name="20% - Акцент1 2 12 2 3" xfId="3678" xr:uid="{00000000-0005-0000-0000-0000FB010000}"/>
    <cellStyle name="20% - Акцент1 2 12 2 3 2" xfId="12453" xr:uid="{00000000-0005-0000-0000-0000FC010000}"/>
    <cellStyle name="20% - Акцент1 2 12 2 4" xfId="5394" xr:uid="{00000000-0005-0000-0000-0000FD010000}"/>
    <cellStyle name="20% - Акцент1 2 12 2 4 2" xfId="14164" xr:uid="{00000000-0005-0000-0000-0000FE010000}"/>
    <cellStyle name="20% - Акцент1 2 12 2 5" xfId="10008" xr:uid="{00000000-0005-0000-0000-0000FF010000}"/>
    <cellStyle name="20% - Акцент1 2 12 3" xfId="2363" xr:uid="{00000000-0005-0000-0000-000000020000}"/>
    <cellStyle name="20% - Акцент1 2 12 3 2" xfId="3679" xr:uid="{00000000-0005-0000-0000-000001020000}"/>
    <cellStyle name="20% - Акцент1 2 12 3 2 2" xfId="12454" xr:uid="{00000000-0005-0000-0000-000002020000}"/>
    <cellStyle name="20% - Акцент1 2 12 3 3" xfId="5395" xr:uid="{00000000-0005-0000-0000-000003020000}"/>
    <cellStyle name="20% - Акцент1 2 12 3 3 2" xfId="14165" xr:uid="{00000000-0005-0000-0000-000004020000}"/>
    <cellStyle name="20% - Акцент1 2 12 3 4" xfId="11202" xr:uid="{00000000-0005-0000-0000-000005020000}"/>
    <cellStyle name="20% - Акцент1 2 12 4" xfId="1899" xr:uid="{00000000-0005-0000-0000-000006020000}"/>
    <cellStyle name="20% - Акцент1 2 12 4 2" xfId="10747" xr:uid="{00000000-0005-0000-0000-000007020000}"/>
    <cellStyle name="20% - Акцент1 2 12 5" xfId="3677" xr:uid="{00000000-0005-0000-0000-000008020000}"/>
    <cellStyle name="20% - Акцент1 2 12 5 2" xfId="12452" xr:uid="{00000000-0005-0000-0000-000009020000}"/>
    <cellStyle name="20% - Акцент1 2 12 6" xfId="5393" xr:uid="{00000000-0005-0000-0000-00000A020000}"/>
    <cellStyle name="20% - Акцент1 2 12 6 2" xfId="14163" xr:uid="{00000000-0005-0000-0000-00000B020000}"/>
    <cellStyle name="20% - Акцент1 2 12 7" xfId="9478" xr:uid="{00000000-0005-0000-0000-00000C020000}"/>
    <cellStyle name="20% - Акцент1 2 13" xfId="764" xr:uid="{00000000-0005-0000-0000-00000D020000}"/>
    <cellStyle name="20% - Акцент1 2 13 2" xfId="1270" xr:uid="{00000000-0005-0000-0000-00000E020000}"/>
    <cellStyle name="20% - Акцент1 2 13 2 2" xfId="3006" xr:uid="{00000000-0005-0000-0000-00000F020000}"/>
    <cellStyle name="20% - Акцент1 2 13 2 2 2" xfId="11843" xr:uid="{00000000-0005-0000-0000-000010020000}"/>
    <cellStyle name="20% - Акцент1 2 13 2 3" xfId="3681" xr:uid="{00000000-0005-0000-0000-000011020000}"/>
    <cellStyle name="20% - Акцент1 2 13 2 3 2" xfId="12456" xr:uid="{00000000-0005-0000-0000-000012020000}"/>
    <cellStyle name="20% - Акцент1 2 13 2 4" xfId="5397" xr:uid="{00000000-0005-0000-0000-000013020000}"/>
    <cellStyle name="20% - Акцент1 2 13 2 4 2" xfId="14167" xr:uid="{00000000-0005-0000-0000-000014020000}"/>
    <cellStyle name="20% - Акцент1 2 13 2 5" xfId="10134" xr:uid="{00000000-0005-0000-0000-000015020000}"/>
    <cellStyle name="20% - Акцент1 2 13 3" xfId="2554" xr:uid="{00000000-0005-0000-0000-000016020000}"/>
    <cellStyle name="20% - Акцент1 2 13 3 2" xfId="3682" xr:uid="{00000000-0005-0000-0000-000017020000}"/>
    <cellStyle name="20% - Акцент1 2 13 3 2 2" xfId="12457" xr:uid="{00000000-0005-0000-0000-000018020000}"/>
    <cellStyle name="20% - Акцент1 2 13 3 3" xfId="5398" xr:uid="{00000000-0005-0000-0000-000019020000}"/>
    <cellStyle name="20% - Акцент1 2 13 3 3 2" xfId="14168" xr:uid="{00000000-0005-0000-0000-00001A020000}"/>
    <cellStyle name="20% - Акцент1 2 13 3 4" xfId="11393" xr:uid="{00000000-0005-0000-0000-00001B020000}"/>
    <cellStyle name="20% - Акцент1 2 13 4" xfId="2024" xr:uid="{00000000-0005-0000-0000-00001C020000}"/>
    <cellStyle name="20% - Акцент1 2 13 4 2" xfId="10869" xr:uid="{00000000-0005-0000-0000-00001D020000}"/>
    <cellStyle name="20% - Акцент1 2 13 5" xfId="3680" xr:uid="{00000000-0005-0000-0000-00001E020000}"/>
    <cellStyle name="20% - Акцент1 2 13 5 2" xfId="12455" xr:uid="{00000000-0005-0000-0000-00001F020000}"/>
    <cellStyle name="20% - Акцент1 2 13 6" xfId="5396" xr:uid="{00000000-0005-0000-0000-000020020000}"/>
    <cellStyle name="20% - Акцент1 2 13 6 2" xfId="14166" xr:uid="{00000000-0005-0000-0000-000021020000}"/>
    <cellStyle name="20% - Акцент1 2 13 7" xfId="9669" xr:uid="{00000000-0005-0000-0000-000022020000}"/>
    <cellStyle name="20% - Акцент1 2 14" xfId="639" xr:uid="{00000000-0005-0000-0000-000023020000}"/>
    <cellStyle name="20% - Акцент1 2 14 2" xfId="1290" xr:uid="{00000000-0005-0000-0000-000024020000}"/>
    <cellStyle name="20% - Акцент1 2 14 2 2" xfId="3026" xr:uid="{00000000-0005-0000-0000-000025020000}"/>
    <cellStyle name="20% - Акцент1 2 14 2 2 2" xfId="11863" xr:uid="{00000000-0005-0000-0000-000026020000}"/>
    <cellStyle name="20% - Акцент1 2 14 2 3" xfId="3684" xr:uid="{00000000-0005-0000-0000-000027020000}"/>
    <cellStyle name="20% - Акцент1 2 14 2 3 2" xfId="12459" xr:uid="{00000000-0005-0000-0000-000028020000}"/>
    <cellStyle name="20% - Акцент1 2 14 2 4" xfId="5400" xr:uid="{00000000-0005-0000-0000-000029020000}"/>
    <cellStyle name="20% - Акцент1 2 14 2 4 2" xfId="14170" xr:uid="{00000000-0005-0000-0000-00002A020000}"/>
    <cellStyle name="20% - Акцент1 2 14 2 5" xfId="10154" xr:uid="{00000000-0005-0000-0000-00002B020000}"/>
    <cellStyle name="20% - Акцент1 2 14 3" xfId="2429" xr:uid="{00000000-0005-0000-0000-00002C020000}"/>
    <cellStyle name="20% - Акцент1 2 14 3 2" xfId="3685" xr:uid="{00000000-0005-0000-0000-00002D020000}"/>
    <cellStyle name="20% - Акцент1 2 14 3 2 2" xfId="12460" xr:uid="{00000000-0005-0000-0000-00002E020000}"/>
    <cellStyle name="20% - Акцент1 2 14 3 3" xfId="5401" xr:uid="{00000000-0005-0000-0000-00002F020000}"/>
    <cellStyle name="20% - Акцент1 2 14 3 3 2" xfId="14171" xr:uid="{00000000-0005-0000-0000-000030020000}"/>
    <cellStyle name="20% - Акцент1 2 14 3 4" xfId="11268" xr:uid="{00000000-0005-0000-0000-000031020000}"/>
    <cellStyle name="20% - Акцент1 2 14 4" xfId="2044" xr:uid="{00000000-0005-0000-0000-000032020000}"/>
    <cellStyle name="20% - Акцент1 2 14 4 2" xfId="10889" xr:uid="{00000000-0005-0000-0000-000033020000}"/>
    <cellStyle name="20% - Акцент1 2 14 5" xfId="3683" xr:uid="{00000000-0005-0000-0000-000034020000}"/>
    <cellStyle name="20% - Акцент1 2 14 5 2" xfId="12458" xr:uid="{00000000-0005-0000-0000-000035020000}"/>
    <cellStyle name="20% - Акцент1 2 14 6" xfId="5399" xr:uid="{00000000-0005-0000-0000-000036020000}"/>
    <cellStyle name="20% - Акцент1 2 14 6 2" xfId="14169" xr:uid="{00000000-0005-0000-0000-000037020000}"/>
    <cellStyle name="20% - Акцент1 2 14 7" xfId="9544" xr:uid="{00000000-0005-0000-0000-000038020000}"/>
    <cellStyle name="20% - Акцент1 2 15" xfId="574" xr:uid="{00000000-0005-0000-0000-000039020000}"/>
    <cellStyle name="20% - Акцент1 2 15 2" xfId="1282" xr:uid="{00000000-0005-0000-0000-00003A020000}"/>
    <cellStyle name="20% - Акцент1 2 15 2 2" xfId="3018" xr:uid="{00000000-0005-0000-0000-00003B020000}"/>
    <cellStyle name="20% - Акцент1 2 15 2 2 2" xfId="11855" xr:uid="{00000000-0005-0000-0000-00003C020000}"/>
    <cellStyle name="20% - Акцент1 2 15 2 3" xfId="3687" xr:uid="{00000000-0005-0000-0000-00003D020000}"/>
    <cellStyle name="20% - Акцент1 2 15 2 3 2" xfId="12462" xr:uid="{00000000-0005-0000-0000-00003E020000}"/>
    <cellStyle name="20% - Акцент1 2 15 2 4" xfId="5403" xr:uid="{00000000-0005-0000-0000-00003F020000}"/>
    <cellStyle name="20% - Акцент1 2 15 2 4 2" xfId="14173" xr:uid="{00000000-0005-0000-0000-000040020000}"/>
    <cellStyle name="20% - Акцент1 2 15 2 5" xfId="10146" xr:uid="{00000000-0005-0000-0000-000041020000}"/>
    <cellStyle name="20% - Акцент1 2 15 3" xfId="2364" xr:uid="{00000000-0005-0000-0000-000042020000}"/>
    <cellStyle name="20% - Акцент1 2 15 3 2" xfId="3688" xr:uid="{00000000-0005-0000-0000-000043020000}"/>
    <cellStyle name="20% - Акцент1 2 15 3 2 2" xfId="12463" xr:uid="{00000000-0005-0000-0000-000044020000}"/>
    <cellStyle name="20% - Акцент1 2 15 3 3" xfId="5404" xr:uid="{00000000-0005-0000-0000-000045020000}"/>
    <cellStyle name="20% - Акцент1 2 15 3 3 2" xfId="14174" xr:uid="{00000000-0005-0000-0000-000046020000}"/>
    <cellStyle name="20% - Акцент1 2 15 3 4" xfId="11203" xr:uid="{00000000-0005-0000-0000-000047020000}"/>
    <cellStyle name="20% - Акцент1 2 15 4" xfId="2036" xr:uid="{00000000-0005-0000-0000-000048020000}"/>
    <cellStyle name="20% - Акцент1 2 15 4 2" xfId="10881" xr:uid="{00000000-0005-0000-0000-000049020000}"/>
    <cellStyle name="20% - Акцент1 2 15 5" xfId="3686" xr:uid="{00000000-0005-0000-0000-00004A020000}"/>
    <cellStyle name="20% - Акцент1 2 15 5 2" xfId="12461" xr:uid="{00000000-0005-0000-0000-00004B020000}"/>
    <cellStyle name="20% - Акцент1 2 15 6" xfId="5402" xr:uid="{00000000-0005-0000-0000-00004C020000}"/>
    <cellStyle name="20% - Акцент1 2 15 6 2" xfId="14172" xr:uid="{00000000-0005-0000-0000-00004D020000}"/>
    <cellStyle name="20% - Акцент1 2 15 7" xfId="9479" xr:uid="{00000000-0005-0000-0000-00004E020000}"/>
    <cellStyle name="20% - Акцент1 2 16" xfId="594" xr:uid="{00000000-0005-0000-0000-00004F020000}"/>
    <cellStyle name="20% - Акцент1 2 16 2" xfId="2384" xr:uid="{00000000-0005-0000-0000-000050020000}"/>
    <cellStyle name="20% - Акцент1 2 16 2 2" xfId="11223" xr:uid="{00000000-0005-0000-0000-000051020000}"/>
    <cellStyle name="20% - Акцент1 2 16 3" xfId="3689" xr:uid="{00000000-0005-0000-0000-000052020000}"/>
    <cellStyle name="20% - Акцент1 2 16 3 2" xfId="12464" xr:uid="{00000000-0005-0000-0000-000053020000}"/>
    <cellStyle name="20% - Акцент1 2 16 4" xfId="5405" xr:uid="{00000000-0005-0000-0000-000054020000}"/>
    <cellStyle name="20% - Акцент1 2 16 4 2" xfId="14175" xr:uid="{00000000-0005-0000-0000-000055020000}"/>
    <cellStyle name="20% - Акцент1 2 16 5" xfId="9499" xr:uid="{00000000-0005-0000-0000-000056020000}"/>
    <cellStyle name="20% - Акцент1 2 17" xfId="621" xr:uid="{00000000-0005-0000-0000-000057020000}"/>
    <cellStyle name="20% - Акцент1 2 17 2" xfId="2411" xr:uid="{00000000-0005-0000-0000-000058020000}"/>
    <cellStyle name="20% - Акцент1 2 17 2 2" xfId="11250" xr:uid="{00000000-0005-0000-0000-000059020000}"/>
    <cellStyle name="20% - Акцент1 2 17 3" xfId="3690" xr:uid="{00000000-0005-0000-0000-00005A020000}"/>
    <cellStyle name="20% - Акцент1 2 17 3 2" xfId="12465" xr:uid="{00000000-0005-0000-0000-00005B020000}"/>
    <cellStyle name="20% - Акцент1 2 17 4" xfId="5406" xr:uid="{00000000-0005-0000-0000-00005C020000}"/>
    <cellStyle name="20% - Акцент1 2 17 4 2" xfId="14176" xr:uid="{00000000-0005-0000-0000-00005D020000}"/>
    <cellStyle name="20% - Акцент1 2 17 5" xfId="9526" xr:uid="{00000000-0005-0000-0000-00005E020000}"/>
    <cellStyle name="20% - Акцент1 2 18" xfId="615" xr:uid="{00000000-0005-0000-0000-00005F020000}"/>
    <cellStyle name="20% - Акцент1 2 18 2" xfId="2405" xr:uid="{00000000-0005-0000-0000-000060020000}"/>
    <cellStyle name="20% - Акцент1 2 18 2 2" xfId="11244" xr:uid="{00000000-0005-0000-0000-000061020000}"/>
    <cellStyle name="20% - Акцент1 2 18 3" xfId="3691" xr:uid="{00000000-0005-0000-0000-000062020000}"/>
    <cellStyle name="20% - Акцент1 2 18 3 2" xfId="12466" xr:uid="{00000000-0005-0000-0000-000063020000}"/>
    <cellStyle name="20% - Акцент1 2 18 4" xfId="5407" xr:uid="{00000000-0005-0000-0000-000064020000}"/>
    <cellStyle name="20% - Акцент1 2 18 4 2" xfId="14177" xr:uid="{00000000-0005-0000-0000-000065020000}"/>
    <cellStyle name="20% - Акцент1 2 18 5" xfId="9520" xr:uid="{00000000-0005-0000-0000-000066020000}"/>
    <cellStyle name="20% - Акцент1 2 19" xfId="767" xr:uid="{00000000-0005-0000-0000-000067020000}"/>
    <cellStyle name="20% - Акцент1 2 19 2" xfId="2557" xr:uid="{00000000-0005-0000-0000-000068020000}"/>
    <cellStyle name="20% - Акцент1 2 19 2 2" xfId="11396" xr:uid="{00000000-0005-0000-0000-000069020000}"/>
    <cellStyle name="20% - Акцент1 2 19 3" xfId="3692" xr:uid="{00000000-0005-0000-0000-00006A020000}"/>
    <cellStyle name="20% - Акцент1 2 19 3 2" xfId="12467" xr:uid="{00000000-0005-0000-0000-00006B020000}"/>
    <cellStyle name="20% - Акцент1 2 19 4" xfId="5408" xr:uid="{00000000-0005-0000-0000-00006C020000}"/>
    <cellStyle name="20% - Акцент1 2 19 4 2" xfId="14178" xr:uid="{00000000-0005-0000-0000-00006D020000}"/>
    <cellStyle name="20% - Акцент1 2 19 5" xfId="9672" xr:uid="{00000000-0005-0000-0000-00006E020000}"/>
    <cellStyle name="20% - Акцент1 2 2" xfId="96" xr:uid="{00000000-0005-0000-0000-00006F020000}"/>
    <cellStyle name="20% - Акцент1 2 2 10" xfId="5409" xr:uid="{00000000-0005-0000-0000-000070020000}"/>
    <cellStyle name="20% - Акцент1 2 2 10 2" xfId="14179" xr:uid="{00000000-0005-0000-0000-000071020000}"/>
    <cellStyle name="20% - Акцент1 2 2 11" xfId="9176" xr:uid="{00000000-0005-0000-0000-000072020000}"/>
    <cellStyle name="20% - Акцент1 2 2 2" xfId="355" xr:uid="{00000000-0005-0000-0000-000073020000}"/>
    <cellStyle name="20% - Акцент1 2 2 2 2" xfId="481" xr:uid="{00000000-0005-0000-0000-000074020000}"/>
    <cellStyle name="20% - Акцент1 2 2 2 2 2" xfId="1337" xr:uid="{00000000-0005-0000-0000-000075020000}"/>
    <cellStyle name="20% - Акцент1 2 2 2 2 2 2" xfId="3073" xr:uid="{00000000-0005-0000-0000-000076020000}"/>
    <cellStyle name="20% - Акцент1 2 2 2 2 2 2 2" xfId="11910" xr:uid="{00000000-0005-0000-0000-000077020000}"/>
    <cellStyle name="20% - Акцент1 2 2 2 2 2 3" xfId="3696" xr:uid="{00000000-0005-0000-0000-000078020000}"/>
    <cellStyle name="20% - Акцент1 2 2 2 2 2 3 2" xfId="12471" xr:uid="{00000000-0005-0000-0000-000079020000}"/>
    <cellStyle name="20% - Акцент1 2 2 2 2 2 4" xfId="5412" xr:uid="{00000000-0005-0000-0000-00007A020000}"/>
    <cellStyle name="20% - Акцент1 2 2 2 2 2 4 2" xfId="14182" xr:uid="{00000000-0005-0000-0000-00007B020000}"/>
    <cellStyle name="20% - Акцент1 2 2 2 2 2 5" xfId="10201" xr:uid="{00000000-0005-0000-0000-00007C020000}"/>
    <cellStyle name="20% - Акцент1 2 2 2 2 3" xfId="2271" xr:uid="{00000000-0005-0000-0000-00007D020000}"/>
    <cellStyle name="20% - Акцент1 2 2 2 2 3 2" xfId="3697" xr:uid="{00000000-0005-0000-0000-00007E020000}"/>
    <cellStyle name="20% - Акцент1 2 2 2 2 3 2 2" xfId="12472" xr:uid="{00000000-0005-0000-0000-00007F020000}"/>
    <cellStyle name="20% - Акцент1 2 2 2 2 3 3" xfId="5413" xr:uid="{00000000-0005-0000-0000-000080020000}"/>
    <cellStyle name="20% - Акцент1 2 2 2 2 3 3 2" xfId="14183" xr:uid="{00000000-0005-0000-0000-000081020000}"/>
    <cellStyle name="20% - Акцент1 2 2 2 2 3 4" xfId="11110" xr:uid="{00000000-0005-0000-0000-000082020000}"/>
    <cellStyle name="20% - Акцент1 2 2 2 2 4" xfId="2091" xr:uid="{00000000-0005-0000-0000-000083020000}"/>
    <cellStyle name="20% - Акцент1 2 2 2 2 4 2" xfId="10936" xr:uid="{00000000-0005-0000-0000-000084020000}"/>
    <cellStyle name="20% - Акцент1 2 2 2 2 5" xfId="3695" xr:uid="{00000000-0005-0000-0000-000085020000}"/>
    <cellStyle name="20% - Акцент1 2 2 2 2 5 2" xfId="12470" xr:uid="{00000000-0005-0000-0000-000086020000}"/>
    <cellStyle name="20% - Акцент1 2 2 2 2 6" xfId="5411" xr:uid="{00000000-0005-0000-0000-000087020000}"/>
    <cellStyle name="20% - Акцент1 2 2 2 2 6 2" xfId="14181" xr:uid="{00000000-0005-0000-0000-000088020000}"/>
    <cellStyle name="20% - Акцент1 2 2 2 2 7" xfId="9386" xr:uid="{00000000-0005-0000-0000-000089020000}"/>
    <cellStyle name="20% - Акцент1 2 2 2 3" xfId="735" xr:uid="{00000000-0005-0000-0000-00008A020000}"/>
    <cellStyle name="20% - Акцент1 2 2 2 3 2" xfId="2525" xr:uid="{00000000-0005-0000-0000-00008B020000}"/>
    <cellStyle name="20% - Акцент1 2 2 2 3 2 2" xfId="11364" xr:uid="{00000000-0005-0000-0000-00008C020000}"/>
    <cellStyle name="20% - Акцент1 2 2 2 3 3" xfId="3698" xr:uid="{00000000-0005-0000-0000-00008D020000}"/>
    <cellStyle name="20% - Акцент1 2 2 2 3 3 2" xfId="12473" xr:uid="{00000000-0005-0000-0000-00008E020000}"/>
    <cellStyle name="20% - Акцент1 2 2 2 3 4" xfId="5414" xr:uid="{00000000-0005-0000-0000-00008F020000}"/>
    <cellStyle name="20% - Акцент1 2 2 2 3 4 2" xfId="14184" xr:uid="{00000000-0005-0000-0000-000090020000}"/>
    <cellStyle name="20% - Акцент1 2 2 2 3 5" xfId="9640" xr:uid="{00000000-0005-0000-0000-000091020000}"/>
    <cellStyle name="20% - Акцент1 2 2 2 4" xfId="1169" xr:uid="{00000000-0005-0000-0000-000092020000}"/>
    <cellStyle name="20% - Акцент1 2 2 2 4 2" xfId="2913" xr:uid="{00000000-0005-0000-0000-000093020000}"/>
    <cellStyle name="20% - Акцент1 2 2 2 4 2 2" xfId="11750" xr:uid="{00000000-0005-0000-0000-000094020000}"/>
    <cellStyle name="20% - Акцент1 2 2 2 4 3" xfId="3699" xr:uid="{00000000-0005-0000-0000-000095020000}"/>
    <cellStyle name="20% - Акцент1 2 2 2 4 3 2" xfId="12474" xr:uid="{00000000-0005-0000-0000-000096020000}"/>
    <cellStyle name="20% - Акцент1 2 2 2 4 4" xfId="5415" xr:uid="{00000000-0005-0000-0000-000097020000}"/>
    <cellStyle name="20% - Акцент1 2 2 2 4 4 2" xfId="14185" xr:uid="{00000000-0005-0000-0000-000098020000}"/>
    <cellStyle name="20% - Акцент1 2 2 2 4 5" xfId="10039" xr:uid="{00000000-0005-0000-0000-000099020000}"/>
    <cellStyle name="20% - Акцент1 2 2 2 5" xfId="2174" xr:uid="{00000000-0005-0000-0000-00009A020000}"/>
    <cellStyle name="20% - Акцент1 2 2 2 5 2" xfId="3700" xr:uid="{00000000-0005-0000-0000-00009B020000}"/>
    <cellStyle name="20% - Акцент1 2 2 2 5 2 2" xfId="12475" xr:uid="{00000000-0005-0000-0000-00009C020000}"/>
    <cellStyle name="20% - Акцент1 2 2 2 5 3" xfId="5416" xr:uid="{00000000-0005-0000-0000-00009D020000}"/>
    <cellStyle name="20% - Акцент1 2 2 2 5 3 2" xfId="14186" xr:uid="{00000000-0005-0000-0000-00009E020000}"/>
    <cellStyle name="20% - Акцент1 2 2 2 5 4" xfId="11018" xr:uid="{00000000-0005-0000-0000-00009F020000}"/>
    <cellStyle name="20% - Акцент1 2 2 2 6" xfId="1929" xr:uid="{00000000-0005-0000-0000-0000A0020000}"/>
    <cellStyle name="20% - Акцент1 2 2 2 6 2" xfId="10776" xr:uid="{00000000-0005-0000-0000-0000A1020000}"/>
    <cellStyle name="20% - Акцент1 2 2 2 7" xfId="3694" xr:uid="{00000000-0005-0000-0000-0000A2020000}"/>
    <cellStyle name="20% - Акцент1 2 2 2 7 2" xfId="12469" xr:uid="{00000000-0005-0000-0000-0000A3020000}"/>
    <cellStyle name="20% - Акцент1 2 2 2 8" xfId="5410" xr:uid="{00000000-0005-0000-0000-0000A4020000}"/>
    <cellStyle name="20% - Акцент1 2 2 2 8 2" xfId="14180" xr:uid="{00000000-0005-0000-0000-0000A5020000}"/>
    <cellStyle name="20% - Акцент1 2 2 2 9" xfId="9287" xr:uid="{00000000-0005-0000-0000-0000A6020000}"/>
    <cellStyle name="20% - Акцент1 2 2 3" xfId="446" xr:uid="{00000000-0005-0000-0000-0000A7020000}"/>
    <cellStyle name="20% - Акцент1 2 2 3 2" xfId="1124" xr:uid="{00000000-0005-0000-0000-0000A8020000}"/>
    <cellStyle name="20% - Акцент1 2 2 3 2 2" xfId="2870" xr:uid="{00000000-0005-0000-0000-0000A9020000}"/>
    <cellStyle name="20% - Акцент1 2 2 3 2 2 2" xfId="11707" xr:uid="{00000000-0005-0000-0000-0000AA020000}"/>
    <cellStyle name="20% - Акцент1 2 2 3 2 3" xfId="3702" xr:uid="{00000000-0005-0000-0000-0000AB020000}"/>
    <cellStyle name="20% - Акцент1 2 2 3 2 3 2" xfId="12477" xr:uid="{00000000-0005-0000-0000-0000AC020000}"/>
    <cellStyle name="20% - Акцент1 2 2 3 2 4" xfId="5418" xr:uid="{00000000-0005-0000-0000-0000AD020000}"/>
    <cellStyle name="20% - Акцент1 2 2 3 2 4 2" xfId="14188" xr:uid="{00000000-0005-0000-0000-0000AE020000}"/>
    <cellStyle name="20% - Акцент1 2 2 3 2 5" xfId="9995" xr:uid="{00000000-0005-0000-0000-0000AF020000}"/>
    <cellStyle name="20% - Акцент1 2 2 3 3" xfId="2236" xr:uid="{00000000-0005-0000-0000-0000B0020000}"/>
    <cellStyle name="20% - Акцент1 2 2 3 3 2" xfId="3703" xr:uid="{00000000-0005-0000-0000-0000B1020000}"/>
    <cellStyle name="20% - Акцент1 2 2 3 3 2 2" xfId="12478" xr:uid="{00000000-0005-0000-0000-0000B2020000}"/>
    <cellStyle name="20% - Акцент1 2 2 3 3 3" xfId="5419" xr:uid="{00000000-0005-0000-0000-0000B3020000}"/>
    <cellStyle name="20% - Акцент1 2 2 3 3 3 2" xfId="14189" xr:uid="{00000000-0005-0000-0000-0000B4020000}"/>
    <cellStyle name="20% - Акцент1 2 2 3 3 4" xfId="11075" xr:uid="{00000000-0005-0000-0000-0000B5020000}"/>
    <cellStyle name="20% - Акцент1 2 2 3 4" xfId="1886" xr:uid="{00000000-0005-0000-0000-0000B6020000}"/>
    <cellStyle name="20% - Акцент1 2 2 3 4 2" xfId="10734" xr:uid="{00000000-0005-0000-0000-0000B7020000}"/>
    <cellStyle name="20% - Акцент1 2 2 3 5" xfId="3701" xr:uid="{00000000-0005-0000-0000-0000B8020000}"/>
    <cellStyle name="20% - Акцент1 2 2 3 5 2" xfId="12476" xr:uid="{00000000-0005-0000-0000-0000B9020000}"/>
    <cellStyle name="20% - Акцент1 2 2 3 6" xfId="5417" xr:uid="{00000000-0005-0000-0000-0000BA020000}"/>
    <cellStyle name="20% - Акцент1 2 2 3 6 2" xfId="14187" xr:uid="{00000000-0005-0000-0000-0000BB020000}"/>
    <cellStyle name="20% - Акцент1 2 2 3 7" xfId="9351" xr:uid="{00000000-0005-0000-0000-0000BC020000}"/>
    <cellStyle name="20% - Акцент1 2 2 4" xfId="588" xr:uid="{00000000-0005-0000-0000-0000BD020000}"/>
    <cellStyle name="20% - Акцент1 2 2 4 2" xfId="1291" xr:uid="{00000000-0005-0000-0000-0000BE020000}"/>
    <cellStyle name="20% - Акцент1 2 2 4 2 2" xfId="3027" xr:uid="{00000000-0005-0000-0000-0000BF020000}"/>
    <cellStyle name="20% - Акцент1 2 2 4 2 2 2" xfId="11864" xr:uid="{00000000-0005-0000-0000-0000C0020000}"/>
    <cellStyle name="20% - Акцент1 2 2 4 2 3" xfId="3705" xr:uid="{00000000-0005-0000-0000-0000C1020000}"/>
    <cellStyle name="20% - Акцент1 2 2 4 2 3 2" xfId="12480" xr:uid="{00000000-0005-0000-0000-0000C2020000}"/>
    <cellStyle name="20% - Акцент1 2 2 4 2 4" xfId="5421" xr:uid="{00000000-0005-0000-0000-0000C3020000}"/>
    <cellStyle name="20% - Акцент1 2 2 4 2 4 2" xfId="14191" xr:uid="{00000000-0005-0000-0000-0000C4020000}"/>
    <cellStyle name="20% - Акцент1 2 2 4 2 5" xfId="10155" xr:uid="{00000000-0005-0000-0000-0000C5020000}"/>
    <cellStyle name="20% - Акцент1 2 2 4 3" xfId="2378" xr:uid="{00000000-0005-0000-0000-0000C6020000}"/>
    <cellStyle name="20% - Акцент1 2 2 4 3 2" xfId="3706" xr:uid="{00000000-0005-0000-0000-0000C7020000}"/>
    <cellStyle name="20% - Акцент1 2 2 4 3 2 2" xfId="12481" xr:uid="{00000000-0005-0000-0000-0000C8020000}"/>
    <cellStyle name="20% - Акцент1 2 2 4 3 3" xfId="5422" xr:uid="{00000000-0005-0000-0000-0000C9020000}"/>
    <cellStyle name="20% - Акцент1 2 2 4 3 3 2" xfId="14192" xr:uid="{00000000-0005-0000-0000-0000CA020000}"/>
    <cellStyle name="20% - Акцент1 2 2 4 3 4" xfId="11217" xr:uid="{00000000-0005-0000-0000-0000CB020000}"/>
    <cellStyle name="20% - Акцент1 2 2 4 4" xfId="2045" xr:uid="{00000000-0005-0000-0000-0000CC020000}"/>
    <cellStyle name="20% - Акцент1 2 2 4 4 2" xfId="10890" xr:uid="{00000000-0005-0000-0000-0000CD020000}"/>
    <cellStyle name="20% - Акцент1 2 2 4 5" xfId="3704" xr:uid="{00000000-0005-0000-0000-0000CE020000}"/>
    <cellStyle name="20% - Акцент1 2 2 4 5 2" xfId="12479" xr:uid="{00000000-0005-0000-0000-0000CF020000}"/>
    <cellStyle name="20% - Акцент1 2 2 4 6" xfId="5420" xr:uid="{00000000-0005-0000-0000-0000D0020000}"/>
    <cellStyle name="20% - Акцент1 2 2 4 6 2" xfId="14190" xr:uid="{00000000-0005-0000-0000-0000D1020000}"/>
    <cellStyle name="20% - Акцент1 2 2 4 7" xfId="9493" xr:uid="{00000000-0005-0000-0000-0000D2020000}"/>
    <cellStyle name="20% - Акцент1 2 2 5" xfId="1066" xr:uid="{00000000-0005-0000-0000-0000D3020000}"/>
    <cellStyle name="20% - Акцент1 2 2 5 2" xfId="2818" xr:uid="{00000000-0005-0000-0000-0000D4020000}"/>
    <cellStyle name="20% - Акцент1 2 2 5 2 2" xfId="11655" xr:uid="{00000000-0005-0000-0000-0000D5020000}"/>
    <cellStyle name="20% - Акцент1 2 2 5 3" xfId="3707" xr:uid="{00000000-0005-0000-0000-0000D6020000}"/>
    <cellStyle name="20% - Акцент1 2 2 5 3 2" xfId="12482" xr:uid="{00000000-0005-0000-0000-0000D7020000}"/>
    <cellStyle name="20% - Акцент1 2 2 5 4" xfId="5423" xr:uid="{00000000-0005-0000-0000-0000D8020000}"/>
    <cellStyle name="20% - Акцент1 2 2 5 4 2" xfId="14193" xr:uid="{00000000-0005-0000-0000-0000D9020000}"/>
    <cellStyle name="20% - Акцент1 2 2 5 5" xfId="9940" xr:uid="{00000000-0005-0000-0000-0000DA020000}"/>
    <cellStyle name="20% - Акцент1 2 2 6" xfId="2139" xr:uid="{00000000-0005-0000-0000-0000DB020000}"/>
    <cellStyle name="20% - Акцент1 2 2 6 2" xfId="3708" xr:uid="{00000000-0005-0000-0000-0000DC020000}"/>
    <cellStyle name="20% - Акцент1 2 2 6 2 2" xfId="12483" xr:uid="{00000000-0005-0000-0000-0000DD020000}"/>
    <cellStyle name="20% - Акцент1 2 2 6 3" xfId="5424" xr:uid="{00000000-0005-0000-0000-0000DE020000}"/>
    <cellStyle name="20% - Акцент1 2 2 6 3 2" xfId="14194" xr:uid="{00000000-0005-0000-0000-0000DF020000}"/>
    <cellStyle name="20% - Акцент1 2 2 6 4" xfId="10983" xr:uid="{00000000-0005-0000-0000-0000E0020000}"/>
    <cellStyle name="20% - Акцент1 2 2 7" xfId="1829" xr:uid="{00000000-0005-0000-0000-0000E1020000}"/>
    <cellStyle name="20% - Акцент1 2 2 7 2" xfId="10681" xr:uid="{00000000-0005-0000-0000-0000E2020000}"/>
    <cellStyle name="20% - Акцент1 2 2 8" xfId="3306" xr:uid="{00000000-0005-0000-0000-0000E3020000}"/>
    <cellStyle name="20% - Акцент1 2 2 8 2" xfId="12136" xr:uid="{00000000-0005-0000-0000-0000E4020000}"/>
    <cellStyle name="20% - Акцент1 2 2 9" xfId="3693" xr:uid="{00000000-0005-0000-0000-0000E5020000}"/>
    <cellStyle name="20% - Акцент1 2 2 9 2" xfId="12468" xr:uid="{00000000-0005-0000-0000-0000E6020000}"/>
    <cellStyle name="20% - Акцент1 2 20" xfId="823" xr:uid="{00000000-0005-0000-0000-0000E7020000}"/>
    <cellStyle name="20% - Акцент1 2 20 2" xfId="2613" xr:uid="{00000000-0005-0000-0000-0000E8020000}"/>
    <cellStyle name="20% - Акцент1 2 20 2 2" xfId="11452" xr:uid="{00000000-0005-0000-0000-0000E9020000}"/>
    <cellStyle name="20% - Акцент1 2 20 3" xfId="3709" xr:uid="{00000000-0005-0000-0000-0000EA020000}"/>
    <cellStyle name="20% - Акцент1 2 20 3 2" xfId="12484" xr:uid="{00000000-0005-0000-0000-0000EB020000}"/>
    <cellStyle name="20% - Акцент1 2 20 4" xfId="5425" xr:uid="{00000000-0005-0000-0000-0000EC020000}"/>
    <cellStyle name="20% - Акцент1 2 20 4 2" xfId="14195" xr:uid="{00000000-0005-0000-0000-0000ED020000}"/>
    <cellStyle name="20% - Акцент1 2 20 5" xfId="9728" xr:uid="{00000000-0005-0000-0000-0000EE020000}"/>
    <cellStyle name="20% - Акцент1 2 21" xfId="561" xr:uid="{00000000-0005-0000-0000-0000EF020000}"/>
    <cellStyle name="20% - Акцент1 2 21 2" xfId="2351" xr:uid="{00000000-0005-0000-0000-0000F0020000}"/>
    <cellStyle name="20% - Акцент1 2 21 2 2" xfId="11190" xr:uid="{00000000-0005-0000-0000-0000F1020000}"/>
    <cellStyle name="20% - Акцент1 2 21 3" xfId="3710" xr:uid="{00000000-0005-0000-0000-0000F2020000}"/>
    <cellStyle name="20% - Акцент1 2 21 3 2" xfId="12485" xr:uid="{00000000-0005-0000-0000-0000F3020000}"/>
    <cellStyle name="20% - Акцент1 2 21 4" xfId="5426" xr:uid="{00000000-0005-0000-0000-0000F4020000}"/>
    <cellStyle name="20% - Акцент1 2 21 4 2" xfId="14196" xr:uid="{00000000-0005-0000-0000-0000F5020000}"/>
    <cellStyle name="20% - Акцент1 2 21 5" xfId="9466" xr:uid="{00000000-0005-0000-0000-0000F6020000}"/>
    <cellStyle name="20% - Акцент1 2 22" xfId="661" xr:uid="{00000000-0005-0000-0000-0000F7020000}"/>
    <cellStyle name="20% - Акцент1 2 22 2" xfId="2451" xr:uid="{00000000-0005-0000-0000-0000F8020000}"/>
    <cellStyle name="20% - Акцент1 2 22 2 2" xfId="11290" xr:uid="{00000000-0005-0000-0000-0000F9020000}"/>
    <cellStyle name="20% - Акцент1 2 22 3" xfId="3711" xr:uid="{00000000-0005-0000-0000-0000FA020000}"/>
    <cellStyle name="20% - Акцент1 2 22 3 2" xfId="12486" xr:uid="{00000000-0005-0000-0000-0000FB020000}"/>
    <cellStyle name="20% - Акцент1 2 22 4" xfId="5427" xr:uid="{00000000-0005-0000-0000-0000FC020000}"/>
    <cellStyle name="20% - Акцент1 2 22 4 2" xfId="14197" xr:uid="{00000000-0005-0000-0000-0000FD020000}"/>
    <cellStyle name="20% - Акцент1 2 22 5" xfId="9566" xr:uid="{00000000-0005-0000-0000-0000FE020000}"/>
    <cellStyle name="20% - Акцент1 2 23" xfId="576" xr:uid="{00000000-0005-0000-0000-0000FF020000}"/>
    <cellStyle name="20% - Акцент1 2 23 2" xfId="2366" xr:uid="{00000000-0005-0000-0000-000000030000}"/>
    <cellStyle name="20% - Акцент1 2 23 2 2" xfId="11205" xr:uid="{00000000-0005-0000-0000-000001030000}"/>
    <cellStyle name="20% - Акцент1 2 23 3" xfId="3712" xr:uid="{00000000-0005-0000-0000-000002030000}"/>
    <cellStyle name="20% - Акцент1 2 23 3 2" xfId="12487" xr:uid="{00000000-0005-0000-0000-000003030000}"/>
    <cellStyle name="20% - Акцент1 2 23 4" xfId="5428" xr:uid="{00000000-0005-0000-0000-000004030000}"/>
    <cellStyle name="20% - Акцент1 2 23 4 2" xfId="14198" xr:uid="{00000000-0005-0000-0000-000005030000}"/>
    <cellStyle name="20% - Акцент1 2 23 5" xfId="9481" xr:uid="{00000000-0005-0000-0000-000006030000}"/>
    <cellStyle name="20% - Акцент1 2 24" xfId="802" xr:uid="{00000000-0005-0000-0000-000007030000}"/>
    <cellStyle name="20% - Акцент1 2 24 2" xfId="2592" xr:uid="{00000000-0005-0000-0000-000008030000}"/>
    <cellStyle name="20% - Акцент1 2 24 2 2" xfId="11431" xr:uid="{00000000-0005-0000-0000-000009030000}"/>
    <cellStyle name="20% - Акцент1 2 24 3" xfId="3713" xr:uid="{00000000-0005-0000-0000-00000A030000}"/>
    <cellStyle name="20% - Акцент1 2 24 3 2" xfId="12488" xr:uid="{00000000-0005-0000-0000-00000B030000}"/>
    <cellStyle name="20% - Акцент1 2 24 4" xfId="5429" xr:uid="{00000000-0005-0000-0000-00000C030000}"/>
    <cellStyle name="20% - Акцент1 2 24 4 2" xfId="14199" xr:uid="{00000000-0005-0000-0000-00000D030000}"/>
    <cellStyle name="20% - Акцент1 2 24 5" xfId="9707" xr:uid="{00000000-0005-0000-0000-00000E030000}"/>
    <cellStyle name="20% - Акцент1 2 25" xfId="607" xr:uid="{00000000-0005-0000-0000-00000F030000}"/>
    <cellStyle name="20% - Акцент1 2 25 2" xfId="2397" xr:uid="{00000000-0005-0000-0000-000010030000}"/>
    <cellStyle name="20% - Акцент1 2 25 2 2" xfId="11236" xr:uid="{00000000-0005-0000-0000-000011030000}"/>
    <cellStyle name="20% - Акцент1 2 25 3" xfId="3714" xr:uid="{00000000-0005-0000-0000-000012030000}"/>
    <cellStyle name="20% - Акцент1 2 25 3 2" xfId="12489" xr:uid="{00000000-0005-0000-0000-000013030000}"/>
    <cellStyle name="20% - Акцент1 2 25 4" xfId="5430" xr:uid="{00000000-0005-0000-0000-000014030000}"/>
    <cellStyle name="20% - Акцент1 2 25 4 2" xfId="14200" xr:uid="{00000000-0005-0000-0000-000015030000}"/>
    <cellStyle name="20% - Акцент1 2 25 5" xfId="9512" xr:uid="{00000000-0005-0000-0000-000016030000}"/>
    <cellStyle name="20% - Акцент1 2 26" xfId="618" xr:uid="{00000000-0005-0000-0000-000017030000}"/>
    <cellStyle name="20% - Акцент1 2 26 2" xfId="2408" xr:uid="{00000000-0005-0000-0000-000018030000}"/>
    <cellStyle name="20% - Акцент1 2 26 2 2" xfId="11247" xr:uid="{00000000-0005-0000-0000-000019030000}"/>
    <cellStyle name="20% - Акцент1 2 26 3" xfId="3715" xr:uid="{00000000-0005-0000-0000-00001A030000}"/>
    <cellStyle name="20% - Акцент1 2 26 3 2" xfId="12490" xr:uid="{00000000-0005-0000-0000-00001B030000}"/>
    <cellStyle name="20% - Акцент1 2 26 4" xfId="5431" xr:uid="{00000000-0005-0000-0000-00001C030000}"/>
    <cellStyle name="20% - Акцент1 2 26 4 2" xfId="14201" xr:uid="{00000000-0005-0000-0000-00001D030000}"/>
    <cellStyle name="20% - Акцент1 2 26 5" xfId="9523" xr:uid="{00000000-0005-0000-0000-00001E030000}"/>
    <cellStyle name="20% - Акцент1 2 27" xfId="646" xr:uid="{00000000-0005-0000-0000-00001F030000}"/>
    <cellStyle name="20% - Акцент1 2 27 2" xfId="2436" xr:uid="{00000000-0005-0000-0000-000020030000}"/>
    <cellStyle name="20% - Акцент1 2 27 2 2" xfId="11275" xr:uid="{00000000-0005-0000-0000-000021030000}"/>
    <cellStyle name="20% - Акцент1 2 27 3" xfId="3716" xr:uid="{00000000-0005-0000-0000-000022030000}"/>
    <cellStyle name="20% - Акцент1 2 27 3 2" xfId="12491" xr:uid="{00000000-0005-0000-0000-000023030000}"/>
    <cellStyle name="20% - Акцент1 2 27 4" xfId="5432" xr:uid="{00000000-0005-0000-0000-000024030000}"/>
    <cellStyle name="20% - Акцент1 2 27 4 2" xfId="14202" xr:uid="{00000000-0005-0000-0000-000025030000}"/>
    <cellStyle name="20% - Акцент1 2 27 5" xfId="9551" xr:uid="{00000000-0005-0000-0000-000026030000}"/>
    <cellStyle name="20% - Акцент1 2 28" xfId="659" xr:uid="{00000000-0005-0000-0000-000027030000}"/>
    <cellStyle name="20% - Акцент1 2 28 2" xfId="2449" xr:uid="{00000000-0005-0000-0000-000028030000}"/>
    <cellStyle name="20% - Акцент1 2 28 2 2" xfId="11288" xr:uid="{00000000-0005-0000-0000-000029030000}"/>
    <cellStyle name="20% - Акцент1 2 28 3" xfId="3717" xr:uid="{00000000-0005-0000-0000-00002A030000}"/>
    <cellStyle name="20% - Акцент1 2 28 3 2" xfId="12492" xr:uid="{00000000-0005-0000-0000-00002B030000}"/>
    <cellStyle name="20% - Акцент1 2 28 4" xfId="5433" xr:uid="{00000000-0005-0000-0000-00002C030000}"/>
    <cellStyle name="20% - Акцент1 2 28 4 2" xfId="14203" xr:uid="{00000000-0005-0000-0000-00002D030000}"/>
    <cellStyle name="20% - Акцент1 2 28 5" xfId="9564" xr:uid="{00000000-0005-0000-0000-00002E030000}"/>
    <cellStyle name="20% - Акцент1 2 29" xfId="544" xr:uid="{00000000-0005-0000-0000-00002F030000}"/>
    <cellStyle name="20% - Акцент1 2 29 2" xfId="2334" xr:uid="{00000000-0005-0000-0000-000030030000}"/>
    <cellStyle name="20% - Акцент1 2 29 2 2" xfId="11173" xr:uid="{00000000-0005-0000-0000-000031030000}"/>
    <cellStyle name="20% - Акцент1 2 29 3" xfId="3718" xr:uid="{00000000-0005-0000-0000-000032030000}"/>
    <cellStyle name="20% - Акцент1 2 29 3 2" xfId="12493" xr:uid="{00000000-0005-0000-0000-000033030000}"/>
    <cellStyle name="20% - Акцент1 2 29 4" xfId="5434" xr:uid="{00000000-0005-0000-0000-000034030000}"/>
    <cellStyle name="20% - Акцент1 2 29 4 2" xfId="14204" xr:uid="{00000000-0005-0000-0000-000035030000}"/>
    <cellStyle name="20% - Акцент1 2 29 5" xfId="9449" xr:uid="{00000000-0005-0000-0000-000036030000}"/>
    <cellStyle name="20% - Акцент1 2 3" xfId="333" xr:uid="{00000000-0005-0000-0000-000037030000}"/>
    <cellStyle name="20% - Акцент1 2 3 10" xfId="9266" xr:uid="{00000000-0005-0000-0000-000038030000}"/>
    <cellStyle name="20% - Акцент1 2 3 2" xfId="460" xr:uid="{00000000-0005-0000-0000-000039030000}"/>
    <cellStyle name="20% - Акцент1 2 3 2 2" xfId="1315" xr:uid="{00000000-0005-0000-0000-00003A030000}"/>
    <cellStyle name="20% - Акцент1 2 3 2 2 2" xfId="3051" xr:uid="{00000000-0005-0000-0000-00003B030000}"/>
    <cellStyle name="20% - Акцент1 2 3 2 2 2 2" xfId="11888" xr:uid="{00000000-0005-0000-0000-00003C030000}"/>
    <cellStyle name="20% - Акцент1 2 3 2 2 3" xfId="3721" xr:uid="{00000000-0005-0000-0000-00003D030000}"/>
    <cellStyle name="20% - Акцент1 2 3 2 2 3 2" xfId="12496" xr:uid="{00000000-0005-0000-0000-00003E030000}"/>
    <cellStyle name="20% - Акцент1 2 3 2 2 4" xfId="5437" xr:uid="{00000000-0005-0000-0000-00003F030000}"/>
    <cellStyle name="20% - Акцент1 2 3 2 2 4 2" xfId="14207" xr:uid="{00000000-0005-0000-0000-000040030000}"/>
    <cellStyle name="20% - Акцент1 2 3 2 2 5" xfId="10179" xr:uid="{00000000-0005-0000-0000-000041030000}"/>
    <cellStyle name="20% - Акцент1 2 3 2 3" xfId="2250" xr:uid="{00000000-0005-0000-0000-000042030000}"/>
    <cellStyle name="20% - Акцент1 2 3 2 3 2" xfId="3722" xr:uid="{00000000-0005-0000-0000-000043030000}"/>
    <cellStyle name="20% - Акцент1 2 3 2 3 2 2" xfId="12497" xr:uid="{00000000-0005-0000-0000-000044030000}"/>
    <cellStyle name="20% - Акцент1 2 3 2 3 3" xfId="5438" xr:uid="{00000000-0005-0000-0000-000045030000}"/>
    <cellStyle name="20% - Акцент1 2 3 2 3 3 2" xfId="14208" xr:uid="{00000000-0005-0000-0000-000046030000}"/>
    <cellStyle name="20% - Акцент1 2 3 2 3 4" xfId="11089" xr:uid="{00000000-0005-0000-0000-000047030000}"/>
    <cellStyle name="20% - Акцент1 2 3 2 4" xfId="2069" xr:uid="{00000000-0005-0000-0000-000048030000}"/>
    <cellStyle name="20% - Акцент1 2 3 2 4 2" xfId="10914" xr:uid="{00000000-0005-0000-0000-000049030000}"/>
    <cellStyle name="20% - Акцент1 2 3 2 5" xfId="3720" xr:uid="{00000000-0005-0000-0000-00004A030000}"/>
    <cellStyle name="20% - Акцент1 2 3 2 5 2" xfId="12495" xr:uid="{00000000-0005-0000-0000-00004B030000}"/>
    <cellStyle name="20% - Акцент1 2 3 2 6" xfId="5436" xr:uid="{00000000-0005-0000-0000-00004C030000}"/>
    <cellStyle name="20% - Акцент1 2 3 2 6 2" xfId="14206" xr:uid="{00000000-0005-0000-0000-00004D030000}"/>
    <cellStyle name="20% - Акцент1 2 3 2 7" xfId="9365" xr:uid="{00000000-0005-0000-0000-00004E030000}"/>
    <cellStyle name="20% - Акцент1 2 3 3" xfId="714" xr:uid="{00000000-0005-0000-0000-00004F030000}"/>
    <cellStyle name="20% - Акцент1 2 3 3 2" xfId="2504" xr:uid="{00000000-0005-0000-0000-000050030000}"/>
    <cellStyle name="20% - Акцент1 2 3 3 2 2" xfId="11343" xr:uid="{00000000-0005-0000-0000-000051030000}"/>
    <cellStyle name="20% - Акцент1 2 3 3 3" xfId="3723" xr:uid="{00000000-0005-0000-0000-000052030000}"/>
    <cellStyle name="20% - Акцент1 2 3 3 3 2" xfId="12498" xr:uid="{00000000-0005-0000-0000-000053030000}"/>
    <cellStyle name="20% - Акцент1 2 3 3 4" xfId="5439" xr:uid="{00000000-0005-0000-0000-000054030000}"/>
    <cellStyle name="20% - Акцент1 2 3 3 4 2" xfId="14209" xr:uid="{00000000-0005-0000-0000-000055030000}"/>
    <cellStyle name="20% - Акцент1 2 3 3 5" xfId="9619" xr:uid="{00000000-0005-0000-0000-000056030000}"/>
    <cellStyle name="20% - Акцент1 2 3 4" xfId="1148" xr:uid="{00000000-0005-0000-0000-000057030000}"/>
    <cellStyle name="20% - Акцент1 2 3 4 2" xfId="2892" xr:uid="{00000000-0005-0000-0000-000058030000}"/>
    <cellStyle name="20% - Акцент1 2 3 4 2 2" xfId="11729" xr:uid="{00000000-0005-0000-0000-000059030000}"/>
    <cellStyle name="20% - Акцент1 2 3 4 3" xfId="3724" xr:uid="{00000000-0005-0000-0000-00005A030000}"/>
    <cellStyle name="20% - Акцент1 2 3 4 3 2" xfId="12499" xr:uid="{00000000-0005-0000-0000-00005B030000}"/>
    <cellStyle name="20% - Акцент1 2 3 4 4" xfId="5440" xr:uid="{00000000-0005-0000-0000-00005C030000}"/>
    <cellStyle name="20% - Акцент1 2 3 4 4 2" xfId="14210" xr:uid="{00000000-0005-0000-0000-00005D030000}"/>
    <cellStyle name="20% - Акцент1 2 3 4 5" xfId="10018" xr:uid="{00000000-0005-0000-0000-00005E030000}"/>
    <cellStyle name="20% - Акцент1 2 3 5" xfId="2153" xr:uid="{00000000-0005-0000-0000-00005F030000}"/>
    <cellStyle name="20% - Акцент1 2 3 5 2" xfId="3725" xr:uid="{00000000-0005-0000-0000-000060030000}"/>
    <cellStyle name="20% - Акцент1 2 3 5 2 2" xfId="12500" xr:uid="{00000000-0005-0000-0000-000061030000}"/>
    <cellStyle name="20% - Акцент1 2 3 5 3" xfId="5441" xr:uid="{00000000-0005-0000-0000-000062030000}"/>
    <cellStyle name="20% - Акцент1 2 3 5 3 2" xfId="14211" xr:uid="{00000000-0005-0000-0000-000063030000}"/>
    <cellStyle name="20% - Акцент1 2 3 5 4" xfId="10997" xr:uid="{00000000-0005-0000-0000-000064030000}"/>
    <cellStyle name="20% - Акцент1 2 3 6" xfId="1908" xr:uid="{00000000-0005-0000-0000-000065030000}"/>
    <cellStyle name="20% - Акцент1 2 3 6 2" xfId="5442" xr:uid="{00000000-0005-0000-0000-000066030000}"/>
    <cellStyle name="20% - Акцент1 2 3 6 3" xfId="10755" xr:uid="{00000000-0005-0000-0000-000067030000}"/>
    <cellStyle name="20% - Акцент1 2 3 7" xfId="3305" xr:uid="{00000000-0005-0000-0000-000068030000}"/>
    <cellStyle name="20% - Акцент1 2 3 8" xfId="3719" xr:uid="{00000000-0005-0000-0000-000069030000}"/>
    <cellStyle name="20% - Акцент1 2 3 8 2" xfId="12494" xr:uid="{00000000-0005-0000-0000-00006A030000}"/>
    <cellStyle name="20% - Акцент1 2 3 9" xfId="5435" xr:uid="{00000000-0005-0000-0000-00006B030000}"/>
    <cellStyle name="20% - Акцент1 2 3 9 2" xfId="14205" xr:uid="{00000000-0005-0000-0000-00006C030000}"/>
    <cellStyle name="20% - Акцент1 2 30" xfId="839" xr:uid="{00000000-0005-0000-0000-00006D030000}"/>
    <cellStyle name="20% - Акцент1 2 30 2" xfId="2629" xr:uid="{00000000-0005-0000-0000-00006E030000}"/>
    <cellStyle name="20% - Акцент1 2 30 2 2" xfId="11468" xr:uid="{00000000-0005-0000-0000-00006F030000}"/>
    <cellStyle name="20% - Акцент1 2 30 3" xfId="3726" xr:uid="{00000000-0005-0000-0000-000070030000}"/>
    <cellStyle name="20% - Акцент1 2 30 3 2" xfId="12501" xr:uid="{00000000-0005-0000-0000-000071030000}"/>
    <cellStyle name="20% - Акцент1 2 30 4" xfId="5443" xr:uid="{00000000-0005-0000-0000-000072030000}"/>
    <cellStyle name="20% - Акцент1 2 30 4 2" xfId="14213" xr:uid="{00000000-0005-0000-0000-000073030000}"/>
    <cellStyle name="20% - Акцент1 2 30 5" xfId="9744" xr:uid="{00000000-0005-0000-0000-000074030000}"/>
    <cellStyle name="20% - Акцент1 2 31" xfId="589" xr:uid="{00000000-0005-0000-0000-000075030000}"/>
    <cellStyle name="20% - Акцент1 2 31 2" xfId="2379" xr:uid="{00000000-0005-0000-0000-000076030000}"/>
    <cellStyle name="20% - Акцент1 2 31 2 2" xfId="11218" xr:uid="{00000000-0005-0000-0000-000077030000}"/>
    <cellStyle name="20% - Акцент1 2 31 3" xfId="3727" xr:uid="{00000000-0005-0000-0000-000078030000}"/>
    <cellStyle name="20% - Акцент1 2 31 3 2" xfId="12502" xr:uid="{00000000-0005-0000-0000-000079030000}"/>
    <cellStyle name="20% - Акцент1 2 31 4" xfId="5444" xr:uid="{00000000-0005-0000-0000-00007A030000}"/>
    <cellStyle name="20% - Акцент1 2 31 4 2" xfId="14214" xr:uid="{00000000-0005-0000-0000-00007B030000}"/>
    <cellStyle name="20% - Акцент1 2 31 5" xfId="9494" xr:uid="{00000000-0005-0000-0000-00007C030000}"/>
    <cellStyle name="20% - Акцент1 2 32" xfId="830" xr:uid="{00000000-0005-0000-0000-00007D030000}"/>
    <cellStyle name="20% - Акцент1 2 32 2" xfId="2620" xr:uid="{00000000-0005-0000-0000-00007E030000}"/>
    <cellStyle name="20% - Акцент1 2 32 2 2" xfId="11459" xr:uid="{00000000-0005-0000-0000-00007F030000}"/>
    <cellStyle name="20% - Акцент1 2 32 3" xfId="3728" xr:uid="{00000000-0005-0000-0000-000080030000}"/>
    <cellStyle name="20% - Акцент1 2 32 3 2" xfId="12503" xr:uid="{00000000-0005-0000-0000-000081030000}"/>
    <cellStyle name="20% - Акцент1 2 32 4" xfId="5445" xr:uid="{00000000-0005-0000-0000-000082030000}"/>
    <cellStyle name="20% - Акцент1 2 32 4 2" xfId="14215" xr:uid="{00000000-0005-0000-0000-000083030000}"/>
    <cellStyle name="20% - Акцент1 2 32 5" xfId="9735" xr:uid="{00000000-0005-0000-0000-000084030000}"/>
    <cellStyle name="20% - Акцент1 2 33" xfId="665" xr:uid="{00000000-0005-0000-0000-000085030000}"/>
    <cellStyle name="20% - Акцент1 2 33 2" xfId="2455" xr:uid="{00000000-0005-0000-0000-000086030000}"/>
    <cellStyle name="20% - Акцент1 2 33 2 2" xfId="11294" xr:uid="{00000000-0005-0000-0000-000087030000}"/>
    <cellStyle name="20% - Акцент1 2 33 3" xfId="3729" xr:uid="{00000000-0005-0000-0000-000088030000}"/>
    <cellStyle name="20% - Акцент1 2 33 3 2" xfId="12504" xr:uid="{00000000-0005-0000-0000-000089030000}"/>
    <cellStyle name="20% - Акцент1 2 33 4" xfId="5446" xr:uid="{00000000-0005-0000-0000-00008A030000}"/>
    <cellStyle name="20% - Акцент1 2 33 4 2" xfId="14216" xr:uid="{00000000-0005-0000-0000-00008B030000}"/>
    <cellStyle name="20% - Акцент1 2 33 5" xfId="9570" xr:uid="{00000000-0005-0000-0000-00008C030000}"/>
    <cellStyle name="20% - Акцент1 2 34" xfId="1047" xr:uid="{00000000-0005-0000-0000-00008D030000}"/>
    <cellStyle name="20% - Акцент1 2 34 2" xfId="2801" xr:uid="{00000000-0005-0000-0000-00008E030000}"/>
    <cellStyle name="20% - Акцент1 2 34 2 2" xfId="11638" xr:uid="{00000000-0005-0000-0000-00008F030000}"/>
    <cellStyle name="20% - Акцент1 2 34 3" xfId="3730" xr:uid="{00000000-0005-0000-0000-000090030000}"/>
    <cellStyle name="20% - Акцент1 2 34 3 2" xfId="12505" xr:uid="{00000000-0005-0000-0000-000091030000}"/>
    <cellStyle name="20% - Акцент1 2 34 4" xfId="5447" xr:uid="{00000000-0005-0000-0000-000092030000}"/>
    <cellStyle name="20% - Акцент1 2 34 4 2" xfId="14217" xr:uid="{00000000-0005-0000-0000-000093030000}"/>
    <cellStyle name="20% - Акцент1 2 34 5" xfId="9922" xr:uid="{00000000-0005-0000-0000-000094030000}"/>
    <cellStyle name="20% - Акцент1 2 35" xfId="1081" xr:uid="{00000000-0005-0000-0000-000095030000}"/>
    <cellStyle name="20% - Акцент1 2 35 2" xfId="2833" xr:uid="{00000000-0005-0000-0000-000096030000}"/>
    <cellStyle name="20% - Акцент1 2 35 2 2" xfId="11670" xr:uid="{00000000-0005-0000-0000-000097030000}"/>
    <cellStyle name="20% - Акцент1 2 35 3" xfId="3731" xr:uid="{00000000-0005-0000-0000-000098030000}"/>
    <cellStyle name="20% - Акцент1 2 35 3 2" xfId="12506" xr:uid="{00000000-0005-0000-0000-000099030000}"/>
    <cellStyle name="20% - Акцент1 2 35 4" xfId="5448" xr:uid="{00000000-0005-0000-0000-00009A030000}"/>
    <cellStyle name="20% - Акцент1 2 35 4 2" xfId="14218" xr:uid="{00000000-0005-0000-0000-00009B030000}"/>
    <cellStyle name="20% - Акцент1 2 35 5" xfId="9955" xr:uid="{00000000-0005-0000-0000-00009C030000}"/>
    <cellStyle name="20% - Акцент1 2 36" xfId="2125" xr:uid="{00000000-0005-0000-0000-00009D030000}"/>
    <cellStyle name="20% - Акцент1 2 36 2" xfId="3732" xr:uid="{00000000-0005-0000-0000-00009E030000}"/>
    <cellStyle name="20% - Акцент1 2 36 2 2" xfId="12507" xr:uid="{00000000-0005-0000-0000-00009F030000}"/>
    <cellStyle name="20% - Акцент1 2 36 3" xfId="5449" xr:uid="{00000000-0005-0000-0000-0000A0030000}"/>
    <cellStyle name="20% - Акцент1 2 36 3 2" xfId="14219" xr:uid="{00000000-0005-0000-0000-0000A1030000}"/>
    <cellStyle name="20% - Акцент1 2 36 4" xfId="10969" xr:uid="{00000000-0005-0000-0000-0000A2030000}"/>
    <cellStyle name="20% - Акцент1 2 37" xfId="1812" xr:uid="{00000000-0005-0000-0000-0000A3030000}"/>
    <cellStyle name="20% - Акцент1 2 37 2" xfId="3733" xr:uid="{00000000-0005-0000-0000-0000A4030000}"/>
    <cellStyle name="20% - Акцент1 2 37 2 2" xfId="12508" xr:uid="{00000000-0005-0000-0000-0000A5030000}"/>
    <cellStyle name="20% - Акцент1 2 37 3" xfId="5450" xr:uid="{00000000-0005-0000-0000-0000A6030000}"/>
    <cellStyle name="20% - Акцент1 2 37 3 2" xfId="14220" xr:uid="{00000000-0005-0000-0000-0000A7030000}"/>
    <cellStyle name="20% - Акцент1 2 37 4" xfId="10664" xr:uid="{00000000-0005-0000-0000-0000A8030000}"/>
    <cellStyle name="20% - Акцент1 2 38" xfId="1843" xr:uid="{00000000-0005-0000-0000-0000A9030000}"/>
    <cellStyle name="20% - Акцент1 2 38 2" xfId="3734" xr:uid="{00000000-0005-0000-0000-0000AA030000}"/>
    <cellStyle name="20% - Акцент1 2 38 2 2" xfId="12509" xr:uid="{00000000-0005-0000-0000-0000AB030000}"/>
    <cellStyle name="20% - Акцент1 2 38 3" xfId="5451" xr:uid="{00000000-0005-0000-0000-0000AC030000}"/>
    <cellStyle name="20% - Акцент1 2 38 3 2" xfId="14221" xr:uid="{00000000-0005-0000-0000-0000AD030000}"/>
    <cellStyle name="20% - Акцент1 2 38 4" xfId="10695" xr:uid="{00000000-0005-0000-0000-0000AE030000}"/>
    <cellStyle name="20% - Акцент1 2 39" xfId="3307" xr:uid="{00000000-0005-0000-0000-0000AF030000}"/>
    <cellStyle name="20% - Акцент1 2 39 2" xfId="3735" xr:uid="{00000000-0005-0000-0000-0000B0030000}"/>
    <cellStyle name="20% - Акцент1 2 39 2 2" xfId="12510" xr:uid="{00000000-0005-0000-0000-0000B1030000}"/>
    <cellStyle name="20% - Акцент1 2 39 3" xfId="5452" xr:uid="{00000000-0005-0000-0000-0000B2030000}"/>
    <cellStyle name="20% - Акцент1 2 39 3 2" xfId="14222" xr:uid="{00000000-0005-0000-0000-0000B3030000}"/>
    <cellStyle name="20% - Акцент1 2 39 4" xfId="12137" xr:uid="{00000000-0005-0000-0000-0000B4030000}"/>
    <cellStyle name="20% - Акцент1 2 4" xfId="354" xr:uid="{00000000-0005-0000-0000-0000B5030000}"/>
    <cellStyle name="20% - Акцент1 2 4 2" xfId="480" xr:uid="{00000000-0005-0000-0000-0000B6030000}"/>
    <cellStyle name="20% - Акцент1 2 4 2 2" xfId="1336" xr:uid="{00000000-0005-0000-0000-0000B7030000}"/>
    <cellStyle name="20% - Акцент1 2 4 2 2 2" xfId="3072" xr:uid="{00000000-0005-0000-0000-0000B8030000}"/>
    <cellStyle name="20% - Акцент1 2 4 2 2 2 2" xfId="11909" xr:uid="{00000000-0005-0000-0000-0000B9030000}"/>
    <cellStyle name="20% - Акцент1 2 4 2 2 3" xfId="3738" xr:uid="{00000000-0005-0000-0000-0000BA030000}"/>
    <cellStyle name="20% - Акцент1 2 4 2 2 3 2" xfId="12513" xr:uid="{00000000-0005-0000-0000-0000BB030000}"/>
    <cellStyle name="20% - Акцент1 2 4 2 2 4" xfId="5455" xr:uid="{00000000-0005-0000-0000-0000BC030000}"/>
    <cellStyle name="20% - Акцент1 2 4 2 2 4 2" xfId="14225" xr:uid="{00000000-0005-0000-0000-0000BD030000}"/>
    <cellStyle name="20% - Акцент1 2 4 2 2 5" xfId="10200" xr:uid="{00000000-0005-0000-0000-0000BE030000}"/>
    <cellStyle name="20% - Акцент1 2 4 2 3" xfId="2270" xr:uid="{00000000-0005-0000-0000-0000BF030000}"/>
    <cellStyle name="20% - Акцент1 2 4 2 3 2" xfId="3739" xr:uid="{00000000-0005-0000-0000-0000C0030000}"/>
    <cellStyle name="20% - Акцент1 2 4 2 3 2 2" xfId="12514" xr:uid="{00000000-0005-0000-0000-0000C1030000}"/>
    <cellStyle name="20% - Акцент1 2 4 2 3 3" xfId="5456" xr:uid="{00000000-0005-0000-0000-0000C2030000}"/>
    <cellStyle name="20% - Акцент1 2 4 2 3 3 2" xfId="14226" xr:uid="{00000000-0005-0000-0000-0000C3030000}"/>
    <cellStyle name="20% - Акцент1 2 4 2 3 4" xfId="11109" xr:uid="{00000000-0005-0000-0000-0000C4030000}"/>
    <cellStyle name="20% - Акцент1 2 4 2 4" xfId="2090" xr:uid="{00000000-0005-0000-0000-0000C5030000}"/>
    <cellStyle name="20% - Акцент1 2 4 2 4 2" xfId="10935" xr:uid="{00000000-0005-0000-0000-0000C6030000}"/>
    <cellStyle name="20% - Акцент1 2 4 2 5" xfId="3737" xr:uid="{00000000-0005-0000-0000-0000C7030000}"/>
    <cellStyle name="20% - Акцент1 2 4 2 5 2" xfId="12512" xr:uid="{00000000-0005-0000-0000-0000C8030000}"/>
    <cellStyle name="20% - Акцент1 2 4 2 6" xfId="5454" xr:uid="{00000000-0005-0000-0000-0000C9030000}"/>
    <cellStyle name="20% - Акцент1 2 4 2 6 2" xfId="14224" xr:uid="{00000000-0005-0000-0000-0000CA030000}"/>
    <cellStyle name="20% - Акцент1 2 4 2 7" xfId="9385" xr:uid="{00000000-0005-0000-0000-0000CB030000}"/>
    <cellStyle name="20% - Акцент1 2 4 3" xfId="734" xr:uid="{00000000-0005-0000-0000-0000CC030000}"/>
    <cellStyle name="20% - Акцент1 2 4 3 2" xfId="2524" xr:uid="{00000000-0005-0000-0000-0000CD030000}"/>
    <cellStyle name="20% - Акцент1 2 4 3 2 2" xfId="11363" xr:uid="{00000000-0005-0000-0000-0000CE030000}"/>
    <cellStyle name="20% - Акцент1 2 4 3 3" xfId="3740" xr:uid="{00000000-0005-0000-0000-0000CF030000}"/>
    <cellStyle name="20% - Акцент1 2 4 3 3 2" xfId="12515" xr:uid="{00000000-0005-0000-0000-0000D0030000}"/>
    <cellStyle name="20% - Акцент1 2 4 3 4" xfId="5457" xr:uid="{00000000-0005-0000-0000-0000D1030000}"/>
    <cellStyle name="20% - Акцент1 2 4 3 4 2" xfId="14227" xr:uid="{00000000-0005-0000-0000-0000D2030000}"/>
    <cellStyle name="20% - Акцент1 2 4 3 5" xfId="9639" xr:uid="{00000000-0005-0000-0000-0000D3030000}"/>
    <cellStyle name="20% - Акцент1 2 4 4" xfId="1168" xr:uid="{00000000-0005-0000-0000-0000D4030000}"/>
    <cellStyle name="20% - Акцент1 2 4 4 2" xfId="2912" xr:uid="{00000000-0005-0000-0000-0000D5030000}"/>
    <cellStyle name="20% - Акцент1 2 4 4 2 2" xfId="11749" xr:uid="{00000000-0005-0000-0000-0000D6030000}"/>
    <cellStyle name="20% - Акцент1 2 4 4 3" xfId="3741" xr:uid="{00000000-0005-0000-0000-0000D7030000}"/>
    <cellStyle name="20% - Акцент1 2 4 4 3 2" xfId="12516" xr:uid="{00000000-0005-0000-0000-0000D8030000}"/>
    <cellStyle name="20% - Акцент1 2 4 4 4" xfId="5458" xr:uid="{00000000-0005-0000-0000-0000D9030000}"/>
    <cellStyle name="20% - Акцент1 2 4 4 4 2" xfId="14228" xr:uid="{00000000-0005-0000-0000-0000DA030000}"/>
    <cellStyle name="20% - Акцент1 2 4 4 5" xfId="10038" xr:uid="{00000000-0005-0000-0000-0000DB030000}"/>
    <cellStyle name="20% - Акцент1 2 4 5" xfId="2173" xr:uid="{00000000-0005-0000-0000-0000DC030000}"/>
    <cellStyle name="20% - Акцент1 2 4 5 2" xfId="3742" xr:uid="{00000000-0005-0000-0000-0000DD030000}"/>
    <cellStyle name="20% - Акцент1 2 4 5 2 2" xfId="12517" xr:uid="{00000000-0005-0000-0000-0000DE030000}"/>
    <cellStyle name="20% - Акцент1 2 4 5 3" xfId="5459" xr:uid="{00000000-0005-0000-0000-0000DF030000}"/>
    <cellStyle name="20% - Акцент1 2 4 5 3 2" xfId="14229" xr:uid="{00000000-0005-0000-0000-0000E0030000}"/>
    <cellStyle name="20% - Акцент1 2 4 5 4" xfId="11017" xr:uid="{00000000-0005-0000-0000-0000E1030000}"/>
    <cellStyle name="20% - Акцент1 2 4 6" xfId="1928" xr:uid="{00000000-0005-0000-0000-0000E2030000}"/>
    <cellStyle name="20% - Акцент1 2 4 6 2" xfId="10775" xr:uid="{00000000-0005-0000-0000-0000E3030000}"/>
    <cellStyle name="20% - Акцент1 2 4 7" xfId="3736" xr:uid="{00000000-0005-0000-0000-0000E4030000}"/>
    <cellStyle name="20% - Акцент1 2 4 7 2" xfId="12511" xr:uid="{00000000-0005-0000-0000-0000E5030000}"/>
    <cellStyle name="20% - Акцент1 2 4 8" xfId="5453" xr:uid="{00000000-0005-0000-0000-0000E6030000}"/>
    <cellStyle name="20% - Акцент1 2 4 8 2" xfId="14223" xr:uid="{00000000-0005-0000-0000-0000E7030000}"/>
    <cellStyle name="20% - Акцент1 2 4 9" xfId="9286" xr:uid="{00000000-0005-0000-0000-0000E8030000}"/>
    <cellStyle name="20% - Акцент1 2 40" xfId="3403" xr:uid="{00000000-0005-0000-0000-0000E9030000}"/>
    <cellStyle name="20% - Акцент1 2 40 2" xfId="3743" xr:uid="{00000000-0005-0000-0000-0000EA030000}"/>
    <cellStyle name="20% - Акцент1 2 40 2 2" xfId="12518" xr:uid="{00000000-0005-0000-0000-0000EB030000}"/>
    <cellStyle name="20% - Акцент1 2 40 3" xfId="5460" xr:uid="{00000000-0005-0000-0000-0000EC030000}"/>
    <cellStyle name="20% - Акцент1 2 40 3 2" xfId="14230" xr:uid="{00000000-0005-0000-0000-0000ED030000}"/>
    <cellStyle name="20% - Акцент1 2 40 4" xfId="12179" xr:uid="{00000000-0005-0000-0000-0000EE030000}"/>
    <cellStyle name="20% - Акцент1 2 41" xfId="3744" xr:uid="{00000000-0005-0000-0000-0000EF030000}"/>
    <cellStyle name="20% - Акцент1 2 41 2" xfId="5461" xr:uid="{00000000-0005-0000-0000-0000F0030000}"/>
    <cellStyle name="20% - Акцент1 2 41 2 2" xfId="14231" xr:uid="{00000000-0005-0000-0000-0000F1030000}"/>
    <cellStyle name="20% - Акцент1 2 41 3" xfId="12519" xr:uid="{00000000-0005-0000-0000-0000F2030000}"/>
    <cellStyle name="20% - Акцент1 2 42" xfId="3745" xr:uid="{00000000-0005-0000-0000-0000F3030000}"/>
    <cellStyle name="20% - Акцент1 2 42 2" xfId="5462" xr:uid="{00000000-0005-0000-0000-0000F4030000}"/>
    <cellStyle name="20% - Акцент1 2 42 2 2" xfId="14232" xr:uid="{00000000-0005-0000-0000-0000F5030000}"/>
    <cellStyle name="20% - Акцент1 2 42 3" xfId="12520" xr:uid="{00000000-0005-0000-0000-0000F6030000}"/>
    <cellStyle name="20% - Акцент1 2 43" xfId="3746" xr:uid="{00000000-0005-0000-0000-0000F7030000}"/>
    <cellStyle name="20% - Акцент1 2 43 2" xfId="5463" xr:uid="{00000000-0005-0000-0000-0000F8030000}"/>
    <cellStyle name="20% - Акцент1 2 43 2 2" xfId="14233" xr:uid="{00000000-0005-0000-0000-0000F9030000}"/>
    <cellStyle name="20% - Акцент1 2 43 3" xfId="12521" xr:uid="{00000000-0005-0000-0000-0000FA030000}"/>
    <cellStyle name="20% - Акцент1 2 44" xfId="3747" xr:uid="{00000000-0005-0000-0000-0000FB030000}"/>
    <cellStyle name="20% - Акцент1 2 44 2" xfId="5464" xr:uid="{00000000-0005-0000-0000-0000FC030000}"/>
    <cellStyle name="20% - Акцент1 2 44 2 2" xfId="14234" xr:uid="{00000000-0005-0000-0000-0000FD030000}"/>
    <cellStyle name="20% - Акцент1 2 44 3" xfId="12522" xr:uid="{00000000-0005-0000-0000-0000FE030000}"/>
    <cellStyle name="20% - Акцент1 2 45" xfId="3748" xr:uid="{00000000-0005-0000-0000-0000FF030000}"/>
    <cellStyle name="20% - Акцент1 2 45 2" xfId="5465" xr:uid="{00000000-0005-0000-0000-000000040000}"/>
    <cellStyle name="20% - Акцент1 2 45 2 2" xfId="14235" xr:uid="{00000000-0005-0000-0000-000001040000}"/>
    <cellStyle name="20% - Акцент1 2 45 3" xfId="12523" xr:uid="{00000000-0005-0000-0000-000002040000}"/>
    <cellStyle name="20% - Акцент1 2 46" xfId="3749" xr:uid="{00000000-0005-0000-0000-000003040000}"/>
    <cellStyle name="20% - Акцент1 2 46 2" xfId="5466" xr:uid="{00000000-0005-0000-0000-000004040000}"/>
    <cellStyle name="20% - Акцент1 2 46 2 2" xfId="14236" xr:uid="{00000000-0005-0000-0000-000005040000}"/>
    <cellStyle name="20% - Акцент1 2 46 3" xfId="12524" xr:uid="{00000000-0005-0000-0000-000006040000}"/>
    <cellStyle name="20% - Акцент1 2 47" xfId="3670" xr:uid="{00000000-0005-0000-0000-000007040000}"/>
    <cellStyle name="20% - Акцент1 2 47 2" xfId="12445" xr:uid="{00000000-0005-0000-0000-000008040000}"/>
    <cellStyle name="20% - Акцент1 2 48" xfId="5030" xr:uid="{00000000-0005-0000-0000-000009040000}"/>
    <cellStyle name="20% - Акцент1 2 48 2" xfId="13802" xr:uid="{00000000-0005-0000-0000-00000A040000}"/>
    <cellStyle name="20% - Акцент1 2 49" xfId="5230" xr:uid="{00000000-0005-0000-0000-00000B040000}"/>
    <cellStyle name="20% - Акцент1 2 49 2" xfId="14002" xr:uid="{00000000-0005-0000-0000-00000C040000}"/>
    <cellStyle name="20% - Акцент1 2 5" xfId="432" xr:uid="{00000000-0005-0000-0000-00000D040000}"/>
    <cellStyle name="20% - Акцент1 2 5 2" xfId="1090" xr:uid="{00000000-0005-0000-0000-00000E040000}"/>
    <cellStyle name="20% - Акцент1 2 5 2 2" xfId="2836" xr:uid="{00000000-0005-0000-0000-00000F040000}"/>
    <cellStyle name="20% - Акцент1 2 5 2 2 2" xfId="11673" xr:uid="{00000000-0005-0000-0000-000010040000}"/>
    <cellStyle name="20% - Акцент1 2 5 2 3" xfId="3751" xr:uid="{00000000-0005-0000-0000-000011040000}"/>
    <cellStyle name="20% - Акцент1 2 5 2 3 2" xfId="12526" xr:uid="{00000000-0005-0000-0000-000012040000}"/>
    <cellStyle name="20% - Акцент1 2 5 2 4" xfId="5468" xr:uid="{00000000-0005-0000-0000-000013040000}"/>
    <cellStyle name="20% - Акцент1 2 5 2 4 2" xfId="14238" xr:uid="{00000000-0005-0000-0000-000014040000}"/>
    <cellStyle name="20% - Акцент1 2 5 2 5" xfId="9961" xr:uid="{00000000-0005-0000-0000-000015040000}"/>
    <cellStyle name="20% - Акцент1 2 5 3" xfId="2222" xr:uid="{00000000-0005-0000-0000-000016040000}"/>
    <cellStyle name="20% - Акцент1 2 5 3 2" xfId="3752" xr:uid="{00000000-0005-0000-0000-000017040000}"/>
    <cellStyle name="20% - Акцент1 2 5 3 2 2" xfId="12527" xr:uid="{00000000-0005-0000-0000-000018040000}"/>
    <cellStyle name="20% - Акцент1 2 5 3 3" xfId="5469" xr:uid="{00000000-0005-0000-0000-000019040000}"/>
    <cellStyle name="20% - Акцент1 2 5 3 3 2" xfId="14239" xr:uid="{00000000-0005-0000-0000-00001A040000}"/>
    <cellStyle name="20% - Акцент1 2 5 3 4" xfId="11061" xr:uid="{00000000-0005-0000-0000-00001B040000}"/>
    <cellStyle name="20% - Акцент1 2 5 4" xfId="1852" xr:uid="{00000000-0005-0000-0000-00001C040000}"/>
    <cellStyle name="20% - Акцент1 2 5 4 2" xfId="10700" xr:uid="{00000000-0005-0000-0000-00001D040000}"/>
    <cellStyle name="20% - Акцент1 2 5 5" xfId="3750" xr:uid="{00000000-0005-0000-0000-00001E040000}"/>
    <cellStyle name="20% - Акцент1 2 5 5 2" xfId="12525" xr:uid="{00000000-0005-0000-0000-00001F040000}"/>
    <cellStyle name="20% - Акцент1 2 5 6" xfId="5467" xr:uid="{00000000-0005-0000-0000-000020040000}"/>
    <cellStyle name="20% - Акцент1 2 5 6 2" xfId="14237" xr:uid="{00000000-0005-0000-0000-000021040000}"/>
    <cellStyle name="20% - Акцент1 2 5 7" xfId="9337" xr:uid="{00000000-0005-0000-0000-000022040000}"/>
    <cellStyle name="20% - Акцент1 2 50" xfId="5385" xr:uid="{00000000-0005-0000-0000-000023040000}"/>
    <cellStyle name="20% - Акцент1 2 50 2" xfId="14155" xr:uid="{00000000-0005-0000-0000-000024040000}"/>
    <cellStyle name="20% - Акцент1 2 51" xfId="7115" xr:uid="{00000000-0005-0000-0000-000025040000}"/>
    <cellStyle name="20% - Акцент1 2 51 2" xfId="15873" xr:uid="{00000000-0005-0000-0000-000026040000}"/>
    <cellStyle name="20% - Акцент1 2 52" xfId="8257" xr:uid="{00000000-0005-0000-0000-000027040000}"/>
    <cellStyle name="20% - Акцент1 2 52 2" xfId="17015" xr:uid="{00000000-0005-0000-0000-000028040000}"/>
    <cellStyle name="20% - Акцент1 2 53" xfId="8347" xr:uid="{00000000-0005-0000-0000-000029040000}"/>
    <cellStyle name="20% - Акцент1 2 53 2" xfId="17105" xr:uid="{00000000-0005-0000-0000-00002A040000}"/>
    <cellStyle name="20% - Акцент1 2 54" xfId="8438" xr:uid="{00000000-0005-0000-0000-00002B040000}"/>
    <cellStyle name="20% - Акцент1 2 54 2" xfId="17196" xr:uid="{00000000-0005-0000-0000-00002C040000}"/>
    <cellStyle name="20% - Акцент1 2 55" xfId="8521" xr:uid="{00000000-0005-0000-0000-00002D040000}"/>
    <cellStyle name="20% - Акцент1 2 55 2" xfId="17279" xr:uid="{00000000-0005-0000-0000-00002E040000}"/>
    <cellStyle name="20% - Акцент1 2 56" xfId="8582" xr:uid="{00000000-0005-0000-0000-00002F040000}"/>
    <cellStyle name="20% - Акцент1 2 56 2" xfId="17340" xr:uid="{00000000-0005-0000-0000-000030040000}"/>
    <cellStyle name="20% - Акцент1 2 57" xfId="8643" xr:uid="{00000000-0005-0000-0000-000031040000}"/>
    <cellStyle name="20% - Акцент1 2 57 2" xfId="17401" xr:uid="{00000000-0005-0000-0000-000032040000}"/>
    <cellStyle name="20% - Акцент1 2 58" xfId="8714" xr:uid="{00000000-0005-0000-0000-000033040000}"/>
    <cellStyle name="20% - Акцент1 2 58 2" xfId="17472" xr:uid="{00000000-0005-0000-0000-000034040000}"/>
    <cellStyle name="20% - Акцент1 2 59" xfId="8779" xr:uid="{00000000-0005-0000-0000-000035040000}"/>
    <cellStyle name="20% - Акцент1 2 59 2" xfId="17537" xr:uid="{00000000-0005-0000-0000-000036040000}"/>
    <cellStyle name="20% - Акцент1 2 6" xfId="525" xr:uid="{00000000-0005-0000-0000-000037040000}"/>
    <cellStyle name="20% - Акцент1 2 6 2" xfId="1123" xr:uid="{00000000-0005-0000-0000-000038040000}"/>
    <cellStyle name="20% - Акцент1 2 6 2 2" xfId="2869" xr:uid="{00000000-0005-0000-0000-000039040000}"/>
    <cellStyle name="20% - Акцент1 2 6 2 2 2" xfId="11706" xr:uid="{00000000-0005-0000-0000-00003A040000}"/>
    <cellStyle name="20% - Акцент1 2 6 2 3" xfId="3754" xr:uid="{00000000-0005-0000-0000-00003B040000}"/>
    <cellStyle name="20% - Акцент1 2 6 2 3 2" xfId="12529" xr:uid="{00000000-0005-0000-0000-00003C040000}"/>
    <cellStyle name="20% - Акцент1 2 6 2 4" xfId="5471" xr:uid="{00000000-0005-0000-0000-00003D040000}"/>
    <cellStyle name="20% - Акцент1 2 6 2 4 2" xfId="14241" xr:uid="{00000000-0005-0000-0000-00003E040000}"/>
    <cellStyle name="20% - Акцент1 2 6 2 5" xfId="9994" xr:uid="{00000000-0005-0000-0000-00003F040000}"/>
    <cellStyle name="20% - Акцент1 2 6 3" xfId="2315" xr:uid="{00000000-0005-0000-0000-000040040000}"/>
    <cellStyle name="20% - Акцент1 2 6 3 2" xfId="3755" xr:uid="{00000000-0005-0000-0000-000041040000}"/>
    <cellStyle name="20% - Акцент1 2 6 3 2 2" xfId="12530" xr:uid="{00000000-0005-0000-0000-000042040000}"/>
    <cellStyle name="20% - Акцент1 2 6 3 3" xfId="5472" xr:uid="{00000000-0005-0000-0000-000043040000}"/>
    <cellStyle name="20% - Акцент1 2 6 3 3 2" xfId="14242" xr:uid="{00000000-0005-0000-0000-000044040000}"/>
    <cellStyle name="20% - Акцент1 2 6 3 4" xfId="11154" xr:uid="{00000000-0005-0000-0000-000045040000}"/>
    <cellStyle name="20% - Акцент1 2 6 4" xfId="1885" xr:uid="{00000000-0005-0000-0000-000046040000}"/>
    <cellStyle name="20% - Акцент1 2 6 4 2" xfId="10733" xr:uid="{00000000-0005-0000-0000-000047040000}"/>
    <cellStyle name="20% - Акцент1 2 6 5" xfId="3753" xr:uid="{00000000-0005-0000-0000-000048040000}"/>
    <cellStyle name="20% - Акцент1 2 6 5 2" xfId="12528" xr:uid="{00000000-0005-0000-0000-000049040000}"/>
    <cellStyle name="20% - Акцент1 2 6 6" xfId="5470" xr:uid="{00000000-0005-0000-0000-00004A040000}"/>
    <cellStyle name="20% - Акцент1 2 6 6 2" xfId="14240" xr:uid="{00000000-0005-0000-0000-00004B040000}"/>
    <cellStyle name="20% - Акцент1 2 6 7" xfId="9430" xr:uid="{00000000-0005-0000-0000-00004C040000}"/>
    <cellStyle name="20% - Акцент1 2 60" xfId="8832" xr:uid="{00000000-0005-0000-0000-00004D040000}"/>
    <cellStyle name="20% - Акцент1 2 60 2" xfId="17590" xr:uid="{00000000-0005-0000-0000-00004E040000}"/>
    <cellStyle name="20% - Акцент1 2 61" xfId="8882" xr:uid="{00000000-0005-0000-0000-00004F040000}"/>
    <cellStyle name="20% - Акцент1 2 61 2" xfId="17640" xr:uid="{00000000-0005-0000-0000-000050040000}"/>
    <cellStyle name="20% - Акцент1 2 62" xfId="8932" xr:uid="{00000000-0005-0000-0000-000051040000}"/>
    <cellStyle name="20% - Акцент1 2 62 2" xfId="17690" xr:uid="{00000000-0005-0000-0000-000052040000}"/>
    <cellStyle name="20% - Акцент1 2 63" xfId="8972" xr:uid="{00000000-0005-0000-0000-000053040000}"/>
    <cellStyle name="20% - Акцент1 2 63 2" xfId="17730" xr:uid="{00000000-0005-0000-0000-000054040000}"/>
    <cellStyle name="20% - Акцент1 2 64" xfId="9006" xr:uid="{00000000-0005-0000-0000-000055040000}"/>
    <cellStyle name="20% - Акцент1 2 64 2" xfId="17764" xr:uid="{00000000-0005-0000-0000-000056040000}"/>
    <cellStyle name="20% - Акцент1 2 65" xfId="9030" xr:uid="{00000000-0005-0000-0000-000057040000}"/>
    <cellStyle name="20% - Акцент1 2 65 2" xfId="17788" xr:uid="{00000000-0005-0000-0000-000058040000}"/>
    <cellStyle name="20% - Акцент1 2 66" xfId="9054" xr:uid="{00000000-0005-0000-0000-000059040000}"/>
    <cellStyle name="20% - Акцент1 2 66 2" xfId="17812" xr:uid="{00000000-0005-0000-0000-00005A040000}"/>
    <cellStyle name="20% - Акцент1 2 67" xfId="9070" xr:uid="{00000000-0005-0000-0000-00005B040000}"/>
    <cellStyle name="20% - Акцент1 2 67 2" xfId="17828" xr:uid="{00000000-0005-0000-0000-00005C040000}"/>
    <cellStyle name="20% - Акцент1 2 68" xfId="9085" xr:uid="{00000000-0005-0000-0000-00005D040000}"/>
    <cellStyle name="20% - Акцент1 2 68 2" xfId="17843" xr:uid="{00000000-0005-0000-0000-00005E040000}"/>
    <cellStyle name="20% - Акцент1 2 69" xfId="9098" xr:uid="{00000000-0005-0000-0000-00005F040000}"/>
    <cellStyle name="20% - Акцент1 2 69 2" xfId="17856" xr:uid="{00000000-0005-0000-0000-000060040000}"/>
    <cellStyle name="20% - Акцент1 2 7" xfId="586" xr:uid="{00000000-0005-0000-0000-000061040000}"/>
    <cellStyle name="20% - Акцент1 2 7 2" xfId="1097" xr:uid="{00000000-0005-0000-0000-000062040000}"/>
    <cellStyle name="20% - Акцент1 2 7 2 2" xfId="2843" xr:uid="{00000000-0005-0000-0000-000063040000}"/>
    <cellStyle name="20% - Акцент1 2 7 2 2 2" xfId="11680" xr:uid="{00000000-0005-0000-0000-000064040000}"/>
    <cellStyle name="20% - Акцент1 2 7 2 3" xfId="3757" xr:uid="{00000000-0005-0000-0000-000065040000}"/>
    <cellStyle name="20% - Акцент1 2 7 2 3 2" xfId="12532" xr:uid="{00000000-0005-0000-0000-000066040000}"/>
    <cellStyle name="20% - Акцент1 2 7 2 4" xfId="5474" xr:uid="{00000000-0005-0000-0000-000067040000}"/>
    <cellStyle name="20% - Акцент1 2 7 2 4 2" xfId="14244" xr:uid="{00000000-0005-0000-0000-000068040000}"/>
    <cellStyle name="20% - Акцент1 2 7 2 5" xfId="9968" xr:uid="{00000000-0005-0000-0000-000069040000}"/>
    <cellStyle name="20% - Акцент1 2 7 3" xfId="2376" xr:uid="{00000000-0005-0000-0000-00006A040000}"/>
    <cellStyle name="20% - Акцент1 2 7 3 2" xfId="3758" xr:uid="{00000000-0005-0000-0000-00006B040000}"/>
    <cellStyle name="20% - Акцент1 2 7 3 2 2" xfId="12533" xr:uid="{00000000-0005-0000-0000-00006C040000}"/>
    <cellStyle name="20% - Акцент1 2 7 3 3" xfId="5475" xr:uid="{00000000-0005-0000-0000-00006D040000}"/>
    <cellStyle name="20% - Акцент1 2 7 3 3 2" xfId="14245" xr:uid="{00000000-0005-0000-0000-00006E040000}"/>
    <cellStyle name="20% - Акцент1 2 7 3 4" xfId="11215" xr:uid="{00000000-0005-0000-0000-00006F040000}"/>
    <cellStyle name="20% - Акцент1 2 7 4" xfId="1859" xr:uid="{00000000-0005-0000-0000-000070040000}"/>
    <cellStyle name="20% - Акцент1 2 7 4 2" xfId="10707" xr:uid="{00000000-0005-0000-0000-000071040000}"/>
    <cellStyle name="20% - Акцент1 2 7 5" xfId="3756" xr:uid="{00000000-0005-0000-0000-000072040000}"/>
    <cellStyle name="20% - Акцент1 2 7 5 2" xfId="12531" xr:uid="{00000000-0005-0000-0000-000073040000}"/>
    <cellStyle name="20% - Акцент1 2 7 6" xfId="5473" xr:uid="{00000000-0005-0000-0000-000074040000}"/>
    <cellStyle name="20% - Акцент1 2 7 6 2" xfId="14243" xr:uid="{00000000-0005-0000-0000-000075040000}"/>
    <cellStyle name="20% - Акцент1 2 7 7" xfId="9491" xr:uid="{00000000-0005-0000-0000-000076040000}"/>
    <cellStyle name="20% - Акцент1 2 70" xfId="9108" xr:uid="{00000000-0005-0000-0000-000077040000}"/>
    <cellStyle name="20% - Акцент1 2 70 2" xfId="17866" xr:uid="{00000000-0005-0000-0000-000078040000}"/>
    <cellStyle name="20% - Акцент1 2 71" xfId="9138" xr:uid="{00000000-0005-0000-0000-000079040000}"/>
    <cellStyle name="20% - Акцент1 2 72" xfId="9174" xr:uid="{00000000-0005-0000-0000-00007A040000}"/>
    <cellStyle name="20% - Акцент1 2 73" xfId="17874" xr:uid="{00000000-0005-0000-0000-00007B040000}"/>
    <cellStyle name="20% - Акцент1 2 74" xfId="19175" xr:uid="{00000000-0005-0000-0000-00007C040000}"/>
    <cellStyle name="20% - Акцент1 2 75" xfId="19494" xr:uid="{00000000-0005-0000-0000-00007D040000}"/>
    <cellStyle name="20% - Акцент1 2 76" xfId="20138" xr:uid="{00000000-0005-0000-0000-00007E040000}"/>
    <cellStyle name="20% - Акцент1 2 8" xfId="704" xr:uid="{00000000-0005-0000-0000-00007F040000}"/>
    <cellStyle name="20% - Акцент1 2 8 2" xfId="1110" xr:uid="{00000000-0005-0000-0000-000080040000}"/>
    <cellStyle name="20% - Акцент1 2 8 2 2" xfId="2856" xr:uid="{00000000-0005-0000-0000-000081040000}"/>
    <cellStyle name="20% - Акцент1 2 8 2 2 2" xfId="11693" xr:uid="{00000000-0005-0000-0000-000082040000}"/>
    <cellStyle name="20% - Акцент1 2 8 2 3" xfId="3760" xr:uid="{00000000-0005-0000-0000-000083040000}"/>
    <cellStyle name="20% - Акцент1 2 8 2 3 2" xfId="12535" xr:uid="{00000000-0005-0000-0000-000084040000}"/>
    <cellStyle name="20% - Акцент1 2 8 2 4" xfId="5477" xr:uid="{00000000-0005-0000-0000-000085040000}"/>
    <cellStyle name="20% - Акцент1 2 8 2 4 2" xfId="14247" xr:uid="{00000000-0005-0000-0000-000086040000}"/>
    <cellStyle name="20% - Акцент1 2 8 2 5" xfId="9981" xr:uid="{00000000-0005-0000-0000-000087040000}"/>
    <cellStyle name="20% - Акцент1 2 8 3" xfId="2494" xr:uid="{00000000-0005-0000-0000-000088040000}"/>
    <cellStyle name="20% - Акцент1 2 8 3 2" xfId="3761" xr:uid="{00000000-0005-0000-0000-000089040000}"/>
    <cellStyle name="20% - Акцент1 2 8 3 2 2" xfId="12536" xr:uid="{00000000-0005-0000-0000-00008A040000}"/>
    <cellStyle name="20% - Акцент1 2 8 3 3" xfId="5478" xr:uid="{00000000-0005-0000-0000-00008B040000}"/>
    <cellStyle name="20% - Акцент1 2 8 3 3 2" xfId="14248" xr:uid="{00000000-0005-0000-0000-00008C040000}"/>
    <cellStyle name="20% - Акцент1 2 8 3 4" xfId="11333" xr:uid="{00000000-0005-0000-0000-00008D040000}"/>
    <cellStyle name="20% - Акцент1 2 8 4" xfId="1872" xr:uid="{00000000-0005-0000-0000-00008E040000}"/>
    <cellStyle name="20% - Акцент1 2 8 4 2" xfId="10720" xr:uid="{00000000-0005-0000-0000-00008F040000}"/>
    <cellStyle name="20% - Акцент1 2 8 5" xfId="3759" xr:uid="{00000000-0005-0000-0000-000090040000}"/>
    <cellStyle name="20% - Акцент1 2 8 5 2" xfId="12534" xr:uid="{00000000-0005-0000-0000-000091040000}"/>
    <cellStyle name="20% - Акцент1 2 8 6" xfId="5476" xr:uid="{00000000-0005-0000-0000-000092040000}"/>
    <cellStyle name="20% - Акцент1 2 8 6 2" xfId="14246" xr:uid="{00000000-0005-0000-0000-000093040000}"/>
    <cellStyle name="20% - Акцент1 2 8 7" xfId="9609" xr:uid="{00000000-0005-0000-0000-000094040000}"/>
    <cellStyle name="20% - Акцент1 2 9" xfId="691" xr:uid="{00000000-0005-0000-0000-000095040000}"/>
    <cellStyle name="20% - Акцент1 2 9 2" xfId="1107" xr:uid="{00000000-0005-0000-0000-000096040000}"/>
    <cellStyle name="20% - Акцент1 2 9 2 2" xfId="2853" xr:uid="{00000000-0005-0000-0000-000097040000}"/>
    <cellStyle name="20% - Акцент1 2 9 2 2 2" xfId="11690" xr:uid="{00000000-0005-0000-0000-000098040000}"/>
    <cellStyle name="20% - Акцент1 2 9 2 3" xfId="3763" xr:uid="{00000000-0005-0000-0000-000099040000}"/>
    <cellStyle name="20% - Акцент1 2 9 2 3 2" xfId="12538" xr:uid="{00000000-0005-0000-0000-00009A040000}"/>
    <cellStyle name="20% - Акцент1 2 9 2 4" xfId="5480" xr:uid="{00000000-0005-0000-0000-00009B040000}"/>
    <cellStyle name="20% - Акцент1 2 9 2 4 2" xfId="14250" xr:uid="{00000000-0005-0000-0000-00009C040000}"/>
    <cellStyle name="20% - Акцент1 2 9 2 5" xfId="9978" xr:uid="{00000000-0005-0000-0000-00009D040000}"/>
    <cellStyle name="20% - Акцент1 2 9 3" xfId="2481" xr:uid="{00000000-0005-0000-0000-00009E040000}"/>
    <cellStyle name="20% - Акцент1 2 9 3 2" xfId="3764" xr:uid="{00000000-0005-0000-0000-00009F040000}"/>
    <cellStyle name="20% - Акцент1 2 9 3 2 2" xfId="12539" xr:uid="{00000000-0005-0000-0000-0000A0040000}"/>
    <cellStyle name="20% - Акцент1 2 9 3 3" xfId="5481" xr:uid="{00000000-0005-0000-0000-0000A1040000}"/>
    <cellStyle name="20% - Акцент1 2 9 3 3 2" xfId="14251" xr:uid="{00000000-0005-0000-0000-0000A2040000}"/>
    <cellStyle name="20% - Акцент1 2 9 3 4" xfId="11320" xr:uid="{00000000-0005-0000-0000-0000A3040000}"/>
    <cellStyle name="20% - Акцент1 2 9 4" xfId="1869" xr:uid="{00000000-0005-0000-0000-0000A4040000}"/>
    <cellStyle name="20% - Акцент1 2 9 4 2" xfId="10717" xr:uid="{00000000-0005-0000-0000-0000A5040000}"/>
    <cellStyle name="20% - Акцент1 2 9 5" xfId="3762" xr:uid="{00000000-0005-0000-0000-0000A6040000}"/>
    <cellStyle name="20% - Акцент1 2 9 5 2" xfId="12537" xr:uid="{00000000-0005-0000-0000-0000A7040000}"/>
    <cellStyle name="20% - Акцент1 2 9 6" xfId="5479" xr:uid="{00000000-0005-0000-0000-0000A8040000}"/>
    <cellStyle name="20% - Акцент1 2 9 6 2" xfId="14249" xr:uid="{00000000-0005-0000-0000-0000A9040000}"/>
    <cellStyle name="20% - Акцент1 2 9 7" xfId="9596" xr:uid="{00000000-0005-0000-0000-0000AA040000}"/>
    <cellStyle name="20% — акцент1 20" xfId="1460" xr:uid="{00000000-0005-0000-0000-0000AB040000}"/>
    <cellStyle name="20% — акцент1 20 2" xfId="10319" xr:uid="{00000000-0005-0000-0000-0000AC040000}"/>
    <cellStyle name="20% — акцент1 21" xfId="1472" xr:uid="{00000000-0005-0000-0000-0000AD040000}"/>
    <cellStyle name="20% — акцент1 21 2" xfId="10331" xr:uid="{00000000-0005-0000-0000-0000AE040000}"/>
    <cellStyle name="20% — акцент1 22" xfId="1484" xr:uid="{00000000-0005-0000-0000-0000AF040000}"/>
    <cellStyle name="20% — акцент1 22 2" xfId="10343" xr:uid="{00000000-0005-0000-0000-0000B0040000}"/>
    <cellStyle name="20% — акцент1 23" xfId="1496" xr:uid="{00000000-0005-0000-0000-0000B1040000}"/>
    <cellStyle name="20% — акцент1 23 2" xfId="10355" xr:uid="{00000000-0005-0000-0000-0000B2040000}"/>
    <cellStyle name="20% — акцент1 24" xfId="1508" xr:uid="{00000000-0005-0000-0000-0000B3040000}"/>
    <cellStyle name="20% — акцент1 24 2" xfId="10367" xr:uid="{00000000-0005-0000-0000-0000B4040000}"/>
    <cellStyle name="20% — акцент1 25" xfId="1520" xr:uid="{00000000-0005-0000-0000-0000B5040000}"/>
    <cellStyle name="20% — акцент1 25 2" xfId="10379" xr:uid="{00000000-0005-0000-0000-0000B6040000}"/>
    <cellStyle name="20% — акцент1 26" xfId="1532" xr:uid="{00000000-0005-0000-0000-0000B7040000}"/>
    <cellStyle name="20% — акцент1 26 2" xfId="10391" xr:uid="{00000000-0005-0000-0000-0000B8040000}"/>
    <cellStyle name="20% — акцент1 27" xfId="1544" xr:uid="{00000000-0005-0000-0000-0000B9040000}"/>
    <cellStyle name="20% — акцент1 27 2" xfId="10403" xr:uid="{00000000-0005-0000-0000-0000BA040000}"/>
    <cellStyle name="20% — акцент1 28" xfId="1556" xr:uid="{00000000-0005-0000-0000-0000BB040000}"/>
    <cellStyle name="20% — акцент1 28 2" xfId="10415" xr:uid="{00000000-0005-0000-0000-0000BC040000}"/>
    <cellStyle name="20% — акцент1 29" xfId="1568" xr:uid="{00000000-0005-0000-0000-0000BD040000}"/>
    <cellStyle name="20% — акцент1 29 2" xfId="10427" xr:uid="{00000000-0005-0000-0000-0000BE040000}"/>
    <cellStyle name="20% - Акцент1 3" xfId="2" xr:uid="{00000000-0005-0000-0000-0000BF040000}"/>
    <cellStyle name="20% — акцент1 3" xfId="97" xr:uid="{00000000-0005-0000-0000-0000C0040000}"/>
    <cellStyle name="20% — акцент1 30" xfId="1580" xr:uid="{00000000-0005-0000-0000-0000C1040000}"/>
    <cellStyle name="20% — акцент1 30 2" xfId="10439" xr:uid="{00000000-0005-0000-0000-0000C2040000}"/>
    <cellStyle name="20% — акцент1 31" xfId="1592" xr:uid="{00000000-0005-0000-0000-0000C3040000}"/>
    <cellStyle name="20% — акцент1 31 2" xfId="10451" xr:uid="{00000000-0005-0000-0000-0000C4040000}"/>
    <cellStyle name="20% — акцент1 32" xfId="1604" xr:uid="{00000000-0005-0000-0000-0000C5040000}"/>
    <cellStyle name="20% — акцент1 32 2" xfId="10463" xr:uid="{00000000-0005-0000-0000-0000C6040000}"/>
    <cellStyle name="20% — акцент1 33" xfId="1616" xr:uid="{00000000-0005-0000-0000-0000C7040000}"/>
    <cellStyle name="20% — акцент1 33 2" xfId="10475" xr:uid="{00000000-0005-0000-0000-0000C8040000}"/>
    <cellStyle name="20% — акцент1 34" xfId="1628" xr:uid="{00000000-0005-0000-0000-0000C9040000}"/>
    <cellStyle name="20% — акцент1 34 2" xfId="10487" xr:uid="{00000000-0005-0000-0000-0000CA040000}"/>
    <cellStyle name="20% — акцент1 35" xfId="1640" xr:uid="{00000000-0005-0000-0000-0000CB040000}"/>
    <cellStyle name="20% — акцент1 35 2" xfId="10499" xr:uid="{00000000-0005-0000-0000-0000CC040000}"/>
    <cellStyle name="20% — акцент1 36" xfId="1652" xr:uid="{00000000-0005-0000-0000-0000CD040000}"/>
    <cellStyle name="20% — акцент1 36 2" xfId="10511" xr:uid="{00000000-0005-0000-0000-0000CE040000}"/>
    <cellStyle name="20% — акцент1 37" xfId="1664" xr:uid="{00000000-0005-0000-0000-0000CF040000}"/>
    <cellStyle name="20% — акцент1 37 2" xfId="10523" xr:uid="{00000000-0005-0000-0000-0000D0040000}"/>
    <cellStyle name="20% — акцент1 38" xfId="1676" xr:uid="{00000000-0005-0000-0000-0000D1040000}"/>
    <cellStyle name="20% — акцент1 38 2" xfId="10535" xr:uid="{00000000-0005-0000-0000-0000D2040000}"/>
    <cellStyle name="20% — акцент1 39" xfId="1688" xr:uid="{00000000-0005-0000-0000-0000D3040000}"/>
    <cellStyle name="20% — акцент1 39 2" xfId="10547" xr:uid="{00000000-0005-0000-0000-0000D4040000}"/>
    <cellStyle name="20% - Акцент1 4" xfId="507" xr:uid="{00000000-0005-0000-0000-0000D5040000}"/>
    <cellStyle name="20% — акцент1 4" xfId="98" xr:uid="{00000000-0005-0000-0000-0000D6040000}"/>
    <cellStyle name="20% - Акцент1 4 10" xfId="8276" xr:uid="{00000000-0005-0000-0000-0000D7040000}"/>
    <cellStyle name="20% - Акцент1 4 10 2" xfId="17034" xr:uid="{00000000-0005-0000-0000-0000D8040000}"/>
    <cellStyle name="20% - Акцент1 4 11" xfId="8365" xr:uid="{00000000-0005-0000-0000-0000D9040000}"/>
    <cellStyle name="20% - Акцент1 4 11 2" xfId="17123" xr:uid="{00000000-0005-0000-0000-0000DA040000}"/>
    <cellStyle name="20% - Акцент1 4 12" xfId="8456" xr:uid="{00000000-0005-0000-0000-0000DB040000}"/>
    <cellStyle name="20% - Акцент1 4 12 2" xfId="17214" xr:uid="{00000000-0005-0000-0000-0000DC040000}"/>
    <cellStyle name="20% - Акцент1 4 13" xfId="8445" xr:uid="{00000000-0005-0000-0000-0000DD040000}"/>
    <cellStyle name="20% - Акцент1 4 13 2" xfId="17203" xr:uid="{00000000-0005-0000-0000-0000DE040000}"/>
    <cellStyle name="20% - Акцент1 4 14" xfId="8527" xr:uid="{00000000-0005-0000-0000-0000DF040000}"/>
    <cellStyle name="20% - Акцент1 4 14 2" xfId="17285" xr:uid="{00000000-0005-0000-0000-0000E0040000}"/>
    <cellStyle name="20% - Акцент1 4 15" xfId="8662" xr:uid="{00000000-0005-0000-0000-0000E1040000}"/>
    <cellStyle name="20% - Акцент1 4 15 2" xfId="17420" xr:uid="{00000000-0005-0000-0000-0000E2040000}"/>
    <cellStyle name="20% - Акцент1 4 16" xfId="8733" xr:uid="{00000000-0005-0000-0000-0000E3040000}"/>
    <cellStyle name="20% - Акцент1 4 16 2" xfId="17491" xr:uid="{00000000-0005-0000-0000-0000E4040000}"/>
    <cellStyle name="20% - Акцент1 4 17" xfId="8796" xr:uid="{00000000-0005-0000-0000-0000E5040000}"/>
    <cellStyle name="20% - Акцент1 4 17 2" xfId="17554" xr:uid="{00000000-0005-0000-0000-0000E6040000}"/>
    <cellStyle name="20% - Акцент1 4 18" xfId="8847" xr:uid="{00000000-0005-0000-0000-0000E7040000}"/>
    <cellStyle name="20% - Акцент1 4 18 2" xfId="17605" xr:uid="{00000000-0005-0000-0000-0000E8040000}"/>
    <cellStyle name="20% - Акцент1 4 19" xfId="8897" xr:uid="{00000000-0005-0000-0000-0000E9040000}"/>
    <cellStyle name="20% - Акцент1 4 19 2" xfId="17655" xr:uid="{00000000-0005-0000-0000-0000EA040000}"/>
    <cellStyle name="20% - Акцент1 4 2" xfId="2297" xr:uid="{00000000-0005-0000-0000-0000EB040000}"/>
    <cellStyle name="20% - Акцент1 4 2 2" xfId="11136" xr:uid="{00000000-0005-0000-0000-0000EC040000}"/>
    <cellStyle name="20% - Акцент1 4 20" xfId="8947" xr:uid="{00000000-0005-0000-0000-0000ED040000}"/>
    <cellStyle name="20% - Акцент1 4 20 2" xfId="17705" xr:uid="{00000000-0005-0000-0000-0000EE040000}"/>
    <cellStyle name="20% - Акцент1 4 21" xfId="8986" xr:uid="{00000000-0005-0000-0000-0000EF040000}"/>
    <cellStyle name="20% - Акцент1 4 21 2" xfId="17744" xr:uid="{00000000-0005-0000-0000-0000F0040000}"/>
    <cellStyle name="20% - Акцент1 4 22" xfId="9020" xr:uid="{00000000-0005-0000-0000-0000F1040000}"/>
    <cellStyle name="20% - Акцент1 4 22 2" xfId="17778" xr:uid="{00000000-0005-0000-0000-0000F2040000}"/>
    <cellStyle name="20% - Акцент1 4 23" xfId="9044" xr:uid="{00000000-0005-0000-0000-0000F3040000}"/>
    <cellStyle name="20% - Акцент1 4 23 2" xfId="17802" xr:uid="{00000000-0005-0000-0000-0000F4040000}"/>
    <cellStyle name="20% - Акцент1 4 24" xfId="9068" xr:uid="{00000000-0005-0000-0000-0000F5040000}"/>
    <cellStyle name="20% - Акцент1 4 24 2" xfId="17826" xr:uid="{00000000-0005-0000-0000-0000F6040000}"/>
    <cellStyle name="20% - Акцент1 4 25" xfId="9083" xr:uid="{00000000-0005-0000-0000-0000F7040000}"/>
    <cellStyle name="20% - Акцент1 4 25 2" xfId="17841" xr:uid="{00000000-0005-0000-0000-0000F8040000}"/>
    <cellStyle name="20% - Акцент1 4 26" xfId="9097" xr:uid="{00000000-0005-0000-0000-0000F9040000}"/>
    <cellStyle name="20% - Акцент1 4 26 2" xfId="17855" xr:uid="{00000000-0005-0000-0000-0000FA040000}"/>
    <cellStyle name="20% - Акцент1 4 27" xfId="9107" xr:uid="{00000000-0005-0000-0000-0000FB040000}"/>
    <cellStyle name="20% - Акцент1 4 27 2" xfId="17865" xr:uid="{00000000-0005-0000-0000-0000FC040000}"/>
    <cellStyle name="20% - Акцент1 4 28" xfId="9412" xr:uid="{00000000-0005-0000-0000-0000FD040000}"/>
    <cellStyle name="20% - Акцент1 4 29" xfId="14681" xr:uid="{00000000-0005-0000-0000-0000FE040000}"/>
    <cellStyle name="20% - Акцент1 4 3" xfId="3107" xr:uid="{00000000-0005-0000-0000-0000FF040000}"/>
    <cellStyle name="20% - Акцент1 4 3 2" xfId="11944" xr:uid="{00000000-0005-0000-0000-000000050000}"/>
    <cellStyle name="20% - Акцент1 4 30" xfId="9203" xr:uid="{00000000-0005-0000-0000-000001050000}"/>
    <cellStyle name="20% - Акцент1 4 31" xfId="18609" xr:uid="{00000000-0005-0000-0000-000002050000}"/>
    <cellStyle name="20% - Акцент1 4 32" xfId="19578" xr:uid="{00000000-0005-0000-0000-000003050000}"/>
    <cellStyle name="20% - Акцент1 4 33" xfId="9180" xr:uid="{00000000-0005-0000-0000-000004050000}"/>
    <cellStyle name="20% - Акцент1 4 4" xfId="3765" xr:uid="{00000000-0005-0000-0000-000005050000}"/>
    <cellStyle name="20% - Акцент1 4 4 2" xfId="12540" xr:uid="{00000000-0005-0000-0000-000006050000}"/>
    <cellStyle name="20% - Акцент1 4 5" xfId="4897" xr:uid="{00000000-0005-0000-0000-000007050000}"/>
    <cellStyle name="20% - Акцент1 4 5 2" xfId="13670" xr:uid="{00000000-0005-0000-0000-000008050000}"/>
    <cellStyle name="20% - Акцент1 4 6" xfId="5229" xr:uid="{00000000-0005-0000-0000-000009050000}"/>
    <cellStyle name="20% - Акцент1 4 6 2" xfId="14001" xr:uid="{00000000-0005-0000-0000-00000A050000}"/>
    <cellStyle name="20% - Акцент1 4 7" xfId="5484" xr:uid="{00000000-0005-0000-0000-00000B050000}"/>
    <cellStyle name="20% - Акцент1 4 7 2" xfId="14254" xr:uid="{00000000-0005-0000-0000-00000C050000}"/>
    <cellStyle name="20% - Акцент1 4 8" xfId="6908" xr:uid="{00000000-0005-0000-0000-00000D050000}"/>
    <cellStyle name="20% - Акцент1 4 8 2" xfId="15670" xr:uid="{00000000-0005-0000-0000-00000E050000}"/>
    <cellStyle name="20% - Акцент1 4 9" xfId="8186" xr:uid="{00000000-0005-0000-0000-00000F050000}"/>
    <cellStyle name="20% - Акцент1 4 9 2" xfId="16944" xr:uid="{00000000-0005-0000-0000-000010050000}"/>
    <cellStyle name="20% — акцент1 40" xfId="1700" xr:uid="{00000000-0005-0000-0000-000011050000}"/>
    <cellStyle name="20% — акцент1 40 2" xfId="10559" xr:uid="{00000000-0005-0000-0000-000012050000}"/>
    <cellStyle name="20% — акцент1 41" xfId="1712" xr:uid="{00000000-0005-0000-0000-000013050000}"/>
    <cellStyle name="20% — акцент1 41 2" xfId="10571" xr:uid="{00000000-0005-0000-0000-000014050000}"/>
    <cellStyle name="20% — акцент1 42" xfId="1724" xr:uid="{00000000-0005-0000-0000-000015050000}"/>
    <cellStyle name="20% — акцент1 42 2" xfId="10583" xr:uid="{00000000-0005-0000-0000-000016050000}"/>
    <cellStyle name="20% — акцент1 43" xfId="1736" xr:uid="{00000000-0005-0000-0000-000017050000}"/>
    <cellStyle name="20% — акцент1 43 2" xfId="10595" xr:uid="{00000000-0005-0000-0000-000018050000}"/>
    <cellStyle name="20% — акцент1 44" xfId="1748" xr:uid="{00000000-0005-0000-0000-000019050000}"/>
    <cellStyle name="20% — акцент1 44 2" xfId="10607" xr:uid="{00000000-0005-0000-0000-00001A050000}"/>
    <cellStyle name="20% — акцент1 45" xfId="1760" xr:uid="{00000000-0005-0000-0000-00001B050000}"/>
    <cellStyle name="20% — акцент1 45 2" xfId="10619" xr:uid="{00000000-0005-0000-0000-00001C050000}"/>
    <cellStyle name="20% — акцент1 46" xfId="1772" xr:uid="{00000000-0005-0000-0000-00001D050000}"/>
    <cellStyle name="20% — акцент1 46 2" xfId="10631" xr:uid="{00000000-0005-0000-0000-00001E050000}"/>
    <cellStyle name="20% — акцент1 47" xfId="1784" xr:uid="{00000000-0005-0000-0000-00001F050000}"/>
    <cellStyle name="20% — акцент1 47 2" xfId="10643" xr:uid="{00000000-0005-0000-0000-000020050000}"/>
    <cellStyle name="20% — акцент1 48" xfId="1796" xr:uid="{00000000-0005-0000-0000-000021050000}"/>
    <cellStyle name="20% — акцент1 48 2" xfId="10655" xr:uid="{00000000-0005-0000-0000-000022050000}"/>
    <cellStyle name="20% — акцент1 49" xfId="1808" xr:uid="{00000000-0005-0000-0000-000023050000}"/>
    <cellStyle name="20% - Акцент1 5" xfId="780" xr:uid="{00000000-0005-0000-0000-000024050000}"/>
    <cellStyle name="20% — акцент1 5" xfId="99" xr:uid="{00000000-0005-0000-0000-000025050000}"/>
    <cellStyle name="20% - Акцент1 5 10" xfId="8275" xr:uid="{00000000-0005-0000-0000-000026050000}"/>
    <cellStyle name="20% - Акцент1 5 10 2" xfId="17033" xr:uid="{00000000-0005-0000-0000-000027050000}"/>
    <cellStyle name="20% - Акцент1 5 11" xfId="8364" xr:uid="{00000000-0005-0000-0000-000028050000}"/>
    <cellStyle name="20% - Акцент1 5 11 2" xfId="17122" xr:uid="{00000000-0005-0000-0000-000029050000}"/>
    <cellStyle name="20% - Акцент1 5 12" xfId="8455" xr:uid="{00000000-0005-0000-0000-00002A050000}"/>
    <cellStyle name="20% - Акцент1 5 12 2" xfId="17213" xr:uid="{00000000-0005-0000-0000-00002B050000}"/>
    <cellStyle name="20% - Акцент1 5 13" xfId="8442" xr:uid="{00000000-0005-0000-0000-00002C050000}"/>
    <cellStyle name="20% - Акцент1 5 13 2" xfId="17200" xr:uid="{00000000-0005-0000-0000-00002D050000}"/>
    <cellStyle name="20% - Акцент1 5 14" xfId="8524" xr:uid="{00000000-0005-0000-0000-00002E050000}"/>
    <cellStyle name="20% - Акцент1 5 14 2" xfId="17282" xr:uid="{00000000-0005-0000-0000-00002F050000}"/>
    <cellStyle name="20% - Акцент1 5 15" xfId="8660" xr:uid="{00000000-0005-0000-0000-000030050000}"/>
    <cellStyle name="20% - Акцент1 5 15 2" xfId="17418" xr:uid="{00000000-0005-0000-0000-000031050000}"/>
    <cellStyle name="20% - Акцент1 5 16" xfId="8731" xr:uid="{00000000-0005-0000-0000-000032050000}"/>
    <cellStyle name="20% - Акцент1 5 16 2" xfId="17489" xr:uid="{00000000-0005-0000-0000-000033050000}"/>
    <cellStyle name="20% - Акцент1 5 17" xfId="8794" xr:uid="{00000000-0005-0000-0000-000034050000}"/>
    <cellStyle name="20% - Акцент1 5 17 2" xfId="17552" xr:uid="{00000000-0005-0000-0000-000035050000}"/>
    <cellStyle name="20% - Акцент1 5 18" xfId="8846" xr:uid="{00000000-0005-0000-0000-000036050000}"/>
    <cellStyle name="20% - Акцент1 5 18 2" xfId="17604" xr:uid="{00000000-0005-0000-0000-000037050000}"/>
    <cellStyle name="20% - Акцент1 5 19" xfId="8896" xr:uid="{00000000-0005-0000-0000-000038050000}"/>
    <cellStyle name="20% - Акцент1 5 19 2" xfId="17654" xr:uid="{00000000-0005-0000-0000-000039050000}"/>
    <cellStyle name="20% - Акцент1 5 2" xfId="2570" xr:uid="{00000000-0005-0000-0000-00003A050000}"/>
    <cellStyle name="20% - Акцент1 5 2 2" xfId="11409" xr:uid="{00000000-0005-0000-0000-00003B050000}"/>
    <cellStyle name="20% - Акцент1 5 20" xfId="8946" xr:uid="{00000000-0005-0000-0000-00003C050000}"/>
    <cellStyle name="20% - Акцент1 5 20 2" xfId="17704" xr:uid="{00000000-0005-0000-0000-00003D050000}"/>
    <cellStyle name="20% - Акцент1 5 21" xfId="8985" xr:uid="{00000000-0005-0000-0000-00003E050000}"/>
    <cellStyle name="20% - Акцент1 5 21 2" xfId="17743" xr:uid="{00000000-0005-0000-0000-00003F050000}"/>
    <cellStyle name="20% - Акцент1 5 22" xfId="9019" xr:uid="{00000000-0005-0000-0000-000040050000}"/>
    <cellStyle name="20% - Акцент1 5 22 2" xfId="17777" xr:uid="{00000000-0005-0000-0000-000041050000}"/>
    <cellStyle name="20% - Акцент1 5 23" xfId="9043" xr:uid="{00000000-0005-0000-0000-000042050000}"/>
    <cellStyle name="20% - Акцент1 5 23 2" xfId="17801" xr:uid="{00000000-0005-0000-0000-000043050000}"/>
    <cellStyle name="20% - Акцент1 5 24" xfId="9067" xr:uid="{00000000-0005-0000-0000-000044050000}"/>
    <cellStyle name="20% - Акцент1 5 24 2" xfId="17825" xr:uid="{00000000-0005-0000-0000-000045050000}"/>
    <cellStyle name="20% - Акцент1 5 25" xfId="9082" xr:uid="{00000000-0005-0000-0000-000046050000}"/>
    <cellStyle name="20% - Акцент1 5 25 2" xfId="17840" xr:uid="{00000000-0005-0000-0000-000047050000}"/>
    <cellStyle name="20% - Акцент1 5 26" xfId="9096" xr:uid="{00000000-0005-0000-0000-000048050000}"/>
    <cellStyle name="20% - Акцент1 5 26 2" xfId="17854" xr:uid="{00000000-0005-0000-0000-000049050000}"/>
    <cellStyle name="20% - Акцент1 5 27" xfId="9106" xr:uid="{00000000-0005-0000-0000-00004A050000}"/>
    <cellStyle name="20% - Акцент1 5 27 2" xfId="17864" xr:uid="{00000000-0005-0000-0000-00004B050000}"/>
    <cellStyle name="20% - Акцент1 5 28" xfId="9685" xr:uid="{00000000-0005-0000-0000-00004C050000}"/>
    <cellStyle name="20% - Акцент1 5 29" xfId="17920" xr:uid="{00000000-0005-0000-0000-00004D050000}"/>
    <cellStyle name="20% - Акцент1 5 3" xfId="3119" xr:uid="{00000000-0005-0000-0000-00004E050000}"/>
    <cellStyle name="20% - Акцент1 5 3 2" xfId="11956" xr:uid="{00000000-0005-0000-0000-00004F050000}"/>
    <cellStyle name="20% - Акцент1 5 30" xfId="9263" xr:uid="{00000000-0005-0000-0000-000050050000}"/>
    <cellStyle name="20% - Акцент1 5 31" xfId="9153" xr:uid="{00000000-0005-0000-0000-000051050000}"/>
    <cellStyle name="20% - Акцент1 5 32" xfId="18361" xr:uid="{00000000-0005-0000-0000-000052050000}"/>
    <cellStyle name="20% - Акцент1 5 33" xfId="19276" xr:uid="{00000000-0005-0000-0000-000053050000}"/>
    <cellStyle name="20% - Акцент1 5 4" xfId="3766" xr:uid="{00000000-0005-0000-0000-000054050000}"/>
    <cellStyle name="20% - Акцент1 5 4 2" xfId="12541" xr:uid="{00000000-0005-0000-0000-000055050000}"/>
    <cellStyle name="20% - Акцент1 5 5" xfId="4896" xr:uid="{00000000-0005-0000-0000-000056050000}"/>
    <cellStyle name="20% - Акцент1 5 5 2" xfId="13669" xr:uid="{00000000-0005-0000-0000-000057050000}"/>
    <cellStyle name="20% - Акцент1 5 6" xfId="5228" xr:uid="{00000000-0005-0000-0000-000058050000}"/>
    <cellStyle name="20% - Акцент1 5 6 2" xfId="14000" xr:uid="{00000000-0005-0000-0000-000059050000}"/>
    <cellStyle name="20% - Акцент1 5 7" xfId="5486" xr:uid="{00000000-0005-0000-0000-00005A050000}"/>
    <cellStyle name="20% - Акцент1 5 7 2" xfId="14256" xr:uid="{00000000-0005-0000-0000-00005B050000}"/>
    <cellStyle name="20% - Акцент1 5 8" xfId="6906" xr:uid="{00000000-0005-0000-0000-00005C050000}"/>
    <cellStyle name="20% - Акцент1 5 8 2" xfId="15668" xr:uid="{00000000-0005-0000-0000-00005D050000}"/>
    <cellStyle name="20% - Акцент1 5 9" xfId="8185" xr:uid="{00000000-0005-0000-0000-00005E050000}"/>
    <cellStyle name="20% - Акцент1 5 9 2" xfId="16943" xr:uid="{00000000-0005-0000-0000-00005F050000}"/>
    <cellStyle name="20% — акцент1 50" xfId="1849" xr:uid="{00000000-0005-0000-0000-000060050000}"/>
    <cellStyle name="20% — акцент1 51" xfId="3192" xr:uid="{00000000-0005-0000-0000-000061050000}"/>
    <cellStyle name="20% — акцент1 51 2" xfId="12029" xr:uid="{00000000-0005-0000-0000-000062050000}"/>
    <cellStyle name="20% — акцент1 52" xfId="3216" xr:uid="{00000000-0005-0000-0000-000063050000}"/>
    <cellStyle name="20% — акцент1 52 2" xfId="12053" xr:uid="{00000000-0005-0000-0000-000064050000}"/>
    <cellStyle name="20% — акцент1 53" xfId="3228" xr:uid="{00000000-0005-0000-0000-000065050000}"/>
    <cellStyle name="20% — акцент1 53 2" xfId="12065" xr:uid="{00000000-0005-0000-0000-000066050000}"/>
    <cellStyle name="20% — акцент1 54" xfId="3240" xr:uid="{00000000-0005-0000-0000-000067050000}"/>
    <cellStyle name="20% — акцент1 54 2" xfId="12077" xr:uid="{00000000-0005-0000-0000-000068050000}"/>
    <cellStyle name="20% — акцент1 55" xfId="3252" xr:uid="{00000000-0005-0000-0000-000069050000}"/>
    <cellStyle name="20% — акцент1 55 2" xfId="12089" xr:uid="{00000000-0005-0000-0000-00006A050000}"/>
    <cellStyle name="20% — акцент1 56" xfId="3254" xr:uid="{00000000-0005-0000-0000-00006B050000}"/>
    <cellStyle name="20% — акцент1 56 2" xfId="12091" xr:uid="{00000000-0005-0000-0000-00006C050000}"/>
    <cellStyle name="20% — акцент1 57" xfId="3293" xr:uid="{00000000-0005-0000-0000-00006D050000}"/>
    <cellStyle name="20% — акцент1 57 2" xfId="12125" xr:uid="{00000000-0005-0000-0000-00006E050000}"/>
    <cellStyle name="20% — акцент1 58" xfId="3407" xr:uid="{00000000-0005-0000-0000-00006F050000}"/>
    <cellStyle name="20% — акцент1 58 2" xfId="12182" xr:uid="{00000000-0005-0000-0000-000070050000}"/>
    <cellStyle name="20% — акцент1 59" xfId="3440" xr:uid="{00000000-0005-0000-0000-000071050000}"/>
    <cellStyle name="20% — акцент1 59 2" xfId="12215" xr:uid="{00000000-0005-0000-0000-000072050000}"/>
    <cellStyle name="20% - Акцент1 6" xfId="832" xr:uid="{00000000-0005-0000-0000-000073050000}"/>
    <cellStyle name="20% — акцент1 6" xfId="100" xr:uid="{00000000-0005-0000-0000-000074050000}"/>
    <cellStyle name="20% - Акцент1 6 10" xfId="8273" xr:uid="{00000000-0005-0000-0000-000075050000}"/>
    <cellStyle name="20% - Акцент1 6 10 2" xfId="17031" xr:uid="{00000000-0005-0000-0000-000076050000}"/>
    <cellStyle name="20% - Акцент1 6 11" xfId="8363" xr:uid="{00000000-0005-0000-0000-000077050000}"/>
    <cellStyle name="20% - Акцент1 6 11 2" xfId="17121" xr:uid="{00000000-0005-0000-0000-000078050000}"/>
    <cellStyle name="20% - Акцент1 6 12" xfId="8454" xr:uid="{00000000-0005-0000-0000-000079050000}"/>
    <cellStyle name="20% - Акцент1 6 12 2" xfId="17212" xr:uid="{00000000-0005-0000-0000-00007A050000}"/>
    <cellStyle name="20% - Акцент1 6 13" xfId="8440" xr:uid="{00000000-0005-0000-0000-00007B050000}"/>
    <cellStyle name="20% - Акцент1 6 13 2" xfId="17198" xr:uid="{00000000-0005-0000-0000-00007C050000}"/>
    <cellStyle name="20% - Акцент1 6 14" xfId="8522" xr:uid="{00000000-0005-0000-0000-00007D050000}"/>
    <cellStyle name="20% - Акцент1 6 14 2" xfId="17280" xr:uid="{00000000-0005-0000-0000-00007E050000}"/>
    <cellStyle name="20% - Акцент1 6 15" xfId="8658" xr:uid="{00000000-0005-0000-0000-00007F050000}"/>
    <cellStyle name="20% - Акцент1 6 15 2" xfId="17416" xr:uid="{00000000-0005-0000-0000-000080050000}"/>
    <cellStyle name="20% - Акцент1 6 16" xfId="8729" xr:uid="{00000000-0005-0000-0000-000081050000}"/>
    <cellStyle name="20% - Акцент1 6 16 2" xfId="17487" xr:uid="{00000000-0005-0000-0000-000082050000}"/>
    <cellStyle name="20% - Акцент1 6 17" xfId="8792" xr:uid="{00000000-0005-0000-0000-000083050000}"/>
    <cellStyle name="20% - Акцент1 6 17 2" xfId="17550" xr:uid="{00000000-0005-0000-0000-000084050000}"/>
    <cellStyle name="20% - Акцент1 6 18" xfId="8844" xr:uid="{00000000-0005-0000-0000-000085050000}"/>
    <cellStyle name="20% - Акцент1 6 18 2" xfId="17602" xr:uid="{00000000-0005-0000-0000-000086050000}"/>
    <cellStyle name="20% - Акцент1 6 19" xfId="8894" xr:uid="{00000000-0005-0000-0000-000087050000}"/>
    <cellStyle name="20% - Акцент1 6 19 2" xfId="17652" xr:uid="{00000000-0005-0000-0000-000088050000}"/>
    <cellStyle name="20% - Акцент1 6 2" xfId="2622" xr:uid="{00000000-0005-0000-0000-000089050000}"/>
    <cellStyle name="20% - Акцент1 6 2 2" xfId="11461" xr:uid="{00000000-0005-0000-0000-00008A050000}"/>
    <cellStyle name="20% - Акцент1 6 20" xfId="8944" xr:uid="{00000000-0005-0000-0000-00008B050000}"/>
    <cellStyle name="20% - Акцент1 6 20 2" xfId="17702" xr:uid="{00000000-0005-0000-0000-00008C050000}"/>
    <cellStyle name="20% - Акцент1 6 21" xfId="8984" xr:uid="{00000000-0005-0000-0000-00008D050000}"/>
    <cellStyle name="20% - Акцент1 6 21 2" xfId="17742" xr:uid="{00000000-0005-0000-0000-00008E050000}"/>
    <cellStyle name="20% - Акцент1 6 22" xfId="9018" xr:uid="{00000000-0005-0000-0000-00008F050000}"/>
    <cellStyle name="20% - Акцент1 6 22 2" xfId="17776" xr:uid="{00000000-0005-0000-0000-000090050000}"/>
    <cellStyle name="20% - Акцент1 6 23" xfId="9042" xr:uid="{00000000-0005-0000-0000-000091050000}"/>
    <cellStyle name="20% - Акцент1 6 23 2" xfId="17800" xr:uid="{00000000-0005-0000-0000-000092050000}"/>
    <cellStyle name="20% - Акцент1 6 24" xfId="9066" xr:uid="{00000000-0005-0000-0000-000093050000}"/>
    <cellStyle name="20% - Акцент1 6 24 2" xfId="17824" xr:uid="{00000000-0005-0000-0000-000094050000}"/>
    <cellStyle name="20% - Акцент1 6 25" xfId="9081" xr:uid="{00000000-0005-0000-0000-000095050000}"/>
    <cellStyle name="20% - Акцент1 6 25 2" xfId="17839" xr:uid="{00000000-0005-0000-0000-000096050000}"/>
    <cellStyle name="20% - Акцент1 6 26" xfId="9095" xr:uid="{00000000-0005-0000-0000-000097050000}"/>
    <cellStyle name="20% - Акцент1 6 26 2" xfId="17853" xr:uid="{00000000-0005-0000-0000-000098050000}"/>
    <cellStyle name="20% - Акцент1 6 27" xfId="9105" xr:uid="{00000000-0005-0000-0000-000099050000}"/>
    <cellStyle name="20% - Акцент1 6 27 2" xfId="17863" xr:uid="{00000000-0005-0000-0000-00009A050000}"/>
    <cellStyle name="20% - Акцент1 6 28" xfId="9737" xr:uid="{00000000-0005-0000-0000-00009B050000}"/>
    <cellStyle name="20% - Акцент1 6 29" xfId="17941" xr:uid="{00000000-0005-0000-0000-00009C050000}"/>
    <cellStyle name="20% - Акцент1 6 3" xfId="3131" xr:uid="{00000000-0005-0000-0000-00009D050000}"/>
    <cellStyle name="20% - Акцент1 6 3 2" xfId="11968" xr:uid="{00000000-0005-0000-0000-00009E050000}"/>
    <cellStyle name="20% - Акцент1 6 30" xfId="18375" xr:uid="{00000000-0005-0000-0000-00009F050000}"/>
    <cellStyle name="20% - Акцент1 6 31" xfId="20230" xr:uid="{00000000-0005-0000-0000-0000A0050000}"/>
    <cellStyle name="20% - Акцент1 6 32" xfId="9914" xr:uid="{00000000-0005-0000-0000-0000A1050000}"/>
    <cellStyle name="20% - Акцент1 6 33" xfId="18546" xr:uid="{00000000-0005-0000-0000-0000A2050000}"/>
    <cellStyle name="20% - Акцент1 6 4" xfId="3767" xr:uid="{00000000-0005-0000-0000-0000A3050000}"/>
    <cellStyle name="20% - Акцент1 6 4 2" xfId="12542" xr:uid="{00000000-0005-0000-0000-0000A4050000}"/>
    <cellStyle name="20% - Акцент1 6 5" xfId="4895" xr:uid="{00000000-0005-0000-0000-0000A5050000}"/>
    <cellStyle name="20% - Акцент1 6 5 2" xfId="13668" xr:uid="{00000000-0005-0000-0000-0000A6050000}"/>
    <cellStyle name="20% - Акцент1 6 6" xfId="5227" xr:uid="{00000000-0005-0000-0000-0000A7050000}"/>
    <cellStyle name="20% - Акцент1 6 6 2" xfId="13999" xr:uid="{00000000-0005-0000-0000-0000A8050000}"/>
    <cellStyle name="20% - Акцент1 6 7" xfId="5488" xr:uid="{00000000-0005-0000-0000-0000A9050000}"/>
    <cellStyle name="20% - Акцент1 6 7 2" xfId="14258" xr:uid="{00000000-0005-0000-0000-0000AA050000}"/>
    <cellStyle name="20% - Акцент1 6 8" xfId="6905" xr:uid="{00000000-0005-0000-0000-0000AB050000}"/>
    <cellStyle name="20% - Акцент1 6 8 2" xfId="15667" xr:uid="{00000000-0005-0000-0000-0000AC050000}"/>
    <cellStyle name="20% - Акцент1 6 9" xfId="8183" xr:uid="{00000000-0005-0000-0000-0000AD050000}"/>
    <cellStyle name="20% - Акцент1 6 9 2" xfId="16941" xr:uid="{00000000-0005-0000-0000-0000AE050000}"/>
    <cellStyle name="20% — акцент1 60" xfId="3452" xr:uid="{00000000-0005-0000-0000-0000AF050000}"/>
    <cellStyle name="20% — акцент1 60 2" xfId="12227" xr:uid="{00000000-0005-0000-0000-0000B0050000}"/>
    <cellStyle name="20% — акцент1 61" xfId="3464" xr:uid="{00000000-0005-0000-0000-0000B1050000}"/>
    <cellStyle name="20% — акцент1 61 2" xfId="12239" xr:uid="{00000000-0005-0000-0000-0000B2050000}"/>
    <cellStyle name="20% — акцент1 62" xfId="3476" xr:uid="{00000000-0005-0000-0000-0000B3050000}"/>
    <cellStyle name="20% — акцент1 62 2" xfId="12251" xr:uid="{00000000-0005-0000-0000-0000B4050000}"/>
    <cellStyle name="20% — акцент1 63" xfId="3488" xr:uid="{00000000-0005-0000-0000-0000B5050000}"/>
    <cellStyle name="20% — акцент1 63 2" xfId="12263" xr:uid="{00000000-0005-0000-0000-0000B6050000}"/>
    <cellStyle name="20% — акцент1 64" xfId="3500" xr:uid="{00000000-0005-0000-0000-0000B7050000}"/>
    <cellStyle name="20% — акцент1 64 2" xfId="12275" xr:uid="{00000000-0005-0000-0000-0000B8050000}"/>
    <cellStyle name="20% — акцент1 65" xfId="3512" xr:uid="{00000000-0005-0000-0000-0000B9050000}"/>
    <cellStyle name="20% — акцент1 65 2" xfId="12287" xr:uid="{00000000-0005-0000-0000-0000BA050000}"/>
    <cellStyle name="20% — акцент1 66" xfId="3524" xr:uid="{00000000-0005-0000-0000-0000BB050000}"/>
    <cellStyle name="20% — акцент1 66 2" xfId="12299" xr:uid="{00000000-0005-0000-0000-0000BC050000}"/>
    <cellStyle name="20% — акцент1 67" xfId="3536" xr:uid="{00000000-0005-0000-0000-0000BD050000}"/>
    <cellStyle name="20% — акцент1 67 2" xfId="12311" xr:uid="{00000000-0005-0000-0000-0000BE050000}"/>
    <cellStyle name="20% — акцент1 68" xfId="3548" xr:uid="{00000000-0005-0000-0000-0000BF050000}"/>
    <cellStyle name="20% — акцент1 68 2" xfId="12323" xr:uid="{00000000-0005-0000-0000-0000C0050000}"/>
    <cellStyle name="20% — акцент1 69" xfId="3560" xr:uid="{00000000-0005-0000-0000-0000C1050000}"/>
    <cellStyle name="20% — акцент1 69 2" xfId="12335" xr:uid="{00000000-0005-0000-0000-0000C2050000}"/>
    <cellStyle name="20% - Акцент1 7" xfId="851" xr:uid="{00000000-0005-0000-0000-0000C3050000}"/>
    <cellStyle name="20% — акцент1 7" xfId="235" xr:uid="{00000000-0005-0000-0000-0000C4050000}"/>
    <cellStyle name="20% - Акцент1 7 10" xfId="8272" xr:uid="{00000000-0005-0000-0000-0000C5050000}"/>
    <cellStyle name="20% - Акцент1 7 10 2" xfId="17030" xr:uid="{00000000-0005-0000-0000-0000C6050000}"/>
    <cellStyle name="20% - Акцент1 7 11" xfId="8361" xr:uid="{00000000-0005-0000-0000-0000C7050000}"/>
    <cellStyle name="20% - Акцент1 7 11 2" xfId="17119" xr:uid="{00000000-0005-0000-0000-0000C8050000}"/>
    <cellStyle name="20% - Акцент1 7 12" xfId="8452" xr:uid="{00000000-0005-0000-0000-0000C9050000}"/>
    <cellStyle name="20% - Акцент1 7 12 2" xfId="17210" xr:uid="{00000000-0005-0000-0000-0000CA050000}"/>
    <cellStyle name="20% - Акцент1 7 13" xfId="8437" xr:uid="{00000000-0005-0000-0000-0000CB050000}"/>
    <cellStyle name="20% - Акцент1 7 13 2" xfId="17195" xr:uid="{00000000-0005-0000-0000-0000CC050000}"/>
    <cellStyle name="20% - Акцент1 7 14" xfId="8520" xr:uid="{00000000-0005-0000-0000-0000CD050000}"/>
    <cellStyle name="20% - Акцент1 7 14 2" xfId="17278" xr:uid="{00000000-0005-0000-0000-0000CE050000}"/>
    <cellStyle name="20% - Акцент1 7 15" xfId="8657" xr:uid="{00000000-0005-0000-0000-0000CF050000}"/>
    <cellStyle name="20% - Акцент1 7 15 2" xfId="17415" xr:uid="{00000000-0005-0000-0000-0000D0050000}"/>
    <cellStyle name="20% - Акцент1 7 16" xfId="8728" xr:uid="{00000000-0005-0000-0000-0000D1050000}"/>
    <cellStyle name="20% - Акцент1 7 16 2" xfId="17486" xr:uid="{00000000-0005-0000-0000-0000D2050000}"/>
    <cellStyle name="20% - Акцент1 7 17" xfId="8791" xr:uid="{00000000-0005-0000-0000-0000D3050000}"/>
    <cellStyle name="20% - Акцент1 7 17 2" xfId="17549" xr:uid="{00000000-0005-0000-0000-0000D4050000}"/>
    <cellStyle name="20% - Акцент1 7 18" xfId="8843" xr:uid="{00000000-0005-0000-0000-0000D5050000}"/>
    <cellStyle name="20% - Акцент1 7 18 2" xfId="17601" xr:uid="{00000000-0005-0000-0000-0000D6050000}"/>
    <cellStyle name="20% - Акцент1 7 19" xfId="8893" xr:uid="{00000000-0005-0000-0000-0000D7050000}"/>
    <cellStyle name="20% - Акцент1 7 19 2" xfId="17651" xr:uid="{00000000-0005-0000-0000-0000D8050000}"/>
    <cellStyle name="20% - Акцент1 7 2" xfId="2641" xr:uid="{00000000-0005-0000-0000-0000D9050000}"/>
    <cellStyle name="20% - Акцент1 7 2 2" xfId="11480" xr:uid="{00000000-0005-0000-0000-0000DA050000}"/>
    <cellStyle name="20% - Акцент1 7 20" xfId="8943" xr:uid="{00000000-0005-0000-0000-0000DB050000}"/>
    <cellStyle name="20% - Акцент1 7 20 2" xfId="17701" xr:uid="{00000000-0005-0000-0000-0000DC050000}"/>
    <cellStyle name="20% - Акцент1 7 21" xfId="8983" xr:uid="{00000000-0005-0000-0000-0000DD050000}"/>
    <cellStyle name="20% - Акцент1 7 21 2" xfId="17741" xr:uid="{00000000-0005-0000-0000-0000DE050000}"/>
    <cellStyle name="20% - Акцент1 7 22" xfId="9017" xr:uid="{00000000-0005-0000-0000-0000DF050000}"/>
    <cellStyle name="20% - Акцент1 7 22 2" xfId="17775" xr:uid="{00000000-0005-0000-0000-0000E0050000}"/>
    <cellStyle name="20% - Акцент1 7 23" xfId="9041" xr:uid="{00000000-0005-0000-0000-0000E1050000}"/>
    <cellStyle name="20% - Акцент1 7 23 2" xfId="17799" xr:uid="{00000000-0005-0000-0000-0000E2050000}"/>
    <cellStyle name="20% - Акцент1 7 24" xfId="9065" xr:uid="{00000000-0005-0000-0000-0000E3050000}"/>
    <cellStyle name="20% - Акцент1 7 24 2" xfId="17823" xr:uid="{00000000-0005-0000-0000-0000E4050000}"/>
    <cellStyle name="20% - Акцент1 7 25" xfId="9080" xr:uid="{00000000-0005-0000-0000-0000E5050000}"/>
    <cellStyle name="20% - Акцент1 7 25 2" xfId="17838" xr:uid="{00000000-0005-0000-0000-0000E6050000}"/>
    <cellStyle name="20% - Акцент1 7 26" xfId="9094" xr:uid="{00000000-0005-0000-0000-0000E7050000}"/>
    <cellStyle name="20% - Акцент1 7 26 2" xfId="17852" xr:uid="{00000000-0005-0000-0000-0000E8050000}"/>
    <cellStyle name="20% - Акцент1 7 27" xfId="9104" xr:uid="{00000000-0005-0000-0000-0000E9050000}"/>
    <cellStyle name="20% - Акцент1 7 27 2" xfId="17862" xr:uid="{00000000-0005-0000-0000-0000EA050000}"/>
    <cellStyle name="20% - Акцент1 7 28" xfId="9756" xr:uid="{00000000-0005-0000-0000-0000EB050000}"/>
    <cellStyle name="20% - Акцент1 7 29" xfId="17955" xr:uid="{00000000-0005-0000-0000-0000EC050000}"/>
    <cellStyle name="20% - Акцент1 7 3" xfId="3143" xr:uid="{00000000-0005-0000-0000-0000ED050000}"/>
    <cellStyle name="20% - Акцент1 7 3 2" xfId="11980" xr:uid="{00000000-0005-0000-0000-0000EE050000}"/>
    <cellStyle name="20% - Акцент1 7 30" xfId="18372" xr:uid="{00000000-0005-0000-0000-0000EF050000}"/>
    <cellStyle name="20% - Акцент1 7 31" xfId="18643" xr:uid="{00000000-0005-0000-0000-0000F0050000}"/>
    <cellStyle name="20% - Акцент1 7 32" xfId="19048" xr:uid="{00000000-0005-0000-0000-0000F1050000}"/>
    <cellStyle name="20% - Акцент1 7 33" xfId="18986" xr:uid="{00000000-0005-0000-0000-0000F2050000}"/>
    <cellStyle name="20% - Акцент1 7 4" xfId="3768" xr:uid="{00000000-0005-0000-0000-0000F3050000}"/>
    <cellStyle name="20% - Акцент1 7 4 2" xfId="12543" xr:uid="{00000000-0005-0000-0000-0000F4050000}"/>
    <cellStyle name="20% - Акцент1 7 5" xfId="4894" xr:uid="{00000000-0005-0000-0000-0000F5050000}"/>
    <cellStyle name="20% - Акцент1 7 5 2" xfId="13667" xr:uid="{00000000-0005-0000-0000-0000F6050000}"/>
    <cellStyle name="20% - Акцент1 7 6" xfId="5226" xr:uid="{00000000-0005-0000-0000-0000F7050000}"/>
    <cellStyle name="20% - Акцент1 7 6 2" xfId="13998" xr:uid="{00000000-0005-0000-0000-0000F8050000}"/>
    <cellStyle name="20% - Акцент1 7 7" xfId="5490" xr:uid="{00000000-0005-0000-0000-0000F9050000}"/>
    <cellStyle name="20% - Акцент1 7 7 2" xfId="14260" xr:uid="{00000000-0005-0000-0000-0000FA050000}"/>
    <cellStyle name="20% - Акцент1 7 8" xfId="6903" xr:uid="{00000000-0005-0000-0000-0000FB050000}"/>
    <cellStyle name="20% - Акцент1 7 8 2" xfId="15665" xr:uid="{00000000-0005-0000-0000-0000FC050000}"/>
    <cellStyle name="20% - Акцент1 7 9" xfId="8182" xr:uid="{00000000-0005-0000-0000-0000FD050000}"/>
    <cellStyle name="20% - Акцент1 7 9 2" xfId="16940" xr:uid="{00000000-0005-0000-0000-0000FE050000}"/>
    <cellStyle name="20% — акцент1 70" xfId="3572" xr:uid="{00000000-0005-0000-0000-0000FF050000}"/>
    <cellStyle name="20% — акцент1 70 2" xfId="12347" xr:uid="{00000000-0005-0000-0000-000000060000}"/>
    <cellStyle name="20% — акцент1 71" xfId="3584" xr:uid="{00000000-0005-0000-0000-000001060000}"/>
    <cellStyle name="20% — акцент1 71 2" xfId="12359" xr:uid="{00000000-0005-0000-0000-000002060000}"/>
    <cellStyle name="20% — акцент1 72" xfId="3596" xr:uid="{00000000-0005-0000-0000-000003060000}"/>
    <cellStyle name="20% — акцент1 72 2" xfId="12371" xr:uid="{00000000-0005-0000-0000-000004060000}"/>
    <cellStyle name="20% — акцент1 73" xfId="3599" xr:uid="{00000000-0005-0000-0000-000005060000}"/>
    <cellStyle name="20% — акцент1 73 2" xfId="12374" xr:uid="{00000000-0005-0000-0000-000006060000}"/>
    <cellStyle name="20% — акцент1 74" xfId="3611" xr:uid="{00000000-0005-0000-0000-000007060000}"/>
    <cellStyle name="20% — акцент1 74 2" xfId="12386" xr:uid="{00000000-0005-0000-0000-000008060000}"/>
    <cellStyle name="20% — акцент1 75" xfId="3623" xr:uid="{00000000-0005-0000-0000-000009060000}"/>
    <cellStyle name="20% — акцент1 75 2" xfId="12398" xr:uid="{00000000-0005-0000-0000-00000A060000}"/>
    <cellStyle name="20% — акцент1 76" xfId="5240" xr:uid="{00000000-0005-0000-0000-00000B060000}"/>
    <cellStyle name="20% — акцент1 76 2" xfId="14010" xr:uid="{00000000-0005-0000-0000-00000C060000}"/>
    <cellStyle name="20% — акцент1 77" xfId="5243" xr:uid="{00000000-0005-0000-0000-00000D060000}"/>
    <cellStyle name="20% — акцент1 77 2" xfId="14013" xr:uid="{00000000-0005-0000-0000-00000E060000}"/>
    <cellStyle name="20% — акцент1 78" xfId="5273" xr:uid="{00000000-0005-0000-0000-00000F060000}"/>
    <cellStyle name="20% — акцент1 78 2" xfId="14043" xr:uid="{00000000-0005-0000-0000-000010060000}"/>
    <cellStyle name="20% — акцент1 79" xfId="5285" xr:uid="{00000000-0005-0000-0000-000011060000}"/>
    <cellStyle name="20% — акцент1 79 2" xfId="14055" xr:uid="{00000000-0005-0000-0000-000012060000}"/>
    <cellStyle name="20% - Акцент1 8" xfId="871" xr:uid="{00000000-0005-0000-0000-000013060000}"/>
    <cellStyle name="20% — акцент1 8" xfId="236" xr:uid="{00000000-0005-0000-0000-000014060000}"/>
    <cellStyle name="20% - Акцент1 8 10" xfId="8270" xr:uid="{00000000-0005-0000-0000-000015060000}"/>
    <cellStyle name="20% - Акцент1 8 10 2" xfId="17028" xr:uid="{00000000-0005-0000-0000-000016060000}"/>
    <cellStyle name="20% - Акцент1 8 11" xfId="8360" xr:uid="{00000000-0005-0000-0000-000017060000}"/>
    <cellStyle name="20% - Акцент1 8 11 2" xfId="17118" xr:uid="{00000000-0005-0000-0000-000018060000}"/>
    <cellStyle name="20% - Акцент1 8 12" xfId="8451" xr:uid="{00000000-0005-0000-0000-000019060000}"/>
    <cellStyle name="20% - Акцент1 8 12 2" xfId="17209" xr:uid="{00000000-0005-0000-0000-00001A060000}"/>
    <cellStyle name="20% - Акцент1 8 13" xfId="8435" xr:uid="{00000000-0005-0000-0000-00001B060000}"/>
    <cellStyle name="20% - Акцент1 8 13 2" xfId="17193" xr:uid="{00000000-0005-0000-0000-00001C060000}"/>
    <cellStyle name="20% - Акцент1 8 14" xfId="8518" xr:uid="{00000000-0005-0000-0000-00001D060000}"/>
    <cellStyle name="20% - Акцент1 8 14 2" xfId="17276" xr:uid="{00000000-0005-0000-0000-00001E060000}"/>
    <cellStyle name="20% - Акцент1 8 15" xfId="8655" xr:uid="{00000000-0005-0000-0000-00001F060000}"/>
    <cellStyle name="20% - Акцент1 8 15 2" xfId="17413" xr:uid="{00000000-0005-0000-0000-000020060000}"/>
    <cellStyle name="20% - Акцент1 8 16" xfId="8726" xr:uid="{00000000-0005-0000-0000-000021060000}"/>
    <cellStyle name="20% - Акцент1 8 16 2" xfId="17484" xr:uid="{00000000-0005-0000-0000-000022060000}"/>
    <cellStyle name="20% - Акцент1 8 17" xfId="8789" xr:uid="{00000000-0005-0000-0000-000023060000}"/>
    <cellStyle name="20% - Акцент1 8 17 2" xfId="17547" xr:uid="{00000000-0005-0000-0000-000024060000}"/>
    <cellStyle name="20% - Акцент1 8 18" xfId="8842" xr:uid="{00000000-0005-0000-0000-000025060000}"/>
    <cellStyle name="20% - Акцент1 8 18 2" xfId="17600" xr:uid="{00000000-0005-0000-0000-000026060000}"/>
    <cellStyle name="20% - Акцент1 8 19" xfId="8892" xr:uid="{00000000-0005-0000-0000-000027060000}"/>
    <cellStyle name="20% - Акцент1 8 19 2" xfId="17650" xr:uid="{00000000-0005-0000-0000-000028060000}"/>
    <cellStyle name="20% - Акцент1 8 2" xfId="2661" xr:uid="{00000000-0005-0000-0000-000029060000}"/>
    <cellStyle name="20% - Акцент1 8 2 2" xfId="11500" xr:uid="{00000000-0005-0000-0000-00002A060000}"/>
    <cellStyle name="20% - Акцент1 8 20" xfId="8942" xr:uid="{00000000-0005-0000-0000-00002B060000}"/>
    <cellStyle name="20% - Акцент1 8 20 2" xfId="17700" xr:uid="{00000000-0005-0000-0000-00002C060000}"/>
    <cellStyle name="20% - Акцент1 8 21" xfId="8982" xr:uid="{00000000-0005-0000-0000-00002D060000}"/>
    <cellStyle name="20% - Акцент1 8 21 2" xfId="17740" xr:uid="{00000000-0005-0000-0000-00002E060000}"/>
    <cellStyle name="20% - Акцент1 8 22" xfId="9016" xr:uid="{00000000-0005-0000-0000-00002F060000}"/>
    <cellStyle name="20% - Акцент1 8 22 2" xfId="17774" xr:uid="{00000000-0005-0000-0000-000030060000}"/>
    <cellStyle name="20% - Акцент1 8 23" xfId="9040" xr:uid="{00000000-0005-0000-0000-000031060000}"/>
    <cellStyle name="20% - Акцент1 8 23 2" xfId="17798" xr:uid="{00000000-0005-0000-0000-000032060000}"/>
    <cellStyle name="20% - Акцент1 8 24" xfId="9064" xr:uid="{00000000-0005-0000-0000-000033060000}"/>
    <cellStyle name="20% - Акцент1 8 24 2" xfId="17822" xr:uid="{00000000-0005-0000-0000-000034060000}"/>
    <cellStyle name="20% - Акцент1 8 25" xfId="9079" xr:uid="{00000000-0005-0000-0000-000035060000}"/>
    <cellStyle name="20% - Акцент1 8 25 2" xfId="17837" xr:uid="{00000000-0005-0000-0000-000036060000}"/>
    <cellStyle name="20% - Акцент1 8 26" xfId="9093" xr:uid="{00000000-0005-0000-0000-000037060000}"/>
    <cellStyle name="20% - Акцент1 8 26 2" xfId="17851" xr:uid="{00000000-0005-0000-0000-000038060000}"/>
    <cellStyle name="20% - Акцент1 8 27" xfId="9103" xr:uid="{00000000-0005-0000-0000-000039060000}"/>
    <cellStyle name="20% - Акцент1 8 27 2" xfId="17861" xr:uid="{00000000-0005-0000-0000-00003A060000}"/>
    <cellStyle name="20% - Акцент1 8 28" xfId="9776" xr:uid="{00000000-0005-0000-0000-00003B060000}"/>
    <cellStyle name="20% - Акцент1 8 29" xfId="17968" xr:uid="{00000000-0005-0000-0000-00003C060000}"/>
    <cellStyle name="20% - Акцент1 8 3" xfId="3155" xr:uid="{00000000-0005-0000-0000-00003D060000}"/>
    <cellStyle name="20% - Акцент1 8 3 2" xfId="11992" xr:uid="{00000000-0005-0000-0000-00003E060000}"/>
    <cellStyle name="20% - Акцент1 8 30" xfId="9320" xr:uid="{00000000-0005-0000-0000-00003F060000}"/>
    <cellStyle name="20% - Акцент1 8 31" xfId="17909" xr:uid="{00000000-0005-0000-0000-000040060000}"/>
    <cellStyle name="20% - Акцент1 8 32" xfId="10009" xr:uid="{00000000-0005-0000-0000-000041060000}"/>
    <cellStyle name="20% - Акцент1 8 33" xfId="19177" xr:uid="{00000000-0005-0000-0000-000042060000}"/>
    <cellStyle name="20% - Акцент1 8 4" xfId="3769" xr:uid="{00000000-0005-0000-0000-000043060000}"/>
    <cellStyle name="20% - Акцент1 8 4 2" xfId="12544" xr:uid="{00000000-0005-0000-0000-000044060000}"/>
    <cellStyle name="20% - Акцент1 8 5" xfId="4893" xr:uid="{00000000-0005-0000-0000-000045060000}"/>
    <cellStyle name="20% - Акцент1 8 5 2" xfId="13666" xr:uid="{00000000-0005-0000-0000-000046060000}"/>
    <cellStyle name="20% - Акцент1 8 6" xfId="5225" xr:uid="{00000000-0005-0000-0000-000047060000}"/>
    <cellStyle name="20% - Акцент1 8 6 2" xfId="13997" xr:uid="{00000000-0005-0000-0000-000048060000}"/>
    <cellStyle name="20% - Акцент1 8 7" xfId="5491" xr:uid="{00000000-0005-0000-0000-000049060000}"/>
    <cellStyle name="20% - Акцент1 8 7 2" xfId="14261" xr:uid="{00000000-0005-0000-0000-00004A060000}"/>
    <cellStyle name="20% - Акцент1 8 8" xfId="6901" xr:uid="{00000000-0005-0000-0000-00004B060000}"/>
    <cellStyle name="20% - Акцент1 8 8 2" xfId="15663" xr:uid="{00000000-0005-0000-0000-00004C060000}"/>
    <cellStyle name="20% - Акцент1 8 9" xfId="8180" xr:uid="{00000000-0005-0000-0000-00004D060000}"/>
    <cellStyle name="20% - Акцент1 8 9 2" xfId="16938" xr:uid="{00000000-0005-0000-0000-00004E060000}"/>
    <cellStyle name="20% — акцент1 80" xfId="5297" xr:uid="{00000000-0005-0000-0000-00004F060000}"/>
    <cellStyle name="20% — акцент1 80 2" xfId="14067" xr:uid="{00000000-0005-0000-0000-000050060000}"/>
    <cellStyle name="20% — акцент1 81" xfId="5309" xr:uid="{00000000-0005-0000-0000-000051060000}"/>
    <cellStyle name="20% — акцент1 81 2" xfId="14079" xr:uid="{00000000-0005-0000-0000-000052060000}"/>
    <cellStyle name="20% — акцент1 82" xfId="5321" xr:uid="{00000000-0005-0000-0000-000053060000}"/>
    <cellStyle name="20% — акцент1 82 2" xfId="14091" xr:uid="{00000000-0005-0000-0000-000054060000}"/>
    <cellStyle name="20% — акцент1 83" xfId="5333" xr:uid="{00000000-0005-0000-0000-000055060000}"/>
    <cellStyle name="20% — акцент1 83 2" xfId="14103" xr:uid="{00000000-0005-0000-0000-000056060000}"/>
    <cellStyle name="20% — акцент1 84" xfId="5344" xr:uid="{00000000-0005-0000-0000-000057060000}"/>
    <cellStyle name="20% — акцент1 84 2" xfId="14114" xr:uid="{00000000-0005-0000-0000-000058060000}"/>
    <cellStyle name="20% — акцент1 85" xfId="5355" xr:uid="{00000000-0005-0000-0000-000059060000}"/>
    <cellStyle name="20% — акцент1 85 2" xfId="14125" xr:uid="{00000000-0005-0000-0000-00005A060000}"/>
    <cellStyle name="20% — акцент1 86" xfId="5261" xr:uid="{00000000-0005-0000-0000-00005B060000}"/>
    <cellStyle name="20% — акцент1 86 2" xfId="14031" xr:uid="{00000000-0005-0000-0000-00005C060000}"/>
    <cellStyle name="20% — акцент1 87" xfId="9321" xr:uid="{00000000-0005-0000-0000-00005D060000}"/>
    <cellStyle name="20% — акцент1 88" xfId="12141" xr:uid="{00000000-0005-0000-0000-00005E060000}"/>
    <cellStyle name="20% — акцент1 89" xfId="19766" xr:uid="{00000000-0005-0000-0000-00005F060000}"/>
    <cellStyle name="20% - Акцент1 9" xfId="892" xr:uid="{00000000-0005-0000-0000-000060060000}"/>
    <cellStyle name="20% — акцент1 9" xfId="237" xr:uid="{00000000-0005-0000-0000-000061060000}"/>
    <cellStyle name="20% - Акцент1 9 10" xfId="8268" xr:uid="{00000000-0005-0000-0000-000062060000}"/>
    <cellStyle name="20% - Акцент1 9 10 2" xfId="17026" xr:uid="{00000000-0005-0000-0000-000063060000}"/>
    <cellStyle name="20% - Акцент1 9 11" xfId="8358" xr:uid="{00000000-0005-0000-0000-000064060000}"/>
    <cellStyle name="20% - Акцент1 9 11 2" xfId="17116" xr:uid="{00000000-0005-0000-0000-000065060000}"/>
    <cellStyle name="20% - Акцент1 9 12" xfId="8449" xr:uid="{00000000-0005-0000-0000-000066060000}"/>
    <cellStyle name="20% - Акцент1 9 12 2" xfId="17207" xr:uid="{00000000-0005-0000-0000-000067060000}"/>
    <cellStyle name="20% - Акцент1 9 13" xfId="8433" xr:uid="{00000000-0005-0000-0000-000068060000}"/>
    <cellStyle name="20% - Акцент1 9 13 2" xfId="17191" xr:uid="{00000000-0005-0000-0000-000069060000}"/>
    <cellStyle name="20% - Акцент1 9 14" xfId="8516" xr:uid="{00000000-0005-0000-0000-00006A060000}"/>
    <cellStyle name="20% - Акцент1 9 14 2" xfId="17274" xr:uid="{00000000-0005-0000-0000-00006B060000}"/>
    <cellStyle name="20% - Акцент1 9 15" xfId="8653" xr:uid="{00000000-0005-0000-0000-00006C060000}"/>
    <cellStyle name="20% - Акцент1 9 15 2" xfId="17411" xr:uid="{00000000-0005-0000-0000-00006D060000}"/>
    <cellStyle name="20% - Акцент1 9 16" xfId="8724" xr:uid="{00000000-0005-0000-0000-00006E060000}"/>
    <cellStyle name="20% - Акцент1 9 16 2" xfId="17482" xr:uid="{00000000-0005-0000-0000-00006F060000}"/>
    <cellStyle name="20% - Акцент1 9 17" xfId="8787" xr:uid="{00000000-0005-0000-0000-000070060000}"/>
    <cellStyle name="20% - Акцент1 9 17 2" xfId="17545" xr:uid="{00000000-0005-0000-0000-000071060000}"/>
    <cellStyle name="20% - Акцент1 9 18" xfId="8840" xr:uid="{00000000-0005-0000-0000-000072060000}"/>
    <cellStyle name="20% - Акцент1 9 18 2" xfId="17598" xr:uid="{00000000-0005-0000-0000-000073060000}"/>
    <cellStyle name="20% - Акцент1 9 19" xfId="8890" xr:uid="{00000000-0005-0000-0000-000074060000}"/>
    <cellStyle name="20% - Акцент1 9 19 2" xfId="17648" xr:uid="{00000000-0005-0000-0000-000075060000}"/>
    <cellStyle name="20% - Акцент1 9 2" xfId="2682" xr:uid="{00000000-0005-0000-0000-000076060000}"/>
    <cellStyle name="20% - Акцент1 9 2 2" xfId="11521" xr:uid="{00000000-0005-0000-0000-000077060000}"/>
    <cellStyle name="20% - Акцент1 9 20" xfId="8940" xr:uid="{00000000-0005-0000-0000-000078060000}"/>
    <cellStyle name="20% - Акцент1 9 20 2" xfId="17698" xr:uid="{00000000-0005-0000-0000-000079060000}"/>
    <cellStyle name="20% - Акцент1 9 21" xfId="8980" xr:uid="{00000000-0005-0000-0000-00007A060000}"/>
    <cellStyle name="20% - Акцент1 9 21 2" xfId="17738" xr:uid="{00000000-0005-0000-0000-00007B060000}"/>
    <cellStyle name="20% - Акцент1 9 22" xfId="9014" xr:uid="{00000000-0005-0000-0000-00007C060000}"/>
    <cellStyle name="20% - Акцент1 9 22 2" xfId="17772" xr:uid="{00000000-0005-0000-0000-00007D060000}"/>
    <cellStyle name="20% - Акцент1 9 23" xfId="9038" xr:uid="{00000000-0005-0000-0000-00007E060000}"/>
    <cellStyle name="20% - Акцент1 9 23 2" xfId="17796" xr:uid="{00000000-0005-0000-0000-00007F060000}"/>
    <cellStyle name="20% - Акцент1 9 24" xfId="9062" xr:uid="{00000000-0005-0000-0000-000080060000}"/>
    <cellStyle name="20% - Акцент1 9 24 2" xfId="17820" xr:uid="{00000000-0005-0000-0000-000081060000}"/>
    <cellStyle name="20% - Акцент1 9 25" xfId="9077" xr:uid="{00000000-0005-0000-0000-000082060000}"/>
    <cellStyle name="20% - Акцент1 9 25 2" xfId="17835" xr:uid="{00000000-0005-0000-0000-000083060000}"/>
    <cellStyle name="20% - Акцент1 9 26" xfId="9092" xr:uid="{00000000-0005-0000-0000-000084060000}"/>
    <cellStyle name="20% - Акцент1 9 26 2" xfId="17850" xr:uid="{00000000-0005-0000-0000-000085060000}"/>
    <cellStyle name="20% - Акцент1 9 27" xfId="9102" xr:uid="{00000000-0005-0000-0000-000086060000}"/>
    <cellStyle name="20% - Акцент1 9 27 2" xfId="17860" xr:uid="{00000000-0005-0000-0000-000087060000}"/>
    <cellStyle name="20% - Акцент1 9 28" xfId="9797" xr:uid="{00000000-0005-0000-0000-000088060000}"/>
    <cellStyle name="20% - Акцент1 9 29" xfId="17981" xr:uid="{00000000-0005-0000-0000-000089060000}"/>
    <cellStyle name="20% - Акцент1 9 3" xfId="3167" xr:uid="{00000000-0005-0000-0000-00008A060000}"/>
    <cellStyle name="20% - Акцент1 9 3 2" xfId="12004" xr:uid="{00000000-0005-0000-0000-00008B060000}"/>
    <cellStyle name="20% - Акцент1 9 30" xfId="18675" xr:uid="{00000000-0005-0000-0000-00008C060000}"/>
    <cellStyle name="20% - Акцент1 9 31" xfId="19566" xr:uid="{00000000-0005-0000-0000-00008D060000}"/>
    <cellStyle name="20% - Акцент1 9 32" xfId="17901" xr:uid="{00000000-0005-0000-0000-00008E060000}"/>
    <cellStyle name="20% - Акцент1 9 33" xfId="18031" xr:uid="{00000000-0005-0000-0000-00008F060000}"/>
    <cellStyle name="20% - Акцент1 9 4" xfId="3770" xr:uid="{00000000-0005-0000-0000-000090060000}"/>
    <cellStyle name="20% - Акцент1 9 4 2" xfId="12545" xr:uid="{00000000-0005-0000-0000-000091060000}"/>
    <cellStyle name="20% - Акцент1 9 5" xfId="4892" xr:uid="{00000000-0005-0000-0000-000092060000}"/>
    <cellStyle name="20% - Акцент1 9 5 2" xfId="13665" xr:uid="{00000000-0005-0000-0000-000093060000}"/>
    <cellStyle name="20% - Акцент1 9 6" xfId="5224" xr:uid="{00000000-0005-0000-0000-000094060000}"/>
    <cellStyle name="20% - Акцент1 9 6 2" xfId="13996" xr:uid="{00000000-0005-0000-0000-000095060000}"/>
    <cellStyle name="20% - Акцент1 9 7" xfId="5493" xr:uid="{00000000-0005-0000-0000-000096060000}"/>
    <cellStyle name="20% - Акцент1 9 7 2" xfId="14263" xr:uid="{00000000-0005-0000-0000-000097060000}"/>
    <cellStyle name="20% - Акцент1 9 8" xfId="6899" xr:uid="{00000000-0005-0000-0000-000098060000}"/>
    <cellStyle name="20% - Акцент1 9 8 2" xfId="15661" xr:uid="{00000000-0005-0000-0000-000099060000}"/>
    <cellStyle name="20% - Акцент1 9 9" xfId="8178" xr:uid="{00000000-0005-0000-0000-00009A060000}"/>
    <cellStyle name="20% - Акцент1 9 9 2" xfId="16936" xr:uid="{00000000-0005-0000-0000-00009B060000}"/>
    <cellStyle name="20% — акцент1 90" xfId="18869" xr:uid="{00000000-0005-0000-0000-00009C060000}"/>
    <cellStyle name="20% — акцент1 91" xfId="19532" xr:uid="{00000000-0005-0000-0000-00009D060000}"/>
    <cellStyle name="20% — акцент1 92" xfId="18910" xr:uid="{00000000-0005-0000-0000-00009E060000}"/>
    <cellStyle name="20% — акцент1 93" xfId="21477" xr:uid="{9FA80AF3-9405-452D-9DAB-C79837E5FBFC}"/>
    <cellStyle name="20% — акцент2" xfId="413" builtinId="34" customBuiltin="1"/>
    <cellStyle name="20% - Акцент2 10" xfId="913" xr:uid="{00000000-0005-0000-0000-0000A0060000}"/>
    <cellStyle name="20% — акцент2 10" xfId="238" xr:uid="{00000000-0005-0000-0000-0000A1060000}"/>
    <cellStyle name="20% - Акцент2 10 10" xfId="7123" xr:uid="{00000000-0005-0000-0000-0000A2060000}"/>
    <cellStyle name="20% - Акцент2 10 10 2" xfId="15881" xr:uid="{00000000-0005-0000-0000-0000A3060000}"/>
    <cellStyle name="20% - Акцент2 10 11" xfId="8264" xr:uid="{00000000-0005-0000-0000-0000A4060000}"/>
    <cellStyle name="20% - Акцент2 10 11 2" xfId="17022" xr:uid="{00000000-0005-0000-0000-0000A5060000}"/>
    <cellStyle name="20% - Акцент2 10 12" xfId="8354" xr:uid="{00000000-0005-0000-0000-0000A6060000}"/>
    <cellStyle name="20% - Акцент2 10 12 2" xfId="17112" xr:uid="{00000000-0005-0000-0000-0000A7060000}"/>
    <cellStyle name="20% - Акцент2 10 13" xfId="8432" xr:uid="{00000000-0005-0000-0000-0000A8060000}"/>
    <cellStyle name="20% - Акцент2 10 13 2" xfId="17190" xr:uid="{00000000-0005-0000-0000-0000A9060000}"/>
    <cellStyle name="20% - Акцент2 10 14" xfId="8515" xr:uid="{00000000-0005-0000-0000-0000AA060000}"/>
    <cellStyle name="20% - Акцент2 10 14 2" xfId="17273" xr:uid="{00000000-0005-0000-0000-0000AB060000}"/>
    <cellStyle name="20% - Акцент2 10 15" xfId="8589" xr:uid="{00000000-0005-0000-0000-0000AC060000}"/>
    <cellStyle name="20% - Акцент2 10 15 2" xfId="17347" xr:uid="{00000000-0005-0000-0000-0000AD060000}"/>
    <cellStyle name="20% - Акцент2 10 16" xfId="8650" xr:uid="{00000000-0005-0000-0000-0000AE060000}"/>
    <cellStyle name="20% - Акцент2 10 16 2" xfId="17408" xr:uid="{00000000-0005-0000-0000-0000AF060000}"/>
    <cellStyle name="20% - Акцент2 10 17" xfId="8721" xr:uid="{00000000-0005-0000-0000-0000B0060000}"/>
    <cellStyle name="20% - Акцент2 10 17 2" xfId="17479" xr:uid="{00000000-0005-0000-0000-0000B1060000}"/>
    <cellStyle name="20% - Акцент2 10 18" xfId="8785" xr:uid="{00000000-0005-0000-0000-0000B2060000}"/>
    <cellStyle name="20% - Акцент2 10 18 2" xfId="17543" xr:uid="{00000000-0005-0000-0000-0000B3060000}"/>
    <cellStyle name="20% - Акцент2 10 19" xfId="8838" xr:uid="{00000000-0005-0000-0000-0000B4060000}"/>
    <cellStyle name="20% - Акцент2 10 19 2" xfId="17596" xr:uid="{00000000-0005-0000-0000-0000B5060000}"/>
    <cellStyle name="20% - Акцент2 10 2" xfId="2703" xr:uid="{00000000-0005-0000-0000-0000B6060000}"/>
    <cellStyle name="20% - Акцент2 10 2 2" xfId="11542" xr:uid="{00000000-0005-0000-0000-0000B7060000}"/>
    <cellStyle name="20% - Акцент2 10 20" xfId="8888" xr:uid="{00000000-0005-0000-0000-0000B8060000}"/>
    <cellStyle name="20% - Акцент2 10 20 2" xfId="17646" xr:uid="{00000000-0005-0000-0000-0000B9060000}"/>
    <cellStyle name="20% - Акцент2 10 21" xfId="8938" xr:uid="{00000000-0005-0000-0000-0000BA060000}"/>
    <cellStyle name="20% - Акцент2 10 21 2" xfId="17696" xr:uid="{00000000-0005-0000-0000-0000BB060000}"/>
    <cellStyle name="20% - Акцент2 10 22" xfId="8978" xr:uid="{00000000-0005-0000-0000-0000BC060000}"/>
    <cellStyle name="20% - Акцент2 10 22 2" xfId="17736" xr:uid="{00000000-0005-0000-0000-0000BD060000}"/>
    <cellStyle name="20% - Акцент2 10 23" xfId="9012" xr:uid="{00000000-0005-0000-0000-0000BE060000}"/>
    <cellStyle name="20% - Акцент2 10 23 2" xfId="17770" xr:uid="{00000000-0005-0000-0000-0000BF060000}"/>
    <cellStyle name="20% - Акцент2 10 24" xfId="9036" xr:uid="{00000000-0005-0000-0000-0000C0060000}"/>
    <cellStyle name="20% - Акцент2 10 24 2" xfId="17794" xr:uid="{00000000-0005-0000-0000-0000C1060000}"/>
    <cellStyle name="20% - Акцент2 10 25" xfId="9060" xr:uid="{00000000-0005-0000-0000-0000C2060000}"/>
    <cellStyle name="20% - Акцент2 10 25 2" xfId="17818" xr:uid="{00000000-0005-0000-0000-0000C3060000}"/>
    <cellStyle name="20% - Акцент2 10 26" xfId="9075" xr:uid="{00000000-0005-0000-0000-0000C4060000}"/>
    <cellStyle name="20% - Акцент2 10 26 2" xfId="17833" xr:uid="{00000000-0005-0000-0000-0000C5060000}"/>
    <cellStyle name="20% - Акцент2 10 27" xfId="9090" xr:uid="{00000000-0005-0000-0000-0000C6060000}"/>
    <cellStyle name="20% - Акцент2 10 27 2" xfId="17848" xr:uid="{00000000-0005-0000-0000-0000C7060000}"/>
    <cellStyle name="20% - Акцент2 10 28" xfId="9818" xr:uid="{00000000-0005-0000-0000-0000C8060000}"/>
    <cellStyle name="20% - Акцент2 10 29" xfId="17996" xr:uid="{00000000-0005-0000-0000-0000C9060000}"/>
    <cellStyle name="20% - Акцент2 10 3" xfId="3181" xr:uid="{00000000-0005-0000-0000-0000CA060000}"/>
    <cellStyle name="20% - Акцент2 10 3 2" xfId="12018" xr:uid="{00000000-0005-0000-0000-0000CB060000}"/>
    <cellStyle name="20% - Акцент2 10 30" xfId="20382" xr:uid="{00000000-0005-0000-0000-0000CC060000}"/>
    <cellStyle name="20% - Акцент2 10 31" xfId="20678" xr:uid="{00000000-0005-0000-0000-0000CD060000}"/>
    <cellStyle name="20% - Акцент2 10 32" xfId="20939" xr:uid="{00000000-0005-0000-0000-0000CE060000}"/>
    <cellStyle name="20% - Акцент2 10 33" xfId="21176" xr:uid="{00000000-0005-0000-0000-0000CF060000}"/>
    <cellStyle name="20% - Акцент2 10 4" xfId="3771" xr:uid="{00000000-0005-0000-0000-0000D0060000}"/>
    <cellStyle name="20% - Акцент2 10 4 2" xfId="12546" xr:uid="{00000000-0005-0000-0000-0000D1060000}"/>
    <cellStyle name="20% - Акцент2 10 5" xfId="4891" xr:uid="{00000000-0005-0000-0000-0000D2060000}"/>
    <cellStyle name="20% - Акцент2 10 5 2" xfId="13664" xr:uid="{00000000-0005-0000-0000-0000D3060000}"/>
    <cellStyle name="20% - Акцент2 10 6" xfId="5223" xr:uid="{00000000-0005-0000-0000-0000D4060000}"/>
    <cellStyle name="20% - Акцент2 10 6 2" xfId="13995" xr:uid="{00000000-0005-0000-0000-0000D5060000}"/>
    <cellStyle name="20% - Акцент2 10 7" xfId="5495" xr:uid="{00000000-0005-0000-0000-0000D6060000}"/>
    <cellStyle name="20% - Акцент2 10 7 2" xfId="14265" xr:uid="{00000000-0005-0000-0000-0000D7060000}"/>
    <cellStyle name="20% - Акцент2 10 8" xfId="6897" xr:uid="{00000000-0005-0000-0000-0000D8060000}"/>
    <cellStyle name="20% - Акцент2 10 8 2" xfId="15659" xr:uid="{00000000-0005-0000-0000-0000D9060000}"/>
    <cellStyle name="20% - Акцент2 10 9" xfId="8176" xr:uid="{00000000-0005-0000-0000-0000DA060000}"/>
    <cellStyle name="20% - Акцент2 10 9 2" xfId="16934" xr:uid="{00000000-0005-0000-0000-0000DB060000}"/>
    <cellStyle name="20% - Акцент2 11" xfId="2203" xr:uid="{00000000-0005-0000-0000-0000DC060000}"/>
    <cellStyle name="20% — акцент2 11" xfId="1252" xr:uid="{00000000-0005-0000-0000-0000DD060000}"/>
    <cellStyle name="20% - Акцент2 11 10" xfId="8350" xr:uid="{00000000-0005-0000-0000-0000DE060000}"/>
    <cellStyle name="20% — акцент2 11 10" xfId="7118" xr:uid="{00000000-0005-0000-0000-0000DF060000}"/>
    <cellStyle name="20% - Акцент2 11 10 2" xfId="17108" xr:uid="{00000000-0005-0000-0000-0000E0060000}"/>
    <cellStyle name="20% — акцент2 11 10 2" xfId="15876" xr:uid="{00000000-0005-0000-0000-0000E1060000}"/>
    <cellStyle name="20% - Акцент2 11 10 3" xfId="20260" xr:uid="{00000000-0005-0000-0000-0000E2060000}"/>
    <cellStyle name="20% — акцент2 11 10 3" xfId="19806" xr:uid="{00000000-0005-0000-0000-0000E3060000}"/>
    <cellStyle name="20% - Акцент2 11 10 4" xfId="18054" xr:uid="{00000000-0005-0000-0000-0000E4060000}"/>
    <cellStyle name="20% — акцент2 11 10 4" xfId="20534" xr:uid="{00000000-0005-0000-0000-0000E5060000}"/>
    <cellStyle name="20% - Акцент2 11 10 5" xfId="19248" xr:uid="{00000000-0005-0000-0000-0000E6060000}"/>
    <cellStyle name="20% — акцент2 11 10 5" xfId="20813" xr:uid="{00000000-0005-0000-0000-0000E7060000}"/>
    <cellStyle name="20% - Акцент2 11 10 6" xfId="19479" xr:uid="{00000000-0005-0000-0000-0000E8060000}"/>
    <cellStyle name="20% — акцент2 11 10 6" xfId="21066" xr:uid="{00000000-0005-0000-0000-0000E9060000}"/>
    <cellStyle name="20% - Акцент2 11 10 7" xfId="20359" xr:uid="{00000000-0005-0000-0000-0000EA060000}"/>
    <cellStyle name="20% — акцент2 11 10 7" xfId="21290" xr:uid="{00000000-0005-0000-0000-0000EB060000}"/>
    <cellStyle name="20% - Акцент2 11 11" xfId="8430" xr:uid="{00000000-0005-0000-0000-0000EC060000}"/>
    <cellStyle name="20% — акцент2 11 11" xfId="8429" xr:uid="{00000000-0005-0000-0000-0000ED060000}"/>
    <cellStyle name="20% - Акцент2 11 11 2" xfId="17188" xr:uid="{00000000-0005-0000-0000-0000EE060000}"/>
    <cellStyle name="20% — акцент2 11 11 2" xfId="17187" xr:uid="{00000000-0005-0000-0000-0000EF060000}"/>
    <cellStyle name="20% - Акцент2 11 11 3" xfId="20289" xr:uid="{00000000-0005-0000-0000-0000F0060000}"/>
    <cellStyle name="20% — акцент2 11 11 3" xfId="20288" xr:uid="{00000000-0005-0000-0000-0000F1060000}"/>
    <cellStyle name="20% - Акцент2 11 11 4" xfId="20595" xr:uid="{00000000-0005-0000-0000-0000F2060000}"/>
    <cellStyle name="20% — акцент2 11 11 4" xfId="20594" xr:uid="{00000000-0005-0000-0000-0000F3060000}"/>
    <cellStyle name="20% - Акцент2 11 11 5" xfId="20867" xr:uid="{00000000-0005-0000-0000-0000F4060000}"/>
    <cellStyle name="20% — акцент2 11 11 5" xfId="20866" xr:uid="{00000000-0005-0000-0000-0000F5060000}"/>
    <cellStyle name="20% - Акцент2 11 11 6" xfId="21115" xr:uid="{00000000-0005-0000-0000-0000F6060000}"/>
    <cellStyle name="20% — акцент2 11 11 6" xfId="21114" xr:uid="{00000000-0005-0000-0000-0000F7060000}"/>
    <cellStyle name="20% - Акцент2 11 11 7" xfId="21331" xr:uid="{00000000-0005-0000-0000-0000F8060000}"/>
    <cellStyle name="20% — акцент2 11 11 7" xfId="21330" xr:uid="{00000000-0005-0000-0000-0000F9060000}"/>
    <cellStyle name="20% - Акцент2 11 12" xfId="8513" xr:uid="{00000000-0005-0000-0000-0000FA060000}"/>
    <cellStyle name="20% — акцент2 11 12" xfId="8512" xr:uid="{00000000-0005-0000-0000-0000FB060000}"/>
    <cellStyle name="20% - Акцент2 11 12 2" xfId="17271" xr:uid="{00000000-0005-0000-0000-0000FC060000}"/>
    <cellStyle name="20% — акцент2 11 12 2" xfId="17270" xr:uid="{00000000-0005-0000-0000-0000FD060000}"/>
    <cellStyle name="20% - Акцент2 11 12 3" xfId="20323" xr:uid="{00000000-0005-0000-0000-0000FE060000}"/>
    <cellStyle name="20% — акцент2 11 12 3" xfId="20322" xr:uid="{00000000-0005-0000-0000-0000FF060000}"/>
    <cellStyle name="20% - Акцент2 11 12 4" xfId="20624" xr:uid="{00000000-0005-0000-0000-000000070000}"/>
    <cellStyle name="20% — акцент2 11 12 4" xfId="20623" xr:uid="{00000000-0005-0000-0000-000001070000}"/>
    <cellStyle name="20% - Акцент2 11 12 5" xfId="20893" xr:uid="{00000000-0005-0000-0000-000002070000}"/>
    <cellStyle name="20% — акцент2 11 12 5" xfId="20892" xr:uid="{00000000-0005-0000-0000-000003070000}"/>
    <cellStyle name="20% - Акцент2 11 12 6" xfId="21136" xr:uid="{00000000-0005-0000-0000-000004070000}"/>
    <cellStyle name="20% — акцент2 11 12 6" xfId="21135" xr:uid="{00000000-0005-0000-0000-000005070000}"/>
    <cellStyle name="20% - Акцент2 11 12 7" xfId="21345" xr:uid="{00000000-0005-0000-0000-000006070000}"/>
    <cellStyle name="20% — акцент2 11 12 7" xfId="21344" xr:uid="{00000000-0005-0000-0000-000007070000}"/>
    <cellStyle name="20% - Акцент2 11 13" xfId="8585" xr:uid="{00000000-0005-0000-0000-000008070000}"/>
    <cellStyle name="20% — акцент2 11 13" xfId="8584" xr:uid="{00000000-0005-0000-0000-000009070000}"/>
    <cellStyle name="20% - Акцент2 11 13 2" xfId="17343" xr:uid="{00000000-0005-0000-0000-00000A070000}"/>
    <cellStyle name="20% — акцент2 11 13 2" xfId="17342" xr:uid="{00000000-0005-0000-0000-00000B070000}"/>
    <cellStyle name="20% - Акцент2 11 13 3" xfId="20348" xr:uid="{00000000-0005-0000-0000-00000C070000}"/>
    <cellStyle name="20% — акцент2 11 13 3" xfId="20347" xr:uid="{00000000-0005-0000-0000-00000D070000}"/>
    <cellStyle name="20% - Акцент2 11 13 4" xfId="20646" xr:uid="{00000000-0005-0000-0000-00000E070000}"/>
    <cellStyle name="20% — акцент2 11 13 4" xfId="20645" xr:uid="{00000000-0005-0000-0000-00000F070000}"/>
    <cellStyle name="20% - Акцент2 11 13 5" xfId="20911" xr:uid="{00000000-0005-0000-0000-000010070000}"/>
    <cellStyle name="20% — акцент2 11 13 5" xfId="20910" xr:uid="{00000000-0005-0000-0000-000011070000}"/>
    <cellStyle name="20% - Акцент2 11 13 6" xfId="21153" xr:uid="{00000000-0005-0000-0000-000012070000}"/>
    <cellStyle name="20% — акцент2 11 13 6" xfId="21152" xr:uid="{00000000-0005-0000-0000-000013070000}"/>
    <cellStyle name="20% - Акцент2 11 13 7" xfId="21359" xr:uid="{00000000-0005-0000-0000-000014070000}"/>
    <cellStyle name="20% — акцент2 11 13 7" xfId="21358" xr:uid="{00000000-0005-0000-0000-000015070000}"/>
    <cellStyle name="20% - Акцент2 11 14" xfId="8646" xr:uid="{00000000-0005-0000-0000-000016070000}"/>
    <cellStyle name="20% — акцент2 11 14" xfId="8645" xr:uid="{00000000-0005-0000-0000-000017070000}"/>
    <cellStyle name="20% - Акцент2 11 14 2" xfId="17404" xr:uid="{00000000-0005-0000-0000-000018070000}"/>
    <cellStyle name="20% — акцент2 11 14 2" xfId="17403" xr:uid="{00000000-0005-0000-0000-000019070000}"/>
    <cellStyle name="20% - Акцент2 11 14 3" xfId="20372" xr:uid="{00000000-0005-0000-0000-00001A070000}"/>
    <cellStyle name="20% — акцент2 11 14 3" xfId="20371" xr:uid="{00000000-0005-0000-0000-00001B070000}"/>
    <cellStyle name="20% - Акцент2 11 14 4" xfId="20668" xr:uid="{00000000-0005-0000-0000-00001C070000}"/>
    <cellStyle name="20% — акцент2 11 14 4" xfId="20667" xr:uid="{00000000-0005-0000-0000-00001D070000}"/>
    <cellStyle name="20% - Акцент2 11 14 5" xfId="20930" xr:uid="{00000000-0005-0000-0000-00001E070000}"/>
    <cellStyle name="20% — акцент2 11 14 5" xfId="20929" xr:uid="{00000000-0005-0000-0000-00001F070000}"/>
    <cellStyle name="20% - Акцент2 11 14 6" xfId="21170" xr:uid="{00000000-0005-0000-0000-000020070000}"/>
    <cellStyle name="20% — акцент2 11 14 6" xfId="21169" xr:uid="{00000000-0005-0000-0000-000021070000}"/>
    <cellStyle name="20% - Акцент2 11 14 7" xfId="21374" xr:uid="{00000000-0005-0000-0000-000022070000}"/>
    <cellStyle name="20% — акцент2 11 14 7" xfId="21373" xr:uid="{00000000-0005-0000-0000-000023070000}"/>
    <cellStyle name="20% - Акцент2 11 15" xfId="8717" xr:uid="{00000000-0005-0000-0000-000024070000}"/>
    <cellStyle name="20% — акцент2 11 15" xfId="8716" xr:uid="{00000000-0005-0000-0000-000025070000}"/>
    <cellStyle name="20% - Акцент2 11 15 2" xfId="17475" xr:uid="{00000000-0005-0000-0000-000026070000}"/>
    <cellStyle name="20% — акцент2 11 15 2" xfId="17474" xr:uid="{00000000-0005-0000-0000-000027070000}"/>
    <cellStyle name="20% - Акцент2 11 15 3" xfId="20402" xr:uid="{00000000-0005-0000-0000-000028070000}"/>
    <cellStyle name="20% — акцент2 11 15 3" xfId="20401" xr:uid="{00000000-0005-0000-0000-000029070000}"/>
    <cellStyle name="20% - Акцент2 11 15 4" xfId="20693" xr:uid="{00000000-0005-0000-0000-00002A070000}"/>
    <cellStyle name="20% — акцент2 11 15 4" xfId="20692" xr:uid="{00000000-0005-0000-0000-00002B070000}"/>
    <cellStyle name="20% - Акцент2 11 15 5" xfId="20953" xr:uid="{00000000-0005-0000-0000-00002C070000}"/>
    <cellStyle name="20% — акцент2 11 15 5" xfId="20952" xr:uid="{00000000-0005-0000-0000-00002D070000}"/>
    <cellStyle name="20% - Акцент2 11 15 6" xfId="21188" xr:uid="{00000000-0005-0000-0000-00002E070000}"/>
    <cellStyle name="20% — акцент2 11 15 6" xfId="21187" xr:uid="{00000000-0005-0000-0000-00002F070000}"/>
    <cellStyle name="20% - Акцент2 11 15 7" xfId="21389" xr:uid="{00000000-0005-0000-0000-000030070000}"/>
    <cellStyle name="20% — акцент2 11 15 7" xfId="21388" xr:uid="{00000000-0005-0000-0000-000031070000}"/>
    <cellStyle name="20% - Акцент2 11 16" xfId="8781" xr:uid="{00000000-0005-0000-0000-000032070000}"/>
    <cellStyle name="20% — акцент2 11 16" xfId="8780" xr:uid="{00000000-0005-0000-0000-000033070000}"/>
    <cellStyle name="20% - Акцент2 11 16 2" xfId="17539" xr:uid="{00000000-0005-0000-0000-000034070000}"/>
    <cellStyle name="20% — акцент2 11 16 2" xfId="17538" xr:uid="{00000000-0005-0000-0000-000035070000}"/>
    <cellStyle name="20% - Акцент2 11 16 3" xfId="20429" xr:uid="{00000000-0005-0000-0000-000036070000}"/>
    <cellStyle name="20% — акцент2 11 16 3" xfId="20428" xr:uid="{00000000-0005-0000-0000-000037070000}"/>
    <cellStyle name="20% - Акцент2 11 16 4" xfId="20717" xr:uid="{00000000-0005-0000-0000-000038070000}"/>
    <cellStyle name="20% — акцент2 11 16 4" xfId="20716" xr:uid="{00000000-0005-0000-0000-000039070000}"/>
    <cellStyle name="20% - Акцент2 11 16 5" xfId="20975" xr:uid="{00000000-0005-0000-0000-00003A070000}"/>
    <cellStyle name="20% — акцент2 11 16 5" xfId="20974" xr:uid="{00000000-0005-0000-0000-00003B070000}"/>
    <cellStyle name="20% - Акцент2 11 16 6" xfId="21205" xr:uid="{00000000-0005-0000-0000-00003C070000}"/>
    <cellStyle name="20% — акцент2 11 16 6" xfId="21204" xr:uid="{00000000-0005-0000-0000-00003D070000}"/>
    <cellStyle name="20% - Акцент2 11 16 7" xfId="21402" xr:uid="{00000000-0005-0000-0000-00003E070000}"/>
    <cellStyle name="20% — акцент2 11 16 7" xfId="21401" xr:uid="{00000000-0005-0000-0000-00003F070000}"/>
    <cellStyle name="20% - Акцент2 11 17" xfId="8834" xr:uid="{00000000-0005-0000-0000-000040070000}"/>
    <cellStyle name="20% — акцент2 11 17" xfId="8833" xr:uid="{00000000-0005-0000-0000-000041070000}"/>
    <cellStyle name="20% - Акцент2 11 17 2" xfId="17592" xr:uid="{00000000-0005-0000-0000-000042070000}"/>
    <cellStyle name="20% — акцент2 11 17 2" xfId="17591" xr:uid="{00000000-0005-0000-0000-000043070000}"/>
    <cellStyle name="20% - Акцент2 11 17 3" xfId="20446" xr:uid="{00000000-0005-0000-0000-000044070000}"/>
    <cellStyle name="20% — акцент2 11 17 3" xfId="20445" xr:uid="{00000000-0005-0000-0000-000045070000}"/>
    <cellStyle name="20% - Акцент2 11 17 4" xfId="20733" xr:uid="{00000000-0005-0000-0000-000046070000}"/>
    <cellStyle name="20% — акцент2 11 17 4" xfId="20732" xr:uid="{00000000-0005-0000-0000-000047070000}"/>
    <cellStyle name="20% - Акцент2 11 17 5" xfId="20989" xr:uid="{00000000-0005-0000-0000-000048070000}"/>
    <cellStyle name="20% — акцент2 11 17 5" xfId="20988" xr:uid="{00000000-0005-0000-0000-000049070000}"/>
    <cellStyle name="20% - Акцент2 11 17 6" xfId="21219" xr:uid="{00000000-0005-0000-0000-00004A070000}"/>
    <cellStyle name="20% — акцент2 11 17 6" xfId="21218" xr:uid="{00000000-0005-0000-0000-00004B070000}"/>
    <cellStyle name="20% - Акцент2 11 17 7" xfId="21412" xr:uid="{00000000-0005-0000-0000-00004C070000}"/>
    <cellStyle name="20% — акцент2 11 17 7" xfId="21411" xr:uid="{00000000-0005-0000-0000-00004D070000}"/>
    <cellStyle name="20% - Акцент2 11 18" xfId="8884" xr:uid="{00000000-0005-0000-0000-00004E070000}"/>
    <cellStyle name="20% — акцент2 11 18" xfId="8883" xr:uid="{00000000-0005-0000-0000-00004F070000}"/>
    <cellStyle name="20% - Акцент2 11 18 2" xfId="17642" xr:uid="{00000000-0005-0000-0000-000050070000}"/>
    <cellStyle name="20% — акцент2 11 18 2" xfId="17641" xr:uid="{00000000-0005-0000-0000-000051070000}"/>
    <cellStyle name="20% - Акцент2 11 18 3" xfId="20464" xr:uid="{00000000-0005-0000-0000-000052070000}"/>
    <cellStyle name="20% — акцент2 11 18 3" xfId="20463" xr:uid="{00000000-0005-0000-0000-000053070000}"/>
    <cellStyle name="20% - Акцент2 11 18 4" xfId="20750" xr:uid="{00000000-0005-0000-0000-000054070000}"/>
    <cellStyle name="20% — акцент2 11 18 4" xfId="20749" xr:uid="{00000000-0005-0000-0000-000055070000}"/>
    <cellStyle name="20% - Акцент2 11 18 5" xfId="21005" xr:uid="{00000000-0005-0000-0000-000056070000}"/>
    <cellStyle name="20% — акцент2 11 18 5" xfId="21004" xr:uid="{00000000-0005-0000-0000-000057070000}"/>
    <cellStyle name="20% - Акцент2 11 18 6" xfId="21233" xr:uid="{00000000-0005-0000-0000-000058070000}"/>
    <cellStyle name="20% — акцент2 11 18 6" xfId="21232" xr:uid="{00000000-0005-0000-0000-000059070000}"/>
    <cellStyle name="20% - Акцент2 11 18 7" xfId="21422" xr:uid="{00000000-0005-0000-0000-00005A070000}"/>
    <cellStyle name="20% — акцент2 11 18 7" xfId="21421" xr:uid="{00000000-0005-0000-0000-00005B070000}"/>
    <cellStyle name="20% - Акцент2 11 19" xfId="8934" xr:uid="{00000000-0005-0000-0000-00005C070000}"/>
    <cellStyle name="20% — акцент2 11 19" xfId="8933" xr:uid="{00000000-0005-0000-0000-00005D070000}"/>
    <cellStyle name="20% - Акцент2 11 19 2" xfId="17692" xr:uid="{00000000-0005-0000-0000-00005E070000}"/>
    <cellStyle name="20% — акцент2 11 19 2" xfId="17691" xr:uid="{00000000-0005-0000-0000-00005F070000}"/>
    <cellStyle name="20% - Акцент2 11 19 3" xfId="20483" xr:uid="{00000000-0005-0000-0000-000060070000}"/>
    <cellStyle name="20% — акцент2 11 19 3" xfId="20482" xr:uid="{00000000-0005-0000-0000-000061070000}"/>
    <cellStyle name="20% - Акцент2 11 19 4" xfId="20765" xr:uid="{00000000-0005-0000-0000-000062070000}"/>
    <cellStyle name="20% — акцент2 11 19 4" xfId="20764" xr:uid="{00000000-0005-0000-0000-000063070000}"/>
    <cellStyle name="20% - Акцент2 11 19 5" xfId="21020" xr:uid="{00000000-0005-0000-0000-000064070000}"/>
    <cellStyle name="20% — акцент2 11 19 5" xfId="21019" xr:uid="{00000000-0005-0000-0000-000065070000}"/>
    <cellStyle name="20% - Акцент2 11 19 6" xfId="21247" xr:uid="{00000000-0005-0000-0000-000066070000}"/>
    <cellStyle name="20% — акцент2 11 19 6" xfId="21246" xr:uid="{00000000-0005-0000-0000-000067070000}"/>
    <cellStyle name="20% - Акцент2 11 19 7" xfId="21432" xr:uid="{00000000-0005-0000-0000-000068070000}"/>
    <cellStyle name="20% — акцент2 11 19 7" xfId="21431" xr:uid="{00000000-0005-0000-0000-000069070000}"/>
    <cellStyle name="20% - Акцент2 11 2" xfId="3772" xr:uid="{00000000-0005-0000-0000-00006A070000}"/>
    <cellStyle name="20% — акцент2 11 2" xfId="2994" xr:uid="{00000000-0005-0000-0000-00006B070000}"/>
    <cellStyle name="20% - Акцент2 11 2 2" xfId="12547" xr:uid="{00000000-0005-0000-0000-00006C070000}"/>
    <cellStyle name="20% — акцент2 11 2 2" xfId="3774" xr:uid="{00000000-0005-0000-0000-00006D070000}"/>
    <cellStyle name="20% — акцент2 11 2 2 2" xfId="12549" xr:uid="{00000000-0005-0000-0000-00006E070000}"/>
    <cellStyle name="20% - Акцент2 11 2 3" xfId="18831" xr:uid="{00000000-0005-0000-0000-00006F070000}"/>
    <cellStyle name="20% — акцент2 11 2 3" xfId="5499" xr:uid="{00000000-0005-0000-0000-000070070000}"/>
    <cellStyle name="20% — акцент2 11 2 3 2" xfId="14269" xr:uid="{00000000-0005-0000-0000-000071070000}"/>
    <cellStyle name="20% - Акцент2 11 2 4" xfId="18621" xr:uid="{00000000-0005-0000-0000-000072070000}"/>
    <cellStyle name="20% — акцент2 11 2 4" xfId="11831" xr:uid="{00000000-0005-0000-0000-000073070000}"/>
    <cellStyle name="20% - Акцент2 11 2 5" xfId="19577" xr:uid="{00000000-0005-0000-0000-000074070000}"/>
    <cellStyle name="20% — акцент2 11 2 5" xfId="18597" xr:uid="{00000000-0005-0000-0000-000075070000}"/>
    <cellStyle name="20% - Акцент2 11 2 6" xfId="18495" xr:uid="{00000000-0005-0000-0000-000076070000}"/>
    <cellStyle name="20% — акцент2 11 2 6" xfId="19583" xr:uid="{00000000-0005-0000-0000-000077070000}"/>
    <cellStyle name="20% - Акцент2 11 2 7" xfId="17935" xr:uid="{00000000-0005-0000-0000-000078070000}"/>
    <cellStyle name="20% — акцент2 11 2 7" xfId="19424" xr:uid="{00000000-0005-0000-0000-000079070000}"/>
    <cellStyle name="20% — акцент2 11 2 8" xfId="18619" xr:uid="{00000000-0005-0000-0000-00007A070000}"/>
    <cellStyle name="20% — акцент2 11 2 9" xfId="18559" xr:uid="{00000000-0005-0000-0000-00007B070000}"/>
    <cellStyle name="20% - Акцент2 11 20" xfId="8974" xr:uid="{00000000-0005-0000-0000-00007C070000}"/>
    <cellStyle name="20% — акцент2 11 20" xfId="8973" xr:uid="{00000000-0005-0000-0000-00007D070000}"/>
    <cellStyle name="20% - Акцент2 11 20 2" xfId="17732" xr:uid="{00000000-0005-0000-0000-00007E070000}"/>
    <cellStyle name="20% — акцент2 11 20 2" xfId="17731" xr:uid="{00000000-0005-0000-0000-00007F070000}"/>
    <cellStyle name="20% - Акцент2 11 20 3" xfId="20502" xr:uid="{00000000-0005-0000-0000-000080070000}"/>
    <cellStyle name="20% — акцент2 11 20 3" xfId="20501" xr:uid="{00000000-0005-0000-0000-000081070000}"/>
    <cellStyle name="20% - Акцент2 11 20 4" xfId="20781" xr:uid="{00000000-0005-0000-0000-000082070000}"/>
    <cellStyle name="20% — акцент2 11 20 4" xfId="20780" xr:uid="{00000000-0005-0000-0000-000083070000}"/>
    <cellStyle name="20% - Акцент2 11 20 5" xfId="21036" xr:uid="{00000000-0005-0000-0000-000084070000}"/>
    <cellStyle name="20% — акцент2 11 20 5" xfId="21035" xr:uid="{00000000-0005-0000-0000-000085070000}"/>
    <cellStyle name="20% - Акцент2 11 20 6" xfId="21261" xr:uid="{00000000-0005-0000-0000-000086070000}"/>
    <cellStyle name="20% — акцент2 11 20 6" xfId="21260" xr:uid="{00000000-0005-0000-0000-000087070000}"/>
    <cellStyle name="20% - Акцент2 11 20 7" xfId="21440" xr:uid="{00000000-0005-0000-0000-000088070000}"/>
    <cellStyle name="20% — акцент2 11 20 7" xfId="21439" xr:uid="{00000000-0005-0000-0000-000089070000}"/>
    <cellStyle name="20% - Акцент2 11 21" xfId="9008" xr:uid="{00000000-0005-0000-0000-00008A070000}"/>
    <cellStyle name="20% — акцент2 11 21" xfId="9007" xr:uid="{00000000-0005-0000-0000-00008B070000}"/>
    <cellStyle name="20% - Акцент2 11 21 2" xfId="17766" xr:uid="{00000000-0005-0000-0000-00008C070000}"/>
    <cellStyle name="20% — акцент2 11 21 2" xfId="17765" xr:uid="{00000000-0005-0000-0000-00008D070000}"/>
    <cellStyle name="20% - Акцент2 11 21 3" xfId="20515" xr:uid="{00000000-0005-0000-0000-00008E070000}"/>
    <cellStyle name="20% — акцент2 11 21 3" xfId="20514" xr:uid="{00000000-0005-0000-0000-00008F070000}"/>
    <cellStyle name="20% - Акцент2 11 21 4" xfId="20794" xr:uid="{00000000-0005-0000-0000-000090070000}"/>
    <cellStyle name="20% — акцент2 11 21 4" xfId="20793" xr:uid="{00000000-0005-0000-0000-000091070000}"/>
    <cellStyle name="20% - Акцент2 11 21 5" xfId="21047" xr:uid="{00000000-0005-0000-0000-000092070000}"/>
    <cellStyle name="20% — акцент2 11 21 5" xfId="21046" xr:uid="{00000000-0005-0000-0000-000093070000}"/>
    <cellStyle name="20% - Акцент2 11 21 6" xfId="21271" xr:uid="{00000000-0005-0000-0000-000094070000}"/>
    <cellStyle name="20% — акцент2 11 21 6" xfId="21270" xr:uid="{00000000-0005-0000-0000-000095070000}"/>
    <cellStyle name="20% - Акцент2 11 21 7" xfId="21448" xr:uid="{00000000-0005-0000-0000-000096070000}"/>
    <cellStyle name="20% — акцент2 11 21 7" xfId="21447" xr:uid="{00000000-0005-0000-0000-000097070000}"/>
    <cellStyle name="20% - Акцент2 11 22" xfId="9032" xr:uid="{00000000-0005-0000-0000-000098070000}"/>
    <cellStyle name="20% — акцент2 11 22" xfId="9031" xr:uid="{00000000-0005-0000-0000-000099070000}"/>
    <cellStyle name="20% - Акцент2 11 22 2" xfId="17790" xr:uid="{00000000-0005-0000-0000-00009A070000}"/>
    <cellStyle name="20% — акцент2 11 22 2" xfId="17789" xr:uid="{00000000-0005-0000-0000-00009B070000}"/>
    <cellStyle name="20% - Акцент2 11 22 3" xfId="20526" xr:uid="{00000000-0005-0000-0000-00009C070000}"/>
    <cellStyle name="20% — акцент2 11 22 3" xfId="20525" xr:uid="{00000000-0005-0000-0000-00009D070000}"/>
    <cellStyle name="20% - Акцент2 11 22 4" xfId="20805" xr:uid="{00000000-0005-0000-0000-00009E070000}"/>
    <cellStyle name="20% — акцент2 11 22 4" xfId="20804" xr:uid="{00000000-0005-0000-0000-00009F070000}"/>
    <cellStyle name="20% - Акцент2 11 22 5" xfId="21058" xr:uid="{00000000-0005-0000-0000-0000A0070000}"/>
    <cellStyle name="20% — акцент2 11 22 5" xfId="21057" xr:uid="{00000000-0005-0000-0000-0000A1070000}"/>
    <cellStyle name="20% - Акцент2 11 22 6" xfId="21282" xr:uid="{00000000-0005-0000-0000-0000A2070000}"/>
    <cellStyle name="20% — акцент2 11 22 6" xfId="21281" xr:uid="{00000000-0005-0000-0000-0000A3070000}"/>
    <cellStyle name="20% - Акцент2 11 22 7" xfId="21454" xr:uid="{00000000-0005-0000-0000-0000A4070000}"/>
    <cellStyle name="20% — акцент2 11 22 7" xfId="21453" xr:uid="{00000000-0005-0000-0000-0000A5070000}"/>
    <cellStyle name="20% - Акцент2 11 23" xfId="9056" xr:uid="{00000000-0005-0000-0000-0000A6070000}"/>
    <cellStyle name="20% — акцент2 11 23" xfId="9055" xr:uid="{00000000-0005-0000-0000-0000A7070000}"/>
    <cellStyle name="20% - Акцент2 11 23 2" xfId="17814" xr:uid="{00000000-0005-0000-0000-0000A8070000}"/>
    <cellStyle name="20% — акцент2 11 23 2" xfId="17813" xr:uid="{00000000-0005-0000-0000-0000A9070000}"/>
    <cellStyle name="20% - Акцент2 11 23 3" xfId="20538" xr:uid="{00000000-0005-0000-0000-0000AA070000}"/>
    <cellStyle name="20% — акцент2 11 23 3" xfId="20537" xr:uid="{00000000-0005-0000-0000-0000AB070000}"/>
    <cellStyle name="20% - Акцент2 11 23 4" xfId="20817" xr:uid="{00000000-0005-0000-0000-0000AC070000}"/>
    <cellStyle name="20% — акцент2 11 23 4" xfId="20816" xr:uid="{00000000-0005-0000-0000-0000AD070000}"/>
    <cellStyle name="20% - Акцент2 11 23 5" xfId="21069" xr:uid="{00000000-0005-0000-0000-0000AE070000}"/>
    <cellStyle name="20% — акцент2 11 23 5" xfId="21068" xr:uid="{00000000-0005-0000-0000-0000AF070000}"/>
    <cellStyle name="20% - Акцент2 11 23 6" xfId="21293" xr:uid="{00000000-0005-0000-0000-0000B0070000}"/>
    <cellStyle name="20% — акцент2 11 23 6" xfId="21292" xr:uid="{00000000-0005-0000-0000-0000B1070000}"/>
    <cellStyle name="20% - Акцент2 11 23 7" xfId="21460" xr:uid="{00000000-0005-0000-0000-0000B2070000}"/>
    <cellStyle name="20% — акцент2 11 23 7" xfId="21459" xr:uid="{00000000-0005-0000-0000-0000B3070000}"/>
    <cellStyle name="20% - Акцент2 11 24" xfId="9072" xr:uid="{00000000-0005-0000-0000-0000B4070000}"/>
    <cellStyle name="20% — акцент2 11 24" xfId="9071" xr:uid="{00000000-0005-0000-0000-0000B5070000}"/>
    <cellStyle name="20% - Акцент2 11 24 2" xfId="17830" xr:uid="{00000000-0005-0000-0000-0000B6070000}"/>
    <cellStyle name="20% — акцент2 11 24 2" xfId="17829" xr:uid="{00000000-0005-0000-0000-0000B7070000}"/>
    <cellStyle name="20% - Акцент2 11 24 3" xfId="20546" xr:uid="{00000000-0005-0000-0000-0000B8070000}"/>
    <cellStyle name="20% — акцент2 11 24 3" xfId="20545" xr:uid="{00000000-0005-0000-0000-0000B9070000}"/>
    <cellStyle name="20% - Акцент2 11 24 4" xfId="20825" xr:uid="{00000000-0005-0000-0000-0000BA070000}"/>
    <cellStyle name="20% — акцент2 11 24 4" xfId="20824" xr:uid="{00000000-0005-0000-0000-0000BB070000}"/>
    <cellStyle name="20% - Акцент2 11 24 5" xfId="21077" xr:uid="{00000000-0005-0000-0000-0000BC070000}"/>
    <cellStyle name="20% — акцент2 11 24 5" xfId="21076" xr:uid="{00000000-0005-0000-0000-0000BD070000}"/>
    <cellStyle name="20% - Акцент2 11 24 6" xfId="21300" xr:uid="{00000000-0005-0000-0000-0000BE070000}"/>
    <cellStyle name="20% — акцент2 11 24 6" xfId="21299" xr:uid="{00000000-0005-0000-0000-0000BF070000}"/>
    <cellStyle name="20% - Акцент2 11 24 7" xfId="21464" xr:uid="{00000000-0005-0000-0000-0000C0070000}"/>
    <cellStyle name="20% — акцент2 11 24 7" xfId="21463" xr:uid="{00000000-0005-0000-0000-0000C1070000}"/>
    <cellStyle name="20% - Акцент2 11 25" xfId="9087" xr:uid="{00000000-0005-0000-0000-0000C2070000}"/>
    <cellStyle name="20% — акцент2 11 25" xfId="9086" xr:uid="{00000000-0005-0000-0000-0000C3070000}"/>
    <cellStyle name="20% - Акцент2 11 25 2" xfId="17845" xr:uid="{00000000-0005-0000-0000-0000C4070000}"/>
    <cellStyle name="20% — акцент2 11 25 2" xfId="17844" xr:uid="{00000000-0005-0000-0000-0000C5070000}"/>
    <cellStyle name="20% - Акцент2 11 25 3" xfId="20553" xr:uid="{00000000-0005-0000-0000-0000C6070000}"/>
    <cellStyle name="20% — акцент2 11 25 3" xfId="20552" xr:uid="{00000000-0005-0000-0000-0000C7070000}"/>
    <cellStyle name="20% - Акцент2 11 25 4" xfId="20832" xr:uid="{00000000-0005-0000-0000-0000C8070000}"/>
    <cellStyle name="20% — акцент2 11 25 4" xfId="20831" xr:uid="{00000000-0005-0000-0000-0000C9070000}"/>
    <cellStyle name="20% - Акцент2 11 25 5" xfId="21084" xr:uid="{00000000-0005-0000-0000-0000CA070000}"/>
    <cellStyle name="20% — акцент2 11 25 5" xfId="21083" xr:uid="{00000000-0005-0000-0000-0000CB070000}"/>
    <cellStyle name="20% - Акцент2 11 25 6" xfId="21307" xr:uid="{00000000-0005-0000-0000-0000CC070000}"/>
    <cellStyle name="20% — акцент2 11 25 6" xfId="21306" xr:uid="{00000000-0005-0000-0000-0000CD070000}"/>
    <cellStyle name="20% - Акцент2 11 25 7" xfId="21468" xr:uid="{00000000-0005-0000-0000-0000CE070000}"/>
    <cellStyle name="20% — акцент2 11 25 7" xfId="21467" xr:uid="{00000000-0005-0000-0000-0000CF070000}"/>
    <cellStyle name="20% - Акцент2 11 26" xfId="11046" xr:uid="{00000000-0005-0000-0000-0000D0070000}"/>
    <cellStyle name="20% — акцент2 11 26" xfId="10121" xr:uid="{00000000-0005-0000-0000-0000D1070000}"/>
    <cellStyle name="20% - Акцент2 11 27" xfId="18368" xr:uid="{00000000-0005-0000-0000-0000D2070000}"/>
    <cellStyle name="20% — акцент2 11 27" xfId="18100" xr:uid="{00000000-0005-0000-0000-0000D3070000}"/>
    <cellStyle name="20% - Акцент2 11 28" xfId="20006" xr:uid="{00000000-0005-0000-0000-0000D4070000}"/>
    <cellStyle name="20% — акцент2 11 28" xfId="19664" xr:uid="{00000000-0005-0000-0000-0000D5070000}"/>
    <cellStyle name="20% - Акцент2 11 29" xfId="18839" xr:uid="{00000000-0005-0000-0000-0000D6070000}"/>
    <cellStyle name="20% — акцент2 11 29" xfId="19736" xr:uid="{00000000-0005-0000-0000-0000D7070000}"/>
    <cellStyle name="20% - Акцент2 11 3" xfId="4890" xr:uid="{00000000-0005-0000-0000-0000D8070000}"/>
    <cellStyle name="20% — акцент2 11 3" xfId="2012" xr:uid="{00000000-0005-0000-0000-0000D9070000}"/>
    <cellStyle name="20% - Акцент2 11 3 2" xfId="13663" xr:uid="{00000000-0005-0000-0000-0000DA070000}"/>
    <cellStyle name="20% — акцент2 11 3 2" xfId="10857" xr:uid="{00000000-0005-0000-0000-0000DB070000}"/>
    <cellStyle name="20% - Акцент2 11 3 3" xfId="19143" xr:uid="{00000000-0005-0000-0000-0000DC070000}"/>
    <cellStyle name="20% — акцент2 11 3 3" xfId="18303" xr:uid="{00000000-0005-0000-0000-0000DD070000}"/>
    <cellStyle name="20% - Акцент2 11 3 4" xfId="10680" xr:uid="{00000000-0005-0000-0000-0000DE070000}"/>
    <cellStyle name="20% — акцент2 11 3 4" xfId="19092" xr:uid="{00000000-0005-0000-0000-0000DF070000}"/>
    <cellStyle name="20% - Акцент2 11 3 5" xfId="17897" xr:uid="{00000000-0005-0000-0000-0000E0070000}"/>
    <cellStyle name="20% — акцент2 11 3 5" xfId="9159" xr:uid="{00000000-0005-0000-0000-0000E1070000}"/>
    <cellStyle name="20% - Акцент2 11 3 6" xfId="18132" xr:uid="{00000000-0005-0000-0000-0000E2070000}"/>
    <cellStyle name="20% — акцент2 11 3 6" xfId="20576" xr:uid="{00000000-0005-0000-0000-0000E3070000}"/>
    <cellStyle name="20% - Акцент2 11 3 7" xfId="9147" xr:uid="{00000000-0005-0000-0000-0000E4070000}"/>
    <cellStyle name="20% — акцент2 11 3 7" xfId="20850" xr:uid="{00000000-0005-0000-0000-0000E5070000}"/>
    <cellStyle name="20% - Акцент2 11 30" xfId="18419" xr:uid="{00000000-0005-0000-0000-0000E6070000}"/>
    <cellStyle name="20% — акцент2 11 30" xfId="18075" xr:uid="{00000000-0005-0000-0000-0000E7070000}"/>
    <cellStyle name="20% - Акцент2 11 31" xfId="18165" xr:uid="{00000000-0005-0000-0000-0000E8070000}"/>
    <cellStyle name="20% — акцент2 11 31" xfId="19130" xr:uid="{00000000-0005-0000-0000-0000E9070000}"/>
    <cellStyle name="20% - Акцент2 11 4" xfId="5222" xr:uid="{00000000-0005-0000-0000-0000EA070000}"/>
    <cellStyle name="20% — акцент2 11 4" xfId="3773" xr:uid="{00000000-0005-0000-0000-0000EB070000}"/>
    <cellStyle name="20% - Акцент2 11 4 2" xfId="13994" xr:uid="{00000000-0005-0000-0000-0000EC070000}"/>
    <cellStyle name="20% — акцент2 11 4 2" xfId="12548" xr:uid="{00000000-0005-0000-0000-0000ED070000}"/>
    <cellStyle name="20% - Акцент2 11 4 3" xfId="19260" xr:uid="{00000000-0005-0000-0000-0000EE070000}"/>
    <cellStyle name="20% — акцент2 11 4 3" xfId="18832" xr:uid="{00000000-0005-0000-0000-0000EF070000}"/>
    <cellStyle name="20% - Акцент2 11 4 4" xfId="19416" xr:uid="{00000000-0005-0000-0000-0000F0070000}"/>
    <cellStyle name="20% — акцент2 11 4 4" xfId="18124" xr:uid="{00000000-0005-0000-0000-0000F1070000}"/>
    <cellStyle name="20% - Акцент2 11 4 5" xfId="18925" xr:uid="{00000000-0005-0000-0000-0000F2070000}"/>
    <cellStyle name="20% — акцент2 11 4 5" xfId="18487" xr:uid="{00000000-0005-0000-0000-0000F3070000}"/>
    <cellStyle name="20% - Акцент2 11 4 6" xfId="20018" xr:uid="{00000000-0005-0000-0000-0000F4070000}"/>
    <cellStyle name="20% — акцент2 11 4 6" xfId="19602" xr:uid="{00000000-0005-0000-0000-0000F5070000}"/>
    <cellStyle name="20% - Акцент2 11 4 7" xfId="18449" xr:uid="{00000000-0005-0000-0000-0000F6070000}"/>
    <cellStyle name="20% — акцент2 11 4 7" xfId="18582" xr:uid="{00000000-0005-0000-0000-0000F7070000}"/>
    <cellStyle name="20% - Акцент2 11 5" xfId="5497" xr:uid="{00000000-0005-0000-0000-0000F8070000}"/>
    <cellStyle name="20% — акцент2 11 5" xfId="4889" xr:uid="{00000000-0005-0000-0000-0000F9070000}"/>
    <cellStyle name="20% - Акцент2 11 5 2" xfId="14267" xr:uid="{00000000-0005-0000-0000-0000FA070000}"/>
    <cellStyle name="20% — акцент2 11 5 2" xfId="13662" xr:uid="{00000000-0005-0000-0000-0000FB070000}"/>
    <cellStyle name="20% - Акцент2 11 5 3" xfId="19342" xr:uid="{00000000-0005-0000-0000-0000FC070000}"/>
    <cellStyle name="20% — акцент2 11 5 3" xfId="19142" xr:uid="{00000000-0005-0000-0000-0000FD070000}"/>
    <cellStyle name="20% - Акцент2 11 5 4" xfId="18267" xr:uid="{00000000-0005-0000-0000-0000FE070000}"/>
    <cellStyle name="20% — акцент2 11 5 4" xfId="18063" xr:uid="{00000000-0005-0000-0000-0000FF070000}"/>
    <cellStyle name="20% - Акцент2 11 5 5" xfId="19636" xr:uid="{00000000-0005-0000-0000-000000080000}"/>
    <cellStyle name="20% — акцент2 11 5 5" xfId="9314" xr:uid="{00000000-0005-0000-0000-000001080000}"/>
    <cellStyle name="20% - Акцент2 11 5 6" xfId="18498" xr:uid="{00000000-0005-0000-0000-000002080000}"/>
    <cellStyle name="20% — акцент2 11 5 6" xfId="19791" xr:uid="{00000000-0005-0000-0000-000003080000}"/>
    <cellStyle name="20% - Акцент2 11 5 7" xfId="19064" xr:uid="{00000000-0005-0000-0000-000004080000}"/>
    <cellStyle name="20% — акцент2 11 5 7" xfId="19384" xr:uid="{00000000-0005-0000-0000-000005080000}"/>
    <cellStyle name="20% - Акцент2 11 6" xfId="6895" xr:uid="{00000000-0005-0000-0000-000006080000}"/>
    <cellStyle name="20% — акцент2 11 6" xfId="5221" xr:uid="{00000000-0005-0000-0000-000007080000}"/>
    <cellStyle name="20% - Акцент2 11 6 2" xfId="15657" xr:uid="{00000000-0005-0000-0000-000008080000}"/>
    <cellStyle name="20% — акцент2 11 6 2" xfId="13993" xr:uid="{00000000-0005-0000-0000-000009080000}"/>
    <cellStyle name="20% - Акцент2 11 6 3" xfId="19746" xr:uid="{00000000-0005-0000-0000-00000A080000}"/>
    <cellStyle name="20% — акцент2 11 6 3" xfId="19259" xr:uid="{00000000-0005-0000-0000-00000B080000}"/>
    <cellStyle name="20% - Акцент2 11 6 4" xfId="19398" xr:uid="{00000000-0005-0000-0000-00000C080000}"/>
    <cellStyle name="20% — акцент2 11 6 4" xfId="20095" xr:uid="{00000000-0005-0000-0000-00000D080000}"/>
    <cellStyle name="20% - Акцент2 11 6 5" xfId="18928" xr:uid="{00000000-0005-0000-0000-00000E080000}"/>
    <cellStyle name="20% — акцент2 11 6 5" xfId="20410" xr:uid="{00000000-0005-0000-0000-00000F080000}"/>
    <cellStyle name="20% - Акцент2 11 6 6" xfId="18655" xr:uid="{00000000-0005-0000-0000-000010080000}"/>
    <cellStyle name="20% — акцент2 11 6 6" xfId="20701" xr:uid="{00000000-0005-0000-0000-000011080000}"/>
    <cellStyle name="20% - Акцент2 11 6 7" xfId="19043" xr:uid="{00000000-0005-0000-0000-000012080000}"/>
    <cellStyle name="20% — акцент2 11 6 7" xfId="20960" xr:uid="{00000000-0005-0000-0000-000013080000}"/>
    <cellStyle name="20% - Акцент2 11 7" xfId="8174" xr:uid="{00000000-0005-0000-0000-000014080000}"/>
    <cellStyle name="20% — акцент2 11 7" xfId="5498" xr:uid="{00000000-0005-0000-0000-000015080000}"/>
    <cellStyle name="20% - Акцент2 11 7 2" xfId="16932" xr:uid="{00000000-0005-0000-0000-000016080000}"/>
    <cellStyle name="20% — акцент2 11 7 2" xfId="14268" xr:uid="{00000000-0005-0000-0000-000017080000}"/>
    <cellStyle name="20% - Акцент2 11 7 3" xfId="20187" xr:uid="{00000000-0005-0000-0000-000018080000}"/>
    <cellStyle name="20% — акцент2 11 7 3" xfId="19343" xr:uid="{00000000-0005-0000-0000-000019080000}"/>
    <cellStyle name="20% - Акцент2 11 7 4" xfId="18812" xr:uid="{00000000-0005-0000-0000-00001A080000}"/>
    <cellStyle name="20% — акцент2 11 7 4" xfId="19470" xr:uid="{00000000-0005-0000-0000-00001B080000}"/>
    <cellStyle name="20% - Акцент2 11 7 5" xfId="18125" xr:uid="{00000000-0005-0000-0000-00001C080000}"/>
    <cellStyle name="20% — акцент2 11 7 5" xfId="19720" xr:uid="{00000000-0005-0000-0000-00001D080000}"/>
    <cellStyle name="20% - Акцент2 11 7 6" xfId="19116" xr:uid="{00000000-0005-0000-0000-00001E080000}"/>
    <cellStyle name="20% — акцент2 11 7 6" xfId="19405" xr:uid="{00000000-0005-0000-0000-00001F080000}"/>
    <cellStyle name="20% - Акцент2 11 7 7" xfId="18221" xr:uid="{00000000-0005-0000-0000-000020080000}"/>
    <cellStyle name="20% — акцент2 11 7 7" xfId="18270" xr:uid="{00000000-0005-0000-0000-000021080000}"/>
    <cellStyle name="20% - Акцент2 11 8" xfId="7119" xr:uid="{00000000-0005-0000-0000-000022080000}"/>
    <cellStyle name="20% — акцент2 11 8" xfId="6894" xr:uid="{00000000-0005-0000-0000-000023080000}"/>
    <cellStyle name="20% - Акцент2 11 8 2" xfId="15877" xr:uid="{00000000-0005-0000-0000-000024080000}"/>
    <cellStyle name="20% — акцент2 11 8 2" xfId="15656" xr:uid="{00000000-0005-0000-0000-000025080000}"/>
    <cellStyle name="20% - Акцент2 11 8 3" xfId="19807" xr:uid="{00000000-0005-0000-0000-000026080000}"/>
    <cellStyle name="20% — акцент2 11 8 3" xfId="19745" xr:uid="{00000000-0005-0000-0000-000027080000}"/>
    <cellStyle name="20% - Акцент2 11 8 4" xfId="20522" xr:uid="{00000000-0005-0000-0000-000028080000}"/>
    <cellStyle name="20% — акцент2 11 8 4" xfId="18017" xr:uid="{00000000-0005-0000-0000-000029080000}"/>
    <cellStyle name="20% - Акцент2 11 8 5" xfId="20801" xr:uid="{00000000-0005-0000-0000-00002A080000}"/>
    <cellStyle name="20% — акцент2 11 8 5" xfId="18737" xr:uid="{00000000-0005-0000-0000-00002B080000}"/>
    <cellStyle name="20% - Акцент2 11 8 6" xfId="21054" xr:uid="{00000000-0005-0000-0000-00002C080000}"/>
    <cellStyle name="20% — акцент2 11 8 6" xfId="19971" xr:uid="{00000000-0005-0000-0000-00002D080000}"/>
    <cellStyle name="20% - Акцент2 11 8 7" xfId="21278" xr:uid="{00000000-0005-0000-0000-00002E080000}"/>
    <cellStyle name="20% — акцент2 11 8 7" xfId="18346" xr:uid="{00000000-0005-0000-0000-00002F080000}"/>
    <cellStyle name="20% - Акцент2 11 9" xfId="8260" xr:uid="{00000000-0005-0000-0000-000030080000}"/>
    <cellStyle name="20% — акцент2 11 9" xfId="8173" xr:uid="{00000000-0005-0000-0000-000031080000}"/>
    <cellStyle name="20% - Акцент2 11 9 2" xfId="17018" xr:uid="{00000000-0005-0000-0000-000032080000}"/>
    <cellStyle name="20% — акцент2 11 9 2" xfId="16931" xr:uid="{00000000-0005-0000-0000-000033080000}"/>
    <cellStyle name="20% - Акцент2 11 9 3" xfId="20219" xr:uid="{00000000-0005-0000-0000-000034080000}"/>
    <cellStyle name="20% — акцент2 11 9 3" xfId="20186" xr:uid="{00000000-0005-0000-0000-000035080000}"/>
    <cellStyle name="20% - Акцент2 11 9 4" xfId="9170" xr:uid="{00000000-0005-0000-0000-000036080000}"/>
    <cellStyle name="20% — акцент2 11 9 4" xfId="19318" xr:uid="{00000000-0005-0000-0000-000037080000}"/>
    <cellStyle name="20% - Акцент2 11 9 5" xfId="19174" xr:uid="{00000000-0005-0000-0000-000038080000}"/>
    <cellStyle name="20% — акцент2 11 9 5" xfId="19446" xr:uid="{00000000-0005-0000-0000-000039080000}"/>
    <cellStyle name="20% - Акцент2 11 9 6" xfId="18021" xr:uid="{00000000-0005-0000-0000-00003A080000}"/>
    <cellStyle name="20% — акцент2 11 9 6" xfId="19184" xr:uid="{00000000-0005-0000-0000-00003B080000}"/>
    <cellStyle name="20% - Акцент2 11 9 7" xfId="20491" xr:uid="{00000000-0005-0000-0000-00003C080000}"/>
    <cellStyle name="20% — акцент2 11 9 7" xfId="19492" xr:uid="{00000000-0005-0000-0000-00003D080000}"/>
    <cellStyle name="20% - Акцент2 12" xfId="3626" xr:uid="{00000000-0005-0000-0000-00003E080000}"/>
    <cellStyle name="20% — акцент2 12" xfId="1033" xr:uid="{00000000-0005-0000-0000-00003F080000}"/>
    <cellStyle name="20% - Акцент2 12 2" xfId="12401" xr:uid="{00000000-0005-0000-0000-000040080000}"/>
    <cellStyle name="20% - Акцент2 12 3" xfId="18754" xr:uid="{00000000-0005-0000-0000-000041080000}"/>
    <cellStyle name="20% - Акцент2 12 4" xfId="19551" xr:uid="{00000000-0005-0000-0000-000042080000}"/>
    <cellStyle name="20% - Акцент2 12 5" xfId="18905" xr:uid="{00000000-0005-0000-0000-000043080000}"/>
    <cellStyle name="20% - Акцент2 12 6" xfId="20129" xr:uid="{00000000-0005-0000-0000-000044080000}"/>
    <cellStyle name="20% - Акцент2 12 7" xfId="20481" xr:uid="{00000000-0005-0000-0000-000045080000}"/>
    <cellStyle name="20% - Акцент2 13" xfId="3640" xr:uid="{00000000-0005-0000-0000-000046080000}"/>
    <cellStyle name="20% — акцент2 13" xfId="1065" xr:uid="{00000000-0005-0000-0000-000047080000}"/>
    <cellStyle name="20% - Акцент2 13 2" xfId="12415" xr:uid="{00000000-0005-0000-0000-000048080000}"/>
    <cellStyle name="20% - Акцент2 13 3" xfId="18766" xr:uid="{00000000-0005-0000-0000-000049080000}"/>
    <cellStyle name="20% - Акцент2 13 4" xfId="19549" xr:uid="{00000000-0005-0000-0000-00004A080000}"/>
    <cellStyle name="20% - Акцент2 13 5" xfId="18906" xr:uid="{00000000-0005-0000-0000-00004B080000}"/>
    <cellStyle name="20% - Акцент2 13 6" xfId="19676" xr:uid="{00000000-0005-0000-0000-00004C080000}"/>
    <cellStyle name="20% - Акцент2 13 7" xfId="18287" xr:uid="{00000000-0005-0000-0000-00004D080000}"/>
    <cellStyle name="20% - Акцент2 14" xfId="3654" xr:uid="{00000000-0005-0000-0000-00004E080000}"/>
    <cellStyle name="20% — акцент2 14" xfId="1377" xr:uid="{00000000-0005-0000-0000-00004F080000}"/>
    <cellStyle name="20% - Акцент2 14 2" xfId="12429" xr:uid="{00000000-0005-0000-0000-000050080000}"/>
    <cellStyle name="20% — акцент2 14 2" xfId="5501" xr:uid="{00000000-0005-0000-0000-000051080000}"/>
    <cellStyle name="20% — акцент2 14 2 2" xfId="14271" xr:uid="{00000000-0005-0000-0000-000052080000}"/>
    <cellStyle name="20% - Акцент2 14 3" xfId="18778" xr:uid="{00000000-0005-0000-0000-000053080000}"/>
    <cellStyle name="20% — акцент2 14 3" xfId="10236" xr:uid="{00000000-0005-0000-0000-000054080000}"/>
    <cellStyle name="20% - Акцент2 14 4" xfId="19029" xr:uid="{00000000-0005-0000-0000-000055080000}"/>
    <cellStyle name="20% — акцент2 14 4" xfId="18136" xr:uid="{00000000-0005-0000-0000-000056080000}"/>
    <cellStyle name="20% - Акцент2 14 5" xfId="19517" xr:uid="{00000000-0005-0000-0000-000057080000}"/>
    <cellStyle name="20% — акцент2 14 5" xfId="18082" xr:uid="{00000000-0005-0000-0000-000058080000}"/>
    <cellStyle name="20% - Акцент2 14 6" xfId="19442" xr:uid="{00000000-0005-0000-0000-000059080000}"/>
    <cellStyle name="20% — акцент2 14 6" xfId="9916" xr:uid="{00000000-0005-0000-0000-00005A080000}"/>
    <cellStyle name="20% - Акцент2 14 7" xfId="20334" xr:uid="{00000000-0005-0000-0000-00005B080000}"/>
    <cellStyle name="20% — акцент2 14 7" xfId="18069" xr:uid="{00000000-0005-0000-0000-00005C080000}"/>
    <cellStyle name="20% — акцент2 14 8" xfId="19133" xr:uid="{00000000-0005-0000-0000-00005D080000}"/>
    <cellStyle name="20% — акцент2 15" xfId="1399" xr:uid="{00000000-0005-0000-0000-00005E080000}"/>
    <cellStyle name="20% — акцент2 15 2" xfId="10258" xr:uid="{00000000-0005-0000-0000-00005F080000}"/>
    <cellStyle name="20% — акцент2 16" xfId="1411" xr:uid="{00000000-0005-0000-0000-000060080000}"/>
    <cellStyle name="20% — акцент2 16 2" xfId="10270" xr:uid="{00000000-0005-0000-0000-000061080000}"/>
    <cellStyle name="20% — акцент2 17" xfId="1423" xr:uid="{00000000-0005-0000-0000-000062080000}"/>
    <cellStyle name="20% — акцент2 17 2" xfId="10282" xr:uid="{00000000-0005-0000-0000-000063080000}"/>
    <cellStyle name="20% — акцент2 18" xfId="1435" xr:uid="{00000000-0005-0000-0000-000064080000}"/>
    <cellStyle name="20% — акцент2 18 2" xfId="10294" xr:uid="{00000000-0005-0000-0000-000065080000}"/>
    <cellStyle name="20% — акцент2 19" xfId="1447" xr:uid="{00000000-0005-0000-0000-000066080000}"/>
    <cellStyle name="20% — акцент2 19 2" xfId="10306" xr:uid="{00000000-0005-0000-0000-000067080000}"/>
    <cellStyle name="20% - Акцент2 2" xfId="3" xr:uid="{00000000-0005-0000-0000-000068080000}"/>
    <cellStyle name="20% — акцент2 2" xfId="101" xr:uid="{00000000-0005-0000-0000-000069080000}"/>
    <cellStyle name="20% - Акцент2 2 10" xfId="667" xr:uid="{00000000-0005-0000-0000-00006A080000}"/>
    <cellStyle name="20% - Акцент2 2 10 2" xfId="1246" xr:uid="{00000000-0005-0000-0000-00006B080000}"/>
    <cellStyle name="20% - Акцент2 2 10 2 2" xfId="2988" xr:uid="{00000000-0005-0000-0000-00006C080000}"/>
    <cellStyle name="20% - Акцент2 2 10 2 2 2" xfId="11825" xr:uid="{00000000-0005-0000-0000-00006D080000}"/>
    <cellStyle name="20% - Акцент2 2 10 2 3" xfId="3777" xr:uid="{00000000-0005-0000-0000-00006E080000}"/>
    <cellStyle name="20% - Акцент2 2 10 2 3 2" xfId="12552" xr:uid="{00000000-0005-0000-0000-00006F080000}"/>
    <cellStyle name="20% - Акцент2 2 10 2 4" xfId="5505" xr:uid="{00000000-0005-0000-0000-000070080000}"/>
    <cellStyle name="20% - Акцент2 2 10 2 4 2" xfId="14275" xr:uid="{00000000-0005-0000-0000-000071080000}"/>
    <cellStyle name="20% - Акцент2 2 10 2 5" xfId="10115" xr:uid="{00000000-0005-0000-0000-000072080000}"/>
    <cellStyle name="20% - Акцент2 2 10 3" xfId="2457" xr:uid="{00000000-0005-0000-0000-000073080000}"/>
    <cellStyle name="20% - Акцент2 2 10 3 2" xfId="3778" xr:uid="{00000000-0005-0000-0000-000074080000}"/>
    <cellStyle name="20% - Акцент2 2 10 3 2 2" xfId="12553" xr:uid="{00000000-0005-0000-0000-000075080000}"/>
    <cellStyle name="20% - Акцент2 2 10 3 3" xfId="5506" xr:uid="{00000000-0005-0000-0000-000076080000}"/>
    <cellStyle name="20% - Акцент2 2 10 3 3 2" xfId="14276" xr:uid="{00000000-0005-0000-0000-000077080000}"/>
    <cellStyle name="20% - Акцент2 2 10 3 4" xfId="11296" xr:uid="{00000000-0005-0000-0000-000078080000}"/>
    <cellStyle name="20% - Акцент2 2 10 4" xfId="2006" xr:uid="{00000000-0005-0000-0000-000079080000}"/>
    <cellStyle name="20% - Акцент2 2 10 4 2" xfId="10851" xr:uid="{00000000-0005-0000-0000-00007A080000}"/>
    <cellStyle name="20% - Акцент2 2 10 5" xfId="3776" xr:uid="{00000000-0005-0000-0000-00007B080000}"/>
    <cellStyle name="20% - Акцент2 2 10 5 2" xfId="12551" xr:uid="{00000000-0005-0000-0000-00007C080000}"/>
    <cellStyle name="20% - Акцент2 2 10 6" xfId="5504" xr:uid="{00000000-0005-0000-0000-00007D080000}"/>
    <cellStyle name="20% - Акцент2 2 10 6 2" xfId="14274" xr:uid="{00000000-0005-0000-0000-00007E080000}"/>
    <cellStyle name="20% - Акцент2 2 10 7" xfId="9572" xr:uid="{00000000-0005-0000-0000-00007F080000}"/>
    <cellStyle name="20% - Акцент2 2 11" xfId="555" xr:uid="{00000000-0005-0000-0000-000080080000}"/>
    <cellStyle name="20% - Акцент2 2 11 2" xfId="1248" xr:uid="{00000000-0005-0000-0000-000081080000}"/>
    <cellStyle name="20% - Акцент2 2 11 2 2" xfId="2990" xr:uid="{00000000-0005-0000-0000-000082080000}"/>
    <cellStyle name="20% - Акцент2 2 11 2 2 2" xfId="11827" xr:uid="{00000000-0005-0000-0000-000083080000}"/>
    <cellStyle name="20% - Акцент2 2 11 2 3" xfId="3780" xr:uid="{00000000-0005-0000-0000-000084080000}"/>
    <cellStyle name="20% - Акцент2 2 11 2 3 2" xfId="12555" xr:uid="{00000000-0005-0000-0000-000085080000}"/>
    <cellStyle name="20% - Акцент2 2 11 2 4" xfId="5508" xr:uid="{00000000-0005-0000-0000-000086080000}"/>
    <cellStyle name="20% - Акцент2 2 11 2 4 2" xfId="14278" xr:uid="{00000000-0005-0000-0000-000087080000}"/>
    <cellStyle name="20% - Акцент2 2 11 2 5" xfId="10117" xr:uid="{00000000-0005-0000-0000-000088080000}"/>
    <cellStyle name="20% - Акцент2 2 11 3" xfId="2345" xr:uid="{00000000-0005-0000-0000-000089080000}"/>
    <cellStyle name="20% - Акцент2 2 11 3 2" xfId="3781" xr:uid="{00000000-0005-0000-0000-00008A080000}"/>
    <cellStyle name="20% - Акцент2 2 11 3 2 2" xfId="12556" xr:uid="{00000000-0005-0000-0000-00008B080000}"/>
    <cellStyle name="20% - Акцент2 2 11 3 3" xfId="5509" xr:uid="{00000000-0005-0000-0000-00008C080000}"/>
    <cellStyle name="20% - Акцент2 2 11 3 3 2" xfId="14279" xr:uid="{00000000-0005-0000-0000-00008D080000}"/>
    <cellStyle name="20% - Акцент2 2 11 3 4" xfId="11184" xr:uid="{00000000-0005-0000-0000-00008E080000}"/>
    <cellStyle name="20% - Акцент2 2 11 4" xfId="2008" xr:uid="{00000000-0005-0000-0000-00008F080000}"/>
    <cellStyle name="20% - Акцент2 2 11 4 2" xfId="10853" xr:uid="{00000000-0005-0000-0000-000090080000}"/>
    <cellStyle name="20% - Акцент2 2 11 5" xfId="3779" xr:uid="{00000000-0005-0000-0000-000091080000}"/>
    <cellStyle name="20% - Акцент2 2 11 5 2" xfId="12554" xr:uid="{00000000-0005-0000-0000-000092080000}"/>
    <cellStyle name="20% - Акцент2 2 11 6" xfId="5507" xr:uid="{00000000-0005-0000-0000-000093080000}"/>
    <cellStyle name="20% - Акцент2 2 11 6 2" xfId="14277" xr:uid="{00000000-0005-0000-0000-000094080000}"/>
    <cellStyle name="20% - Акцент2 2 11 7" xfId="9460" xr:uid="{00000000-0005-0000-0000-000095080000}"/>
    <cellStyle name="20% - Акцент2 2 12" xfId="598" xr:uid="{00000000-0005-0000-0000-000096080000}"/>
    <cellStyle name="20% - Акцент2 2 12 2" xfId="1249" xr:uid="{00000000-0005-0000-0000-000097080000}"/>
    <cellStyle name="20% - Акцент2 2 12 2 2" xfId="2991" xr:uid="{00000000-0005-0000-0000-000098080000}"/>
    <cellStyle name="20% - Акцент2 2 12 2 2 2" xfId="11828" xr:uid="{00000000-0005-0000-0000-000099080000}"/>
    <cellStyle name="20% - Акцент2 2 12 2 3" xfId="3783" xr:uid="{00000000-0005-0000-0000-00009A080000}"/>
    <cellStyle name="20% - Акцент2 2 12 2 3 2" xfId="12558" xr:uid="{00000000-0005-0000-0000-00009B080000}"/>
    <cellStyle name="20% - Акцент2 2 12 2 4" xfId="5511" xr:uid="{00000000-0005-0000-0000-00009C080000}"/>
    <cellStyle name="20% - Акцент2 2 12 2 4 2" xfId="14281" xr:uid="{00000000-0005-0000-0000-00009D080000}"/>
    <cellStyle name="20% - Акцент2 2 12 2 5" xfId="10118" xr:uid="{00000000-0005-0000-0000-00009E080000}"/>
    <cellStyle name="20% - Акцент2 2 12 3" xfId="2388" xr:uid="{00000000-0005-0000-0000-00009F080000}"/>
    <cellStyle name="20% - Акцент2 2 12 3 2" xfId="3784" xr:uid="{00000000-0005-0000-0000-0000A0080000}"/>
    <cellStyle name="20% - Акцент2 2 12 3 2 2" xfId="12559" xr:uid="{00000000-0005-0000-0000-0000A1080000}"/>
    <cellStyle name="20% - Акцент2 2 12 3 3" xfId="5512" xr:uid="{00000000-0005-0000-0000-0000A2080000}"/>
    <cellStyle name="20% - Акцент2 2 12 3 3 2" xfId="14282" xr:uid="{00000000-0005-0000-0000-0000A3080000}"/>
    <cellStyle name="20% - Акцент2 2 12 3 4" xfId="11227" xr:uid="{00000000-0005-0000-0000-0000A4080000}"/>
    <cellStyle name="20% - Акцент2 2 12 4" xfId="2009" xr:uid="{00000000-0005-0000-0000-0000A5080000}"/>
    <cellStyle name="20% - Акцент2 2 12 4 2" xfId="10854" xr:uid="{00000000-0005-0000-0000-0000A6080000}"/>
    <cellStyle name="20% - Акцент2 2 12 5" xfId="3782" xr:uid="{00000000-0005-0000-0000-0000A7080000}"/>
    <cellStyle name="20% - Акцент2 2 12 5 2" xfId="12557" xr:uid="{00000000-0005-0000-0000-0000A8080000}"/>
    <cellStyle name="20% - Акцент2 2 12 6" xfId="5510" xr:uid="{00000000-0005-0000-0000-0000A9080000}"/>
    <cellStyle name="20% - Акцент2 2 12 6 2" xfId="14280" xr:uid="{00000000-0005-0000-0000-0000AA080000}"/>
    <cellStyle name="20% - Акцент2 2 12 7" xfId="9503" xr:uid="{00000000-0005-0000-0000-0000AB080000}"/>
    <cellStyle name="20% - Акцент2 2 13" xfId="554" xr:uid="{00000000-0005-0000-0000-0000AC080000}"/>
    <cellStyle name="20% - Акцент2 2 13 2" xfId="1271" xr:uid="{00000000-0005-0000-0000-0000AD080000}"/>
    <cellStyle name="20% - Акцент2 2 13 2 2" xfId="3007" xr:uid="{00000000-0005-0000-0000-0000AE080000}"/>
    <cellStyle name="20% - Акцент2 2 13 2 2 2" xfId="11844" xr:uid="{00000000-0005-0000-0000-0000AF080000}"/>
    <cellStyle name="20% - Акцент2 2 13 2 3" xfId="3786" xr:uid="{00000000-0005-0000-0000-0000B0080000}"/>
    <cellStyle name="20% - Акцент2 2 13 2 3 2" xfId="12561" xr:uid="{00000000-0005-0000-0000-0000B1080000}"/>
    <cellStyle name="20% - Акцент2 2 13 2 4" xfId="5514" xr:uid="{00000000-0005-0000-0000-0000B2080000}"/>
    <cellStyle name="20% - Акцент2 2 13 2 4 2" xfId="14284" xr:uid="{00000000-0005-0000-0000-0000B3080000}"/>
    <cellStyle name="20% - Акцент2 2 13 2 5" xfId="10135" xr:uid="{00000000-0005-0000-0000-0000B4080000}"/>
    <cellStyle name="20% - Акцент2 2 13 3" xfId="2344" xr:uid="{00000000-0005-0000-0000-0000B5080000}"/>
    <cellStyle name="20% - Акцент2 2 13 3 2" xfId="3787" xr:uid="{00000000-0005-0000-0000-0000B6080000}"/>
    <cellStyle name="20% - Акцент2 2 13 3 2 2" xfId="12562" xr:uid="{00000000-0005-0000-0000-0000B7080000}"/>
    <cellStyle name="20% - Акцент2 2 13 3 3" xfId="5515" xr:uid="{00000000-0005-0000-0000-0000B8080000}"/>
    <cellStyle name="20% - Акцент2 2 13 3 3 2" xfId="14285" xr:uid="{00000000-0005-0000-0000-0000B9080000}"/>
    <cellStyle name="20% - Акцент2 2 13 3 4" xfId="11183" xr:uid="{00000000-0005-0000-0000-0000BA080000}"/>
    <cellStyle name="20% - Акцент2 2 13 4" xfId="2025" xr:uid="{00000000-0005-0000-0000-0000BB080000}"/>
    <cellStyle name="20% - Акцент2 2 13 4 2" xfId="10870" xr:uid="{00000000-0005-0000-0000-0000BC080000}"/>
    <cellStyle name="20% - Акцент2 2 13 5" xfId="3785" xr:uid="{00000000-0005-0000-0000-0000BD080000}"/>
    <cellStyle name="20% - Акцент2 2 13 5 2" xfId="12560" xr:uid="{00000000-0005-0000-0000-0000BE080000}"/>
    <cellStyle name="20% - Акцент2 2 13 6" xfId="5513" xr:uid="{00000000-0005-0000-0000-0000BF080000}"/>
    <cellStyle name="20% - Акцент2 2 13 6 2" xfId="14283" xr:uid="{00000000-0005-0000-0000-0000C0080000}"/>
    <cellStyle name="20% - Акцент2 2 13 7" xfId="9459" xr:uid="{00000000-0005-0000-0000-0000C1080000}"/>
    <cellStyle name="20% - Акцент2 2 14" xfId="537" xr:uid="{00000000-0005-0000-0000-0000C2080000}"/>
    <cellStyle name="20% - Акцент2 2 14 2" xfId="1352" xr:uid="{00000000-0005-0000-0000-0000C3080000}"/>
    <cellStyle name="20% - Акцент2 2 14 2 2" xfId="3088" xr:uid="{00000000-0005-0000-0000-0000C4080000}"/>
    <cellStyle name="20% - Акцент2 2 14 2 2 2" xfId="11925" xr:uid="{00000000-0005-0000-0000-0000C5080000}"/>
    <cellStyle name="20% - Акцент2 2 14 2 3" xfId="3789" xr:uid="{00000000-0005-0000-0000-0000C6080000}"/>
    <cellStyle name="20% - Акцент2 2 14 2 3 2" xfId="12564" xr:uid="{00000000-0005-0000-0000-0000C7080000}"/>
    <cellStyle name="20% - Акцент2 2 14 2 4" xfId="5517" xr:uid="{00000000-0005-0000-0000-0000C8080000}"/>
    <cellStyle name="20% - Акцент2 2 14 2 4 2" xfId="14287" xr:uid="{00000000-0005-0000-0000-0000C9080000}"/>
    <cellStyle name="20% - Акцент2 2 14 2 5" xfId="10216" xr:uid="{00000000-0005-0000-0000-0000CA080000}"/>
    <cellStyle name="20% - Акцент2 2 14 3" xfId="2327" xr:uid="{00000000-0005-0000-0000-0000CB080000}"/>
    <cellStyle name="20% - Акцент2 2 14 3 2" xfId="3790" xr:uid="{00000000-0005-0000-0000-0000CC080000}"/>
    <cellStyle name="20% - Акцент2 2 14 3 2 2" xfId="12565" xr:uid="{00000000-0005-0000-0000-0000CD080000}"/>
    <cellStyle name="20% - Акцент2 2 14 3 3" xfId="5518" xr:uid="{00000000-0005-0000-0000-0000CE080000}"/>
    <cellStyle name="20% - Акцент2 2 14 3 3 2" xfId="14288" xr:uid="{00000000-0005-0000-0000-0000CF080000}"/>
    <cellStyle name="20% - Акцент2 2 14 3 4" xfId="11166" xr:uid="{00000000-0005-0000-0000-0000D0080000}"/>
    <cellStyle name="20% - Акцент2 2 14 4" xfId="2106" xr:uid="{00000000-0005-0000-0000-0000D1080000}"/>
    <cellStyle name="20% - Акцент2 2 14 4 2" xfId="10951" xr:uid="{00000000-0005-0000-0000-0000D2080000}"/>
    <cellStyle name="20% - Акцент2 2 14 5" xfId="3788" xr:uid="{00000000-0005-0000-0000-0000D3080000}"/>
    <cellStyle name="20% - Акцент2 2 14 5 2" xfId="12563" xr:uid="{00000000-0005-0000-0000-0000D4080000}"/>
    <cellStyle name="20% - Акцент2 2 14 6" xfId="5516" xr:uid="{00000000-0005-0000-0000-0000D5080000}"/>
    <cellStyle name="20% - Акцент2 2 14 6 2" xfId="14286" xr:uid="{00000000-0005-0000-0000-0000D6080000}"/>
    <cellStyle name="20% - Акцент2 2 14 7" xfId="9442" xr:uid="{00000000-0005-0000-0000-0000D7080000}"/>
    <cellStyle name="20% - Акцент2 2 15" xfId="591" xr:uid="{00000000-0005-0000-0000-0000D8080000}"/>
    <cellStyle name="20% - Акцент2 2 15 2" xfId="1362" xr:uid="{00000000-0005-0000-0000-0000D9080000}"/>
    <cellStyle name="20% - Акцент2 2 15 2 2" xfId="3098" xr:uid="{00000000-0005-0000-0000-0000DA080000}"/>
    <cellStyle name="20% - Акцент2 2 15 2 2 2" xfId="11935" xr:uid="{00000000-0005-0000-0000-0000DB080000}"/>
    <cellStyle name="20% - Акцент2 2 15 2 3" xfId="3792" xr:uid="{00000000-0005-0000-0000-0000DC080000}"/>
    <cellStyle name="20% - Акцент2 2 15 2 3 2" xfId="12567" xr:uid="{00000000-0005-0000-0000-0000DD080000}"/>
    <cellStyle name="20% - Акцент2 2 15 2 4" xfId="5520" xr:uid="{00000000-0005-0000-0000-0000DE080000}"/>
    <cellStyle name="20% - Акцент2 2 15 2 4 2" xfId="14290" xr:uid="{00000000-0005-0000-0000-0000DF080000}"/>
    <cellStyle name="20% - Акцент2 2 15 2 5" xfId="10226" xr:uid="{00000000-0005-0000-0000-0000E0080000}"/>
    <cellStyle name="20% - Акцент2 2 15 3" xfId="2381" xr:uid="{00000000-0005-0000-0000-0000E1080000}"/>
    <cellStyle name="20% - Акцент2 2 15 3 2" xfId="3793" xr:uid="{00000000-0005-0000-0000-0000E2080000}"/>
    <cellStyle name="20% - Акцент2 2 15 3 2 2" xfId="12568" xr:uid="{00000000-0005-0000-0000-0000E3080000}"/>
    <cellStyle name="20% - Акцент2 2 15 3 3" xfId="5521" xr:uid="{00000000-0005-0000-0000-0000E4080000}"/>
    <cellStyle name="20% - Акцент2 2 15 3 3 2" xfId="14291" xr:uid="{00000000-0005-0000-0000-0000E5080000}"/>
    <cellStyle name="20% - Акцент2 2 15 3 4" xfId="11220" xr:uid="{00000000-0005-0000-0000-0000E6080000}"/>
    <cellStyle name="20% - Акцент2 2 15 4" xfId="2116" xr:uid="{00000000-0005-0000-0000-0000E7080000}"/>
    <cellStyle name="20% - Акцент2 2 15 4 2" xfId="10961" xr:uid="{00000000-0005-0000-0000-0000E8080000}"/>
    <cellStyle name="20% - Акцент2 2 15 5" xfId="3791" xr:uid="{00000000-0005-0000-0000-0000E9080000}"/>
    <cellStyle name="20% - Акцент2 2 15 5 2" xfId="12566" xr:uid="{00000000-0005-0000-0000-0000EA080000}"/>
    <cellStyle name="20% - Акцент2 2 15 6" xfId="5519" xr:uid="{00000000-0005-0000-0000-0000EB080000}"/>
    <cellStyle name="20% - Акцент2 2 15 6 2" xfId="14289" xr:uid="{00000000-0005-0000-0000-0000EC080000}"/>
    <cellStyle name="20% - Акцент2 2 15 7" xfId="9496" xr:uid="{00000000-0005-0000-0000-0000ED080000}"/>
    <cellStyle name="20% - Акцент2 2 16" xfId="806" xr:uid="{00000000-0005-0000-0000-0000EE080000}"/>
    <cellStyle name="20% - Акцент2 2 16 2" xfId="2596" xr:uid="{00000000-0005-0000-0000-0000EF080000}"/>
    <cellStyle name="20% - Акцент2 2 16 2 2" xfId="11435" xr:uid="{00000000-0005-0000-0000-0000F0080000}"/>
    <cellStyle name="20% - Акцент2 2 16 3" xfId="3794" xr:uid="{00000000-0005-0000-0000-0000F1080000}"/>
    <cellStyle name="20% - Акцент2 2 16 3 2" xfId="12569" xr:uid="{00000000-0005-0000-0000-0000F2080000}"/>
    <cellStyle name="20% - Акцент2 2 16 4" xfId="5522" xr:uid="{00000000-0005-0000-0000-0000F3080000}"/>
    <cellStyle name="20% - Акцент2 2 16 4 2" xfId="14292" xr:uid="{00000000-0005-0000-0000-0000F4080000}"/>
    <cellStyle name="20% - Акцент2 2 16 5" xfId="9711" xr:uid="{00000000-0005-0000-0000-0000F5080000}"/>
    <cellStyle name="20% - Акцент2 2 17" xfId="675" xr:uid="{00000000-0005-0000-0000-0000F6080000}"/>
    <cellStyle name="20% - Акцент2 2 17 2" xfId="2465" xr:uid="{00000000-0005-0000-0000-0000F7080000}"/>
    <cellStyle name="20% - Акцент2 2 17 2 2" xfId="11304" xr:uid="{00000000-0005-0000-0000-0000F8080000}"/>
    <cellStyle name="20% - Акцент2 2 17 3" xfId="3795" xr:uid="{00000000-0005-0000-0000-0000F9080000}"/>
    <cellStyle name="20% - Акцент2 2 17 3 2" xfId="12570" xr:uid="{00000000-0005-0000-0000-0000FA080000}"/>
    <cellStyle name="20% - Акцент2 2 17 4" xfId="5523" xr:uid="{00000000-0005-0000-0000-0000FB080000}"/>
    <cellStyle name="20% - Акцент2 2 17 4 2" xfId="14293" xr:uid="{00000000-0005-0000-0000-0000FC080000}"/>
    <cellStyle name="20% - Акцент2 2 17 5" xfId="9580" xr:uid="{00000000-0005-0000-0000-0000FD080000}"/>
    <cellStyle name="20% - Акцент2 2 18" xfId="697" xr:uid="{00000000-0005-0000-0000-0000FE080000}"/>
    <cellStyle name="20% - Акцент2 2 18 2" xfId="2487" xr:uid="{00000000-0005-0000-0000-0000FF080000}"/>
    <cellStyle name="20% - Акцент2 2 18 2 2" xfId="11326" xr:uid="{00000000-0005-0000-0000-000000090000}"/>
    <cellStyle name="20% - Акцент2 2 18 3" xfId="3796" xr:uid="{00000000-0005-0000-0000-000001090000}"/>
    <cellStyle name="20% - Акцент2 2 18 3 2" xfId="12571" xr:uid="{00000000-0005-0000-0000-000002090000}"/>
    <cellStyle name="20% - Акцент2 2 18 4" xfId="5524" xr:uid="{00000000-0005-0000-0000-000003090000}"/>
    <cellStyle name="20% - Акцент2 2 18 4 2" xfId="14294" xr:uid="{00000000-0005-0000-0000-000004090000}"/>
    <cellStyle name="20% - Акцент2 2 18 5" xfId="9602" xr:uid="{00000000-0005-0000-0000-000005090000}"/>
    <cellStyle name="20% - Акцент2 2 19" xfId="670" xr:uid="{00000000-0005-0000-0000-000006090000}"/>
    <cellStyle name="20% - Акцент2 2 19 2" xfId="2460" xr:uid="{00000000-0005-0000-0000-000007090000}"/>
    <cellStyle name="20% - Акцент2 2 19 2 2" xfId="11299" xr:uid="{00000000-0005-0000-0000-000008090000}"/>
    <cellStyle name="20% - Акцент2 2 19 3" xfId="3797" xr:uid="{00000000-0005-0000-0000-000009090000}"/>
    <cellStyle name="20% - Акцент2 2 19 3 2" xfId="12572" xr:uid="{00000000-0005-0000-0000-00000A090000}"/>
    <cellStyle name="20% - Акцент2 2 19 4" xfId="5525" xr:uid="{00000000-0005-0000-0000-00000B090000}"/>
    <cellStyle name="20% - Акцент2 2 19 4 2" xfId="14295" xr:uid="{00000000-0005-0000-0000-00000C090000}"/>
    <cellStyle name="20% - Акцент2 2 19 5" xfId="9575" xr:uid="{00000000-0005-0000-0000-00000D090000}"/>
    <cellStyle name="20% - Акцент2 2 2" xfId="102" xr:uid="{00000000-0005-0000-0000-00000E090000}"/>
    <cellStyle name="20% - Акцент2 2 2 10" xfId="5526" xr:uid="{00000000-0005-0000-0000-00000F090000}"/>
    <cellStyle name="20% - Акцент2 2 2 10 2" xfId="14296" xr:uid="{00000000-0005-0000-0000-000010090000}"/>
    <cellStyle name="20% - Акцент2 2 2 11" xfId="9178" xr:uid="{00000000-0005-0000-0000-000011090000}"/>
    <cellStyle name="20% - Акцент2 2 2 2" xfId="356" xr:uid="{00000000-0005-0000-0000-000012090000}"/>
    <cellStyle name="20% - Акцент2 2 2 2 2" xfId="482" xr:uid="{00000000-0005-0000-0000-000013090000}"/>
    <cellStyle name="20% - Акцент2 2 2 2 2 2" xfId="1338" xr:uid="{00000000-0005-0000-0000-000014090000}"/>
    <cellStyle name="20% - Акцент2 2 2 2 2 2 2" xfId="3074" xr:uid="{00000000-0005-0000-0000-000015090000}"/>
    <cellStyle name="20% - Акцент2 2 2 2 2 2 2 2" xfId="11911" xr:uid="{00000000-0005-0000-0000-000016090000}"/>
    <cellStyle name="20% - Акцент2 2 2 2 2 2 3" xfId="3801" xr:uid="{00000000-0005-0000-0000-000017090000}"/>
    <cellStyle name="20% - Акцент2 2 2 2 2 2 3 2" xfId="12576" xr:uid="{00000000-0005-0000-0000-000018090000}"/>
    <cellStyle name="20% - Акцент2 2 2 2 2 2 4" xfId="5529" xr:uid="{00000000-0005-0000-0000-000019090000}"/>
    <cellStyle name="20% - Акцент2 2 2 2 2 2 4 2" xfId="14299" xr:uid="{00000000-0005-0000-0000-00001A090000}"/>
    <cellStyle name="20% - Акцент2 2 2 2 2 2 5" xfId="10202" xr:uid="{00000000-0005-0000-0000-00001B090000}"/>
    <cellStyle name="20% - Акцент2 2 2 2 2 3" xfId="2272" xr:uid="{00000000-0005-0000-0000-00001C090000}"/>
    <cellStyle name="20% - Акцент2 2 2 2 2 3 2" xfId="3802" xr:uid="{00000000-0005-0000-0000-00001D090000}"/>
    <cellStyle name="20% - Акцент2 2 2 2 2 3 2 2" xfId="12577" xr:uid="{00000000-0005-0000-0000-00001E090000}"/>
    <cellStyle name="20% - Акцент2 2 2 2 2 3 3" xfId="5530" xr:uid="{00000000-0005-0000-0000-00001F090000}"/>
    <cellStyle name="20% - Акцент2 2 2 2 2 3 3 2" xfId="14300" xr:uid="{00000000-0005-0000-0000-000020090000}"/>
    <cellStyle name="20% - Акцент2 2 2 2 2 3 4" xfId="11111" xr:uid="{00000000-0005-0000-0000-000021090000}"/>
    <cellStyle name="20% - Акцент2 2 2 2 2 4" xfId="2092" xr:uid="{00000000-0005-0000-0000-000022090000}"/>
    <cellStyle name="20% - Акцент2 2 2 2 2 4 2" xfId="10937" xr:uid="{00000000-0005-0000-0000-000023090000}"/>
    <cellStyle name="20% - Акцент2 2 2 2 2 5" xfId="3800" xr:uid="{00000000-0005-0000-0000-000024090000}"/>
    <cellStyle name="20% - Акцент2 2 2 2 2 5 2" xfId="12575" xr:uid="{00000000-0005-0000-0000-000025090000}"/>
    <cellStyle name="20% - Акцент2 2 2 2 2 6" xfId="5528" xr:uid="{00000000-0005-0000-0000-000026090000}"/>
    <cellStyle name="20% - Акцент2 2 2 2 2 6 2" xfId="14298" xr:uid="{00000000-0005-0000-0000-000027090000}"/>
    <cellStyle name="20% - Акцент2 2 2 2 2 7" xfId="9387" xr:uid="{00000000-0005-0000-0000-000028090000}"/>
    <cellStyle name="20% - Акцент2 2 2 2 3" xfId="736" xr:uid="{00000000-0005-0000-0000-000029090000}"/>
    <cellStyle name="20% - Акцент2 2 2 2 3 2" xfId="2526" xr:uid="{00000000-0005-0000-0000-00002A090000}"/>
    <cellStyle name="20% - Акцент2 2 2 2 3 2 2" xfId="11365" xr:uid="{00000000-0005-0000-0000-00002B090000}"/>
    <cellStyle name="20% - Акцент2 2 2 2 3 3" xfId="3803" xr:uid="{00000000-0005-0000-0000-00002C090000}"/>
    <cellStyle name="20% - Акцент2 2 2 2 3 3 2" xfId="12578" xr:uid="{00000000-0005-0000-0000-00002D090000}"/>
    <cellStyle name="20% - Акцент2 2 2 2 3 4" xfId="5531" xr:uid="{00000000-0005-0000-0000-00002E090000}"/>
    <cellStyle name="20% - Акцент2 2 2 2 3 4 2" xfId="14301" xr:uid="{00000000-0005-0000-0000-00002F090000}"/>
    <cellStyle name="20% - Акцент2 2 2 2 3 5" xfId="9641" xr:uid="{00000000-0005-0000-0000-000030090000}"/>
    <cellStyle name="20% - Акцент2 2 2 2 4" xfId="1170" xr:uid="{00000000-0005-0000-0000-000031090000}"/>
    <cellStyle name="20% - Акцент2 2 2 2 4 2" xfId="2914" xr:uid="{00000000-0005-0000-0000-000032090000}"/>
    <cellStyle name="20% - Акцент2 2 2 2 4 2 2" xfId="11751" xr:uid="{00000000-0005-0000-0000-000033090000}"/>
    <cellStyle name="20% - Акцент2 2 2 2 4 3" xfId="3804" xr:uid="{00000000-0005-0000-0000-000034090000}"/>
    <cellStyle name="20% - Акцент2 2 2 2 4 3 2" xfId="12579" xr:uid="{00000000-0005-0000-0000-000035090000}"/>
    <cellStyle name="20% - Акцент2 2 2 2 4 4" xfId="5532" xr:uid="{00000000-0005-0000-0000-000036090000}"/>
    <cellStyle name="20% - Акцент2 2 2 2 4 4 2" xfId="14302" xr:uid="{00000000-0005-0000-0000-000037090000}"/>
    <cellStyle name="20% - Акцент2 2 2 2 4 5" xfId="10040" xr:uid="{00000000-0005-0000-0000-000038090000}"/>
    <cellStyle name="20% - Акцент2 2 2 2 5" xfId="2175" xr:uid="{00000000-0005-0000-0000-000039090000}"/>
    <cellStyle name="20% - Акцент2 2 2 2 5 2" xfId="3805" xr:uid="{00000000-0005-0000-0000-00003A090000}"/>
    <cellStyle name="20% - Акцент2 2 2 2 5 2 2" xfId="12580" xr:uid="{00000000-0005-0000-0000-00003B090000}"/>
    <cellStyle name="20% - Акцент2 2 2 2 5 3" xfId="5533" xr:uid="{00000000-0005-0000-0000-00003C090000}"/>
    <cellStyle name="20% - Акцент2 2 2 2 5 3 2" xfId="14303" xr:uid="{00000000-0005-0000-0000-00003D090000}"/>
    <cellStyle name="20% - Акцент2 2 2 2 5 4" xfId="11019" xr:uid="{00000000-0005-0000-0000-00003E090000}"/>
    <cellStyle name="20% - Акцент2 2 2 2 6" xfId="1930" xr:uid="{00000000-0005-0000-0000-00003F090000}"/>
    <cellStyle name="20% - Акцент2 2 2 2 6 2" xfId="10777" xr:uid="{00000000-0005-0000-0000-000040090000}"/>
    <cellStyle name="20% - Акцент2 2 2 2 7" xfId="3799" xr:uid="{00000000-0005-0000-0000-000041090000}"/>
    <cellStyle name="20% - Акцент2 2 2 2 7 2" xfId="12574" xr:uid="{00000000-0005-0000-0000-000042090000}"/>
    <cellStyle name="20% - Акцент2 2 2 2 8" xfId="5527" xr:uid="{00000000-0005-0000-0000-000043090000}"/>
    <cellStyle name="20% - Акцент2 2 2 2 8 2" xfId="14297" xr:uid="{00000000-0005-0000-0000-000044090000}"/>
    <cellStyle name="20% - Акцент2 2 2 2 9" xfId="9288" xr:uid="{00000000-0005-0000-0000-000045090000}"/>
    <cellStyle name="20% - Акцент2 2 2 3" xfId="447" xr:uid="{00000000-0005-0000-0000-000046090000}"/>
    <cellStyle name="20% - Акцент2 2 2 3 2" xfId="1125" xr:uid="{00000000-0005-0000-0000-000047090000}"/>
    <cellStyle name="20% - Акцент2 2 2 3 2 2" xfId="2871" xr:uid="{00000000-0005-0000-0000-000048090000}"/>
    <cellStyle name="20% - Акцент2 2 2 3 2 2 2" xfId="11708" xr:uid="{00000000-0005-0000-0000-000049090000}"/>
    <cellStyle name="20% - Акцент2 2 2 3 2 3" xfId="3807" xr:uid="{00000000-0005-0000-0000-00004A090000}"/>
    <cellStyle name="20% - Акцент2 2 2 3 2 3 2" xfId="12582" xr:uid="{00000000-0005-0000-0000-00004B090000}"/>
    <cellStyle name="20% - Акцент2 2 2 3 2 4" xfId="5535" xr:uid="{00000000-0005-0000-0000-00004C090000}"/>
    <cellStyle name="20% - Акцент2 2 2 3 2 4 2" xfId="14305" xr:uid="{00000000-0005-0000-0000-00004D090000}"/>
    <cellStyle name="20% - Акцент2 2 2 3 2 5" xfId="9996" xr:uid="{00000000-0005-0000-0000-00004E090000}"/>
    <cellStyle name="20% - Акцент2 2 2 3 3" xfId="2237" xr:uid="{00000000-0005-0000-0000-00004F090000}"/>
    <cellStyle name="20% - Акцент2 2 2 3 3 2" xfId="3808" xr:uid="{00000000-0005-0000-0000-000050090000}"/>
    <cellStyle name="20% - Акцент2 2 2 3 3 2 2" xfId="12583" xr:uid="{00000000-0005-0000-0000-000051090000}"/>
    <cellStyle name="20% - Акцент2 2 2 3 3 3" xfId="5536" xr:uid="{00000000-0005-0000-0000-000052090000}"/>
    <cellStyle name="20% - Акцент2 2 2 3 3 3 2" xfId="14306" xr:uid="{00000000-0005-0000-0000-000053090000}"/>
    <cellStyle name="20% - Акцент2 2 2 3 3 4" xfId="11076" xr:uid="{00000000-0005-0000-0000-000054090000}"/>
    <cellStyle name="20% - Акцент2 2 2 3 4" xfId="1887" xr:uid="{00000000-0005-0000-0000-000055090000}"/>
    <cellStyle name="20% - Акцент2 2 2 3 4 2" xfId="10735" xr:uid="{00000000-0005-0000-0000-000056090000}"/>
    <cellStyle name="20% - Акцент2 2 2 3 5" xfId="3806" xr:uid="{00000000-0005-0000-0000-000057090000}"/>
    <cellStyle name="20% - Акцент2 2 2 3 5 2" xfId="12581" xr:uid="{00000000-0005-0000-0000-000058090000}"/>
    <cellStyle name="20% - Акцент2 2 2 3 6" xfId="5534" xr:uid="{00000000-0005-0000-0000-000059090000}"/>
    <cellStyle name="20% - Акцент2 2 2 3 6 2" xfId="14304" xr:uid="{00000000-0005-0000-0000-00005A090000}"/>
    <cellStyle name="20% - Акцент2 2 2 3 7" xfId="9352" xr:uid="{00000000-0005-0000-0000-00005B090000}"/>
    <cellStyle name="20% - Акцент2 2 2 4" xfId="592" xr:uid="{00000000-0005-0000-0000-00005C090000}"/>
    <cellStyle name="20% - Акцент2 2 2 4 2" xfId="1292" xr:uid="{00000000-0005-0000-0000-00005D090000}"/>
    <cellStyle name="20% - Акцент2 2 2 4 2 2" xfId="3028" xr:uid="{00000000-0005-0000-0000-00005E090000}"/>
    <cellStyle name="20% - Акцент2 2 2 4 2 2 2" xfId="11865" xr:uid="{00000000-0005-0000-0000-00005F090000}"/>
    <cellStyle name="20% - Акцент2 2 2 4 2 3" xfId="3810" xr:uid="{00000000-0005-0000-0000-000060090000}"/>
    <cellStyle name="20% - Акцент2 2 2 4 2 3 2" xfId="12585" xr:uid="{00000000-0005-0000-0000-000061090000}"/>
    <cellStyle name="20% - Акцент2 2 2 4 2 4" xfId="5538" xr:uid="{00000000-0005-0000-0000-000062090000}"/>
    <cellStyle name="20% - Акцент2 2 2 4 2 4 2" xfId="14308" xr:uid="{00000000-0005-0000-0000-000063090000}"/>
    <cellStyle name="20% - Акцент2 2 2 4 2 5" xfId="10156" xr:uid="{00000000-0005-0000-0000-000064090000}"/>
    <cellStyle name="20% - Акцент2 2 2 4 3" xfId="2382" xr:uid="{00000000-0005-0000-0000-000065090000}"/>
    <cellStyle name="20% - Акцент2 2 2 4 3 2" xfId="3811" xr:uid="{00000000-0005-0000-0000-000066090000}"/>
    <cellStyle name="20% - Акцент2 2 2 4 3 2 2" xfId="12586" xr:uid="{00000000-0005-0000-0000-000067090000}"/>
    <cellStyle name="20% - Акцент2 2 2 4 3 3" xfId="5539" xr:uid="{00000000-0005-0000-0000-000068090000}"/>
    <cellStyle name="20% - Акцент2 2 2 4 3 3 2" xfId="14309" xr:uid="{00000000-0005-0000-0000-000069090000}"/>
    <cellStyle name="20% - Акцент2 2 2 4 3 4" xfId="11221" xr:uid="{00000000-0005-0000-0000-00006A090000}"/>
    <cellStyle name="20% - Акцент2 2 2 4 4" xfId="2046" xr:uid="{00000000-0005-0000-0000-00006B090000}"/>
    <cellStyle name="20% - Акцент2 2 2 4 4 2" xfId="10891" xr:uid="{00000000-0005-0000-0000-00006C090000}"/>
    <cellStyle name="20% - Акцент2 2 2 4 5" xfId="3809" xr:uid="{00000000-0005-0000-0000-00006D090000}"/>
    <cellStyle name="20% - Акцент2 2 2 4 5 2" xfId="12584" xr:uid="{00000000-0005-0000-0000-00006E090000}"/>
    <cellStyle name="20% - Акцент2 2 2 4 6" xfId="5537" xr:uid="{00000000-0005-0000-0000-00006F090000}"/>
    <cellStyle name="20% - Акцент2 2 2 4 6 2" xfId="14307" xr:uid="{00000000-0005-0000-0000-000070090000}"/>
    <cellStyle name="20% - Акцент2 2 2 4 7" xfId="9497" xr:uid="{00000000-0005-0000-0000-000071090000}"/>
    <cellStyle name="20% - Акцент2 2 2 5" xfId="1067" xr:uid="{00000000-0005-0000-0000-000072090000}"/>
    <cellStyle name="20% - Акцент2 2 2 5 2" xfId="2819" xr:uid="{00000000-0005-0000-0000-000073090000}"/>
    <cellStyle name="20% - Акцент2 2 2 5 2 2" xfId="11656" xr:uid="{00000000-0005-0000-0000-000074090000}"/>
    <cellStyle name="20% - Акцент2 2 2 5 3" xfId="3812" xr:uid="{00000000-0005-0000-0000-000075090000}"/>
    <cellStyle name="20% - Акцент2 2 2 5 3 2" xfId="12587" xr:uid="{00000000-0005-0000-0000-000076090000}"/>
    <cellStyle name="20% - Акцент2 2 2 5 4" xfId="5540" xr:uid="{00000000-0005-0000-0000-000077090000}"/>
    <cellStyle name="20% - Акцент2 2 2 5 4 2" xfId="14310" xr:uid="{00000000-0005-0000-0000-000078090000}"/>
    <cellStyle name="20% - Акцент2 2 2 5 5" xfId="9941" xr:uid="{00000000-0005-0000-0000-000079090000}"/>
    <cellStyle name="20% - Акцент2 2 2 6" xfId="2140" xr:uid="{00000000-0005-0000-0000-00007A090000}"/>
    <cellStyle name="20% - Акцент2 2 2 6 2" xfId="3813" xr:uid="{00000000-0005-0000-0000-00007B090000}"/>
    <cellStyle name="20% - Акцент2 2 2 6 2 2" xfId="12588" xr:uid="{00000000-0005-0000-0000-00007C090000}"/>
    <cellStyle name="20% - Акцент2 2 2 6 3" xfId="5541" xr:uid="{00000000-0005-0000-0000-00007D090000}"/>
    <cellStyle name="20% - Акцент2 2 2 6 3 2" xfId="14311" xr:uid="{00000000-0005-0000-0000-00007E090000}"/>
    <cellStyle name="20% - Акцент2 2 2 6 4" xfId="10984" xr:uid="{00000000-0005-0000-0000-00007F090000}"/>
    <cellStyle name="20% - Акцент2 2 2 7" xfId="1830" xr:uid="{00000000-0005-0000-0000-000080090000}"/>
    <cellStyle name="20% - Акцент2 2 2 7 2" xfId="10682" xr:uid="{00000000-0005-0000-0000-000081090000}"/>
    <cellStyle name="20% - Акцент2 2 2 8" xfId="3303" xr:uid="{00000000-0005-0000-0000-000082090000}"/>
    <cellStyle name="20% - Акцент2 2 2 8 2" xfId="12134" xr:uid="{00000000-0005-0000-0000-000083090000}"/>
    <cellStyle name="20% - Акцент2 2 2 9" xfId="3798" xr:uid="{00000000-0005-0000-0000-000084090000}"/>
    <cellStyle name="20% - Акцент2 2 2 9 2" xfId="12573" xr:uid="{00000000-0005-0000-0000-000085090000}"/>
    <cellStyle name="20% - Акцент2 2 20" xfId="679" xr:uid="{00000000-0005-0000-0000-000086090000}"/>
    <cellStyle name="20% - Акцент2 2 20 2" xfId="2469" xr:uid="{00000000-0005-0000-0000-000087090000}"/>
    <cellStyle name="20% - Акцент2 2 20 2 2" xfId="11308" xr:uid="{00000000-0005-0000-0000-000088090000}"/>
    <cellStyle name="20% - Акцент2 2 20 3" xfId="3814" xr:uid="{00000000-0005-0000-0000-000089090000}"/>
    <cellStyle name="20% - Акцент2 2 20 3 2" xfId="12589" xr:uid="{00000000-0005-0000-0000-00008A090000}"/>
    <cellStyle name="20% - Акцент2 2 20 4" xfId="5542" xr:uid="{00000000-0005-0000-0000-00008B090000}"/>
    <cellStyle name="20% - Акцент2 2 20 4 2" xfId="14312" xr:uid="{00000000-0005-0000-0000-00008C090000}"/>
    <cellStyle name="20% - Акцент2 2 20 5" xfId="9584" xr:uid="{00000000-0005-0000-0000-00008D090000}"/>
    <cellStyle name="20% - Акцент2 2 21" xfId="649" xr:uid="{00000000-0005-0000-0000-00008E090000}"/>
    <cellStyle name="20% - Акцент2 2 21 2" xfId="2439" xr:uid="{00000000-0005-0000-0000-00008F090000}"/>
    <cellStyle name="20% - Акцент2 2 21 2 2" xfId="11278" xr:uid="{00000000-0005-0000-0000-000090090000}"/>
    <cellStyle name="20% - Акцент2 2 21 3" xfId="3815" xr:uid="{00000000-0005-0000-0000-000091090000}"/>
    <cellStyle name="20% - Акцент2 2 21 3 2" xfId="12590" xr:uid="{00000000-0005-0000-0000-000092090000}"/>
    <cellStyle name="20% - Акцент2 2 21 4" xfId="5543" xr:uid="{00000000-0005-0000-0000-000093090000}"/>
    <cellStyle name="20% - Акцент2 2 21 4 2" xfId="14313" xr:uid="{00000000-0005-0000-0000-000094090000}"/>
    <cellStyle name="20% - Акцент2 2 21 5" xfId="9554" xr:uid="{00000000-0005-0000-0000-000095090000}"/>
    <cellStyle name="20% - Акцент2 2 22" xfId="748" xr:uid="{00000000-0005-0000-0000-000096090000}"/>
    <cellStyle name="20% - Акцент2 2 22 2" xfId="2538" xr:uid="{00000000-0005-0000-0000-000097090000}"/>
    <cellStyle name="20% - Акцент2 2 22 2 2" xfId="11377" xr:uid="{00000000-0005-0000-0000-000098090000}"/>
    <cellStyle name="20% - Акцент2 2 22 3" xfId="3816" xr:uid="{00000000-0005-0000-0000-000099090000}"/>
    <cellStyle name="20% - Акцент2 2 22 3 2" xfId="12591" xr:uid="{00000000-0005-0000-0000-00009A090000}"/>
    <cellStyle name="20% - Акцент2 2 22 4" xfId="5544" xr:uid="{00000000-0005-0000-0000-00009B090000}"/>
    <cellStyle name="20% - Акцент2 2 22 4 2" xfId="14314" xr:uid="{00000000-0005-0000-0000-00009C090000}"/>
    <cellStyle name="20% - Акцент2 2 22 5" xfId="9653" xr:uid="{00000000-0005-0000-0000-00009D090000}"/>
    <cellStyle name="20% - Акцент2 2 23" xfId="600" xr:uid="{00000000-0005-0000-0000-00009E090000}"/>
    <cellStyle name="20% - Акцент2 2 23 2" xfId="2390" xr:uid="{00000000-0005-0000-0000-00009F090000}"/>
    <cellStyle name="20% - Акцент2 2 23 2 2" xfId="11229" xr:uid="{00000000-0005-0000-0000-0000A0090000}"/>
    <cellStyle name="20% - Акцент2 2 23 3" xfId="3817" xr:uid="{00000000-0005-0000-0000-0000A1090000}"/>
    <cellStyle name="20% - Акцент2 2 23 3 2" xfId="12592" xr:uid="{00000000-0005-0000-0000-0000A2090000}"/>
    <cellStyle name="20% - Акцент2 2 23 4" xfId="5545" xr:uid="{00000000-0005-0000-0000-0000A3090000}"/>
    <cellStyle name="20% - Акцент2 2 23 4 2" xfId="14315" xr:uid="{00000000-0005-0000-0000-0000A4090000}"/>
    <cellStyle name="20% - Акцент2 2 23 5" xfId="9505" xr:uid="{00000000-0005-0000-0000-0000A5090000}"/>
    <cellStyle name="20% - Акцент2 2 24" xfId="772" xr:uid="{00000000-0005-0000-0000-0000A6090000}"/>
    <cellStyle name="20% - Акцент2 2 24 2" xfId="2562" xr:uid="{00000000-0005-0000-0000-0000A7090000}"/>
    <cellStyle name="20% - Акцент2 2 24 2 2" xfId="11401" xr:uid="{00000000-0005-0000-0000-0000A8090000}"/>
    <cellStyle name="20% - Акцент2 2 24 3" xfId="3818" xr:uid="{00000000-0005-0000-0000-0000A9090000}"/>
    <cellStyle name="20% - Акцент2 2 24 3 2" xfId="12593" xr:uid="{00000000-0005-0000-0000-0000AA090000}"/>
    <cellStyle name="20% - Акцент2 2 24 4" xfId="5546" xr:uid="{00000000-0005-0000-0000-0000AB090000}"/>
    <cellStyle name="20% - Акцент2 2 24 4 2" xfId="14316" xr:uid="{00000000-0005-0000-0000-0000AC090000}"/>
    <cellStyle name="20% - Акцент2 2 24 5" xfId="9677" xr:uid="{00000000-0005-0000-0000-0000AD090000}"/>
    <cellStyle name="20% - Акцент2 2 25" xfId="867" xr:uid="{00000000-0005-0000-0000-0000AE090000}"/>
    <cellStyle name="20% - Акцент2 2 25 2" xfId="2657" xr:uid="{00000000-0005-0000-0000-0000AF090000}"/>
    <cellStyle name="20% - Акцент2 2 25 2 2" xfId="11496" xr:uid="{00000000-0005-0000-0000-0000B0090000}"/>
    <cellStyle name="20% - Акцент2 2 25 3" xfId="3819" xr:uid="{00000000-0005-0000-0000-0000B1090000}"/>
    <cellStyle name="20% - Акцент2 2 25 3 2" xfId="12594" xr:uid="{00000000-0005-0000-0000-0000B2090000}"/>
    <cellStyle name="20% - Акцент2 2 25 4" xfId="5547" xr:uid="{00000000-0005-0000-0000-0000B3090000}"/>
    <cellStyle name="20% - Акцент2 2 25 4 2" xfId="14317" xr:uid="{00000000-0005-0000-0000-0000B4090000}"/>
    <cellStyle name="20% - Акцент2 2 25 5" xfId="9772" xr:uid="{00000000-0005-0000-0000-0000B5090000}"/>
    <cellStyle name="20% - Акцент2 2 26" xfId="888" xr:uid="{00000000-0005-0000-0000-0000B6090000}"/>
    <cellStyle name="20% - Акцент2 2 26 2" xfId="2678" xr:uid="{00000000-0005-0000-0000-0000B7090000}"/>
    <cellStyle name="20% - Акцент2 2 26 2 2" xfId="11517" xr:uid="{00000000-0005-0000-0000-0000B8090000}"/>
    <cellStyle name="20% - Акцент2 2 26 3" xfId="3820" xr:uid="{00000000-0005-0000-0000-0000B9090000}"/>
    <cellStyle name="20% - Акцент2 2 26 3 2" xfId="12595" xr:uid="{00000000-0005-0000-0000-0000BA090000}"/>
    <cellStyle name="20% - Акцент2 2 26 4" xfId="5548" xr:uid="{00000000-0005-0000-0000-0000BB090000}"/>
    <cellStyle name="20% - Акцент2 2 26 4 2" xfId="14318" xr:uid="{00000000-0005-0000-0000-0000BC090000}"/>
    <cellStyle name="20% - Акцент2 2 26 5" xfId="9793" xr:uid="{00000000-0005-0000-0000-0000BD090000}"/>
    <cellStyle name="20% - Акцент2 2 27" xfId="590" xr:uid="{00000000-0005-0000-0000-0000BE090000}"/>
    <cellStyle name="20% - Акцент2 2 27 2" xfId="2380" xr:uid="{00000000-0005-0000-0000-0000BF090000}"/>
    <cellStyle name="20% - Акцент2 2 27 2 2" xfId="11219" xr:uid="{00000000-0005-0000-0000-0000C0090000}"/>
    <cellStyle name="20% - Акцент2 2 27 3" xfId="3821" xr:uid="{00000000-0005-0000-0000-0000C1090000}"/>
    <cellStyle name="20% - Акцент2 2 27 3 2" xfId="12596" xr:uid="{00000000-0005-0000-0000-0000C2090000}"/>
    <cellStyle name="20% - Акцент2 2 27 4" xfId="5549" xr:uid="{00000000-0005-0000-0000-0000C3090000}"/>
    <cellStyle name="20% - Акцент2 2 27 4 2" xfId="14319" xr:uid="{00000000-0005-0000-0000-0000C4090000}"/>
    <cellStyle name="20% - Акцент2 2 27 5" xfId="9495" xr:uid="{00000000-0005-0000-0000-0000C5090000}"/>
    <cellStyle name="20% - Акцент2 2 28" xfId="597" xr:uid="{00000000-0005-0000-0000-0000C6090000}"/>
    <cellStyle name="20% - Акцент2 2 28 2" xfId="2387" xr:uid="{00000000-0005-0000-0000-0000C7090000}"/>
    <cellStyle name="20% - Акцент2 2 28 2 2" xfId="11226" xr:uid="{00000000-0005-0000-0000-0000C8090000}"/>
    <cellStyle name="20% - Акцент2 2 28 3" xfId="3822" xr:uid="{00000000-0005-0000-0000-0000C9090000}"/>
    <cellStyle name="20% - Акцент2 2 28 3 2" xfId="12597" xr:uid="{00000000-0005-0000-0000-0000CA090000}"/>
    <cellStyle name="20% - Акцент2 2 28 4" xfId="5550" xr:uid="{00000000-0005-0000-0000-0000CB090000}"/>
    <cellStyle name="20% - Акцент2 2 28 4 2" xfId="14320" xr:uid="{00000000-0005-0000-0000-0000CC090000}"/>
    <cellStyle name="20% - Акцент2 2 28 5" xfId="9502" xr:uid="{00000000-0005-0000-0000-0000CD090000}"/>
    <cellStyle name="20% - Акцент2 2 29" xfId="701" xr:uid="{00000000-0005-0000-0000-0000CE090000}"/>
    <cellStyle name="20% - Акцент2 2 29 2" xfId="2491" xr:uid="{00000000-0005-0000-0000-0000CF090000}"/>
    <cellStyle name="20% - Акцент2 2 29 2 2" xfId="11330" xr:uid="{00000000-0005-0000-0000-0000D0090000}"/>
    <cellStyle name="20% - Акцент2 2 29 3" xfId="3823" xr:uid="{00000000-0005-0000-0000-0000D1090000}"/>
    <cellStyle name="20% - Акцент2 2 29 3 2" xfId="12598" xr:uid="{00000000-0005-0000-0000-0000D2090000}"/>
    <cellStyle name="20% - Акцент2 2 29 4" xfId="5551" xr:uid="{00000000-0005-0000-0000-0000D3090000}"/>
    <cellStyle name="20% - Акцент2 2 29 4 2" xfId="14321" xr:uid="{00000000-0005-0000-0000-0000D4090000}"/>
    <cellStyle name="20% - Акцент2 2 29 5" xfId="9606" xr:uid="{00000000-0005-0000-0000-0000D5090000}"/>
    <cellStyle name="20% - Акцент2 2 3" xfId="334" xr:uid="{00000000-0005-0000-0000-0000D6090000}"/>
    <cellStyle name="20% - Акцент2 2 3 10" xfId="9267" xr:uid="{00000000-0005-0000-0000-0000D7090000}"/>
    <cellStyle name="20% - Акцент2 2 3 2" xfId="461" xr:uid="{00000000-0005-0000-0000-0000D8090000}"/>
    <cellStyle name="20% - Акцент2 2 3 2 2" xfId="1316" xr:uid="{00000000-0005-0000-0000-0000D9090000}"/>
    <cellStyle name="20% - Акцент2 2 3 2 2 2" xfId="3052" xr:uid="{00000000-0005-0000-0000-0000DA090000}"/>
    <cellStyle name="20% - Акцент2 2 3 2 2 2 2" xfId="11889" xr:uid="{00000000-0005-0000-0000-0000DB090000}"/>
    <cellStyle name="20% - Акцент2 2 3 2 2 3" xfId="3826" xr:uid="{00000000-0005-0000-0000-0000DC090000}"/>
    <cellStyle name="20% - Акцент2 2 3 2 2 3 2" xfId="12601" xr:uid="{00000000-0005-0000-0000-0000DD090000}"/>
    <cellStyle name="20% - Акцент2 2 3 2 2 4" xfId="5554" xr:uid="{00000000-0005-0000-0000-0000DE090000}"/>
    <cellStyle name="20% - Акцент2 2 3 2 2 4 2" xfId="14324" xr:uid="{00000000-0005-0000-0000-0000DF090000}"/>
    <cellStyle name="20% - Акцент2 2 3 2 2 5" xfId="10180" xr:uid="{00000000-0005-0000-0000-0000E0090000}"/>
    <cellStyle name="20% - Акцент2 2 3 2 3" xfId="2251" xr:uid="{00000000-0005-0000-0000-0000E1090000}"/>
    <cellStyle name="20% - Акцент2 2 3 2 3 2" xfId="3827" xr:uid="{00000000-0005-0000-0000-0000E2090000}"/>
    <cellStyle name="20% - Акцент2 2 3 2 3 2 2" xfId="12602" xr:uid="{00000000-0005-0000-0000-0000E3090000}"/>
    <cellStyle name="20% - Акцент2 2 3 2 3 3" xfId="5555" xr:uid="{00000000-0005-0000-0000-0000E4090000}"/>
    <cellStyle name="20% - Акцент2 2 3 2 3 3 2" xfId="14325" xr:uid="{00000000-0005-0000-0000-0000E5090000}"/>
    <cellStyle name="20% - Акцент2 2 3 2 3 4" xfId="11090" xr:uid="{00000000-0005-0000-0000-0000E6090000}"/>
    <cellStyle name="20% - Акцент2 2 3 2 4" xfId="2070" xr:uid="{00000000-0005-0000-0000-0000E7090000}"/>
    <cellStyle name="20% - Акцент2 2 3 2 4 2" xfId="10915" xr:uid="{00000000-0005-0000-0000-0000E8090000}"/>
    <cellStyle name="20% - Акцент2 2 3 2 5" xfId="3825" xr:uid="{00000000-0005-0000-0000-0000E9090000}"/>
    <cellStyle name="20% - Акцент2 2 3 2 5 2" xfId="12600" xr:uid="{00000000-0005-0000-0000-0000EA090000}"/>
    <cellStyle name="20% - Акцент2 2 3 2 6" xfId="5553" xr:uid="{00000000-0005-0000-0000-0000EB090000}"/>
    <cellStyle name="20% - Акцент2 2 3 2 6 2" xfId="14323" xr:uid="{00000000-0005-0000-0000-0000EC090000}"/>
    <cellStyle name="20% - Акцент2 2 3 2 7" xfId="9366" xr:uid="{00000000-0005-0000-0000-0000ED090000}"/>
    <cellStyle name="20% - Акцент2 2 3 3" xfId="715" xr:uid="{00000000-0005-0000-0000-0000EE090000}"/>
    <cellStyle name="20% - Акцент2 2 3 3 2" xfId="2505" xr:uid="{00000000-0005-0000-0000-0000EF090000}"/>
    <cellStyle name="20% - Акцент2 2 3 3 2 2" xfId="11344" xr:uid="{00000000-0005-0000-0000-0000F0090000}"/>
    <cellStyle name="20% - Акцент2 2 3 3 3" xfId="3828" xr:uid="{00000000-0005-0000-0000-0000F1090000}"/>
    <cellStyle name="20% - Акцент2 2 3 3 3 2" xfId="12603" xr:uid="{00000000-0005-0000-0000-0000F2090000}"/>
    <cellStyle name="20% - Акцент2 2 3 3 4" xfId="5556" xr:uid="{00000000-0005-0000-0000-0000F3090000}"/>
    <cellStyle name="20% - Акцент2 2 3 3 4 2" xfId="14326" xr:uid="{00000000-0005-0000-0000-0000F4090000}"/>
    <cellStyle name="20% - Акцент2 2 3 3 5" xfId="9620" xr:uid="{00000000-0005-0000-0000-0000F5090000}"/>
    <cellStyle name="20% - Акцент2 2 3 4" xfId="1149" xr:uid="{00000000-0005-0000-0000-0000F6090000}"/>
    <cellStyle name="20% - Акцент2 2 3 4 2" xfId="2893" xr:uid="{00000000-0005-0000-0000-0000F7090000}"/>
    <cellStyle name="20% - Акцент2 2 3 4 2 2" xfId="11730" xr:uid="{00000000-0005-0000-0000-0000F8090000}"/>
    <cellStyle name="20% - Акцент2 2 3 4 3" xfId="3829" xr:uid="{00000000-0005-0000-0000-0000F9090000}"/>
    <cellStyle name="20% - Акцент2 2 3 4 3 2" xfId="12604" xr:uid="{00000000-0005-0000-0000-0000FA090000}"/>
    <cellStyle name="20% - Акцент2 2 3 4 4" xfId="5557" xr:uid="{00000000-0005-0000-0000-0000FB090000}"/>
    <cellStyle name="20% - Акцент2 2 3 4 4 2" xfId="14327" xr:uid="{00000000-0005-0000-0000-0000FC090000}"/>
    <cellStyle name="20% - Акцент2 2 3 4 5" xfId="10019" xr:uid="{00000000-0005-0000-0000-0000FD090000}"/>
    <cellStyle name="20% - Акцент2 2 3 5" xfId="2154" xr:uid="{00000000-0005-0000-0000-0000FE090000}"/>
    <cellStyle name="20% - Акцент2 2 3 5 2" xfId="3830" xr:uid="{00000000-0005-0000-0000-0000FF090000}"/>
    <cellStyle name="20% - Акцент2 2 3 5 2 2" xfId="12605" xr:uid="{00000000-0005-0000-0000-0000000A0000}"/>
    <cellStyle name="20% - Акцент2 2 3 5 3" xfId="5558" xr:uid="{00000000-0005-0000-0000-0000010A0000}"/>
    <cellStyle name="20% - Акцент2 2 3 5 3 2" xfId="14328" xr:uid="{00000000-0005-0000-0000-0000020A0000}"/>
    <cellStyle name="20% - Акцент2 2 3 5 4" xfId="10998" xr:uid="{00000000-0005-0000-0000-0000030A0000}"/>
    <cellStyle name="20% - Акцент2 2 3 6" xfId="1909" xr:uid="{00000000-0005-0000-0000-0000040A0000}"/>
    <cellStyle name="20% - Акцент2 2 3 6 2" xfId="5559" xr:uid="{00000000-0005-0000-0000-0000050A0000}"/>
    <cellStyle name="20% - Акцент2 2 3 6 3" xfId="10756" xr:uid="{00000000-0005-0000-0000-0000060A0000}"/>
    <cellStyle name="20% - Акцент2 2 3 7" xfId="3294" xr:uid="{00000000-0005-0000-0000-0000070A0000}"/>
    <cellStyle name="20% - Акцент2 2 3 8" xfId="3824" xr:uid="{00000000-0005-0000-0000-0000080A0000}"/>
    <cellStyle name="20% - Акцент2 2 3 8 2" xfId="12599" xr:uid="{00000000-0005-0000-0000-0000090A0000}"/>
    <cellStyle name="20% - Акцент2 2 3 9" xfId="5552" xr:uid="{00000000-0005-0000-0000-00000A0A0000}"/>
    <cellStyle name="20% - Акцент2 2 3 9 2" xfId="14322" xr:uid="{00000000-0005-0000-0000-00000B0A0000}"/>
    <cellStyle name="20% - Акцент2 2 30" xfId="668" xr:uid="{00000000-0005-0000-0000-00000C0A0000}"/>
    <cellStyle name="20% - Акцент2 2 30 2" xfId="2458" xr:uid="{00000000-0005-0000-0000-00000D0A0000}"/>
    <cellStyle name="20% - Акцент2 2 30 2 2" xfId="11297" xr:uid="{00000000-0005-0000-0000-00000E0A0000}"/>
    <cellStyle name="20% - Акцент2 2 30 3" xfId="3831" xr:uid="{00000000-0005-0000-0000-00000F0A0000}"/>
    <cellStyle name="20% - Акцент2 2 30 3 2" xfId="12606" xr:uid="{00000000-0005-0000-0000-0000100A0000}"/>
    <cellStyle name="20% - Акцент2 2 30 4" xfId="5560" xr:uid="{00000000-0005-0000-0000-0000110A0000}"/>
    <cellStyle name="20% - Акцент2 2 30 4 2" xfId="14329" xr:uid="{00000000-0005-0000-0000-0000120A0000}"/>
    <cellStyle name="20% - Акцент2 2 30 5" xfId="9573" xr:uid="{00000000-0005-0000-0000-0000130A0000}"/>
    <cellStyle name="20% - Акцент2 2 31" xfId="676" xr:uid="{00000000-0005-0000-0000-0000140A0000}"/>
    <cellStyle name="20% - Акцент2 2 31 2" xfId="2466" xr:uid="{00000000-0005-0000-0000-0000150A0000}"/>
    <cellStyle name="20% - Акцент2 2 31 2 2" xfId="11305" xr:uid="{00000000-0005-0000-0000-0000160A0000}"/>
    <cellStyle name="20% - Акцент2 2 31 3" xfId="3832" xr:uid="{00000000-0005-0000-0000-0000170A0000}"/>
    <cellStyle name="20% - Акцент2 2 31 3 2" xfId="12607" xr:uid="{00000000-0005-0000-0000-0000180A0000}"/>
    <cellStyle name="20% - Акцент2 2 31 4" xfId="5561" xr:uid="{00000000-0005-0000-0000-0000190A0000}"/>
    <cellStyle name="20% - Акцент2 2 31 4 2" xfId="14330" xr:uid="{00000000-0005-0000-0000-00001A0A0000}"/>
    <cellStyle name="20% - Акцент2 2 31 5" xfId="9581" xr:uid="{00000000-0005-0000-0000-00001B0A0000}"/>
    <cellStyle name="20% - Акцент2 2 32" xfId="820" xr:uid="{00000000-0005-0000-0000-00001C0A0000}"/>
    <cellStyle name="20% - Акцент2 2 32 2" xfId="2610" xr:uid="{00000000-0005-0000-0000-00001D0A0000}"/>
    <cellStyle name="20% - Акцент2 2 32 2 2" xfId="11449" xr:uid="{00000000-0005-0000-0000-00001E0A0000}"/>
    <cellStyle name="20% - Акцент2 2 32 3" xfId="3833" xr:uid="{00000000-0005-0000-0000-00001F0A0000}"/>
    <cellStyle name="20% - Акцент2 2 32 3 2" xfId="12608" xr:uid="{00000000-0005-0000-0000-0000200A0000}"/>
    <cellStyle name="20% - Акцент2 2 32 4" xfId="5562" xr:uid="{00000000-0005-0000-0000-0000210A0000}"/>
    <cellStyle name="20% - Акцент2 2 32 4 2" xfId="14331" xr:uid="{00000000-0005-0000-0000-0000220A0000}"/>
    <cellStyle name="20% - Акцент2 2 32 5" xfId="9725" xr:uid="{00000000-0005-0000-0000-0000230A0000}"/>
    <cellStyle name="20% - Акцент2 2 33" xfId="548" xr:uid="{00000000-0005-0000-0000-0000240A0000}"/>
    <cellStyle name="20% - Акцент2 2 33 2" xfId="2338" xr:uid="{00000000-0005-0000-0000-0000250A0000}"/>
    <cellStyle name="20% - Акцент2 2 33 2 2" xfId="11177" xr:uid="{00000000-0005-0000-0000-0000260A0000}"/>
    <cellStyle name="20% - Акцент2 2 33 3" xfId="3834" xr:uid="{00000000-0005-0000-0000-0000270A0000}"/>
    <cellStyle name="20% - Акцент2 2 33 3 2" xfId="12609" xr:uid="{00000000-0005-0000-0000-0000280A0000}"/>
    <cellStyle name="20% - Акцент2 2 33 4" xfId="5563" xr:uid="{00000000-0005-0000-0000-0000290A0000}"/>
    <cellStyle name="20% - Акцент2 2 33 4 2" xfId="14332" xr:uid="{00000000-0005-0000-0000-00002A0A0000}"/>
    <cellStyle name="20% - Акцент2 2 33 5" xfId="9453" xr:uid="{00000000-0005-0000-0000-00002B0A0000}"/>
    <cellStyle name="20% - Акцент2 2 34" xfId="1048" xr:uid="{00000000-0005-0000-0000-00002C0A0000}"/>
    <cellStyle name="20% - Акцент2 2 34 2" xfId="2802" xr:uid="{00000000-0005-0000-0000-00002D0A0000}"/>
    <cellStyle name="20% - Акцент2 2 34 2 2" xfId="11639" xr:uid="{00000000-0005-0000-0000-00002E0A0000}"/>
    <cellStyle name="20% - Акцент2 2 34 3" xfId="3835" xr:uid="{00000000-0005-0000-0000-00002F0A0000}"/>
    <cellStyle name="20% - Акцент2 2 34 3 2" xfId="12610" xr:uid="{00000000-0005-0000-0000-0000300A0000}"/>
    <cellStyle name="20% - Акцент2 2 34 4" xfId="5564" xr:uid="{00000000-0005-0000-0000-0000310A0000}"/>
    <cellStyle name="20% - Акцент2 2 34 4 2" xfId="14333" xr:uid="{00000000-0005-0000-0000-0000320A0000}"/>
    <cellStyle name="20% - Акцент2 2 34 5" xfId="9923" xr:uid="{00000000-0005-0000-0000-0000330A0000}"/>
    <cellStyle name="20% - Акцент2 2 35" xfId="1061" xr:uid="{00000000-0005-0000-0000-0000340A0000}"/>
    <cellStyle name="20% - Акцент2 2 35 2" xfId="2815" xr:uid="{00000000-0005-0000-0000-0000350A0000}"/>
    <cellStyle name="20% - Акцент2 2 35 2 2" xfId="11652" xr:uid="{00000000-0005-0000-0000-0000360A0000}"/>
    <cellStyle name="20% - Акцент2 2 35 3" xfId="3836" xr:uid="{00000000-0005-0000-0000-0000370A0000}"/>
    <cellStyle name="20% - Акцент2 2 35 3 2" xfId="12611" xr:uid="{00000000-0005-0000-0000-0000380A0000}"/>
    <cellStyle name="20% - Акцент2 2 35 4" xfId="5565" xr:uid="{00000000-0005-0000-0000-0000390A0000}"/>
    <cellStyle name="20% - Акцент2 2 35 4 2" xfId="14334" xr:uid="{00000000-0005-0000-0000-00003A0A0000}"/>
    <cellStyle name="20% - Акцент2 2 35 5" xfId="9936" xr:uid="{00000000-0005-0000-0000-00003B0A0000}"/>
    <cellStyle name="20% - Акцент2 2 36" xfId="2126" xr:uid="{00000000-0005-0000-0000-00003C0A0000}"/>
    <cellStyle name="20% - Акцент2 2 36 2" xfId="3837" xr:uid="{00000000-0005-0000-0000-00003D0A0000}"/>
    <cellStyle name="20% - Акцент2 2 36 2 2" xfId="12612" xr:uid="{00000000-0005-0000-0000-00003E0A0000}"/>
    <cellStyle name="20% - Акцент2 2 36 3" xfId="5566" xr:uid="{00000000-0005-0000-0000-00003F0A0000}"/>
    <cellStyle name="20% - Акцент2 2 36 3 2" xfId="14335" xr:uid="{00000000-0005-0000-0000-0000400A0000}"/>
    <cellStyle name="20% - Акцент2 2 36 4" xfId="10970" xr:uid="{00000000-0005-0000-0000-0000410A0000}"/>
    <cellStyle name="20% - Акцент2 2 37" xfId="1813" xr:uid="{00000000-0005-0000-0000-0000420A0000}"/>
    <cellStyle name="20% - Акцент2 2 37 2" xfId="3838" xr:uid="{00000000-0005-0000-0000-0000430A0000}"/>
    <cellStyle name="20% - Акцент2 2 37 2 2" xfId="12613" xr:uid="{00000000-0005-0000-0000-0000440A0000}"/>
    <cellStyle name="20% - Акцент2 2 37 3" xfId="5567" xr:uid="{00000000-0005-0000-0000-0000450A0000}"/>
    <cellStyle name="20% - Акцент2 2 37 3 2" xfId="14336" xr:uid="{00000000-0005-0000-0000-0000460A0000}"/>
    <cellStyle name="20% - Акцент2 2 37 4" xfId="10665" xr:uid="{00000000-0005-0000-0000-0000470A0000}"/>
    <cellStyle name="20% - Акцент2 2 38" xfId="2793" xr:uid="{00000000-0005-0000-0000-0000480A0000}"/>
    <cellStyle name="20% - Акцент2 2 38 2" xfId="3839" xr:uid="{00000000-0005-0000-0000-0000490A0000}"/>
    <cellStyle name="20% - Акцент2 2 38 2 2" xfId="12614" xr:uid="{00000000-0005-0000-0000-00004A0A0000}"/>
    <cellStyle name="20% - Акцент2 2 38 3" xfId="5568" xr:uid="{00000000-0005-0000-0000-00004B0A0000}"/>
    <cellStyle name="20% - Акцент2 2 38 3 2" xfId="14337" xr:uid="{00000000-0005-0000-0000-00004C0A0000}"/>
    <cellStyle name="20% - Акцент2 2 38 4" xfId="11631" xr:uid="{00000000-0005-0000-0000-00004D0A0000}"/>
    <cellStyle name="20% - Акцент2 2 39" xfId="3304" xr:uid="{00000000-0005-0000-0000-00004E0A0000}"/>
    <cellStyle name="20% - Акцент2 2 39 2" xfId="3840" xr:uid="{00000000-0005-0000-0000-00004F0A0000}"/>
    <cellStyle name="20% - Акцент2 2 39 2 2" xfId="12615" xr:uid="{00000000-0005-0000-0000-0000500A0000}"/>
    <cellStyle name="20% - Акцент2 2 39 3" xfId="5569" xr:uid="{00000000-0005-0000-0000-0000510A0000}"/>
    <cellStyle name="20% - Акцент2 2 39 3 2" xfId="14338" xr:uid="{00000000-0005-0000-0000-0000520A0000}"/>
    <cellStyle name="20% - Акцент2 2 39 4" xfId="12135" xr:uid="{00000000-0005-0000-0000-0000530A0000}"/>
    <cellStyle name="20% - Акцент2 2 4" xfId="370" xr:uid="{00000000-0005-0000-0000-0000540A0000}"/>
    <cellStyle name="20% - Акцент2 2 4 2" xfId="495" xr:uid="{00000000-0005-0000-0000-0000550A0000}"/>
    <cellStyle name="20% - Акцент2 2 4 2 2" xfId="1351" xr:uid="{00000000-0005-0000-0000-0000560A0000}"/>
    <cellStyle name="20% - Акцент2 2 4 2 2 2" xfId="3087" xr:uid="{00000000-0005-0000-0000-0000570A0000}"/>
    <cellStyle name="20% - Акцент2 2 4 2 2 2 2" xfId="11924" xr:uid="{00000000-0005-0000-0000-0000580A0000}"/>
    <cellStyle name="20% - Акцент2 2 4 2 2 3" xfId="3843" xr:uid="{00000000-0005-0000-0000-0000590A0000}"/>
    <cellStyle name="20% - Акцент2 2 4 2 2 3 2" xfId="12618" xr:uid="{00000000-0005-0000-0000-00005A0A0000}"/>
    <cellStyle name="20% - Акцент2 2 4 2 2 4" xfId="5572" xr:uid="{00000000-0005-0000-0000-00005B0A0000}"/>
    <cellStyle name="20% - Акцент2 2 4 2 2 4 2" xfId="14341" xr:uid="{00000000-0005-0000-0000-00005C0A0000}"/>
    <cellStyle name="20% - Акцент2 2 4 2 2 5" xfId="10215" xr:uid="{00000000-0005-0000-0000-00005D0A0000}"/>
    <cellStyle name="20% - Акцент2 2 4 2 3" xfId="2285" xr:uid="{00000000-0005-0000-0000-00005E0A0000}"/>
    <cellStyle name="20% - Акцент2 2 4 2 3 2" xfId="3844" xr:uid="{00000000-0005-0000-0000-00005F0A0000}"/>
    <cellStyle name="20% - Акцент2 2 4 2 3 2 2" xfId="12619" xr:uid="{00000000-0005-0000-0000-0000600A0000}"/>
    <cellStyle name="20% - Акцент2 2 4 2 3 3" xfId="5573" xr:uid="{00000000-0005-0000-0000-0000610A0000}"/>
    <cellStyle name="20% - Акцент2 2 4 2 3 3 2" xfId="14342" xr:uid="{00000000-0005-0000-0000-0000620A0000}"/>
    <cellStyle name="20% - Акцент2 2 4 2 3 4" xfId="11124" xr:uid="{00000000-0005-0000-0000-0000630A0000}"/>
    <cellStyle name="20% - Акцент2 2 4 2 4" xfId="2105" xr:uid="{00000000-0005-0000-0000-0000640A0000}"/>
    <cellStyle name="20% - Акцент2 2 4 2 4 2" xfId="10950" xr:uid="{00000000-0005-0000-0000-0000650A0000}"/>
    <cellStyle name="20% - Акцент2 2 4 2 5" xfId="3842" xr:uid="{00000000-0005-0000-0000-0000660A0000}"/>
    <cellStyle name="20% - Акцент2 2 4 2 5 2" xfId="12617" xr:uid="{00000000-0005-0000-0000-0000670A0000}"/>
    <cellStyle name="20% - Акцент2 2 4 2 6" xfId="5571" xr:uid="{00000000-0005-0000-0000-0000680A0000}"/>
    <cellStyle name="20% - Акцент2 2 4 2 6 2" xfId="14340" xr:uid="{00000000-0005-0000-0000-0000690A0000}"/>
    <cellStyle name="20% - Акцент2 2 4 2 7" xfId="9400" xr:uid="{00000000-0005-0000-0000-00006A0A0000}"/>
    <cellStyle name="20% - Акцент2 2 4 3" xfId="750" xr:uid="{00000000-0005-0000-0000-00006B0A0000}"/>
    <cellStyle name="20% - Акцент2 2 4 3 2" xfId="2540" xr:uid="{00000000-0005-0000-0000-00006C0A0000}"/>
    <cellStyle name="20% - Акцент2 2 4 3 2 2" xfId="11379" xr:uid="{00000000-0005-0000-0000-00006D0A0000}"/>
    <cellStyle name="20% - Акцент2 2 4 3 3" xfId="3845" xr:uid="{00000000-0005-0000-0000-00006E0A0000}"/>
    <cellStyle name="20% - Акцент2 2 4 3 3 2" xfId="12620" xr:uid="{00000000-0005-0000-0000-00006F0A0000}"/>
    <cellStyle name="20% - Акцент2 2 4 3 4" xfId="5574" xr:uid="{00000000-0005-0000-0000-0000700A0000}"/>
    <cellStyle name="20% - Акцент2 2 4 3 4 2" xfId="14343" xr:uid="{00000000-0005-0000-0000-0000710A0000}"/>
    <cellStyle name="20% - Акцент2 2 4 3 5" xfId="9655" xr:uid="{00000000-0005-0000-0000-0000720A0000}"/>
    <cellStyle name="20% - Акцент2 2 4 4" xfId="1183" xr:uid="{00000000-0005-0000-0000-0000730A0000}"/>
    <cellStyle name="20% - Акцент2 2 4 4 2" xfId="2927" xr:uid="{00000000-0005-0000-0000-0000740A0000}"/>
    <cellStyle name="20% - Акцент2 2 4 4 2 2" xfId="11764" xr:uid="{00000000-0005-0000-0000-0000750A0000}"/>
    <cellStyle name="20% - Акцент2 2 4 4 3" xfId="3846" xr:uid="{00000000-0005-0000-0000-0000760A0000}"/>
    <cellStyle name="20% - Акцент2 2 4 4 3 2" xfId="12621" xr:uid="{00000000-0005-0000-0000-0000770A0000}"/>
    <cellStyle name="20% - Акцент2 2 4 4 4" xfId="5575" xr:uid="{00000000-0005-0000-0000-0000780A0000}"/>
    <cellStyle name="20% - Акцент2 2 4 4 4 2" xfId="14344" xr:uid="{00000000-0005-0000-0000-0000790A0000}"/>
    <cellStyle name="20% - Акцент2 2 4 4 5" xfId="10053" xr:uid="{00000000-0005-0000-0000-00007A0A0000}"/>
    <cellStyle name="20% - Акцент2 2 4 5" xfId="2188" xr:uid="{00000000-0005-0000-0000-00007B0A0000}"/>
    <cellStyle name="20% - Акцент2 2 4 5 2" xfId="3847" xr:uid="{00000000-0005-0000-0000-00007C0A0000}"/>
    <cellStyle name="20% - Акцент2 2 4 5 2 2" xfId="12622" xr:uid="{00000000-0005-0000-0000-00007D0A0000}"/>
    <cellStyle name="20% - Акцент2 2 4 5 3" xfId="5576" xr:uid="{00000000-0005-0000-0000-00007E0A0000}"/>
    <cellStyle name="20% - Акцент2 2 4 5 3 2" xfId="14345" xr:uid="{00000000-0005-0000-0000-00007F0A0000}"/>
    <cellStyle name="20% - Акцент2 2 4 5 4" xfId="11032" xr:uid="{00000000-0005-0000-0000-0000800A0000}"/>
    <cellStyle name="20% - Акцент2 2 4 6" xfId="1943" xr:uid="{00000000-0005-0000-0000-0000810A0000}"/>
    <cellStyle name="20% - Акцент2 2 4 6 2" xfId="10790" xr:uid="{00000000-0005-0000-0000-0000820A0000}"/>
    <cellStyle name="20% - Акцент2 2 4 7" xfId="3841" xr:uid="{00000000-0005-0000-0000-0000830A0000}"/>
    <cellStyle name="20% - Акцент2 2 4 7 2" xfId="12616" xr:uid="{00000000-0005-0000-0000-0000840A0000}"/>
    <cellStyle name="20% - Акцент2 2 4 8" xfId="5570" xr:uid="{00000000-0005-0000-0000-0000850A0000}"/>
    <cellStyle name="20% - Акцент2 2 4 8 2" xfId="14339" xr:uid="{00000000-0005-0000-0000-0000860A0000}"/>
    <cellStyle name="20% - Акцент2 2 4 9" xfId="9301" xr:uid="{00000000-0005-0000-0000-0000870A0000}"/>
    <cellStyle name="20% - Акцент2 2 40" xfId="3392" xr:uid="{00000000-0005-0000-0000-0000880A0000}"/>
    <cellStyle name="20% - Акцент2 2 40 2" xfId="3848" xr:uid="{00000000-0005-0000-0000-0000890A0000}"/>
    <cellStyle name="20% - Акцент2 2 40 2 2" xfId="12623" xr:uid="{00000000-0005-0000-0000-00008A0A0000}"/>
    <cellStyle name="20% - Акцент2 2 40 3" xfId="5577" xr:uid="{00000000-0005-0000-0000-00008B0A0000}"/>
    <cellStyle name="20% - Акцент2 2 40 3 2" xfId="14346" xr:uid="{00000000-0005-0000-0000-00008C0A0000}"/>
    <cellStyle name="20% - Акцент2 2 40 4" xfId="12172" xr:uid="{00000000-0005-0000-0000-00008D0A0000}"/>
    <cellStyle name="20% - Акцент2 2 41" xfId="3849" xr:uid="{00000000-0005-0000-0000-00008E0A0000}"/>
    <cellStyle name="20% - Акцент2 2 41 2" xfId="5578" xr:uid="{00000000-0005-0000-0000-00008F0A0000}"/>
    <cellStyle name="20% - Акцент2 2 41 2 2" xfId="14347" xr:uid="{00000000-0005-0000-0000-0000900A0000}"/>
    <cellStyle name="20% - Акцент2 2 41 3" xfId="12624" xr:uid="{00000000-0005-0000-0000-0000910A0000}"/>
    <cellStyle name="20% - Акцент2 2 42" xfId="3850" xr:uid="{00000000-0005-0000-0000-0000920A0000}"/>
    <cellStyle name="20% - Акцент2 2 42 2" xfId="5579" xr:uid="{00000000-0005-0000-0000-0000930A0000}"/>
    <cellStyle name="20% - Акцент2 2 42 2 2" xfId="14348" xr:uid="{00000000-0005-0000-0000-0000940A0000}"/>
    <cellStyle name="20% - Акцент2 2 42 3" xfId="12625" xr:uid="{00000000-0005-0000-0000-0000950A0000}"/>
    <cellStyle name="20% - Акцент2 2 43" xfId="3851" xr:uid="{00000000-0005-0000-0000-0000960A0000}"/>
    <cellStyle name="20% - Акцент2 2 43 2" xfId="5580" xr:uid="{00000000-0005-0000-0000-0000970A0000}"/>
    <cellStyle name="20% - Акцент2 2 43 2 2" xfId="14349" xr:uid="{00000000-0005-0000-0000-0000980A0000}"/>
    <cellStyle name="20% - Акцент2 2 43 3" xfId="12626" xr:uid="{00000000-0005-0000-0000-0000990A0000}"/>
    <cellStyle name="20% - Акцент2 2 44" xfId="3852" xr:uid="{00000000-0005-0000-0000-00009A0A0000}"/>
    <cellStyle name="20% - Акцент2 2 44 2" xfId="5581" xr:uid="{00000000-0005-0000-0000-00009B0A0000}"/>
    <cellStyle name="20% - Акцент2 2 44 2 2" xfId="14350" xr:uid="{00000000-0005-0000-0000-00009C0A0000}"/>
    <cellStyle name="20% - Акцент2 2 44 3" xfId="12627" xr:uid="{00000000-0005-0000-0000-00009D0A0000}"/>
    <cellStyle name="20% - Акцент2 2 45" xfId="3853" xr:uid="{00000000-0005-0000-0000-00009E0A0000}"/>
    <cellStyle name="20% - Акцент2 2 45 2" xfId="5582" xr:uid="{00000000-0005-0000-0000-00009F0A0000}"/>
    <cellStyle name="20% - Акцент2 2 45 2 2" xfId="14351" xr:uid="{00000000-0005-0000-0000-0000A00A0000}"/>
    <cellStyle name="20% - Акцент2 2 45 3" xfId="12628" xr:uid="{00000000-0005-0000-0000-0000A10A0000}"/>
    <cellStyle name="20% - Акцент2 2 46" xfId="3854" xr:uid="{00000000-0005-0000-0000-0000A20A0000}"/>
    <cellStyle name="20% - Акцент2 2 46 2" xfId="5583" xr:uid="{00000000-0005-0000-0000-0000A30A0000}"/>
    <cellStyle name="20% - Акцент2 2 46 2 2" xfId="14352" xr:uid="{00000000-0005-0000-0000-0000A40A0000}"/>
    <cellStyle name="20% - Акцент2 2 46 3" xfId="12629" xr:uid="{00000000-0005-0000-0000-0000A50A0000}"/>
    <cellStyle name="20% - Акцент2 2 47" xfId="3775" xr:uid="{00000000-0005-0000-0000-0000A60A0000}"/>
    <cellStyle name="20% - Акцент2 2 47 2" xfId="12550" xr:uid="{00000000-0005-0000-0000-0000A70A0000}"/>
    <cellStyle name="20% - Акцент2 2 48" xfId="4888" xr:uid="{00000000-0005-0000-0000-0000A80A0000}"/>
    <cellStyle name="20% - Акцент2 2 48 2" xfId="13661" xr:uid="{00000000-0005-0000-0000-0000A90A0000}"/>
    <cellStyle name="20% - Акцент2 2 49" xfId="5220" xr:uid="{00000000-0005-0000-0000-0000AA0A0000}"/>
    <cellStyle name="20% - Акцент2 2 49 2" xfId="13992" xr:uid="{00000000-0005-0000-0000-0000AB0A0000}"/>
    <cellStyle name="20% - Акцент2 2 5" xfId="433" xr:uid="{00000000-0005-0000-0000-0000AC0A0000}"/>
    <cellStyle name="20% - Акцент2 2 5 2" xfId="1092" xr:uid="{00000000-0005-0000-0000-0000AD0A0000}"/>
    <cellStyle name="20% - Акцент2 2 5 2 2" xfId="2838" xr:uid="{00000000-0005-0000-0000-0000AE0A0000}"/>
    <cellStyle name="20% - Акцент2 2 5 2 2 2" xfId="11675" xr:uid="{00000000-0005-0000-0000-0000AF0A0000}"/>
    <cellStyle name="20% - Акцент2 2 5 2 3" xfId="3856" xr:uid="{00000000-0005-0000-0000-0000B00A0000}"/>
    <cellStyle name="20% - Акцент2 2 5 2 3 2" xfId="12631" xr:uid="{00000000-0005-0000-0000-0000B10A0000}"/>
    <cellStyle name="20% - Акцент2 2 5 2 4" xfId="5585" xr:uid="{00000000-0005-0000-0000-0000B20A0000}"/>
    <cellStyle name="20% - Акцент2 2 5 2 4 2" xfId="14354" xr:uid="{00000000-0005-0000-0000-0000B30A0000}"/>
    <cellStyle name="20% - Акцент2 2 5 2 5" xfId="9963" xr:uid="{00000000-0005-0000-0000-0000B40A0000}"/>
    <cellStyle name="20% - Акцент2 2 5 3" xfId="2223" xr:uid="{00000000-0005-0000-0000-0000B50A0000}"/>
    <cellStyle name="20% - Акцент2 2 5 3 2" xfId="3857" xr:uid="{00000000-0005-0000-0000-0000B60A0000}"/>
    <cellStyle name="20% - Акцент2 2 5 3 2 2" xfId="12632" xr:uid="{00000000-0005-0000-0000-0000B70A0000}"/>
    <cellStyle name="20% - Акцент2 2 5 3 3" xfId="5586" xr:uid="{00000000-0005-0000-0000-0000B80A0000}"/>
    <cellStyle name="20% - Акцент2 2 5 3 3 2" xfId="14355" xr:uid="{00000000-0005-0000-0000-0000B90A0000}"/>
    <cellStyle name="20% - Акцент2 2 5 3 4" xfId="11062" xr:uid="{00000000-0005-0000-0000-0000BA0A0000}"/>
    <cellStyle name="20% - Акцент2 2 5 4" xfId="1854" xr:uid="{00000000-0005-0000-0000-0000BB0A0000}"/>
    <cellStyle name="20% - Акцент2 2 5 4 2" xfId="10702" xr:uid="{00000000-0005-0000-0000-0000BC0A0000}"/>
    <cellStyle name="20% - Акцент2 2 5 5" xfId="3855" xr:uid="{00000000-0005-0000-0000-0000BD0A0000}"/>
    <cellStyle name="20% - Акцент2 2 5 5 2" xfId="12630" xr:uid="{00000000-0005-0000-0000-0000BE0A0000}"/>
    <cellStyle name="20% - Акцент2 2 5 6" xfId="5584" xr:uid="{00000000-0005-0000-0000-0000BF0A0000}"/>
    <cellStyle name="20% - Акцент2 2 5 6 2" xfId="14353" xr:uid="{00000000-0005-0000-0000-0000C00A0000}"/>
    <cellStyle name="20% - Акцент2 2 5 7" xfId="9338" xr:uid="{00000000-0005-0000-0000-0000C10A0000}"/>
    <cellStyle name="20% - Акцент2 2 50" xfId="5502" xr:uid="{00000000-0005-0000-0000-0000C20A0000}"/>
    <cellStyle name="20% - Акцент2 2 50 2" xfId="14272" xr:uid="{00000000-0005-0000-0000-0000C30A0000}"/>
    <cellStyle name="20% - Акцент2 2 51" xfId="6889" xr:uid="{00000000-0005-0000-0000-0000C40A0000}"/>
    <cellStyle name="20% - Акцент2 2 51 2" xfId="15651" xr:uid="{00000000-0005-0000-0000-0000C50A0000}"/>
    <cellStyle name="20% - Акцент2 2 52" xfId="8168" xr:uid="{00000000-0005-0000-0000-0000C60A0000}"/>
    <cellStyle name="20% - Акцент2 2 52 2" xfId="16926" xr:uid="{00000000-0005-0000-0000-0000C70A0000}"/>
    <cellStyle name="20% - Акцент2 2 53" xfId="7111" xr:uid="{00000000-0005-0000-0000-0000C80A0000}"/>
    <cellStyle name="20% - Акцент2 2 53 2" xfId="15869" xr:uid="{00000000-0005-0000-0000-0000C90A0000}"/>
    <cellStyle name="20% - Акцент2 2 54" xfId="8254" xr:uid="{00000000-0005-0000-0000-0000CA0A0000}"/>
    <cellStyle name="20% - Акцент2 2 54 2" xfId="17012" xr:uid="{00000000-0005-0000-0000-0000CB0A0000}"/>
    <cellStyle name="20% - Акцент2 2 55" xfId="8344" xr:uid="{00000000-0005-0000-0000-0000CC0A0000}"/>
    <cellStyle name="20% - Акцент2 2 55 2" xfId="17102" xr:uid="{00000000-0005-0000-0000-0000CD0A0000}"/>
    <cellStyle name="20% - Акцент2 2 56" xfId="8424" xr:uid="{00000000-0005-0000-0000-0000CE0A0000}"/>
    <cellStyle name="20% - Акцент2 2 56 2" xfId="17182" xr:uid="{00000000-0005-0000-0000-0000CF0A0000}"/>
    <cellStyle name="20% - Акцент2 2 57" xfId="8508" xr:uid="{00000000-0005-0000-0000-0000D00A0000}"/>
    <cellStyle name="20% - Акцент2 2 57 2" xfId="17266" xr:uid="{00000000-0005-0000-0000-0000D10A0000}"/>
    <cellStyle name="20% - Акцент2 2 58" xfId="8579" xr:uid="{00000000-0005-0000-0000-0000D20A0000}"/>
    <cellStyle name="20% - Акцент2 2 58 2" xfId="17337" xr:uid="{00000000-0005-0000-0000-0000D30A0000}"/>
    <cellStyle name="20% - Акцент2 2 59" xfId="8640" xr:uid="{00000000-0005-0000-0000-0000D40A0000}"/>
    <cellStyle name="20% - Акцент2 2 59 2" xfId="17398" xr:uid="{00000000-0005-0000-0000-0000D50A0000}"/>
    <cellStyle name="20% - Акцент2 2 6" xfId="526" xr:uid="{00000000-0005-0000-0000-0000D60A0000}"/>
    <cellStyle name="20% - Акцент2 2 6 2" xfId="1140" xr:uid="{00000000-0005-0000-0000-0000D70A0000}"/>
    <cellStyle name="20% - Акцент2 2 6 2 2" xfId="2885" xr:uid="{00000000-0005-0000-0000-0000D80A0000}"/>
    <cellStyle name="20% - Акцент2 2 6 2 2 2" xfId="11722" xr:uid="{00000000-0005-0000-0000-0000D90A0000}"/>
    <cellStyle name="20% - Акцент2 2 6 2 3" xfId="3859" xr:uid="{00000000-0005-0000-0000-0000DA0A0000}"/>
    <cellStyle name="20% - Акцент2 2 6 2 3 2" xfId="12634" xr:uid="{00000000-0005-0000-0000-0000DB0A0000}"/>
    <cellStyle name="20% - Акцент2 2 6 2 4" xfId="5588" xr:uid="{00000000-0005-0000-0000-0000DC0A0000}"/>
    <cellStyle name="20% - Акцент2 2 6 2 4 2" xfId="14357" xr:uid="{00000000-0005-0000-0000-0000DD0A0000}"/>
    <cellStyle name="20% - Акцент2 2 6 2 5" xfId="10011" xr:uid="{00000000-0005-0000-0000-0000DE0A0000}"/>
    <cellStyle name="20% - Акцент2 2 6 3" xfId="2316" xr:uid="{00000000-0005-0000-0000-0000DF0A0000}"/>
    <cellStyle name="20% - Акцент2 2 6 3 2" xfId="3860" xr:uid="{00000000-0005-0000-0000-0000E00A0000}"/>
    <cellStyle name="20% - Акцент2 2 6 3 2 2" xfId="12635" xr:uid="{00000000-0005-0000-0000-0000E10A0000}"/>
    <cellStyle name="20% - Акцент2 2 6 3 3" xfId="5589" xr:uid="{00000000-0005-0000-0000-0000E20A0000}"/>
    <cellStyle name="20% - Акцент2 2 6 3 3 2" xfId="14358" xr:uid="{00000000-0005-0000-0000-0000E30A0000}"/>
    <cellStyle name="20% - Акцент2 2 6 3 4" xfId="11155" xr:uid="{00000000-0005-0000-0000-0000E40A0000}"/>
    <cellStyle name="20% - Акцент2 2 6 4" xfId="1901" xr:uid="{00000000-0005-0000-0000-0000E50A0000}"/>
    <cellStyle name="20% - Акцент2 2 6 4 2" xfId="10749" xr:uid="{00000000-0005-0000-0000-0000E60A0000}"/>
    <cellStyle name="20% - Акцент2 2 6 5" xfId="3858" xr:uid="{00000000-0005-0000-0000-0000E70A0000}"/>
    <cellStyle name="20% - Акцент2 2 6 5 2" xfId="12633" xr:uid="{00000000-0005-0000-0000-0000E80A0000}"/>
    <cellStyle name="20% - Акцент2 2 6 6" xfId="5587" xr:uid="{00000000-0005-0000-0000-0000E90A0000}"/>
    <cellStyle name="20% - Акцент2 2 6 6 2" xfId="14356" xr:uid="{00000000-0005-0000-0000-0000EA0A0000}"/>
    <cellStyle name="20% - Акцент2 2 6 7" xfId="9431" xr:uid="{00000000-0005-0000-0000-0000EB0A0000}"/>
    <cellStyle name="20% - Акцент2 2 60" xfId="8711" xr:uid="{00000000-0005-0000-0000-0000EC0A0000}"/>
    <cellStyle name="20% - Акцент2 2 60 2" xfId="17469" xr:uid="{00000000-0005-0000-0000-0000ED0A0000}"/>
    <cellStyle name="20% - Акцент2 2 61" xfId="8776" xr:uid="{00000000-0005-0000-0000-0000EE0A0000}"/>
    <cellStyle name="20% - Акцент2 2 61 2" xfId="17534" xr:uid="{00000000-0005-0000-0000-0000EF0A0000}"/>
    <cellStyle name="20% - Акцент2 2 62" xfId="8829" xr:uid="{00000000-0005-0000-0000-0000F00A0000}"/>
    <cellStyle name="20% - Акцент2 2 62 2" xfId="17587" xr:uid="{00000000-0005-0000-0000-0000F10A0000}"/>
    <cellStyle name="20% - Акцент2 2 63" xfId="8879" xr:uid="{00000000-0005-0000-0000-0000F20A0000}"/>
    <cellStyle name="20% - Акцент2 2 63 2" xfId="17637" xr:uid="{00000000-0005-0000-0000-0000F30A0000}"/>
    <cellStyle name="20% - Акцент2 2 64" xfId="8929" xr:uid="{00000000-0005-0000-0000-0000F40A0000}"/>
    <cellStyle name="20% - Акцент2 2 64 2" xfId="17687" xr:uid="{00000000-0005-0000-0000-0000F50A0000}"/>
    <cellStyle name="20% - Акцент2 2 65" xfId="8969" xr:uid="{00000000-0005-0000-0000-0000F60A0000}"/>
    <cellStyle name="20% - Акцент2 2 65 2" xfId="17727" xr:uid="{00000000-0005-0000-0000-0000F70A0000}"/>
    <cellStyle name="20% - Акцент2 2 66" xfId="9003" xr:uid="{00000000-0005-0000-0000-0000F80A0000}"/>
    <cellStyle name="20% - Акцент2 2 66 2" xfId="17761" xr:uid="{00000000-0005-0000-0000-0000F90A0000}"/>
    <cellStyle name="20% - Акцент2 2 67" xfId="9027" xr:uid="{00000000-0005-0000-0000-0000FA0A0000}"/>
    <cellStyle name="20% - Акцент2 2 67 2" xfId="17785" xr:uid="{00000000-0005-0000-0000-0000FB0A0000}"/>
    <cellStyle name="20% - Акцент2 2 68" xfId="9051" xr:uid="{00000000-0005-0000-0000-0000FC0A0000}"/>
    <cellStyle name="20% - Акцент2 2 68 2" xfId="17809" xr:uid="{00000000-0005-0000-0000-0000FD0A0000}"/>
    <cellStyle name="20% - Акцент2 2 69" xfId="9069" xr:uid="{00000000-0005-0000-0000-0000FE0A0000}"/>
    <cellStyle name="20% - Акцент2 2 69 2" xfId="17827" xr:uid="{00000000-0005-0000-0000-0000FF0A0000}"/>
    <cellStyle name="20% - Акцент2 2 7" xfId="763" xr:uid="{00000000-0005-0000-0000-0000000B0000}"/>
    <cellStyle name="20% - Акцент2 2 7 2" xfId="1240" xr:uid="{00000000-0005-0000-0000-0000010B0000}"/>
    <cellStyle name="20% - Акцент2 2 7 2 2" xfId="2982" xr:uid="{00000000-0005-0000-0000-0000020B0000}"/>
    <cellStyle name="20% - Акцент2 2 7 2 2 2" xfId="11819" xr:uid="{00000000-0005-0000-0000-0000030B0000}"/>
    <cellStyle name="20% - Акцент2 2 7 2 3" xfId="3862" xr:uid="{00000000-0005-0000-0000-0000040B0000}"/>
    <cellStyle name="20% - Акцент2 2 7 2 3 2" xfId="12637" xr:uid="{00000000-0005-0000-0000-0000050B0000}"/>
    <cellStyle name="20% - Акцент2 2 7 2 4" xfId="5591" xr:uid="{00000000-0005-0000-0000-0000060B0000}"/>
    <cellStyle name="20% - Акцент2 2 7 2 4 2" xfId="14360" xr:uid="{00000000-0005-0000-0000-0000070B0000}"/>
    <cellStyle name="20% - Акцент2 2 7 2 5" xfId="10109" xr:uid="{00000000-0005-0000-0000-0000080B0000}"/>
    <cellStyle name="20% - Акцент2 2 7 3" xfId="2553" xr:uid="{00000000-0005-0000-0000-0000090B0000}"/>
    <cellStyle name="20% - Акцент2 2 7 3 2" xfId="3863" xr:uid="{00000000-0005-0000-0000-00000A0B0000}"/>
    <cellStyle name="20% - Акцент2 2 7 3 2 2" xfId="12638" xr:uid="{00000000-0005-0000-0000-00000B0B0000}"/>
    <cellStyle name="20% - Акцент2 2 7 3 3" xfId="5592" xr:uid="{00000000-0005-0000-0000-00000C0B0000}"/>
    <cellStyle name="20% - Акцент2 2 7 3 3 2" xfId="14361" xr:uid="{00000000-0005-0000-0000-00000D0B0000}"/>
    <cellStyle name="20% - Акцент2 2 7 3 4" xfId="11392" xr:uid="{00000000-0005-0000-0000-00000E0B0000}"/>
    <cellStyle name="20% - Акцент2 2 7 4" xfId="2000" xr:uid="{00000000-0005-0000-0000-00000F0B0000}"/>
    <cellStyle name="20% - Акцент2 2 7 4 2" xfId="10845" xr:uid="{00000000-0005-0000-0000-0000100B0000}"/>
    <cellStyle name="20% - Акцент2 2 7 5" xfId="3861" xr:uid="{00000000-0005-0000-0000-0000110B0000}"/>
    <cellStyle name="20% - Акцент2 2 7 5 2" xfId="12636" xr:uid="{00000000-0005-0000-0000-0000120B0000}"/>
    <cellStyle name="20% - Акцент2 2 7 6" xfId="5590" xr:uid="{00000000-0005-0000-0000-0000130B0000}"/>
    <cellStyle name="20% - Акцент2 2 7 6 2" xfId="14359" xr:uid="{00000000-0005-0000-0000-0000140B0000}"/>
    <cellStyle name="20% - Акцент2 2 7 7" xfId="9668" xr:uid="{00000000-0005-0000-0000-0000150B0000}"/>
    <cellStyle name="20% - Акцент2 2 70" xfId="9084" xr:uid="{00000000-0005-0000-0000-0000160B0000}"/>
    <cellStyle name="20% - Акцент2 2 70 2" xfId="17842" xr:uid="{00000000-0005-0000-0000-0000170B0000}"/>
    <cellStyle name="20% - Акцент2 2 71" xfId="9139" xr:uid="{00000000-0005-0000-0000-0000180B0000}"/>
    <cellStyle name="20% - Акцент2 2 72" xfId="12180" xr:uid="{00000000-0005-0000-0000-0000190B0000}"/>
    <cellStyle name="20% - Акцент2 2 73" xfId="18695" xr:uid="{00000000-0005-0000-0000-00001A0B0000}"/>
    <cellStyle name="20% - Акцент2 2 74" xfId="19937" xr:uid="{00000000-0005-0000-0000-00001B0B0000}"/>
    <cellStyle name="20% - Акцент2 2 75" xfId="18341" xr:uid="{00000000-0005-0000-0000-00001C0B0000}"/>
    <cellStyle name="20% - Акцент2 2 76" xfId="19840" xr:uid="{00000000-0005-0000-0000-00001D0B0000}"/>
    <cellStyle name="20% - Акцент2 2 8" xfId="821" xr:uid="{00000000-0005-0000-0000-00001E0B0000}"/>
    <cellStyle name="20% - Акцент2 2 8 2" xfId="1242" xr:uid="{00000000-0005-0000-0000-00001F0B0000}"/>
    <cellStyle name="20% - Акцент2 2 8 2 2" xfId="2984" xr:uid="{00000000-0005-0000-0000-0000200B0000}"/>
    <cellStyle name="20% - Акцент2 2 8 2 2 2" xfId="11821" xr:uid="{00000000-0005-0000-0000-0000210B0000}"/>
    <cellStyle name="20% - Акцент2 2 8 2 3" xfId="3865" xr:uid="{00000000-0005-0000-0000-0000220B0000}"/>
    <cellStyle name="20% - Акцент2 2 8 2 3 2" xfId="12640" xr:uid="{00000000-0005-0000-0000-0000230B0000}"/>
    <cellStyle name="20% - Акцент2 2 8 2 4" xfId="5594" xr:uid="{00000000-0005-0000-0000-0000240B0000}"/>
    <cellStyle name="20% - Акцент2 2 8 2 4 2" xfId="14363" xr:uid="{00000000-0005-0000-0000-0000250B0000}"/>
    <cellStyle name="20% - Акцент2 2 8 2 5" xfId="10111" xr:uid="{00000000-0005-0000-0000-0000260B0000}"/>
    <cellStyle name="20% - Акцент2 2 8 3" xfId="2611" xr:uid="{00000000-0005-0000-0000-0000270B0000}"/>
    <cellStyle name="20% - Акцент2 2 8 3 2" xfId="3866" xr:uid="{00000000-0005-0000-0000-0000280B0000}"/>
    <cellStyle name="20% - Акцент2 2 8 3 2 2" xfId="12641" xr:uid="{00000000-0005-0000-0000-0000290B0000}"/>
    <cellStyle name="20% - Акцент2 2 8 3 3" xfId="5595" xr:uid="{00000000-0005-0000-0000-00002A0B0000}"/>
    <cellStyle name="20% - Акцент2 2 8 3 3 2" xfId="14364" xr:uid="{00000000-0005-0000-0000-00002B0B0000}"/>
    <cellStyle name="20% - Акцент2 2 8 3 4" xfId="11450" xr:uid="{00000000-0005-0000-0000-00002C0B0000}"/>
    <cellStyle name="20% - Акцент2 2 8 4" xfId="2002" xr:uid="{00000000-0005-0000-0000-00002D0B0000}"/>
    <cellStyle name="20% - Акцент2 2 8 4 2" xfId="10847" xr:uid="{00000000-0005-0000-0000-00002E0B0000}"/>
    <cellStyle name="20% - Акцент2 2 8 5" xfId="3864" xr:uid="{00000000-0005-0000-0000-00002F0B0000}"/>
    <cellStyle name="20% - Акцент2 2 8 5 2" xfId="12639" xr:uid="{00000000-0005-0000-0000-0000300B0000}"/>
    <cellStyle name="20% - Акцент2 2 8 6" xfId="5593" xr:uid="{00000000-0005-0000-0000-0000310B0000}"/>
    <cellStyle name="20% - Акцент2 2 8 6 2" xfId="14362" xr:uid="{00000000-0005-0000-0000-0000320B0000}"/>
    <cellStyle name="20% - Акцент2 2 8 7" xfId="9726" xr:uid="{00000000-0005-0000-0000-0000330B0000}"/>
    <cellStyle name="20% - Акцент2 2 9" xfId="702" xr:uid="{00000000-0005-0000-0000-0000340B0000}"/>
    <cellStyle name="20% - Акцент2 2 9 2" xfId="1244" xr:uid="{00000000-0005-0000-0000-0000350B0000}"/>
    <cellStyle name="20% - Акцент2 2 9 2 2" xfId="2986" xr:uid="{00000000-0005-0000-0000-0000360B0000}"/>
    <cellStyle name="20% - Акцент2 2 9 2 2 2" xfId="11823" xr:uid="{00000000-0005-0000-0000-0000370B0000}"/>
    <cellStyle name="20% - Акцент2 2 9 2 3" xfId="3868" xr:uid="{00000000-0005-0000-0000-0000380B0000}"/>
    <cellStyle name="20% - Акцент2 2 9 2 3 2" xfId="12643" xr:uid="{00000000-0005-0000-0000-0000390B0000}"/>
    <cellStyle name="20% - Акцент2 2 9 2 4" xfId="5597" xr:uid="{00000000-0005-0000-0000-00003A0B0000}"/>
    <cellStyle name="20% - Акцент2 2 9 2 4 2" xfId="14366" xr:uid="{00000000-0005-0000-0000-00003B0B0000}"/>
    <cellStyle name="20% - Акцент2 2 9 2 5" xfId="10113" xr:uid="{00000000-0005-0000-0000-00003C0B0000}"/>
    <cellStyle name="20% - Акцент2 2 9 3" xfId="2492" xr:uid="{00000000-0005-0000-0000-00003D0B0000}"/>
    <cellStyle name="20% - Акцент2 2 9 3 2" xfId="3869" xr:uid="{00000000-0005-0000-0000-00003E0B0000}"/>
    <cellStyle name="20% - Акцент2 2 9 3 2 2" xfId="12644" xr:uid="{00000000-0005-0000-0000-00003F0B0000}"/>
    <cellStyle name="20% - Акцент2 2 9 3 3" xfId="5598" xr:uid="{00000000-0005-0000-0000-0000400B0000}"/>
    <cellStyle name="20% - Акцент2 2 9 3 3 2" xfId="14367" xr:uid="{00000000-0005-0000-0000-0000410B0000}"/>
    <cellStyle name="20% - Акцент2 2 9 3 4" xfId="11331" xr:uid="{00000000-0005-0000-0000-0000420B0000}"/>
    <cellStyle name="20% - Акцент2 2 9 4" xfId="2004" xr:uid="{00000000-0005-0000-0000-0000430B0000}"/>
    <cellStyle name="20% - Акцент2 2 9 4 2" xfId="10849" xr:uid="{00000000-0005-0000-0000-0000440B0000}"/>
    <cellStyle name="20% - Акцент2 2 9 5" xfId="3867" xr:uid="{00000000-0005-0000-0000-0000450B0000}"/>
    <cellStyle name="20% - Акцент2 2 9 5 2" xfId="12642" xr:uid="{00000000-0005-0000-0000-0000460B0000}"/>
    <cellStyle name="20% - Акцент2 2 9 6" xfId="5596" xr:uid="{00000000-0005-0000-0000-0000470B0000}"/>
    <cellStyle name="20% - Акцент2 2 9 6 2" xfId="14365" xr:uid="{00000000-0005-0000-0000-0000480B0000}"/>
    <cellStyle name="20% - Акцент2 2 9 7" xfId="9607" xr:uid="{00000000-0005-0000-0000-0000490B0000}"/>
    <cellStyle name="20% — акцент2 20" xfId="1459" xr:uid="{00000000-0005-0000-0000-00004A0B0000}"/>
    <cellStyle name="20% — акцент2 20 2" xfId="10318" xr:uid="{00000000-0005-0000-0000-00004B0B0000}"/>
    <cellStyle name="20% — акцент2 21" xfId="1471" xr:uid="{00000000-0005-0000-0000-00004C0B0000}"/>
    <cellStyle name="20% — акцент2 21 2" xfId="10330" xr:uid="{00000000-0005-0000-0000-00004D0B0000}"/>
    <cellStyle name="20% — акцент2 22" xfId="1483" xr:uid="{00000000-0005-0000-0000-00004E0B0000}"/>
    <cellStyle name="20% — акцент2 22 2" xfId="10342" xr:uid="{00000000-0005-0000-0000-00004F0B0000}"/>
    <cellStyle name="20% — акцент2 23" xfId="1495" xr:uid="{00000000-0005-0000-0000-0000500B0000}"/>
    <cellStyle name="20% — акцент2 23 2" xfId="10354" xr:uid="{00000000-0005-0000-0000-0000510B0000}"/>
    <cellStyle name="20% — акцент2 24" xfId="1507" xr:uid="{00000000-0005-0000-0000-0000520B0000}"/>
    <cellStyle name="20% — акцент2 24 2" xfId="10366" xr:uid="{00000000-0005-0000-0000-0000530B0000}"/>
    <cellStyle name="20% — акцент2 25" xfId="1519" xr:uid="{00000000-0005-0000-0000-0000540B0000}"/>
    <cellStyle name="20% — акцент2 25 2" xfId="10378" xr:uid="{00000000-0005-0000-0000-0000550B0000}"/>
    <cellStyle name="20% — акцент2 26" xfId="1531" xr:uid="{00000000-0005-0000-0000-0000560B0000}"/>
    <cellStyle name="20% — акцент2 26 2" xfId="10390" xr:uid="{00000000-0005-0000-0000-0000570B0000}"/>
    <cellStyle name="20% — акцент2 27" xfId="1543" xr:uid="{00000000-0005-0000-0000-0000580B0000}"/>
    <cellStyle name="20% — акцент2 27 2" xfId="10402" xr:uid="{00000000-0005-0000-0000-0000590B0000}"/>
    <cellStyle name="20% — акцент2 28" xfId="1555" xr:uid="{00000000-0005-0000-0000-00005A0B0000}"/>
    <cellStyle name="20% — акцент2 28 2" xfId="10414" xr:uid="{00000000-0005-0000-0000-00005B0B0000}"/>
    <cellStyle name="20% — акцент2 29" xfId="1567" xr:uid="{00000000-0005-0000-0000-00005C0B0000}"/>
    <cellStyle name="20% — акцент2 29 2" xfId="10426" xr:uid="{00000000-0005-0000-0000-00005D0B0000}"/>
    <cellStyle name="20% - Акцент2 3" xfId="4" xr:uid="{00000000-0005-0000-0000-00005E0B0000}"/>
    <cellStyle name="20% — акцент2 3" xfId="103" xr:uid="{00000000-0005-0000-0000-00005F0B0000}"/>
    <cellStyle name="20% — акцент2 30" xfId="1579" xr:uid="{00000000-0005-0000-0000-0000600B0000}"/>
    <cellStyle name="20% — акцент2 30 2" xfId="10438" xr:uid="{00000000-0005-0000-0000-0000610B0000}"/>
    <cellStyle name="20% — акцент2 31" xfId="1591" xr:uid="{00000000-0005-0000-0000-0000620B0000}"/>
    <cellStyle name="20% — акцент2 31 2" xfId="10450" xr:uid="{00000000-0005-0000-0000-0000630B0000}"/>
    <cellStyle name="20% — акцент2 32" xfId="1603" xr:uid="{00000000-0005-0000-0000-0000640B0000}"/>
    <cellStyle name="20% — акцент2 32 2" xfId="10462" xr:uid="{00000000-0005-0000-0000-0000650B0000}"/>
    <cellStyle name="20% — акцент2 33" xfId="1615" xr:uid="{00000000-0005-0000-0000-0000660B0000}"/>
    <cellStyle name="20% — акцент2 33 2" xfId="10474" xr:uid="{00000000-0005-0000-0000-0000670B0000}"/>
    <cellStyle name="20% — акцент2 34" xfId="1627" xr:uid="{00000000-0005-0000-0000-0000680B0000}"/>
    <cellStyle name="20% — акцент2 34 2" xfId="10486" xr:uid="{00000000-0005-0000-0000-0000690B0000}"/>
    <cellStyle name="20% — акцент2 35" xfId="1639" xr:uid="{00000000-0005-0000-0000-00006A0B0000}"/>
    <cellStyle name="20% — акцент2 35 2" xfId="10498" xr:uid="{00000000-0005-0000-0000-00006B0B0000}"/>
    <cellStyle name="20% — акцент2 36" xfId="1651" xr:uid="{00000000-0005-0000-0000-00006C0B0000}"/>
    <cellStyle name="20% — акцент2 36 2" xfId="10510" xr:uid="{00000000-0005-0000-0000-00006D0B0000}"/>
    <cellStyle name="20% — акцент2 37" xfId="1663" xr:uid="{00000000-0005-0000-0000-00006E0B0000}"/>
    <cellStyle name="20% — акцент2 37 2" xfId="10522" xr:uid="{00000000-0005-0000-0000-00006F0B0000}"/>
    <cellStyle name="20% — акцент2 38" xfId="1675" xr:uid="{00000000-0005-0000-0000-0000700B0000}"/>
    <cellStyle name="20% — акцент2 38 2" xfId="10534" xr:uid="{00000000-0005-0000-0000-0000710B0000}"/>
    <cellStyle name="20% — акцент2 39" xfId="1687" xr:uid="{00000000-0005-0000-0000-0000720B0000}"/>
    <cellStyle name="20% — акцент2 39 2" xfId="10546" xr:uid="{00000000-0005-0000-0000-0000730B0000}"/>
    <cellStyle name="20% - Акцент2 4" xfId="509" xr:uid="{00000000-0005-0000-0000-0000740B0000}"/>
    <cellStyle name="20% — акцент2 4" xfId="104" xr:uid="{00000000-0005-0000-0000-0000750B0000}"/>
    <cellStyle name="20% - Акцент2 4 10" xfId="6900" xr:uid="{00000000-0005-0000-0000-0000760B0000}"/>
    <cellStyle name="20% - Акцент2 4 10 2" xfId="15662" xr:uid="{00000000-0005-0000-0000-0000770B0000}"/>
    <cellStyle name="20% - Акцент2 4 11" xfId="8179" xr:uid="{00000000-0005-0000-0000-0000780B0000}"/>
    <cellStyle name="20% - Акцент2 4 11 2" xfId="16937" xr:uid="{00000000-0005-0000-0000-0000790B0000}"/>
    <cellStyle name="20% - Акцент2 4 12" xfId="8269" xr:uid="{00000000-0005-0000-0000-00007A0B0000}"/>
    <cellStyle name="20% - Акцент2 4 12 2" xfId="17027" xr:uid="{00000000-0005-0000-0000-00007B0B0000}"/>
    <cellStyle name="20% - Акцент2 4 13" xfId="8250" xr:uid="{00000000-0005-0000-0000-00007C0B0000}"/>
    <cellStyle name="20% - Акцент2 4 13 2" xfId="17008" xr:uid="{00000000-0005-0000-0000-00007D0B0000}"/>
    <cellStyle name="20% - Акцент2 4 14" xfId="8340" xr:uid="{00000000-0005-0000-0000-00007E0B0000}"/>
    <cellStyle name="20% - Акцент2 4 14 2" xfId="17098" xr:uid="{00000000-0005-0000-0000-00007F0B0000}"/>
    <cellStyle name="20% - Акцент2 4 15" xfId="8434" xr:uid="{00000000-0005-0000-0000-0000800B0000}"/>
    <cellStyle name="20% - Акцент2 4 15 2" xfId="17192" xr:uid="{00000000-0005-0000-0000-0000810B0000}"/>
    <cellStyle name="20% - Акцент2 4 16" xfId="8517" xr:uid="{00000000-0005-0000-0000-0000820B0000}"/>
    <cellStyle name="20% - Акцент2 4 16 2" xfId="17275" xr:uid="{00000000-0005-0000-0000-0000830B0000}"/>
    <cellStyle name="20% - Акцент2 4 17" xfId="8654" xr:uid="{00000000-0005-0000-0000-0000840B0000}"/>
    <cellStyle name="20% - Акцент2 4 17 2" xfId="17412" xr:uid="{00000000-0005-0000-0000-0000850B0000}"/>
    <cellStyle name="20% - Акцент2 4 18" xfId="8725" xr:uid="{00000000-0005-0000-0000-0000860B0000}"/>
    <cellStyle name="20% - Акцент2 4 18 2" xfId="17483" xr:uid="{00000000-0005-0000-0000-0000870B0000}"/>
    <cellStyle name="20% - Акцент2 4 19" xfId="8788" xr:uid="{00000000-0005-0000-0000-0000880B0000}"/>
    <cellStyle name="20% - Акцент2 4 19 2" xfId="17546" xr:uid="{00000000-0005-0000-0000-0000890B0000}"/>
    <cellStyle name="20% - Акцент2 4 2" xfId="2299" xr:uid="{00000000-0005-0000-0000-00008A0B0000}"/>
    <cellStyle name="20% - Акцент2 4 2 2" xfId="11138" xr:uid="{00000000-0005-0000-0000-00008B0B0000}"/>
    <cellStyle name="20% - Акцент2 4 20" xfId="8841" xr:uid="{00000000-0005-0000-0000-00008C0B0000}"/>
    <cellStyle name="20% - Акцент2 4 20 2" xfId="17599" xr:uid="{00000000-0005-0000-0000-00008D0B0000}"/>
    <cellStyle name="20% - Акцент2 4 21" xfId="8891" xr:uid="{00000000-0005-0000-0000-00008E0B0000}"/>
    <cellStyle name="20% - Акцент2 4 21 2" xfId="17649" xr:uid="{00000000-0005-0000-0000-00008F0B0000}"/>
    <cellStyle name="20% - Акцент2 4 22" xfId="8941" xr:uid="{00000000-0005-0000-0000-0000900B0000}"/>
    <cellStyle name="20% - Акцент2 4 22 2" xfId="17699" xr:uid="{00000000-0005-0000-0000-0000910B0000}"/>
    <cellStyle name="20% - Акцент2 4 23" xfId="8981" xr:uid="{00000000-0005-0000-0000-0000920B0000}"/>
    <cellStyle name="20% - Акцент2 4 23 2" xfId="17739" xr:uid="{00000000-0005-0000-0000-0000930B0000}"/>
    <cellStyle name="20% - Акцент2 4 24" xfId="9015" xr:uid="{00000000-0005-0000-0000-0000940B0000}"/>
    <cellStyle name="20% - Акцент2 4 24 2" xfId="17773" xr:uid="{00000000-0005-0000-0000-0000950B0000}"/>
    <cellStyle name="20% - Акцент2 4 25" xfId="9039" xr:uid="{00000000-0005-0000-0000-0000960B0000}"/>
    <cellStyle name="20% - Акцент2 4 25 2" xfId="17797" xr:uid="{00000000-0005-0000-0000-0000970B0000}"/>
    <cellStyle name="20% - Акцент2 4 26" xfId="9063" xr:uid="{00000000-0005-0000-0000-0000980B0000}"/>
    <cellStyle name="20% - Акцент2 4 26 2" xfId="17821" xr:uid="{00000000-0005-0000-0000-0000990B0000}"/>
    <cellStyle name="20% - Акцент2 4 27" xfId="9078" xr:uid="{00000000-0005-0000-0000-00009A0B0000}"/>
    <cellStyle name="20% - Акцент2 4 27 2" xfId="17836" xr:uid="{00000000-0005-0000-0000-00009B0B0000}"/>
    <cellStyle name="20% - Акцент2 4 28" xfId="9414" xr:uid="{00000000-0005-0000-0000-00009C0B0000}"/>
    <cellStyle name="20% - Акцент2 4 29" xfId="9959" xr:uid="{00000000-0005-0000-0000-00009D0B0000}"/>
    <cellStyle name="20% - Акцент2 4 3" xfId="3109" xr:uid="{00000000-0005-0000-0000-00009E0B0000}"/>
    <cellStyle name="20% - Акцент2 4 3 2" xfId="11946" xr:uid="{00000000-0005-0000-0000-00009F0B0000}"/>
    <cellStyle name="20% - Акцент2 4 30" xfId="9249" xr:uid="{00000000-0005-0000-0000-0000A00B0000}"/>
    <cellStyle name="20% - Акцент2 4 31" xfId="19770" xr:uid="{00000000-0005-0000-0000-0000A10B0000}"/>
    <cellStyle name="20% - Акцент2 4 32" xfId="19393" xr:uid="{00000000-0005-0000-0000-0000A20B0000}"/>
    <cellStyle name="20% - Акцент2 4 33" xfId="18446" xr:uid="{00000000-0005-0000-0000-0000A30B0000}"/>
    <cellStyle name="20% - Акцент2 4 4" xfId="3870" xr:uid="{00000000-0005-0000-0000-0000A40B0000}"/>
    <cellStyle name="20% - Акцент2 4 4 2" xfId="12645" xr:uid="{00000000-0005-0000-0000-0000A50B0000}"/>
    <cellStyle name="20% - Акцент2 4 5" xfId="4883" xr:uid="{00000000-0005-0000-0000-0000A60B0000}"/>
    <cellStyle name="20% - Акцент2 4 5 2" xfId="13658" xr:uid="{00000000-0005-0000-0000-0000A70B0000}"/>
    <cellStyle name="20% - Акцент2 4 6" xfId="5219" xr:uid="{00000000-0005-0000-0000-0000A80B0000}"/>
    <cellStyle name="20% - Акцент2 4 6 2" xfId="13991" xr:uid="{00000000-0005-0000-0000-0000A90B0000}"/>
    <cellStyle name="20% - Акцент2 4 7" xfId="5601" xr:uid="{00000000-0005-0000-0000-0000AA0B0000}"/>
    <cellStyle name="20% - Акцент2 4 7 2" xfId="14370" xr:uid="{00000000-0005-0000-0000-0000AB0B0000}"/>
    <cellStyle name="20% - Акцент2 4 8" xfId="6811" xr:uid="{00000000-0005-0000-0000-0000AC0B0000}"/>
    <cellStyle name="20% - Акцент2 4 8 2" xfId="15573" xr:uid="{00000000-0005-0000-0000-0000AD0B0000}"/>
    <cellStyle name="20% - Акцент2 4 9" xfId="8099" xr:uid="{00000000-0005-0000-0000-0000AE0B0000}"/>
    <cellStyle name="20% - Акцент2 4 9 2" xfId="16857" xr:uid="{00000000-0005-0000-0000-0000AF0B0000}"/>
    <cellStyle name="20% — акцент2 40" xfId="1699" xr:uid="{00000000-0005-0000-0000-0000B00B0000}"/>
    <cellStyle name="20% — акцент2 40 2" xfId="10558" xr:uid="{00000000-0005-0000-0000-0000B10B0000}"/>
    <cellStyle name="20% — акцент2 41" xfId="1711" xr:uid="{00000000-0005-0000-0000-0000B20B0000}"/>
    <cellStyle name="20% — акцент2 41 2" xfId="10570" xr:uid="{00000000-0005-0000-0000-0000B30B0000}"/>
    <cellStyle name="20% — акцент2 42" xfId="1723" xr:uid="{00000000-0005-0000-0000-0000B40B0000}"/>
    <cellStyle name="20% — акцент2 42 2" xfId="10582" xr:uid="{00000000-0005-0000-0000-0000B50B0000}"/>
    <cellStyle name="20% — акцент2 43" xfId="1735" xr:uid="{00000000-0005-0000-0000-0000B60B0000}"/>
    <cellStyle name="20% — акцент2 43 2" xfId="10594" xr:uid="{00000000-0005-0000-0000-0000B70B0000}"/>
    <cellStyle name="20% — акцент2 44" xfId="1747" xr:uid="{00000000-0005-0000-0000-0000B80B0000}"/>
    <cellStyle name="20% — акцент2 44 2" xfId="10606" xr:uid="{00000000-0005-0000-0000-0000B90B0000}"/>
    <cellStyle name="20% — акцент2 45" xfId="1759" xr:uid="{00000000-0005-0000-0000-0000BA0B0000}"/>
    <cellStyle name="20% — акцент2 45 2" xfId="10618" xr:uid="{00000000-0005-0000-0000-0000BB0B0000}"/>
    <cellStyle name="20% — акцент2 46" xfId="1771" xr:uid="{00000000-0005-0000-0000-0000BC0B0000}"/>
    <cellStyle name="20% — акцент2 46 2" xfId="10630" xr:uid="{00000000-0005-0000-0000-0000BD0B0000}"/>
    <cellStyle name="20% — акцент2 47" xfId="1783" xr:uid="{00000000-0005-0000-0000-0000BE0B0000}"/>
    <cellStyle name="20% — акцент2 47 2" xfId="10642" xr:uid="{00000000-0005-0000-0000-0000BF0B0000}"/>
    <cellStyle name="20% — акцент2 48" xfId="1795" xr:uid="{00000000-0005-0000-0000-0000C00B0000}"/>
    <cellStyle name="20% — акцент2 48 2" xfId="10654" xr:uid="{00000000-0005-0000-0000-0000C10B0000}"/>
    <cellStyle name="20% — акцент2 49" xfId="1807" xr:uid="{00000000-0005-0000-0000-0000C20B0000}"/>
    <cellStyle name="20% - Акцент2 5" xfId="783" xr:uid="{00000000-0005-0000-0000-0000C30B0000}"/>
    <cellStyle name="20% — акцент2 5" xfId="105" xr:uid="{00000000-0005-0000-0000-0000C40B0000}"/>
    <cellStyle name="20% - Акцент2 5 10" xfId="6896" xr:uid="{00000000-0005-0000-0000-0000C50B0000}"/>
    <cellStyle name="20% - Акцент2 5 10 2" xfId="15658" xr:uid="{00000000-0005-0000-0000-0000C60B0000}"/>
    <cellStyle name="20% - Акцент2 5 11" xfId="8175" xr:uid="{00000000-0005-0000-0000-0000C70B0000}"/>
    <cellStyle name="20% - Акцент2 5 11 2" xfId="16933" xr:uid="{00000000-0005-0000-0000-0000C80B0000}"/>
    <cellStyle name="20% - Акцент2 5 12" xfId="7120" xr:uid="{00000000-0005-0000-0000-0000C90B0000}"/>
    <cellStyle name="20% - Акцент2 5 12 2" xfId="15878" xr:uid="{00000000-0005-0000-0000-0000CA0B0000}"/>
    <cellStyle name="20% - Акцент2 5 13" xfId="8249" xr:uid="{00000000-0005-0000-0000-0000CB0B0000}"/>
    <cellStyle name="20% - Акцент2 5 13 2" xfId="17007" xr:uid="{00000000-0005-0000-0000-0000CC0B0000}"/>
    <cellStyle name="20% - Акцент2 5 14" xfId="8339" xr:uid="{00000000-0005-0000-0000-0000CD0B0000}"/>
    <cellStyle name="20% - Акцент2 5 14 2" xfId="17097" xr:uid="{00000000-0005-0000-0000-0000CE0B0000}"/>
    <cellStyle name="20% - Акцент2 5 15" xfId="8431" xr:uid="{00000000-0005-0000-0000-0000CF0B0000}"/>
    <cellStyle name="20% - Акцент2 5 15 2" xfId="17189" xr:uid="{00000000-0005-0000-0000-0000D00B0000}"/>
    <cellStyle name="20% - Акцент2 5 16" xfId="8514" xr:uid="{00000000-0005-0000-0000-0000D10B0000}"/>
    <cellStyle name="20% - Акцент2 5 16 2" xfId="17272" xr:uid="{00000000-0005-0000-0000-0000D20B0000}"/>
    <cellStyle name="20% - Акцент2 5 17" xfId="8586" xr:uid="{00000000-0005-0000-0000-0000D30B0000}"/>
    <cellStyle name="20% - Акцент2 5 17 2" xfId="17344" xr:uid="{00000000-0005-0000-0000-0000D40B0000}"/>
    <cellStyle name="20% - Акцент2 5 18" xfId="8647" xr:uid="{00000000-0005-0000-0000-0000D50B0000}"/>
    <cellStyle name="20% - Акцент2 5 18 2" xfId="17405" xr:uid="{00000000-0005-0000-0000-0000D60B0000}"/>
    <cellStyle name="20% - Акцент2 5 19" xfId="8718" xr:uid="{00000000-0005-0000-0000-0000D70B0000}"/>
    <cellStyle name="20% - Акцент2 5 19 2" xfId="17476" xr:uid="{00000000-0005-0000-0000-0000D80B0000}"/>
    <cellStyle name="20% - Акцент2 5 2" xfId="2573" xr:uid="{00000000-0005-0000-0000-0000D90B0000}"/>
    <cellStyle name="20% - Акцент2 5 2 2" xfId="11412" xr:uid="{00000000-0005-0000-0000-0000DA0B0000}"/>
    <cellStyle name="20% - Акцент2 5 20" xfId="8782" xr:uid="{00000000-0005-0000-0000-0000DB0B0000}"/>
    <cellStyle name="20% - Акцент2 5 20 2" xfId="17540" xr:uid="{00000000-0005-0000-0000-0000DC0B0000}"/>
    <cellStyle name="20% - Акцент2 5 21" xfId="8835" xr:uid="{00000000-0005-0000-0000-0000DD0B0000}"/>
    <cellStyle name="20% - Акцент2 5 21 2" xfId="17593" xr:uid="{00000000-0005-0000-0000-0000DE0B0000}"/>
    <cellStyle name="20% - Акцент2 5 22" xfId="8885" xr:uid="{00000000-0005-0000-0000-0000DF0B0000}"/>
    <cellStyle name="20% - Акцент2 5 22 2" xfId="17643" xr:uid="{00000000-0005-0000-0000-0000E00B0000}"/>
    <cellStyle name="20% - Акцент2 5 23" xfId="8935" xr:uid="{00000000-0005-0000-0000-0000E10B0000}"/>
    <cellStyle name="20% - Акцент2 5 23 2" xfId="17693" xr:uid="{00000000-0005-0000-0000-0000E20B0000}"/>
    <cellStyle name="20% - Акцент2 5 24" xfId="8975" xr:uid="{00000000-0005-0000-0000-0000E30B0000}"/>
    <cellStyle name="20% - Акцент2 5 24 2" xfId="17733" xr:uid="{00000000-0005-0000-0000-0000E40B0000}"/>
    <cellStyle name="20% - Акцент2 5 25" xfId="9009" xr:uid="{00000000-0005-0000-0000-0000E50B0000}"/>
    <cellStyle name="20% - Акцент2 5 25 2" xfId="17767" xr:uid="{00000000-0005-0000-0000-0000E60B0000}"/>
    <cellStyle name="20% - Акцент2 5 26" xfId="9033" xr:uid="{00000000-0005-0000-0000-0000E70B0000}"/>
    <cellStyle name="20% - Акцент2 5 26 2" xfId="17791" xr:uid="{00000000-0005-0000-0000-0000E80B0000}"/>
    <cellStyle name="20% - Акцент2 5 27" xfId="9057" xr:uid="{00000000-0005-0000-0000-0000E90B0000}"/>
    <cellStyle name="20% - Акцент2 5 27 2" xfId="17815" xr:uid="{00000000-0005-0000-0000-0000EA0B0000}"/>
    <cellStyle name="20% - Акцент2 5 28" xfId="9688" xr:uid="{00000000-0005-0000-0000-0000EB0B0000}"/>
    <cellStyle name="20% - Акцент2 5 29" xfId="17922" xr:uid="{00000000-0005-0000-0000-0000EC0B0000}"/>
    <cellStyle name="20% - Акцент2 5 3" xfId="3121" xr:uid="{00000000-0005-0000-0000-0000ED0B0000}"/>
    <cellStyle name="20% - Акцент2 5 3 2" xfId="11958" xr:uid="{00000000-0005-0000-0000-0000EE0B0000}"/>
    <cellStyle name="20% - Акцент2 5 30" xfId="18028" xr:uid="{00000000-0005-0000-0000-0000EF0B0000}"/>
    <cellStyle name="20% - Акцент2 5 31" xfId="18724" xr:uid="{00000000-0005-0000-0000-0000F00B0000}"/>
    <cellStyle name="20% - Акцент2 5 32" xfId="19943" xr:uid="{00000000-0005-0000-0000-0000F10B0000}"/>
    <cellStyle name="20% - Акцент2 5 33" xfId="18851" xr:uid="{00000000-0005-0000-0000-0000F20B0000}"/>
    <cellStyle name="20% - Акцент2 5 4" xfId="3871" xr:uid="{00000000-0005-0000-0000-0000F30B0000}"/>
    <cellStyle name="20% - Акцент2 5 4 2" xfId="12646" xr:uid="{00000000-0005-0000-0000-0000F40B0000}"/>
    <cellStyle name="20% - Акцент2 5 5" xfId="4881" xr:uid="{00000000-0005-0000-0000-0000F50B0000}"/>
    <cellStyle name="20% - Акцент2 5 5 2" xfId="13656" xr:uid="{00000000-0005-0000-0000-0000F60B0000}"/>
    <cellStyle name="20% - Акцент2 5 6" xfId="5218" xr:uid="{00000000-0005-0000-0000-0000F70B0000}"/>
    <cellStyle name="20% - Акцент2 5 6 2" xfId="13990" xr:uid="{00000000-0005-0000-0000-0000F80B0000}"/>
    <cellStyle name="20% - Акцент2 5 7" xfId="5603" xr:uid="{00000000-0005-0000-0000-0000F90B0000}"/>
    <cellStyle name="20% - Акцент2 5 7 2" xfId="14372" xr:uid="{00000000-0005-0000-0000-0000FA0B0000}"/>
    <cellStyle name="20% - Акцент2 5 8" xfId="6808" xr:uid="{00000000-0005-0000-0000-0000FB0B0000}"/>
    <cellStyle name="20% - Акцент2 5 8 2" xfId="15570" xr:uid="{00000000-0005-0000-0000-0000FC0B0000}"/>
    <cellStyle name="20% - Акцент2 5 9" xfId="8097" xr:uid="{00000000-0005-0000-0000-0000FD0B0000}"/>
    <cellStyle name="20% - Акцент2 5 9 2" xfId="16855" xr:uid="{00000000-0005-0000-0000-0000FE0B0000}"/>
    <cellStyle name="20% — акцент2 50" xfId="2795" xr:uid="{00000000-0005-0000-0000-0000FF0B0000}"/>
    <cellStyle name="20% — акцент2 51" xfId="3193" xr:uid="{00000000-0005-0000-0000-0000000C0000}"/>
    <cellStyle name="20% — акцент2 51 2" xfId="12030" xr:uid="{00000000-0005-0000-0000-0000010C0000}"/>
    <cellStyle name="20% — акцент2 52" xfId="3215" xr:uid="{00000000-0005-0000-0000-0000020C0000}"/>
    <cellStyle name="20% — акцент2 52 2" xfId="12052" xr:uid="{00000000-0005-0000-0000-0000030C0000}"/>
    <cellStyle name="20% — акцент2 53" xfId="3227" xr:uid="{00000000-0005-0000-0000-0000040C0000}"/>
    <cellStyle name="20% — акцент2 53 2" xfId="12064" xr:uid="{00000000-0005-0000-0000-0000050C0000}"/>
    <cellStyle name="20% — акцент2 54" xfId="3239" xr:uid="{00000000-0005-0000-0000-0000060C0000}"/>
    <cellStyle name="20% — акцент2 54 2" xfId="12076" xr:uid="{00000000-0005-0000-0000-0000070C0000}"/>
    <cellStyle name="20% — акцент2 55" xfId="3251" xr:uid="{00000000-0005-0000-0000-0000080C0000}"/>
    <cellStyle name="20% — акцент2 55 2" xfId="12088" xr:uid="{00000000-0005-0000-0000-0000090C0000}"/>
    <cellStyle name="20% — акцент2 56" xfId="3255" xr:uid="{00000000-0005-0000-0000-00000A0C0000}"/>
    <cellStyle name="20% — акцент2 56 2" xfId="12092" xr:uid="{00000000-0005-0000-0000-00000B0C0000}"/>
    <cellStyle name="20% — акцент2 57" xfId="3292" xr:uid="{00000000-0005-0000-0000-00000C0C0000}"/>
    <cellStyle name="20% — акцент2 57 2" xfId="12124" xr:uid="{00000000-0005-0000-0000-00000D0C0000}"/>
    <cellStyle name="20% — акцент2 58" xfId="3408" xr:uid="{00000000-0005-0000-0000-00000E0C0000}"/>
    <cellStyle name="20% — акцент2 58 2" xfId="12183" xr:uid="{00000000-0005-0000-0000-00000F0C0000}"/>
    <cellStyle name="20% — акцент2 59" xfId="3439" xr:uid="{00000000-0005-0000-0000-0000100C0000}"/>
    <cellStyle name="20% — акцент2 59 2" xfId="12214" xr:uid="{00000000-0005-0000-0000-0000110C0000}"/>
    <cellStyle name="20% - Акцент2 6" xfId="834" xr:uid="{00000000-0005-0000-0000-0000120C0000}"/>
    <cellStyle name="20% — акцент2 6" xfId="106" xr:uid="{00000000-0005-0000-0000-0000130C0000}"/>
    <cellStyle name="20% - Акцент2 6 10" xfId="6892" xr:uid="{00000000-0005-0000-0000-0000140C0000}"/>
    <cellStyle name="20% - Акцент2 6 10 2" xfId="15654" xr:uid="{00000000-0005-0000-0000-0000150C0000}"/>
    <cellStyle name="20% - Акцент2 6 11" xfId="8171" xr:uid="{00000000-0005-0000-0000-0000160C0000}"/>
    <cellStyle name="20% - Акцент2 6 11 2" xfId="16929" xr:uid="{00000000-0005-0000-0000-0000170C0000}"/>
    <cellStyle name="20% - Акцент2 6 12" xfId="7114" xr:uid="{00000000-0005-0000-0000-0000180C0000}"/>
    <cellStyle name="20% - Акцент2 6 12 2" xfId="15872" xr:uid="{00000000-0005-0000-0000-0000190C0000}"/>
    <cellStyle name="20% - Акцент2 6 13" xfId="8247" xr:uid="{00000000-0005-0000-0000-00001A0C0000}"/>
    <cellStyle name="20% - Акцент2 6 13 2" xfId="17005" xr:uid="{00000000-0005-0000-0000-00001B0C0000}"/>
    <cellStyle name="20% - Акцент2 6 14" xfId="8337" xr:uid="{00000000-0005-0000-0000-00001C0C0000}"/>
    <cellStyle name="20% - Акцент2 6 14 2" xfId="17095" xr:uid="{00000000-0005-0000-0000-00001D0C0000}"/>
    <cellStyle name="20% - Акцент2 6 15" xfId="8427" xr:uid="{00000000-0005-0000-0000-00001E0C0000}"/>
    <cellStyle name="20% - Акцент2 6 15 2" xfId="17185" xr:uid="{00000000-0005-0000-0000-00001F0C0000}"/>
    <cellStyle name="20% - Акцент2 6 16" xfId="8510" xr:uid="{00000000-0005-0000-0000-0000200C0000}"/>
    <cellStyle name="20% - Акцент2 6 16 2" xfId="17268" xr:uid="{00000000-0005-0000-0000-0000210C0000}"/>
    <cellStyle name="20% - Акцент2 6 17" xfId="8581" xr:uid="{00000000-0005-0000-0000-0000220C0000}"/>
    <cellStyle name="20% - Акцент2 6 17 2" xfId="17339" xr:uid="{00000000-0005-0000-0000-0000230C0000}"/>
    <cellStyle name="20% - Акцент2 6 18" xfId="8642" xr:uid="{00000000-0005-0000-0000-0000240C0000}"/>
    <cellStyle name="20% - Акцент2 6 18 2" xfId="17400" xr:uid="{00000000-0005-0000-0000-0000250C0000}"/>
    <cellStyle name="20% - Акцент2 6 19" xfId="8713" xr:uid="{00000000-0005-0000-0000-0000260C0000}"/>
    <cellStyle name="20% - Акцент2 6 19 2" xfId="17471" xr:uid="{00000000-0005-0000-0000-0000270C0000}"/>
    <cellStyle name="20% - Акцент2 6 2" xfId="2624" xr:uid="{00000000-0005-0000-0000-0000280C0000}"/>
    <cellStyle name="20% - Акцент2 6 2 2" xfId="11463" xr:uid="{00000000-0005-0000-0000-0000290C0000}"/>
    <cellStyle name="20% - Акцент2 6 20" xfId="8778" xr:uid="{00000000-0005-0000-0000-00002A0C0000}"/>
    <cellStyle name="20% - Акцент2 6 20 2" xfId="17536" xr:uid="{00000000-0005-0000-0000-00002B0C0000}"/>
    <cellStyle name="20% - Акцент2 6 21" xfId="8831" xr:uid="{00000000-0005-0000-0000-00002C0C0000}"/>
    <cellStyle name="20% - Акцент2 6 21 2" xfId="17589" xr:uid="{00000000-0005-0000-0000-00002D0C0000}"/>
    <cellStyle name="20% - Акцент2 6 22" xfId="8881" xr:uid="{00000000-0005-0000-0000-00002E0C0000}"/>
    <cellStyle name="20% - Акцент2 6 22 2" xfId="17639" xr:uid="{00000000-0005-0000-0000-00002F0C0000}"/>
    <cellStyle name="20% - Акцент2 6 23" xfId="8931" xr:uid="{00000000-0005-0000-0000-0000300C0000}"/>
    <cellStyle name="20% - Акцент2 6 23 2" xfId="17689" xr:uid="{00000000-0005-0000-0000-0000310C0000}"/>
    <cellStyle name="20% - Акцент2 6 24" xfId="8971" xr:uid="{00000000-0005-0000-0000-0000320C0000}"/>
    <cellStyle name="20% - Акцент2 6 24 2" xfId="17729" xr:uid="{00000000-0005-0000-0000-0000330C0000}"/>
    <cellStyle name="20% - Акцент2 6 25" xfId="9005" xr:uid="{00000000-0005-0000-0000-0000340C0000}"/>
    <cellStyle name="20% - Акцент2 6 25 2" xfId="17763" xr:uid="{00000000-0005-0000-0000-0000350C0000}"/>
    <cellStyle name="20% - Акцент2 6 26" xfId="9029" xr:uid="{00000000-0005-0000-0000-0000360C0000}"/>
    <cellStyle name="20% - Акцент2 6 26 2" xfId="17787" xr:uid="{00000000-0005-0000-0000-0000370C0000}"/>
    <cellStyle name="20% - Акцент2 6 27" xfId="9053" xr:uid="{00000000-0005-0000-0000-0000380C0000}"/>
    <cellStyle name="20% - Акцент2 6 27 2" xfId="17811" xr:uid="{00000000-0005-0000-0000-0000390C0000}"/>
    <cellStyle name="20% - Акцент2 6 28" xfId="9739" xr:uid="{00000000-0005-0000-0000-00003A0C0000}"/>
    <cellStyle name="20% - Акцент2 6 29" xfId="17943" xr:uid="{00000000-0005-0000-0000-00003B0C0000}"/>
    <cellStyle name="20% - Акцент2 6 3" xfId="3133" xr:uid="{00000000-0005-0000-0000-00003C0C0000}"/>
    <cellStyle name="20% - Акцент2 6 3 2" xfId="11970" xr:uid="{00000000-0005-0000-0000-00003D0C0000}"/>
    <cellStyle name="20% - Акцент2 6 30" xfId="12171" xr:uid="{00000000-0005-0000-0000-00003E0C0000}"/>
    <cellStyle name="20% - Акцент2 6 31" xfId="9206" xr:uid="{00000000-0005-0000-0000-00003F0C0000}"/>
    <cellStyle name="20% - Акцент2 6 32" xfId="18134" xr:uid="{00000000-0005-0000-0000-0000400C0000}"/>
    <cellStyle name="20% - Акцент2 6 33" xfId="19658" xr:uid="{00000000-0005-0000-0000-0000410C0000}"/>
    <cellStyle name="20% - Акцент2 6 4" xfId="3872" xr:uid="{00000000-0005-0000-0000-0000420C0000}"/>
    <cellStyle name="20% - Акцент2 6 4 2" xfId="12647" xr:uid="{00000000-0005-0000-0000-0000430C0000}"/>
    <cellStyle name="20% - Акцент2 6 5" xfId="4880" xr:uid="{00000000-0005-0000-0000-0000440C0000}"/>
    <cellStyle name="20% - Акцент2 6 5 2" xfId="13655" xr:uid="{00000000-0005-0000-0000-0000450C0000}"/>
    <cellStyle name="20% - Акцент2 6 6" xfId="5217" xr:uid="{00000000-0005-0000-0000-0000460C0000}"/>
    <cellStyle name="20% - Акцент2 6 6 2" xfId="13989" xr:uid="{00000000-0005-0000-0000-0000470C0000}"/>
    <cellStyle name="20% - Акцент2 6 7" xfId="5605" xr:uid="{00000000-0005-0000-0000-0000480C0000}"/>
    <cellStyle name="20% - Акцент2 6 7 2" xfId="14374" xr:uid="{00000000-0005-0000-0000-0000490C0000}"/>
    <cellStyle name="20% - Акцент2 6 8" xfId="6806" xr:uid="{00000000-0005-0000-0000-00004A0C0000}"/>
    <cellStyle name="20% - Акцент2 6 8 2" xfId="15568" xr:uid="{00000000-0005-0000-0000-00004B0C0000}"/>
    <cellStyle name="20% - Акцент2 6 9" xfId="8095" xr:uid="{00000000-0005-0000-0000-00004C0C0000}"/>
    <cellStyle name="20% - Акцент2 6 9 2" xfId="16853" xr:uid="{00000000-0005-0000-0000-00004D0C0000}"/>
    <cellStyle name="20% — акцент2 60" xfId="3451" xr:uid="{00000000-0005-0000-0000-00004E0C0000}"/>
    <cellStyle name="20% — акцент2 60 2" xfId="12226" xr:uid="{00000000-0005-0000-0000-00004F0C0000}"/>
    <cellStyle name="20% — акцент2 61" xfId="3463" xr:uid="{00000000-0005-0000-0000-0000500C0000}"/>
    <cellStyle name="20% — акцент2 61 2" xfId="12238" xr:uid="{00000000-0005-0000-0000-0000510C0000}"/>
    <cellStyle name="20% — акцент2 62" xfId="3475" xr:uid="{00000000-0005-0000-0000-0000520C0000}"/>
    <cellStyle name="20% — акцент2 62 2" xfId="12250" xr:uid="{00000000-0005-0000-0000-0000530C0000}"/>
    <cellStyle name="20% — акцент2 63" xfId="3487" xr:uid="{00000000-0005-0000-0000-0000540C0000}"/>
    <cellStyle name="20% — акцент2 63 2" xfId="12262" xr:uid="{00000000-0005-0000-0000-0000550C0000}"/>
    <cellStyle name="20% — акцент2 64" xfId="3499" xr:uid="{00000000-0005-0000-0000-0000560C0000}"/>
    <cellStyle name="20% — акцент2 64 2" xfId="12274" xr:uid="{00000000-0005-0000-0000-0000570C0000}"/>
    <cellStyle name="20% — акцент2 65" xfId="3511" xr:uid="{00000000-0005-0000-0000-0000580C0000}"/>
    <cellStyle name="20% — акцент2 65 2" xfId="12286" xr:uid="{00000000-0005-0000-0000-0000590C0000}"/>
    <cellStyle name="20% — акцент2 66" xfId="3523" xr:uid="{00000000-0005-0000-0000-00005A0C0000}"/>
    <cellStyle name="20% — акцент2 66 2" xfId="12298" xr:uid="{00000000-0005-0000-0000-00005B0C0000}"/>
    <cellStyle name="20% — акцент2 67" xfId="3535" xr:uid="{00000000-0005-0000-0000-00005C0C0000}"/>
    <cellStyle name="20% — акцент2 67 2" xfId="12310" xr:uid="{00000000-0005-0000-0000-00005D0C0000}"/>
    <cellStyle name="20% — акцент2 68" xfId="3547" xr:uid="{00000000-0005-0000-0000-00005E0C0000}"/>
    <cellStyle name="20% — акцент2 68 2" xfId="12322" xr:uid="{00000000-0005-0000-0000-00005F0C0000}"/>
    <cellStyle name="20% — акцент2 69" xfId="3559" xr:uid="{00000000-0005-0000-0000-0000600C0000}"/>
    <cellStyle name="20% — акцент2 69 2" xfId="12334" xr:uid="{00000000-0005-0000-0000-0000610C0000}"/>
    <cellStyle name="20% - Акцент2 7" xfId="853" xr:uid="{00000000-0005-0000-0000-0000620C0000}"/>
    <cellStyle name="20% — акцент2 7" xfId="239" xr:uid="{00000000-0005-0000-0000-0000630C0000}"/>
    <cellStyle name="20% - Акцент2 7 10" xfId="6890" xr:uid="{00000000-0005-0000-0000-0000640C0000}"/>
    <cellStyle name="20% - Акцент2 7 10 2" xfId="15652" xr:uid="{00000000-0005-0000-0000-0000650C0000}"/>
    <cellStyle name="20% - Акцент2 7 11" xfId="8169" xr:uid="{00000000-0005-0000-0000-0000660C0000}"/>
    <cellStyle name="20% - Акцент2 7 11 2" xfId="16927" xr:uid="{00000000-0005-0000-0000-0000670C0000}"/>
    <cellStyle name="20% - Акцент2 7 12" xfId="7112" xr:uid="{00000000-0005-0000-0000-0000680C0000}"/>
    <cellStyle name="20% - Акцент2 7 12 2" xfId="15870" xr:uid="{00000000-0005-0000-0000-0000690C0000}"/>
    <cellStyle name="20% - Акцент2 7 13" xfId="8245" xr:uid="{00000000-0005-0000-0000-00006A0C0000}"/>
    <cellStyle name="20% - Акцент2 7 13 2" xfId="17003" xr:uid="{00000000-0005-0000-0000-00006B0C0000}"/>
    <cellStyle name="20% - Акцент2 7 14" xfId="8335" xr:uid="{00000000-0005-0000-0000-00006C0C0000}"/>
    <cellStyle name="20% - Акцент2 7 14 2" xfId="17093" xr:uid="{00000000-0005-0000-0000-00006D0C0000}"/>
    <cellStyle name="20% - Акцент2 7 15" xfId="8425" xr:uid="{00000000-0005-0000-0000-00006E0C0000}"/>
    <cellStyle name="20% - Акцент2 7 15 2" xfId="17183" xr:uid="{00000000-0005-0000-0000-00006F0C0000}"/>
    <cellStyle name="20% - Акцент2 7 16" xfId="8509" xr:uid="{00000000-0005-0000-0000-0000700C0000}"/>
    <cellStyle name="20% - Акцент2 7 16 2" xfId="17267" xr:uid="{00000000-0005-0000-0000-0000710C0000}"/>
    <cellStyle name="20% - Акцент2 7 17" xfId="8580" xr:uid="{00000000-0005-0000-0000-0000720C0000}"/>
    <cellStyle name="20% - Акцент2 7 17 2" xfId="17338" xr:uid="{00000000-0005-0000-0000-0000730C0000}"/>
    <cellStyle name="20% - Акцент2 7 18" xfId="8641" xr:uid="{00000000-0005-0000-0000-0000740C0000}"/>
    <cellStyle name="20% - Акцент2 7 18 2" xfId="17399" xr:uid="{00000000-0005-0000-0000-0000750C0000}"/>
    <cellStyle name="20% - Акцент2 7 19" xfId="8712" xr:uid="{00000000-0005-0000-0000-0000760C0000}"/>
    <cellStyle name="20% - Акцент2 7 19 2" xfId="17470" xr:uid="{00000000-0005-0000-0000-0000770C0000}"/>
    <cellStyle name="20% - Акцент2 7 2" xfId="2643" xr:uid="{00000000-0005-0000-0000-0000780C0000}"/>
    <cellStyle name="20% - Акцент2 7 2 2" xfId="11482" xr:uid="{00000000-0005-0000-0000-0000790C0000}"/>
    <cellStyle name="20% - Акцент2 7 20" xfId="8777" xr:uid="{00000000-0005-0000-0000-00007A0C0000}"/>
    <cellStyle name="20% - Акцент2 7 20 2" xfId="17535" xr:uid="{00000000-0005-0000-0000-00007B0C0000}"/>
    <cellStyle name="20% - Акцент2 7 21" xfId="8830" xr:uid="{00000000-0005-0000-0000-00007C0C0000}"/>
    <cellStyle name="20% - Акцент2 7 21 2" xfId="17588" xr:uid="{00000000-0005-0000-0000-00007D0C0000}"/>
    <cellStyle name="20% - Акцент2 7 22" xfId="8880" xr:uid="{00000000-0005-0000-0000-00007E0C0000}"/>
    <cellStyle name="20% - Акцент2 7 22 2" xfId="17638" xr:uid="{00000000-0005-0000-0000-00007F0C0000}"/>
    <cellStyle name="20% - Акцент2 7 23" xfId="8930" xr:uid="{00000000-0005-0000-0000-0000800C0000}"/>
    <cellStyle name="20% - Акцент2 7 23 2" xfId="17688" xr:uid="{00000000-0005-0000-0000-0000810C0000}"/>
    <cellStyle name="20% - Акцент2 7 24" xfId="8970" xr:uid="{00000000-0005-0000-0000-0000820C0000}"/>
    <cellStyle name="20% - Акцент2 7 24 2" xfId="17728" xr:uid="{00000000-0005-0000-0000-0000830C0000}"/>
    <cellStyle name="20% - Акцент2 7 25" xfId="9004" xr:uid="{00000000-0005-0000-0000-0000840C0000}"/>
    <cellStyle name="20% - Акцент2 7 25 2" xfId="17762" xr:uid="{00000000-0005-0000-0000-0000850C0000}"/>
    <cellStyle name="20% - Акцент2 7 26" xfId="9028" xr:uid="{00000000-0005-0000-0000-0000860C0000}"/>
    <cellStyle name="20% - Акцент2 7 26 2" xfId="17786" xr:uid="{00000000-0005-0000-0000-0000870C0000}"/>
    <cellStyle name="20% - Акцент2 7 27" xfId="9052" xr:uid="{00000000-0005-0000-0000-0000880C0000}"/>
    <cellStyle name="20% - Акцент2 7 27 2" xfId="17810" xr:uid="{00000000-0005-0000-0000-0000890C0000}"/>
    <cellStyle name="20% - Акцент2 7 28" xfId="9758" xr:uid="{00000000-0005-0000-0000-00008A0C0000}"/>
    <cellStyle name="20% - Акцент2 7 29" xfId="17957" xr:uid="{00000000-0005-0000-0000-00008B0C0000}"/>
    <cellStyle name="20% - Акцент2 7 3" xfId="3145" xr:uid="{00000000-0005-0000-0000-00008C0C0000}"/>
    <cellStyle name="20% - Акцент2 7 3 2" xfId="11982" xr:uid="{00000000-0005-0000-0000-00008D0C0000}"/>
    <cellStyle name="20% - Акцент2 7 30" xfId="9264" xr:uid="{00000000-0005-0000-0000-00008E0C0000}"/>
    <cellStyle name="20% - Акцент2 7 31" xfId="17872" xr:uid="{00000000-0005-0000-0000-00008F0C0000}"/>
    <cellStyle name="20% - Акцент2 7 32" xfId="18131" xr:uid="{00000000-0005-0000-0000-0000900C0000}"/>
    <cellStyle name="20% - Акцент2 7 33" xfId="18068" xr:uid="{00000000-0005-0000-0000-0000910C0000}"/>
    <cellStyle name="20% - Акцент2 7 4" xfId="3873" xr:uid="{00000000-0005-0000-0000-0000920C0000}"/>
    <cellStyle name="20% - Акцент2 7 4 2" xfId="12648" xr:uid="{00000000-0005-0000-0000-0000930C0000}"/>
    <cellStyle name="20% - Акцент2 7 5" xfId="4879" xr:uid="{00000000-0005-0000-0000-0000940C0000}"/>
    <cellStyle name="20% - Акцент2 7 5 2" xfId="13654" xr:uid="{00000000-0005-0000-0000-0000950C0000}"/>
    <cellStyle name="20% - Акцент2 7 6" xfId="5216" xr:uid="{00000000-0005-0000-0000-0000960C0000}"/>
    <cellStyle name="20% - Акцент2 7 6 2" xfId="13988" xr:uid="{00000000-0005-0000-0000-0000970C0000}"/>
    <cellStyle name="20% - Акцент2 7 7" xfId="5607" xr:uid="{00000000-0005-0000-0000-0000980C0000}"/>
    <cellStyle name="20% - Акцент2 7 7 2" xfId="14376" xr:uid="{00000000-0005-0000-0000-0000990C0000}"/>
    <cellStyle name="20% - Акцент2 7 8" xfId="6804" xr:uid="{00000000-0005-0000-0000-00009A0C0000}"/>
    <cellStyle name="20% - Акцент2 7 8 2" xfId="15566" xr:uid="{00000000-0005-0000-0000-00009B0C0000}"/>
    <cellStyle name="20% - Акцент2 7 9" xfId="8093" xr:uid="{00000000-0005-0000-0000-00009C0C0000}"/>
    <cellStyle name="20% - Акцент2 7 9 2" xfId="16851" xr:uid="{00000000-0005-0000-0000-00009D0C0000}"/>
    <cellStyle name="20% — акцент2 70" xfId="3571" xr:uid="{00000000-0005-0000-0000-00009E0C0000}"/>
    <cellStyle name="20% — акцент2 70 2" xfId="12346" xr:uid="{00000000-0005-0000-0000-00009F0C0000}"/>
    <cellStyle name="20% — акцент2 71" xfId="3583" xr:uid="{00000000-0005-0000-0000-0000A00C0000}"/>
    <cellStyle name="20% — акцент2 71 2" xfId="12358" xr:uid="{00000000-0005-0000-0000-0000A10C0000}"/>
    <cellStyle name="20% — акцент2 72" xfId="3595" xr:uid="{00000000-0005-0000-0000-0000A20C0000}"/>
    <cellStyle name="20% — акцент2 72 2" xfId="12370" xr:uid="{00000000-0005-0000-0000-0000A30C0000}"/>
    <cellStyle name="20% — акцент2 73" xfId="3598" xr:uid="{00000000-0005-0000-0000-0000A40C0000}"/>
    <cellStyle name="20% — акцент2 73 2" xfId="12373" xr:uid="{00000000-0005-0000-0000-0000A50C0000}"/>
    <cellStyle name="20% — акцент2 74" xfId="3610" xr:uid="{00000000-0005-0000-0000-0000A60C0000}"/>
    <cellStyle name="20% — акцент2 74 2" xfId="12385" xr:uid="{00000000-0005-0000-0000-0000A70C0000}"/>
    <cellStyle name="20% — акцент2 75" xfId="3622" xr:uid="{00000000-0005-0000-0000-0000A80C0000}"/>
    <cellStyle name="20% — акцент2 75 2" xfId="12397" xr:uid="{00000000-0005-0000-0000-0000A90C0000}"/>
    <cellStyle name="20% — акцент2 76" xfId="5244" xr:uid="{00000000-0005-0000-0000-0000AA0C0000}"/>
    <cellStyle name="20% — акцент2 76 2" xfId="14014" xr:uid="{00000000-0005-0000-0000-0000AB0C0000}"/>
    <cellStyle name="20% — акцент2 77" xfId="5262" xr:uid="{00000000-0005-0000-0000-0000AC0C0000}"/>
    <cellStyle name="20% — акцент2 77 2" xfId="14032" xr:uid="{00000000-0005-0000-0000-0000AD0C0000}"/>
    <cellStyle name="20% — акцент2 78" xfId="5247" xr:uid="{00000000-0005-0000-0000-0000AE0C0000}"/>
    <cellStyle name="20% — акцент2 78 2" xfId="14017" xr:uid="{00000000-0005-0000-0000-0000AF0C0000}"/>
    <cellStyle name="20% — акцент2 79" xfId="5277" xr:uid="{00000000-0005-0000-0000-0000B00C0000}"/>
    <cellStyle name="20% — акцент2 79 2" xfId="14047" xr:uid="{00000000-0005-0000-0000-0000B10C0000}"/>
    <cellStyle name="20% - Акцент2 8" xfId="874" xr:uid="{00000000-0005-0000-0000-0000B20C0000}"/>
    <cellStyle name="20% — акцент2 8" xfId="240" xr:uid="{00000000-0005-0000-0000-0000B30C0000}"/>
    <cellStyle name="20% - Акцент2 8 10" xfId="6888" xr:uid="{00000000-0005-0000-0000-0000B40C0000}"/>
    <cellStyle name="20% - Акцент2 8 10 2" xfId="15650" xr:uid="{00000000-0005-0000-0000-0000B50C0000}"/>
    <cellStyle name="20% - Акцент2 8 11" xfId="8166" xr:uid="{00000000-0005-0000-0000-0000B60C0000}"/>
    <cellStyle name="20% - Акцент2 8 11 2" xfId="16924" xr:uid="{00000000-0005-0000-0000-0000B70C0000}"/>
    <cellStyle name="20% - Акцент2 8 12" xfId="7109" xr:uid="{00000000-0005-0000-0000-0000B80C0000}"/>
    <cellStyle name="20% - Акцент2 8 12 2" xfId="15867" xr:uid="{00000000-0005-0000-0000-0000B90C0000}"/>
    <cellStyle name="20% - Акцент2 8 13" xfId="8243" xr:uid="{00000000-0005-0000-0000-0000BA0C0000}"/>
    <cellStyle name="20% - Акцент2 8 13 2" xfId="17001" xr:uid="{00000000-0005-0000-0000-0000BB0C0000}"/>
    <cellStyle name="20% - Акцент2 8 14" xfId="8333" xr:uid="{00000000-0005-0000-0000-0000BC0C0000}"/>
    <cellStyle name="20% - Акцент2 8 14 2" xfId="17091" xr:uid="{00000000-0005-0000-0000-0000BD0C0000}"/>
    <cellStyle name="20% - Акцент2 8 15" xfId="8422" xr:uid="{00000000-0005-0000-0000-0000BE0C0000}"/>
    <cellStyle name="20% - Акцент2 8 15 2" xfId="17180" xr:uid="{00000000-0005-0000-0000-0000BF0C0000}"/>
    <cellStyle name="20% - Акцент2 8 16" xfId="8506" xr:uid="{00000000-0005-0000-0000-0000C00C0000}"/>
    <cellStyle name="20% - Акцент2 8 16 2" xfId="17264" xr:uid="{00000000-0005-0000-0000-0000C10C0000}"/>
    <cellStyle name="20% - Акцент2 8 17" xfId="8577" xr:uid="{00000000-0005-0000-0000-0000C20C0000}"/>
    <cellStyle name="20% - Акцент2 8 17 2" xfId="17335" xr:uid="{00000000-0005-0000-0000-0000C30C0000}"/>
    <cellStyle name="20% - Акцент2 8 18" xfId="8638" xr:uid="{00000000-0005-0000-0000-0000C40C0000}"/>
    <cellStyle name="20% - Акцент2 8 18 2" xfId="17396" xr:uid="{00000000-0005-0000-0000-0000C50C0000}"/>
    <cellStyle name="20% - Акцент2 8 19" xfId="8709" xr:uid="{00000000-0005-0000-0000-0000C60C0000}"/>
    <cellStyle name="20% - Акцент2 8 19 2" xfId="17467" xr:uid="{00000000-0005-0000-0000-0000C70C0000}"/>
    <cellStyle name="20% - Акцент2 8 2" xfId="2664" xr:uid="{00000000-0005-0000-0000-0000C80C0000}"/>
    <cellStyle name="20% - Акцент2 8 2 2" xfId="11503" xr:uid="{00000000-0005-0000-0000-0000C90C0000}"/>
    <cellStyle name="20% - Акцент2 8 20" xfId="8775" xr:uid="{00000000-0005-0000-0000-0000CA0C0000}"/>
    <cellStyle name="20% - Акцент2 8 20 2" xfId="17533" xr:uid="{00000000-0005-0000-0000-0000CB0C0000}"/>
    <cellStyle name="20% - Акцент2 8 21" xfId="8828" xr:uid="{00000000-0005-0000-0000-0000CC0C0000}"/>
    <cellStyle name="20% - Акцент2 8 21 2" xfId="17586" xr:uid="{00000000-0005-0000-0000-0000CD0C0000}"/>
    <cellStyle name="20% - Акцент2 8 22" xfId="8878" xr:uid="{00000000-0005-0000-0000-0000CE0C0000}"/>
    <cellStyle name="20% - Акцент2 8 22 2" xfId="17636" xr:uid="{00000000-0005-0000-0000-0000CF0C0000}"/>
    <cellStyle name="20% - Акцент2 8 23" xfId="8928" xr:uid="{00000000-0005-0000-0000-0000D00C0000}"/>
    <cellStyle name="20% - Акцент2 8 23 2" xfId="17686" xr:uid="{00000000-0005-0000-0000-0000D10C0000}"/>
    <cellStyle name="20% - Акцент2 8 24" xfId="8968" xr:uid="{00000000-0005-0000-0000-0000D20C0000}"/>
    <cellStyle name="20% - Акцент2 8 24 2" xfId="17726" xr:uid="{00000000-0005-0000-0000-0000D30C0000}"/>
    <cellStyle name="20% - Акцент2 8 25" xfId="9002" xr:uid="{00000000-0005-0000-0000-0000D40C0000}"/>
    <cellStyle name="20% - Акцент2 8 25 2" xfId="17760" xr:uid="{00000000-0005-0000-0000-0000D50C0000}"/>
    <cellStyle name="20% - Акцент2 8 26" xfId="9026" xr:uid="{00000000-0005-0000-0000-0000D60C0000}"/>
    <cellStyle name="20% - Акцент2 8 26 2" xfId="17784" xr:uid="{00000000-0005-0000-0000-0000D70C0000}"/>
    <cellStyle name="20% - Акцент2 8 27" xfId="9050" xr:uid="{00000000-0005-0000-0000-0000D80C0000}"/>
    <cellStyle name="20% - Акцент2 8 27 2" xfId="17808" xr:uid="{00000000-0005-0000-0000-0000D90C0000}"/>
    <cellStyle name="20% - Акцент2 8 28" xfId="9779" xr:uid="{00000000-0005-0000-0000-0000DA0C0000}"/>
    <cellStyle name="20% - Акцент2 8 29" xfId="17970" xr:uid="{00000000-0005-0000-0000-0000DB0C0000}"/>
    <cellStyle name="20% - Акцент2 8 3" xfId="3157" xr:uid="{00000000-0005-0000-0000-0000DC0C0000}"/>
    <cellStyle name="20% - Акцент2 8 3 2" xfId="11994" xr:uid="{00000000-0005-0000-0000-0000DD0C0000}"/>
    <cellStyle name="20% - Акцент2 8 30" xfId="18676" xr:uid="{00000000-0005-0000-0000-0000DE0C0000}"/>
    <cellStyle name="20% - Акцент2 8 31" xfId="19039" xr:uid="{00000000-0005-0000-0000-0000DF0C0000}"/>
    <cellStyle name="20% - Акцент2 8 32" xfId="18000" xr:uid="{00000000-0005-0000-0000-0000E00C0000}"/>
    <cellStyle name="20% - Акцент2 8 33" xfId="20265" xr:uid="{00000000-0005-0000-0000-0000E10C0000}"/>
    <cellStyle name="20% - Акцент2 8 4" xfId="3874" xr:uid="{00000000-0005-0000-0000-0000E20C0000}"/>
    <cellStyle name="20% - Акцент2 8 4 2" xfId="12649" xr:uid="{00000000-0005-0000-0000-0000E30C0000}"/>
    <cellStyle name="20% - Акцент2 8 5" xfId="4878" xr:uid="{00000000-0005-0000-0000-0000E40C0000}"/>
    <cellStyle name="20% - Акцент2 8 5 2" xfId="13653" xr:uid="{00000000-0005-0000-0000-0000E50C0000}"/>
    <cellStyle name="20% - Акцент2 8 6" xfId="5215" xr:uid="{00000000-0005-0000-0000-0000E60C0000}"/>
    <cellStyle name="20% - Акцент2 8 6 2" xfId="13987" xr:uid="{00000000-0005-0000-0000-0000E70C0000}"/>
    <cellStyle name="20% - Акцент2 8 7" xfId="5609" xr:uid="{00000000-0005-0000-0000-0000E80C0000}"/>
    <cellStyle name="20% - Акцент2 8 7 2" xfId="14378" xr:uid="{00000000-0005-0000-0000-0000E90C0000}"/>
    <cellStyle name="20% - Акцент2 8 8" xfId="6802" xr:uid="{00000000-0005-0000-0000-0000EA0C0000}"/>
    <cellStyle name="20% - Акцент2 8 8 2" xfId="15564" xr:uid="{00000000-0005-0000-0000-0000EB0C0000}"/>
    <cellStyle name="20% - Акцент2 8 9" xfId="8092" xr:uid="{00000000-0005-0000-0000-0000EC0C0000}"/>
    <cellStyle name="20% - Акцент2 8 9 2" xfId="16850" xr:uid="{00000000-0005-0000-0000-0000ED0C0000}"/>
    <cellStyle name="20% — акцент2 80" xfId="5289" xr:uid="{00000000-0005-0000-0000-0000EE0C0000}"/>
    <cellStyle name="20% — акцент2 80 2" xfId="14059" xr:uid="{00000000-0005-0000-0000-0000EF0C0000}"/>
    <cellStyle name="20% — акцент2 81" xfId="5301" xr:uid="{00000000-0005-0000-0000-0000F00C0000}"/>
    <cellStyle name="20% — акцент2 81 2" xfId="14071" xr:uid="{00000000-0005-0000-0000-0000F10C0000}"/>
    <cellStyle name="20% — акцент2 82" xfId="5313" xr:uid="{00000000-0005-0000-0000-0000F20C0000}"/>
    <cellStyle name="20% — акцент2 82 2" xfId="14083" xr:uid="{00000000-0005-0000-0000-0000F30C0000}"/>
    <cellStyle name="20% — акцент2 83" xfId="5325" xr:uid="{00000000-0005-0000-0000-0000F40C0000}"/>
    <cellStyle name="20% — акцент2 83 2" xfId="14095" xr:uid="{00000000-0005-0000-0000-0000F50C0000}"/>
    <cellStyle name="20% — акцент2 84" xfId="5337" xr:uid="{00000000-0005-0000-0000-0000F60C0000}"/>
    <cellStyle name="20% — акцент2 84 2" xfId="14107" xr:uid="{00000000-0005-0000-0000-0000F70C0000}"/>
    <cellStyle name="20% — акцент2 85" xfId="5348" xr:uid="{00000000-0005-0000-0000-0000F80C0000}"/>
    <cellStyle name="20% — акцент2 85 2" xfId="14118" xr:uid="{00000000-0005-0000-0000-0000F90C0000}"/>
    <cellStyle name="20% — акцент2 86" xfId="5364" xr:uid="{00000000-0005-0000-0000-0000FA0C0000}"/>
    <cellStyle name="20% — акцент2 86 2" xfId="14134" xr:uid="{00000000-0005-0000-0000-0000FB0C0000}"/>
    <cellStyle name="20% — акцент2 87" xfId="9323" xr:uid="{00000000-0005-0000-0000-0000FC0C0000}"/>
    <cellStyle name="20% — акцент2 88" xfId="9958" xr:uid="{00000000-0005-0000-0000-0000FD0C0000}"/>
    <cellStyle name="20% — акцент2 89" xfId="19769" xr:uid="{00000000-0005-0000-0000-0000FE0C0000}"/>
    <cellStyle name="20% - Акцент2 9" xfId="895" xr:uid="{00000000-0005-0000-0000-0000FF0C0000}"/>
    <cellStyle name="20% — акцент2 9" xfId="241" xr:uid="{00000000-0005-0000-0000-0000000D0000}"/>
    <cellStyle name="20% - Акцент2 9 10" xfId="6886" xr:uid="{00000000-0005-0000-0000-0000010D0000}"/>
    <cellStyle name="20% - Акцент2 9 10 2" xfId="15648" xr:uid="{00000000-0005-0000-0000-0000020D0000}"/>
    <cellStyle name="20% - Акцент2 9 11" xfId="8165" xr:uid="{00000000-0005-0000-0000-0000030D0000}"/>
    <cellStyle name="20% - Акцент2 9 11 2" xfId="16923" xr:uid="{00000000-0005-0000-0000-0000040D0000}"/>
    <cellStyle name="20% - Акцент2 9 12" xfId="7108" xr:uid="{00000000-0005-0000-0000-0000050D0000}"/>
    <cellStyle name="20% - Акцент2 9 12 2" xfId="15866" xr:uid="{00000000-0005-0000-0000-0000060D0000}"/>
    <cellStyle name="20% - Акцент2 9 13" xfId="8242" xr:uid="{00000000-0005-0000-0000-0000070D0000}"/>
    <cellStyle name="20% - Акцент2 9 13 2" xfId="17000" xr:uid="{00000000-0005-0000-0000-0000080D0000}"/>
    <cellStyle name="20% - Акцент2 9 14" xfId="8332" xr:uid="{00000000-0005-0000-0000-0000090D0000}"/>
    <cellStyle name="20% - Акцент2 9 14 2" xfId="17090" xr:uid="{00000000-0005-0000-0000-00000A0D0000}"/>
    <cellStyle name="20% - Акцент2 9 15" xfId="8421" xr:uid="{00000000-0005-0000-0000-00000B0D0000}"/>
    <cellStyle name="20% - Акцент2 9 15 2" xfId="17179" xr:uid="{00000000-0005-0000-0000-00000C0D0000}"/>
    <cellStyle name="20% - Акцент2 9 16" xfId="8505" xr:uid="{00000000-0005-0000-0000-00000D0D0000}"/>
    <cellStyle name="20% - Акцент2 9 16 2" xfId="17263" xr:uid="{00000000-0005-0000-0000-00000E0D0000}"/>
    <cellStyle name="20% - Акцент2 9 17" xfId="8576" xr:uid="{00000000-0005-0000-0000-00000F0D0000}"/>
    <cellStyle name="20% - Акцент2 9 17 2" xfId="17334" xr:uid="{00000000-0005-0000-0000-0000100D0000}"/>
    <cellStyle name="20% - Акцент2 9 18" xfId="8637" xr:uid="{00000000-0005-0000-0000-0000110D0000}"/>
    <cellStyle name="20% - Акцент2 9 18 2" xfId="17395" xr:uid="{00000000-0005-0000-0000-0000120D0000}"/>
    <cellStyle name="20% - Акцент2 9 19" xfId="8708" xr:uid="{00000000-0005-0000-0000-0000130D0000}"/>
    <cellStyle name="20% - Акцент2 9 19 2" xfId="17466" xr:uid="{00000000-0005-0000-0000-0000140D0000}"/>
    <cellStyle name="20% - Акцент2 9 2" xfId="2685" xr:uid="{00000000-0005-0000-0000-0000150D0000}"/>
    <cellStyle name="20% - Акцент2 9 2 2" xfId="11524" xr:uid="{00000000-0005-0000-0000-0000160D0000}"/>
    <cellStyle name="20% - Акцент2 9 20" xfId="8774" xr:uid="{00000000-0005-0000-0000-0000170D0000}"/>
    <cellStyle name="20% - Акцент2 9 20 2" xfId="17532" xr:uid="{00000000-0005-0000-0000-0000180D0000}"/>
    <cellStyle name="20% - Акцент2 9 21" xfId="8827" xr:uid="{00000000-0005-0000-0000-0000190D0000}"/>
    <cellStyle name="20% - Акцент2 9 21 2" xfId="17585" xr:uid="{00000000-0005-0000-0000-00001A0D0000}"/>
    <cellStyle name="20% - Акцент2 9 22" xfId="8877" xr:uid="{00000000-0005-0000-0000-00001B0D0000}"/>
    <cellStyle name="20% - Акцент2 9 22 2" xfId="17635" xr:uid="{00000000-0005-0000-0000-00001C0D0000}"/>
    <cellStyle name="20% - Акцент2 9 23" xfId="8927" xr:uid="{00000000-0005-0000-0000-00001D0D0000}"/>
    <cellStyle name="20% - Акцент2 9 23 2" xfId="17685" xr:uid="{00000000-0005-0000-0000-00001E0D0000}"/>
    <cellStyle name="20% - Акцент2 9 24" xfId="8967" xr:uid="{00000000-0005-0000-0000-00001F0D0000}"/>
    <cellStyle name="20% - Акцент2 9 24 2" xfId="17725" xr:uid="{00000000-0005-0000-0000-0000200D0000}"/>
    <cellStyle name="20% - Акцент2 9 25" xfId="9001" xr:uid="{00000000-0005-0000-0000-0000210D0000}"/>
    <cellStyle name="20% - Акцент2 9 25 2" xfId="17759" xr:uid="{00000000-0005-0000-0000-0000220D0000}"/>
    <cellStyle name="20% - Акцент2 9 26" xfId="9025" xr:uid="{00000000-0005-0000-0000-0000230D0000}"/>
    <cellStyle name="20% - Акцент2 9 26 2" xfId="17783" xr:uid="{00000000-0005-0000-0000-0000240D0000}"/>
    <cellStyle name="20% - Акцент2 9 27" xfId="9049" xr:uid="{00000000-0005-0000-0000-0000250D0000}"/>
    <cellStyle name="20% - Акцент2 9 27 2" xfId="17807" xr:uid="{00000000-0005-0000-0000-0000260D0000}"/>
    <cellStyle name="20% - Акцент2 9 28" xfId="9800" xr:uid="{00000000-0005-0000-0000-0000270D0000}"/>
    <cellStyle name="20% - Акцент2 9 29" xfId="17983" xr:uid="{00000000-0005-0000-0000-0000280D0000}"/>
    <cellStyle name="20% - Акцент2 9 3" xfId="3169" xr:uid="{00000000-0005-0000-0000-0000290D0000}"/>
    <cellStyle name="20% - Акцент2 9 3 2" xfId="12006" xr:uid="{00000000-0005-0000-0000-00002A0D0000}"/>
    <cellStyle name="20% - Акцент2 9 30" xfId="9218" xr:uid="{00000000-0005-0000-0000-00002B0D0000}"/>
    <cellStyle name="20% - Акцент2 9 31" xfId="9163" xr:uid="{00000000-0005-0000-0000-00002C0D0000}"/>
    <cellStyle name="20% - Акцент2 9 32" xfId="19266" xr:uid="{00000000-0005-0000-0000-00002D0D0000}"/>
    <cellStyle name="20% - Акцент2 9 33" xfId="20251" xr:uid="{00000000-0005-0000-0000-00002E0D0000}"/>
    <cellStyle name="20% - Акцент2 9 4" xfId="3875" xr:uid="{00000000-0005-0000-0000-00002F0D0000}"/>
    <cellStyle name="20% - Акцент2 9 4 2" xfId="12650" xr:uid="{00000000-0005-0000-0000-0000300D0000}"/>
    <cellStyle name="20% - Акцент2 9 5" xfId="4877" xr:uid="{00000000-0005-0000-0000-0000310D0000}"/>
    <cellStyle name="20% - Акцент2 9 5 2" xfId="13652" xr:uid="{00000000-0005-0000-0000-0000320D0000}"/>
    <cellStyle name="20% - Акцент2 9 6" xfId="5214" xr:uid="{00000000-0005-0000-0000-0000330D0000}"/>
    <cellStyle name="20% - Акцент2 9 6 2" xfId="13986" xr:uid="{00000000-0005-0000-0000-0000340D0000}"/>
    <cellStyle name="20% - Акцент2 9 7" xfId="5611" xr:uid="{00000000-0005-0000-0000-0000350D0000}"/>
    <cellStyle name="20% - Акцент2 9 7 2" xfId="14380" xr:uid="{00000000-0005-0000-0000-0000360D0000}"/>
    <cellStyle name="20% - Акцент2 9 8" xfId="6800" xr:uid="{00000000-0005-0000-0000-0000370D0000}"/>
    <cellStyle name="20% - Акцент2 9 8 2" xfId="15562" xr:uid="{00000000-0005-0000-0000-0000380D0000}"/>
    <cellStyle name="20% - Акцент2 9 9" xfId="8090" xr:uid="{00000000-0005-0000-0000-0000390D0000}"/>
    <cellStyle name="20% - Акцент2 9 9 2" xfId="16848" xr:uid="{00000000-0005-0000-0000-00003A0D0000}"/>
    <cellStyle name="20% — акцент2 90" xfId="18868" xr:uid="{00000000-0005-0000-0000-00003B0D0000}"/>
    <cellStyle name="20% — акцент2 91" xfId="18503" xr:uid="{00000000-0005-0000-0000-00003C0D0000}"/>
    <cellStyle name="20% — акцент2 92" xfId="18318" xr:uid="{00000000-0005-0000-0000-00003D0D0000}"/>
    <cellStyle name="20% — акцент2 93" xfId="21480" xr:uid="{3DABB8BE-C472-4B00-B0EA-2518F12640F5}"/>
    <cellStyle name="20% — акцент3" xfId="416" builtinId="38" customBuiltin="1"/>
    <cellStyle name="20% - Акцент3 10" xfId="916" xr:uid="{00000000-0005-0000-0000-00003F0D0000}"/>
    <cellStyle name="20% — акцент3 10" xfId="242" xr:uid="{00000000-0005-0000-0000-0000400D0000}"/>
    <cellStyle name="20% - Акцент3 10 10" xfId="6884" xr:uid="{00000000-0005-0000-0000-0000410D0000}"/>
    <cellStyle name="20% - Акцент3 10 10 2" xfId="15646" xr:uid="{00000000-0005-0000-0000-0000420D0000}"/>
    <cellStyle name="20% - Акцент3 10 11" xfId="8163" xr:uid="{00000000-0005-0000-0000-0000430D0000}"/>
    <cellStyle name="20% - Акцент3 10 11 2" xfId="16921" xr:uid="{00000000-0005-0000-0000-0000440D0000}"/>
    <cellStyle name="20% - Акцент3 10 12" xfId="7106" xr:uid="{00000000-0005-0000-0000-0000450D0000}"/>
    <cellStyle name="20% - Акцент3 10 12 2" xfId="15864" xr:uid="{00000000-0005-0000-0000-0000460D0000}"/>
    <cellStyle name="20% - Акцент3 10 13" xfId="8240" xr:uid="{00000000-0005-0000-0000-0000470D0000}"/>
    <cellStyle name="20% - Акцент3 10 13 2" xfId="16998" xr:uid="{00000000-0005-0000-0000-0000480D0000}"/>
    <cellStyle name="20% - Акцент3 10 14" xfId="8330" xr:uid="{00000000-0005-0000-0000-0000490D0000}"/>
    <cellStyle name="20% - Акцент3 10 14 2" xfId="17088" xr:uid="{00000000-0005-0000-0000-00004A0D0000}"/>
    <cellStyle name="20% - Акцент3 10 15" xfId="8419" xr:uid="{00000000-0005-0000-0000-00004B0D0000}"/>
    <cellStyle name="20% - Акцент3 10 15 2" xfId="17177" xr:uid="{00000000-0005-0000-0000-00004C0D0000}"/>
    <cellStyle name="20% - Акцент3 10 16" xfId="8503" xr:uid="{00000000-0005-0000-0000-00004D0D0000}"/>
    <cellStyle name="20% - Акцент3 10 16 2" xfId="17261" xr:uid="{00000000-0005-0000-0000-00004E0D0000}"/>
    <cellStyle name="20% - Акцент3 10 17" xfId="8574" xr:uid="{00000000-0005-0000-0000-00004F0D0000}"/>
    <cellStyle name="20% - Акцент3 10 17 2" xfId="17332" xr:uid="{00000000-0005-0000-0000-0000500D0000}"/>
    <cellStyle name="20% - Акцент3 10 18" xfId="8635" xr:uid="{00000000-0005-0000-0000-0000510D0000}"/>
    <cellStyle name="20% - Акцент3 10 18 2" xfId="17393" xr:uid="{00000000-0005-0000-0000-0000520D0000}"/>
    <cellStyle name="20% - Акцент3 10 19" xfId="8706" xr:uid="{00000000-0005-0000-0000-0000530D0000}"/>
    <cellStyle name="20% - Акцент3 10 19 2" xfId="17464" xr:uid="{00000000-0005-0000-0000-0000540D0000}"/>
    <cellStyle name="20% - Акцент3 10 2" xfId="2706" xr:uid="{00000000-0005-0000-0000-0000550D0000}"/>
    <cellStyle name="20% - Акцент3 10 2 2" xfId="11545" xr:uid="{00000000-0005-0000-0000-0000560D0000}"/>
    <cellStyle name="20% - Акцент3 10 20" xfId="8773" xr:uid="{00000000-0005-0000-0000-0000570D0000}"/>
    <cellStyle name="20% - Акцент3 10 20 2" xfId="17531" xr:uid="{00000000-0005-0000-0000-0000580D0000}"/>
    <cellStyle name="20% - Акцент3 10 21" xfId="8826" xr:uid="{00000000-0005-0000-0000-0000590D0000}"/>
    <cellStyle name="20% - Акцент3 10 21 2" xfId="17584" xr:uid="{00000000-0005-0000-0000-00005A0D0000}"/>
    <cellStyle name="20% - Акцент3 10 22" xfId="8876" xr:uid="{00000000-0005-0000-0000-00005B0D0000}"/>
    <cellStyle name="20% - Акцент3 10 22 2" xfId="17634" xr:uid="{00000000-0005-0000-0000-00005C0D0000}"/>
    <cellStyle name="20% - Акцент3 10 23" xfId="8926" xr:uid="{00000000-0005-0000-0000-00005D0D0000}"/>
    <cellStyle name="20% - Акцент3 10 23 2" xfId="17684" xr:uid="{00000000-0005-0000-0000-00005E0D0000}"/>
    <cellStyle name="20% - Акцент3 10 24" xfId="8966" xr:uid="{00000000-0005-0000-0000-00005F0D0000}"/>
    <cellStyle name="20% - Акцент3 10 24 2" xfId="17724" xr:uid="{00000000-0005-0000-0000-0000600D0000}"/>
    <cellStyle name="20% - Акцент3 10 25" xfId="9000" xr:uid="{00000000-0005-0000-0000-0000610D0000}"/>
    <cellStyle name="20% - Акцент3 10 25 2" xfId="17758" xr:uid="{00000000-0005-0000-0000-0000620D0000}"/>
    <cellStyle name="20% - Акцент3 10 26" xfId="9024" xr:uid="{00000000-0005-0000-0000-0000630D0000}"/>
    <cellStyle name="20% - Акцент3 10 26 2" xfId="17782" xr:uid="{00000000-0005-0000-0000-0000640D0000}"/>
    <cellStyle name="20% - Акцент3 10 27" xfId="9048" xr:uid="{00000000-0005-0000-0000-0000650D0000}"/>
    <cellStyle name="20% - Акцент3 10 27 2" xfId="17806" xr:uid="{00000000-0005-0000-0000-0000660D0000}"/>
    <cellStyle name="20% - Акцент3 10 28" xfId="9821" xr:uid="{00000000-0005-0000-0000-0000670D0000}"/>
    <cellStyle name="20% - Акцент3 10 29" xfId="17998" xr:uid="{00000000-0005-0000-0000-0000680D0000}"/>
    <cellStyle name="20% - Акцент3 10 3" xfId="3183" xr:uid="{00000000-0005-0000-0000-0000690D0000}"/>
    <cellStyle name="20% - Акцент3 10 3 2" xfId="12020" xr:uid="{00000000-0005-0000-0000-00006A0D0000}"/>
    <cellStyle name="20% - Акцент3 10 30" xfId="18510" xr:uid="{00000000-0005-0000-0000-00006B0D0000}"/>
    <cellStyle name="20% - Акцент3 10 31" xfId="19595" xr:uid="{00000000-0005-0000-0000-00006C0D0000}"/>
    <cellStyle name="20% - Акцент3 10 32" xfId="18895" xr:uid="{00000000-0005-0000-0000-00006D0D0000}"/>
    <cellStyle name="20% - Акцент3 10 33" xfId="19906" xr:uid="{00000000-0005-0000-0000-00006E0D0000}"/>
    <cellStyle name="20% - Акцент3 10 4" xfId="3876" xr:uid="{00000000-0005-0000-0000-00006F0D0000}"/>
    <cellStyle name="20% - Акцент3 10 4 2" xfId="12651" xr:uid="{00000000-0005-0000-0000-0000700D0000}"/>
    <cellStyle name="20% - Акцент3 10 5" xfId="4876" xr:uid="{00000000-0005-0000-0000-0000710D0000}"/>
    <cellStyle name="20% - Акцент3 10 5 2" xfId="13651" xr:uid="{00000000-0005-0000-0000-0000720D0000}"/>
    <cellStyle name="20% - Акцент3 10 6" xfId="5213" xr:uid="{00000000-0005-0000-0000-0000730D0000}"/>
    <cellStyle name="20% - Акцент3 10 6 2" xfId="13985" xr:uid="{00000000-0005-0000-0000-0000740D0000}"/>
    <cellStyle name="20% - Акцент3 10 7" xfId="5613" xr:uid="{00000000-0005-0000-0000-0000750D0000}"/>
    <cellStyle name="20% - Акцент3 10 7 2" xfId="14382" xr:uid="{00000000-0005-0000-0000-0000760D0000}"/>
    <cellStyle name="20% - Акцент3 10 8" xfId="6798" xr:uid="{00000000-0005-0000-0000-0000770D0000}"/>
    <cellStyle name="20% - Акцент3 10 8 2" xfId="15560" xr:uid="{00000000-0005-0000-0000-0000780D0000}"/>
    <cellStyle name="20% - Акцент3 10 9" xfId="8088" xr:uid="{00000000-0005-0000-0000-0000790D0000}"/>
    <cellStyle name="20% - Акцент3 10 9 2" xfId="16846" xr:uid="{00000000-0005-0000-0000-00007A0D0000}"/>
    <cellStyle name="20% - Акцент3 11" xfId="2206" xr:uid="{00000000-0005-0000-0000-00007B0D0000}"/>
    <cellStyle name="20% — акцент3 11" xfId="1253" xr:uid="{00000000-0005-0000-0000-00007C0D0000}"/>
    <cellStyle name="20% - Акцент3 11 10" xfId="7104" xr:uid="{00000000-0005-0000-0000-00007D0D0000}"/>
    <cellStyle name="20% — акцент3 11 10" xfId="6881" xr:uid="{00000000-0005-0000-0000-00007E0D0000}"/>
    <cellStyle name="20% - Акцент3 11 10 2" xfId="15862" xr:uid="{00000000-0005-0000-0000-00007F0D0000}"/>
    <cellStyle name="20% — акцент3 11 10 2" xfId="15643" xr:uid="{00000000-0005-0000-0000-0000800D0000}"/>
    <cellStyle name="20% - Акцент3 11 10 3" xfId="19802" xr:uid="{00000000-0005-0000-0000-0000810D0000}"/>
    <cellStyle name="20% — акцент3 11 10 3" xfId="19737" xr:uid="{00000000-0005-0000-0000-0000820D0000}"/>
    <cellStyle name="20% - Акцент3 11 10 4" xfId="20285" xr:uid="{00000000-0005-0000-0000-0000830D0000}"/>
    <cellStyle name="20% — акцент3 11 10 4" xfId="18326" xr:uid="{00000000-0005-0000-0000-0000840D0000}"/>
    <cellStyle name="20% - Акцент3 11 10 5" xfId="20591" xr:uid="{00000000-0005-0000-0000-0000850D0000}"/>
    <cellStyle name="20% — акцент3 11 10 5" xfId="19622" xr:uid="{00000000-0005-0000-0000-0000860D0000}"/>
    <cellStyle name="20% - Акцент3 11 10 6" xfId="20864" xr:uid="{00000000-0005-0000-0000-0000870D0000}"/>
    <cellStyle name="20% — акцент3 11 10 6" xfId="20508" xr:uid="{00000000-0005-0000-0000-0000880D0000}"/>
    <cellStyle name="20% - Акцент3 11 10 7" xfId="21112" xr:uid="{00000000-0005-0000-0000-0000890D0000}"/>
    <cellStyle name="20% — акцент3 11 10 7" xfId="20787" xr:uid="{00000000-0005-0000-0000-00008A0D0000}"/>
    <cellStyle name="20% - Акцент3 11 11" xfId="8238" xr:uid="{00000000-0005-0000-0000-00008B0D0000}"/>
    <cellStyle name="20% — акцент3 11 11" xfId="8237" xr:uid="{00000000-0005-0000-0000-00008C0D0000}"/>
    <cellStyle name="20% - Акцент3 11 11 2" xfId="16996" xr:uid="{00000000-0005-0000-0000-00008D0D0000}"/>
    <cellStyle name="20% — акцент3 11 11 2" xfId="16995" xr:uid="{00000000-0005-0000-0000-00008E0D0000}"/>
    <cellStyle name="20% - Акцент3 11 11 3" xfId="20214" xr:uid="{00000000-0005-0000-0000-00008F0D0000}"/>
    <cellStyle name="20% — акцент3 11 11 3" xfId="20213" xr:uid="{00000000-0005-0000-0000-0000900D0000}"/>
    <cellStyle name="20% - Акцент3 11 11 4" xfId="18354" xr:uid="{00000000-0005-0000-0000-0000910D0000}"/>
    <cellStyle name="20% — акцент3 11 11 4" xfId="18804" xr:uid="{00000000-0005-0000-0000-0000920D0000}"/>
    <cellStyle name="20% - Акцент3 11 11 5" xfId="20232" xr:uid="{00000000-0005-0000-0000-0000930D0000}"/>
    <cellStyle name="20% — акцент3 11 11 5" xfId="18577" xr:uid="{00000000-0005-0000-0000-0000940D0000}"/>
    <cellStyle name="20% - Акцент3 11 11 6" xfId="18320" xr:uid="{00000000-0005-0000-0000-0000950D0000}"/>
    <cellStyle name="20% — акцент3 11 11 6" xfId="18478" xr:uid="{00000000-0005-0000-0000-0000960D0000}"/>
    <cellStyle name="20% - Акцент3 11 11 7" xfId="19624" xr:uid="{00000000-0005-0000-0000-0000970D0000}"/>
    <cellStyle name="20% — акцент3 11 11 7" xfId="19603" xr:uid="{00000000-0005-0000-0000-0000980D0000}"/>
    <cellStyle name="20% - Акцент3 11 12" xfId="8328" xr:uid="{00000000-0005-0000-0000-0000990D0000}"/>
    <cellStyle name="20% — акцент3 11 12" xfId="8327" xr:uid="{00000000-0005-0000-0000-00009A0D0000}"/>
    <cellStyle name="20% - Акцент3 11 12 2" xfId="17086" xr:uid="{00000000-0005-0000-0000-00009B0D0000}"/>
    <cellStyle name="20% — акцент3 11 12 2" xfId="17085" xr:uid="{00000000-0005-0000-0000-00009C0D0000}"/>
    <cellStyle name="20% - Акцент3 11 12 3" xfId="20250" xr:uid="{00000000-0005-0000-0000-00009D0D0000}"/>
    <cellStyle name="20% — акцент3 11 12 3" xfId="20249" xr:uid="{00000000-0005-0000-0000-00009E0D0000}"/>
    <cellStyle name="20% - Акцент3 11 12 4" xfId="18795" xr:uid="{00000000-0005-0000-0000-00009F0D0000}"/>
    <cellStyle name="20% — акцент3 11 12 4" xfId="19305" xr:uid="{00000000-0005-0000-0000-0000A00D0000}"/>
    <cellStyle name="20% - Акцент3 11 12 5" xfId="19027" xr:uid="{00000000-0005-0000-0000-0000A10D0000}"/>
    <cellStyle name="20% — акцент3 11 12 5" xfId="20124" xr:uid="{00000000-0005-0000-0000-0000A20D0000}"/>
    <cellStyle name="20% - Акцент3 11 12 6" xfId="19515" xr:uid="{00000000-0005-0000-0000-0000A30D0000}"/>
    <cellStyle name="20% — акцент3 11 12 6" xfId="18421" xr:uid="{00000000-0005-0000-0000-0000A40D0000}"/>
    <cellStyle name="20% - Акцент3 11 12 7" xfId="19441" xr:uid="{00000000-0005-0000-0000-0000A50D0000}"/>
    <cellStyle name="20% — акцент3 11 12 7" xfId="19609" xr:uid="{00000000-0005-0000-0000-0000A60D0000}"/>
    <cellStyle name="20% - Акцент3 11 13" xfId="8417" xr:uid="{00000000-0005-0000-0000-0000A70D0000}"/>
    <cellStyle name="20% — акцент3 11 13" xfId="8416" xr:uid="{00000000-0005-0000-0000-0000A80D0000}"/>
    <cellStyle name="20% - Акцент3 11 13 2" xfId="17175" xr:uid="{00000000-0005-0000-0000-0000A90D0000}"/>
    <cellStyle name="20% — акцент3 11 13 2" xfId="17174" xr:uid="{00000000-0005-0000-0000-0000AA0D0000}"/>
    <cellStyle name="20% - Акцент3 11 13 3" xfId="20284" xr:uid="{00000000-0005-0000-0000-0000AB0D0000}"/>
    <cellStyle name="20% — акцент3 11 13 3" xfId="20283" xr:uid="{00000000-0005-0000-0000-0000AC0D0000}"/>
    <cellStyle name="20% - Акцент3 11 13 4" xfId="20590" xr:uid="{00000000-0005-0000-0000-0000AD0D0000}"/>
    <cellStyle name="20% — акцент3 11 13 4" xfId="20589" xr:uid="{00000000-0005-0000-0000-0000AE0D0000}"/>
    <cellStyle name="20% - Акцент3 11 13 5" xfId="20863" xr:uid="{00000000-0005-0000-0000-0000AF0D0000}"/>
    <cellStyle name="20% — акцент3 11 13 5" xfId="20862" xr:uid="{00000000-0005-0000-0000-0000B00D0000}"/>
    <cellStyle name="20% - Акцент3 11 13 6" xfId="21111" xr:uid="{00000000-0005-0000-0000-0000B10D0000}"/>
    <cellStyle name="20% — акцент3 11 13 6" xfId="21110" xr:uid="{00000000-0005-0000-0000-0000B20D0000}"/>
    <cellStyle name="20% - Акцент3 11 13 7" xfId="21329" xr:uid="{00000000-0005-0000-0000-0000B30D0000}"/>
    <cellStyle name="20% — акцент3 11 13 7" xfId="21328" xr:uid="{00000000-0005-0000-0000-0000B40D0000}"/>
    <cellStyle name="20% - Акцент3 11 14" xfId="8502" xr:uid="{00000000-0005-0000-0000-0000B50D0000}"/>
    <cellStyle name="20% — акцент3 11 14" xfId="8501" xr:uid="{00000000-0005-0000-0000-0000B60D0000}"/>
    <cellStyle name="20% - Акцент3 11 14 2" xfId="17260" xr:uid="{00000000-0005-0000-0000-0000B70D0000}"/>
    <cellStyle name="20% — акцент3 11 14 2" xfId="17259" xr:uid="{00000000-0005-0000-0000-0000B80D0000}"/>
    <cellStyle name="20% - Акцент3 11 14 3" xfId="20317" xr:uid="{00000000-0005-0000-0000-0000B90D0000}"/>
    <cellStyle name="20% — акцент3 11 14 3" xfId="20316" xr:uid="{00000000-0005-0000-0000-0000BA0D0000}"/>
    <cellStyle name="20% - Акцент3 11 14 4" xfId="20619" xr:uid="{00000000-0005-0000-0000-0000BB0D0000}"/>
    <cellStyle name="20% — акцент3 11 14 4" xfId="20618" xr:uid="{00000000-0005-0000-0000-0000BC0D0000}"/>
    <cellStyle name="20% - Акцент3 11 14 5" xfId="20889" xr:uid="{00000000-0005-0000-0000-0000BD0D0000}"/>
    <cellStyle name="20% — акцент3 11 14 5" xfId="20888" xr:uid="{00000000-0005-0000-0000-0000BE0D0000}"/>
    <cellStyle name="20% - Акцент3 11 14 6" xfId="21132" xr:uid="{00000000-0005-0000-0000-0000BF0D0000}"/>
    <cellStyle name="20% — акцент3 11 14 6" xfId="21131" xr:uid="{00000000-0005-0000-0000-0000C00D0000}"/>
    <cellStyle name="20% - Акцент3 11 14 7" xfId="21343" xr:uid="{00000000-0005-0000-0000-0000C10D0000}"/>
    <cellStyle name="20% — акцент3 11 14 7" xfId="21342" xr:uid="{00000000-0005-0000-0000-0000C20D0000}"/>
    <cellStyle name="20% - Акцент3 11 15" xfId="8573" xr:uid="{00000000-0005-0000-0000-0000C30D0000}"/>
    <cellStyle name="20% — акцент3 11 15" xfId="8572" xr:uid="{00000000-0005-0000-0000-0000C40D0000}"/>
    <cellStyle name="20% - Акцент3 11 15 2" xfId="17331" xr:uid="{00000000-0005-0000-0000-0000C50D0000}"/>
    <cellStyle name="20% — акцент3 11 15 2" xfId="17330" xr:uid="{00000000-0005-0000-0000-0000C60D0000}"/>
    <cellStyle name="20% - Акцент3 11 15 3" xfId="20344" xr:uid="{00000000-0005-0000-0000-0000C70D0000}"/>
    <cellStyle name="20% — акцент3 11 15 3" xfId="20343" xr:uid="{00000000-0005-0000-0000-0000C80D0000}"/>
    <cellStyle name="20% - Акцент3 11 15 4" xfId="20643" xr:uid="{00000000-0005-0000-0000-0000C90D0000}"/>
    <cellStyle name="20% — акцент3 11 15 4" xfId="20642" xr:uid="{00000000-0005-0000-0000-0000CA0D0000}"/>
    <cellStyle name="20% - Акцент3 11 15 5" xfId="20909" xr:uid="{00000000-0005-0000-0000-0000CB0D0000}"/>
    <cellStyle name="20% — акцент3 11 15 5" xfId="20908" xr:uid="{00000000-0005-0000-0000-0000CC0D0000}"/>
    <cellStyle name="20% - Акцент3 11 15 6" xfId="21151" xr:uid="{00000000-0005-0000-0000-0000CD0D0000}"/>
    <cellStyle name="20% — акцент3 11 15 6" xfId="21150" xr:uid="{00000000-0005-0000-0000-0000CE0D0000}"/>
    <cellStyle name="20% - Акцент3 11 15 7" xfId="21357" xr:uid="{00000000-0005-0000-0000-0000CF0D0000}"/>
    <cellStyle name="20% — акцент3 11 15 7" xfId="21356" xr:uid="{00000000-0005-0000-0000-0000D00D0000}"/>
    <cellStyle name="20% - Акцент3 11 16" xfId="8634" xr:uid="{00000000-0005-0000-0000-0000D10D0000}"/>
    <cellStyle name="20% — акцент3 11 16" xfId="8633" xr:uid="{00000000-0005-0000-0000-0000D20D0000}"/>
    <cellStyle name="20% - Акцент3 11 16 2" xfId="17392" xr:uid="{00000000-0005-0000-0000-0000D30D0000}"/>
    <cellStyle name="20% — акцент3 11 16 2" xfId="17391" xr:uid="{00000000-0005-0000-0000-0000D40D0000}"/>
    <cellStyle name="20% - Акцент3 11 16 3" xfId="20369" xr:uid="{00000000-0005-0000-0000-0000D50D0000}"/>
    <cellStyle name="20% — акцент3 11 16 3" xfId="20368" xr:uid="{00000000-0005-0000-0000-0000D60D0000}"/>
    <cellStyle name="20% - Акцент3 11 16 4" xfId="20665" xr:uid="{00000000-0005-0000-0000-0000D70D0000}"/>
    <cellStyle name="20% — акцент3 11 16 4" xfId="20664" xr:uid="{00000000-0005-0000-0000-0000D80D0000}"/>
    <cellStyle name="20% - Акцент3 11 16 5" xfId="20928" xr:uid="{00000000-0005-0000-0000-0000D90D0000}"/>
    <cellStyle name="20% — акцент3 11 16 5" xfId="20927" xr:uid="{00000000-0005-0000-0000-0000DA0D0000}"/>
    <cellStyle name="20% - Акцент3 11 16 6" xfId="21168" xr:uid="{00000000-0005-0000-0000-0000DB0D0000}"/>
    <cellStyle name="20% — акцент3 11 16 6" xfId="21167" xr:uid="{00000000-0005-0000-0000-0000DC0D0000}"/>
    <cellStyle name="20% - Акцент3 11 16 7" xfId="21372" xr:uid="{00000000-0005-0000-0000-0000DD0D0000}"/>
    <cellStyle name="20% — акцент3 11 16 7" xfId="21371" xr:uid="{00000000-0005-0000-0000-0000DE0D0000}"/>
    <cellStyle name="20% - Акцент3 11 17" xfId="8705" xr:uid="{00000000-0005-0000-0000-0000DF0D0000}"/>
    <cellStyle name="20% — акцент3 11 17" xfId="8704" xr:uid="{00000000-0005-0000-0000-0000E00D0000}"/>
    <cellStyle name="20% - Акцент3 11 17 2" xfId="17463" xr:uid="{00000000-0005-0000-0000-0000E10D0000}"/>
    <cellStyle name="20% — акцент3 11 17 2" xfId="17462" xr:uid="{00000000-0005-0000-0000-0000E20D0000}"/>
    <cellStyle name="20% - Акцент3 11 17 3" xfId="20398" xr:uid="{00000000-0005-0000-0000-0000E30D0000}"/>
    <cellStyle name="20% — акцент3 11 17 3" xfId="20397" xr:uid="{00000000-0005-0000-0000-0000E40D0000}"/>
    <cellStyle name="20% - Акцент3 11 17 4" xfId="20690" xr:uid="{00000000-0005-0000-0000-0000E50D0000}"/>
    <cellStyle name="20% — акцент3 11 17 4" xfId="20689" xr:uid="{00000000-0005-0000-0000-0000E60D0000}"/>
    <cellStyle name="20% - Акцент3 11 17 5" xfId="20950" xr:uid="{00000000-0005-0000-0000-0000E70D0000}"/>
    <cellStyle name="20% — акцент3 11 17 5" xfId="20949" xr:uid="{00000000-0005-0000-0000-0000E80D0000}"/>
    <cellStyle name="20% - Акцент3 11 17 6" xfId="21186" xr:uid="{00000000-0005-0000-0000-0000E90D0000}"/>
    <cellStyle name="20% — акцент3 11 17 6" xfId="21185" xr:uid="{00000000-0005-0000-0000-0000EA0D0000}"/>
    <cellStyle name="20% - Акцент3 11 17 7" xfId="21387" xr:uid="{00000000-0005-0000-0000-0000EB0D0000}"/>
    <cellStyle name="20% — акцент3 11 17 7" xfId="21386" xr:uid="{00000000-0005-0000-0000-0000EC0D0000}"/>
    <cellStyle name="20% - Акцент3 11 18" xfId="8772" xr:uid="{00000000-0005-0000-0000-0000ED0D0000}"/>
    <cellStyle name="20% — акцент3 11 18" xfId="8771" xr:uid="{00000000-0005-0000-0000-0000EE0D0000}"/>
    <cellStyle name="20% - Акцент3 11 18 2" xfId="17530" xr:uid="{00000000-0005-0000-0000-0000EF0D0000}"/>
    <cellStyle name="20% — акцент3 11 18 2" xfId="17529" xr:uid="{00000000-0005-0000-0000-0000F00D0000}"/>
    <cellStyle name="20% - Акцент3 11 18 3" xfId="20426" xr:uid="{00000000-0005-0000-0000-0000F10D0000}"/>
    <cellStyle name="20% — акцент3 11 18 3" xfId="20425" xr:uid="{00000000-0005-0000-0000-0000F20D0000}"/>
    <cellStyle name="20% - Акцент3 11 18 4" xfId="20715" xr:uid="{00000000-0005-0000-0000-0000F30D0000}"/>
    <cellStyle name="20% — акцент3 11 18 4" xfId="20714" xr:uid="{00000000-0005-0000-0000-0000F40D0000}"/>
    <cellStyle name="20% - Акцент3 11 18 5" xfId="20973" xr:uid="{00000000-0005-0000-0000-0000F50D0000}"/>
    <cellStyle name="20% — акцент3 11 18 5" xfId="20972" xr:uid="{00000000-0005-0000-0000-0000F60D0000}"/>
    <cellStyle name="20% - Акцент3 11 18 6" xfId="21203" xr:uid="{00000000-0005-0000-0000-0000F70D0000}"/>
    <cellStyle name="20% — акцент3 11 18 6" xfId="21202" xr:uid="{00000000-0005-0000-0000-0000F80D0000}"/>
    <cellStyle name="20% - Акцент3 11 18 7" xfId="21400" xr:uid="{00000000-0005-0000-0000-0000F90D0000}"/>
    <cellStyle name="20% — акцент3 11 18 7" xfId="21399" xr:uid="{00000000-0005-0000-0000-0000FA0D0000}"/>
    <cellStyle name="20% - Акцент3 11 19" xfId="8825" xr:uid="{00000000-0005-0000-0000-0000FB0D0000}"/>
    <cellStyle name="20% — акцент3 11 19" xfId="8824" xr:uid="{00000000-0005-0000-0000-0000FC0D0000}"/>
    <cellStyle name="20% - Акцент3 11 19 2" xfId="17583" xr:uid="{00000000-0005-0000-0000-0000FD0D0000}"/>
    <cellStyle name="20% — акцент3 11 19 2" xfId="17582" xr:uid="{00000000-0005-0000-0000-0000FE0D0000}"/>
    <cellStyle name="20% - Акцент3 11 19 3" xfId="20444" xr:uid="{00000000-0005-0000-0000-0000FF0D0000}"/>
    <cellStyle name="20% — акцент3 11 19 3" xfId="20443" xr:uid="{00000000-0005-0000-0000-0000000E0000}"/>
    <cellStyle name="20% - Акцент3 11 19 4" xfId="20731" xr:uid="{00000000-0005-0000-0000-0000010E0000}"/>
    <cellStyle name="20% — акцент3 11 19 4" xfId="20730" xr:uid="{00000000-0005-0000-0000-0000020E0000}"/>
    <cellStyle name="20% - Акцент3 11 19 5" xfId="20987" xr:uid="{00000000-0005-0000-0000-0000030E0000}"/>
    <cellStyle name="20% — акцент3 11 19 5" xfId="20986" xr:uid="{00000000-0005-0000-0000-0000040E0000}"/>
    <cellStyle name="20% - Акцент3 11 19 6" xfId="21217" xr:uid="{00000000-0005-0000-0000-0000050E0000}"/>
    <cellStyle name="20% — акцент3 11 19 6" xfId="21216" xr:uid="{00000000-0005-0000-0000-0000060E0000}"/>
    <cellStyle name="20% - Акцент3 11 19 7" xfId="21410" xr:uid="{00000000-0005-0000-0000-0000070E0000}"/>
    <cellStyle name="20% — акцент3 11 19 7" xfId="21409" xr:uid="{00000000-0005-0000-0000-0000080E0000}"/>
    <cellStyle name="20% - Акцент3 11 2" xfId="3877" xr:uid="{00000000-0005-0000-0000-0000090E0000}"/>
    <cellStyle name="20% — акцент3 11 2" xfId="2995" xr:uid="{00000000-0005-0000-0000-00000A0E0000}"/>
    <cellStyle name="20% - Акцент3 11 2 2" xfId="12652" xr:uid="{00000000-0005-0000-0000-00000B0E0000}"/>
    <cellStyle name="20% — акцент3 11 2 2" xfId="3879" xr:uid="{00000000-0005-0000-0000-00000C0E0000}"/>
    <cellStyle name="20% — акцент3 11 2 2 2" xfId="12654" xr:uid="{00000000-0005-0000-0000-00000D0E0000}"/>
    <cellStyle name="20% - Акцент3 11 2 3" xfId="18861" xr:uid="{00000000-0005-0000-0000-00000E0E0000}"/>
    <cellStyle name="20% — акцент3 11 2 3" xfId="5616" xr:uid="{00000000-0005-0000-0000-00000F0E0000}"/>
    <cellStyle name="20% — акцент3 11 2 3 2" xfId="14385" xr:uid="{00000000-0005-0000-0000-0000100E0000}"/>
    <cellStyle name="20% - Акцент3 11 2 4" xfId="19012" xr:uid="{00000000-0005-0000-0000-0000110E0000}"/>
    <cellStyle name="20% — акцент3 11 2 4" xfId="11832" xr:uid="{00000000-0005-0000-0000-0000120E0000}"/>
    <cellStyle name="20% - Акцент3 11 2 5" xfId="18414" xr:uid="{00000000-0005-0000-0000-0000130E0000}"/>
    <cellStyle name="20% — акцент3 11 2 5" xfId="18598" xr:uid="{00000000-0005-0000-0000-0000140E0000}"/>
    <cellStyle name="20% - Акцент3 11 2 6" xfId="18200" xr:uid="{00000000-0005-0000-0000-0000150E0000}"/>
    <cellStyle name="20% — акцент3 11 2 6" xfId="19056" xr:uid="{00000000-0005-0000-0000-0000160E0000}"/>
    <cellStyle name="20% - Акцент3 11 2 7" xfId="18744" xr:uid="{00000000-0005-0000-0000-0000170E0000}"/>
    <cellStyle name="20% — акцент3 11 2 7" xfId="18154" xr:uid="{00000000-0005-0000-0000-0000180E0000}"/>
    <cellStyle name="20% — акцент3 11 2 8" xfId="19111" xr:uid="{00000000-0005-0000-0000-0000190E0000}"/>
    <cellStyle name="20% — акцент3 11 2 9" xfId="18979" xr:uid="{00000000-0005-0000-0000-00001A0E0000}"/>
    <cellStyle name="20% - Акцент3 11 20" xfId="8875" xr:uid="{00000000-0005-0000-0000-00001B0E0000}"/>
    <cellStyle name="20% — акцент3 11 20" xfId="8874" xr:uid="{00000000-0005-0000-0000-00001C0E0000}"/>
    <cellStyle name="20% - Акцент3 11 20 2" xfId="17633" xr:uid="{00000000-0005-0000-0000-00001D0E0000}"/>
    <cellStyle name="20% — акцент3 11 20 2" xfId="17632" xr:uid="{00000000-0005-0000-0000-00001E0E0000}"/>
    <cellStyle name="20% - Акцент3 11 20 3" xfId="20459" xr:uid="{00000000-0005-0000-0000-00001F0E0000}"/>
    <cellStyle name="20% — акцент3 11 20 3" xfId="20458" xr:uid="{00000000-0005-0000-0000-0000200E0000}"/>
    <cellStyle name="20% - Акцент3 11 20 4" xfId="20745" xr:uid="{00000000-0005-0000-0000-0000210E0000}"/>
    <cellStyle name="20% — акцент3 11 20 4" xfId="20744" xr:uid="{00000000-0005-0000-0000-0000220E0000}"/>
    <cellStyle name="20% - Акцент3 11 20 5" xfId="21000" xr:uid="{00000000-0005-0000-0000-0000230E0000}"/>
    <cellStyle name="20% — акцент3 11 20 5" xfId="20999" xr:uid="{00000000-0005-0000-0000-0000240E0000}"/>
    <cellStyle name="20% - Акцент3 11 20 6" xfId="21229" xr:uid="{00000000-0005-0000-0000-0000250E0000}"/>
    <cellStyle name="20% — акцент3 11 20 6" xfId="21228" xr:uid="{00000000-0005-0000-0000-0000260E0000}"/>
    <cellStyle name="20% - Акцент3 11 20 7" xfId="21420" xr:uid="{00000000-0005-0000-0000-0000270E0000}"/>
    <cellStyle name="20% — акцент3 11 20 7" xfId="21419" xr:uid="{00000000-0005-0000-0000-0000280E0000}"/>
    <cellStyle name="20% - Акцент3 11 21" xfId="8925" xr:uid="{00000000-0005-0000-0000-0000290E0000}"/>
    <cellStyle name="20% — акцент3 11 21" xfId="8924" xr:uid="{00000000-0005-0000-0000-00002A0E0000}"/>
    <cellStyle name="20% - Акцент3 11 21 2" xfId="17683" xr:uid="{00000000-0005-0000-0000-00002B0E0000}"/>
    <cellStyle name="20% — акцент3 11 21 2" xfId="17682" xr:uid="{00000000-0005-0000-0000-00002C0E0000}"/>
    <cellStyle name="20% - Акцент3 11 21 3" xfId="20477" xr:uid="{00000000-0005-0000-0000-00002D0E0000}"/>
    <cellStyle name="20% — акцент3 11 21 3" xfId="20476" xr:uid="{00000000-0005-0000-0000-00002E0E0000}"/>
    <cellStyle name="20% - Акцент3 11 21 4" xfId="20761" xr:uid="{00000000-0005-0000-0000-00002F0E0000}"/>
    <cellStyle name="20% — акцент3 11 21 4" xfId="20760" xr:uid="{00000000-0005-0000-0000-0000300E0000}"/>
    <cellStyle name="20% - Акцент3 11 21 5" xfId="21016" xr:uid="{00000000-0005-0000-0000-0000310E0000}"/>
    <cellStyle name="20% — акцент3 11 21 5" xfId="21015" xr:uid="{00000000-0005-0000-0000-0000320E0000}"/>
    <cellStyle name="20% - Акцент3 11 21 6" xfId="21243" xr:uid="{00000000-0005-0000-0000-0000330E0000}"/>
    <cellStyle name="20% — акцент3 11 21 6" xfId="21242" xr:uid="{00000000-0005-0000-0000-0000340E0000}"/>
    <cellStyle name="20% - Акцент3 11 21 7" xfId="21430" xr:uid="{00000000-0005-0000-0000-0000350E0000}"/>
    <cellStyle name="20% — акцент3 11 21 7" xfId="21429" xr:uid="{00000000-0005-0000-0000-0000360E0000}"/>
    <cellStyle name="20% - Акцент3 11 22" xfId="8965" xr:uid="{00000000-0005-0000-0000-0000370E0000}"/>
    <cellStyle name="20% — акцент3 11 22" xfId="8964" xr:uid="{00000000-0005-0000-0000-0000380E0000}"/>
    <cellStyle name="20% - Акцент3 11 22 2" xfId="17723" xr:uid="{00000000-0005-0000-0000-0000390E0000}"/>
    <cellStyle name="20% — акцент3 11 22 2" xfId="17722" xr:uid="{00000000-0005-0000-0000-00003A0E0000}"/>
    <cellStyle name="20% - Акцент3 11 22 3" xfId="20498" xr:uid="{00000000-0005-0000-0000-00003B0E0000}"/>
    <cellStyle name="20% — акцент3 11 22 3" xfId="20497" xr:uid="{00000000-0005-0000-0000-00003C0E0000}"/>
    <cellStyle name="20% - Акцент3 11 22 4" xfId="20777" xr:uid="{00000000-0005-0000-0000-00003D0E0000}"/>
    <cellStyle name="20% — акцент3 11 22 4" xfId="20776" xr:uid="{00000000-0005-0000-0000-00003E0E0000}"/>
    <cellStyle name="20% - Акцент3 11 22 5" xfId="21032" xr:uid="{00000000-0005-0000-0000-00003F0E0000}"/>
    <cellStyle name="20% — акцент3 11 22 5" xfId="21031" xr:uid="{00000000-0005-0000-0000-0000400E0000}"/>
    <cellStyle name="20% - Акцент3 11 22 6" xfId="21257" xr:uid="{00000000-0005-0000-0000-0000410E0000}"/>
    <cellStyle name="20% — акцент3 11 22 6" xfId="21256" xr:uid="{00000000-0005-0000-0000-0000420E0000}"/>
    <cellStyle name="20% - Акцент3 11 22 7" xfId="21438" xr:uid="{00000000-0005-0000-0000-0000430E0000}"/>
    <cellStyle name="20% — акцент3 11 22 7" xfId="21437" xr:uid="{00000000-0005-0000-0000-0000440E0000}"/>
    <cellStyle name="20% - Акцент3 11 23" xfId="8999" xr:uid="{00000000-0005-0000-0000-0000450E0000}"/>
    <cellStyle name="20% — акцент3 11 23" xfId="8998" xr:uid="{00000000-0005-0000-0000-0000460E0000}"/>
    <cellStyle name="20% - Акцент3 11 23 2" xfId="17757" xr:uid="{00000000-0005-0000-0000-0000470E0000}"/>
    <cellStyle name="20% — акцент3 11 23 2" xfId="17756" xr:uid="{00000000-0005-0000-0000-0000480E0000}"/>
    <cellStyle name="20% - Акцент3 11 23 3" xfId="20510" xr:uid="{00000000-0005-0000-0000-0000490E0000}"/>
    <cellStyle name="20% — акцент3 11 23 3" xfId="20509" xr:uid="{00000000-0005-0000-0000-00004A0E0000}"/>
    <cellStyle name="20% - Акцент3 11 23 4" xfId="20789" xr:uid="{00000000-0005-0000-0000-00004B0E0000}"/>
    <cellStyle name="20% — акцент3 11 23 4" xfId="20788" xr:uid="{00000000-0005-0000-0000-00004C0E0000}"/>
    <cellStyle name="20% - Акцент3 11 23 5" xfId="21043" xr:uid="{00000000-0005-0000-0000-00004D0E0000}"/>
    <cellStyle name="20% — акцент3 11 23 5" xfId="21042" xr:uid="{00000000-0005-0000-0000-00004E0E0000}"/>
    <cellStyle name="20% - Акцент3 11 23 6" xfId="21268" xr:uid="{00000000-0005-0000-0000-00004F0E0000}"/>
    <cellStyle name="20% — акцент3 11 23 6" xfId="21267" xr:uid="{00000000-0005-0000-0000-0000500E0000}"/>
    <cellStyle name="20% - Акцент3 11 23 7" xfId="21446" xr:uid="{00000000-0005-0000-0000-0000510E0000}"/>
    <cellStyle name="20% — акцент3 11 23 7" xfId="21445" xr:uid="{00000000-0005-0000-0000-0000520E0000}"/>
    <cellStyle name="20% - Акцент3 11 24" xfId="9023" xr:uid="{00000000-0005-0000-0000-0000530E0000}"/>
    <cellStyle name="20% — акцент3 11 24" xfId="9022" xr:uid="{00000000-0005-0000-0000-0000540E0000}"/>
    <cellStyle name="20% - Акцент3 11 24 2" xfId="17781" xr:uid="{00000000-0005-0000-0000-0000550E0000}"/>
    <cellStyle name="20% — акцент3 11 24 2" xfId="17780" xr:uid="{00000000-0005-0000-0000-0000560E0000}"/>
    <cellStyle name="20% - Акцент3 11 24 3" xfId="20520" xr:uid="{00000000-0005-0000-0000-0000570E0000}"/>
    <cellStyle name="20% — акцент3 11 24 3" xfId="20519" xr:uid="{00000000-0005-0000-0000-0000580E0000}"/>
    <cellStyle name="20% - Акцент3 11 24 4" xfId="20799" xr:uid="{00000000-0005-0000-0000-0000590E0000}"/>
    <cellStyle name="20% — акцент3 11 24 4" xfId="20798" xr:uid="{00000000-0005-0000-0000-00005A0E0000}"/>
    <cellStyle name="20% - Акцент3 11 24 5" xfId="21052" xr:uid="{00000000-0005-0000-0000-00005B0E0000}"/>
    <cellStyle name="20% — акцент3 11 24 5" xfId="21051" xr:uid="{00000000-0005-0000-0000-00005C0E0000}"/>
    <cellStyle name="20% - Акцент3 11 24 6" xfId="21276" xr:uid="{00000000-0005-0000-0000-00005D0E0000}"/>
    <cellStyle name="20% — акцент3 11 24 6" xfId="21275" xr:uid="{00000000-0005-0000-0000-00005E0E0000}"/>
    <cellStyle name="20% - Акцент3 11 24 7" xfId="21452" xr:uid="{00000000-0005-0000-0000-00005F0E0000}"/>
    <cellStyle name="20% — акцент3 11 24 7" xfId="21451" xr:uid="{00000000-0005-0000-0000-0000600E0000}"/>
    <cellStyle name="20% - Акцент3 11 25" xfId="9047" xr:uid="{00000000-0005-0000-0000-0000610E0000}"/>
    <cellStyle name="20% — акцент3 11 25" xfId="9046" xr:uid="{00000000-0005-0000-0000-0000620E0000}"/>
    <cellStyle name="20% - Акцент3 11 25 2" xfId="17805" xr:uid="{00000000-0005-0000-0000-0000630E0000}"/>
    <cellStyle name="20% — акцент3 11 25 2" xfId="17804" xr:uid="{00000000-0005-0000-0000-0000640E0000}"/>
    <cellStyle name="20% - Акцент3 11 25 3" xfId="20533" xr:uid="{00000000-0005-0000-0000-0000650E0000}"/>
    <cellStyle name="20% — акцент3 11 25 3" xfId="20532" xr:uid="{00000000-0005-0000-0000-0000660E0000}"/>
    <cellStyle name="20% - Акцент3 11 25 4" xfId="20812" xr:uid="{00000000-0005-0000-0000-0000670E0000}"/>
    <cellStyle name="20% — акцент3 11 25 4" xfId="20811" xr:uid="{00000000-0005-0000-0000-0000680E0000}"/>
    <cellStyle name="20% - Акцент3 11 25 5" xfId="21065" xr:uid="{00000000-0005-0000-0000-0000690E0000}"/>
    <cellStyle name="20% — акцент3 11 25 5" xfId="21064" xr:uid="{00000000-0005-0000-0000-00006A0E0000}"/>
    <cellStyle name="20% - Акцент3 11 25 6" xfId="21289" xr:uid="{00000000-0005-0000-0000-00006B0E0000}"/>
    <cellStyle name="20% — акцент3 11 25 6" xfId="21288" xr:uid="{00000000-0005-0000-0000-00006C0E0000}"/>
    <cellStyle name="20% - Акцент3 11 25 7" xfId="21458" xr:uid="{00000000-0005-0000-0000-00006D0E0000}"/>
    <cellStyle name="20% — акцент3 11 25 7" xfId="21457" xr:uid="{00000000-0005-0000-0000-00006E0E0000}"/>
    <cellStyle name="20% - Акцент3 11 26" xfId="11048" xr:uid="{00000000-0005-0000-0000-00006F0E0000}"/>
    <cellStyle name="20% — акцент3 11 26" xfId="10122" xr:uid="{00000000-0005-0000-0000-0000700E0000}"/>
    <cellStyle name="20% - Акцент3 11 27" xfId="18370" xr:uid="{00000000-0005-0000-0000-0000710E0000}"/>
    <cellStyle name="20% — акцент3 11 27" xfId="18101" xr:uid="{00000000-0005-0000-0000-0000720E0000}"/>
    <cellStyle name="20% - Акцент3 11 28" xfId="19230" xr:uid="{00000000-0005-0000-0000-0000730E0000}"/>
    <cellStyle name="20% — акцент3 11 28" xfId="19123" xr:uid="{00000000-0005-0000-0000-0000740E0000}"/>
    <cellStyle name="20% - Акцент3 11 29" xfId="18295" xr:uid="{00000000-0005-0000-0000-0000750E0000}"/>
    <cellStyle name="20% — акцент3 11 29" xfId="18164" xr:uid="{00000000-0005-0000-0000-0000760E0000}"/>
    <cellStyle name="20% - Акцент3 11 3" xfId="4874" xr:uid="{00000000-0005-0000-0000-0000770E0000}"/>
    <cellStyle name="20% — акцент3 11 3" xfId="2013" xr:uid="{00000000-0005-0000-0000-0000780E0000}"/>
    <cellStyle name="20% - Акцент3 11 3 2" xfId="13649" xr:uid="{00000000-0005-0000-0000-0000790E0000}"/>
    <cellStyle name="20% — акцент3 11 3 2" xfId="10858" xr:uid="{00000000-0005-0000-0000-00007A0E0000}"/>
    <cellStyle name="20% - Акцент3 11 3 3" xfId="19137" xr:uid="{00000000-0005-0000-0000-00007B0E0000}"/>
    <cellStyle name="20% — акцент3 11 3 3" xfId="18304" xr:uid="{00000000-0005-0000-0000-00007C0E0000}"/>
    <cellStyle name="20% - Акцент3 11 3 4" xfId="17880" xr:uid="{00000000-0005-0000-0000-00007D0E0000}"/>
    <cellStyle name="20% — акцент3 11 3 4" xfId="18538" xr:uid="{00000000-0005-0000-0000-00007E0E0000}"/>
    <cellStyle name="20% - Акцент3 11 3 5" xfId="19148" xr:uid="{00000000-0005-0000-0000-00007F0E0000}"/>
    <cellStyle name="20% — акцент3 11 3 5" xfId="19825" xr:uid="{00000000-0005-0000-0000-0000800E0000}"/>
    <cellStyle name="20% - Акцент3 11 3 6" xfId="19853" xr:uid="{00000000-0005-0000-0000-0000810E0000}"/>
    <cellStyle name="20% — акцент3 11 3 6" xfId="20535" xr:uid="{00000000-0005-0000-0000-0000820E0000}"/>
    <cellStyle name="20% - Акцент3 11 3 7" xfId="20400" xr:uid="{00000000-0005-0000-0000-0000830E0000}"/>
    <cellStyle name="20% — акцент3 11 3 7" xfId="20814" xr:uid="{00000000-0005-0000-0000-0000840E0000}"/>
    <cellStyle name="20% - Акцент3 11 30" xfId="18282" xr:uid="{00000000-0005-0000-0000-0000850E0000}"/>
    <cellStyle name="20% — акцент3 11 30" xfId="18501" xr:uid="{00000000-0005-0000-0000-0000860E0000}"/>
    <cellStyle name="20% - Акцент3 11 31" xfId="19634" xr:uid="{00000000-0005-0000-0000-0000870E0000}"/>
    <cellStyle name="20% — акцент3 11 31" xfId="18430" xr:uid="{00000000-0005-0000-0000-0000880E0000}"/>
    <cellStyle name="20% - Акцент3 11 4" xfId="5212" xr:uid="{00000000-0005-0000-0000-0000890E0000}"/>
    <cellStyle name="20% — акцент3 11 4" xfId="3878" xr:uid="{00000000-0005-0000-0000-00008A0E0000}"/>
    <cellStyle name="20% - Акцент3 11 4 2" xfId="13984" xr:uid="{00000000-0005-0000-0000-00008B0E0000}"/>
    <cellStyle name="20% — акцент3 11 4 2" xfId="12653" xr:uid="{00000000-0005-0000-0000-00008C0E0000}"/>
    <cellStyle name="20% - Акцент3 11 4 3" xfId="19255" xr:uid="{00000000-0005-0000-0000-00008D0E0000}"/>
    <cellStyle name="20% — акцент3 11 4 3" xfId="18862" xr:uid="{00000000-0005-0000-0000-00008E0E0000}"/>
    <cellStyle name="20% - Акцент3 11 4 4" xfId="20212" xr:uid="{00000000-0005-0000-0000-00008F0E0000}"/>
    <cellStyle name="20% — акцент3 11 4 4" xfId="18456" xr:uid="{00000000-0005-0000-0000-0000900E0000}"/>
    <cellStyle name="20% - Акцент3 11 4 5" xfId="19314" xr:uid="{00000000-0005-0000-0000-0000910E0000}"/>
    <cellStyle name="20% — акцент3 11 4 5" xfId="18015" xr:uid="{00000000-0005-0000-0000-0000920E0000}"/>
    <cellStyle name="20% - Акцент3 11 4 6" xfId="20412" xr:uid="{00000000-0005-0000-0000-0000930E0000}"/>
    <cellStyle name="20% — акцент3 11 4 6" xfId="18697" xr:uid="{00000000-0005-0000-0000-0000940E0000}"/>
    <cellStyle name="20% - Акцент3 11 4 7" xfId="20703" xr:uid="{00000000-0005-0000-0000-0000950E0000}"/>
    <cellStyle name="20% — акцент3 11 4 7" xfId="19216" xr:uid="{00000000-0005-0000-0000-0000960E0000}"/>
    <cellStyle name="20% - Акцент3 11 5" xfId="5614" xr:uid="{00000000-0005-0000-0000-0000970E0000}"/>
    <cellStyle name="20% — акцент3 11 5" xfId="4873" xr:uid="{00000000-0005-0000-0000-0000980E0000}"/>
    <cellStyle name="20% - Акцент3 11 5 2" xfId="14383" xr:uid="{00000000-0005-0000-0000-0000990E0000}"/>
    <cellStyle name="20% — акцент3 11 5 2" xfId="13648" xr:uid="{00000000-0005-0000-0000-00009A0E0000}"/>
    <cellStyle name="20% - Акцент3 11 5 3" xfId="19381" xr:uid="{00000000-0005-0000-0000-00009B0E0000}"/>
    <cellStyle name="20% — акцент3 11 5 3" xfId="19136" xr:uid="{00000000-0005-0000-0000-00009C0E0000}"/>
    <cellStyle name="20% - Акцент3 11 5 4" xfId="18390" xr:uid="{00000000-0005-0000-0000-00009D0E0000}"/>
    <cellStyle name="20% — акцент3 11 5 4" xfId="18094" xr:uid="{00000000-0005-0000-0000-00009E0E0000}"/>
    <cellStyle name="20% - Акцент3 11 5 5" xfId="18494" xr:uid="{00000000-0005-0000-0000-00009F0E0000}"/>
    <cellStyle name="20% — акцент3 11 5 5" xfId="18334" xr:uid="{00000000-0005-0000-0000-0000A00E0000}"/>
    <cellStyle name="20% - Акцент3 11 5 6" xfId="19065" xr:uid="{00000000-0005-0000-0000-0000A10E0000}"/>
    <cellStyle name="20% — акцент3 11 5 6" xfId="19189" xr:uid="{00000000-0005-0000-0000-0000A20E0000}"/>
    <cellStyle name="20% - Акцент3 11 5 7" xfId="19879" xr:uid="{00000000-0005-0000-0000-0000A30E0000}"/>
    <cellStyle name="20% — акцент3 11 5 7" xfId="18963" xr:uid="{00000000-0005-0000-0000-0000A40E0000}"/>
    <cellStyle name="20% - Акцент3 11 6" xfId="6796" xr:uid="{00000000-0005-0000-0000-0000A50E0000}"/>
    <cellStyle name="20% — акцент3 11 6" xfId="5211" xr:uid="{00000000-0005-0000-0000-0000A60E0000}"/>
    <cellStyle name="20% - Акцент3 11 6 2" xfId="15558" xr:uid="{00000000-0005-0000-0000-0000A70E0000}"/>
    <cellStyle name="20% — акцент3 11 6 2" xfId="13983" xr:uid="{00000000-0005-0000-0000-0000A80E0000}"/>
    <cellStyle name="20% - Акцент3 11 6 3" xfId="19702" xr:uid="{00000000-0005-0000-0000-0000A90E0000}"/>
    <cellStyle name="20% — акцент3 11 6 3" xfId="19254" xr:uid="{00000000-0005-0000-0000-0000AA0E0000}"/>
    <cellStyle name="20% - Акцент3 11 6 4" xfId="19408" xr:uid="{00000000-0005-0000-0000-0000AB0E0000}"/>
    <cellStyle name="20% — акцент3 11 6 4" xfId="20248" xr:uid="{00000000-0005-0000-0000-0000AC0E0000}"/>
    <cellStyle name="20% - Акцент3 11 6 5" xfId="19457" xr:uid="{00000000-0005-0000-0000-0000AD0E0000}"/>
    <cellStyle name="20% — акцент3 11 6 5" xfId="18438" xr:uid="{00000000-0005-0000-0000-0000AE0E0000}"/>
    <cellStyle name="20% - Акцент3 11 6 6" xfId="20358" xr:uid="{00000000-0005-0000-0000-0000AF0E0000}"/>
    <cellStyle name="20% — акцент3 11 6 6" xfId="18057" xr:uid="{00000000-0005-0000-0000-0000B00E0000}"/>
    <cellStyle name="20% - Акцент3 11 6 7" xfId="20656" xr:uid="{00000000-0005-0000-0000-0000B10E0000}"/>
    <cellStyle name="20% — акцент3 11 6 7" xfId="20180" xr:uid="{00000000-0005-0000-0000-0000B20E0000}"/>
    <cellStyle name="20% - Акцент3 11 7" xfId="8086" xr:uid="{00000000-0005-0000-0000-0000B30E0000}"/>
    <cellStyle name="20% — акцент3 11 7" xfId="5615" xr:uid="{00000000-0005-0000-0000-0000B40E0000}"/>
    <cellStyle name="20% - Акцент3 11 7 2" xfId="16844" xr:uid="{00000000-0005-0000-0000-0000B50E0000}"/>
    <cellStyle name="20% — акцент3 11 7 2" xfId="14384" xr:uid="{00000000-0005-0000-0000-0000B60E0000}"/>
    <cellStyle name="20% - Акцент3 11 7 3" xfId="20155" xr:uid="{00000000-0005-0000-0000-0000B70E0000}"/>
    <cellStyle name="20% — акцент3 11 7 3" xfId="19382" xr:uid="{00000000-0005-0000-0000-0000B80E0000}"/>
    <cellStyle name="20% - Акцент3 11 7 4" xfId="18819" xr:uid="{00000000-0005-0000-0000-0000B90E0000}"/>
    <cellStyle name="20% — акцент3 11 7 4" xfId="19464" xr:uid="{00000000-0005-0000-0000-0000BA0E0000}"/>
    <cellStyle name="20% - Акцент3 11 7 5" xfId="19024" xr:uid="{00000000-0005-0000-0000-0000BB0E0000}"/>
    <cellStyle name="20% — акцент3 11 7 5" xfId="18699" xr:uid="{00000000-0005-0000-0000-0000BC0E0000}"/>
    <cellStyle name="20% - Акцент3 11 7 6" xfId="18615" xr:uid="{00000000-0005-0000-0000-0000BD0E0000}"/>
    <cellStyle name="20% — акцент3 11 7 6" xfId="19961" xr:uid="{00000000-0005-0000-0000-0000BE0E0000}"/>
    <cellStyle name="20% - Акцент3 11 7 7" xfId="19926" xr:uid="{00000000-0005-0000-0000-0000BF0E0000}"/>
    <cellStyle name="20% — акцент3 11 7 7" xfId="18847" xr:uid="{00000000-0005-0000-0000-0000C00E0000}"/>
    <cellStyle name="20% - Акцент3 11 8" xfId="6882" xr:uid="{00000000-0005-0000-0000-0000C10E0000}"/>
    <cellStyle name="20% — акцент3 11 8" xfId="6794" xr:uid="{00000000-0005-0000-0000-0000C20E0000}"/>
    <cellStyle name="20% - Акцент3 11 8 2" xfId="15644" xr:uid="{00000000-0005-0000-0000-0000C30E0000}"/>
    <cellStyle name="20% — акцент3 11 8 2" xfId="15556" xr:uid="{00000000-0005-0000-0000-0000C40E0000}"/>
    <cellStyle name="20% - Акцент3 11 8 3" xfId="19738" xr:uid="{00000000-0005-0000-0000-0000C50E0000}"/>
    <cellStyle name="20% — акцент3 11 8 3" xfId="19701" xr:uid="{00000000-0005-0000-0000-0000C60E0000}"/>
    <cellStyle name="20% - Акцент3 11 8 4" xfId="19400" xr:uid="{00000000-0005-0000-0000-0000C70E0000}"/>
    <cellStyle name="20% — акцент3 11 8 4" xfId="19409" xr:uid="{00000000-0005-0000-0000-0000C80E0000}"/>
    <cellStyle name="20% - Акцент3 11 8 5" xfId="18322" xr:uid="{00000000-0005-0000-0000-0000C90E0000}"/>
    <cellStyle name="20% — акцент3 11 8 5" xfId="18927" xr:uid="{00000000-0005-0000-0000-0000CA0E0000}"/>
    <cellStyle name="20% - Акцент3 11 8 6" xfId="19623" xr:uid="{00000000-0005-0000-0000-0000CB0E0000}"/>
    <cellStyle name="20% — акцент3 11 8 6" xfId="15751" xr:uid="{00000000-0005-0000-0000-0000CC0E0000}"/>
    <cellStyle name="20% - Акцент3 11 8 7" xfId="20394" xr:uid="{00000000-0005-0000-0000-0000CD0E0000}"/>
    <cellStyle name="20% — акцент3 11 8 7" xfId="18045" xr:uid="{00000000-0005-0000-0000-0000CE0E0000}"/>
    <cellStyle name="20% - Акцент3 11 9" xfId="8161" xr:uid="{00000000-0005-0000-0000-0000CF0E0000}"/>
    <cellStyle name="20% — акцент3 11 9" xfId="8085" xr:uid="{00000000-0005-0000-0000-0000D00E0000}"/>
    <cellStyle name="20% - Акцент3 11 9 2" xfId="16919" xr:uid="{00000000-0005-0000-0000-0000D10E0000}"/>
    <cellStyle name="20% — акцент3 11 9 2" xfId="16843" xr:uid="{00000000-0005-0000-0000-0000D20E0000}"/>
    <cellStyle name="20% - Акцент3 11 9 3" xfId="20181" xr:uid="{00000000-0005-0000-0000-0000D30E0000}"/>
    <cellStyle name="20% — акцент3 11 9 3" xfId="20154" xr:uid="{00000000-0005-0000-0000-0000D40E0000}"/>
    <cellStyle name="20% - Акцент3 11 9 4" xfId="19321" xr:uid="{00000000-0005-0000-0000-0000D50E0000}"/>
    <cellStyle name="20% — акцент3 11 9 4" xfId="19329" xr:uid="{00000000-0005-0000-0000-0000D60E0000}"/>
    <cellStyle name="20% - Акцент3 11 9 5" xfId="14006" xr:uid="{00000000-0005-0000-0000-0000D70E0000}"/>
    <cellStyle name="20% — акцент3 11 9 5" xfId="18171" xr:uid="{00000000-0005-0000-0000-0000D80E0000}"/>
    <cellStyle name="20% - Акцент3 11 9 6" xfId="18630" xr:uid="{00000000-0005-0000-0000-0000D90E0000}"/>
    <cellStyle name="20% — акцент3 11 9 6" xfId="18156" xr:uid="{00000000-0005-0000-0000-0000DA0E0000}"/>
    <cellStyle name="20% - Акцент3 11 9 7" xfId="19573" xr:uid="{00000000-0005-0000-0000-0000DB0E0000}"/>
    <cellStyle name="20% — акцент3 11 9 7" xfId="19651" xr:uid="{00000000-0005-0000-0000-0000DC0E0000}"/>
    <cellStyle name="20% - Акцент3 12" xfId="3627" xr:uid="{00000000-0005-0000-0000-0000DD0E0000}"/>
    <cellStyle name="20% — акцент3 12" xfId="1034" xr:uid="{00000000-0005-0000-0000-0000DE0E0000}"/>
    <cellStyle name="20% - Акцент3 12 2" xfId="12402" xr:uid="{00000000-0005-0000-0000-0000DF0E0000}"/>
    <cellStyle name="20% - Акцент3 12 3" xfId="18755" xr:uid="{00000000-0005-0000-0000-0000E00E0000}"/>
    <cellStyle name="20% - Акцент3 12 4" xfId="19033" xr:uid="{00000000-0005-0000-0000-0000E10E0000}"/>
    <cellStyle name="20% - Акцент3 12 5" xfId="18081" xr:uid="{00000000-0005-0000-0000-0000E20E0000}"/>
    <cellStyle name="20% - Акцент3 12 6" xfId="18410" xr:uid="{00000000-0005-0000-0000-0000E30E0000}"/>
    <cellStyle name="20% - Акцент3 12 7" xfId="20079" xr:uid="{00000000-0005-0000-0000-0000E40E0000}"/>
    <cellStyle name="20% - Акцент3 13" xfId="3641" xr:uid="{00000000-0005-0000-0000-0000E50E0000}"/>
    <cellStyle name="20% — акцент3 13" xfId="1046" xr:uid="{00000000-0005-0000-0000-0000E60E0000}"/>
    <cellStyle name="20% - Акцент3 13 2" xfId="12416" xr:uid="{00000000-0005-0000-0000-0000E70E0000}"/>
    <cellStyle name="20% - Акцент3 13 3" xfId="18767" xr:uid="{00000000-0005-0000-0000-0000E80E0000}"/>
    <cellStyle name="20% - Акцент3 13 4" xfId="19031" xr:uid="{00000000-0005-0000-0000-0000E90E0000}"/>
    <cellStyle name="20% - Акцент3 13 5" xfId="18356" xr:uid="{00000000-0005-0000-0000-0000EA0E0000}"/>
    <cellStyle name="20% - Акцент3 13 6" xfId="18504" xr:uid="{00000000-0005-0000-0000-0000EB0E0000}"/>
    <cellStyle name="20% - Акцент3 13 7" xfId="19062" xr:uid="{00000000-0005-0000-0000-0000EC0E0000}"/>
    <cellStyle name="20% - Акцент3 14" xfId="3655" xr:uid="{00000000-0005-0000-0000-0000ED0E0000}"/>
    <cellStyle name="20% — акцент3 14" xfId="1378" xr:uid="{00000000-0005-0000-0000-0000EE0E0000}"/>
    <cellStyle name="20% - Акцент3 14 2" xfId="12430" xr:uid="{00000000-0005-0000-0000-0000EF0E0000}"/>
    <cellStyle name="20% — акцент3 14 2" xfId="5619" xr:uid="{00000000-0005-0000-0000-0000F00E0000}"/>
    <cellStyle name="20% — акцент3 14 2 2" xfId="14388" xr:uid="{00000000-0005-0000-0000-0000F10E0000}"/>
    <cellStyle name="20% - Акцент3 14 3" xfId="18779" xr:uid="{00000000-0005-0000-0000-0000F20E0000}"/>
    <cellStyle name="20% — акцент3 14 3" xfId="10237" xr:uid="{00000000-0005-0000-0000-0000F30E0000}"/>
    <cellStyle name="20% - Акцент3 14 4" xfId="18409" xr:uid="{00000000-0005-0000-0000-0000F40E0000}"/>
    <cellStyle name="20% — акцент3 14 4" xfId="18137" xr:uid="{00000000-0005-0000-0000-0000F50E0000}"/>
    <cellStyle name="20% - Акцент3 14 5" xfId="19712" xr:uid="{00000000-0005-0000-0000-0000F60E0000}"/>
    <cellStyle name="20% — акцент3 14 5" xfId="19657" xr:uid="{00000000-0005-0000-0000-0000F70E0000}"/>
    <cellStyle name="20% - Акцент3 14 6" xfId="9237" xr:uid="{00000000-0005-0000-0000-0000F80E0000}"/>
    <cellStyle name="20% — акцент3 14 6" xfId="18240" xr:uid="{00000000-0005-0000-0000-0000F90E0000}"/>
    <cellStyle name="20% - Акцент3 14 7" xfId="18617" xr:uid="{00000000-0005-0000-0000-0000FA0E0000}"/>
    <cellStyle name="20% — акцент3 14 7" xfId="18072" xr:uid="{00000000-0005-0000-0000-0000FB0E0000}"/>
    <cellStyle name="20% — акцент3 14 8" xfId="17918" xr:uid="{00000000-0005-0000-0000-0000FC0E0000}"/>
    <cellStyle name="20% — акцент3 15" xfId="1397" xr:uid="{00000000-0005-0000-0000-0000FD0E0000}"/>
    <cellStyle name="20% — акцент3 15 2" xfId="10256" xr:uid="{00000000-0005-0000-0000-0000FE0E0000}"/>
    <cellStyle name="20% — акцент3 16" xfId="1410" xr:uid="{00000000-0005-0000-0000-0000FF0E0000}"/>
    <cellStyle name="20% — акцент3 16 2" xfId="10269" xr:uid="{00000000-0005-0000-0000-0000000F0000}"/>
    <cellStyle name="20% — акцент3 17" xfId="1422" xr:uid="{00000000-0005-0000-0000-0000010F0000}"/>
    <cellStyle name="20% — акцент3 17 2" xfId="10281" xr:uid="{00000000-0005-0000-0000-0000020F0000}"/>
    <cellStyle name="20% — акцент3 18" xfId="1434" xr:uid="{00000000-0005-0000-0000-0000030F0000}"/>
    <cellStyle name="20% — акцент3 18 2" xfId="10293" xr:uid="{00000000-0005-0000-0000-0000040F0000}"/>
    <cellStyle name="20% — акцент3 19" xfId="1446" xr:uid="{00000000-0005-0000-0000-0000050F0000}"/>
    <cellStyle name="20% — акцент3 19 2" xfId="10305" xr:uid="{00000000-0005-0000-0000-0000060F0000}"/>
    <cellStyle name="20% - Акцент3 2" xfId="5" xr:uid="{00000000-0005-0000-0000-0000070F0000}"/>
    <cellStyle name="20% — акцент3 2" xfId="107" xr:uid="{00000000-0005-0000-0000-0000080F0000}"/>
    <cellStyle name="20% - Акцент3 2 10" xfId="759" xr:uid="{00000000-0005-0000-0000-0000090F0000}"/>
    <cellStyle name="20% - Акцент3 2 10 2" xfId="1200" xr:uid="{00000000-0005-0000-0000-00000A0F0000}"/>
    <cellStyle name="20% - Акцент3 2 10 2 2" xfId="2942" xr:uid="{00000000-0005-0000-0000-00000B0F0000}"/>
    <cellStyle name="20% - Акцент3 2 10 2 2 2" xfId="11779" xr:uid="{00000000-0005-0000-0000-00000C0F0000}"/>
    <cellStyle name="20% - Акцент3 2 10 2 3" xfId="3882" xr:uid="{00000000-0005-0000-0000-00000D0F0000}"/>
    <cellStyle name="20% - Акцент3 2 10 2 3 2" xfId="12657" xr:uid="{00000000-0005-0000-0000-00000E0F0000}"/>
    <cellStyle name="20% - Акцент3 2 10 2 4" xfId="5623" xr:uid="{00000000-0005-0000-0000-00000F0F0000}"/>
    <cellStyle name="20% - Акцент3 2 10 2 4 2" xfId="14392" xr:uid="{00000000-0005-0000-0000-0000100F0000}"/>
    <cellStyle name="20% - Акцент3 2 10 2 5" xfId="10069" xr:uid="{00000000-0005-0000-0000-0000110F0000}"/>
    <cellStyle name="20% - Акцент3 2 10 3" xfId="2549" xr:uid="{00000000-0005-0000-0000-0000120F0000}"/>
    <cellStyle name="20% - Акцент3 2 10 3 2" xfId="3883" xr:uid="{00000000-0005-0000-0000-0000130F0000}"/>
    <cellStyle name="20% - Акцент3 2 10 3 2 2" xfId="12658" xr:uid="{00000000-0005-0000-0000-0000140F0000}"/>
    <cellStyle name="20% - Акцент3 2 10 3 3" xfId="5624" xr:uid="{00000000-0005-0000-0000-0000150F0000}"/>
    <cellStyle name="20% - Акцент3 2 10 3 3 2" xfId="14393" xr:uid="{00000000-0005-0000-0000-0000160F0000}"/>
    <cellStyle name="20% - Акцент3 2 10 3 4" xfId="11388" xr:uid="{00000000-0005-0000-0000-0000170F0000}"/>
    <cellStyle name="20% - Акцент3 2 10 4" xfId="1960" xr:uid="{00000000-0005-0000-0000-0000180F0000}"/>
    <cellStyle name="20% - Акцент3 2 10 4 2" xfId="10805" xr:uid="{00000000-0005-0000-0000-0000190F0000}"/>
    <cellStyle name="20% - Акцент3 2 10 5" xfId="3881" xr:uid="{00000000-0005-0000-0000-00001A0F0000}"/>
    <cellStyle name="20% - Акцент3 2 10 5 2" xfId="12656" xr:uid="{00000000-0005-0000-0000-00001B0F0000}"/>
    <cellStyle name="20% - Акцент3 2 10 6" xfId="5622" xr:uid="{00000000-0005-0000-0000-00001C0F0000}"/>
    <cellStyle name="20% - Акцент3 2 10 6 2" xfId="14391" xr:uid="{00000000-0005-0000-0000-00001D0F0000}"/>
    <cellStyle name="20% - Акцент3 2 10 7" xfId="9664" xr:uid="{00000000-0005-0000-0000-00001E0F0000}"/>
    <cellStyle name="20% - Акцент3 2 11" xfId="826" xr:uid="{00000000-0005-0000-0000-00001F0F0000}"/>
    <cellStyle name="20% - Акцент3 2 11 2" xfId="1204" xr:uid="{00000000-0005-0000-0000-0000200F0000}"/>
    <cellStyle name="20% - Акцент3 2 11 2 2" xfId="2946" xr:uid="{00000000-0005-0000-0000-0000210F0000}"/>
    <cellStyle name="20% - Акцент3 2 11 2 2 2" xfId="11783" xr:uid="{00000000-0005-0000-0000-0000220F0000}"/>
    <cellStyle name="20% - Акцент3 2 11 2 3" xfId="3885" xr:uid="{00000000-0005-0000-0000-0000230F0000}"/>
    <cellStyle name="20% - Акцент3 2 11 2 3 2" xfId="12660" xr:uid="{00000000-0005-0000-0000-0000240F0000}"/>
    <cellStyle name="20% - Акцент3 2 11 2 4" xfId="5626" xr:uid="{00000000-0005-0000-0000-0000250F0000}"/>
    <cellStyle name="20% - Акцент3 2 11 2 4 2" xfId="14395" xr:uid="{00000000-0005-0000-0000-0000260F0000}"/>
    <cellStyle name="20% - Акцент3 2 11 2 5" xfId="10073" xr:uid="{00000000-0005-0000-0000-0000270F0000}"/>
    <cellStyle name="20% - Акцент3 2 11 3" xfId="2616" xr:uid="{00000000-0005-0000-0000-0000280F0000}"/>
    <cellStyle name="20% - Акцент3 2 11 3 2" xfId="3886" xr:uid="{00000000-0005-0000-0000-0000290F0000}"/>
    <cellStyle name="20% - Акцент3 2 11 3 2 2" xfId="12661" xr:uid="{00000000-0005-0000-0000-00002A0F0000}"/>
    <cellStyle name="20% - Акцент3 2 11 3 3" xfId="5627" xr:uid="{00000000-0005-0000-0000-00002B0F0000}"/>
    <cellStyle name="20% - Акцент3 2 11 3 3 2" xfId="14396" xr:uid="{00000000-0005-0000-0000-00002C0F0000}"/>
    <cellStyle name="20% - Акцент3 2 11 3 4" xfId="11455" xr:uid="{00000000-0005-0000-0000-00002D0F0000}"/>
    <cellStyle name="20% - Акцент3 2 11 4" xfId="1964" xr:uid="{00000000-0005-0000-0000-00002E0F0000}"/>
    <cellStyle name="20% - Акцент3 2 11 4 2" xfId="10809" xr:uid="{00000000-0005-0000-0000-00002F0F0000}"/>
    <cellStyle name="20% - Акцент3 2 11 5" xfId="3884" xr:uid="{00000000-0005-0000-0000-0000300F0000}"/>
    <cellStyle name="20% - Акцент3 2 11 5 2" xfId="12659" xr:uid="{00000000-0005-0000-0000-0000310F0000}"/>
    <cellStyle name="20% - Акцент3 2 11 6" xfId="5625" xr:uid="{00000000-0005-0000-0000-0000320F0000}"/>
    <cellStyle name="20% - Акцент3 2 11 6 2" xfId="14394" xr:uid="{00000000-0005-0000-0000-0000330F0000}"/>
    <cellStyle name="20% - Акцент3 2 11 7" xfId="9731" xr:uid="{00000000-0005-0000-0000-0000340F0000}"/>
    <cellStyle name="20% - Акцент3 2 12" xfId="628" xr:uid="{00000000-0005-0000-0000-0000350F0000}"/>
    <cellStyle name="20% - Акцент3 2 12 2" xfId="1113" xr:uid="{00000000-0005-0000-0000-0000360F0000}"/>
    <cellStyle name="20% - Акцент3 2 12 2 2" xfId="2859" xr:uid="{00000000-0005-0000-0000-0000370F0000}"/>
    <cellStyle name="20% - Акцент3 2 12 2 2 2" xfId="11696" xr:uid="{00000000-0005-0000-0000-0000380F0000}"/>
    <cellStyle name="20% - Акцент3 2 12 2 3" xfId="3888" xr:uid="{00000000-0005-0000-0000-0000390F0000}"/>
    <cellStyle name="20% - Акцент3 2 12 2 3 2" xfId="12663" xr:uid="{00000000-0005-0000-0000-00003A0F0000}"/>
    <cellStyle name="20% - Акцент3 2 12 2 4" xfId="5629" xr:uid="{00000000-0005-0000-0000-00003B0F0000}"/>
    <cellStyle name="20% - Акцент3 2 12 2 4 2" xfId="14398" xr:uid="{00000000-0005-0000-0000-00003C0F0000}"/>
    <cellStyle name="20% - Акцент3 2 12 2 5" xfId="9984" xr:uid="{00000000-0005-0000-0000-00003D0F0000}"/>
    <cellStyle name="20% - Акцент3 2 12 3" xfId="2418" xr:uid="{00000000-0005-0000-0000-00003E0F0000}"/>
    <cellStyle name="20% - Акцент3 2 12 3 2" xfId="3889" xr:uid="{00000000-0005-0000-0000-00003F0F0000}"/>
    <cellStyle name="20% - Акцент3 2 12 3 2 2" xfId="12664" xr:uid="{00000000-0005-0000-0000-0000400F0000}"/>
    <cellStyle name="20% - Акцент3 2 12 3 3" xfId="5630" xr:uid="{00000000-0005-0000-0000-0000410F0000}"/>
    <cellStyle name="20% - Акцент3 2 12 3 3 2" xfId="14399" xr:uid="{00000000-0005-0000-0000-0000420F0000}"/>
    <cellStyle name="20% - Акцент3 2 12 3 4" xfId="11257" xr:uid="{00000000-0005-0000-0000-0000430F0000}"/>
    <cellStyle name="20% - Акцент3 2 12 4" xfId="1875" xr:uid="{00000000-0005-0000-0000-0000440F0000}"/>
    <cellStyle name="20% - Акцент3 2 12 4 2" xfId="10723" xr:uid="{00000000-0005-0000-0000-0000450F0000}"/>
    <cellStyle name="20% - Акцент3 2 12 5" xfId="3887" xr:uid="{00000000-0005-0000-0000-0000460F0000}"/>
    <cellStyle name="20% - Акцент3 2 12 5 2" xfId="12662" xr:uid="{00000000-0005-0000-0000-0000470F0000}"/>
    <cellStyle name="20% - Акцент3 2 12 6" xfId="5628" xr:uid="{00000000-0005-0000-0000-0000480F0000}"/>
    <cellStyle name="20% - Акцент3 2 12 6 2" xfId="14397" xr:uid="{00000000-0005-0000-0000-0000490F0000}"/>
    <cellStyle name="20% - Акцент3 2 12 7" xfId="9533" xr:uid="{00000000-0005-0000-0000-00004A0F0000}"/>
    <cellStyle name="20% - Акцент3 2 13" xfId="644" xr:uid="{00000000-0005-0000-0000-00004B0F0000}"/>
    <cellStyle name="20% - Акцент3 2 13 2" xfId="1272" xr:uid="{00000000-0005-0000-0000-00004C0F0000}"/>
    <cellStyle name="20% - Акцент3 2 13 2 2" xfId="3008" xr:uid="{00000000-0005-0000-0000-00004D0F0000}"/>
    <cellStyle name="20% - Акцент3 2 13 2 2 2" xfId="11845" xr:uid="{00000000-0005-0000-0000-00004E0F0000}"/>
    <cellStyle name="20% - Акцент3 2 13 2 3" xfId="3891" xr:uid="{00000000-0005-0000-0000-00004F0F0000}"/>
    <cellStyle name="20% - Акцент3 2 13 2 3 2" xfId="12666" xr:uid="{00000000-0005-0000-0000-0000500F0000}"/>
    <cellStyle name="20% - Акцент3 2 13 2 4" xfId="5632" xr:uid="{00000000-0005-0000-0000-0000510F0000}"/>
    <cellStyle name="20% - Акцент3 2 13 2 4 2" xfId="14401" xr:uid="{00000000-0005-0000-0000-0000520F0000}"/>
    <cellStyle name="20% - Акцент3 2 13 2 5" xfId="10136" xr:uid="{00000000-0005-0000-0000-0000530F0000}"/>
    <cellStyle name="20% - Акцент3 2 13 3" xfId="2434" xr:uid="{00000000-0005-0000-0000-0000540F0000}"/>
    <cellStyle name="20% - Акцент3 2 13 3 2" xfId="3892" xr:uid="{00000000-0005-0000-0000-0000550F0000}"/>
    <cellStyle name="20% - Акцент3 2 13 3 2 2" xfId="12667" xr:uid="{00000000-0005-0000-0000-0000560F0000}"/>
    <cellStyle name="20% - Акцент3 2 13 3 3" xfId="5633" xr:uid="{00000000-0005-0000-0000-0000570F0000}"/>
    <cellStyle name="20% - Акцент3 2 13 3 3 2" xfId="14402" xr:uid="{00000000-0005-0000-0000-0000580F0000}"/>
    <cellStyle name="20% - Акцент3 2 13 3 4" xfId="11273" xr:uid="{00000000-0005-0000-0000-0000590F0000}"/>
    <cellStyle name="20% - Акцент3 2 13 4" xfId="2026" xr:uid="{00000000-0005-0000-0000-00005A0F0000}"/>
    <cellStyle name="20% - Акцент3 2 13 4 2" xfId="10871" xr:uid="{00000000-0005-0000-0000-00005B0F0000}"/>
    <cellStyle name="20% - Акцент3 2 13 5" xfId="3890" xr:uid="{00000000-0005-0000-0000-00005C0F0000}"/>
    <cellStyle name="20% - Акцент3 2 13 5 2" xfId="12665" xr:uid="{00000000-0005-0000-0000-00005D0F0000}"/>
    <cellStyle name="20% - Акцент3 2 13 6" xfId="5631" xr:uid="{00000000-0005-0000-0000-00005E0F0000}"/>
    <cellStyle name="20% - Акцент3 2 13 6 2" xfId="14400" xr:uid="{00000000-0005-0000-0000-00005F0F0000}"/>
    <cellStyle name="20% - Акцент3 2 13 7" xfId="9549" xr:uid="{00000000-0005-0000-0000-0000600F0000}"/>
    <cellStyle name="20% - Акцент3 2 14" xfId="656" xr:uid="{00000000-0005-0000-0000-0000610F0000}"/>
    <cellStyle name="20% - Акцент3 2 14 2" xfId="1307" xr:uid="{00000000-0005-0000-0000-0000620F0000}"/>
    <cellStyle name="20% - Акцент3 2 14 2 2" xfId="3043" xr:uid="{00000000-0005-0000-0000-0000630F0000}"/>
    <cellStyle name="20% - Акцент3 2 14 2 2 2" xfId="11880" xr:uid="{00000000-0005-0000-0000-0000640F0000}"/>
    <cellStyle name="20% - Акцент3 2 14 2 3" xfId="3894" xr:uid="{00000000-0005-0000-0000-0000650F0000}"/>
    <cellStyle name="20% - Акцент3 2 14 2 3 2" xfId="12669" xr:uid="{00000000-0005-0000-0000-0000660F0000}"/>
    <cellStyle name="20% - Акцент3 2 14 2 4" xfId="5635" xr:uid="{00000000-0005-0000-0000-0000670F0000}"/>
    <cellStyle name="20% - Акцент3 2 14 2 4 2" xfId="14404" xr:uid="{00000000-0005-0000-0000-0000680F0000}"/>
    <cellStyle name="20% - Акцент3 2 14 2 5" xfId="10171" xr:uid="{00000000-0005-0000-0000-0000690F0000}"/>
    <cellStyle name="20% - Акцент3 2 14 3" xfId="2446" xr:uid="{00000000-0005-0000-0000-00006A0F0000}"/>
    <cellStyle name="20% - Акцент3 2 14 3 2" xfId="3895" xr:uid="{00000000-0005-0000-0000-00006B0F0000}"/>
    <cellStyle name="20% - Акцент3 2 14 3 2 2" xfId="12670" xr:uid="{00000000-0005-0000-0000-00006C0F0000}"/>
    <cellStyle name="20% - Акцент3 2 14 3 3" xfId="5636" xr:uid="{00000000-0005-0000-0000-00006D0F0000}"/>
    <cellStyle name="20% - Акцент3 2 14 3 3 2" xfId="14405" xr:uid="{00000000-0005-0000-0000-00006E0F0000}"/>
    <cellStyle name="20% - Акцент3 2 14 3 4" xfId="11285" xr:uid="{00000000-0005-0000-0000-00006F0F0000}"/>
    <cellStyle name="20% - Акцент3 2 14 4" xfId="2061" xr:uid="{00000000-0005-0000-0000-0000700F0000}"/>
    <cellStyle name="20% - Акцент3 2 14 4 2" xfId="10906" xr:uid="{00000000-0005-0000-0000-0000710F0000}"/>
    <cellStyle name="20% - Акцент3 2 14 5" xfId="3893" xr:uid="{00000000-0005-0000-0000-0000720F0000}"/>
    <cellStyle name="20% - Акцент3 2 14 5 2" xfId="12668" xr:uid="{00000000-0005-0000-0000-0000730F0000}"/>
    <cellStyle name="20% - Акцент3 2 14 6" xfId="5634" xr:uid="{00000000-0005-0000-0000-0000740F0000}"/>
    <cellStyle name="20% - Акцент3 2 14 6 2" xfId="14403" xr:uid="{00000000-0005-0000-0000-0000750F0000}"/>
    <cellStyle name="20% - Акцент3 2 14 7" xfId="9561" xr:uid="{00000000-0005-0000-0000-0000760F0000}"/>
    <cellStyle name="20% - Акцент3 2 15" xfId="707" xr:uid="{00000000-0005-0000-0000-0000770F0000}"/>
    <cellStyle name="20% - Акцент3 2 15 2" xfId="1309" xr:uid="{00000000-0005-0000-0000-0000780F0000}"/>
    <cellStyle name="20% - Акцент3 2 15 2 2" xfId="3045" xr:uid="{00000000-0005-0000-0000-0000790F0000}"/>
    <cellStyle name="20% - Акцент3 2 15 2 2 2" xfId="11882" xr:uid="{00000000-0005-0000-0000-00007A0F0000}"/>
    <cellStyle name="20% - Акцент3 2 15 2 3" xfId="3897" xr:uid="{00000000-0005-0000-0000-00007B0F0000}"/>
    <cellStyle name="20% - Акцент3 2 15 2 3 2" xfId="12672" xr:uid="{00000000-0005-0000-0000-00007C0F0000}"/>
    <cellStyle name="20% - Акцент3 2 15 2 4" xfId="5638" xr:uid="{00000000-0005-0000-0000-00007D0F0000}"/>
    <cellStyle name="20% - Акцент3 2 15 2 4 2" xfId="14407" xr:uid="{00000000-0005-0000-0000-00007E0F0000}"/>
    <cellStyle name="20% - Акцент3 2 15 2 5" xfId="10173" xr:uid="{00000000-0005-0000-0000-00007F0F0000}"/>
    <cellStyle name="20% - Акцент3 2 15 3" xfId="2497" xr:uid="{00000000-0005-0000-0000-0000800F0000}"/>
    <cellStyle name="20% - Акцент3 2 15 3 2" xfId="3898" xr:uid="{00000000-0005-0000-0000-0000810F0000}"/>
    <cellStyle name="20% - Акцент3 2 15 3 2 2" xfId="12673" xr:uid="{00000000-0005-0000-0000-0000820F0000}"/>
    <cellStyle name="20% - Акцент3 2 15 3 3" xfId="5639" xr:uid="{00000000-0005-0000-0000-0000830F0000}"/>
    <cellStyle name="20% - Акцент3 2 15 3 3 2" xfId="14408" xr:uid="{00000000-0005-0000-0000-0000840F0000}"/>
    <cellStyle name="20% - Акцент3 2 15 3 4" xfId="11336" xr:uid="{00000000-0005-0000-0000-0000850F0000}"/>
    <cellStyle name="20% - Акцент3 2 15 4" xfId="2063" xr:uid="{00000000-0005-0000-0000-0000860F0000}"/>
    <cellStyle name="20% - Акцент3 2 15 4 2" xfId="10908" xr:uid="{00000000-0005-0000-0000-0000870F0000}"/>
    <cellStyle name="20% - Акцент3 2 15 5" xfId="3896" xr:uid="{00000000-0005-0000-0000-0000880F0000}"/>
    <cellStyle name="20% - Акцент3 2 15 5 2" xfId="12671" xr:uid="{00000000-0005-0000-0000-0000890F0000}"/>
    <cellStyle name="20% - Акцент3 2 15 6" xfId="5637" xr:uid="{00000000-0005-0000-0000-00008A0F0000}"/>
    <cellStyle name="20% - Акцент3 2 15 6 2" xfId="14406" xr:uid="{00000000-0005-0000-0000-00008B0F0000}"/>
    <cellStyle name="20% - Акцент3 2 15 7" xfId="9612" xr:uid="{00000000-0005-0000-0000-00008C0F0000}"/>
    <cellStyle name="20% - Акцент3 2 16" xfId="638" xr:uid="{00000000-0005-0000-0000-00008D0F0000}"/>
    <cellStyle name="20% - Акцент3 2 16 2" xfId="2428" xr:uid="{00000000-0005-0000-0000-00008E0F0000}"/>
    <cellStyle name="20% - Акцент3 2 16 2 2" xfId="11267" xr:uid="{00000000-0005-0000-0000-00008F0F0000}"/>
    <cellStyle name="20% - Акцент3 2 16 3" xfId="3899" xr:uid="{00000000-0005-0000-0000-0000900F0000}"/>
    <cellStyle name="20% - Акцент3 2 16 3 2" xfId="12674" xr:uid="{00000000-0005-0000-0000-0000910F0000}"/>
    <cellStyle name="20% - Акцент3 2 16 4" xfId="5640" xr:uid="{00000000-0005-0000-0000-0000920F0000}"/>
    <cellStyle name="20% - Акцент3 2 16 4 2" xfId="14409" xr:uid="{00000000-0005-0000-0000-0000930F0000}"/>
    <cellStyle name="20% - Акцент3 2 16 5" xfId="9543" xr:uid="{00000000-0005-0000-0000-0000940F0000}"/>
    <cellStyle name="20% - Акцент3 2 17" xfId="844" xr:uid="{00000000-0005-0000-0000-0000950F0000}"/>
    <cellStyle name="20% - Акцент3 2 17 2" xfId="2634" xr:uid="{00000000-0005-0000-0000-0000960F0000}"/>
    <cellStyle name="20% - Акцент3 2 17 2 2" xfId="11473" xr:uid="{00000000-0005-0000-0000-0000970F0000}"/>
    <cellStyle name="20% - Акцент3 2 17 3" xfId="3900" xr:uid="{00000000-0005-0000-0000-0000980F0000}"/>
    <cellStyle name="20% - Акцент3 2 17 3 2" xfId="12675" xr:uid="{00000000-0005-0000-0000-0000990F0000}"/>
    <cellStyle name="20% - Акцент3 2 17 4" xfId="5641" xr:uid="{00000000-0005-0000-0000-00009A0F0000}"/>
    <cellStyle name="20% - Акцент3 2 17 4 2" xfId="14410" xr:uid="{00000000-0005-0000-0000-00009B0F0000}"/>
    <cellStyle name="20% - Акцент3 2 17 5" xfId="9749" xr:uid="{00000000-0005-0000-0000-00009C0F0000}"/>
    <cellStyle name="20% - Акцент3 2 18" xfId="863" xr:uid="{00000000-0005-0000-0000-00009D0F0000}"/>
    <cellStyle name="20% - Акцент3 2 18 2" xfId="2653" xr:uid="{00000000-0005-0000-0000-00009E0F0000}"/>
    <cellStyle name="20% - Акцент3 2 18 2 2" xfId="11492" xr:uid="{00000000-0005-0000-0000-00009F0F0000}"/>
    <cellStyle name="20% - Акцент3 2 18 3" xfId="3901" xr:uid="{00000000-0005-0000-0000-0000A00F0000}"/>
    <cellStyle name="20% - Акцент3 2 18 3 2" xfId="12676" xr:uid="{00000000-0005-0000-0000-0000A10F0000}"/>
    <cellStyle name="20% - Акцент3 2 18 4" xfId="5642" xr:uid="{00000000-0005-0000-0000-0000A20F0000}"/>
    <cellStyle name="20% - Акцент3 2 18 4 2" xfId="14411" xr:uid="{00000000-0005-0000-0000-0000A30F0000}"/>
    <cellStyle name="20% - Акцент3 2 18 5" xfId="9768" xr:uid="{00000000-0005-0000-0000-0000A40F0000}"/>
    <cellStyle name="20% - Акцент3 2 19" xfId="884" xr:uid="{00000000-0005-0000-0000-0000A50F0000}"/>
    <cellStyle name="20% - Акцент3 2 19 2" xfId="2674" xr:uid="{00000000-0005-0000-0000-0000A60F0000}"/>
    <cellStyle name="20% - Акцент3 2 19 2 2" xfId="11513" xr:uid="{00000000-0005-0000-0000-0000A70F0000}"/>
    <cellStyle name="20% - Акцент3 2 19 3" xfId="3902" xr:uid="{00000000-0005-0000-0000-0000A80F0000}"/>
    <cellStyle name="20% - Акцент3 2 19 3 2" xfId="12677" xr:uid="{00000000-0005-0000-0000-0000A90F0000}"/>
    <cellStyle name="20% - Акцент3 2 19 4" xfId="5643" xr:uid="{00000000-0005-0000-0000-0000AA0F0000}"/>
    <cellStyle name="20% - Акцент3 2 19 4 2" xfId="14412" xr:uid="{00000000-0005-0000-0000-0000AB0F0000}"/>
    <cellStyle name="20% - Акцент3 2 19 5" xfId="9789" xr:uid="{00000000-0005-0000-0000-0000AC0F0000}"/>
    <cellStyle name="20% - Акцент3 2 2" xfId="108" xr:uid="{00000000-0005-0000-0000-0000AD0F0000}"/>
    <cellStyle name="20% - Акцент3 2 2 10" xfId="5644" xr:uid="{00000000-0005-0000-0000-0000AE0F0000}"/>
    <cellStyle name="20% - Акцент3 2 2 10 2" xfId="14413" xr:uid="{00000000-0005-0000-0000-0000AF0F0000}"/>
    <cellStyle name="20% - Акцент3 2 2 11" xfId="9181" xr:uid="{00000000-0005-0000-0000-0000B00F0000}"/>
    <cellStyle name="20% - Акцент3 2 2 2" xfId="357" xr:uid="{00000000-0005-0000-0000-0000B10F0000}"/>
    <cellStyle name="20% - Акцент3 2 2 2 2" xfId="483" xr:uid="{00000000-0005-0000-0000-0000B20F0000}"/>
    <cellStyle name="20% - Акцент3 2 2 2 2 2" xfId="1339" xr:uid="{00000000-0005-0000-0000-0000B30F0000}"/>
    <cellStyle name="20% - Акцент3 2 2 2 2 2 2" xfId="3075" xr:uid="{00000000-0005-0000-0000-0000B40F0000}"/>
    <cellStyle name="20% - Акцент3 2 2 2 2 2 2 2" xfId="11912" xr:uid="{00000000-0005-0000-0000-0000B50F0000}"/>
    <cellStyle name="20% - Акцент3 2 2 2 2 2 3" xfId="3906" xr:uid="{00000000-0005-0000-0000-0000B60F0000}"/>
    <cellStyle name="20% - Акцент3 2 2 2 2 2 3 2" xfId="12681" xr:uid="{00000000-0005-0000-0000-0000B70F0000}"/>
    <cellStyle name="20% - Акцент3 2 2 2 2 2 4" xfId="5647" xr:uid="{00000000-0005-0000-0000-0000B80F0000}"/>
    <cellStyle name="20% - Акцент3 2 2 2 2 2 4 2" xfId="14416" xr:uid="{00000000-0005-0000-0000-0000B90F0000}"/>
    <cellStyle name="20% - Акцент3 2 2 2 2 2 5" xfId="10203" xr:uid="{00000000-0005-0000-0000-0000BA0F0000}"/>
    <cellStyle name="20% - Акцент3 2 2 2 2 3" xfId="2273" xr:uid="{00000000-0005-0000-0000-0000BB0F0000}"/>
    <cellStyle name="20% - Акцент3 2 2 2 2 3 2" xfId="3907" xr:uid="{00000000-0005-0000-0000-0000BC0F0000}"/>
    <cellStyle name="20% - Акцент3 2 2 2 2 3 2 2" xfId="12682" xr:uid="{00000000-0005-0000-0000-0000BD0F0000}"/>
    <cellStyle name="20% - Акцент3 2 2 2 2 3 3" xfId="5648" xr:uid="{00000000-0005-0000-0000-0000BE0F0000}"/>
    <cellStyle name="20% - Акцент3 2 2 2 2 3 3 2" xfId="14417" xr:uid="{00000000-0005-0000-0000-0000BF0F0000}"/>
    <cellStyle name="20% - Акцент3 2 2 2 2 3 4" xfId="11112" xr:uid="{00000000-0005-0000-0000-0000C00F0000}"/>
    <cellStyle name="20% - Акцент3 2 2 2 2 4" xfId="2093" xr:uid="{00000000-0005-0000-0000-0000C10F0000}"/>
    <cellStyle name="20% - Акцент3 2 2 2 2 4 2" xfId="10938" xr:uid="{00000000-0005-0000-0000-0000C20F0000}"/>
    <cellStyle name="20% - Акцент3 2 2 2 2 5" xfId="3905" xr:uid="{00000000-0005-0000-0000-0000C30F0000}"/>
    <cellStyle name="20% - Акцент3 2 2 2 2 5 2" xfId="12680" xr:uid="{00000000-0005-0000-0000-0000C40F0000}"/>
    <cellStyle name="20% - Акцент3 2 2 2 2 6" xfId="5646" xr:uid="{00000000-0005-0000-0000-0000C50F0000}"/>
    <cellStyle name="20% - Акцент3 2 2 2 2 6 2" xfId="14415" xr:uid="{00000000-0005-0000-0000-0000C60F0000}"/>
    <cellStyle name="20% - Акцент3 2 2 2 2 7" xfId="9388" xr:uid="{00000000-0005-0000-0000-0000C70F0000}"/>
    <cellStyle name="20% - Акцент3 2 2 2 3" xfId="737" xr:uid="{00000000-0005-0000-0000-0000C80F0000}"/>
    <cellStyle name="20% - Акцент3 2 2 2 3 2" xfId="2527" xr:uid="{00000000-0005-0000-0000-0000C90F0000}"/>
    <cellStyle name="20% - Акцент3 2 2 2 3 2 2" xfId="11366" xr:uid="{00000000-0005-0000-0000-0000CA0F0000}"/>
    <cellStyle name="20% - Акцент3 2 2 2 3 3" xfId="3908" xr:uid="{00000000-0005-0000-0000-0000CB0F0000}"/>
    <cellStyle name="20% - Акцент3 2 2 2 3 3 2" xfId="12683" xr:uid="{00000000-0005-0000-0000-0000CC0F0000}"/>
    <cellStyle name="20% - Акцент3 2 2 2 3 4" xfId="5649" xr:uid="{00000000-0005-0000-0000-0000CD0F0000}"/>
    <cellStyle name="20% - Акцент3 2 2 2 3 4 2" xfId="14418" xr:uid="{00000000-0005-0000-0000-0000CE0F0000}"/>
    <cellStyle name="20% - Акцент3 2 2 2 3 5" xfId="9642" xr:uid="{00000000-0005-0000-0000-0000CF0F0000}"/>
    <cellStyle name="20% - Акцент3 2 2 2 4" xfId="1171" xr:uid="{00000000-0005-0000-0000-0000D00F0000}"/>
    <cellStyle name="20% - Акцент3 2 2 2 4 2" xfId="2915" xr:uid="{00000000-0005-0000-0000-0000D10F0000}"/>
    <cellStyle name="20% - Акцент3 2 2 2 4 2 2" xfId="11752" xr:uid="{00000000-0005-0000-0000-0000D20F0000}"/>
    <cellStyle name="20% - Акцент3 2 2 2 4 3" xfId="3909" xr:uid="{00000000-0005-0000-0000-0000D30F0000}"/>
    <cellStyle name="20% - Акцент3 2 2 2 4 3 2" xfId="12684" xr:uid="{00000000-0005-0000-0000-0000D40F0000}"/>
    <cellStyle name="20% - Акцент3 2 2 2 4 4" xfId="5650" xr:uid="{00000000-0005-0000-0000-0000D50F0000}"/>
    <cellStyle name="20% - Акцент3 2 2 2 4 4 2" xfId="14419" xr:uid="{00000000-0005-0000-0000-0000D60F0000}"/>
    <cellStyle name="20% - Акцент3 2 2 2 4 5" xfId="10041" xr:uid="{00000000-0005-0000-0000-0000D70F0000}"/>
    <cellStyle name="20% - Акцент3 2 2 2 5" xfId="2176" xr:uid="{00000000-0005-0000-0000-0000D80F0000}"/>
    <cellStyle name="20% - Акцент3 2 2 2 5 2" xfId="3910" xr:uid="{00000000-0005-0000-0000-0000D90F0000}"/>
    <cellStyle name="20% - Акцент3 2 2 2 5 2 2" xfId="12685" xr:uid="{00000000-0005-0000-0000-0000DA0F0000}"/>
    <cellStyle name="20% - Акцент3 2 2 2 5 3" xfId="5651" xr:uid="{00000000-0005-0000-0000-0000DB0F0000}"/>
    <cellStyle name="20% - Акцент3 2 2 2 5 3 2" xfId="14420" xr:uid="{00000000-0005-0000-0000-0000DC0F0000}"/>
    <cellStyle name="20% - Акцент3 2 2 2 5 4" xfId="11020" xr:uid="{00000000-0005-0000-0000-0000DD0F0000}"/>
    <cellStyle name="20% - Акцент3 2 2 2 6" xfId="1931" xr:uid="{00000000-0005-0000-0000-0000DE0F0000}"/>
    <cellStyle name="20% - Акцент3 2 2 2 6 2" xfId="10778" xr:uid="{00000000-0005-0000-0000-0000DF0F0000}"/>
    <cellStyle name="20% - Акцент3 2 2 2 7" xfId="3904" xr:uid="{00000000-0005-0000-0000-0000E00F0000}"/>
    <cellStyle name="20% - Акцент3 2 2 2 7 2" xfId="12679" xr:uid="{00000000-0005-0000-0000-0000E10F0000}"/>
    <cellStyle name="20% - Акцент3 2 2 2 8" xfId="5645" xr:uid="{00000000-0005-0000-0000-0000E20F0000}"/>
    <cellStyle name="20% - Акцент3 2 2 2 8 2" xfId="14414" xr:uid="{00000000-0005-0000-0000-0000E30F0000}"/>
    <cellStyle name="20% - Акцент3 2 2 2 9" xfId="9289" xr:uid="{00000000-0005-0000-0000-0000E40F0000}"/>
    <cellStyle name="20% - Акцент3 2 2 3" xfId="448" xr:uid="{00000000-0005-0000-0000-0000E50F0000}"/>
    <cellStyle name="20% - Акцент3 2 2 3 2" xfId="1126" xr:uid="{00000000-0005-0000-0000-0000E60F0000}"/>
    <cellStyle name="20% - Акцент3 2 2 3 2 2" xfId="2872" xr:uid="{00000000-0005-0000-0000-0000E70F0000}"/>
    <cellStyle name="20% - Акцент3 2 2 3 2 2 2" xfId="11709" xr:uid="{00000000-0005-0000-0000-0000E80F0000}"/>
    <cellStyle name="20% - Акцент3 2 2 3 2 3" xfId="3912" xr:uid="{00000000-0005-0000-0000-0000E90F0000}"/>
    <cellStyle name="20% - Акцент3 2 2 3 2 3 2" xfId="12687" xr:uid="{00000000-0005-0000-0000-0000EA0F0000}"/>
    <cellStyle name="20% - Акцент3 2 2 3 2 4" xfId="5653" xr:uid="{00000000-0005-0000-0000-0000EB0F0000}"/>
    <cellStyle name="20% - Акцент3 2 2 3 2 4 2" xfId="14422" xr:uid="{00000000-0005-0000-0000-0000EC0F0000}"/>
    <cellStyle name="20% - Акцент3 2 2 3 2 5" xfId="9997" xr:uid="{00000000-0005-0000-0000-0000ED0F0000}"/>
    <cellStyle name="20% - Акцент3 2 2 3 3" xfId="2238" xr:uid="{00000000-0005-0000-0000-0000EE0F0000}"/>
    <cellStyle name="20% - Акцент3 2 2 3 3 2" xfId="3913" xr:uid="{00000000-0005-0000-0000-0000EF0F0000}"/>
    <cellStyle name="20% - Акцент3 2 2 3 3 2 2" xfId="12688" xr:uid="{00000000-0005-0000-0000-0000F00F0000}"/>
    <cellStyle name="20% - Акцент3 2 2 3 3 3" xfId="5654" xr:uid="{00000000-0005-0000-0000-0000F10F0000}"/>
    <cellStyle name="20% - Акцент3 2 2 3 3 3 2" xfId="14423" xr:uid="{00000000-0005-0000-0000-0000F20F0000}"/>
    <cellStyle name="20% - Акцент3 2 2 3 3 4" xfId="11077" xr:uid="{00000000-0005-0000-0000-0000F30F0000}"/>
    <cellStyle name="20% - Акцент3 2 2 3 4" xfId="1888" xr:uid="{00000000-0005-0000-0000-0000F40F0000}"/>
    <cellStyle name="20% - Акцент3 2 2 3 4 2" xfId="10736" xr:uid="{00000000-0005-0000-0000-0000F50F0000}"/>
    <cellStyle name="20% - Акцент3 2 2 3 5" xfId="3911" xr:uid="{00000000-0005-0000-0000-0000F60F0000}"/>
    <cellStyle name="20% - Акцент3 2 2 3 5 2" xfId="12686" xr:uid="{00000000-0005-0000-0000-0000F70F0000}"/>
    <cellStyle name="20% - Акцент3 2 2 3 6" xfId="5652" xr:uid="{00000000-0005-0000-0000-0000F80F0000}"/>
    <cellStyle name="20% - Акцент3 2 2 3 6 2" xfId="14421" xr:uid="{00000000-0005-0000-0000-0000F90F0000}"/>
    <cellStyle name="20% - Акцент3 2 2 3 7" xfId="9353" xr:uid="{00000000-0005-0000-0000-0000FA0F0000}"/>
    <cellStyle name="20% - Акцент3 2 2 4" xfId="596" xr:uid="{00000000-0005-0000-0000-0000FB0F0000}"/>
    <cellStyle name="20% - Акцент3 2 2 4 2" xfId="1293" xr:uid="{00000000-0005-0000-0000-0000FC0F0000}"/>
    <cellStyle name="20% - Акцент3 2 2 4 2 2" xfId="3029" xr:uid="{00000000-0005-0000-0000-0000FD0F0000}"/>
    <cellStyle name="20% - Акцент3 2 2 4 2 2 2" xfId="11866" xr:uid="{00000000-0005-0000-0000-0000FE0F0000}"/>
    <cellStyle name="20% - Акцент3 2 2 4 2 3" xfId="3915" xr:uid="{00000000-0005-0000-0000-0000FF0F0000}"/>
    <cellStyle name="20% - Акцент3 2 2 4 2 3 2" xfId="12690" xr:uid="{00000000-0005-0000-0000-000000100000}"/>
    <cellStyle name="20% - Акцент3 2 2 4 2 4" xfId="5656" xr:uid="{00000000-0005-0000-0000-000001100000}"/>
    <cellStyle name="20% - Акцент3 2 2 4 2 4 2" xfId="14425" xr:uid="{00000000-0005-0000-0000-000002100000}"/>
    <cellStyle name="20% - Акцент3 2 2 4 2 5" xfId="10157" xr:uid="{00000000-0005-0000-0000-000003100000}"/>
    <cellStyle name="20% - Акцент3 2 2 4 3" xfId="2386" xr:uid="{00000000-0005-0000-0000-000004100000}"/>
    <cellStyle name="20% - Акцент3 2 2 4 3 2" xfId="3916" xr:uid="{00000000-0005-0000-0000-000005100000}"/>
    <cellStyle name="20% - Акцент3 2 2 4 3 2 2" xfId="12691" xr:uid="{00000000-0005-0000-0000-000006100000}"/>
    <cellStyle name="20% - Акцент3 2 2 4 3 3" xfId="5657" xr:uid="{00000000-0005-0000-0000-000007100000}"/>
    <cellStyle name="20% - Акцент3 2 2 4 3 3 2" xfId="14426" xr:uid="{00000000-0005-0000-0000-000008100000}"/>
    <cellStyle name="20% - Акцент3 2 2 4 3 4" xfId="11225" xr:uid="{00000000-0005-0000-0000-000009100000}"/>
    <cellStyle name="20% - Акцент3 2 2 4 4" xfId="2047" xr:uid="{00000000-0005-0000-0000-00000A100000}"/>
    <cellStyle name="20% - Акцент3 2 2 4 4 2" xfId="10892" xr:uid="{00000000-0005-0000-0000-00000B100000}"/>
    <cellStyle name="20% - Акцент3 2 2 4 5" xfId="3914" xr:uid="{00000000-0005-0000-0000-00000C100000}"/>
    <cellStyle name="20% - Акцент3 2 2 4 5 2" xfId="12689" xr:uid="{00000000-0005-0000-0000-00000D100000}"/>
    <cellStyle name="20% - Акцент3 2 2 4 6" xfId="5655" xr:uid="{00000000-0005-0000-0000-00000E100000}"/>
    <cellStyle name="20% - Акцент3 2 2 4 6 2" xfId="14424" xr:uid="{00000000-0005-0000-0000-00000F100000}"/>
    <cellStyle name="20% - Акцент3 2 2 4 7" xfId="9501" xr:uid="{00000000-0005-0000-0000-000010100000}"/>
    <cellStyle name="20% - Акцент3 2 2 5" xfId="1068" xr:uid="{00000000-0005-0000-0000-000011100000}"/>
    <cellStyle name="20% - Акцент3 2 2 5 2" xfId="2820" xr:uid="{00000000-0005-0000-0000-000012100000}"/>
    <cellStyle name="20% - Акцент3 2 2 5 2 2" xfId="11657" xr:uid="{00000000-0005-0000-0000-000013100000}"/>
    <cellStyle name="20% - Акцент3 2 2 5 3" xfId="3917" xr:uid="{00000000-0005-0000-0000-000014100000}"/>
    <cellStyle name="20% - Акцент3 2 2 5 3 2" xfId="12692" xr:uid="{00000000-0005-0000-0000-000015100000}"/>
    <cellStyle name="20% - Акцент3 2 2 5 4" xfId="5658" xr:uid="{00000000-0005-0000-0000-000016100000}"/>
    <cellStyle name="20% - Акцент3 2 2 5 4 2" xfId="14427" xr:uid="{00000000-0005-0000-0000-000017100000}"/>
    <cellStyle name="20% - Акцент3 2 2 5 5" xfId="9942" xr:uid="{00000000-0005-0000-0000-000018100000}"/>
    <cellStyle name="20% - Акцент3 2 2 6" xfId="2141" xr:uid="{00000000-0005-0000-0000-000019100000}"/>
    <cellStyle name="20% - Акцент3 2 2 6 2" xfId="3918" xr:uid="{00000000-0005-0000-0000-00001A100000}"/>
    <cellStyle name="20% - Акцент3 2 2 6 2 2" xfId="12693" xr:uid="{00000000-0005-0000-0000-00001B100000}"/>
    <cellStyle name="20% - Акцент3 2 2 6 3" xfId="5659" xr:uid="{00000000-0005-0000-0000-00001C100000}"/>
    <cellStyle name="20% - Акцент3 2 2 6 3 2" xfId="14428" xr:uid="{00000000-0005-0000-0000-00001D100000}"/>
    <cellStyle name="20% - Акцент3 2 2 6 4" xfId="10985" xr:uid="{00000000-0005-0000-0000-00001E100000}"/>
    <cellStyle name="20% - Акцент3 2 2 7" xfId="1831" xr:uid="{00000000-0005-0000-0000-00001F100000}"/>
    <cellStyle name="20% - Акцент3 2 2 7 2" xfId="10683" xr:uid="{00000000-0005-0000-0000-000020100000}"/>
    <cellStyle name="20% - Акцент3 2 2 8" xfId="3301" xr:uid="{00000000-0005-0000-0000-000021100000}"/>
    <cellStyle name="20% - Акцент3 2 2 8 2" xfId="12132" xr:uid="{00000000-0005-0000-0000-000022100000}"/>
    <cellStyle name="20% - Акцент3 2 2 9" xfId="3903" xr:uid="{00000000-0005-0000-0000-000023100000}"/>
    <cellStyle name="20% - Акцент3 2 2 9 2" xfId="12678" xr:uid="{00000000-0005-0000-0000-000024100000}"/>
    <cellStyle name="20% - Акцент3 2 20" xfId="905" xr:uid="{00000000-0005-0000-0000-000025100000}"/>
    <cellStyle name="20% - Акцент3 2 20 2" xfId="2695" xr:uid="{00000000-0005-0000-0000-000026100000}"/>
    <cellStyle name="20% - Акцент3 2 20 2 2" xfId="11534" xr:uid="{00000000-0005-0000-0000-000027100000}"/>
    <cellStyle name="20% - Акцент3 2 20 3" xfId="3919" xr:uid="{00000000-0005-0000-0000-000028100000}"/>
    <cellStyle name="20% - Акцент3 2 20 3 2" xfId="12694" xr:uid="{00000000-0005-0000-0000-000029100000}"/>
    <cellStyle name="20% - Акцент3 2 20 4" xfId="5660" xr:uid="{00000000-0005-0000-0000-00002A100000}"/>
    <cellStyle name="20% - Акцент3 2 20 4 2" xfId="14429" xr:uid="{00000000-0005-0000-0000-00002B100000}"/>
    <cellStyle name="20% - Акцент3 2 20 5" xfId="9810" xr:uid="{00000000-0005-0000-0000-00002C100000}"/>
    <cellStyle name="20% - Акцент3 2 21" xfId="923" xr:uid="{00000000-0005-0000-0000-00002D100000}"/>
    <cellStyle name="20% - Акцент3 2 21 2" xfId="2713" xr:uid="{00000000-0005-0000-0000-00002E100000}"/>
    <cellStyle name="20% - Акцент3 2 21 2 2" xfId="11552" xr:uid="{00000000-0005-0000-0000-00002F100000}"/>
    <cellStyle name="20% - Акцент3 2 21 3" xfId="3920" xr:uid="{00000000-0005-0000-0000-000030100000}"/>
    <cellStyle name="20% - Акцент3 2 21 3 2" xfId="12695" xr:uid="{00000000-0005-0000-0000-000031100000}"/>
    <cellStyle name="20% - Акцент3 2 21 4" xfId="5661" xr:uid="{00000000-0005-0000-0000-000032100000}"/>
    <cellStyle name="20% - Акцент3 2 21 4 2" xfId="14430" xr:uid="{00000000-0005-0000-0000-000033100000}"/>
    <cellStyle name="20% - Акцент3 2 21 5" xfId="9828" xr:uid="{00000000-0005-0000-0000-000034100000}"/>
    <cellStyle name="20% - Акцент3 2 22" xfId="939" xr:uid="{00000000-0005-0000-0000-000035100000}"/>
    <cellStyle name="20% - Акцент3 2 22 2" xfId="2729" xr:uid="{00000000-0005-0000-0000-000036100000}"/>
    <cellStyle name="20% - Акцент3 2 22 2 2" xfId="11568" xr:uid="{00000000-0005-0000-0000-000037100000}"/>
    <cellStyle name="20% - Акцент3 2 22 3" xfId="3921" xr:uid="{00000000-0005-0000-0000-000038100000}"/>
    <cellStyle name="20% - Акцент3 2 22 3 2" xfId="12696" xr:uid="{00000000-0005-0000-0000-000039100000}"/>
    <cellStyle name="20% - Акцент3 2 22 4" xfId="5662" xr:uid="{00000000-0005-0000-0000-00003A100000}"/>
    <cellStyle name="20% - Акцент3 2 22 4 2" xfId="14431" xr:uid="{00000000-0005-0000-0000-00003B100000}"/>
    <cellStyle name="20% - Акцент3 2 22 5" xfId="9844" xr:uid="{00000000-0005-0000-0000-00003C100000}"/>
    <cellStyle name="20% - Акцент3 2 23" xfId="944" xr:uid="{00000000-0005-0000-0000-00003D100000}"/>
    <cellStyle name="20% - Акцент3 2 23 2" xfId="2734" xr:uid="{00000000-0005-0000-0000-00003E100000}"/>
    <cellStyle name="20% - Акцент3 2 23 2 2" xfId="11573" xr:uid="{00000000-0005-0000-0000-00003F100000}"/>
    <cellStyle name="20% - Акцент3 2 23 3" xfId="3922" xr:uid="{00000000-0005-0000-0000-000040100000}"/>
    <cellStyle name="20% - Акцент3 2 23 3 2" xfId="12697" xr:uid="{00000000-0005-0000-0000-000041100000}"/>
    <cellStyle name="20% - Акцент3 2 23 4" xfId="5663" xr:uid="{00000000-0005-0000-0000-000042100000}"/>
    <cellStyle name="20% - Акцент3 2 23 4 2" xfId="14432" xr:uid="{00000000-0005-0000-0000-000043100000}"/>
    <cellStyle name="20% - Акцент3 2 23 5" xfId="9849" xr:uid="{00000000-0005-0000-0000-000044100000}"/>
    <cellStyle name="20% - Акцент3 2 24" xfId="949" xr:uid="{00000000-0005-0000-0000-000045100000}"/>
    <cellStyle name="20% - Акцент3 2 24 2" xfId="2739" xr:uid="{00000000-0005-0000-0000-000046100000}"/>
    <cellStyle name="20% - Акцент3 2 24 2 2" xfId="11578" xr:uid="{00000000-0005-0000-0000-000047100000}"/>
    <cellStyle name="20% - Акцент3 2 24 3" xfId="3923" xr:uid="{00000000-0005-0000-0000-000048100000}"/>
    <cellStyle name="20% - Акцент3 2 24 3 2" xfId="12698" xr:uid="{00000000-0005-0000-0000-000049100000}"/>
    <cellStyle name="20% - Акцент3 2 24 4" xfId="5664" xr:uid="{00000000-0005-0000-0000-00004A100000}"/>
    <cellStyle name="20% - Акцент3 2 24 4 2" xfId="14433" xr:uid="{00000000-0005-0000-0000-00004B100000}"/>
    <cellStyle name="20% - Акцент3 2 24 5" xfId="9854" xr:uid="{00000000-0005-0000-0000-00004C100000}"/>
    <cellStyle name="20% - Акцент3 2 25" xfId="954" xr:uid="{00000000-0005-0000-0000-00004D100000}"/>
    <cellStyle name="20% - Акцент3 2 25 2" xfId="2744" xr:uid="{00000000-0005-0000-0000-00004E100000}"/>
    <cellStyle name="20% - Акцент3 2 25 2 2" xfId="11583" xr:uid="{00000000-0005-0000-0000-00004F100000}"/>
    <cellStyle name="20% - Акцент3 2 25 3" xfId="3924" xr:uid="{00000000-0005-0000-0000-000050100000}"/>
    <cellStyle name="20% - Акцент3 2 25 3 2" xfId="12699" xr:uid="{00000000-0005-0000-0000-000051100000}"/>
    <cellStyle name="20% - Акцент3 2 25 4" xfId="5665" xr:uid="{00000000-0005-0000-0000-000052100000}"/>
    <cellStyle name="20% - Акцент3 2 25 4 2" xfId="14434" xr:uid="{00000000-0005-0000-0000-000053100000}"/>
    <cellStyle name="20% - Акцент3 2 25 5" xfId="9859" xr:uid="{00000000-0005-0000-0000-000054100000}"/>
    <cellStyle name="20% - Акцент3 2 26" xfId="958" xr:uid="{00000000-0005-0000-0000-000055100000}"/>
    <cellStyle name="20% - Акцент3 2 26 2" xfId="2748" xr:uid="{00000000-0005-0000-0000-000056100000}"/>
    <cellStyle name="20% - Акцент3 2 26 2 2" xfId="11587" xr:uid="{00000000-0005-0000-0000-000057100000}"/>
    <cellStyle name="20% - Акцент3 2 26 3" xfId="3925" xr:uid="{00000000-0005-0000-0000-000058100000}"/>
    <cellStyle name="20% - Акцент3 2 26 3 2" xfId="12700" xr:uid="{00000000-0005-0000-0000-000059100000}"/>
    <cellStyle name="20% - Акцент3 2 26 4" xfId="5666" xr:uid="{00000000-0005-0000-0000-00005A100000}"/>
    <cellStyle name="20% - Акцент3 2 26 4 2" xfId="14435" xr:uid="{00000000-0005-0000-0000-00005B100000}"/>
    <cellStyle name="20% - Акцент3 2 26 5" xfId="9863" xr:uid="{00000000-0005-0000-0000-00005C100000}"/>
    <cellStyle name="20% - Акцент3 2 27" xfId="962" xr:uid="{00000000-0005-0000-0000-00005D100000}"/>
    <cellStyle name="20% - Акцент3 2 27 2" xfId="2752" xr:uid="{00000000-0005-0000-0000-00005E100000}"/>
    <cellStyle name="20% - Акцент3 2 27 2 2" xfId="11591" xr:uid="{00000000-0005-0000-0000-00005F100000}"/>
    <cellStyle name="20% - Акцент3 2 27 3" xfId="3926" xr:uid="{00000000-0005-0000-0000-000060100000}"/>
    <cellStyle name="20% - Акцент3 2 27 3 2" xfId="12701" xr:uid="{00000000-0005-0000-0000-000061100000}"/>
    <cellStyle name="20% - Акцент3 2 27 4" xfId="5667" xr:uid="{00000000-0005-0000-0000-000062100000}"/>
    <cellStyle name="20% - Акцент3 2 27 4 2" xfId="14436" xr:uid="{00000000-0005-0000-0000-000063100000}"/>
    <cellStyle name="20% - Акцент3 2 27 5" xfId="9867" xr:uid="{00000000-0005-0000-0000-000064100000}"/>
    <cellStyle name="20% - Акцент3 2 28" xfId="966" xr:uid="{00000000-0005-0000-0000-000065100000}"/>
    <cellStyle name="20% - Акцент3 2 28 2" xfId="2756" xr:uid="{00000000-0005-0000-0000-000066100000}"/>
    <cellStyle name="20% - Акцент3 2 28 2 2" xfId="11595" xr:uid="{00000000-0005-0000-0000-000067100000}"/>
    <cellStyle name="20% - Акцент3 2 28 3" xfId="3927" xr:uid="{00000000-0005-0000-0000-000068100000}"/>
    <cellStyle name="20% - Акцент3 2 28 3 2" xfId="12702" xr:uid="{00000000-0005-0000-0000-000069100000}"/>
    <cellStyle name="20% - Акцент3 2 28 4" xfId="5668" xr:uid="{00000000-0005-0000-0000-00006A100000}"/>
    <cellStyle name="20% - Акцент3 2 28 4 2" xfId="14437" xr:uid="{00000000-0005-0000-0000-00006B100000}"/>
    <cellStyle name="20% - Акцент3 2 28 5" xfId="9871" xr:uid="{00000000-0005-0000-0000-00006C100000}"/>
    <cellStyle name="20% - Акцент3 2 29" xfId="970" xr:uid="{00000000-0005-0000-0000-00006D100000}"/>
    <cellStyle name="20% - Акцент3 2 29 2" xfId="2760" xr:uid="{00000000-0005-0000-0000-00006E100000}"/>
    <cellStyle name="20% - Акцент3 2 29 2 2" xfId="11599" xr:uid="{00000000-0005-0000-0000-00006F100000}"/>
    <cellStyle name="20% - Акцент3 2 29 3" xfId="3928" xr:uid="{00000000-0005-0000-0000-000070100000}"/>
    <cellStyle name="20% - Акцент3 2 29 3 2" xfId="12703" xr:uid="{00000000-0005-0000-0000-000071100000}"/>
    <cellStyle name="20% - Акцент3 2 29 4" xfId="5669" xr:uid="{00000000-0005-0000-0000-000072100000}"/>
    <cellStyle name="20% - Акцент3 2 29 4 2" xfId="14438" xr:uid="{00000000-0005-0000-0000-000073100000}"/>
    <cellStyle name="20% - Акцент3 2 29 5" xfId="9875" xr:uid="{00000000-0005-0000-0000-000074100000}"/>
    <cellStyle name="20% - Акцент3 2 3" xfId="335" xr:uid="{00000000-0005-0000-0000-000075100000}"/>
    <cellStyle name="20% - Акцент3 2 3 10" xfId="9268" xr:uid="{00000000-0005-0000-0000-000076100000}"/>
    <cellStyle name="20% - Акцент3 2 3 2" xfId="462" xr:uid="{00000000-0005-0000-0000-000077100000}"/>
    <cellStyle name="20% - Акцент3 2 3 2 2" xfId="1317" xr:uid="{00000000-0005-0000-0000-000078100000}"/>
    <cellStyle name="20% - Акцент3 2 3 2 2 2" xfId="3053" xr:uid="{00000000-0005-0000-0000-000079100000}"/>
    <cellStyle name="20% - Акцент3 2 3 2 2 2 2" xfId="11890" xr:uid="{00000000-0005-0000-0000-00007A100000}"/>
    <cellStyle name="20% - Акцент3 2 3 2 2 3" xfId="3931" xr:uid="{00000000-0005-0000-0000-00007B100000}"/>
    <cellStyle name="20% - Акцент3 2 3 2 2 3 2" xfId="12706" xr:uid="{00000000-0005-0000-0000-00007C100000}"/>
    <cellStyle name="20% - Акцент3 2 3 2 2 4" xfId="5672" xr:uid="{00000000-0005-0000-0000-00007D100000}"/>
    <cellStyle name="20% - Акцент3 2 3 2 2 4 2" xfId="14441" xr:uid="{00000000-0005-0000-0000-00007E100000}"/>
    <cellStyle name="20% - Акцент3 2 3 2 2 5" xfId="10181" xr:uid="{00000000-0005-0000-0000-00007F100000}"/>
    <cellStyle name="20% - Акцент3 2 3 2 3" xfId="2252" xr:uid="{00000000-0005-0000-0000-000080100000}"/>
    <cellStyle name="20% - Акцент3 2 3 2 3 2" xfId="3932" xr:uid="{00000000-0005-0000-0000-000081100000}"/>
    <cellStyle name="20% - Акцент3 2 3 2 3 2 2" xfId="12707" xr:uid="{00000000-0005-0000-0000-000082100000}"/>
    <cellStyle name="20% - Акцент3 2 3 2 3 3" xfId="5673" xr:uid="{00000000-0005-0000-0000-000083100000}"/>
    <cellStyle name="20% - Акцент3 2 3 2 3 3 2" xfId="14442" xr:uid="{00000000-0005-0000-0000-000084100000}"/>
    <cellStyle name="20% - Акцент3 2 3 2 3 4" xfId="11091" xr:uid="{00000000-0005-0000-0000-000085100000}"/>
    <cellStyle name="20% - Акцент3 2 3 2 4" xfId="2071" xr:uid="{00000000-0005-0000-0000-000086100000}"/>
    <cellStyle name="20% - Акцент3 2 3 2 4 2" xfId="10916" xr:uid="{00000000-0005-0000-0000-000087100000}"/>
    <cellStyle name="20% - Акцент3 2 3 2 5" xfId="3930" xr:uid="{00000000-0005-0000-0000-000088100000}"/>
    <cellStyle name="20% - Акцент3 2 3 2 5 2" xfId="12705" xr:uid="{00000000-0005-0000-0000-000089100000}"/>
    <cellStyle name="20% - Акцент3 2 3 2 6" xfId="5671" xr:uid="{00000000-0005-0000-0000-00008A100000}"/>
    <cellStyle name="20% - Акцент3 2 3 2 6 2" xfId="14440" xr:uid="{00000000-0005-0000-0000-00008B100000}"/>
    <cellStyle name="20% - Акцент3 2 3 2 7" xfId="9367" xr:uid="{00000000-0005-0000-0000-00008C100000}"/>
    <cellStyle name="20% - Акцент3 2 3 3" xfId="716" xr:uid="{00000000-0005-0000-0000-00008D100000}"/>
    <cellStyle name="20% - Акцент3 2 3 3 2" xfId="2506" xr:uid="{00000000-0005-0000-0000-00008E100000}"/>
    <cellStyle name="20% - Акцент3 2 3 3 2 2" xfId="11345" xr:uid="{00000000-0005-0000-0000-00008F100000}"/>
    <cellStyle name="20% - Акцент3 2 3 3 3" xfId="3933" xr:uid="{00000000-0005-0000-0000-000090100000}"/>
    <cellStyle name="20% - Акцент3 2 3 3 3 2" xfId="12708" xr:uid="{00000000-0005-0000-0000-000091100000}"/>
    <cellStyle name="20% - Акцент3 2 3 3 4" xfId="5674" xr:uid="{00000000-0005-0000-0000-000092100000}"/>
    <cellStyle name="20% - Акцент3 2 3 3 4 2" xfId="14443" xr:uid="{00000000-0005-0000-0000-000093100000}"/>
    <cellStyle name="20% - Акцент3 2 3 3 5" xfId="9621" xr:uid="{00000000-0005-0000-0000-000094100000}"/>
    <cellStyle name="20% - Акцент3 2 3 4" xfId="1150" xr:uid="{00000000-0005-0000-0000-000095100000}"/>
    <cellStyle name="20% - Акцент3 2 3 4 2" xfId="2894" xr:uid="{00000000-0005-0000-0000-000096100000}"/>
    <cellStyle name="20% - Акцент3 2 3 4 2 2" xfId="11731" xr:uid="{00000000-0005-0000-0000-000097100000}"/>
    <cellStyle name="20% - Акцент3 2 3 4 3" xfId="3934" xr:uid="{00000000-0005-0000-0000-000098100000}"/>
    <cellStyle name="20% - Акцент3 2 3 4 3 2" xfId="12709" xr:uid="{00000000-0005-0000-0000-000099100000}"/>
    <cellStyle name="20% - Акцент3 2 3 4 4" xfId="5675" xr:uid="{00000000-0005-0000-0000-00009A100000}"/>
    <cellStyle name="20% - Акцент3 2 3 4 4 2" xfId="14444" xr:uid="{00000000-0005-0000-0000-00009B100000}"/>
    <cellStyle name="20% - Акцент3 2 3 4 5" xfId="10020" xr:uid="{00000000-0005-0000-0000-00009C100000}"/>
    <cellStyle name="20% - Акцент3 2 3 5" xfId="2155" xr:uid="{00000000-0005-0000-0000-00009D100000}"/>
    <cellStyle name="20% - Акцент3 2 3 5 2" xfId="3935" xr:uid="{00000000-0005-0000-0000-00009E100000}"/>
    <cellStyle name="20% - Акцент3 2 3 5 2 2" xfId="12710" xr:uid="{00000000-0005-0000-0000-00009F100000}"/>
    <cellStyle name="20% - Акцент3 2 3 5 3" xfId="5676" xr:uid="{00000000-0005-0000-0000-0000A0100000}"/>
    <cellStyle name="20% - Акцент3 2 3 5 3 2" xfId="14445" xr:uid="{00000000-0005-0000-0000-0000A1100000}"/>
    <cellStyle name="20% - Акцент3 2 3 5 4" xfId="10999" xr:uid="{00000000-0005-0000-0000-0000A2100000}"/>
    <cellStyle name="20% - Акцент3 2 3 6" xfId="1910" xr:uid="{00000000-0005-0000-0000-0000A3100000}"/>
    <cellStyle name="20% - Акцент3 2 3 6 2" xfId="5677" xr:uid="{00000000-0005-0000-0000-0000A4100000}"/>
    <cellStyle name="20% - Акцент3 2 3 6 3" xfId="10757" xr:uid="{00000000-0005-0000-0000-0000A5100000}"/>
    <cellStyle name="20% - Акцент3 2 3 7" xfId="3300" xr:uid="{00000000-0005-0000-0000-0000A6100000}"/>
    <cellStyle name="20% - Акцент3 2 3 8" xfId="3929" xr:uid="{00000000-0005-0000-0000-0000A7100000}"/>
    <cellStyle name="20% - Акцент3 2 3 8 2" xfId="12704" xr:uid="{00000000-0005-0000-0000-0000A8100000}"/>
    <cellStyle name="20% - Акцент3 2 3 9" xfId="5670" xr:uid="{00000000-0005-0000-0000-0000A9100000}"/>
    <cellStyle name="20% - Акцент3 2 3 9 2" xfId="14439" xr:uid="{00000000-0005-0000-0000-0000AA100000}"/>
    <cellStyle name="20% - Акцент3 2 30" xfId="974" xr:uid="{00000000-0005-0000-0000-0000AB100000}"/>
    <cellStyle name="20% - Акцент3 2 30 2" xfId="2764" xr:uid="{00000000-0005-0000-0000-0000AC100000}"/>
    <cellStyle name="20% - Акцент3 2 30 2 2" xfId="11603" xr:uid="{00000000-0005-0000-0000-0000AD100000}"/>
    <cellStyle name="20% - Акцент3 2 30 3" xfId="3936" xr:uid="{00000000-0005-0000-0000-0000AE100000}"/>
    <cellStyle name="20% - Акцент3 2 30 3 2" xfId="12711" xr:uid="{00000000-0005-0000-0000-0000AF100000}"/>
    <cellStyle name="20% - Акцент3 2 30 4" xfId="5678" xr:uid="{00000000-0005-0000-0000-0000B0100000}"/>
    <cellStyle name="20% - Акцент3 2 30 4 2" xfId="14447" xr:uid="{00000000-0005-0000-0000-0000B1100000}"/>
    <cellStyle name="20% - Акцент3 2 30 5" xfId="9879" xr:uid="{00000000-0005-0000-0000-0000B2100000}"/>
    <cellStyle name="20% - Акцент3 2 31" xfId="978" xr:uid="{00000000-0005-0000-0000-0000B3100000}"/>
    <cellStyle name="20% - Акцент3 2 31 2" xfId="2768" xr:uid="{00000000-0005-0000-0000-0000B4100000}"/>
    <cellStyle name="20% - Акцент3 2 31 2 2" xfId="11607" xr:uid="{00000000-0005-0000-0000-0000B5100000}"/>
    <cellStyle name="20% - Акцент3 2 31 3" xfId="3937" xr:uid="{00000000-0005-0000-0000-0000B6100000}"/>
    <cellStyle name="20% - Акцент3 2 31 3 2" xfId="12712" xr:uid="{00000000-0005-0000-0000-0000B7100000}"/>
    <cellStyle name="20% - Акцент3 2 31 4" xfId="5679" xr:uid="{00000000-0005-0000-0000-0000B8100000}"/>
    <cellStyle name="20% - Акцент3 2 31 4 2" xfId="14448" xr:uid="{00000000-0005-0000-0000-0000B9100000}"/>
    <cellStyle name="20% - Акцент3 2 31 5" xfId="9883" xr:uid="{00000000-0005-0000-0000-0000BA100000}"/>
    <cellStyle name="20% - Акцент3 2 32" xfId="981" xr:uid="{00000000-0005-0000-0000-0000BB100000}"/>
    <cellStyle name="20% - Акцент3 2 32 2" xfId="2771" xr:uid="{00000000-0005-0000-0000-0000BC100000}"/>
    <cellStyle name="20% - Акцент3 2 32 2 2" xfId="11610" xr:uid="{00000000-0005-0000-0000-0000BD100000}"/>
    <cellStyle name="20% - Акцент3 2 32 3" xfId="3938" xr:uid="{00000000-0005-0000-0000-0000BE100000}"/>
    <cellStyle name="20% - Акцент3 2 32 3 2" xfId="12713" xr:uid="{00000000-0005-0000-0000-0000BF100000}"/>
    <cellStyle name="20% - Акцент3 2 32 4" xfId="5680" xr:uid="{00000000-0005-0000-0000-0000C0100000}"/>
    <cellStyle name="20% - Акцент3 2 32 4 2" xfId="14449" xr:uid="{00000000-0005-0000-0000-0000C1100000}"/>
    <cellStyle name="20% - Акцент3 2 32 5" xfId="9886" xr:uid="{00000000-0005-0000-0000-0000C2100000}"/>
    <cellStyle name="20% - Акцент3 2 33" xfId="984" xr:uid="{00000000-0005-0000-0000-0000C3100000}"/>
    <cellStyle name="20% - Акцент3 2 33 2" xfId="2774" xr:uid="{00000000-0005-0000-0000-0000C4100000}"/>
    <cellStyle name="20% - Акцент3 2 33 2 2" xfId="11613" xr:uid="{00000000-0005-0000-0000-0000C5100000}"/>
    <cellStyle name="20% - Акцент3 2 33 3" xfId="3939" xr:uid="{00000000-0005-0000-0000-0000C6100000}"/>
    <cellStyle name="20% - Акцент3 2 33 3 2" xfId="12714" xr:uid="{00000000-0005-0000-0000-0000C7100000}"/>
    <cellStyle name="20% - Акцент3 2 33 4" xfId="5681" xr:uid="{00000000-0005-0000-0000-0000C8100000}"/>
    <cellStyle name="20% - Акцент3 2 33 4 2" xfId="14450" xr:uid="{00000000-0005-0000-0000-0000C9100000}"/>
    <cellStyle name="20% - Акцент3 2 33 5" xfId="9889" xr:uid="{00000000-0005-0000-0000-0000CA100000}"/>
    <cellStyle name="20% - Акцент3 2 34" xfId="1049" xr:uid="{00000000-0005-0000-0000-0000CB100000}"/>
    <cellStyle name="20% - Акцент3 2 34 2" xfId="2803" xr:uid="{00000000-0005-0000-0000-0000CC100000}"/>
    <cellStyle name="20% - Акцент3 2 34 2 2" xfId="11640" xr:uid="{00000000-0005-0000-0000-0000CD100000}"/>
    <cellStyle name="20% - Акцент3 2 34 3" xfId="3940" xr:uid="{00000000-0005-0000-0000-0000CE100000}"/>
    <cellStyle name="20% - Акцент3 2 34 3 2" xfId="12715" xr:uid="{00000000-0005-0000-0000-0000CF100000}"/>
    <cellStyle name="20% - Акцент3 2 34 4" xfId="5682" xr:uid="{00000000-0005-0000-0000-0000D0100000}"/>
    <cellStyle name="20% - Акцент3 2 34 4 2" xfId="14451" xr:uid="{00000000-0005-0000-0000-0000D1100000}"/>
    <cellStyle name="20% - Акцент3 2 34 5" xfId="9924" xr:uid="{00000000-0005-0000-0000-0000D2100000}"/>
    <cellStyle name="20% - Акцент3 2 35" xfId="1045" xr:uid="{00000000-0005-0000-0000-0000D3100000}"/>
    <cellStyle name="20% - Акцент3 2 35 2" xfId="2800" xr:uid="{00000000-0005-0000-0000-0000D4100000}"/>
    <cellStyle name="20% - Акцент3 2 35 2 2" xfId="11637" xr:uid="{00000000-0005-0000-0000-0000D5100000}"/>
    <cellStyle name="20% - Акцент3 2 35 3" xfId="3941" xr:uid="{00000000-0005-0000-0000-0000D6100000}"/>
    <cellStyle name="20% - Акцент3 2 35 3 2" xfId="12716" xr:uid="{00000000-0005-0000-0000-0000D7100000}"/>
    <cellStyle name="20% - Акцент3 2 35 4" xfId="5683" xr:uid="{00000000-0005-0000-0000-0000D8100000}"/>
    <cellStyle name="20% - Акцент3 2 35 4 2" xfId="14452" xr:uid="{00000000-0005-0000-0000-0000D9100000}"/>
    <cellStyle name="20% - Акцент3 2 35 5" xfId="9920" xr:uid="{00000000-0005-0000-0000-0000DA100000}"/>
    <cellStyle name="20% - Акцент3 2 36" xfId="2127" xr:uid="{00000000-0005-0000-0000-0000DB100000}"/>
    <cellStyle name="20% - Акцент3 2 36 2" xfId="3942" xr:uid="{00000000-0005-0000-0000-0000DC100000}"/>
    <cellStyle name="20% - Акцент3 2 36 2 2" xfId="12717" xr:uid="{00000000-0005-0000-0000-0000DD100000}"/>
    <cellStyle name="20% - Акцент3 2 36 3" xfId="5684" xr:uid="{00000000-0005-0000-0000-0000DE100000}"/>
    <cellStyle name="20% - Акцент3 2 36 3 2" xfId="14453" xr:uid="{00000000-0005-0000-0000-0000DF100000}"/>
    <cellStyle name="20% - Акцент3 2 36 4" xfId="10971" xr:uid="{00000000-0005-0000-0000-0000E0100000}"/>
    <cellStyle name="20% - Акцент3 2 37" xfId="1814" xr:uid="{00000000-0005-0000-0000-0000E1100000}"/>
    <cellStyle name="20% - Акцент3 2 37 2" xfId="3943" xr:uid="{00000000-0005-0000-0000-0000E2100000}"/>
    <cellStyle name="20% - Акцент3 2 37 2 2" xfId="12718" xr:uid="{00000000-0005-0000-0000-0000E3100000}"/>
    <cellStyle name="20% - Акцент3 2 37 3" xfId="5685" xr:uid="{00000000-0005-0000-0000-0000E4100000}"/>
    <cellStyle name="20% - Акцент3 2 37 3 2" xfId="14454" xr:uid="{00000000-0005-0000-0000-0000E5100000}"/>
    <cellStyle name="20% - Акцент3 2 37 4" xfId="10666" xr:uid="{00000000-0005-0000-0000-0000E6100000}"/>
    <cellStyle name="20% - Акцент3 2 38" xfId="1825" xr:uid="{00000000-0005-0000-0000-0000E7100000}"/>
    <cellStyle name="20% - Акцент3 2 38 2" xfId="3944" xr:uid="{00000000-0005-0000-0000-0000E8100000}"/>
    <cellStyle name="20% - Акцент3 2 38 2 2" xfId="12719" xr:uid="{00000000-0005-0000-0000-0000E9100000}"/>
    <cellStyle name="20% - Акцент3 2 38 3" xfId="5686" xr:uid="{00000000-0005-0000-0000-0000EA100000}"/>
    <cellStyle name="20% - Акцент3 2 38 3 2" xfId="14455" xr:uid="{00000000-0005-0000-0000-0000EB100000}"/>
    <cellStyle name="20% - Акцент3 2 38 4" xfId="10677" xr:uid="{00000000-0005-0000-0000-0000EC100000}"/>
    <cellStyle name="20% - Акцент3 2 39" xfId="3302" xr:uid="{00000000-0005-0000-0000-0000ED100000}"/>
    <cellStyle name="20% - Акцент3 2 39 2" xfId="3945" xr:uid="{00000000-0005-0000-0000-0000EE100000}"/>
    <cellStyle name="20% - Акцент3 2 39 2 2" xfId="12720" xr:uid="{00000000-0005-0000-0000-0000EF100000}"/>
    <cellStyle name="20% - Акцент3 2 39 3" xfId="5687" xr:uid="{00000000-0005-0000-0000-0000F0100000}"/>
    <cellStyle name="20% - Акцент3 2 39 3 2" xfId="14456" xr:uid="{00000000-0005-0000-0000-0000F1100000}"/>
    <cellStyle name="20% - Акцент3 2 39 4" xfId="12133" xr:uid="{00000000-0005-0000-0000-0000F2100000}"/>
    <cellStyle name="20% - Акцент3 2 4" xfId="353" xr:uid="{00000000-0005-0000-0000-0000F3100000}"/>
    <cellStyle name="20% - Акцент3 2 4 2" xfId="479" xr:uid="{00000000-0005-0000-0000-0000F4100000}"/>
    <cellStyle name="20% - Акцент3 2 4 2 2" xfId="1335" xr:uid="{00000000-0005-0000-0000-0000F5100000}"/>
    <cellStyle name="20% - Акцент3 2 4 2 2 2" xfId="3071" xr:uid="{00000000-0005-0000-0000-0000F6100000}"/>
    <cellStyle name="20% - Акцент3 2 4 2 2 2 2" xfId="11908" xr:uid="{00000000-0005-0000-0000-0000F7100000}"/>
    <cellStyle name="20% - Акцент3 2 4 2 2 3" xfId="3948" xr:uid="{00000000-0005-0000-0000-0000F8100000}"/>
    <cellStyle name="20% - Акцент3 2 4 2 2 3 2" xfId="12723" xr:uid="{00000000-0005-0000-0000-0000F9100000}"/>
    <cellStyle name="20% - Акцент3 2 4 2 2 4" xfId="5690" xr:uid="{00000000-0005-0000-0000-0000FA100000}"/>
    <cellStyle name="20% - Акцент3 2 4 2 2 4 2" xfId="14459" xr:uid="{00000000-0005-0000-0000-0000FB100000}"/>
    <cellStyle name="20% - Акцент3 2 4 2 2 5" xfId="10199" xr:uid="{00000000-0005-0000-0000-0000FC100000}"/>
    <cellStyle name="20% - Акцент3 2 4 2 3" xfId="2269" xr:uid="{00000000-0005-0000-0000-0000FD100000}"/>
    <cellStyle name="20% - Акцент3 2 4 2 3 2" xfId="3949" xr:uid="{00000000-0005-0000-0000-0000FE100000}"/>
    <cellStyle name="20% - Акцент3 2 4 2 3 2 2" xfId="12724" xr:uid="{00000000-0005-0000-0000-0000FF100000}"/>
    <cellStyle name="20% - Акцент3 2 4 2 3 3" xfId="5691" xr:uid="{00000000-0005-0000-0000-000000110000}"/>
    <cellStyle name="20% - Акцент3 2 4 2 3 3 2" xfId="14460" xr:uid="{00000000-0005-0000-0000-000001110000}"/>
    <cellStyle name="20% - Акцент3 2 4 2 3 4" xfId="11108" xr:uid="{00000000-0005-0000-0000-000002110000}"/>
    <cellStyle name="20% - Акцент3 2 4 2 4" xfId="2089" xr:uid="{00000000-0005-0000-0000-000003110000}"/>
    <cellStyle name="20% - Акцент3 2 4 2 4 2" xfId="10934" xr:uid="{00000000-0005-0000-0000-000004110000}"/>
    <cellStyle name="20% - Акцент3 2 4 2 5" xfId="3947" xr:uid="{00000000-0005-0000-0000-000005110000}"/>
    <cellStyle name="20% - Акцент3 2 4 2 5 2" xfId="12722" xr:uid="{00000000-0005-0000-0000-000006110000}"/>
    <cellStyle name="20% - Акцент3 2 4 2 6" xfId="5689" xr:uid="{00000000-0005-0000-0000-000007110000}"/>
    <cellStyle name="20% - Акцент3 2 4 2 6 2" xfId="14458" xr:uid="{00000000-0005-0000-0000-000008110000}"/>
    <cellStyle name="20% - Акцент3 2 4 2 7" xfId="9384" xr:uid="{00000000-0005-0000-0000-000009110000}"/>
    <cellStyle name="20% - Акцент3 2 4 3" xfId="733" xr:uid="{00000000-0005-0000-0000-00000A110000}"/>
    <cellStyle name="20% - Акцент3 2 4 3 2" xfId="2523" xr:uid="{00000000-0005-0000-0000-00000B110000}"/>
    <cellStyle name="20% - Акцент3 2 4 3 2 2" xfId="11362" xr:uid="{00000000-0005-0000-0000-00000C110000}"/>
    <cellStyle name="20% - Акцент3 2 4 3 3" xfId="3950" xr:uid="{00000000-0005-0000-0000-00000D110000}"/>
    <cellStyle name="20% - Акцент3 2 4 3 3 2" xfId="12725" xr:uid="{00000000-0005-0000-0000-00000E110000}"/>
    <cellStyle name="20% - Акцент3 2 4 3 4" xfId="5692" xr:uid="{00000000-0005-0000-0000-00000F110000}"/>
    <cellStyle name="20% - Акцент3 2 4 3 4 2" xfId="14461" xr:uid="{00000000-0005-0000-0000-000010110000}"/>
    <cellStyle name="20% - Акцент3 2 4 3 5" xfId="9638" xr:uid="{00000000-0005-0000-0000-000011110000}"/>
    <cellStyle name="20% - Акцент3 2 4 4" xfId="1167" xr:uid="{00000000-0005-0000-0000-000012110000}"/>
    <cellStyle name="20% - Акцент3 2 4 4 2" xfId="2911" xr:uid="{00000000-0005-0000-0000-000013110000}"/>
    <cellStyle name="20% - Акцент3 2 4 4 2 2" xfId="11748" xr:uid="{00000000-0005-0000-0000-000014110000}"/>
    <cellStyle name="20% - Акцент3 2 4 4 3" xfId="3951" xr:uid="{00000000-0005-0000-0000-000015110000}"/>
    <cellStyle name="20% - Акцент3 2 4 4 3 2" xfId="12726" xr:uid="{00000000-0005-0000-0000-000016110000}"/>
    <cellStyle name="20% - Акцент3 2 4 4 4" xfId="5693" xr:uid="{00000000-0005-0000-0000-000017110000}"/>
    <cellStyle name="20% - Акцент3 2 4 4 4 2" xfId="14462" xr:uid="{00000000-0005-0000-0000-000018110000}"/>
    <cellStyle name="20% - Акцент3 2 4 4 5" xfId="10037" xr:uid="{00000000-0005-0000-0000-000019110000}"/>
    <cellStyle name="20% - Акцент3 2 4 5" xfId="2172" xr:uid="{00000000-0005-0000-0000-00001A110000}"/>
    <cellStyle name="20% - Акцент3 2 4 5 2" xfId="3952" xr:uid="{00000000-0005-0000-0000-00001B110000}"/>
    <cellStyle name="20% - Акцент3 2 4 5 2 2" xfId="12727" xr:uid="{00000000-0005-0000-0000-00001C110000}"/>
    <cellStyle name="20% - Акцент3 2 4 5 3" xfId="5694" xr:uid="{00000000-0005-0000-0000-00001D110000}"/>
    <cellStyle name="20% - Акцент3 2 4 5 3 2" xfId="14463" xr:uid="{00000000-0005-0000-0000-00001E110000}"/>
    <cellStyle name="20% - Акцент3 2 4 5 4" xfId="11016" xr:uid="{00000000-0005-0000-0000-00001F110000}"/>
    <cellStyle name="20% - Акцент3 2 4 6" xfId="1927" xr:uid="{00000000-0005-0000-0000-000020110000}"/>
    <cellStyle name="20% - Акцент3 2 4 6 2" xfId="10774" xr:uid="{00000000-0005-0000-0000-000021110000}"/>
    <cellStyle name="20% - Акцент3 2 4 7" xfId="3946" xr:uid="{00000000-0005-0000-0000-000022110000}"/>
    <cellStyle name="20% - Акцент3 2 4 7 2" xfId="12721" xr:uid="{00000000-0005-0000-0000-000023110000}"/>
    <cellStyle name="20% - Акцент3 2 4 8" xfId="5688" xr:uid="{00000000-0005-0000-0000-000024110000}"/>
    <cellStyle name="20% - Акцент3 2 4 8 2" xfId="14457" xr:uid="{00000000-0005-0000-0000-000025110000}"/>
    <cellStyle name="20% - Акцент3 2 4 9" xfId="9285" xr:uid="{00000000-0005-0000-0000-000026110000}"/>
    <cellStyle name="20% - Акцент3 2 40" xfId="3389" xr:uid="{00000000-0005-0000-0000-000027110000}"/>
    <cellStyle name="20% - Акцент3 2 40 2" xfId="3953" xr:uid="{00000000-0005-0000-0000-000028110000}"/>
    <cellStyle name="20% - Акцент3 2 40 2 2" xfId="12728" xr:uid="{00000000-0005-0000-0000-000029110000}"/>
    <cellStyle name="20% - Акцент3 2 40 3" xfId="5695" xr:uid="{00000000-0005-0000-0000-00002A110000}"/>
    <cellStyle name="20% - Акцент3 2 40 3 2" xfId="14464" xr:uid="{00000000-0005-0000-0000-00002B110000}"/>
    <cellStyle name="20% - Акцент3 2 40 4" xfId="12170" xr:uid="{00000000-0005-0000-0000-00002C110000}"/>
    <cellStyle name="20% - Акцент3 2 41" xfId="3954" xr:uid="{00000000-0005-0000-0000-00002D110000}"/>
    <cellStyle name="20% - Акцент3 2 41 2" xfId="5696" xr:uid="{00000000-0005-0000-0000-00002E110000}"/>
    <cellStyle name="20% - Акцент3 2 41 2 2" xfId="14465" xr:uid="{00000000-0005-0000-0000-00002F110000}"/>
    <cellStyle name="20% - Акцент3 2 41 3" xfId="12729" xr:uid="{00000000-0005-0000-0000-000030110000}"/>
    <cellStyle name="20% - Акцент3 2 42" xfId="3955" xr:uid="{00000000-0005-0000-0000-000031110000}"/>
    <cellStyle name="20% - Акцент3 2 42 2" xfId="5697" xr:uid="{00000000-0005-0000-0000-000032110000}"/>
    <cellStyle name="20% - Акцент3 2 42 2 2" xfId="14466" xr:uid="{00000000-0005-0000-0000-000033110000}"/>
    <cellStyle name="20% - Акцент3 2 42 3" xfId="12730" xr:uid="{00000000-0005-0000-0000-000034110000}"/>
    <cellStyle name="20% - Акцент3 2 43" xfId="3956" xr:uid="{00000000-0005-0000-0000-000035110000}"/>
    <cellStyle name="20% - Акцент3 2 43 2" xfId="5698" xr:uid="{00000000-0005-0000-0000-000036110000}"/>
    <cellStyle name="20% - Акцент3 2 43 2 2" xfId="14467" xr:uid="{00000000-0005-0000-0000-000037110000}"/>
    <cellStyle name="20% - Акцент3 2 43 3" xfId="12731" xr:uid="{00000000-0005-0000-0000-000038110000}"/>
    <cellStyle name="20% - Акцент3 2 44" xfId="3957" xr:uid="{00000000-0005-0000-0000-000039110000}"/>
    <cellStyle name="20% - Акцент3 2 44 2" xfId="5699" xr:uid="{00000000-0005-0000-0000-00003A110000}"/>
    <cellStyle name="20% - Акцент3 2 44 2 2" xfId="14468" xr:uid="{00000000-0005-0000-0000-00003B110000}"/>
    <cellStyle name="20% - Акцент3 2 44 3" xfId="12732" xr:uid="{00000000-0005-0000-0000-00003C110000}"/>
    <cellStyle name="20% - Акцент3 2 45" xfId="3958" xr:uid="{00000000-0005-0000-0000-00003D110000}"/>
    <cellStyle name="20% - Акцент3 2 45 2" xfId="5700" xr:uid="{00000000-0005-0000-0000-00003E110000}"/>
    <cellStyle name="20% - Акцент3 2 45 2 2" xfId="14469" xr:uid="{00000000-0005-0000-0000-00003F110000}"/>
    <cellStyle name="20% - Акцент3 2 45 3" xfId="12733" xr:uid="{00000000-0005-0000-0000-000040110000}"/>
    <cellStyle name="20% - Акцент3 2 46" xfId="3959" xr:uid="{00000000-0005-0000-0000-000041110000}"/>
    <cellStyle name="20% - Акцент3 2 46 2" xfId="5701" xr:uid="{00000000-0005-0000-0000-000042110000}"/>
    <cellStyle name="20% - Акцент3 2 46 2 2" xfId="14470" xr:uid="{00000000-0005-0000-0000-000043110000}"/>
    <cellStyle name="20% - Акцент3 2 46 3" xfId="12734" xr:uid="{00000000-0005-0000-0000-000044110000}"/>
    <cellStyle name="20% - Акцент3 2 47" xfId="3880" xr:uid="{00000000-0005-0000-0000-000045110000}"/>
    <cellStyle name="20% - Акцент3 2 47 2" xfId="12655" xr:uid="{00000000-0005-0000-0000-000046110000}"/>
    <cellStyle name="20% - Акцент3 2 48" xfId="4872" xr:uid="{00000000-0005-0000-0000-000047110000}"/>
    <cellStyle name="20% - Акцент3 2 48 2" xfId="13647" xr:uid="{00000000-0005-0000-0000-000048110000}"/>
    <cellStyle name="20% - Акцент3 2 49" xfId="5210" xr:uid="{00000000-0005-0000-0000-000049110000}"/>
    <cellStyle name="20% - Акцент3 2 49 2" xfId="13982" xr:uid="{00000000-0005-0000-0000-00004A110000}"/>
    <cellStyle name="20% - Акцент3 2 5" xfId="434" xr:uid="{00000000-0005-0000-0000-00004B110000}"/>
    <cellStyle name="20% - Акцент3 2 5 2" xfId="1093" xr:uid="{00000000-0005-0000-0000-00004C110000}"/>
    <cellStyle name="20% - Акцент3 2 5 2 2" xfId="2839" xr:uid="{00000000-0005-0000-0000-00004D110000}"/>
    <cellStyle name="20% - Акцент3 2 5 2 2 2" xfId="11676" xr:uid="{00000000-0005-0000-0000-00004E110000}"/>
    <cellStyle name="20% - Акцент3 2 5 2 3" xfId="3961" xr:uid="{00000000-0005-0000-0000-00004F110000}"/>
    <cellStyle name="20% - Акцент3 2 5 2 3 2" xfId="12736" xr:uid="{00000000-0005-0000-0000-000050110000}"/>
    <cellStyle name="20% - Акцент3 2 5 2 4" xfId="5703" xr:uid="{00000000-0005-0000-0000-000051110000}"/>
    <cellStyle name="20% - Акцент3 2 5 2 4 2" xfId="14472" xr:uid="{00000000-0005-0000-0000-000052110000}"/>
    <cellStyle name="20% - Акцент3 2 5 2 5" xfId="9964" xr:uid="{00000000-0005-0000-0000-000053110000}"/>
    <cellStyle name="20% - Акцент3 2 5 3" xfId="2224" xr:uid="{00000000-0005-0000-0000-000054110000}"/>
    <cellStyle name="20% - Акцент3 2 5 3 2" xfId="3962" xr:uid="{00000000-0005-0000-0000-000055110000}"/>
    <cellStyle name="20% - Акцент3 2 5 3 2 2" xfId="12737" xr:uid="{00000000-0005-0000-0000-000056110000}"/>
    <cellStyle name="20% - Акцент3 2 5 3 3" xfId="5704" xr:uid="{00000000-0005-0000-0000-000057110000}"/>
    <cellStyle name="20% - Акцент3 2 5 3 3 2" xfId="14473" xr:uid="{00000000-0005-0000-0000-000058110000}"/>
    <cellStyle name="20% - Акцент3 2 5 3 4" xfId="11063" xr:uid="{00000000-0005-0000-0000-000059110000}"/>
    <cellStyle name="20% - Акцент3 2 5 4" xfId="1855" xr:uid="{00000000-0005-0000-0000-00005A110000}"/>
    <cellStyle name="20% - Акцент3 2 5 4 2" xfId="10703" xr:uid="{00000000-0005-0000-0000-00005B110000}"/>
    <cellStyle name="20% - Акцент3 2 5 5" xfId="3960" xr:uid="{00000000-0005-0000-0000-00005C110000}"/>
    <cellStyle name="20% - Акцент3 2 5 5 2" xfId="12735" xr:uid="{00000000-0005-0000-0000-00005D110000}"/>
    <cellStyle name="20% - Акцент3 2 5 6" xfId="5702" xr:uid="{00000000-0005-0000-0000-00005E110000}"/>
    <cellStyle name="20% - Акцент3 2 5 6 2" xfId="14471" xr:uid="{00000000-0005-0000-0000-00005F110000}"/>
    <cellStyle name="20% - Акцент3 2 5 7" xfId="9339" xr:uid="{00000000-0005-0000-0000-000060110000}"/>
    <cellStyle name="20% - Акцент3 2 50" xfId="5620" xr:uid="{00000000-0005-0000-0000-000061110000}"/>
    <cellStyle name="20% - Акцент3 2 50 2" xfId="14389" xr:uid="{00000000-0005-0000-0000-000062110000}"/>
    <cellStyle name="20% - Акцент3 2 51" xfId="6790" xr:uid="{00000000-0005-0000-0000-000063110000}"/>
    <cellStyle name="20% - Акцент3 2 51 2" xfId="15552" xr:uid="{00000000-0005-0000-0000-000064110000}"/>
    <cellStyle name="20% - Акцент3 2 52" xfId="8081" xr:uid="{00000000-0005-0000-0000-000065110000}"/>
    <cellStyle name="20% - Акцент3 2 52 2" xfId="16839" xr:uid="{00000000-0005-0000-0000-000066110000}"/>
    <cellStyle name="20% - Акцент3 2 53" xfId="6877" xr:uid="{00000000-0005-0000-0000-000067110000}"/>
    <cellStyle name="20% - Акцент3 2 53 2" xfId="15639" xr:uid="{00000000-0005-0000-0000-000068110000}"/>
    <cellStyle name="20% - Акцент3 2 54" xfId="8156" xr:uid="{00000000-0005-0000-0000-000069110000}"/>
    <cellStyle name="20% - Акцент3 2 54 2" xfId="16914" xr:uid="{00000000-0005-0000-0000-00006A110000}"/>
    <cellStyle name="20% - Акцент3 2 55" xfId="7099" xr:uid="{00000000-0005-0000-0000-00006B110000}"/>
    <cellStyle name="20% - Акцент3 2 55 2" xfId="15857" xr:uid="{00000000-0005-0000-0000-00006C110000}"/>
    <cellStyle name="20% - Акцент3 2 56" xfId="8233" xr:uid="{00000000-0005-0000-0000-00006D110000}"/>
    <cellStyle name="20% - Акцент3 2 56 2" xfId="16991" xr:uid="{00000000-0005-0000-0000-00006E110000}"/>
    <cellStyle name="20% - Акцент3 2 57" xfId="8323" xr:uid="{00000000-0005-0000-0000-00006F110000}"/>
    <cellStyle name="20% - Акцент3 2 57 2" xfId="17081" xr:uid="{00000000-0005-0000-0000-000070110000}"/>
    <cellStyle name="20% - Акцент3 2 58" xfId="8412" xr:uid="{00000000-0005-0000-0000-000071110000}"/>
    <cellStyle name="20% - Акцент3 2 58 2" xfId="17170" xr:uid="{00000000-0005-0000-0000-000072110000}"/>
    <cellStyle name="20% - Акцент3 2 59" xfId="8497" xr:uid="{00000000-0005-0000-0000-000073110000}"/>
    <cellStyle name="20% - Акцент3 2 59 2" xfId="17255" xr:uid="{00000000-0005-0000-0000-000074110000}"/>
    <cellStyle name="20% - Акцент3 2 6" xfId="528" xr:uid="{00000000-0005-0000-0000-000075110000}"/>
    <cellStyle name="20% - Акцент3 2 6 2" xfId="1139" xr:uid="{00000000-0005-0000-0000-000076110000}"/>
    <cellStyle name="20% - Акцент3 2 6 2 2" xfId="2884" xr:uid="{00000000-0005-0000-0000-000077110000}"/>
    <cellStyle name="20% - Акцент3 2 6 2 2 2" xfId="11721" xr:uid="{00000000-0005-0000-0000-000078110000}"/>
    <cellStyle name="20% - Акцент3 2 6 2 3" xfId="3964" xr:uid="{00000000-0005-0000-0000-000079110000}"/>
    <cellStyle name="20% - Акцент3 2 6 2 3 2" xfId="12739" xr:uid="{00000000-0005-0000-0000-00007A110000}"/>
    <cellStyle name="20% - Акцент3 2 6 2 4" xfId="5706" xr:uid="{00000000-0005-0000-0000-00007B110000}"/>
    <cellStyle name="20% - Акцент3 2 6 2 4 2" xfId="14475" xr:uid="{00000000-0005-0000-0000-00007C110000}"/>
    <cellStyle name="20% - Акцент3 2 6 2 5" xfId="10010" xr:uid="{00000000-0005-0000-0000-00007D110000}"/>
    <cellStyle name="20% - Акцент3 2 6 3" xfId="2318" xr:uid="{00000000-0005-0000-0000-00007E110000}"/>
    <cellStyle name="20% - Акцент3 2 6 3 2" xfId="3965" xr:uid="{00000000-0005-0000-0000-00007F110000}"/>
    <cellStyle name="20% - Акцент3 2 6 3 2 2" xfId="12740" xr:uid="{00000000-0005-0000-0000-000080110000}"/>
    <cellStyle name="20% - Акцент3 2 6 3 3" xfId="5707" xr:uid="{00000000-0005-0000-0000-000081110000}"/>
    <cellStyle name="20% - Акцент3 2 6 3 3 2" xfId="14476" xr:uid="{00000000-0005-0000-0000-000082110000}"/>
    <cellStyle name="20% - Акцент3 2 6 3 4" xfId="11157" xr:uid="{00000000-0005-0000-0000-000083110000}"/>
    <cellStyle name="20% - Акцент3 2 6 4" xfId="1900" xr:uid="{00000000-0005-0000-0000-000084110000}"/>
    <cellStyle name="20% - Акцент3 2 6 4 2" xfId="10748" xr:uid="{00000000-0005-0000-0000-000085110000}"/>
    <cellStyle name="20% - Акцент3 2 6 5" xfId="3963" xr:uid="{00000000-0005-0000-0000-000086110000}"/>
    <cellStyle name="20% - Акцент3 2 6 5 2" xfId="12738" xr:uid="{00000000-0005-0000-0000-000087110000}"/>
    <cellStyle name="20% - Акцент3 2 6 6" xfId="5705" xr:uid="{00000000-0005-0000-0000-000088110000}"/>
    <cellStyle name="20% - Акцент3 2 6 6 2" xfId="14474" xr:uid="{00000000-0005-0000-0000-000089110000}"/>
    <cellStyle name="20% - Акцент3 2 6 7" xfId="9433" xr:uid="{00000000-0005-0000-0000-00008A110000}"/>
    <cellStyle name="20% - Акцент3 2 60" xfId="8568" xr:uid="{00000000-0005-0000-0000-00008B110000}"/>
    <cellStyle name="20% - Акцент3 2 60 2" xfId="17326" xr:uid="{00000000-0005-0000-0000-00008C110000}"/>
    <cellStyle name="20% - Акцент3 2 61" xfId="8629" xr:uid="{00000000-0005-0000-0000-00008D110000}"/>
    <cellStyle name="20% - Акцент3 2 61 2" xfId="17387" xr:uid="{00000000-0005-0000-0000-00008E110000}"/>
    <cellStyle name="20% - Акцент3 2 62" xfId="8700" xr:uid="{00000000-0005-0000-0000-00008F110000}"/>
    <cellStyle name="20% - Акцент3 2 62 2" xfId="17458" xr:uid="{00000000-0005-0000-0000-000090110000}"/>
    <cellStyle name="20% - Акцент3 2 63" xfId="8770" xr:uid="{00000000-0005-0000-0000-000091110000}"/>
    <cellStyle name="20% - Акцент3 2 63 2" xfId="17528" xr:uid="{00000000-0005-0000-0000-000092110000}"/>
    <cellStyle name="20% - Акцент3 2 64" xfId="8823" xr:uid="{00000000-0005-0000-0000-000093110000}"/>
    <cellStyle name="20% - Акцент3 2 64 2" xfId="17581" xr:uid="{00000000-0005-0000-0000-000094110000}"/>
    <cellStyle name="20% - Акцент3 2 65" xfId="8873" xr:uid="{00000000-0005-0000-0000-000095110000}"/>
    <cellStyle name="20% - Акцент3 2 65 2" xfId="17631" xr:uid="{00000000-0005-0000-0000-000096110000}"/>
    <cellStyle name="20% - Акцент3 2 66" xfId="8923" xr:uid="{00000000-0005-0000-0000-000097110000}"/>
    <cellStyle name="20% - Акцент3 2 66 2" xfId="17681" xr:uid="{00000000-0005-0000-0000-000098110000}"/>
    <cellStyle name="20% - Акцент3 2 67" xfId="8963" xr:uid="{00000000-0005-0000-0000-000099110000}"/>
    <cellStyle name="20% - Акцент3 2 67 2" xfId="17721" xr:uid="{00000000-0005-0000-0000-00009A110000}"/>
    <cellStyle name="20% - Акцент3 2 68" xfId="8997" xr:uid="{00000000-0005-0000-0000-00009B110000}"/>
    <cellStyle name="20% - Акцент3 2 68 2" xfId="17755" xr:uid="{00000000-0005-0000-0000-00009C110000}"/>
    <cellStyle name="20% - Акцент3 2 69" xfId="9021" xr:uid="{00000000-0005-0000-0000-00009D110000}"/>
    <cellStyle name="20% - Акцент3 2 69 2" xfId="17779" xr:uid="{00000000-0005-0000-0000-00009E110000}"/>
    <cellStyle name="20% - Акцент3 2 7" xfId="653" xr:uid="{00000000-0005-0000-0000-00009F110000}"/>
    <cellStyle name="20% - Акцент3 2 7 2" xfId="1213" xr:uid="{00000000-0005-0000-0000-0000A0110000}"/>
    <cellStyle name="20% - Акцент3 2 7 2 2" xfId="2955" xr:uid="{00000000-0005-0000-0000-0000A1110000}"/>
    <cellStyle name="20% - Акцент3 2 7 2 2 2" xfId="11792" xr:uid="{00000000-0005-0000-0000-0000A2110000}"/>
    <cellStyle name="20% - Акцент3 2 7 2 3" xfId="3967" xr:uid="{00000000-0005-0000-0000-0000A3110000}"/>
    <cellStyle name="20% - Акцент3 2 7 2 3 2" xfId="12742" xr:uid="{00000000-0005-0000-0000-0000A4110000}"/>
    <cellStyle name="20% - Акцент3 2 7 2 4" xfId="5709" xr:uid="{00000000-0005-0000-0000-0000A5110000}"/>
    <cellStyle name="20% - Акцент3 2 7 2 4 2" xfId="14478" xr:uid="{00000000-0005-0000-0000-0000A6110000}"/>
    <cellStyle name="20% - Акцент3 2 7 2 5" xfId="10082" xr:uid="{00000000-0005-0000-0000-0000A7110000}"/>
    <cellStyle name="20% - Акцент3 2 7 3" xfId="2443" xr:uid="{00000000-0005-0000-0000-0000A8110000}"/>
    <cellStyle name="20% - Акцент3 2 7 3 2" xfId="3968" xr:uid="{00000000-0005-0000-0000-0000A9110000}"/>
    <cellStyle name="20% - Акцент3 2 7 3 2 2" xfId="12743" xr:uid="{00000000-0005-0000-0000-0000AA110000}"/>
    <cellStyle name="20% - Акцент3 2 7 3 3" xfId="5710" xr:uid="{00000000-0005-0000-0000-0000AB110000}"/>
    <cellStyle name="20% - Акцент3 2 7 3 3 2" xfId="14479" xr:uid="{00000000-0005-0000-0000-0000AC110000}"/>
    <cellStyle name="20% - Акцент3 2 7 3 4" xfId="11282" xr:uid="{00000000-0005-0000-0000-0000AD110000}"/>
    <cellStyle name="20% - Акцент3 2 7 4" xfId="1973" xr:uid="{00000000-0005-0000-0000-0000AE110000}"/>
    <cellStyle name="20% - Акцент3 2 7 4 2" xfId="10818" xr:uid="{00000000-0005-0000-0000-0000AF110000}"/>
    <cellStyle name="20% - Акцент3 2 7 5" xfId="3966" xr:uid="{00000000-0005-0000-0000-0000B0110000}"/>
    <cellStyle name="20% - Акцент3 2 7 5 2" xfId="12741" xr:uid="{00000000-0005-0000-0000-0000B1110000}"/>
    <cellStyle name="20% - Акцент3 2 7 6" xfId="5708" xr:uid="{00000000-0005-0000-0000-0000B2110000}"/>
    <cellStyle name="20% - Акцент3 2 7 6 2" xfId="14477" xr:uid="{00000000-0005-0000-0000-0000B3110000}"/>
    <cellStyle name="20% - Акцент3 2 7 7" xfId="9558" xr:uid="{00000000-0005-0000-0000-0000B4110000}"/>
    <cellStyle name="20% - Акцент3 2 70" xfId="9045" xr:uid="{00000000-0005-0000-0000-0000B5110000}"/>
    <cellStyle name="20% - Акцент3 2 70 2" xfId="17803" xr:uid="{00000000-0005-0000-0000-0000B6110000}"/>
    <cellStyle name="20% - Акцент3 2 71" xfId="9140" xr:uid="{00000000-0005-0000-0000-0000B7110000}"/>
    <cellStyle name="20% - Акцент3 2 72" xfId="9173" xr:uid="{00000000-0005-0000-0000-0000B8110000}"/>
    <cellStyle name="20% - Акцент3 2 73" xfId="17879" xr:uid="{00000000-0005-0000-0000-0000B9110000}"/>
    <cellStyle name="20% - Акцент3 2 74" xfId="19794" xr:uid="{00000000-0005-0000-0000-0000BA110000}"/>
    <cellStyle name="20% - Акцент3 2 75" xfId="19383" xr:uid="{00000000-0005-0000-0000-0000BB110000}"/>
    <cellStyle name="20% - Акцент3 2 76" xfId="9239" xr:uid="{00000000-0005-0000-0000-0000BC110000}"/>
    <cellStyle name="20% - Акцент3 2 8" xfId="687" xr:uid="{00000000-0005-0000-0000-0000BD110000}"/>
    <cellStyle name="20% - Акцент3 2 8 2" xfId="1196" xr:uid="{00000000-0005-0000-0000-0000BE110000}"/>
    <cellStyle name="20% - Акцент3 2 8 2 2" xfId="2938" xr:uid="{00000000-0005-0000-0000-0000BF110000}"/>
    <cellStyle name="20% - Акцент3 2 8 2 2 2" xfId="11775" xr:uid="{00000000-0005-0000-0000-0000C0110000}"/>
    <cellStyle name="20% - Акцент3 2 8 2 3" xfId="3970" xr:uid="{00000000-0005-0000-0000-0000C1110000}"/>
    <cellStyle name="20% - Акцент3 2 8 2 3 2" xfId="12745" xr:uid="{00000000-0005-0000-0000-0000C2110000}"/>
    <cellStyle name="20% - Акцент3 2 8 2 4" xfId="5712" xr:uid="{00000000-0005-0000-0000-0000C3110000}"/>
    <cellStyle name="20% - Акцент3 2 8 2 4 2" xfId="14481" xr:uid="{00000000-0005-0000-0000-0000C4110000}"/>
    <cellStyle name="20% - Акцент3 2 8 2 5" xfId="10065" xr:uid="{00000000-0005-0000-0000-0000C5110000}"/>
    <cellStyle name="20% - Акцент3 2 8 3" xfId="2477" xr:uid="{00000000-0005-0000-0000-0000C6110000}"/>
    <cellStyle name="20% - Акцент3 2 8 3 2" xfId="3971" xr:uid="{00000000-0005-0000-0000-0000C7110000}"/>
    <cellStyle name="20% - Акцент3 2 8 3 2 2" xfId="12746" xr:uid="{00000000-0005-0000-0000-0000C8110000}"/>
    <cellStyle name="20% - Акцент3 2 8 3 3" xfId="5713" xr:uid="{00000000-0005-0000-0000-0000C9110000}"/>
    <cellStyle name="20% - Акцент3 2 8 3 3 2" xfId="14482" xr:uid="{00000000-0005-0000-0000-0000CA110000}"/>
    <cellStyle name="20% - Акцент3 2 8 3 4" xfId="11316" xr:uid="{00000000-0005-0000-0000-0000CB110000}"/>
    <cellStyle name="20% - Акцент3 2 8 4" xfId="1956" xr:uid="{00000000-0005-0000-0000-0000CC110000}"/>
    <cellStyle name="20% - Акцент3 2 8 4 2" xfId="10801" xr:uid="{00000000-0005-0000-0000-0000CD110000}"/>
    <cellStyle name="20% - Акцент3 2 8 5" xfId="3969" xr:uid="{00000000-0005-0000-0000-0000CE110000}"/>
    <cellStyle name="20% - Акцент3 2 8 5 2" xfId="12744" xr:uid="{00000000-0005-0000-0000-0000CF110000}"/>
    <cellStyle name="20% - Акцент3 2 8 6" xfId="5711" xr:uid="{00000000-0005-0000-0000-0000D0110000}"/>
    <cellStyle name="20% - Акцент3 2 8 6 2" xfId="14480" xr:uid="{00000000-0005-0000-0000-0000D1110000}"/>
    <cellStyle name="20% - Акцент3 2 8 7" xfId="9592" xr:uid="{00000000-0005-0000-0000-0000D2110000}"/>
    <cellStyle name="20% - Акцент3 2 9" xfId="642" xr:uid="{00000000-0005-0000-0000-0000D3110000}"/>
    <cellStyle name="20% - Акцент3 2 9 2" xfId="1207" xr:uid="{00000000-0005-0000-0000-0000D4110000}"/>
    <cellStyle name="20% - Акцент3 2 9 2 2" xfId="2949" xr:uid="{00000000-0005-0000-0000-0000D5110000}"/>
    <cellStyle name="20% - Акцент3 2 9 2 2 2" xfId="11786" xr:uid="{00000000-0005-0000-0000-0000D6110000}"/>
    <cellStyle name="20% - Акцент3 2 9 2 3" xfId="3973" xr:uid="{00000000-0005-0000-0000-0000D7110000}"/>
    <cellStyle name="20% - Акцент3 2 9 2 3 2" xfId="12748" xr:uid="{00000000-0005-0000-0000-0000D8110000}"/>
    <cellStyle name="20% - Акцент3 2 9 2 4" xfId="5715" xr:uid="{00000000-0005-0000-0000-0000D9110000}"/>
    <cellStyle name="20% - Акцент3 2 9 2 4 2" xfId="14484" xr:uid="{00000000-0005-0000-0000-0000DA110000}"/>
    <cellStyle name="20% - Акцент3 2 9 2 5" xfId="10076" xr:uid="{00000000-0005-0000-0000-0000DB110000}"/>
    <cellStyle name="20% - Акцент3 2 9 3" xfId="2432" xr:uid="{00000000-0005-0000-0000-0000DC110000}"/>
    <cellStyle name="20% - Акцент3 2 9 3 2" xfId="3974" xr:uid="{00000000-0005-0000-0000-0000DD110000}"/>
    <cellStyle name="20% - Акцент3 2 9 3 2 2" xfId="12749" xr:uid="{00000000-0005-0000-0000-0000DE110000}"/>
    <cellStyle name="20% - Акцент3 2 9 3 3" xfId="5716" xr:uid="{00000000-0005-0000-0000-0000DF110000}"/>
    <cellStyle name="20% - Акцент3 2 9 3 3 2" xfId="14485" xr:uid="{00000000-0005-0000-0000-0000E0110000}"/>
    <cellStyle name="20% - Акцент3 2 9 3 4" xfId="11271" xr:uid="{00000000-0005-0000-0000-0000E1110000}"/>
    <cellStyle name="20% - Акцент3 2 9 4" xfId="1967" xr:uid="{00000000-0005-0000-0000-0000E2110000}"/>
    <cellStyle name="20% - Акцент3 2 9 4 2" xfId="10812" xr:uid="{00000000-0005-0000-0000-0000E3110000}"/>
    <cellStyle name="20% - Акцент3 2 9 5" xfId="3972" xr:uid="{00000000-0005-0000-0000-0000E4110000}"/>
    <cellStyle name="20% - Акцент3 2 9 5 2" xfId="12747" xr:uid="{00000000-0005-0000-0000-0000E5110000}"/>
    <cellStyle name="20% - Акцент3 2 9 6" xfId="5714" xr:uid="{00000000-0005-0000-0000-0000E6110000}"/>
    <cellStyle name="20% - Акцент3 2 9 6 2" xfId="14483" xr:uid="{00000000-0005-0000-0000-0000E7110000}"/>
    <cellStyle name="20% - Акцент3 2 9 7" xfId="9547" xr:uid="{00000000-0005-0000-0000-0000E8110000}"/>
    <cellStyle name="20% — акцент3 20" xfId="1458" xr:uid="{00000000-0005-0000-0000-0000E9110000}"/>
    <cellStyle name="20% — акцент3 20 2" xfId="10317" xr:uid="{00000000-0005-0000-0000-0000EA110000}"/>
    <cellStyle name="20% — акцент3 21" xfId="1470" xr:uid="{00000000-0005-0000-0000-0000EB110000}"/>
    <cellStyle name="20% — акцент3 21 2" xfId="10329" xr:uid="{00000000-0005-0000-0000-0000EC110000}"/>
    <cellStyle name="20% — акцент3 22" xfId="1482" xr:uid="{00000000-0005-0000-0000-0000ED110000}"/>
    <cellStyle name="20% — акцент3 22 2" xfId="10341" xr:uid="{00000000-0005-0000-0000-0000EE110000}"/>
    <cellStyle name="20% — акцент3 23" xfId="1494" xr:uid="{00000000-0005-0000-0000-0000EF110000}"/>
    <cellStyle name="20% — акцент3 23 2" xfId="10353" xr:uid="{00000000-0005-0000-0000-0000F0110000}"/>
    <cellStyle name="20% — акцент3 24" xfId="1506" xr:uid="{00000000-0005-0000-0000-0000F1110000}"/>
    <cellStyle name="20% — акцент3 24 2" xfId="10365" xr:uid="{00000000-0005-0000-0000-0000F2110000}"/>
    <cellStyle name="20% — акцент3 25" xfId="1518" xr:uid="{00000000-0005-0000-0000-0000F3110000}"/>
    <cellStyle name="20% — акцент3 25 2" xfId="10377" xr:uid="{00000000-0005-0000-0000-0000F4110000}"/>
    <cellStyle name="20% — акцент3 26" xfId="1530" xr:uid="{00000000-0005-0000-0000-0000F5110000}"/>
    <cellStyle name="20% — акцент3 26 2" xfId="10389" xr:uid="{00000000-0005-0000-0000-0000F6110000}"/>
    <cellStyle name="20% — акцент3 27" xfId="1542" xr:uid="{00000000-0005-0000-0000-0000F7110000}"/>
    <cellStyle name="20% — акцент3 27 2" xfId="10401" xr:uid="{00000000-0005-0000-0000-0000F8110000}"/>
    <cellStyle name="20% — акцент3 28" xfId="1554" xr:uid="{00000000-0005-0000-0000-0000F9110000}"/>
    <cellStyle name="20% — акцент3 28 2" xfId="10413" xr:uid="{00000000-0005-0000-0000-0000FA110000}"/>
    <cellStyle name="20% — акцент3 29" xfId="1566" xr:uid="{00000000-0005-0000-0000-0000FB110000}"/>
    <cellStyle name="20% — акцент3 29 2" xfId="10425" xr:uid="{00000000-0005-0000-0000-0000FC110000}"/>
    <cellStyle name="20% - Акцент3 3" xfId="6" xr:uid="{00000000-0005-0000-0000-0000FD110000}"/>
    <cellStyle name="20% — акцент3 3" xfId="109" xr:uid="{00000000-0005-0000-0000-0000FE110000}"/>
    <cellStyle name="20% — акцент3 30" xfId="1578" xr:uid="{00000000-0005-0000-0000-0000FF110000}"/>
    <cellStyle name="20% — акцент3 30 2" xfId="10437" xr:uid="{00000000-0005-0000-0000-000000120000}"/>
    <cellStyle name="20% — акцент3 31" xfId="1590" xr:uid="{00000000-0005-0000-0000-000001120000}"/>
    <cellStyle name="20% — акцент3 31 2" xfId="10449" xr:uid="{00000000-0005-0000-0000-000002120000}"/>
    <cellStyle name="20% — акцент3 32" xfId="1602" xr:uid="{00000000-0005-0000-0000-000003120000}"/>
    <cellStyle name="20% — акцент3 32 2" xfId="10461" xr:uid="{00000000-0005-0000-0000-000004120000}"/>
    <cellStyle name="20% — акцент3 33" xfId="1614" xr:uid="{00000000-0005-0000-0000-000005120000}"/>
    <cellStyle name="20% — акцент3 33 2" xfId="10473" xr:uid="{00000000-0005-0000-0000-000006120000}"/>
    <cellStyle name="20% — акцент3 34" xfId="1626" xr:uid="{00000000-0005-0000-0000-000007120000}"/>
    <cellStyle name="20% — акцент3 34 2" xfId="10485" xr:uid="{00000000-0005-0000-0000-000008120000}"/>
    <cellStyle name="20% — акцент3 35" xfId="1638" xr:uid="{00000000-0005-0000-0000-000009120000}"/>
    <cellStyle name="20% — акцент3 35 2" xfId="10497" xr:uid="{00000000-0005-0000-0000-00000A120000}"/>
    <cellStyle name="20% — акцент3 36" xfId="1650" xr:uid="{00000000-0005-0000-0000-00000B120000}"/>
    <cellStyle name="20% — акцент3 36 2" xfId="10509" xr:uid="{00000000-0005-0000-0000-00000C120000}"/>
    <cellStyle name="20% — акцент3 37" xfId="1662" xr:uid="{00000000-0005-0000-0000-00000D120000}"/>
    <cellStyle name="20% — акцент3 37 2" xfId="10521" xr:uid="{00000000-0005-0000-0000-00000E120000}"/>
    <cellStyle name="20% — акцент3 38" xfId="1674" xr:uid="{00000000-0005-0000-0000-00000F120000}"/>
    <cellStyle name="20% — акцент3 38 2" xfId="10533" xr:uid="{00000000-0005-0000-0000-000010120000}"/>
    <cellStyle name="20% — акцент3 39" xfId="1686" xr:uid="{00000000-0005-0000-0000-000011120000}"/>
    <cellStyle name="20% — акцент3 39 2" xfId="10545" xr:uid="{00000000-0005-0000-0000-000012120000}"/>
    <cellStyle name="20% - Акцент3 4" xfId="511" xr:uid="{00000000-0005-0000-0000-000013120000}"/>
    <cellStyle name="20% — акцент3 4" xfId="110" xr:uid="{00000000-0005-0000-0000-000014120000}"/>
    <cellStyle name="20% - Акцент3 4 10" xfId="6788" xr:uid="{00000000-0005-0000-0000-000015120000}"/>
    <cellStyle name="20% - Акцент3 4 10 2" xfId="15550" xr:uid="{00000000-0005-0000-0000-000016120000}"/>
    <cellStyle name="20% - Акцент3 4 11" xfId="8078" xr:uid="{00000000-0005-0000-0000-000017120000}"/>
    <cellStyle name="20% - Акцент3 4 11 2" xfId="16836" xr:uid="{00000000-0005-0000-0000-000018120000}"/>
    <cellStyle name="20% - Акцент3 4 12" xfId="6874" xr:uid="{00000000-0005-0000-0000-000019120000}"/>
    <cellStyle name="20% - Акцент3 4 12 2" xfId="15636" xr:uid="{00000000-0005-0000-0000-00001A120000}"/>
    <cellStyle name="20% - Акцент3 4 13" xfId="8147" xr:uid="{00000000-0005-0000-0000-00001B120000}"/>
    <cellStyle name="20% - Акцент3 4 13 2" xfId="16905" xr:uid="{00000000-0005-0000-0000-00001C120000}"/>
    <cellStyle name="20% - Акцент3 4 14" xfId="7069" xr:uid="{00000000-0005-0000-0000-00001D120000}"/>
    <cellStyle name="20% - Акцент3 4 14 2" xfId="15827" xr:uid="{00000000-0005-0000-0000-00001E120000}"/>
    <cellStyle name="20% - Акцент3 4 15" xfId="8231" xr:uid="{00000000-0005-0000-0000-00001F120000}"/>
    <cellStyle name="20% - Акцент3 4 15 2" xfId="16989" xr:uid="{00000000-0005-0000-0000-000020120000}"/>
    <cellStyle name="20% - Акцент3 4 16" xfId="8321" xr:uid="{00000000-0005-0000-0000-000021120000}"/>
    <cellStyle name="20% - Акцент3 4 16 2" xfId="17079" xr:uid="{00000000-0005-0000-0000-000022120000}"/>
    <cellStyle name="20% - Акцент3 4 17" xfId="8410" xr:uid="{00000000-0005-0000-0000-000023120000}"/>
    <cellStyle name="20% - Акцент3 4 17 2" xfId="17168" xr:uid="{00000000-0005-0000-0000-000024120000}"/>
    <cellStyle name="20% - Акцент3 4 18" xfId="8496" xr:uid="{00000000-0005-0000-0000-000025120000}"/>
    <cellStyle name="20% - Акцент3 4 18 2" xfId="17254" xr:uid="{00000000-0005-0000-0000-000026120000}"/>
    <cellStyle name="20% - Акцент3 4 19" xfId="8567" xr:uid="{00000000-0005-0000-0000-000027120000}"/>
    <cellStyle name="20% - Акцент3 4 19 2" xfId="17325" xr:uid="{00000000-0005-0000-0000-000028120000}"/>
    <cellStyle name="20% - Акцент3 4 2" xfId="2301" xr:uid="{00000000-0005-0000-0000-000029120000}"/>
    <cellStyle name="20% - Акцент3 4 2 2" xfId="11140" xr:uid="{00000000-0005-0000-0000-00002A120000}"/>
    <cellStyle name="20% - Акцент3 4 20" xfId="8628" xr:uid="{00000000-0005-0000-0000-00002B120000}"/>
    <cellStyle name="20% - Акцент3 4 20 2" xfId="17386" xr:uid="{00000000-0005-0000-0000-00002C120000}"/>
    <cellStyle name="20% - Акцент3 4 21" xfId="8699" xr:uid="{00000000-0005-0000-0000-00002D120000}"/>
    <cellStyle name="20% - Акцент3 4 21 2" xfId="17457" xr:uid="{00000000-0005-0000-0000-00002E120000}"/>
    <cellStyle name="20% - Акцент3 4 22" xfId="8769" xr:uid="{00000000-0005-0000-0000-00002F120000}"/>
    <cellStyle name="20% - Акцент3 4 22 2" xfId="17527" xr:uid="{00000000-0005-0000-0000-000030120000}"/>
    <cellStyle name="20% - Акцент3 4 23" xfId="8822" xr:uid="{00000000-0005-0000-0000-000031120000}"/>
    <cellStyle name="20% - Акцент3 4 23 2" xfId="17580" xr:uid="{00000000-0005-0000-0000-000032120000}"/>
    <cellStyle name="20% - Акцент3 4 24" xfId="8872" xr:uid="{00000000-0005-0000-0000-000033120000}"/>
    <cellStyle name="20% - Акцент3 4 24 2" xfId="17630" xr:uid="{00000000-0005-0000-0000-000034120000}"/>
    <cellStyle name="20% - Акцент3 4 25" xfId="8922" xr:uid="{00000000-0005-0000-0000-000035120000}"/>
    <cellStyle name="20% - Акцент3 4 25 2" xfId="17680" xr:uid="{00000000-0005-0000-0000-000036120000}"/>
    <cellStyle name="20% - Акцент3 4 26" xfId="8962" xr:uid="{00000000-0005-0000-0000-000037120000}"/>
    <cellStyle name="20% - Акцент3 4 26 2" xfId="17720" xr:uid="{00000000-0005-0000-0000-000038120000}"/>
    <cellStyle name="20% - Акцент3 4 27" xfId="8996" xr:uid="{00000000-0005-0000-0000-000039120000}"/>
    <cellStyle name="20% - Акцент3 4 27 2" xfId="17754" xr:uid="{00000000-0005-0000-0000-00003A120000}"/>
    <cellStyle name="20% - Акцент3 4 28" xfId="9416" xr:uid="{00000000-0005-0000-0000-00003B120000}"/>
    <cellStyle name="20% - Акцент3 4 29" xfId="9234" xr:uid="{00000000-0005-0000-0000-00003C120000}"/>
    <cellStyle name="20% - Акцент3 4 3" xfId="3111" xr:uid="{00000000-0005-0000-0000-00003D120000}"/>
    <cellStyle name="20% - Акцент3 4 3 2" xfId="11948" xr:uid="{00000000-0005-0000-0000-00003E120000}"/>
    <cellStyle name="20% - Акцент3 4 30" xfId="19149" xr:uid="{00000000-0005-0000-0000-00003F120000}"/>
    <cellStyle name="20% - Акцент3 4 31" xfId="19234" xr:uid="{00000000-0005-0000-0000-000040120000}"/>
    <cellStyle name="20% - Акцент3 4 32" xfId="18091" xr:uid="{00000000-0005-0000-0000-000041120000}"/>
    <cellStyle name="20% - Акцент3 4 33" xfId="17913" xr:uid="{00000000-0005-0000-0000-000042120000}"/>
    <cellStyle name="20% - Акцент3 4 4" xfId="3976" xr:uid="{00000000-0005-0000-0000-000043120000}"/>
    <cellStyle name="20% - Акцент3 4 4 2" xfId="12751" xr:uid="{00000000-0005-0000-0000-000044120000}"/>
    <cellStyle name="20% - Акцент3 4 5" xfId="4096" xr:uid="{00000000-0005-0000-0000-000045120000}"/>
    <cellStyle name="20% - Акцент3 4 5 2" xfId="12871" xr:uid="{00000000-0005-0000-0000-000046120000}"/>
    <cellStyle name="20% - Акцент3 4 6" xfId="5209" xr:uid="{00000000-0005-0000-0000-000047120000}"/>
    <cellStyle name="20% - Акцент3 4 6 2" xfId="13981" xr:uid="{00000000-0005-0000-0000-000048120000}"/>
    <cellStyle name="20% - Акцент3 4 7" xfId="5719" xr:uid="{00000000-0005-0000-0000-000049120000}"/>
    <cellStyle name="20% - Акцент3 4 7 2" xfId="14488" xr:uid="{00000000-0005-0000-0000-00004A120000}"/>
    <cellStyle name="20% - Акцент3 4 8" xfId="6510" xr:uid="{00000000-0005-0000-0000-00004B120000}"/>
    <cellStyle name="20% - Акцент3 4 8 2" xfId="15273" xr:uid="{00000000-0005-0000-0000-00004C120000}"/>
    <cellStyle name="20% - Акцент3 4 9" xfId="7997" xr:uid="{00000000-0005-0000-0000-00004D120000}"/>
    <cellStyle name="20% - Акцент3 4 9 2" xfId="16755" xr:uid="{00000000-0005-0000-0000-00004E120000}"/>
    <cellStyle name="20% — акцент3 40" xfId="1698" xr:uid="{00000000-0005-0000-0000-00004F120000}"/>
    <cellStyle name="20% — акцент3 40 2" xfId="10557" xr:uid="{00000000-0005-0000-0000-000050120000}"/>
    <cellStyle name="20% — акцент3 41" xfId="1710" xr:uid="{00000000-0005-0000-0000-000051120000}"/>
    <cellStyle name="20% — акцент3 41 2" xfId="10569" xr:uid="{00000000-0005-0000-0000-000052120000}"/>
    <cellStyle name="20% — акцент3 42" xfId="1722" xr:uid="{00000000-0005-0000-0000-000053120000}"/>
    <cellStyle name="20% — акцент3 42 2" xfId="10581" xr:uid="{00000000-0005-0000-0000-000054120000}"/>
    <cellStyle name="20% — акцент3 43" xfId="1734" xr:uid="{00000000-0005-0000-0000-000055120000}"/>
    <cellStyle name="20% — акцент3 43 2" xfId="10593" xr:uid="{00000000-0005-0000-0000-000056120000}"/>
    <cellStyle name="20% — акцент3 44" xfId="1746" xr:uid="{00000000-0005-0000-0000-000057120000}"/>
    <cellStyle name="20% — акцент3 44 2" xfId="10605" xr:uid="{00000000-0005-0000-0000-000058120000}"/>
    <cellStyle name="20% — акцент3 45" xfId="1758" xr:uid="{00000000-0005-0000-0000-000059120000}"/>
    <cellStyle name="20% — акцент3 45 2" xfId="10617" xr:uid="{00000000-0005-0000-0000-00005A120000}"/>
    <cellStyle name="20% — акцент3 46" xfId="1770" xr:uid="{00000000-0005-0000-0000-00005B120000}"/>
    <cellStyle name="20% — акцент3 46 2" xfId="10629" xr:uid="{00000000-0005-0000-0000-00005C120000}"/>
    <cellStyle name="20% — акцент3 47" xfId="1782" xr:uid="{00000000-0005-0000-0000-00005D120000}"/>
    <cellStyle name="20% — акцент3 47 2" xfId="10641" xr:uid="{00000000-0005-0000-0000-00005E120000}"/>
    <cellStyle name="20% — акцент3 48" xfId="1794" xr:uid="{00000000-0005-0000-0000-00005F120000}"/>
    <cellStyle name="20% — акцент3 48 2" xfId="10653" xr:uid="{00000000-0005-0000-0000-000060120000}"/>
    <cellStyle name="20% — акцент3 49" xfId="1806" xr:uid="{00000000-0005-0000-0000-000061120000}"/>
    <cellStyle name="20% - Акцент3 5" xfId="785" xr:uid="{00000000-0005-0000-0000-000062120000}"/>
    <cellStyle name="20% — акцент3 5" xfId="111" xr:uid="{00000000-0005-0000-0000-000063120000}"/>
    <cellStyle name="20% - Акцент3 5 10" xfId="6786" xr:uid="{00000000-0005-0000-0000-000064120000}"/>
    <cellStyle name="20% - Акцент3 5 10 2" xfId="15548" xr:uid="{00000000-0005-0000-0000-000065120000}"/>
    <cellStyle name="20% - Акцент3 5 11" xfId="8077" xr:uid="{00000000-0005-0000-0000-000066120000}"/>
    <cellStyle name="20% - Акцент3 5 11 2" xfId="16835" xr:uid="{00000000-0005-0000-0000-000067120000}"/>
    <cellStyle name="20% - Акцент3 5 12" xfId="6873" xr:uid="{00000000-0005-0000-0000-000068120000}"/>
    <cellStyle name="20% - Акцент3 5 12 2" xfId="15635" xr:uid="{00000000-0005-0000-0000-000069120000}"/>
    <cellStyle name="20% - Акцент3 5 13" xfId="8145" xr:uid="{00000000-0005-0000-0000-00006A120000}"/>
    <cellStyle name="20% - Акцент3 5 13 2" xfId="16903" xr:uid="{00000000-0005-0000-0000-00006B120000}"/>
    <cellStyle name="20% - Акцент3 5 14" xfId="7067" xr:uid="{00000000-0005-0000-0000-00006C120000}"/>
    <cellStyle name="20% - Акцент3 5 14 2" xfId="15825" xr:uid="{00000000-0005-0000-0000-00006D120000}"/>
    <cellStyle name="20% - Акцент3 5 15" xfId="8229" xr:uid="{00000000-0005-0000-0000-00006E120000}"/>
    <cellStyle name="20% - Акцент3 5 15 2" xfId="16987" xr:uid="{00000000-0005-0000-0000-00006F120000}"/>
    <cellStyle name="20% - Акцент3 5 16" xfId="8319" xr:uid="{00000000-0005-0000-0000-000070120000}"/>
    <cellStyle name="20% - Акцент3 5 16 2" xfId="17077" xr:uid="{00000000-0005-0000-0000-000071120000}"/>
    <cellStyle name="20% - Акцент3 5 17" xfId="8408" xr:uid="{00000000-0005-0000-0000-000072120000}"/>
    <cellStyle name="20% - Акцент3 5 17 2" xfId="17166" xr:uid="{00000000-0005-0000-0000-000073120000}"/>
    <cellStyle name="20% - Акцент3 5 18" xfId="8495" xr:uid="{00000000-0005-0000-0000-000074120000}"/>
    <cellStyle name="20% - Акцент3 5 18 2" xfId="17253" xr:uid="{00000000-0005-0000-0000-000075120000}"/>
    <cellStyle name="20% - Акцент3 5 19" xfId="8566" xr:uid="{00000000-0005-0000-0000-000076120000}"/>
    <cellStyle name="20% - Акцент3 5 19 2" xfId="17324" xr:uid="{00000000-0005-0000-0000-000077120000}"/>
    <cellStyle name="20% - Акцент3 5 2" xfId="2575" xr:uid="{00000000-0005-0000-0000-000078120000}"/>
    <cellStyle name="20% - Акцент3 5 2 2" xfId="11414" xr:uid="{00000000-0005-0000-0000-000079120000}"/>
    <cellStyle name="20% - Акцент3 5 20" xfId="8627" xr:uid="{00000000-0005-0000-0000-00007A120000}"/>
    <cellStyle name="20% - Акцент3 5 20 2" xfId="17385" xr:uid="{00000000-0005-0000-0000-00007B120000}"/>
    <cellStyle name="20% - Акцент3 5 21" xfId="8698" xr:uid="{00000000-0005-0000-0000-00007C120000}"/>
    <cellStyle name="20% - Акцент3 5 21 2" xfId="17456" xr:uid="{00000000-0005-0000-0000-00007D120000}"/>
    <cellStyle name="20% - Акцент3 5 22" xfId="8768" xr:uid="{00000000-0005-0000-0000-00007E120000}"/>
    <cellStyle name="20% - Акцент3 5 22 2" xfId="17526" xr:uid="{00000000-0005-0000-0000-00007F120000}"/>
    <cellStyle name="20% - Акцент3 5 23" xfId="8821" xr:uid="{00000000-0005-0000-0000-000080120000}"/>
    <cellStyle name="20% - Акцент3 5 23 2" xfId="17579" xr:uid="{00000000-0005-0000-0000-000081120000}"/>
    <cellStyle name="20% - Акцент3 5 24" xfId="8871" xr:uid="{00000000-0005-0000-0000-000082120000}"/>
    <cellStyle name="20% - Акцент3 5 24 2" xfId="17629" xr:uid="{00000000-0005-0000-0000-000083120000}"/>
    <cellStyle name="20% - Акцент3 5 25" xfId="8921" xr:uid="{00000000-0005-0000-0000-000084120000}"/>
    <cellStyle name="20% - Акцент3 5 25 2" xfId="17679" xr:uid="{00000000-0005-0000-0000-000085120000}"/>
    <cellStyle name="20% - Акцент3 5 26" xfId="8961" xr:uid="{00000000-0005-0000-0000-000086120000}"/>
    <cellStyle name="20% - Акцент3 5 26 2" xfId="17719" xr:uid="{00000000-0005-0000-0000-000087120000}"/>
    <cellStyle name="20% - Акцент3 5 27" xfId="8995" xr:uid="{00000000-0005-0000-0000-000088120000}"/>
    <cellStyle name="20% - Акцент3 5 27 2" xfId="17753" xr:uid="{00000000-0005-0000-0000-000089120000}"/>
    <cellStyle name="20% - Акцент3 5 28" xfId="9690" xr:uid="{00000000-0005-0000-0000-00008A120000}"/>
    <cellStyle name="20% - Акцент3 5 29" xfId="17924" xr:uid="{00000000-0005-0000-0000-00008B120000}"/>
    <cellStyle name="20% - Акцент3 5 3" xfId="3123" xr:uid="{00000000-0005-0000-0000-00008C120000}"/>
    <cellStyle name="20% - Акцент3 5 3 2" xfId="11960" xr:uid="{00000000-0005-0000-0000-00008D120000}"/>
    <cellStyle name="20% - Акцент3 5 30" xfId="9201" xr:uid="{00000000-0005-0000-0000-00008E120000}"/>
    <cellStyle name="20% - Акцент3 5 31" xfId="18581" xr:uid="{00000000-0005-0000-0000-00008F120000}"/>
    <cellStyle name="20% - Акцент3 5 32" xfId="19224" xr:uid="{00000000-0005-0000-0000-000090120000}"/>
    <cellStyle name="20% - Акцент3 5 33" xfId="18955" xr:uid="{00000000-0005-0000-0000-000091120000}"/>
    <cellStyle name="20% - Акцент3 5 4" xfId="3977" xr:uid="{00000000-0005-0000-0000-000092120000}"/>
    <cellStyle name="20% - Акцент3 5 4 2" xfId="12752" xr:uid="{00000000-0005-0000-0000-000093120000}"/>
    <cellStyle name="20% - Акцент3 5 5" xfId="4093" xr:uid="{00000000-0005-0000-0000-000094120000}"/>
    <cellStyle name="20% - Акцент3 5 5 2" xfId="12868" xr:uid="{00000000-0005-0000-0000-000095120000}"/>
    <cellStyle name="20% - Акцент3 5 6" xfId="5208" xr:uid="{00000000-0005-0000-0000-000096120000}"/>
    <cellStyle name="20% - Акцент3 5 6 2" xfId="13980" xr:uid="{00000000-0005-0000-0000-000097120000}"/>
    <cellStyle name="20% - Акцент3 5 7" xfId="5721" xr:uid="{00000000-0005-0000-0000-000098120000}"/>
    <cellStyle name="20% - Акцент3 5 7 2" xfId="14490" xr:uid="{00000000-0005-0000-0000-000099120000}"/>
    <cellStyle name="20% - Акцент3 5 8" xfId="6504" xr:uid="{00000000-0005-0000-0000-00009A120000}"/>
    <cellStyle name="20% - Акцент3 5 8 2" xfId="15267" xr:uid="{00000000-0005-0000-0000-00009B120000}"/>
    <cellStyle name="20% - Акцент3 5 9" xfId="7995" xr:uid="{00000000-0005-0000-0000-00009C120000}"/>
    <cellStyle name="20% - Акцент3 5 9 2" xfId="16753" xr:uid="{00000000-0005-0000-0000-00009D120000}"/>
    <cellStyle name="20% — акцент3 50" xfId="1828" xr:uid="{00000000-0005-0000-0000-00009E120000}"/>
    <cellStyle name="20% — акцент3 51" xfId="3194" xr:uid="{00000000-0005-0000-0000-00009F120000}"/>
    <cellStyle name="20% — акцент3 51 2" xfId="12031" xr:uid="{00000000-0005-0000-0000-0000A0120000}"/>
    <cellStyle name="20% — акцент3 52" xfId="3213" xr:uid="{00000000-0005-0000-0000-0000A1120000}"/>
    <cellStyle name="20% — акцент3 52 2" xfId="12050" xr:uid="{00000000-0005-0000-0000-0000A2120000}"/>
    <cellStyle name="20% — акцент3 53" xfId="3226" xr:uid="{00000000-0005-0000-0000-0000A3120000}"/>
    <cellStyle name="20% — акцент3 53 2" xfId="12063" xr:uid="{00000000-0005-0000-0000-0000A4120000}"/>
    <cellStyle name="20% — акцент3 54" xfId="3238" xr:uid="{00000000-0005-0000-0000-0000A5120000}"/>
    <cellStyle name="20% — акцент3 54 2" xfId="12075" xr:uid="{00000000-0005-0000-0000-0000A6120000}"/>
    <cellStyle name="20% — акцент3 55" xfId="3250" xr:uid="{00000000-0005-0000-0000-0000A7120000}"/>
    <cellStyle name="20% — акцент3 55 2" xfId="12087" xr:uid="{00000000-0005-0000-0000-0000A8120000}"/>
    <cellStyle name="20% — акцент3 56" xfId="3256" xr:uid="{00000000-0005-0000-0000-0000A9120000}"/>
    <cellStyle name="20% — акцент3 56 2" xfId="12093" xr:uid="{00000000-0005-0000-0000-0000AA120000}"/>
    <cellStyle name="20% — акцент3 57" xfId="3290" xr:uid="{00000000-0005-0000-0000-0000AB120000}"/>
    <cellStyle name="20% — акцент3 57 2" xfId="12122" xr:uid="{00000000-0005-0000-0000-0000AC120000}"/>
    <cellStyle name="20% — акцент3 58" xfId="3409" xr:uid="{00000000-0005-0000-0000-0000AD120000}"/>
    <cellStyle name="20% — акцент3 58 2" xfId="12184" xr:uid="{00000000-0005-0000-0000-0000AE120000}"/>
    <cellStyle name="20% — акцент3 59" xfId="3437" xr:uid="{00000000-0005-0000-0000-0000AF120000}"/>
    <cellStyle name="20% — акцент3 59 2" xfId="12212" xr:uid="{00000000-0005-0000-0000-0000B0120000}"/>
    <cellStyle name="20% - Акцент3 6" xfId="837" xr:uid="{00000000-0005-0000-0000-0000B1120000}"/>
    <cellStyle name="20% — акцент3 6" xfId="112" xr:uid="{00000000-0005-0000-0000-0000B2120000}"/>
    <cellStyle name="20% - Акцент3 6 10" xfId="6784" xr:uid="{00000000-0005-0000-0000-0000B3120000}"/>
    <cellStyle name="20% - Акцент3 6 10 2" xfId="15546" xr:uid="{00000000-0005-0000-0000-0000B4120000}"/>
    <cellStyle name="20% - Акцент3 6 11" xfId="8075" xr:uid="{00000000-0005-0000-0000-0000B5120000}"/>
    <cellStyle name="20% - Акцент3 6 11 2" xfId="16833" xr:uid="{00000000-0005-0000-0000-0000B6120000}"/>
    <cellStyle name="20% - Акцент3 6 12" xfId="6871" xr:uid="{00000000-0005-0000-0000-0000B7120000}"/>
    <cellStyle name="20% - Акцент3 6 12 2" xfId="15633" xr:uid="{00000000-0005-0000-0000-0000B8120000}"/>
    <cellStyle name="20% - Акцент3 6 13" xfId="8143" xr:uid="{00000000-0005-0000-0000-0000B9120000}"/>
    <cellStyle name="20% - Акцент3 6 13 2" xfId="16901" xr:uid="{00000000-0005-0000-0000-0000BA120000}"/>
    <cellStyle name="20% - Акцент3 6 14" xfId="7047" xr:uid="{00000000-0005-0000-0000-0000BB120000}"/>
    <cellStyle name="20% - Акцент3 6 14 2" xfId="15807" xr:uid="{00000000-0005-0000-0000-0000BC120000}"/>
    <cellStyle name="20% - Акцент3 6 15" xfId="8227" xr:uid="{00000000-0005-0000-0000-0000BD120000}"/>
    <cellStyle name="20% - Акцент3 6 15 2" xfId="16985" xr:uid="{00000000-0005-0000-0000-0000BE120000}"/>
    <cellStyle name="20% - Акцент3 6 16" xfId="8317" xr:uid="{00000000-0005-0000-0000-0000BF120000}"/>
    <cellStyle name="20% - Акцент3 6 16 2" xfId="17075" xr:uid="{00000000-0005-0000-0000-0000C0120000}"/>
    <cellStyle name="20% - Акцент3 6 17" xfId="8406" xr:uid="{00000000-0005-0000-0000-0000C1120000}"/>
    <cellStyle name="20% - Акцент3 6 17 2" xfId="17164" xr:uid="{00000000-0005-0000-0000-0000C2120000}"/>
    <cellStyle name="20% - Акцент3 6 18" xfId="8493" xr:uid="{00000000-0005-0000-0000-0000C3120000}"/>
    <cellStyle name="20% - Акцент3 6 18 2" xfId="17251" xr:uid="{00000000-0005-0000-0000-0000C4120000}"/>
    <cellStyle name="20% - Акцент3 6 19" xfId="8565" xr:uid="{00000000-0005-0000-0000-0000C5120000}"/>
    <cellStyle name="20% - Акцент3 6 19 2" xfId="17323" xr:uid="{00000000-0005-0000-0000-0000C6120000}"/>
    <cellStyle name="20% - Акцент3 6 2" xfId="2627" xr:uid="{00000000-0005-0000-0000-0000C7120000}"/>
    <cellStyle name="20% - Акцент3 6 2 2" xfId="11466" xr:uid="{00000000-0005-0000-0000-0000C8120000}"/>
    <cellStyle name="20% - Акцент3 6 20" xfId="8626" xr:uid="{00000000-0005-0000-0000-0000C9120000}"/>
    <cellStyle name="20% - Акцент3 6 20 2" xfId="17384" xr:uid="{00000000-0005-0000-0000-0000CA120000}"/>
    <cellStyle name="20% - Акцент3 6 21" xfId="8697" xr:uid="{00000000-0005-0000-0000-0000CB120000}"/>
    <cellStyle name="20% - Акцент3 6 21 2" xfId="17455" xr:uid="{00000000-0005-0000-0000-0000CC120000}"/>
    <cellStyle name="20% - Акцент3 6 22" xfId="8767" xr:uid="{00000000-0005-0000-0000-0000CD120000}"/>
    <cellStyle name="20% - Акцент3 6 22 2" xfId="17525" xr:uid="{00000000-0005-0000-0000-0000CE120000}"/>
    <cellStyle name="20% - Акцент3 6 23" xfId="8820" xr:uid="{00000000-0005-0000-0000-0000CF120000}"/>
    <cellStyle name="20% - Акцент3 6 23 2" xfId="17578" xr:uid="{00000000-0005-0000-0000-0000D0120000}"/>
    <cellStyle name="20% - Акцент3 6 24" xfId="8870" xr:uid="{00000000-0005-0000-0000-0000D1120000}"/>
    <cellStyle name="20% - Акцент3 6 24 2" xfId="17628" xr:uid="{00000000-0005-0000-0000-0000D2120000}"/>
    <cellStyle name="20% - Акцент3 6 25" xfId="8920" xr:uid="{00000000-0005-0000-0000-0000D3120000}"/>
    <cellStyle name="20% - Акцент3 6 25 2" xfId="17678" xr:uid="{00000000-0005-0000-0000-0000D4120000}"/>
    <cellStyle name="20% - Акцент3 6 26" xfId="8960" xr:uid="{00000000-0005-0000-0000-0000D5120000}"/>
    <cellStyle name="20% - Акцент3 6 26 2" xfId="17718" xr:uid="{00000000-0005-0000-0000-0000D6120000}"/>
    <cellStyle name="20% - Акцент3 6 27" xfId="8994" xr:uid="{00000000-0005-0000-0000-0000D7120000}"/>
    <cellStyle name="20% - Акцент3 6 27 2" xfId="17752" xr:uid="{00000000-0005-0000-0000-0000D8120000}"/>
    <cellStyle name="20% - Акцент3 6 28" xfId="9742" xr:uid="{00000000-0005-0000-0000-0000D9120000}"/>
    <cellStyle name="20% - Акцент3 6 29" xfId="17945" xr:uid="{00000000-0005-0000-0000-0000DA120000}"/>
    <cellStyle name="20% - Акцент3 6 3" xfId="3135" xr:uid="{00000000-0005-0000-0000-0000DB120000}"/>
    <cellStyle name="20% - Акцент3 6 3 2" xfId="11972" xr:uid="{00000000-0005-0000-0000-0000DC120000}"/>
    <cellStyle name="20% - Акцент3 6 30" xfId="9166" xr:uid="{00000000-0005-0000-0000-0000DD120000}"/>
    <cellStyle name="20% - Акцент3 6 31" xfId="18623" xr:uid="{00000000-0005-0000-0000-0000DE120000}"/>
    <cellStyle name="20% - Акцент3 6 32" xfId="19576" xr:uid="{00000000-0005-0000-0000-0000DF120000}"/>
    <cellStyle name="20% - Акцент3 6 33" xfId="18901" xr:uid="{00000000-0005-0000-0000-0000E0120000}"/>
    <cellStyle name="20% - Акцент3 6 4" xfId="3978" xr:uid="{00000000-0005-0000-0000-0000E1120000}"/>
    <cellStyle name="20% - Акцент3 6 4 2" xfId="12753" xr:uid="{00000000-0005-0000-0000-0000E2120000}"/>
    <cellStyle name="20% - Акцент3 6 5" xfId="4090" xr:uid="{00000000-0005-0000-0000-0000E3120000}"/>
    <cellStyle name="20% - Акцент3 6 5 2" xfId="12865" xr:uid="{00000000-0005-0000-0000-0000E4120000}"/>
    <cellStyle name="20% - Акцент3 6 6" xfId="5207" xr:uid="{00000000-0005-0000-0000-0000E5120000}"/>
    <cellStyle name="20% - Акцент3 6 6 2" xfId="13979" xr:uid="{00000000-0005-0000-0000-0000E6120000}"/>
    <cellStyle name="20% - Акцент3 6 7" xfId="5723" xr:uid="{00000000-0005-0000-0000-0000E7120000}"/>
    <cellStyle name="20% - Акцент3 6 7 2" xfId="14492" xr:uid="{00000000-0005-0000-0000-0000E8120000}"/>
    <cellStyle name="20% - Акцент3 6 8" xfId="6500" xr:uid="{00000000-0005-0000-0000-0000E9120000}"/>
    <cellStyle name="20% - Акцент3 6 8 2" xfId="15263" xr:uid="{00000000-0005-0000-0000-0000EA120000}"/>
    <cellStyle name="20% - Акцент3 6 9" xfId="7993" xr:uid="{00000000-0005-0000-0000-0000EB120000}"/>
    <cellStyle name="20% - Акцент3 6 9 2" xfId="16751" xr:uid="{00000000-0005-0000-0000-0000EC120000}"/>
    <cellStyle name="20% — акцент3 60" xfId="3450" xr:uid="{00000000-0005-0000-0000-0000ED120000}"/>
    <cellStyle name="20% — акцент3 60 2" xfId="12225" xr:uid="{00000000-0005-0000-0000-0000EE120000}"/>
    <cellStyle name="20% — акцент3 61" xfId="3462" xr:uid="{00000000-0005-0000-0000-0000EF120000}"/>
    <cellStyle name="20% — акцент3 61 2" xfId="12237" xr:uid="{00000000-0005-0000-0000-0000F0120000}"/>
    <cellStyle name="20% — акцент3 62" xfId="3474" xr:uid="{00000000-0005-0000-0000-0000F1120000}"/>
    <cellStyle name="20% — акцент3 62 2" xfId="12249" xr:uid="{00000000-0005-0000-0000-0000F2120000}"/>
    <cellStyle name="20% — акцент3 63" xfId="3486" xr:uid="{00000000-0005-0000-0000-0000F3120000}"/>
    <cellStyle name="20% — акцент3 63 2" xfId="12261" xr:uid="{00000000-0005-0000-0000-0000F4120000}"/>
    <cellStyle name="20% — акцент3 64" xfId="3498" xr:uid="{00000000-0005-0000-0000-0000F5120000}"/>
    <cellStyle name="20% — акцент3 64 2" xfId="12273" xr:uid="{00000000-0005-0000-0000-0000F6120000}"/>
    <cellStyle name="20% — акцент3 65" xfId="3510" xr:uid="{00000000-0005-0000-0000-0000F7120000}"/>
    <cellStyle name="20% — акцент3 65 2" xfId="12285" xr:uid="{00000000-0005-0000-0000-0000F8120000}"/>
    <cellStyle name="20% — акцент3 66" xfId="3522" xr:uid="{00000000-0005-0000-0000-0000F9120000}"/>
    <cellStyle name="20% — акцент3 66 2" xfId="12297" xr:uid="{00000000-0005-0000-0000-0000FA120000}"/>
    <cellStyle name="20% — акцент3 67" xfId="3534" xr:uid="{00000000-0005-0000-0000-0000FB120000}"/>
    <cellStyle name="20% — акцент3 67 2" xfId="12309" xr:uid="{00000000-0005-0000-0000-0000FC120000}"/>
    <cellStyle name="20% — акцент3 68" xfId="3546" xr:uid="{00000000-0005-0000-0000-0000FD120000}"/>
    <cellStyle name="20% — акцент3 68 2" xfId="12321" xr:uid="{00000000-0005-0000-0000-0000FE120000}"/>
    <cellStyle name="20% — акцент3 69" xfId="3558" xr:uid="{00000000-0005-0000-0000-0000FF120000}"/>
    <cellStyle name="20% — акцент3 69 2" xfId="12333" xr:uid="{00000000-0005-0000-0000-000000130000}"/>
    <cellStyle name="20% - Акцент3 7" xfId="856" xr:uid="{00000000-0005-0000-0000-000001130000}"/>
    <cellStyle name="20% — акцент3 7" xfId="243" xr:uid="{00000000-0005-0000-0000-000002130000}"/>
    <cellStyle name="20% - Акцент3 7 10" xfId="6782" xr:uid="{00000000-0005-0000-0000-000003130000}"/>
    <cellStyle name="20% - Акцент3 7 10 2" xfId="15544" xr:uid="{00000000-0005-0000-0000-000004130000}"/>
    <cellStyle name="20% - Акцент3 7 11" xfId="8073" xr:uid="{00000000-0005-0000-0000-000005130000}"/>
    <cellStyle name="20% - Акцент3 7 11 2" xfId="16831" xr:uid="{00000000-0005-0000-0000-000006130000}"/>
    <cellStyle name="20% - Акцент3 7 12" xfId="6869" xr:uid="{00000000-0005-0000-0000-000007130000}"/>
    <cellStyle name="20% - Акцент3 7 12 2" xfId="15631" xr:uid="{00000000-0005-0000-0000-000008130000}"/>
    <cellStyle name="20% - Акцент3 7 13" xfId="8141" xr:uid="{00000000-0005-0000-0000-000009130000}"/>
    <cellStyle name="20% - Акцент3 7 13 2" xfId="16899" xr:uid="{00000000-0005-0000-0000-00000A130000}"/>
    <cellStyle name="20% - Акцент3 7 14" xfId="7039" xr:uid="{00000000-0005-0000-0000-00000B130000}"/>
    <cellStyle name="20% - Акцент3 7 14 2" xfId="15800" xr:uid="{00000000-0005-0000-0000-00000C130000}"/>
    <cellStyle name="20% - Акцент3 7 15" xfId="8225" xr:uid="{00000000-0005-0000-0000-00000D130000}"/>
    <cellStyle name="20% - Акцент3 7 15 2" xfId="16983" xr:uid="{00000000-0005-0000-0000-00000E130000}"/>
    <cellStyle name="20% - Акцент3 7 16" xfId="8315" xr:uid="{00000000-0005-0000-0000-00000F130000}"/>
    <cellStyle name="20% - Акцент3 7 16 2" xfId="17073" xr:uid="{00000000-0005-0000-0000-000010130000}"/>
    <cellStyle name="20% - Акцент3 7 17" xfId="8404" xr:uid="{00000000-0005-0000-0000-000011130000}"/>
    <cellStyle name="20% - Акцент3 7 17 2" xfId="17162" xr:uid="{00000000-0005-0000-0000-000012130000}"/>
    <cellStyle name="20% - Акцент3 7 18" xfId="8491" xr:uid="{00000000-0005-0000-0000-000013130000}"/>
    <cellStyle name="20% - Акцент3 7 18 2" xfId="17249" xr:uid="{00000000-0005-0000-0000-000014130000}"/>
    <cellStyle name="20% - Акцент3 7 19" xfId="8563" xr:uid="{00000000-0005-0000-0000-000015130000}"/>
    <cellStyle name="20% - Акцент3 7 19 2" xfId="17321" xr:uid="{00000000-0005-0000-0000-000016130000}"/>
    <cellStyle name="20% - Акцент3 7 2" xfId="2646" xr:uid="{00000000-0005-0000-0000-000017130000}"/>
    <cellStyle name="20% - Акцент3 7 2 2" xfId="11485" xr:uid="{00000000-0005-0000-0000-000018130000}"/>
    <cellStyle name="20% - Акцент3 7 20" xfId="8624" xr:uid="{00000000-0005-0000-0000-000019130000}"/>
    <cellStyle name="20% - Акцент3 7 20 2" xfId="17382" xr:uid="{00000000-0005-0000-0000-00001A130000}"/>
    <cellStyle name="20% - Акцент3 7 21" xfId="8695" xr:uid="{00000000-0005-0000-0000-00001B130000}"/>
    <cellStyle name="20% - Акцент3 7 21 2" xfId="17453" xr:uid="{00000000-0005-0000-0000-00001C130000}"/>
    <cellStyle name="20% - Акцент3 7 22" xfId="8766" xr:uid="{00000000-0005-0000-0000-00001D130000}"/>
    <cellStyle name="20% - Акцент3 7 22 2" xfId="17524" xr:uid="{00000000-0005-0000-0000-00001E130000}"/>
    <cellStyle name="20% - Акцент3 7 23" xfId="8819" xr:uid="{00000000-0005-0000-0000-00001F130000}"/>
    <cellStyle name="20% - Акцент3 7 23 2" xfId="17577" xr:uid="{00000000-0005-0000-0000-000020130000}"/>
    <cellStyle name="20% - Акцент3 7 24" xfId="8869" xr:uid="{00000000-0005-0000-0000-000021130000}"/>
    <cellStyle name="20% - Акцент3 7 24 2" xfId="17627" xr:uid="{00000000-0005-0000-0000-000022130000}"/>
    <cellStyle name="20% - Акцент3 7 25" xfId="8919" xr:uid="{00000000-0005-0000-0000-000023130000}"/>
    <cellStyle name="20% - Акцент3 7 25 2" xfId="17677" xr:uid="{00000000-0005-0000-0000-000024130000}"/>
    <cellStyle name="20% - Акцент3 7 26" xfId="8959" xr:uid="{00000000-0005-0000-0000-000025130000}"/>
    <cellStyle name="20% - Акцент3 7 26 2" xfId="17717" xr:uid="{00000000-0005-0000-0000-000026130000}"/>
    <cellStyle name="20% - Акцент3 7 27" xfId="8993" xr:uid="{00000000-0005-0000-0000-000027130000}"/>
    <cellStyle name="20% - Акцент3 7 27 2" xfId="17751" xr:uid="{00000000-0005-0000-0000-000028130000}"/>
    <cellStyle name="20% - Акцент3 7 28" xfId="9761" xr:uid="{00000000-0005-0000-0000-000029130000}"/>
    <cellStyle name="20% - Акцент3 7 29" xfId="17959" xr:uid="{00000000-0005-0000-0000-00002A130000}"/>
    <cellStyle name="20% - Акцент3 7 3" xfId="3147" xr:uid="{00000000-0005-0000-0000-00002B130000}"/>
    <cellStyle name="20% - Акцент3 7 3 2" xfId="11984" xr:uid="{00000000-0005-0000-0000-00002C130000}"/>
    <cellStyle name="20% - Акцент3 7 30" xfId="12156" xr:uid="{00000000-0005-0000-0000-00002D130000}"/>
    <cellStyle name="20% - Акцент3 7 31" xfId="19789" xr:uid="{00000000-0005-0000-0000-00002E130000}"/>
    <cellStyle name="20% - Акцент3 7 32" xfId="19385" xr:uid="{00000000-0005-0000-0000-00002F130000}"/>
    <cellStyle name="20% - Акцент3 7 33" xfId="18437" xr:uid="{00000000-0005-0000-0000-000030130000}"/>
    <cellStyle name="20% - Акцент3 7 4" xfId="3979" xr:uid="{00000000-0005-0000-0000-000031130000}"/>
    <cellStyle name="20% - Акцент3 7 4 2" xfId="12754" xr:uid="{00000000-0005-0000-0000-000032130000}"/>
    <cellStyle name="20% - Акцент3 7 5" xfId="4087" xr:uid="{00000000-0005-0000-0000-000033130000}"/>
    <cellStyle name="20% - Акцент3 7 5 2" xfId="12862" xr:uid="{00000000-0005-0000-0000-000034130000}"/>
    <cellStyle name="20% - Акцент3 7 6" xfId="5206" xr:uid="{00000000-0005-0000-0000-000035130000}"/>
    <cellStyle name="20% - Акцент3 7 6 2" xfId="13978" xr:uid="{00000000-0005-0000-0000-000036130000}"/>
    <cellStyle name="20% - Акцент3 7 7" xfId="5724" xr:uid="{00000000-0005-0000-0000-000037130000}"/>
    <cellStyle name="20% - Акцент3 7 7 2" xfId="14493" xr:uid="{00000000-0005-0000-0000-000038130000}"/>
    <cellStyle name="20% - Акцент3 7 8" xfId="6496" xr:uid="{00000000-0005-0000-0000-000039130000}"/>
    <cellStyle name="20% - Акцент3 7 8 2" xfId="15259" xr:uid="{00000000-0005-0000-0000-00003A130000}"/>
    <cellStyle name="20% - Акцент3 7 9" xfId="7991" xr:uid="{00000000-0005-0000-0000-00003B130000}"/>
    <cellStyle name="20% - Акцент3 7 9 2" xfId="16749" xr:uid="{00000000-0005-0000-0000-00003C130000}"/>
    <cellStyle name="20% — акцент3 70" xfId="3570" xr:uid="{00000000-0005-0000-0000-00003D130000}"/>
    <cellStyle name="20% — акцент3 70 2" xfId="12345" xr:uid="{00000000-0005-0000-0000-00003E130000}"/>
    <cellStyle name="20% — акцент3 71" xfId="3582" xr:uid="{00000000-0005-0000-0000-00003F130000}"/>
    <cellStyle name="20% — акцент3 71 2" xfId="12357" xr:uid="{00000000-0005-0000-0000-000040130000}"/>
    <cellStyle name="20% — акцент3 72" xfId="3594" xr:uid="{00000000-0005-0000-0000-000041130000}"/>
    <cellStyle name="20% — акцент3 72 2" xfId="12369" xr:uid="{00000000-0005-0000-0000-000042130000}"/>
    <cellStyle name="20% — акцент3 73" xfId="3597" xr:uid="{00000000-0005-0000-0000-000043130000}"/>
    <cellStyle name="20% — акцент3 73 2" xfId="12372" xr:uid="{00000000-0005-0000-0000-000044130000}"/>
    <cellStyle name="20% — акцент3 74" xfId="3609" xr:uid="{00000000-0005-0000-0000-000045130000}"/>
    <cellStyle name="20% — акцент3 74 2" xfId="12384" xr:uid="{00000000-0005-0000-0000-000046130000}"/>
    <cellStyle name="20% — акцент3 75" xfId="3621" xr:uid="{00000000-0005-0000-0000-000047130000}"/>
    <cellStyle name="20% — акцент3 75 2" xfId="12396" xr:uid="{00000000-0005-0000-0000-000048130000}"/>
    <cellStyle name="20% — акцент3 76" xfId="5248" xr:uid="{00000000-0005-0000-0000-000049130000}"/>
    <cellStyle name="20% — акцент3 76 2" xfId="14018" xr:uid="{00000000-0005-0000-0000-00004A130000}"/>
    <cellStyle name="20% — акцент3 77" xfId="5266" xr:uid="{00000000-0005-0000-0000-00004B130000}"/>
    <cellStyle name="20% — акцент3 77 2" xfId="14036" xr:uid="{00000000-0005-0000-0000-00004C130000}"/>
    <cellStyle name="20% — акцент3 78" xfId="5268" xr:uid="{00000000-0005-0000-0000-00004D130000}"/>
    <cellStyle name="20% — акцент3 78 2" xfId="14038" xr:uid="{00000000-0005-0000-0000-00004E130000}"/>
    <cellStyle name="20% — акцент3 79" xfId="5260" xr:uid="{00000000-0005-0000-0000-00004F130000}"/>
    <cellStyle name="20% — акцент3 79 2" xfId="14030" xr:uid="{00000000-0005-0000-0000-000050130000}"/>
    <cellStyle name="20% - Акцент3 8" xfId="877" xr:uid="{00000000-0005-0000-0000-000051130000}"/>
    <cellStyle name="20% — акцент3 8" xfId="244" xr:uid="{00000000-0005-0000-0000-000052130000}"/>
    <cellStyle name="20% - Акцент3 8 10" xfId="6780" xr:uid="{00000000-0005-0000-0000-000053130000}"/>
    <cellStyle name="20% - Акцент3 8 10 2" xfId="15542" xr:uid="{00000000-0005-0000-0000-000054130000}"/>
    <cellStyle name="20% - Акцент3 8 11" xfId="8071" xr:uid="{00000000-0005-0000-0000-000055130000}"/>
    <cellStyle name="20% - Акцент3 8 11 2" xfId="16829" xr:uid="{00000000-0005-0000-0000-000056130000}"/>
    <cellStyle name="20% - Акцент3 8 12" xfId="6867" xr:uid="{00000000-0005-0000-0000-000057130000}"/>
    <cellStyle name="20% - Акцент3 8 12 2" xfId="15629" xr:uid="{00000000-0005-0000-0000-000058130000}"/>
    <cellStyle name="20% - Акцент3 8 13" xfId="8139" xr:uid="{00000000-0005-0000-0000-000059130000}"/>
    <cellStyle name="20% - Акцент3 8 13 2" xfId="16897" xr:uid="{00000000-0005-0000-0000-00005A130000}"/>
    <cellStyle name="20% - Акцент3 8 14" xfId="7037" xr:uid="{00000000-0005-0000-0000-00005B130000}"/>
    <cellStyle name="20% - Акцент3 8 14 2" xfId="15798" xr:uid="{00000000-0005-0000-0000-00005C130000}"/>
    <cellStyle name="20% - Акцент3 8 15" xfId="8223" xr:uid="{00000000-0005-0000-0000-00005D130000}"/>
    <cellStyle name="20% - Акцент3 8 15 2" xfId="16981" xr:uid="{00000000-0005-0000-0000-00005E130000}"/>
    <cellStyle name="20% - Акцент3 8 16" xfId="8313" xr:uid="{00000000-0005-0000-0000-00005F130000}"/>
    <cellStyle name="20% - Акцент3 8 16 2" xfId="17071" xr:uid="{00000000-0005-0000-0000-000060130000}"/>
    <cellStyle name="20% - Акцент3 8 17" xfId="8402" xr:uid="{00000000-0005-0000-0000-000061130000}"/>
    <cellStyle name="20% - Акцент3 8 17 2" xfId="17160" xr:uid="{00000000-0005-0000-0000-000062130000}"/>
    <cellStyle name="20% - Акцент3 8 18" xfId="8489" xr:uid="{00000000-0005-0000-0000-000063130000}"/>
    <cellStyle name="20% - Акцент3 8 18 2" xfId="17247" xr:uid="{00000000-0005-0000-0000-000064130000}"/>
    <cellStyle name="20% - Акцент3 8 19" xfId="8561" xr:uid="{00000000-0005-0000-0000-000065130000}"/>
    <cellStyle name="20% - Акцент3 8 19 2" xfId="17319" xr:uid="{00000000-0005-0000-0000-000066130000}"/>
    <cellStyle name="20% - Акцент3 8 2" xfId="2667" xr:uid="{00000000-0005-0000-0000-000067130000}"/>
    <cellStyle name="20% - Акцент3 8 2 2" xfId="11506" xr:uid="{00000000-0005-0000-0000-000068130000}"/>
    <cellStyle name="20% - Акцент3 8 20" xfId="8622" xr:uid="{00000000-0005-0000-0000-000069130000}"/>
    <cellStyle name="20% - Акцент3 8 20 2" xfId="17380" xr:uid="{00000000-0005-0000-0000-00006A130000}"/>
    <cellStyle name="20% - Акцент3 8 21" xfId="8693" xr:uid="{00000000-0005-0000-0000-00006B130000}"/>
    <cellStyle name="20% - Акцент3 8 21 2" xfId="17451" xr:uid="{00000000-0005-0000-0000-00006C130000}"/>
    <cellStyle name="20% - Акцент3 8 22" xfId="8764" xr:uid="{00000000-0005-0000-0000-00006D130000}"/>
    <cellStyle name="20% - Акцент3 8 22 2" xfId="17522" xr:uid="{00000000-0005-0000-0000-00006E130000}"/>
    <cellStyle name="20% - Акцент3 8 23" xfId="8818" xr:uid="{00000000-0005-0000-0000-00006F130000}"/>
    <cellStyle name="20% - Акцент3 8 23 2" xfId="17576" xr:uid="{00000000-0005-0000-0000-000070130000}"/>
    <cellStyle name="20% - Акцент3 8 24" xfId="8868" xr:uid="{00000000-0005-0000-0000-000071130000}"/>
    <cellStyle name="20% - Акцент3 8 24 2" xfId="17626" xr:uid="{00000000-0005-0000-0000-000072130000}"/>
    <cellStyle name="20% - Акцент3 8 25" xfId="8918" xr:uid="{00000000-0005-0000-0000-000073130000}"/>
    <cellStyle name="20% - Акцент3 8 25 2" xfId="17676" xr:uid="{00000000-0005-0000-0000-000074130000}"/>
    <cellStyle name="20% - Акцент3 8 26" xfId="8958" xr:uid="{00000000-0005-0000-0000-000075130000}"/>
    <cellStyle name="20% - Акцент3 8 26 2" xfId="17716" xr:uid="{00000000-0005-0000-0000-000076130000}"/>
    <cellStyle name="20% - Акцент3 8 27" xfId="8992" xr:uid="{00000000-0005-0000-0000-000077130000}"/>
    <cellStyle name="20% - Акцент3 8 27 2" xfId="17750" xr:uid="{00000000-0005-0000-0000-000078130000}"/>
    <cellStyle name="20% - Акцент3 8 28" xfId="9782" xr:uid="{00000000-0005-0000-0000-000079130000}"/>
    <cellStyle name="20% - Акцент3 8 29" xfId="17972" xr:uid="{00000000-0005-0000-0000-00007A130000}"/>
    <cellStyle name="20% - Акцент3 8 3" xfId="3159" xr:uid="{00000000-0005-0000-0000-00007B130000}"/>
    <cellStyle name="20% - Акцент3 8 3 2" xfId="11996" xr:uid="{00000000-0005-0000-0000-00007C130000}"/>
    <cellStyle name="20% - Акцент3 8 30" xfId="19683" xr:uid="{00000000-0005-0000-0000-00007D130000}"/>
    <cellStyle name="20% - Акцент3 8 31" xfId="18445" xr:uid="{00000000-0005-0000-0000-00007E130000}"/>
    <cellStyle name="20% - Акцент3 8 32" xfId="19077" xr:uid="{00000000-0005-0000-0000-00007F130000}"/>
    <cellStyle name="20% - Акцент3 8 33" xfId="20208" xr:uid="{00000000-0005-0000-0000-000080130000}"/>
    <cellStyle name="20% - Акцент3 8 4" xfId="3981" xr:uid="{00000000-0005-0000-0000-000081130000}"/>
    <cellStyle name="20% - Акцент3 8 4 2" xfId="12756" xr:uid="{00000000-0005-0000-0000-000082130000}"/>
    <cellStyle name="20% - Акцент3 8 5" xfId="4085" xr:uid="{00000000-0005-0000-0000-000083130000}"/>
    <cellStyle name="20% - Акцент3 8 5 2" xfId="12860" xr:uid="{00000000-0005-0000-0000-000084130000}"/>
    <cellStyle name="20% - Акцент3 8 6" xfId="5205" xr:uid="{00000000-0005-0000-0000-000085130000}"/>
    <cellStyle name="20% - Акцент3 8 6 2" xfId="13977" xr:uid="{00000000-0005-0000-0000-000086130000}"/>
    <cellStyle name="20% - Акцент3 8 7" xfId="5726" xr:uid="{00000000-0005-0000-0000-000087130000}"/>
    <cellStyle name="20% - Акцент3 8 7 2" xfId="14495" xr:uid="{00000000-0005-0000-0000-000088130000}"/>
    <cellStyle name="20% - Акцент3 8 8" xfId="6492" xr:uid="{00000000-0005-0000-0000-000089130000}"/>
    <cellStyle name="20% - Акцент3 8 8 2" xfId="15255" xr:uid="{00000000-0005-0000-0000-00008A130000}"/>
    <cellStyle name="20% - Акцент3 8 9" xfId="7989" xr:uid="{00000000-0005-0000-0000-00008B130000}"/>
    <cellStyle name="20% - Акцент3 8 9 2" xfId="16747" xr:uid="{00000000-0005-0000-0000-00008C130000}"/>
    <cellStyle name="20% — акцент3 80" xfId="5265" xr:uid="{00000000-0005-0000-0000-00008D130000}"/>
    <cellStyle name="20% — акцент3 80 2" xfId="14035" xr:uid="{00000000-0005-0000-0000-00008E130000}"/>
    <cellStyle name="20% — акцент3 81" xfId="5272" xr:uid="{00000000-0005-0000-0000-00008F130000}"/>
    <cellStyle name="20% — акцент3 81 2" xfId="14042" xr:uid="{00000000-0005-0000-0000-000090130000}"/>
    <cellStyle name="20% — акцент3 82" xfId="5284" xr:uid="{00000000-0005-0000-0000-000091130000}"/>
    <cellStyle name="20% — акцент3 82 2" xfId="14054" xr:uid="{00000000-0005-0000-0000-000092130000}"/>
    <cellStyle name="20% — акцент3 83" xfId="5296" xr:uid="{00000000-0005-0000-0000-000093130000}"/>
    <cellStyle name="20% — акцент3 83 2" xfId="14066" xr:uid="{00000000-0005-0000-0000-000094130000}"/>
    <cellStyle name="20% — акцент3 84" xfId="5308" xr:uid="{00000000-0005-0000-0000-000095130000}"/>
    <cellStyle name="20% — акцент3 84 2" xfId="14078" xr:uid="{00000000-0005-0000-0000-000096130000}"/>
    <cellStyle name="20% — акцент3 85" xfId="5320" xr:uid="{00000000-0005-0000-0000-000097130000}"/>
    <cellStyle name="20% — акцент3 85 2" xfId="14090" xr:uid="{00000000-0005-0000-0000-000098130000}"/>
    <cellStyle name="20% — акцент3 86" xfId="5369" xr:uid="{00000000-0005-0000-0000-000099130000}"/>
    <cellStyle name="20% — акцент3 86 2" xfId="14139" xr:uid="{00000000-0005-0000-0000-00009A130000}"/>
    <cellStyle name="20% — акцент3 87" xfId="9325" xr:uid="{00000000-0005-0000-0000-00009B130000}"/>
    <cellStyle name="20% — акцент3 88" xfId="9244" xr:uid="{00000000-0005-0000-0000-00009C130000}"/>
    <cellStyle name="20% — акцент3 89" xfId="19768" xr:uid="{00000000-0005-0000-0000-00009D130000}"/>
    <cellStyle name="20% - Акцент3 9" xfId="898" xr:uid="{00000000-0005-0000-0000-00009E130000}"/>
    <cellStyle name="20% — акцент3 9" xfId="245" xr:uid="{00000000-0005-0000-0000-00009F130000}"/>
    <cellStyle name="20% - Акцент3 9 10" xfId="6778" xr:uid="{00000000-0005-0000-0000-0000A0130000}"/>
    <cellStyle name="20% - Акцент3 9 10 2" xfId="15540" xr:uid="{00000000-0005-0000-0000-0000A1130000}"/>
    <cellStyle name="20% - Акцент3 9 11" xfId="8070" xr:uid="{00000000-0005-0000-0000-0000A2130000}"/>
    <cellStyle name="20% - Акцент3 9 11 2" xfId="16828" xr:uid="{00000000-0005-0000-0000-0000A3130000}"/>
    <cellStyle name="20% - Акцент3 9 12" xfId="6866" xr:uid="{00000000-0005-0000-0000-0000A4130000}"/>
    <cellStyle name="20% - Акцент3 9 12 2" xfId="15628" xr:uid="{00000000-0005-0000-0000-0000A5130000}"/>
    <cellStyle name="20% - Акцент3 9 13" xfId="8356" xr:uid="{00000000-0005-0000-0000-0000A6130000}"/>
    <cellStyle name="20% - Акцент3 9 13 2" xfId="17114" xr:uid="{00000000-0005-0000-0000-0000A7130000}"/>
    <cellStyle name="20% - Акцент3 9 14" xfId="8447" xr:uid="{00000000-0005-0000-0000-0000A8130000}"/>
    <cellStyle name="20% - Акцент3 9 14 2" xfId="17205" xr:uid="{00000000-0005-0000-0000-0000A9130000}"/>
    <cellStyle name="20% - Акцент3 9 15" xfId="8222" xr:uid="{00000000-0005-0000-0000-0000AA130000}"/>
    <cellStyle name="20% - Акцент3 9 15 2" xfId="16980" xr:uid="{00000000-0005-0000-0000-0000AB130000}"/>
    <cellStyle name="20% - Акцент3 9 16" xfId="8312" xr:uid="{00000000-0005-0000-0000-0000AC130000}"/>
    <cellStyle name="20% - Акцент3 9 16 2" xfId="17070" xr:uid="{00000000-0005-0000-0000-0000AD130000}"/>
    <cellStyle name="20% - Акцент3 9 17" xfId="8401" xr:uid="{00000000-0005-0000-0000-0000AE130000}"/>
    <cellStyle name="20% - Акцент3 9 17 2" xfId="17159" xr:uid="{00000000-0005-0000-0000-0000AF130000}"/>
    <cellStyle name="20% - Акцент3 9 18" xfId="8488" xr:uid="{00000000-0005-0000-0000-0000B0130000}"/>
    <cellStyle name="20% - Акцент3 9 18 2" xfId="17246" xr:uid="{00000000-0005-0000-0000-0000B1130000}"/>
    <cellStyle name="20% - Акцент3 9 19" xfId="8560" xr:uid="{00000000-0005-0000-0000-0000B2130000}"/>
    <cellStyle name="20% - Акцент3 9 19 2" xfId="17318" xr:uid="{00000000-0005-0000-0000-0000B3130000}"/>
    <cellStyle name="20% - Акцент3 9 2" xfId="2688" xr:uid="{00000000-0005-0000-0000-0000B4130000}"/>
    <cellStyle name="20% - Акцент3 9 2 2" xfId="11527" xr:uid="{00000000-0005-0000-0000-0000B5130000}"/>
    <cellStyle name="20% - Акцент3 9 20" xfId="8621" xr:uid="{00000000-0005-0000-0000-0000B6130000}"/>
    <cellStyle name="20% - Акцент3 9 20 2" xfId="17379" xr:uid="{00000000-0005-0000-0000-0000B7130000}"/>
    <cellStyle name="20% - Акцент3 9 21" xfId="8692" xr:uid="{00000000-0005-0000-0000-0000B8130000}"/>
    <cellStyle name="20% - Акцент3 9 21 2" xfId="17450" xr:uid="{00000000-0005-0000-0000-0000B9130000}"/>
    <cellStyle name="20% - Акцент3 9 22" xfId="8763" xr:uid="{00000000-0005-0000-0000-0000BA130000}"/>
    <cellStyle name="20% - Акцент3 9 22 2" xfId="17521" xr:uid="{00000000-0005-0000-0000-0000BB130000}"/>
    <cellStyle name="20% - Акцент3 9 23" xfId="8817" xr:uid="{00000000-0005-0000-0000-0000BC130000}"/>
    <cellStyle name="20% - Акцент3 9 23 2" xfId="17575" xr:uid="{00000000-0005-0000-0000-0000BD130000}"/>
    <cellStyle name="20% - Акцент3 9 24" xfId="8867" xr:uid="{00000000-0005-0000-0000-0000BE130000}"/>
    <cellStyle name="20% - Акцент3 9 24 2" xfId="17625" xr:uid="{00000000-0005-0000-0000-0000BF130000}"/>
    <cellStyle name="20% - Акцент3 9 25" xfId="8917" xr:uid="{00000000-0005-0000-0000-0000C0130000}"/>
    <cellStyle name="20% - Акцент3 9 25 2" xfId="17675" xr:uid="{00000000-0005-0000-0000-0000C1130000}"/>
    <cellStyle name="20% - Акцент3 9 26" xfId="8957" xr:uid="{00000000-0005-0000-0000-0000C2130000}"/>
    <cellStyle name="20% - Акцент3 9 26 2" xfId="17715" xr:uid="{00000000-0005-0000-0000-0000C3130000}"/>
    <cellStyle name="20% - Акцент3 9 27" xfId="8991" xr:uid="{00000000-0005-0000-0000-0000C4130000}"/>
    <cellStyle name="20% - Акцент3 9 27 2" xfId="17749" xr:uid="{00000000-0005-0000-0000-0000C5130000}"/>
    <cellStyle name="20% - Акцент3 9 28" xfId="9803" xr:uid="{00000000-0005-0000-0000-0000C6130000}"/>
    <cellStyle name="20% - Акцент3 9 29" xfId="17985" xr:uid="{00000000-0005-0000-0000-0000C7130000}"/>
    <cellStyle name="20% - Акцент3 9 3" xfId="3171" xr:uid="{00000000-0005-0000-0000-0000C8130000}"/>
    <cellStyle name="20% - Акцент3 9 3 2" xfId="12008" xr:uid="{00000000-0005-0000-0000-0000C9130000}"/>
    <cellStyle name="20% - Акцент3 9 30" xfId="18111" xr:uid="{00000000-0005-0000-0000-0000CA130000}"/>
    <cellStyle name="20% - Акцент3 9 31" xfId="18009" xr:uid="{00000000-0005-0000-0000-0000CB130000}"/>
    <cellStyle name="20% - Акцент3 9 32" xfId="18644" xr:uid="{00000000-0005-0000-0000-0000CC130000}"/>
    <cellStyle name="20% - Акцент3 9 33" xfId="19047" xr:uid="{00000000-0005-0000-0000-0000CD130000}"/>
    <cellStyle name="20% - Акцент3 9 4" xfId="3983" xr:uid="{00000000-0005-0000-0000-0000CE130000}"/>
    <cellStyle name="20% - Акцент3 9 4 2" xfId="12758" xr:uid="{00000000-0005-0000-0000-0000CF130000}"/>
    <cellStyle name="20% - Акцент3 9 5" xfId="3989" xr:uid="{00000000-0005-0000-0000-0000D0130000}"/>
    <cellStyle name="20% - Акцент3 9 5 2" xfId="12764" xr:uid="{00000000-0005-0000-0000-0000D1130000}"/>
    <cellStyle name="20% - Акцент3 9 6" xfId="5204" xr:uid="{00000000-0005-0000-0000-0000D2130000}"/>
    <cellStyle name="20% - Акцент3 9 6 2" xfId="13976" xr:uid="{00000000-0005-0000-0000-0000D3130000}"/>
    <cellStyle name="20% - Акцент3 9 7" xfId="5728" xr:uid="{00000000-0005-0000-0000-0000D4130000}"/>
    <cellStyle name="20% - Акцент3 9 7 2" xfId="14497" xr:uid="{00000000-0005-0000-0000-0000D5130000}"/>
    <cellStyle name="20% - Акцент3 9 8" xfId="6405" xr:uid="{00000000-0005-0000-0000-0000D6130000}"/>
    <cellStyle name="20% - Акцент3 9 8 2" xfId="15169" xr:uid="{00000000-0005-0000-0000-0000D7130000}"/>
    <cellStyle name="20% - Акцент3 9 9" xfId="7987" xr:uid="{00000000-0005-0000-0000-0000D8130000}"/>
    <cellStyle name="20% - Акцент3 9 9 2" xfId="16745" xr:uid="{00000000-0005-0000-0000-0000D9130000}"/>
    <cellStyle name="20% — акцент3 90" xfId="19394" xr:uid="{00000000-0005-0000-0000-0000DA130000}"/>
    <cellStyle name="20% — акцент3 91" xfId="19462" xr:uid="{00000000-0005-0000-0000-0000DB130000}"/>
    <cellStyle name="20% — акцент3 92" xfId="19686" xr:uid="{00000000-0005-0000-0000-0000DC130000}"/>
    <cellStyle name="20% — акцент3 93" xfId="21483" xr:uid="{B64DA561-F9E3-4EB7-85F3-88AE7963462F}"/>
    <cellStyle name="20% — акцент4" xfId="419" builtinId="42" customBuiltin="1"/>
    <cellStyle name="20% - Акцент4 10" xfId="919" xr:uid="{00000000-0005-0000-0000-0000DE130000}"/>
    <cellStyle name="20% — акцент4 10" xfId="246" xr:uid="{00000000-0005-0000-0000-0000DF130000}"/>
    <cellStyle name="20% - Акцент4 10 10" xfId="6776" xr:uid="{00000000-0005-0000-0000-0000E0130000}"/>
    <cellStyle name="20% - Акцент4 10 10 2" xfId="15538" xr:uid="{00000000-0005-0000-0000-0000E1130000}"/>
    <cellStyle name="20% - Акцент4 10 11" xfId="8068" xr:uid="{00000000-0005-0000-0000-0000E2130000}"/>
    <cellStyle name="20% - Акцент4 10 11 2" xfId="16826" xr:uid="{00000000-0005-0000-0000-0000E3130000}"/>
    <cellStyle name="20% - Акцент4 10 12" xfId="6864" xr:uid="{00000000-0005-0000-0000-0000E4130000}"/>
    <cellStyle name="20% - Акцент4 10 12 2" xfId="15626" xr:uid="{00000000-0005-0000-0000-0000E5130000}"/>
    <cellStyle name="20% - Акцент4 10 13" xfId="8137" xr:uid="{00000000-0005-0000-0000-0000E6130000}"/>
    <cellStyle name="20% - Акцент4 10 13 2" xfId="16895" xr:uid="{00000000-0005-0000-0000-0000E7130000}"/>
    <cellStyle name="20% - Акцент4 10 14" xfId="7035" xr:uid="{00000000-0005-0000-0000-0000E8130000}"/>
    <cellStyle name="20% - Акцент4 10 14 2" xfId="15796" xr:uid="{00000000-0005-0000-0000-0000E9130000}"/>
    <cellStyle name="20% - Акцент4 10 15" xfId="8220" xr:uid="{00000000-0005-0000-0000-0000EA130000}"/>
    <cellStyle name="20% - Акцент4 10 15 2" xfId="16978" xr:uid="{00000000-0005-0000-0000-0000EB130000}"/>
    <cellStyle name="20% - Акцент4 10 16" xfId="8310" xr:uid="{00000000-0005-0000-0000-0000EC130000}"/>
    <cellStyle name="20% - Акцент4 10 16 2" xfId="17068" xr:uid="{00000000-0005-0000-0000-0000ED130000}"/>
    <cellStyle name="20% - Акцент4 10 17" xfId="8399" xr:uid="{00000000-0005-0000-0000-0000EE130000}"/>
    <cellStyle name="20% - Акцент4 10 17 2" xfId="17157" xr:uid="{00000000-0005-0000-0000-0000EF130000}"/>
    <cellStyle name="20% - Акцент4 10 18" xfId="8487" xr:uid="{00000000-0005-0000-0000-0000F0130000}"/>
    <cellStyle name="20% - Акцент4 10 18 2" xfId="17245" xr:uid="{00000000-0005-0000-0000-0000F1130000}"/>
    <cellStyle name="20% - Акцент4 10 19" xfId="8559" xr:uid="{00000000-0005-0000-0000-0000F2130000}"/>
    <cellStyle name="20% - Акцент4 10 19 2" xfId="17317" xr:uid="{00000000-0005-0000-0000-0000F3130000}"/>
    <cellStyle name="20% - Акцент4 10 2" xfId="2709" xr:uid="{00000000-0005-0000-0000-0000F4130000}"/>
    <cellStyle name="20% - Акцент4 10 2 2" xfId="11548" xr:uid="{00000000-0005-0000-0000-0000F5130000}"/>
    <cellStyle name="20% - Акцент4 10 20" xfId="8620" xr:uid="{00000000-0005-0000-0000-0000F6130000}"/>
    <cellStyle name="20% - Акцент4 10 20 2" xfId="17378" xr:uid="{00000000-0005-0000-0000-0000F7130000}"/>
    <cellStyle name="20% - Акцент4 10 21" xfId="8691" xr:uid="{00000000-0005-0000-0000-0000F8130000}"/>
    <cellStyle name="20% - Акцент4 10 21 2" xfId="17449" xr:uid="{00000000-0005-0000-0000-0000F9130000}"/>
    <cellStyle name="20% - Акцент4 10 22" xfId="8762" xr:uid="{00000000-0005-0000-0000-0000FA130000}"/>
    <cellStyle name="20% - Акцент4 10 22 2" xfId="17520" xr:uid="{00000000-0005-0000-0000-0000FB130000}"/>
    <cellStyle name="20% - Акцент4 10 23" xfId="8816" xr:uid="{00000000-0005-0000-0000-0000FC130000}"/>
    <cellStyle name="20% - Акцент4 10 23 2" xfId="17574" xr:uid="{00000000-0005-0000-0000-0000FD130000}"/>
    <cellStyle name="20% - Акцент4 10 24" xfId="8866" xr:uid="{00000000-0005-0000-0000-0000FE130000}"/>
    <cellStyle name="20% - Акцент4 10 24 2" xfId="17624" xr:uid="{00000000-0005-0000-0000-0000FF130000}"/>
    <cellStyle name="20% - Акцент4 10 25" xfId="8916" xr:uid="{00000000-0005-0000-0000-000000140000}"/>
    <cellStyle name="20% - Акцент4 10 25 2" xfId="17674" xr:uid="{00000000-0005-0000-0000-000001140000}"/>
    <cellStyle name="20% - Акцент4 10 26" xfId="8956" xr:uid="{00000000-0005-0000-0000-000002140000}"/>
    <cellStyle name="20% - Акцент4 10 26 2" xfId="17714" xr:uid="{00000000-0005-0000-0000-000003140000}"/>
    <cellStyle name="20% - Акцент4 10 27" xfId="8990" xr:uid="{00000000-0005-0000-0000-000004140000}"/>
    <cellStyle name="20% - Акцент4 10 27 2" xfId="17748" xr:uid="{00000000-0005-0000-0000-000005140000}"/>
    <cellStyle name="20% - Акцент4 10 28" xfId="9824" xr:uid="{00000000-0005-0000-0000-000006140000}"/>
    <cellStyle name="20% - Акцент4 10 29" xfId="18001" xr:uid="{00000000-0005-0000-0000-000007140000}"/>
    <cellStyle name="20% - Акцент4 10 3" xfId="3185" xr:uid="{00000000-0005-0000-0000-000008140000}"/>
    <cellStyle name="20% - Акцент4 10 3 2" xfId="12022" xr:uid="{00000000-0005-0000-0000-000009140000}"/>
    <cellStyle name="20% - Акцент4 10 30" xfId="20226" xr:uid="{00000000-0005-0000-0000-00000A140000}"/>
    <cellStyle name="20% - Акцент4 10 31" xfId="18800" xr:uid="{00000000-0005-0000-0000-00000B140000}"/>
    <cellStyle name="20% - Акцент4 10 32" xfId="19208" xr:uid="{00000000-0005-0000-0000-00000C140000}"/>
    <cellStyle name="20% - Акцент4 10 33" xfId="9154" xr:uid="{00000000-0005-0000-0000-00000D140000}"/>
    <cellStyle name="20% - Акцент4 10 4" xfId="3984" xr:uid="{00000000-0005-0000-0000-00000E140000}"/>
    <cellStyle name="20% - Акцент4 10 4 2" xfId="12759" xr:uid="{00000000-0005-0000-0000-00000F140000}"/>
    <cellStyle name="20% - Акцент4 10 5" xfId="3985" xr:uid="{00000000-0005-0000-0000-000010140000}"/>
    <cellStyle name="20% - Акцент4 10 5 2" xfId="12760" xr:uid="{00000000-0005-0000-0000-000011140000}"/>
    <cellStyle name="20% - Акцент4 10 6" xfId="5203" xr:uid="{00000000-0005-0000-0000-000012140000}"/>
    <cellStyle name="20% - Акцент4 10 6 2" xfId="13975" xr:uid="{00000000-0005-0000-0000-000013140000}"/>
    <cellStyle name="20% - Акцент4 10 7" xfId="5730" xr:uid="{00000000-0005-0000-0000-000014140000}"/>
    <cellStyle name="20% - Акцент4 10 7 2" xfId="14499" xr:uid="{00000000-0005-0000-0000-000015140000}"/>
    <cellStyle name="20% - Акцент4 10 8" xfId="6401" xr:uid="{00000000-0005-0000-0000-000016140000}"/>
    <cellStyle name="20% - Акцент4 10 8 2" xfId="15165" xr:uid="{00000000-0005-0000-0000-000017140000}"/>
    <cellStyle name="20% - Акцент4 10 9" xfId="7985" xr:uid="{00000000-0005-0000-0000-000018140000}"/>
    <cellStyle name="20% - Акцент4 10 9 2" xfId="16743" xr:uid="{00000000-0005-0000-0000-000019140000}"/>
    <cellStyle name="20% - Акцент4 11" xfId="2209" xr:uid="{00000000-0005-0000-0000-00001A140000}"/>
    <cellStyle name="20% — акцент4 11" xfId="1254" xr:uid="{00000000-0005-0000-0000-00001B140000}"/>
    <cellStyle name="20% - Акцент4 11 10" xfId="6862" xr:uid="{00000000-0005-0000-0000-00001C140000}"/>
    <cellStyle name="20% — акцент4 11 10" xfId="6773" xr:uid="{00000000-0005-0000-0000-00001D140000}"/>
    <cellStyle name="20% - Акцент4 11 10 2" xfId="15624" xr:uid="{00000000-0005-0000-0000-00001E140000}"/>
    <cellStyle name="20% — акцент4 11 10 2" xfId="15535" xr:uid="{00000000-0005-0000-0000-00001F140000}"/>
    <cellStyle name="20% - Акцент4 11 10 3" xfId="19731" xr:uid="{00000000-0005-0000-0000-000020140000}"/>
    <cellStyle name="20% — акцент4 11 10 3" xfId="19695" xr:uid="{00000000-0005-0000-0000-000021140000}"/>
    <cellStyle name="20% - Акцент4 11 10 4" xfId="18019" xr:uid="{00000000-0005-0000-0000-000022140000}"/>
    <cellStyle name="20% — акцент4 11 10 4" xfId="18883" xr:uid="{00000000-0005-0000-0000-000023140000}"/>
    <cellStyle name="20% - Акцент4 11 10 5" xfId="19673" xr:uid="{00000000-0005-0000-0000-000024140000}"/>
    <cellStyle name="20% — акцент4 11 10 5" xfId="18157" xr:uid="{00000000-0005-0000-0000-000025140000}"/>
    <cellStyle name="20% - Акцент4 11 10 6" xfId="18890" xr:uid="{00000000-0005-0000-0000-000026140000}"/>
    <cellStyle name="20% — акцент4 11 10 6" xfId="19109" xr:uid="{00000000-0005-0000-0000-000027140000}"/>
    <cellStyle name="20% - Акцент4 11 10 7" xfId="19205" xr:uid="{00000000-0005-0000-0000-000028140000}"/>
    <cellStyle name="20% — акцент4 11 10 7" xfId="19504" xr:uid="{00000000-0005-0000-0000-000029140000}"/>
    <cellStyle name="20% - Акцент4 11 11" xfId="8136" xr:uid="{00000000-0005-0000-0000-00002A140000}"/>
    <cellStyle name="20% — акцент4 11 11" xfId="8135" xr:uid="{00000000-0005-0000-0000-00002B140000}"/>
    <cellStyle name="20% - Акцент4 11 11 2" xfId="16894" xr:uid="{00000000-0005-0000-0000-00002C140000}"/>
    <cellStyle name="20% — акцент4 11 11 2" xfId="16893" xr:uid="{00000000-0005-0000-0000-00002D140000}"/>
    <cellStyle name="20% - Акцент4 11 11 3" xfId="20174" xr:uid="{00000000-0005-0000-0000-00002E140000}"/>
    <cellStyle name="20% — акцент4 11 11 3" xfId="20173" xr:uid="{00000000-0005-0000-0000-00002F140000}"/>
    <cellStyle name="20% - Акцент4 11 11 4" xfId="19324" xr:uid="{00000000-0005-0000-0000-000030140000}"/>
    <cellStyle name="20% — акцент4 11 11 4" xfId="18670" xr:uid="{00000000-0005-0000-0000-000031140000}"/>
    <cellStyle name="20% - Акцент4 11 11 5" xfId="18204" xr:uid="{00000000-0005-0000-0000-000032140000}"/>
    <cellStyle name="20% — акцент4 11 11 5" xfId="19567" xr:uid="{00000000-0005-0000-0000-000033140000}"/>
    <cellStyle name="20% - Акцент4 11 11 6" xfId="20235" xr:uid="{00000000-0005-0000-0000-000034140000}"/>
    <cellStyle name="20% — акцент4 11 11 6" xfId="18254" xr:uid="{00000000-0005-0000-0000-000035140000}"/>
    <cellStyle name="20% - Акцент4 11 11 7" xfId="18118" xr:uid="{00000000-0005-0000-0000-000036140000}"/>
    <cellStyle name="20% — акцент4 11 11 7" xfId="18360" xr:uid="{00000000-0005-0000-0000-000037140000}"/>
    <cellStyle name="20% - Акцент4 11 12" xfId="7034" xr:uid="{00000000-0005-0000-0000-000038140000}"/>
    <cellStyle name="20% — акцент4 11 12" xfId="7033" xr:uid="{00000000-0005-0000-0000-000039140000}"/>
    <cellStyle name="20% - Акцент4 11 12 2" xfId="15795" xr:uid="{00000000-0005-0000-0000-00003A140000}"/>
    <cellStyle name="20% — акцент4 11 12 2" xfId="15794" xr:uid="{00000000-0005-0000-0000-00003B140000}"/>
    <cellStyle name="20% - Акцент4 11 12 3" xfId="19785" xr:uid="{00000000-0005-0000-0000-00003C140000}"/>
    <cellStyle name="20% — акцент4 11 12 3" xfId="19784" xr:uid="{00000000-0005-0000-0000-00003D140000}"/>
    <cellStyle name="20% - Акцент4 11 12 4" xfId="18440" xr:uid="{00000000-0005-0000-0000-00003E140000}"/>
    <cellStyle name="20% — акцент4 11 12 4" xfId="18867" xr:uid="{00000000-0005-0000-0000-00003F140000}"/>
    <cellStyle name="20% - Акцент4 11 12 5" xfId="19990" xr:uid="{00000000-0005-0000-0000-000040140000}"/>
    <cellStyle name="20% — акцент4 11 12 5" xfId="19533" xr:uid="{00000000-0005-0000-0000-000041140000}"/>
    <cellStyle name="20% - Акцент4 11 12 6" xfId="19356" xr:uid="{00000000-0005-0000-0000-000042140000}"/>
    <cellStyle name="20% — акцент4 11 12 6" xfId="19438" xr:uid="{00000000-0005-0000-0000-000043140000}"/>
    <cellStyle name="20% - Акцент4 11 12 7" xfId="18055" xr:uid="{00000000-0005-0000-0000-000044140000}"/>
    <cellStyle name="20% — акцент4 11 12 7" xfId="18160" xr:uid="{00000000-0005-0000-0000-000045140000}"/>
    <cellStyle name="20% - Акцент4 11 13" xfId="8219" xr:uid="{00000000-0005-0000-0000-000046140000}"/>
    <cellStyle name="20% — акцент4 11 13" xfId="8218" xr:uid="{00000000-0005-0000-0000-000047140000}"/>
    <cellStyle name="20% - Акцент4 11 13 2" xfId="16977" xr:uid="{00000000-0005-0000-0000-000048140000}"/>
    <cellStyle name="20% — акцент4 11 13 2" xfId="16976" xr:uid="{00000000-0005-0000-0000-000049140000}"/>
    <cellStyle name="20% - Акцент4 11 13 3" xfId="20207" xr:uid="{00000000-0005-0000-0000-00004A140000}"/>
    <cellStyle name="20% — акцент4 11 13 3" xfId="20206" xr:uid="{00000000-0005-0000-0000-00004B140000}"/>
    <cellStyle name="20% - Акцент4 11 13 4" xfId="18611" xr:uid="{00000000-0005-0000-0000-00004C140000}"/>
    <cellStyle name="20% — акцент4 11 13 4" xfId="18806" xr:uid="{00000000-0005-0000-0000-00004D140000}"/>
    <cellStyle name="20% - Акцент4 11 13 5" xfId="19579" xr:uid="{00000000-0005-0000-0000-00004E140000}"/>
    <cellStyle name="20% — акцент4 11 13 5" xfId="17908" xr:uid="{00000000-0005-0000-0000-00004F140000}"/>
    <cellStyle name="20% - Акцент4 11 13 6" xfId="19423" xr:uid="{00000000-0005-0000-0000-000050140000}"/>
    <cellStyle name="20% — акцент4 11 13 6" xfId="9214" xr:uid="{00000000-0005-0000-0000-000051140000}"/>
    <cellStyle name="20% - Акцент4 11 13 7" xfId="18924" xr:uid="{00000000-0005-0000-0000-000052140000}"/>
    <cellStyle name="20% — акцент4 11 13 7" xfId="18381" xr:uid="{00000000-0005-0000-0000-000053140000}"/>
    <cellStyle name="20% - Акцент4 11 14" xfId="8309" xr:uid="{00000000-0005-0000-0000-000054140000}"/>
    <cellStyle name="20% — акцент4 11 14" xfId="8308" xr:uid="{00000000-0005-0000-0000-000055140000}"/>
    <cellStyle name="20% - Акцент4 11 14 2" xfId="17067" xr:uid="{00000000-0005-0000-0000-000056140000}"/>
    <cellStyle name="20% — акцент4 11 14 2" xfId="17066" xr:uid="{00000000-0005-0000-0000-000057140000}"/>
    <cellStyle name="20% - Акцент4 11 14 3" xfId="20244" xr:uid="{00000000-0005-0000-0000-000058140000}"/>
    <cellStyle name="20% — акцент4 11 14 3" xfId="20243" xr:uid="{00000000-0005-0000-0000-000059140000}"/>
    <cellStyle name="20% - Акцент4 11 14 4" xfId="17914" xr:uid="{00000000-0005-0000-0000-00005A140000}"/>
    <cellStyle name="20% — акцент4 11 14 4" xfId="18114" xr:uid="{00000000-0005-0000-0000-00005B140000}"/>
    <cellStyle name="20% - Акцент4 11 14 5" xfId="9247" xr:uid="{00000000-0005-0000-0000-00005C140000}"/>
    <cellStyle name="20% — акцент4 11 14 5" xfId="18673" xr:uid="{00000000-0005-0000-0000-00005D140000}"/>
    <cellStyle name="20% - Акцент4 11 14 6" xfId="19161" xr:uid="{00000000-0005-0000-0000-00005E140000}"/>
    <cellStyle name="20% — акцент4 11 14 6" xfId="19040" xr:uid="{00000000-0005-0000-0000-00005F140000}"/>
    <cellStyle name="20% - Акцент4 11 14 7" xfId="18972" xr:uid="{00000000-0005-0000-0000-000060140000}"/>
    <cellStyle name="20% — акцент4 11 14 7" xfId="19513" xr:uid="{00000000-0005-0000-0000-000061140000}"/>
    <cellStyle name="20% - Акцент4 11 15" xfId="8398" xr:uid="{00000000-0005-0000-0000-000062140000}"/>
    <cellStyle name="20% — акцент4 11 15" xfId="8397" xr:uid="{00000000-0005-0000-0000-000063140000}"/>
    <cellStyle name="20% - Акцент4 11 15 2" xfId="17156" xr:uid="{00000000-0005-0000-0000-000064140000}"/>
    <cellStyle name="20% — акцент4 11 15 2" xfId="17155" xr:uid="{00000000-0005-0000-0000-000065140000}"/>
    <cellStyle name="20% - Акцент4 11 15 3" xfId="20278" xr:uid="{00000000-0005-0000-0000-000066140000}"/>
    <cellStyle name="20% — акцент4 11 15 3" xfId="20277" xr:uid="{00000000-0005-0000-0000-000067140000}"/>
    <cellStyle name="20% - Акцент4 11 15 4" xfId="20584" xr:uid="{00000000-0005-0000-0000-000068140000}"/>
    <cellStyle name="20% — акцент4 11 15 4" xfId="20583" xr:uid="{00000000-0005-0000-0000-000069140000}"/>
    <cellStyle name="20% - Акцент4 11 15 5" xfId="20857" xr:uid="{00000000-0005-0000-0000-00006A140000}"/>
    <cellStyle name="20% — акцент4 11 15 5" xfId="20856" xr:uid="{00000000-0005-0000-0000-00006B140000}"/>
    <cellStyle name="20% - Акцент4 11 15 6" xfId="21105" xr:uid="{00000000-0005-0000-0000-00006C140000}"/>
    <cellStyle name="20% — акцент4 11 15 6" xfId="21104" xr:uid="{00000000-0005-0000-0000-00006D140000}"/>
    <cellStyle name="20% - Акцент4 11 15 7" xfId="21325" xr:uid="{00000000-0005-0000-0000-00006E140000}"/>
    <cellStyle name="20% — акцент4 11 15 7" xfId="21324" xr:uid="{00000000-0005-0000-0000-00006F140000}"/>
    <cellStyle name="20% - Акцент4 11 16" xfId="8486" xr:uid="{00000000-0005-0000-0000-000070140000}"/>
    <cellStyle name="20% — акцент4 11 16" xfId="8485" xr:uid="{00000000-0005-0000-0000-000071140000}"/>
    <cellStyle name="20% - Акцент4 11 16 2" xfId="17244" xr:uid="{00000000-0005-0000-0000-000072140000}"/>
    <cellStyle name="20% — акцент4 11 16 2" xfId="17243" xr:uid="{00000000-0005-0000-0000-000073140000}"/>
    <cellStyle name="20% - Акцент4 11 16 3" xfId="20309" xr:uid="{00000000-0005-0000-0000-000074140000}"/>
    <cellStyle name="20% — акцент4 11 16 3" xfId="20308" xr:uid="{00000000-0005-0000-0000-000075140000}"/>
    <cellStyle name="20% - Акцент4 11 16 4" xfId="20613" xr:uid="{00000000-0005-0000-0000-000076140000}"/>
    <cellStyle name="20% — акцент4 11 16 4" xfId="20612" xr:uid="{00000000-0005-0000-0000-000077140000}"/>
    <cellStyle name="20% - Акцент4 11 16 5" xfId="20883" xr:uid="{00000000-0005-0000-0000-000078140000}"/>
    <cellStyle name="20% — акцент4 11 16 5" xfId="20882" xr:uid="{00000000-0005-0000-0000-000079140000}"/>
    <cellStyle name="20% - Акцент4 11 16 6" xfId="21127" xr:uid="{00000000-0005-0000-0000-00007A140000}"/>
    <cellStyle name="20% — акцент4 11 16 6" xfId="21126" xr:uid="{00000000-0005-0000-0000-00007B140000}"/>
    <cellStyle name="20% - Акцент4 11 16 7" xfId="21339" xr:uid="{00000000-0005-0000-0000-00007C140000}"/>
    <cellStyle name="20% — акцент4 11 16 7" xfId="21338" xr:uid="{00000000-0005-0000-0000-00007D140000}"/>
    <cellStyle name="20% - Акцент4 11 17" xfId="8558" xr:uid="{00000000-0005-0000-0000-00007E140000}"/>
    <cellStyle name="20% — акцент4 11 17" xfId="8557" xr:uid="{00000000-0005-0000-0000-00007F140000}"/>
    <cellStyle name="20% - Акцент4 11 17 2" xfId="17316" xr:uid="{00000000-0005-0000-0000-000080140000}"/>
    <cellStyle name="20% — акцент4 11 17 2" xfId="17315" xr:uid="{00000000-0005-0000-0000-000081140000}"/>
    <cellStyle name="20% - Акцент4 11 17 3" xfId="20340" xr:uid="{00000000-0005-0000-0000-000082140000}"/>
    <cellStyle name="20% — акцент4 11 17 3" xfId="20339" xr:uid="{00000000-0005-0000-0000-000083140000}"/>
    <cellStyle name="20% - Акцент4 11 17 4" xfId="20639" xr:uid="{00000000-0005-0000-0000-000084140000}"/>
    <cellStyle name="20% — акцент4 11 17 4" xfId="20638" xr:uid="{00000000-0005-0000-0000-000085140000}"/>
    <cellStyle name="20% - Акцент4 11 17 5" xfId="20905" xr:uid="{00000000-0005-0000-0000-000086140000}"/>
    <cellStyle name="20% — акцент4 11 17 5" xfId="20904" xr:uid="{00000000-0005-0000-0000-000087140000}"/>
    <cellStyle name="20% - Акцент4 11 17 6" xfId="21147" xr:uid="{00000000-0005-0000-0000-000088140000}"/>
    <cellStyle name="20% — акцент4 11 17 6" xfId="21146" xr:uid="{00000000-0005-0000-0000-000089140000}"/>
    <cellStyle name="20% - Акцент4 11 17 7" xfId="21353" xr:uid="{00000000-0005-0000-0000-00008A140000}"/>
    <cellStyle name="20% — акцент4 11 17 7" xfId="21352" xr:uid="{00000000-0005-0000-0000-00008B140000}"/>
    <cellStyle name="20% - Акцент4 11 18" xfId="8619" xr:uid="{00000000-0005-0000-0000-00008C140000}"/>
    <cellStyle name="20% — акцент4 11 18" xfId="8618" xr:uid="{00000000-0005-0000-0000-00008D140000}"/>
    <cellStyle name="20% - Акцент4 11 18 2" xfId="17377" xr:uid="{00000000-0005-0000-0000-00008E140000}"/>
    <cellStyle name="20% — акцент4 11 18 2" xfId="17376" xr:uid="{00000000-0005-0000-0000-00008F140000}"/>
    <cellStyle name="20% - Акцент4 11 18 3" xfId="20364" xr:uid="{00000000-0005-0000-0000-000090140000}"/>
    <cellStyle name="20% — акцент4 11 18 3" xfId="20363" xr:uid="{00000000-0005-0000-0000-000091140000}"/>
    <cellStyle name="20% - Акцент4 11 18 4" xfId="20660" xr:uid="{00000000-0005-0000-0000-000092140000}"/>
    <cellStyle name="20% — акцент4 11 18 4" xfId="20659" xr:uid="{00000000-0005-0000-0000-000093140000}"/>
    <cellStyle name="20% - Акцент4 11 18 5" xfId="20924" xr:uid="{00000000-0005-0000-0000-000094140000}"/>
    <cellStyle name="20% — акцент4 11 18 5" xfId="20923" xr:uid="{00000000-0005-0000-0000-000095140000}"/>
    <cellStyle name="20% - Акцент4 11 18 6" xfId="21164" xr:uid="{00000000-0005-0000-0000-000096140000}"/>
    <cellStyle name="20% — акцент4 11 18 6" xfId="21163" xr:uid="{00000000-0005-0000-0000-000097140000}"/>
    <cellStyle name="20% - Акцент4 11 18 7" xfId="21368" xr:uid="{00000000-0005-0000-0000-000098140000}"/>
    <cellStyle name="20% — акцент4 11 18 7" xfId="21367" xr:uid="{00000000-0005-0000-0000-000099140000}"/>
    <cellStyle name="20% - Акцент4 11 19" xfId="8690" xr:uid="{00000000-0005-0000-0000-00009A140000}"/>
    <cellStyle name="20% — акцент4 11 19" xfId="8689" xr:uid="{00000000-0005-0000-0000-00009B140000}"/>
    <cellStyle name="20% - Акцент4 11 19 2" xfId="17448" xr:uid="{00000000-0005-0000-0000-00009C140000}"/>
    <cellStyle name="20% — акцент4 11 19 2" xfId="17447" xr:uid="{00000000-0005-0000-0000-00009D140000}"/>
    <cellStyle name="20% - Акцент4 11 19 3" xfId="20393" xr:uid="{00000000-0005-0000-0000-00009E140000}"/>
    <cellStyle name="20% — акцент4 11 19 3" xfId="20392" xr:uid="{00000000-0005-0000-0000-00009F140000}"/>
    <cellStyle name="20% - Акцент4 11 19 4" xfId="20686" xr:uid="{00000000-0005-0000-0000-0000A0140000}"/>
    <cellStyle name="20% — акцент4 11 19 4" xfId="20685" xr:uid="{00000000-0005-0000-0000-0000A1140000}"/>
    <cellStyle name="20% - Акцент4 11 19 5" xfId="20946" xr:uid="{00000000-0005-0000-0000-0000A2140000}"/>
    <cellStyle name="20% — акцент4 11 19 5" xfId="20945" xr:uid="{00000000-0005-0000-0000-0000A3140000}"/>
    <cellStyle name="20% - Акцент4 11 19 6" xfId="21182" xr:uid="{00000000-0005-0000-0000-0000A4140000}"/>
    <cellStyle name="20% — акцент4 11 19 6" xfId="21181" xr:uid="{00000000-0005-0000-0000-0000A5140000}"/>
    <cellStyle name="20% - Акцент4 11 19 7" xfId="21383" xr:uid="{00000000-0005-0000-0000-0000A6140000}"/>
    <cellStyle name="20% — акцент4 11 19 7" xfId="21382" xr:uid="{00000000-0005-0000-0000-0000A7140000}"/>
    <cellStyle name="20% - Акцент4 11 2" xfId="3986" xr:uid="{00000000-0005-0000-0000-0000A8140000}"/>
    <cellStyle name="20% — акцент4 11 2" xfId="2996" xr:uid="{00000000-0005-0000-0000-0000A9140000}"/>
    <cellStyle name="20% - Акцент4 11 2 2" xfId="12761" xr:uid="{00000000-0005-0000-0000-0000AA140000}"/>
    <cellStyle name="20% — акцент4 11 2 2" xfId="3988" xr:uid="{00000000-0005-0000-0000-0000AB140000}"/>
    <cellStyle name="20% — акцент4 11 2 2 2" xfId="12763" xr:uid="{00000000-0005-0000-0000-0000AC140000}"/>
    <cellStyle name="20% - Акцент4 11 2 3" xfId="18893" xr:uid="{00000000-0005-0000-0000-0000AD140000}"/>
    <cellStyle name="20% — акцент4 11 2 3" xfId="5734" xr:uid="{00000000-0005-0000-0000-0000AE140000}"/>
    <cellStyle name="20% — акцент4 11 2 3 2" xfId="14503" xr:uid="{00000000-0005-0000-0000-0000AF140000}"/>
    <cellStyle name="20% - Акцент4 11 2 4" xfId="19866" xr:uid="{00000000-0005-0000-0000-0000B0140000}"/>
    <cellStyle name="20% — акцент4 11 2 4" xfId="11833" xr:uid="{00000000-0005-0000-0000-0000B1140000}"/>
    <cellStyle name="20% - Акцент4 11 2 5" xfId="20373" xr:uid="{00000000-0005-0000-0000-0000B2140000}"/>
    <cellStyle name="20% — акцент4 11 2 5" xfId="18599" xr:uid="{00000000-0005-0000-0000-0000B3140000}"/>
    <cellStyle name="20% - Акцент4 11 2 6" xfId="20669" xr:uid="{00000000-0005-0000-0000-0000B4140000}"/>
    <cellStyle name="20% — акцент4 11 2 6" xfId="18589" xr:uid="{00000000-0005-0000-0000-0000B5140000}"/>
    <cellStyle name="20% - Акцент4 11 2 7" xfId="20931" xr:uid="{00000000-0005-0000-0000-0000B6140000}"/>
    <cellStyle name="20% — акцент4 11 2 7" xfId="18195" xr:uid="{00000000-0005-0000-0000-0000B7140000}"/>
    <cellStyle name="20% — акцент4 11 2 8" xfId="19285" xr:uid="{00000000-0005-0000-0000-0000B8140000}"/>
    <cellStyle name="20% — акцент4 11 2 9" xfId="19801" xr:uid="{00000000-0005-0000-0000-0000B9140000}"/>
    <cellStyle name="20% - Акцент4 11 20" xfId="8761" xr:uid="{00000000-0005-0000-0000-0000BA140000}"/>
    <cellStyle name="20% — акцент4 11 20" xfId="8760" xr:uid="{00000000-0005-0000-0000-0000BB140000}"/>
    <cellStyle name="20% - Акцент4 11 20 2" xfId="17519" xr:uid="{00000000-0005-0000-0000-0000BC140000}"/>
    <cellStyle name="20% — акцент4 11 20 2" xfId="17518" xr:uid="{00000000-0005-0000-0000-0000BD140000}"/>
    <cellStyle name="20% - Акцент4 11 20 3" xfId="20424" xr:uid="{00000000-0005-0000-0000-0000BE140000}"/>
    <cellStyle name="20% — акцент4 11 20 3" xfId="20423" xr:uid="{00000000-0005-0000-0000-0000BF140000}"/>
    <cellStyle name="20% - Акцент4 11 20 4" xfId="20713" xr:uid="{00000000-0005-0000-0000-0000C0140000}"/>
    <cellStyle name="20% — акцент4 11 20 4" xfId="20712" xr:uid="{00000000-0005-0000-0000-0000C1140000}"/>
    <cellStyle name="20% - Акцент4 11 20 5" xfId="20971" xr:uid="{00000000-0005-0000-0000-0000C2140000}"/>
    <cellStyle name="20% — акцент4 11 20 5" xfId="20970" xr:uid="{00000000-0005-0000-0000-0000C3140000}"/>
    <cellStyle name="20% - Акцент4 11 20 6" xfId="21201" xr:uid="{00000000-0005-0000-0000-0000C4140000}"/>
    <cellStyle name="20% — акцент4 11 20 6" xfId="21200" xr:uid="{00000000-0005-0000-0000-0000C5140000}"/>
    <cellStyle name="20% - Акцент4 11 20 7" xfId="21398" xr:uid="{00000000-0005-0000-0000-0000C6140000}"/>
    <cellStyle name="20% — акцент4 11 20 7" xfId="21397" xr:uid="{00000000-0005-0000-0000-0000C7140000}"/>
    <cellStyle name="20% - Акцент4 11 21" xfId="8815" xr:uid="{00000000-0005-0000-0000-0000C8140000}"/>
    <cellStyle name="20% — акцент4 11 21" xfId="8814" xr:uid="{00000000-0005-0000-0000-0000C9140000}"/>
    <cellStyle name="20% - Акцент4 11 21 2" xfId="17573" xr:uid="{00000000-0005-0000-0000-0000CA140000}"/>
    <cellStyle name="20% — акцент4 11 21 2" xfId="17572" xr:uid="{00000000-0005-0000-0000-0000CB140000}"/>
    <cellStyle name="20% - Акцент4 11 21 3" xfId="20442" xr:uid="{00000000-0005-0000-0000-0000CC140000}"/>
    <cellStyle name="20% — акцент4 11 21 3" xfId="20441" xr:uid="{00000000-0005-0000-0000-0000CD140000}"/>
    <cellStyle name="20% - Акцент4 11 21 4" xfId="20729" xr:uid="{00000000-0005-0000-0000-0000CE140000}"/>
    <cellStyle name="20% — акцент4 11 21 4" xfId="20728" xr:uid="{00000000-0005-0000-0000-0000CF140000}"/>
    <cellStyle name="20% - Акцент4 11 21 5" xfId="20985" xr:uid="{00000000-0005-0000-0000-0000D0140000}"/>
    <cellStyle name="20% — акцент4 11 21 5" xfId="20984" xr:uid="{00000000-0005-0000-0000-0000D1140000}"/>
    <cellStyle name="20% - Акцент4 11 21 6" xfId="21215" xr:uid="{00000000-0005-0000-0000-0000D2140000}"/>
    <cellStyle name="20% — акцент4 11 21 6" xfId="21214" xr:uid="{00000000-0005-0000-0000-0000D3140000}"/>
    <cellStyle name="20% - Акцент4 11 21 7" xfId="21408" xr:uid="{00000000-0005-0000-0000-0000D4140000}"/>
    <cellStyle name="20% — акцент4 11 21 7" xfId="21407" xr:uid="{00000000-0005-0000-0000-0000D5140000}"/>
    <cellStyle name="20% - Акцент4 11 22" xfId="8865" xr:uid="{00000000-0005-0000-0000-0000D6140000}"/>
    <cellStyle name="20% — акцент4 11 22" xfId="8864" xr:uid="{00000000-0005-0000-0000-0000D7140000}"/>
    <cellStyle name="20% - Акцент4 11 22 2" xfId="17623" xr:uid="{00000000-0005-0000-0000-0000D8140000}"/>
    <cellStyle name="20% — акцент4 11 22 2" xfId="17622" xr:uid="{00000000-0005-0000-0000-0000D9140000}"/>
    <cellStyle name="20% - Акцент4 11 22 3" xfId="20457" xr:uid="{00000000-0005-0000-0000-0000DA140000}"/>
    <cellStyle name="20% — акцент4 11 22 3" xfId="20456" xr:uid="{00000000-0005-0000-0000-0000DB140000}"/>
    <cellStyle name="20% - Акцент4 11 22 4" xfId="20743" xr:uid="{00000000-0005-0000-0000-0000DC140000}"/>
    <cellStyle name="20% — акцент4 11 22 4" xfId="20742" xr:uid="{00000000-0005-0000-0000-0000DD140000}"/>
    <cellStyle name="20% - Акцент4 11 22 5" xfId="20998" xr:uid="{00000000-0005-0000-0000-0000DE140000}"/>
    <cellStyle name="20% — акцент4 11 22 5" xfId="20997" xr:uid="{00000000-0005-0000-0000-0000DF140000}"/>
    <cellStyle name="20% - Акцент4 11 22 6" xfId="21227" xr:uid="{00000000-0005-0000-0000-0000E0140000}"/>
    <cellStyle name="20% — акцент4 11 22 6" xfId="21226" xr:uid="{00000000-0005-0000-0000-0000E1140000}"/>
    <cellStyle name="20% - Акцент4 11 22 7" xfId="21418" xr:uid="{00000000-0005-0000-0000-0000E2140000}"/>
    <cellStyle name="20% — акцент4 11 22 7" xfId="21417" xr:uid="{00000000-0005-0000-0000-0000E3140000}"/>
    <cellStyle name="20% - Акцент4 11 23" xfId="8915" xr:uid="{00000000-0005-0000-0000-0000E4140000}"/>
    <cellStyle name="20% — акцент4 11 23" xfId="8914" xr:uid="{00000000-0005-0000-0000-0000E5140000}"/>
    <cellStyle name="20% - Акцент4 11 23 2" xfId="17673" xr:uid="{00000000-0005-0000-0000-0000E6140000}"/>
    <cellStyle name="20% — акцент4 11 23 2" xfId="17672" xr:uid="{00000000-0005-0000-0000-0000E7140000}"/>
    <cellStyle name="20% - Акцент4 11 23 3" xfId="20475" xr:uid="{00000000-0005-0000-0000-0000E8140000}"/>
    <cellStyle name="20% — акцент4 11 23 3" xfId="20474" xr:uid="{00000000-0005-0000-0000-0000E9140000}"/>
    <cellStyle name="20% - Акцент4 11 23 4" xfId="20759" xr:uid="{00000000-0005-0000-0000-0000EA140000}"/>
    <cellStyle name="20% — акцент4 11 23 4" xfId="20758" xr:uid="{00000000-0005-0000-0000-0000EB140000}"/>
    <cellStyle name="20% - Акцент4 11 23 5" xfId="21014" xr:uid="{00000000-0005-0000-0000-0000EC140000}"/>
    <cellStyle name="20% — акцент4 11 23 5" xfId="21013" xr:uid="{00000000-0005-0000-0000-0000ED140000}"/>
    <cellStyle name="20% - Акцент4 11 23 6" xfId="21241" xr:uid="{00000000-0005-0000-0000-0000EE140000}"/>
    <cellStyle name="20% — акцент4 11 23 6" xfId="21240" xr:uid="{00000000-0005-0000-0000-0000EF140000}"/>
    <cellStyle name="20% - Акцент4 11 23 7" xfId="21428" xr:uid="{00000000-0005-0000-0000-0000F0140000}"/>
    <cellStyle name="20% — акцент4 11 23 7" xfId="21427" xr:uid="{00000000-0005-0000-0000-0000F1140000}"/>
    <cellStyle name="20% - Акцент4 11 24" xfId="8955" xr:uid="{00000000-0005-0000-0000-0000F2140000}"/>
    <cellStyle name="20% — акцент4 11 24" xfId="8954" xr:uid="{00000000-0005-0000-0000-0000F3140000}"/>
    <cellStyle name="20% - Акцент4 11 24 2" xfId="17713" xr:uid="{00000000-0005-0000-0000-0000F4140000}"/>
    <cellStyle name="20% — акцент4 11 24 2" xfId="17712" xr:uid="{00000000-0005-0000-0000-0000F5140000}"/>
    <cellStyle name="20% - Акцент4 11 24 3" xfId="20494" xr:uid="{00000000-0005-0000-0000-0000F6140000}"/>
    <cellStyle name="20% — акцент4 11 24 3" xfId="20493" xr:uid="{00000000-0005-0000-0000-0000F7140000}"/>
    <cellStyle name="20% - Акцент4 11 24 4" xfId="20774" xr:uid="{00000000-0005-0000-0000-0000F8140000}"/>
    <cellStyle name="20% — акцент4 11 24 4" xfId="20773" xr:uid="{00000000-0005-0000-0000-0000F9140000}"/>
    <cellStyle name="20% - Акцент4 11 24 5" xfId="21029" xr:uid="{00000000-0005-0000-0000-0000FA140000}"/>
    <cellStyle name="20% — акцент4 11 24 5" xfId="21028" xr:uid="{00000000-0005-0000-0000-0000FB140000}"/>
    <cellStyle name="20% - Акцент4 11 24 6" xfId="21254" xr:uid="{00000000-0005-0000-0000-0000FC140000}"/>
    <cellStyle name="20% — акцент4 11 24 6" xfId="21253" xr:uid="{00000000-0005-0000-0000-0000FD140000}"/>
    <cellStyle name="20% - Акцент4 11 24 7" xfId="21436" xr:uid="{00000000-0005-0000-0000-0000FE140000}"/>
    <cellStyle name="20% — акцент4 11 24 7" xfId="21435" xr:uid="{00000000-0005-0000-0000-0000FF140000}"/>
    <cellStyle name="20% - Акцент4 11 25" xfId="8989" xr:uid="{00000000-0005-0000-0000-000000150000}"/>
    <cellStyle name="20% — акцент4 11 25" xfId="8988" xr:uid="{00000000-0005-0000-0000-000001150000}"/>
    <cellStyle name="20% - Акцент4 11 25 2" xfId="17747" xr:uid="{00000000-0005-0000-0000-000002150000}"/>
    <cellStyle name="20% — акцент4 11 25 2" xfId="17746" xr:uid="{00000000-0005-0000-0000-000003150000}"/>
    <cellStyle name="20% - Акцент4 11 25 3" xfId="20507" xr:uid="{00000000-0005-0000-0000-000004150000}"/>
    <cellStyle name="20% — акцент4 11 25 3" xfId="20506" xr:uid="{00000000-0005-0000-0000-000005150000}"/>
    <cellStyle name="20% - Акцент4 11 25 4" xfId="20786" xr:uid="{00000000-0005-0000-0000-000006150000}"/>
    <cellStyle name="20% — акцент4 11 25 4" xfId="20785" xr:uid="{00000000-0005-0000-0000-000007150000}"/>
    <cellStyle name="20% - Акцент4 11 25 5" xfId="21041" xr:uid="{00000000-0005-0000-0000-000008150000}"/>
    <cellStyle name="20% — акцент4 11 25 5" xfId="21040" xr:uid="{00000000-0005-0000-0000-000009150000}"/>
    <cellStyle name="20% - Акцент4 11 25 6" xfId="21266" xr:uid="{00000000-0005-0000-0000-00000A150000}"/>
    <cellStyle name="20% — акцент4 11 25 6" xfId="21265" xr:uid="{00000000-0005-0000-0000-00000B150000}"/>
    <cellStyle name="20% - Акцент4 11 25 7" xfId="21444" xr:uid="{00000000-0005-0000-0000-00000C150000}"/>
    <cellStyle name="20% — акцент4 11 25 7" xfId="21443" xr:uid="{00000000-0005-0000-0000-00000D150000}"/>
    <cellStyle name="20% - Акцент4 11 26" xfId="11050" xr:uid="{00000000-0005-0000-0000-00000E150000}"/>
    <cellStyle name="20% — акцент4 11 26" xfId="10123" xr:uid="{00000000-0005-0000-0000-00000F150000}"/>
    <cellStyle name="20% - Акцент4 11 27" xfId="18373" xr:uid="{00000000-0005-0000-0000-000010150000}"/>
    <cellStyle name="20% — акцент4 11 27" xfId="18102" xr:uid="{00000000-0005-0000-0000-000011150000}"/>
    <cellStyle name="20% - Акцент4 11 28" xfId="20300" xr:uid="{00000000-0005-0000-0000-000012150000}"/>
    <cellStyle name="20% — акцент4 11 28" xfId="18530" xr:uid="{00000000-0005-0000-0000-000013150000}"/>
    <cellStyle name="20% - Акцент4 11 29" xfId="20605" xr:uid="{00000000-0005-0000-0000-000014150000}"/>
    <cellStyle name="20% — акцент4 11 29" xfId="19889" xr:uid="{00000000-0005-0000-0000-000015150000}"/>
    <cellStyle name="20% - Акцент4 11 3" xfId="3982" xr:uid="{00000000-0005-0000-0000-000016150000}"/>
    <cellStyle name="20% — акцент4 11 3" xfId="2014" xr:uid="{00000000-0005-0000-0000-000017150000}"/>
    <cellStyle name="20% - Акцент4 11 3 2" xfId="12757" xr:uid="{00000000-0005-0000-0000-000018150000}"/>
    <cellStyle name="20% — акцент4 11 3 2" xfId="10859" xr:uid="{00000000-0005-0000-0000-000019150000}"/>
    <cellStyle name="20% - Акцент4 11 3 3" xfId="18892" xr:uid="{00000000-0005-0000-0000-00001A150000}"/>
    <cellStyle name="20% — акцент4 11 3 3" xfId="18305" xr:uid="{00000000-0005-0000-0000-00001B150000}"/>
    <cellStyle name="20% - Акцент4 11 3 4" xfId="20047" xr:uid="{00000000-0005-0000-0000-00001C150000}"/>
    <cellStyle name="20% — акцент4 11 3 4" xfId="18016" xr:uid="{00000000-0005-0000-0000-00001D150000}"/>
    <cellStyle name="20% - Акцент4 11 3 5" xfId="19290" xr:uid="{00000000-0005-0000-0000-00001E150000}"/>
    <cellStyle name="20% — акцент4 11 3 5" xfId="18743" xr:uid="{00000000-0005-0000-0000-00001F150000}"/>
    <cellStyle name="20% - Акцент4 11 3 6" xfId="18706" xr:uid="{00000000-0005-0000-0000-000020150000}"/>
    <cellStyle name="20% — акцент4 11 3 6" xfId="19931" xr:uid="{00000000-0005-0000-0000-000021150000}"/>
    <cellStyle name="20% - Акцент4 11 3 7" xfId="18698" xr:uid="{00000000-0005-0000-0000-000022150000}"/>
    <cellStyle name="20% — акцент4 11 3 7" xfId="18626" xr:uid="{00000000-0005-0000-0000-000023150000}"/>
    <cellStyle name="20% - Акцент4 11 30" xfId="20876" xr:uid="{00000000-0005-0000-0000-000024150000}"/>
    <cellStyle name="20% — акцент4 11 30" xfId="18202" xr:uid="{00000000-0005-0000-0000-000025150000}"/>
    <cellStyle name="20% - Акцент4 11 31" xfId="21122" xr:uid="{00000000-0005-0000-0000-000026150000}"/>
    <cellStyle name="20% — акцент4 11 31" xfId="19240" xr:uid="{00000000-0005-0000-0000-000027150000}"/>
    <cellStyle name="20% - Акцент4 11 4" xfId="5202" xr:uid="{00000000-0005-0000-0000-000028150000}"/>
    <cellStyle name="20% — акцент4 11 4" xfId="3987" xr:uid="{00000000-0005-0000-0000-000029150000}"/>
    <cellStyle name="20% - Акцент4 11 4 2" xfId="13974" xr:uid="{00000000-0005-0000-0000-00002A150000}"/>
    <cellStyle name="20% — акцент4 11 4 2" xfId="12762" xr:uid="{00000000-0005-0000-0000-00002B150000}"/>
    <cellStyle name="20% - Акцент4 11 4 3" xfId="19251" xr:uid="{00000000-0005-0000-0000-00002C150000}"/>
    <cellStyle name="20% — акцент4 11 4 3" xfId="18894" xr:uid="{00000000-0005-0000-0000-00002D150000}"/>
    <cellStyle name="20% - Акцент4 11 4 4" xfId="19237" xr:uid="{00000000-0005-0000-0000-00002E150000}"/>
    <cellStyle name="20% — акцент4 11 4 4" xfId="20014" xr:uid="{00000000-0005-0000-0000-00002F150000}"/>
    <cellStyle name="20% - Акцент4 11 4 5" xfId="18951" xr:uid="{00000000-0005-0000-0000-000030150000}"/>
    <cellStyle name="20% — акцент4 11 4 5" xfId="18098" xr:uid="{00000000-0005-0000-0000-000031150000}"/>
    <cellStyle name="20% - Акцент4 11 4 6" xfId="19991" xr:uid="{00000000-0005-0000-0000-000032150000}"/>
    <cellStyle name="20% — акцент4 11 4 6" xfId="19124" xr:uid="{00000000-0005-0000-0000-000033150000}"/>
    <cellStyle name="20% - Акцент4 11 4 7" xfId="18841" xr:uid="{00000000-0005-0000-0000-000034150000}"/>
    <cellStyle name="20% — акцент4 11 4 7" xfId="18161" xr:uid="{00000000-0005-0000-0000-000035150000}"/>
    <cellStyle name="20% - Акцент4 11 5" xfId="5732" xr:uid="{00000000-0005-0000-0000-000036150000}"/>
    <cellStyle name="20% — акцент4 11 5" xfId="3980" xr:uid="{00000000-0005-0000-0000-000037150000}"/>
    <cellStyle name="20% - Акцент4 11 5 2" xfId="14501" xr:uid="{00000000-0005-0000-0000-000038150000}"/>
    <cellStyle name="20% — акцент4 11 5 2" xfId="12755" xr:uid="{00000000-0005-0000-0000-000039150000}"/>
    <cellStyle name="20% - Акцент4 11 5 3" xfId="19417" xr:uid="{00000000-0005-0000-0000-00003A150000}"/>
    <cellStyle name="20% — акцент4 11 5 3" xfId="18891" xr:uid="{00000000-0005-0000-0000-00003B150000}"/>
    <cellStyle name="20% - Акцент4 11 5 4" xfId="9228" xr:uid="{00000000-0005-0000-0000-00003C150000}"/>
    <cellStyle name="20% — акцент4 11 5 4" xfId="20069" xr:uid="{00000000-0005-0000-0000-00003D150000}"/>
    <cellStyle name="20% - Акцент4 11 5 5" xfId="18133" xr:uid="{00000000-0005-0000-0000-00003E150000}"/>
    <cellStyle name="20% — акцент4 11 5 5" xfId="20409" xr:uid="{00000000-0005-0000-0000-00003F150000}"/>
    <cellStyle name="20% - Акцент4 11 5 6" xfId="18283" xr:uid="{00000000-0005-0000-0000-000040150000}"/>
    <cellStyle name="20% — акцент4 11 5 6" xfId="20700" xr:uid="{00000000-0005-0000-0000-000041150000}"/>
    <cellStyle name="20% - Акцент4 11 5 7" xfId="19097" xr:uid="{00000000-0005-0000-0000-000042150000}"/>
    <cellStyle name="20% — акцент4 11 5 7" xfId="20959" xr:uid="{00000000-0005-0000-0000-000043150000}"/>
    <cellStyle name="20% - Акцент4 11 6" xfId="6395" xr:uid="{00000000-0005-0000-0000-000044150000}"/>
    <cellStyle name="20% — акцент4 11 6" xfId="5201" xr:uid="{00000000-0005-0000-0000-000045150000}"/>
    <cellStyle name="20% - Акцент4 11 6 2" xfId="15159" xr:uid="{00000000-0005-0000-0000-000046150000}"/>
    <cellStyle name="20% — акцент4 11 6 2" xfId="13973" xr:uid="{00000000-0005-0000-0000-000047150000}"/>
    <cellStyle name="20% - Акцент4 11 6 3" xfId="19589" xr:uid="{00000000-0005-0000-0000-000048150000}"/>
    <cellStyle name="20% — акцент4 11 6 3" xfId="19250" xr:uid="{00000000-0005-0000-0000-000049150000}"/>
    <cellStyle name="20% - Акцент4 11 6 4" xfId="18897" xr:uid="{00000000-0005-0000-0000-00004A150000}"/>
    <cellStyle name="20% — акцент4 11 6 4" xfId="19476" xr:uid="{00000000-0005-0000-0000-00004B150000}"/>
    <cellStyle name="20% - Акцент4 11 6 5" xfId="19204" xr:uid="{00000000-0005-0000-0000-00004C150000}"/>
    <cellStyle name="20% — акцент4 11 6 5" xfId="18640" xr:uid="{00000000-0005-0000-0000-00004D150000}"/>
    <cellStyle name="20% - Акцент4 11 6 6" xfId="18959" xr:uid="{00000000-0005-0000-0000-00004E150000}"/>
    <cellStyle name="20% — акцент4 11 6 6" xfId="18277" xr:uid="{00000000-0005-0000-0000-00004F150000}"/>
    <cellStyle name="20% - Акцент4 11 6 7" xfId="18170" xr:uid="{00000000-0005-0000-0000-000050150000}"/>
    <cellStyle name="20% — акцент4 11 6 7" xfId="19098" xr:uid="{00000000-0005-0000-0000-000051150000}"/>
    <cellStyle name="20% - Акцент4 11 7" xfId="7983" xr:uid="{00000000-0005-0000-0000-000052150000}"/>
    <cellStyle name="20% — акцент4 11 7" xfId="5733" xr:uid="{00000000-0005-0000-0000-000053150000}"/>
    <cellStyle name="20% - Акцент4 11 7 2" xfId="16741" xr:uid="{00000000-0005-0000-0000-000054150000}"/>
    <cellStyle name="20% — акцент4 11 7 2" xfId="14502" xr:uid="{00000000-0005-0000-0000-000055150000}"/>
    <cellStyle name="20% - Акцент4 11 7 3" xfId="20116" xr:uid="{00000000-0005-0000-0000-000056150000}"/>
    <cellStyle name="20% — акцент4 11 7 3" xfId="19418" xr:uid="{00000000-0005-0000-0000-000057150000}"/>
    <cellStyle name="20% - Акцент4 11 7 4" xfId="19335" xr:uid="{00000000-0005-0000-0000-000058150000}"/>
    <cellStyle name="20% — акцент4 11 7 4" xfId="19456" xr:uid="{00000000-0005-0000-0000-000059150000}"/>
    <cellStyle name="20% - Акцент4 11 7 5" xfId="18942" xr:uid="{00000000-0005-0000-0000-00005A150000}"/>
    <cellStyle name="20% — акцент4 11 7 5" xfId="19813" xr:uid="{00000000-0005-0000-0000-00005B150000}"/>
    <cellStyle name="20% - Акцент4 11 7 6" xfId="18229" xr:uid="{00000000-0005-0000-0000-00005C150000}"/>
    <cellStyle name="20% — акцент4 11 7 6" xfId="20318" xr:uid="{00000000-0005-0000-0000-00005D150000}"/>
    <cellStyle name="20% - Акцент4 11 7 7" xfId="20360" xr:uid="{00000000-0005-0000-0000-00005E150000}"/>
    <cellStyle name="20% — акцент4 11 7 7" xfId="20620" xr:uid="{00000000-0005-0000-0000-00005F150000}"/>
    <cellStyle name="20% - Акцент4 11 8" xfId="6774" xr:uid="{00000000-0005-0000-0000-000060150000}"/>
    <cellStyle name="20% — акцент4 11 8" xfId="6393" xr:uid="{00000000-0005-0000-0000-000061150000}"/>
    <cellStyle name="20% - Акцент4 11 8 2" xfId="15536" xr:uid="{00000000-0005-0000-0000-000062150000}"/>
    <cellStyle name="20% — акцент4 11 8 2" xfId="15157" xr:uid="{00000000-0005-0000-0000-000063150000}"/>
    <cellStyle name="20% - Акцент4 11 8 3" xfId="19696" xr:uid="{00000000-0005-0000-0000-000064150000}"/>
    <cellStyle name="20% — акцент4 11 8 3" xfId="19588" xr:uid="{00000000-0005-0000-0000-000065150000}"/>
    <cellStyle name="20% - Акцент4 11 8 4" xfId="18262" xr:uid="{00000000-0005-0000-0000-000066150000}"/>
    <cellStyle name="20% — акцент4 11 8 4" xfId="17915" xr:uid="{00000000-0005-0000-0000-000067150000}"/>
    <cellStyle name="20% - Акцент4 11 8 5" xfId="18251" xr:uid="{00000000-0005-0000-0000-000068150000}"/>
    <cellStyle name="20% — акцент4 11 8 5" xfId="9207" xr:uid="{00000000-0005-0000-0000-000069150000}"/>
    <cellStyle name="20% - Акцент4 11 8 6" xfId="19620" xr:uid="{00000000-0005-0000-0000-00006A150000}"/>
    <cellStyle name="20% — акцент4 11 8 6" xfId="19165" xr:uid="{00000000-0005-0000-0000-00006B150000}"/>
    <cellStyle name="20% - Акцент4 11 8 7" xfId="19253" xr:uid="{00000000-0005-0000-0000-00006C150000}"/>
    <cellStyle name="20% — акцент4 11 8 7" xfId="19498" xr:uid="{00000000-0005-0000-0000-00006D150000}"/>
    <cellStyle name="20% - Акцент4 11 9" xfId="8066" xr:uid="{00000000-0005-0000-0000-00006E150000}"/>
    <cellStyle name="20% — акцент4 11 9" xfId="7982" xr:uid="{00000000-0005-0000-0000-00006F150000}"/>
    <cellStyle name="20% - Акцент4 11 9 2" xfId="16824" xr:uid="{00000000-0005-0000-0000-000070150000}"/>
    <cellStyle name="20% — акцент4 11 9 2" xfId="16740" xr:uid="{00000000-0005-0000-0000-000071150000}"/>
    <cellStyle name="20% - Акцент4 11 9 3" xfId="20148" xr:uid="{00000000-0005-0000-0000-000072150000}"/>
    <cellStyle name="20% — акцент4 11 9 3" xfId="20115" xr:uid="{00000000-0005-0000-0000-000073150000}"/>
    <cellStyle name="20% - Акцент4 11 9 4" xfId="19330" xr:uid="{00000000-0005-0000-0000-000074150000}"/>
    <cellStyle name="20% — акцент4 11 9 4" xfId="18454" xr:uid="{00000000-0005-0000-0000-000075150000}"/>
    <cellStyle name="20% - Акцент4 11 9 5" xfId="18945" xr:uid="{00000000-0005-0000-0000-000076150000}"/>
    <cellStyle name="20% — акцент4 11 9 5" xfId="18041" xr:uid="{00000000-0005-0000-0000-000077150000}"/>
    <cellStyle name="20% - Акцент4 11 9 6" xfId="18635" xr:uid="{00000000-0005-0000-0000-000078150000}"/>
    <cellStyle name="20% — акцент4 11 9 6" xfId="20435" xr:uid="{00000000-0005-0000-0000-000079150000}"/>
    <cellStyle name="20% - Акцент4 11 9 7" xfId="18342" xr:uid="{00000000-0005-0000-0000-00007A150000}"/>
    <cellStyle name="20% — акцент4 11 9 7" xfId="20723" xr:uid="{00000000-0005-0000-0000-00007B150000}"/>
    <cellStyle name="20% - Акцент4 12" xfId="3628" xr:uid="{00000000-0005-0000-0000-00007C150000}"/>
    <cellStyle name="20% — акцент4 12" xfId="1035" xr:uid="{00000000-0005-0000-0000-00007D150000}"/>
    <cellStyle name="20% - Акцент4 12 2" xfId="12403" xr:uid="{00000000-0005-0000-0000-00007E150000}"/>
    <cellStyle name="20% - Акцент4 12 3" xfId="18756" xr:uid="{00000000-0005-0000-0000-00007F150000}"/>
    <cellStyle name="20% - Акцент4 12 4" xfId="18492" xr:uid="{00000000-0005-0000-0000-000080150000}"/>
    <cellStyle name="20% - Акцент4 12 5" xfId="19600" xr:uid="{00000000-0005-0000-0000-000081150000}"/>
    <cellStyle name="20% - Акцент4 12 6" xfId="18491" xr:uid="{00000000-0005-0000-0000-000082150000}"/>
    <cellStyle name="20% - Акцент4 12 7" xfId="18331" xr:uid="{00000000-0005-0000-0000-000083150000}"/>
    <cellStyle name="20% - Акцент4 13" xfId="3642" xr:uid="{00000000-0005-0000-0000-000084150000}"/>
    <cellStyle name="20% — акцент4 13" xfId="1185" xr:uid="{00000000-0005-0000-0000-000085150000}"/>
    <cellStyle name="20% - Акцент4 13 2" xfId="12417" xr:uid="{00000000-0005-0000-0000-000086150000}"/>
    <cellStyle name="20% - Акцент4 13 3" xfId="18768" xr:uid="{00000000-0005-0000-0000-000087150000}"/>
    <cellStyle name="20% - Акцент4 13 4" xfId="18590" xr:uid="{00000000-0005-0000-0000-000088150000}"/>
    <cellStyle name="20% - Акцент4 13 5" xfId="18191" xr:uid="{00000000-0005-0000-0000-000089150000}"/>
    <cellStyle name="20% - Акцент4 13 6" xfId="20107" xr:uid="{00000000-0005-0000-0000-00008A150000}"/>
    <cellStyle name="20% - Акцент4 13 7" xfId="18197" xr:uid="{00000000-0005-0000-0000-00008B150000}"/>
    <cellStyle name="20% - Акцент4 14" xfId="3656" xr:uid="{00000000-0005-0000-0000-00008C150000}"/>
    <cellStyle name="20% — акцент4 14" xfId="1379" xr:uid="{00000000-0005-0000-0000-00008D150000}"/>
    <cellStyle name="20% - Акцент4 14 2" xfId="12431" xr:uid="{00000000-0005-0000-0000-00008E150000}"/>
    <cellStyle name="20% — акцент4 14 2" xfId="5737" xr:uid="{00000000-0005-0000-0000-00008F150000}"/>
    <cellStyle name="20% — акцент4 14 2 2" xfId="14506" xr:uid="{00000000-0005-0000-0000-000090150000}"/>
    <cellStyle name="20% - Акцент4 14 3" xfId="18780" xr:uid="{00000000-0005-0000-0000-000091150000}"/>
    <cellStyle name="20% — акцент4 14 3" xfId="10238" xr:uid="{00000000-0005-0000-0000-000092150000}"/>
    <cellStyle name="20% - Акцент4 14 4" xfId="19546" xr:uid="{00000000-0005-0000-0000-000093150000}"/>
    <cellStyle name="20% — акцент4 14 4" xfId="18138" xr:uid="{00000000-0005-0000-0000-000094150000}"/>
    <cellStyle name="20% - Акцент4 14 5" xfId="9240" xr:uid="{00000000-0005-0000-0000-000095150000}"/>
    <cellStyle name="20% — акцент4 14 5" xfId="19114" xr:uid="{00000000-0005-0000-0000-000096150000}"/>
    <cellStyle name="20% - Акцент4 14 6" xfId="19765" xr:uid="{00000000-0005-0000-0000-000097150000}"/>
    <cellStyle name="20% — акцент4 14 6" xfId="20126" xr:uid="{00000000-0005-0000-0000-000098150000}"/>
    <cellStyle name="20% - Акцент4 14 7" xfId="18569" xr:uid="{00000000-0005-0000-0000-000099150000}"/>
    <cellStyle name="20% — акцент4 14 7" xfId="20562" xr:uid="{00000000-0005-0000-0000-00009A150000}"/>
    <cellStyle name="20% — акцент4 14 8" xfId="20840" xr:uid="{00000000-0005-0000-0000-00009B150000}"/>
    <cellStyle name="20% — акцент4 15" xfId="1396" xr:uid="{00000000-0005-0000-0000-00009C150000}"/>
    <cellStyle name="20% — акцент4 15 2" xfId="10255" xr:uid="{00000000-0005-0000-0000-00009D150000}"/>
    <cellStyle name="20% — акцент4 16" xfId="1409" xr:uid="{00000000-0005-0000-0000-00009E150000}"/>
    <cellStyle name="20% — акцент4 16 2" xfId="10268" xr:uid="{00000000-0005-0000-0000-00009F150000}"/>
    <cellStyle name="20% — акцент4 17" xfId="1421" xr:uid="{00000000-0005-0000-0000-0000A0150000}"/>
    <cellStyle name="20% — акцент4 17 2" xfId="10280" xr:uid="{00000000-0005-0000-0000-0000A1150000}"/>
    <cellStyle name="20% — акцент4 18" xfId="1433" xr:uid="{00000000-0005-0000-0000-0000A2150000}"/>
    <cellStyle name="20% — акцент4 18 2" xfId="10292" xr:uid="{00000000-0005-0000-0000-0000A3150000}"/>
    <cellStyle name="20% — акцент4 19" xfId="1445" xr:uid="{00000000-0005-0000-0000-0000A4150000}"/>
    <cellStyle name="20% — акцент4 19 2" xfId="10304" xr:uid="{00000000-0005-0000-0000-0000A5150000}"/>
    <cellStyle name="20% - Акцент4 2" xfId="7" xr:uid="{00000000-0005-0000-0000-0000A6150000}"/>
    <cellStyle name="20% — акцент4 2" xfId="113" xr:uid="{00000000-0005-0000-0000-0000A7150000}"/>
    <cellStyle name="20% - Акцент4 2 10" xfId="824" xr:uid="{00000000-0005-0000-0000-0000A8150000}"/>
    <cellStyle name="20% - Акцент4 2 10 2" xfId="1201" xr:uid="{00000000-0005-0000-0000-0000A9150000}"/>
    <cellStyle name="20% - Акцент4 2 10 2 2" xfId="2943" xr:uid="{00000000-0005-0000-0000-0000AA150000}"/>
    <cellStyle name="20% - Акцент4 2 10 2 2 2" xfId="11780" xr:uid="{00000000-0005-0000-0000-0000AB150000}"/>
    <cellStyle name="20% - Акцент4 2 10 2 3" xfId="3992" xr:uid="{00000000-0005-0000-0000-0000AC150000}"/>
    <cellStyle name="20% - Акцент4 2 10 2 3 2" xfId="12767" xr:uid="{00000000-0005-0000-0000-0000AD150000}"/>
    <cellStyle name="20% - Акцент4 2 10 2 4" xfId="5741" xr:uid="{00000000-0005-0000-0000-0000AE150000}"/>
    <cellStyle name="20% - Акцент4 2 10 2 4 2" xfId="14510" xr:uid="{00000000-0005-0000-0000-0000AF150000}"/>
    <cellStyle name="20% - Акцент4 2 10 2 5" xfId="10070" xr:uid="{00000000-0005-0000-0000-0000B0150000}"/>
    <cellStyle name="20% - Акцент4 2 10 3" xfId="2614" xr:uid="{00000000-0005-0000-0000-0000B1150000}"/>
    <cellStyle name="20% - Акцент4 2 10 3 2" xfId="3993" xr:uid="{00000000-0005-0000-0000-0000B2150000}"/>
    <cellStyle name="20% - Акцент4 2 10 3 2 2" xfId="12768" xr:uid="{00000000-0005-0000-0000-0000B3150000}"/>
    <cellStyle name="20% - Акцент4 2 10 3 3" xfId="5742" xr:uid="{00000000-0005-0000-0000-0000B4150000}"/>
    <cellStyle name="20% - Акцент4 2 10 3 3 2" xfId="14511" xr:uid="{00000000-0005-0000-0000-0000B5150000}"/>
    <cellStyle name="20% - Акцент4 2 10 3 4" xfId="11453" xr:uid="{00000000-0005-0000-0000-0000B6150000}"/>
    <cellStyle name="20% - Акцент4 2 10 4" xfId="1961" xr:uid="{00000000-0005-0000-0000-0000B7150000}"/>
    <cellStyle name="20% - Акцент4 2 10 4 2" xfId="10806" xr:uid="{00000000-0005-0000-0000-0000B8150000}"/>
    <cellStyle name="20% - Акцент4 2 10 5" xfId="3991" xr:uid="{00000000-0005-0000-0000-0000B9150000}"/>
    <cellStyle name="20% - Акцент4 2 10 5 2" xfId="12766" xr:uid="{00000000-0005-0000-0000-0000BA150000}"/>
    <cellStyle name="20% - Акцент4 2 10 6" xfId="5740" xr:uid="{00000000-0005-0000-0000-0000BB150000}"/>
    <cellStyle name="20% - Акцент4 2 10 6 2" xfId="14509" xr:uid="{00000000-0005-0000-0000-0000BC150000}"/>
    <cellStyle name="20% - Акцент4 2 10 7" xfId="9729" xr:uid="{00000000-0005-0000-0000-0000BD150000}"/>
    <cellStyle name="20% - Акцент4 2 11" xfId="562" xr:uid="{00000000-0005-0000-0000-0000BE150000}"/>
    <cellStyle name="20% - Акцент4 2 11 2" xfId="1203" xr:uid="{00000000-0005-0000-0000-0000BF150000}"/>
    <cellStyle name="20% - Акцент4 2 11 2 2" xfId="2945" xr:uid="{00000000-0005-0000-0000-0000C0150000}"/>
    <cellStyle name="20% - Акцент4 2 11 2 2 2" xfId="11782" xr:uid="{00000000-0005-0000-0000-0000C1150000}"/>
    <cellStyle name="20% - Акцент4 2 11 2 3" xfId="3995" xr:uid="{00000000-0005-0000-0000-0000C2150000}"/>
    <cellStyle name="20% - Акцент4 2 11 2 3 2" xfId="12770" xr:uid="{00000000-0005-0000-0000-0000C3150000}"/>
    <cellStyle name="20% - Акцент4 2 11 2 4" xfId="5744" xr:uid="{00000000-0005-0000-0000-0000C4150000}"/>
    <cellStyle name="20% - Акцент4 2 11 2 4 2" xfId="14513" xr:uid="{00000000-0005-0000-0000-0000C5150000}"/>
    <cellStyle name="20% - Акцент4 2 11 2 5" xfId="10072" xr:uid="{00000000-0005-0000-0000-0000C6150000}"/>
    <cellStyle name="20% - Акцент4 2 11 3" xfId="2352" xr:uid="{00000000-0005-0000-0000-0000C7150000}"/>
    <cellStyle name="20% - Акцент4 2 11 3 2" xfId="3996" xr:uid="{00000000-0005-0000-0000-0000C8150000}"/>
    <cellStyle name="20% - Акцент4 2 11 3 2 2" xfId="12771" xr:uid="{00000000-0005-0000-0000-0000C9150000}"/>
    <cellStyle name="20% - Акцент4 2 11 3 3" xfId="5745" xr:uid="{00000000-0005-0000-0000-0000CA150000}"/>
    <cellStyle name="20% - Акцент4 2 11 3 3 2" xfId="14514" xr:uid="{00000000-0005-0000-0000-0000CB150000}"/>
    <cellStyle name="20% - Акцент4 2 11 3 4" xfId="11191" xr:uid="{00000000-0005-0000-0000-0000CC150000}"/>
    <cellStyle name="20% - Акцент4 2 11 4" xfId="1963" xr:uid="{00000000-0005-0000-0000-0000CD150000}"/>
    <cellStyle name="20% - Акцент4 2 11 4 2" xfId="10808" xr:uid="{00000000-0005-0000-0000-0000CE150000}"/>
    <cellStyle name="20% - Акцент4 2 11 5" xfId="3994" xr:uid="{00000000-0005-0000-0000-0000CF150000}"/>
    <cellStyle name="20% - Акцент4 2 11 5 2" xfId="12769" xr:uid="{00000000-0005-0000-0000-0000D0150000}"/>
    <cellStyle name="20% - Акцент4 2 11 6" xfId="5743" xr:uid="{00000000-0005-0000-0000-0000D1150000}"/>
    <cellStyle name="20% - Акцент4 2 11 6 2" xfId="14512" xr:uid="{00000000-0005-0000-0000-0000D2150000}"/>
    <cellStyle name="20% - Акцент4 2 11 7" xfId="9467" xr:uid="{00000000-0005-0000-0000-0000D3150000}"/>
    <cellStyle name="20% - Акцент4 2 12" xfId="708" xr:uid="{00000000-0005-0000-0000-0000D4150000}"/>
    <cellStyle name="20% - Акцент4 2 12 2" xfId="1202" xr:uid="{00000000-0005-0000-0000-0000D5150000}"/>
    <cellStyle name="20% - Акцент4 2 12 2 2" xfId="2944" xr:uid="{00000000-0005-0000-0000-0000D6150000}"/>
    <cellStyle name="20% - Акцент4 2 12 2 2 2" xfId="11781" xr:uid="{00000000-0005-0000-0000-0000D7150000}"/>
    <cellStyle name="20% - Акцент4 2 12 2 3" xfId="3998" xr:uid="{00000000-0005-0000-0000-0000D8150000}"/>
    <cellStyle name="20% - Акцент4 2 12 2 3 2" xfId="12773" xr:uid="{00000000-0005-0000-0000-0000D9150000}"/>
    <cellStyle name="20% - Акцент4 2 12 2 4" xfId="5747" xr:uid="{00000000-0005-0000-0000-0000DA150000}"/>
    <cellStyle name="20% - Акцент4 2 12 2 4 2" xfId="14516" xr:uid="{00000000-0005-0000-0000-0000DB150000}"/>
    <cellStyle name="20% - Акцент4 2 12 2 5" xfId="10071" xr:uid="{00000000-0005-0000-0000-0000DC150000}"/>
    <cellStyle name="20% - Акцент4 2 12 3" xfId="2498" xr:uid="{00000000-0005-0000-0000-0000DD150000}"/>
    <cellStyle name="20% - Акцент4 2 12 3 2" xfId="3999" xr:uid="{00000000-0005-0000-0000-0000DE150000}"/>
    <cellStyle name="20% - Акцент4 2 12 3 2 2" xfId="12774" xr:uid="{00000000-0005-0000-0000-0000DF150000}"/>
    <cellStyle name="20% - Акцент4 2 12 3 3" xfId="5748" xr:uid="{00000000-0005-0000-0000-0000E0150000}"/>
    <cellStyle name="20% - Акцент4 2 12 3 3 2" xfId="14517" xr:uid="{00000000-0005-0000-0000-0000E1150000}"/>
    <cellStyle name="20% - Акцент4 2 12 3 4" xfId="11337" xr:uid="{00000000-0005-0000-0000-0000E2150000}"/>
    <cellStyle name="20% - Акцент4 2 12 4" xfId="1962" xr:uid="{00000000-0005-0000-0000-0000E3150000}"/>
    <cellStyle name="20% - Акцент4 2 12 4 2" xfId="10807" xr:uid="{00000000-0005-0000-0000-0000E4150000}"/>
    <cellStyle name="20% - Акцент4 2 12 5" xfId="3997" xr:uid="{00000000-0005-0000-0000-0000E5150000}"/>
    <cellStyle name="20% - Акцент4 2 12 5 2" xfId="12772" xr:uid="{00000000-0005-0000-0000-0000E6150000}"/>
    <cellStyle name="20% - Акцент4 2 12 6" xfId="5746" xr:uid="{00000000-0005-0000-0000-0000E7150000}"/>
    <cellStyle name="20% - Акцент4 2 12 6 2" xfId="14515" xr:uid="{00000000-0005-0000-0000-0000E8150000}"/>
    <cellStyle name="20% - Акцент4 2 12 7" xfId="9613" xr:uid="{00000000-0005-0000-0000-0000E9150000}"/>
    <cellStyle name="20% - Акцент4 2 13" xfId="564" xr:uid="{00000000-0005-0000-0000-0000EA150000}"/>
    <cellStyle name="20% - Акцент4 2 13 2" xfId="1273" xr:uid="{00000000-0005-0000-0000-0000EB150000}"/>
    <cellStyle name="20% - Акцент4 2 13 2 2" xfId="3009" xr:uid="{00000000-0005-0000-0000-0000EC150000}"/>
    <cellStyle name="20% - Акцент4 2 13 2 2 2" xfId="11846" xr:uid="{00000000-0005-0000-0000-0000ED150000}"/>
    <cellStyle name="20% - Акцент4 2 13 2 3" xfId="4001" xr:uid="{00000000-0005-0000-0000-0000EE150000}"/>
    <cellStyle name="20% - Акцент4 2 13 2 3 2" xfId="12776" xr:uid="{00000000-0005-0000-0000-0000EF150000}"/>
    <cellStyle name="20% - Акцент4 2 13 2 4" xfId="5750" xr:uid="{00000000-0005-0000-0000-0000F0150000}"/>
    <cellStyle name="20% - Акцент4 2 13 2 4 2" xfId="14519" xr:uid="{00000000-0005-0000-0000-0000F1150000}"/>
    <cellStyle name="20% - Акцент4 2 13 2 5" xfId="10137" xr:uid="{00000000-0005-0000-0000-0000F2150000}"/>
    <cellStyle name="20% - Акцент4 2 13 3" xfId="2354" xr:uid="{00000000-0005-0000-0000-0000F3150000}"/>
    <cellStyle name="20% - Акцент4 2 13 3 2" xfId="4002" xr:uid="{00000000-0005-0000-0000-0000F4150000}"/>
    <cellStyle name="20% - Акцент4 2 13 3 2 2" xfId="12777" xr:uid="{00000000-0005-0000-0000-0000F5150000}"/>
    <cellStyle name="20% - Акцент4 2 13 3 3" xfId="5751" xr:uid="{00000000-0005-0000-0000-0000F6150000}"/>
    <cellStyle name="20% - Акцент4 2 13 3 3 2" xfId="14520" xr:uid="{00000000-0005-0000-0000-0000F7150000}"/>
    <cellStyle name="20% - Акцент4 2 13 3 4" xfId="11193" xr:uid="{00000000-0005-0000-0000-0000F8150000}"/>
    <cellStyle name="20% - Акцент4 2 13 4" xfId="2027" xr:uid="{00000000-0005-0000-0000-0000F9150000}"/>
    <cellStyle name="20% - Акцент4 2 13 4 2" xfId="10872" xr:uid="{00000000-0005-0000-0000-0000FA150000}"/>
    <cellStyle name="20% - Акцент4 2 13 5" xfId="4000" xr:uid="{00000000-0005-0000-0000-0000FB150000}"/>
    <cellStyle name="20% - Акцент4 2 13 5 2" xfId="12775" xr:uid="{00000000-0005-0000-0000-0000FC150000}"/>
    <cellStyle name="20% - Акцент4 2 13 6" xfId="5749" xr:uid="{00000000-0005-0000-0000-0000FD150000}"/>
    <cellStyle name="20% - Акцент4 2 13 6 2" xfId="14518" xr:uid="{00000000-0005-0000-0000-0000FE150000}"/>
    <cellStyle name="20% - Акцент4 2 13 7" xfId="9469" xr:uid="{00000000-0005-0000-0000-0000FF150000}"/>
    <cellStyle name="20% - Акцент4 2 14" xfId="765" xr:uid="{00000000-0005-0000-0000-000000160000}"/>
    <cellStyle name="20% - Акцент4 2 14 2" xfId="1306" xr:uid="{00000000-0005-0000-0000-000001160000}"/>
    <cellStyle name="20% - Акцент4 2 14 2 2" xfId="3042" xr:uid="{00000000-0005-0000-0000-000002160000}"/>
    <cellStyle name="20% - Акцент4 2 14 2 2 2" xfId="11879" xr:uid="{00000000-0005-0000-0000-000003160000}"/>
    <cellStyle name="20% - Акцент4 2 14 2 3" xfId="4004" xr:uid="{00000000-0005-0000-0000-000004160000}"/>
    <cellStyle name="20% - Акцент4 2 14 2 3 2" xfId="12779" xr:uid="{00000000-0005-0000-0000-000005160000}"/>
    <cellStyle name="20% - Акцент4 2 14 2 4" xfId="5753" xr:uid="{00000000-0005-0000-0000-000006160000}"/>
    <cellStyle name="20% - Акцент4 2 14 2 4 2" xfId="14522" xr:uid="{00000000-0005-0000-0000-000007160000}"/>
    <cellStyle name="20% - Акцент4 2 14 2 5" xfId="10170" xr:uid="{00000000-0005-0000-0000-000008160000}"/>
    <cellStyle name="20% - Акцент4 2 14 3" xfId="2555" xr:uid="{00000000-0005-0000-0000-000009160000}"/>
    <cellStyle name="20% - Акцент4 2 14 3 2" xfId="4005" xr:uid="{00000000-0005-0000-0000-00000A160000}"/>
    <cellStyle name="20% - Акцент4 2 14 3 2 2" xfId="12780" xr:uid="{00000000-0005-0000-0000-00000B160000}"/>
    <cellStyle name="20% - Акцент4 2 14 3 3" xfId="5754" xr:uid="{00000000-0005-0000-0000-00000C160000}"/>
    <cellStyle name="20% - Акцент4 2 14 3 3 2" xfId="14523" xr:uid="{00000000-0005-0000-0000-00000D160000}"/>
    <cellStyle name="20% - Акцент4 2 14 3 4" xfId="11394" xr:uid="{00000000-0005-0000-0000-00000E160000}"/>
    <cellStyle name="20% - Акцент4 2 14 4" xfId="2060" xr:uid="{00000000-0005-0000-0000-00000F160000}"/>
    <cellStyle name="20% - Акцент4 2 14 4 2" xfId="10905" xr:uid="{00000000-0005-0000-0000-000010160000}"/>
    <cellStyle name="20% - Акцент4 2 14 5" xfId="4003" xr:uid="{00000000-0005-0000-0000-000011160000}"/>
    <cellStyle name="20% - Акцент4 2 14 5 2" xfId="12778" xr:uid="{00000000-0005-0000-0000-000012160000}"/>
    <cellStyle name="20% - Акцент4 2 14 6" xfId="5752" xr:uid="{00000000-0005-0000-0000-000013160000}"/>
    <cellStyle name="20% - Акцент4 2 14 6 2" xfId="14521" xr:uid="{00000000-0005-0000-0000-000014160000}"/>
    <cellStyle name="20% - Акцент4 2 14 7" xfId="9670" xr:uid="{00000000-0005-0000-0000-000015160000}"/>
    <cellStyle name="20% - Акцент4 2 15" xfId="692" xr:uid="{00000000-0005-0000-0000-000016160000}"/>
    <cellStyle name="20% - Акцент4 2 15 2" xfId="1310" xr:uid="{00000000-0005-0000-0000-000017160000}"/>
    <cellStyle name="20% - Акцент4 2 15 2 2" xfId="3046" xr:uid="{00000000-0005-0000-0000-000018160000}"/>
    <cellStyle name="20% - Акцент4 2 15 2 2 2" xfId="11883" xr:uid="{00000000-0005-0000-0000-000019160000}"/>
    <cellStyle name="20% - Акцент4 2 15 2 3" xfId="4007" xr:uid="{00000000-0005-0000-0000-00001A160000}"/>
    <cellStyle name="20% - Акцент4 2 15 2 3 2" xfId="12782" xr:uid="{00000000-0005-0000-0000-00001B160000}"/>
    <cellStyle name="20% - Акцент4 2 15 2 4" xfId="5756" xr:uid="{00000000-0005-0000-0000-00001C160000}"/>
    <cellStyle name="20% - Акцент4 2 15 2 4 2" xfId="14525" xr:uid="{00000000-0005-0000-0000-00001D160000}"/>
    <cellStyle name="20% - Акцент4 2 15 2 5" xfId="10174" xr:uid="{00000000-0005-0000-0000-00001E160000}"/>
    <cellStyle name="20% - Акцент4 2 15 3" xfId="2482" xr:uid="{00000000-0005-0000-0000-00001F160000}"/>
    <cellStyle name="20% - Акцент4 2 15 3 2" xfId="4008" xr:uid="{00000000-0005-0000-0000-000020160000}"/>
    <cellStyle name="20% - Акцент4 2 15 3 2 2" xfId="12783" xr:uid="{00000000-0005-0000-0000-000021160000}"/>
    <cellStyle name="20% - Акцент4 2 15 3 3" xfId="5757" xr:uid="{00000000-0005-0000-0000-000022160000}"/>
    <cellStyle name="20% - Акцент4 2 15 3 3 2" xfId="14526" xr:uid="{00000000-0005-0000-0000-000023160000}"/>
    <cellStyle name="20% - Акцент4 2 15 3 4" xfId="11321" xr:uid="{00000000-0005-0000-0000-000024160000}"/>
    <cellStyle name="20% - Акцент4 2 15 4" xfId="2064" xr:uid="{00000000-0005-0000-0000-000025160000}"/>
    <cellStyle name="20% - Акцент4 2 15 4 2" xfId="10909" xr:uid="{00000000-0005-0000-0000-000026160000}"/>
    <cellStyle name="20% - Акцент4 2 15 5" xfId="4006" xr:uid="{00000000-0005-0000-0000-000027160000}"/>
    <cellStyle name="20% - Акцент4 2 15 5 2" xfId="12781" xr:uid="{00000000-0005-0000-0000-000028160000}"/>
    <cellStyle name="20% - Акцент4 2 15 6" xfId="5755" xr:uid="{00000000-0005-0000-0000-000029160000}"/>
    <cellStyle name="20% - Акцент4 2 15 6 2" xfId="14524" xr:uid="{00000000-0005-0000-0000-00002A160000}"/>
    <cellStyle name="20% - Акцент4 2 15 7" xfId="9597" xr:uid="{00000000-0005-0000-0000-00002B160000}"/>
    <cellStyle name="20% - Акцент4 2 16" xfId="547" xr:uid="{00000000-0005-0000-0000-00002C160000}"/>
    <cellStyle name="20% - Акцент4 2 16 2" xfId="2337" xr:uid="{00000000-0005-0000-0000-00002D160000}"/>
    <cellStyle name="20% - Акцент4 2 16 2 2" xfId="11176" xr:uid="{00000000-0005-0000-0000-00002E160000}"/>
    <cellStyle name="20% - Акцент4 2 16 3" xfId="4009" xr:uid="{00000000-0005-0000-0000-00002F160000}"/>
    <cellStyle name="20% - Акцент4 2 16 3 2" xfId="12784" xr:uid="{00000000-0005-0000-0000-000030160000}"/>
    <cellStyle name="20% - Акцент4 2 16 4" xfId="5758" xr:uid="{00000000-0005-0000-0000-000031160000}"/>
    <cellStyle name="20% - Акцент4 2 16 4 2" xfId="14527" xr:uid="{00000000-0005-0000-0000-000032160000}"/>
    <cellStyle name="20% - Акцент4 2 16 5" xfId="9452" xr:uid="{00000000-0005-0000-0000-000033160000}"/>
    <cellStyle name="20% - Акцент4 2 17" xfId="847" xr:uid="{00000000-0005-0000-0000-000034160000}"/>
    <cellStyle name="20% - Акцент4 2 17 2" xfId="2637" xr:uid="{00000000-0005-0000-0000-000035160000}"/>
    <cellStyle name="20% - Акцент4 2 17 2 2" xfId="11476" xr:uid="{00000000-0005-0000-0000-000036160000}"/>
    <cellStyle name="20% - Акцент4 2 17 3" xfId="4010" xr:uid="{00000000-0005-0000-0000-000037160000}"/>
    <cellStyle name="20% - Акцент4 2 17 3 2" xfId="12785" xr:uid="{00000000-0005-0000-0000-000038160000}"/>
    <cellStyle name="20% - Акцент4 2 17 4" xfId="5759" xr:uid="{00000000-0005-0000-0000-000039160000}"/>
    <cellStyle name="20% - Акцент4 2 17 4 2" xfId="14528" xr:uid="{00000000-0005-0000-0000-00003A160000}"/>
    <cellStyle name="20% - Акцент4 2 17 5" xfId="9752" xr:uid="{00000000-0005-0000-0000-00003B160000}"/>
    <cellStyle name="20% - Акцент4 2 18" xfId="807" xr:uid="{00000000-0005-0000-0000-00003C160000}"/>
    <cellStyle name="20% - Акцент4 2 18 2" xfId="2597" xr:uid="{00000000-0005-0000-0000-00003D160000}"/>
    <cellStyle name="20% - Акцент4 2 18 2 2" xfId="11436" xr:uid="{00000000-0005-0000-0000-00003E160000}"/>
    <cellStyle name="20% - Акцент4 2 18 3" xfId="4011" xr:uid="{00000000-0005-0000-0000-00003F160000}"/>
    <cellStyle name="20% - Акцент4 2 18 3 2" xfId="12786" xr:uid="{00000000-0005-0000-0000-000040160000}"/>
    <cellStyle name="20% - Акцент4 2 18 4" xfId="5760" xr:uid="{00000000-0005-0000-0000-000041160000}"/>
    <cellStyle name="20% - Акцент4 2 18 4 2" xfId="14529" xr:uid="{00000000-0005-0000-0000-000042160000}"/>
    <cellStyle name="20% - Акцент4 2 18 5" xfId="9712" xr:uid="{00000000-0005-0000-0000-000043160000}"/>
    <cellStyle name="20% - Акцент4 2 19" xfId="803" xr:uid="{00000000-0005-0000-0000-000044160000}"/>
    <cellStyle name="20% - Акцент4 2 19 2" xfId="2593" xr:uid="{00000000-0005-0000-0000-000045160000}"/>
    <cellStyle name="20% - Акцент4 2 19 2 2" xfId="11432" xr:uid="{00000000-0005-0000-0000-000046160000}"/>
    <cellStyle name="20% - Акцент4 2 19 3" xfId="4012" xr:uid="{00000000-0005-0000-0000-000047160000}"/>
    <cellStyle name="20% - Акцент4 2 19 3 2" xfId="12787" xr:uid="{00000000-0005-0000-0000-000048160000}"/>
    <cellStyle name="20% - Акцент4 2 19 4" xfId="5761" xr:uid="{00000000-0005-0000-0000-000049160000}"/>
    <cellStyle name="20% - Акцент4 2 19 4 2" xfId="14530" xr:uid="{00000000-0005-0000-0000-00004A160000}"/>
    <cellStyle name="20% - Акцент4 2 19 5" xfId="9708" xr:uid="{00000000-0005-0000-0000-00004B160000}"/>
    <cellStyle name="20% - Акцент4 2 2" xfId="114" xr:uid="{00000000-0005-0000-0000-00004C160000}"/>
    <cellStyle name="20% - Акцент4 2 2 10" xfId="5762" xr:uid="{00000000-0005-0000-0000-00004D160000}"/>
    <cellStyle name="20% - Акцент4 2 2 10 2" xfId="14531" xr:uid="{00000000-0005-0000-0000-00004E160000}"/>
    <cellStyle name="20% - Акцент4 2 2 11" xfId="9184" xr:uid="{00000000-0005-0000-0000-00004F160000}"/>
    <cellStyle name="20% - Акцент4 2 2 2" xfId="358" xr:uid="{00000000-0005-0000-0000-000050160000}"/>
    <cellStyle name="20% - Акцент4 2 2 2 2" xfId="484" xr:uid="{00000000-0005-0000-0000-000051160000}"/>
    <cellStyle name="20% - Акцент4 2 2 2 2 2" xfId="1340" xr:uid="{00000000-0005-0000-0000-000052160000}"/>
    <cellStyle name="20% - Акцент4 2 2 2 2 2 2" xfId="3076" xr:uid="{00000000-0005-0000-0000-000053160000}"/>
    <cellStyle name="20% - Акцент4 2 2 2 2 2 2 2" xfId="11913" xr:uid="{00000000-0005-0000-0000-000054160000}"/>
    <cellStyle name="20% - Акцент4 2 2 2 2 2 3" xfId="4016" xr:uid="{00000000-0005-0000-0000-000055160000}"/>
    <cellStyle name="20% - Акцент4 2 2 2 2 2 3 2" xfId="12791" xr:uid="{00000000-0005-0000-0000-000056160000}"/>
    <cellStyle name="20% - Акцент4 2 2 2 2 2 4" xfId="5765" xr:uid="{00000000-0005-0000-0000-000057160000}"/>
    <cellStyle name="20% - Акцент4 2 2 2 2 2 4 2" xfId="14534" xr:uid="{00000000-0005-0000-0000-000058160000}"/>
    <cellStyle name="20% - Акцент4 2 2 2 2 2 5" xfId="10204" xr:uid="{00000000-0005-0000-0000-000059160000}"/>
    <cellStyle name="20% - Акцент4 2 2 2 2 3" xfId="2274" xr:uid="{00000000-0005-0000-0000-00005A160000}"/>
    <cellStyle name="20% - Акцент4 2 2 2 2 3 2" xfId="4017" xr:uid="{00000000-0005-0000-0000-00005B160000}"/>
    <cellStyle name="20% - Акцент4 2 2 2 2 3 2 2" xfId="12792" xr:uid="{00000000-0005-0000-0000-00005C160000}"/>
    <cellStyle name="20% - Акцент4 2 2 2 2 3 3" xfId="5766" xr:uid="{00000000-0005-0000-0000-00005D160000}"/>
    <cellStyle name="20% - Акцент4 2 2 2 2 3 3 2" xfId="14535" xr:uid="{00000000-0005-0000-0000-00005E160000}"/>
    <cellStyle name="20% - Акцент4 2 2 2 2 3 4" xfId="11113" xr:uid="{00000000-0005-0000-0000-00005F160000}"/>
    <cellStyle name="20% - Акцент4 2 2 2 2 4" xfId="2094" xr:uid="{00000000-0005-0000-0000-000060160000}"/>
    <cellStyle name="20% - Акцент4 2 2 2 2 4 2" xfId="10939" xr:uid="{00000000-0005-0000-0000-000061160000}"/>
    <cellStyle name="20% - Акцент4 2 2 2 2 5" xfId="4015" xr:uid="{00000000-0005-0000-0000-000062160000}"/>
    <cellStyle name="20% - Акцент4 2 2 2 2 5 2" xfId="12790" xr:uid="{00000000-0005-0000-0000-000063160000}"/>
    <cellStyle name="20% - Акцент4 2 2 2 2 6" xfId="5764" xr:uid="{00000000-0005-0000-0000-000064160000}"/>
    <cellStyle name="20% - Акцент4 2 2 2 2 6 2" xfId="14533" xr:uid="{00000000-0005-0000-0000-000065160000}"/>
    <cellStyle name="20% - Акцент4 2 2 2 2 7" xfId="9389" xr:uid="{00000000-0005-0000-0000-000066160000}"/>
    <cellStyle name="20% - Акцент4 2 2 2 3" xfId="738" xr:uid="{00000000-0005-0000-0000-000067160000}"/>
    <cellStyle name="20% - Акцент4 2 2 2 3 2" xfId="2528" xr:uid="{00000000-0005-0000-0000-000068160000}"/>
    <cellStyle name="20% - Акцент4 2 2 2 3 2 2" xfId="11367" xr:uid="{00000000-0005-0000-0000-000069160000}"/>
    <cellStyle name="20% - Акцент4 2 2 2 3 3" xfId="4018" xr:uid="{00000000-0005-0000-0000-00006A160000}"/>
    <cellStyle name="20% - Акцент4 2 2 2 3 3 2" xfId="12793" xr:uid="{00000000-0005-0000-0000-00006B160000}"/>
    <cellStyle name="20% - Акцент4 2 2 2 3 4" xfId="5767" xr:uid="{00000000-0005-0000-0000-00006C160000}"/>
    <cellStyle name="20% - Акцент4 2 2 2 3 4 2" xfId="14536" xr:uid="{00000000-0005-0000-0000-00006D160000}"/>
    <cellStyle name="20% - Акцент4 2 2 2 3 5" xfId="9643" xr:uid="{00000000-0005-0000-0000-00006E160000}"/>
    <cellStyle name="20% - Акцент4 2 2 2 4" xfId="1172" xr:uid="{00000000-0005-0000-0000-00006F160000}"/>
    <cellStyle name="20% - Акцент4 2 2 2 4 2" xfId="2916" xr:uid="{00000000-0005-0000-0000-000070160000}"/>
    <cellStyle name="20% - Акцент4 2 2 2 4 2 2" xfId="11753" xr:uid="{00000000-0005-0000-0000-000071160000}"/>
    <cellStyle name="20% - Акцент4 2 2 2 4 3" xfId="4019" xr:uid="{00000000-0005-0000-0000-000072160000}"/>
    <cellStyle name="20% - Акцент4 2 2 2 4 3 2" xfId="12794" xr:uid="{00000000-0005-0000-0000-000073160000}"/>
    <cellStyle name="20% - Акцент4 2 2 2 4 4" xfId="5768" xr:uid="{00000000-0005-0000-0000-000074160000}"/>
    <cellStyle name="20% - Акцент4 2 2 2 4 4 2" xfId="14537" xr:uid="{00000000-0005-0000-0000-000075160000}"/>
    <cellStyle name="20% - Акцент4 2 2 2 4 5" xfId="10042" xr:uid="{00000000-0005-0000-0000-000076160000}"/>
    <cellStyle name="20% - Акцент4 2 2 2 5" xfId="2177" xr:uid="{00000000-0005-0000-0000-000077160000}"/>
    <cellStyle name="20% - Акцент4 2 2 2 5 2" xfId="4020" xr:uid="{00000000-0005-0000-0000-000078160000}"/>
    <cellStyle name="20% - Акцент4 2 2 2 5 2 2" xfId="12795" xr:uid="{00000000-0005-0000-0000-000079160000}"/>
    <cellStyle name="20% - Акцент4 2 2 2 5 3" xfId="5769" xr:uid="{00000000-0005-0000-0000-00007A160000}"/>
    <cellStyle name="20% - Акцент4 2 2 2 5 3 2" xfId="14538" xr:uid="{00000000-0005-0000-0000-00007B160000}"/>
    <cellStyle name="20% - Акцент4 2 2 2 5 4" xfId="11021" xr:uid="{00000000-0005-0000-0000-00007C160000}"/>
    <cellStyle name="20% - Акцент4 2 2 2 6" xfId="1932" xr:uid="{00000000-0005-0000-0000-00007D160000}"/>
    <cellStyle name="20% - Акцент4 2 2 2 6 2" xfId="10779" xr:uid="{00000000-0005-0000-0000-00007E160000}"/>
    <cellStyle name="20% - Акцент4 2 2 2 7" xfId="4014" xr:uid="{00000000-0005-0000-0000-00007F160000}"/>
    <cellStyle name="20% - Акцент4 2 2 2 7 2" xfId="12789" xr:uid="{00000000-0005-0000-0000-000080160000}"/>
    <cellStyle name="20% - Акцент4 2 2 2 8" xfId="5763" xr:uid="{00000000-0005-0000-0000-000081160000}"/>
    <cellStyle name="20% - Акцент4 2 2 2 8 2" xfId="14532" xr:uid="{00000000-0005-0000-0000-000082160000}"/>
    <cellStyle name="20% - Акцент4 2 2 2 9" xfId="9290" xr:uid="{00000000-0005-0000-0000-000083160000}"/>
    <cellStyle name="20% - Акцент4 2 2 3" xfId="449" xr:uid="{00000000-0005-0000-0000-000084160000}"/>
    <cellStyle name="20% - Акцент4 2 2 3 2" xfId="1127" xr:uid="{00000000-0005-0000-0000-000085160000}"/>
    <cellStyle name="20% - Акцент4 2 2 3 2 2" xfId="2873" xr:uid="{00000000-0005-0000-0000-000086160000}"/>
    <cellStyle name="20% - Акцент4 2 2 3 2 2 2" xfId="11710" xr:uid="{00000000-0005-0000-0000-000087160000}"/>
    <cellStyle name="20% - Акцент4 2 2 3 2 3" xfId="4022" xr:uid="{00000000-0005-0000-0000-000088160000}"/>
    <cellStyle name="20% - Акцент4 2 2 3 2 3 2" xfId="12797" xr:uid="{00000000-0005-0000-0000-000089160000}"/>
    <cellStyle name="20% - Акцент4 2 2 3 2 4" xfId="5771" xr:uid="{00000000-0005-0000-0000-00008A160000}"/>
    <cellStyle name="20% - Акцент4 2 2 3 2 4 2" xfId="14540" xr:uid="{00000000-0005-0000-0000-00008B160000}"/>
    <cellStyle name="20% - Акцент4 2 2 3 2 5" xfId="9998" xr:uid="{00000000-0005-0000-0000-00008C160000}"/>
    <cellStyle name="20% - Акцент4 2 2 3 3" xfId="2239" xr:uid="{00000000-0005-0000-0000-00008D160000}"/>
    <cellStyle name="20% - Акцент4 2 2 3 3 2" xfId="4023" xr:uid="{00000000-0005-0000-0000-00008E160000}"/>
    <cellStyle name="20% - Акцент4 2 2 3 3 2 2" xfId="12798" xr:uid="{00000000-0005-0000-0000-00008F160000}"/>
    <cellStyle name="20% - Акцент4 2 2 3 3 3" xfId="5772" xr:uid="{00000000-0005-0000-0000-000090160000}"/>
    <cellStyle name="20% - Акцент4 2 2 3 3 3 2" xfId="14541" xr:uid="{00000000-0005-0000-0000-000091160000}"/>
    <cellStyle name="20% - Акцент4 2 2 3 3 4" xfId="11078" xr:uid="{00000000-0005-0000-0000-000092160000}"/>
    <cellStyle name="20% - Акцент4 2 2 3 4" xfId="1889" xr:uid="{00000000-0005-0000-0000-000093160000}"/>
    <cellStyle name="20% - Акцент4 2 2 3 4 2" xfId="10737" xr:uid="{00000000-0005-0000-0000-000094160000}"/>
    <cellStyle name="20% - Акцент4 2 2 3 5" xfId="4021" xr:uid="{00000000-0005-0000-0000-000095160000}"/>
    <cellStyle name="20% - Акцент4 2 2 3 5 2" xfId="12796" xr:uid="{00000000-0005-0000-0000-000096160000}"/>
    <cellStyle name="20% - Акцент4 2 2 3 6" xfId="5770" xr:uid="{00000000-0005-0000-0000-000097160000}"/>
    <cellStyle name="20% - Акцент4 2 2 3 6 2" xfId="14539" xr:uid="{00000000-0005-0000-0000-000098160000}"/>
    <cellStyle name="20% - Акцент4 2 2 3 7" xfId="9354" xr:uid="{00000000-0005-0000-0000-000099160000}"/>
    <cellStyle name="20% - Акцент4 2 2 4" xfId="601" xr:uid="{00000000-0005-0000-0000-00009A160000}"/>
    <cellStyle name="20% - Акцент4 2 2 4 2" xfId="1294" xr:uid="{00000000-0005-0000-0000-00009B160000}"/>
    <cellStyle name="20% - Акцент4 2 2 4 2 2" xfId="3030" xr:uid="{00000000-0005-0000-0000-00009C160000}"/>
    <cellStyle name="20% - Акцент4 2 2 4 2 2 2" xfId="11867" xr:uid="{00000000-0005-0000-0000-00009D160000}"/>
    <cellStyle name="20% - Акцент4 2 2 4 2 3" xfId="4025" xr:uid="{00000000-0005-0000-0000-00009E160000}"/>
    <cellStyle name="20% - Акцент4 2 2 4 2 3 2" xfId="12800" xr:uid="{00000000-0005-0000-0000-00009F160000}"/>
    <cellStyle name="20% - Акцент4 2 2 4 2 4" xfId="5774" xr:uid="{00000000-0005-0000-0000-0000A0160000}"/>
    <cellStyle name="20% - Акцент4 2 2 4 2 4 2" xfId="14543" xr:uid="{00000000-0005-0000-0000-0000A1160000}"/>
    <cellStyle name="20% - Акцент4 2 2 4 2 5" xfId="10158" xr:uid="{00000000-0005-0000-0000-0000A2160000}"/>
    <cellStyle name="20% - Акцент4 2 2 4 3" xfId="2391" xr:uid="{00000000-0005-0000-0000-0000A3160000}"/>
    <cellStyle name="20% - Акцент4 2 2 4 3 2" xfId="4026" xr:uid="{00000000-0005-0000-0000-0000A4160000}"/>
    <cellStyle name="20% - Акцент4 2 2 4 3 2 2" xfId="12801" xr:uid="{00000000-0005-0000-0000-0000A5160000}"/>
    <cellStyle name="20% - Акцент4 2 2 4 3 3" xfId="5775" xr:uid="{00000000-0005-0000-0000-0000A6160000}"/>
    <cellStyle name="20% - Акцент4 2 2 4 3 3 2" xfId="14544" xr:uid="{00000000-0005-0000-0000-0000A7160000}"/>
    <cellStyle name="20% - Акцент4 2 2 4 3 4" xfId="11230" xr:uid="{00000000-0005-0000-0000-0000A8160000}"/>
    <cellStyle name="20% - Акцент4 2 2 4 4" xfId="2048" xr:uid="{00000000-0005-0000-0000-0000A9160000}"/>
    <cellStyle name="20% - Акцент4 2 2 4 4 2" xfId="10893" xr:uid="{00000000-0005-0000-0000-0000AA160000}"/>
    <cellStyle name="20% - Акцент4 2 2 4 5" xfId="4024" xr:uid="{00000000-0005-0000-0000-0000AB160000}"/>
    <cellStyle name="20% - Акцент4 2 2 4 5 2" xfId="12799" xr:uid="{00000000-0005-0000-0000-0000AC160000}"/>
    <cellStyle name="20% - Акцент4 2 2 4 6" xfId="5773" xr:uid="{00000000-0005-0000-0000-0000AD160000}"/>
    <cellStyle name="20% - Акцент4 2 2 4 6 2" xfId="14542" xr:uid="{00000000-0005-0000-0000-0000AE160000}"/>
    <cellStyle name="20% - Акцент4 2 2 4 7" xfId="9506" xr:uid="{00000000-0005-0000-0000-0000AF160000}"/>
    <cellStyle name="20% - Акцент4 2 2 5" xfId="1069" xr:uid="{00000000-0005-0000-0000-0000B0160000}"/>
    <cellStyle name="20% - Акцент4 2 2 5 2" xfId="2821" xr:uid="{00000000-0005-0000-0000-0000B1160000}"/>
    <cellStyle name="20% - Акцент4 2 2 5 2 2" xfId="11658" xr:uid="{00000000-0005-0000-0000-0000B2160000}"/>
    <cellStyle name="20% - Акцент4 2 2 5 3" xfId="4027" xr:uid="{00000000-0005-0000-0000-0000B3160000}"/>
    <cellStyle name="20% - Акцент4 2 2 5 3 2" xfId="12802" xr:uid="{00000000-0005-0000-0000-0000B4160000}"/>
    <cellStyle name="20% - Акцент4 2 2 5 4" xfId="5776" xr:uid="{00000000-0005-0000-0000-0000B5160000}"/>
    <cellStyle name="20% - Акцент4 2 2 5 4 2" xfId="14545" xr:uid="{00000000-0005-0000-0000-0000B6160000}"/>
    <cellStyle name="20% - Акцент4 2 2 5 5" xfId="9943" xr:uid="{00000000-0005-0000-0000-0000B7160000}"/>
    <cellStyle name="20% - Акцент4 2 2 6" xfId="2142" xr:uid="{00000000-0005-0000-0000-0000B8160000}"/>
    <cellStyle name="20% - Акцент4 2 2 6 2" xfId="4028" xr:uid="{00000000-0005-0000-0000-0000B9160000}"/>
    <cellStyle name="20% - Акцент4 2 2 6 2 2" xfId="12803" xr:uid="{00000000-0005-0000-0000-0000BA160000}"/>
    <cellStyle name="20% - Акцент4 2 2 6 3" xfId="5777" xr:uid="{00000000-0005-0000-0000-0000BB160000}"/>
    <cellStyle name="20% - Акцент4 2 2 6 3 2" xfId="14546" xr:uid="{00000000-0005-0000-0000-0000BC160000}"/>
    <cellStyle name="20% - Акцент4 2 2 6 4" xfId="10986" xr:uid="{00000000-0005-0000-0000-0000BD160000}"/>
    <cellStyle name="20% - Акцент4 2 2 7" xfId="1832" xr:uid="{00000000-0005-0000-0000-0000BE160000}"/>
    <cellStyle name="20% - Акцент4 2 2 7 2" xfId="10684" xr:uid="{00000000-0005-0000-0000-0000BF160000}"/>
    <cellStyle name="20% - Акцент4 2 2 8" xfId="3298" xr:uid="{00000000-0005-0000-0000-0000C0160000}"/>
    <cellStyle name="20% - Акцент4 2 2 8 2" xfId="12129" xr:uid="{00000000-0005-0000-0000-0000C1160000}"/>
    <cellStyle name="20% - Акцент4 2 2 9" xfId="4013" xr:uid="{00000000-0005-0000-0000-0000C2160000}"/>
    <cellStyle name="20% - Акцент4 2 2 9 2" xfId="12788" xr:uid="{00000000-0005-0000-0000-0000C3160000}"/>
    <cellStyle name="20% - Акцент4 2 20" xfId="682" xr:uid="{00000000-0005-0000-0000-0000C4160000}"/>
    <cellStyle name="20% - Акцент4 2 20 2" xfId="2472" xr:uid="{00000000-0005-0000-0000-0000C5160000}"/>
    <cellStyle name="20% - Акцент4 2 20 2 2" xfId="11311" xr:uid="{00000000-0005-0000-0000-0000C6160000}"/>
    <cellStyle name="20% - Акцент4 2 20 3" xfId="4029" xr:uid="{00000000-0005-0000-0000-0000C7160000}"/>
    <cellStyle name="20% - Акцент4 2 20 3 2" xfId="12804" xr:uid="{00000000-0005-0000-0000-0000C8160000}"/>
    <cellStyle name="20% - Акцент4 2 20 4" xfId="5778" xr:uid="{00000000-0005-0000-0000-0000C9160000}"/>
    <cellStyle name="20% - Акцент4 2 20 4 2" xfId="14547" xr:uid="{00000000-0005-0000-0000-0000CA160000}"/>
    <cellStyle name="20% - Акцент4 2 20 5" xfId="9587" xr:uid="{00000000-0005-0000-0000-0000CB160000}"/>
    <cellStyle name="20% - Акцент4 2 21" xfId="685" xr:uid="{00000000-0005-0000-0000-0000CC160000}"/>
    <cellStyle name="20% - Акцент4 2 21 2" xfId="2475" xr:uid="{00000000-0005-0000-0000-0000CD160000}"/>
    <cellStyle name="20% - Акцент4 2 21 2 2" xfId="11314" xr:uid="{00000000-0005-0000-0000-0000CE160000}"/>
    <cellStyle name="20% - Акцент4 2 21 3" xfId="4030" xr:uid="{00000000-0005-0000-0000-0000CF160000}"/>
    <cellStyle name="20% - Акцент4 2 21 3 2" xfId="12805" xr:uid="{00000000-0005-0000-0000-0000D0160000}"/>
    <cellStyle name="20% - Акцент4 2 21 4" xfId="5779" xr:uid="{00000000-0005-0000-0000-0000D1160000}"/>
    <cellStyle name="20% - Акцент4 2 21 4 2" xfId="14548" xr:uid="{00000000-0005-0000-0000-0000D2160000}"/>
    <cellStyle name="20% - Акцент4 2 21 5" xfId="9590" xr:uid="{00000000-0005-0000-0000-0000D3160000}"/>
    <cellStyle name="20% - Акцент4 2 22" xfId="674" xr:uid="{00000000-0005-0000-0000-0000D4160000}"/>
    <cellStyle name="20% - Акцент4 2 22 2" xfId="2464" xr:uid="{00000000-0005-0000-0000-0000D5160000}"/>
    <cellStyle name="20% - Акцент4 2 22 2 2" xfId="11303" xr:uid="{00000000-0005-0000-0000-0000D6160000}"/>
    <cellStyle name="20% - Акцент4 2 22 3" xfId="4031" xr:uid="{00000000-0005-0000-0000-0000D7160000}"/>
    <cellStyle name="20% - Акцент4 2 22 3 2" xfId="12806" xr:uid="{00000000-0005-0000-0000-0000D8160000}"/>
    <cellStyle name="20% - Акцент4 2 22 4" xfId="5780" xr:uid="{00000000-0005-0000-0000-0000D9160000}"/>
    <cellStyle name="20% - Акцент4 2 22 4 2" xfId="14549" xr:uid="{00000000-0005-0000-0000-0000DA160000}"/>
    <cellStyle name="20% - Акцент4 2 22 5" xfId="9579" xr:uid="{00000000-0005-0000-0000-0000DB160000}"/>
    <cellStyle name="20% - Акцент4 2 23" xfId="605" xr:uid="{00000000-0005-0000-0000-0000DC160000}"/>
    <cellStyle name="20% - Акцент4 2 23 2" xfId="2395" xr:uid="{00000000-0005-0000-0000-0000DD160000}"/>
    <cellStyle name="20% - Акцент4 2 23 2 2" xfId="11234" xr:uid="{00000000-0005-0000-0000-0000DE160000}"/>
    <cellStyle name="20% - Акцент4 2 23 3" xfId="4032" xr:uid="{00000000-0005-0000-0000-0000DF160000}"/>
    <cellStyle name="20% - Акцент4 2 23 3 2" xfId="12807" xr:uid="{00000000-0005-0000-0000-0000E0160000}"/>
    <cellStyle name="20% - Акцент4 2 23 4" xfId="5781" xr:uid="{00000000-0005-0000-0000-0000E1160000}"/>
    <cellStyle name="20% - Акцент4 2 23 4 2" xfId="14550" xr:uid="{00000000-0005-0000-0000-0000E2160000}"/>
    <cellStyle name="20% - Акцент4 2 23 5" xfId="9510" xr:uid="{00000000-0005-0000-0000-0000E3160000}"/>
    <cellStyle name="20% - Акцент4 2 24" xfId="556" xr:uid="{00000000-0005-0000-0000-0000E4160000}"/>
    <cellStyle name="20% - Акцент4 2 24 2" xfId="2346" xr:uid="{00000000-0005-0000-0000-0000E5160000}"/>
    <cellStyle name="20% - Акцент4 2 24 2 2" xfId="11185" xr:uid="{00000000-0005-0000-0000-0000E6160000}"/>
    <cellStyle name="20% - Акцент4 2 24 3" xfId="4033" xr:uid="{00000000-0005-0000-0000-0000E7160000}"/>
    <cellStyle name="20% - Акцент4 2 24 3 2" xfId="12808" xr:uid="{00000000-0005-0000-0000-0000E8160000}"/>
    <cellStyle name="20% - Акцент4 2 24 4" xfId="5782" xr:uid="{00000000-0005-0000-0000-0000E9160000}"/>
    <cellStyle name="20% - Акцент4 2 24 4 2" xfId="14551" xr:uid="{00000000-0005-0000-0000-0000EA160000}"/>
    <cellStyle name="20% - Акцент4 2 24 5" xfId="9461" xr:uid="{00000000-0005-0000-0000-0000EB160000}"/>
    <cellStyle name="20% - Акцент4 2 25" xfId="819" xr:uid="{00000000-0005-0000-0000-0000EC160000}"/>
    <cellStyle name="20% - Акцент4 2 25 2" xfId="2609" xr:uid="{00000000-0005-0000-0000-0000ED160000}"/>
    <cellStyle name="20% - Акцент4 2 25 2 2" xfId="11448" xr:uid="{00000000-0005-0000-0000-0000EE160000}"/>
    <cellStyle name="20% - Акцент4 2 25 3" xfId="4034" xr:uid="{00000000-0005-0000-0000-0000EF160000}"/>
    <cellStyle name="20% - Акцент4 2 25 3 2" xfId="12809" xr:uid="{00000000-0005-0000-0000-0000F0160000}"/>
    <cellStyle name="20% - Акцент4 2 25 4" xfId="5783" xr:uid="{00000000-0005-0000-0000-0000F1160000}"/>
    <cellStyle name="20% - Акцент4 2 25 4 2" xfId="14552" xr:uid="{00000000-0005-0000-0000-0000F2160000}"/>
    <cellStyle name="20% - Акцент4 2 25 5" xfId="9724" xr:uid="{00000000-0005-0000-0000-0000F3160000}"/>
    <cellStyle name="20% - Акцент4 2 26" xfId="684" xr:uid="{00000000-0005-0000-0000-0000F4160000}"/>
    <cellStyle name="20% - Акцент4 2 26 2" xfId="2474" xr:uid="{00000000-0005-0000-0000-0000F5160000}"/>
    <cellStyle name="20% - Акцент4 2 26 2 2" xfId="11313" xr:uid="{00000000-0005-0000-0000-0000F6160000}"/>
    <cellStyle name="20% - Акцент4 2 26 3" xfId="4035" xr:uid="{00000000-0005-0000-0000-0000F7160000}"/>
    <cellStyle name="20% - Акцент4 2 26 3 2" xfId="12810" xr:uid="{00000000-0005-0000-0000-0000F8160000}"/>
    <cellStyle name="20% - Акцент4 2 26 4" xfId="5784" xr:uid="{00000000-0005-0000-0000-0000F9160000}"/>
    <cellStyle name="20% - Акцент4 2 26 4 2" xfId="14553" xr:uid="{00000000-0005-0000-0000-0000FA160000}"/>
    <cellStyle name="20% - Акцент4 2 26 5" xfId="9589" xr:uid="{00000000-0005-0000-0000-0000FB160000}"/>
    <cellStyle name="20% - Акцент4 2 27" xfId="794" xr:uid="{00000000-0005-0000-0000-0000FC160000}"/>
    <cellStyle name="20% - Акцент4 2 27 2" xfId="2584" xr:uid="{00000000-0005-0000-0000-0000FD160000}"/>
    <cellStyle name="20% - Акцент4 2 27 2 2" xfId="11423" xr:uid="{00000000-0005-0000-0000-0000FE160000}"/>
    <cellStyle name="20% - Акцент4 2 27 3" xfId="4036" xr:uid="{00000000-0005-0000-0000-0000FF160000}"/>
    <cellStyle name="20% - Акцент4 2 27 3 2" xfId="12811" xr:uid="{00000000-0005-0000-0000-000000170000}"/>
    <cellStyle name="20% - Акцент4 2 27 4" xfId="5785" xr:uid="{00000000-0005-0000-0000-000001170000}"/>
    <cellStyle name="20% - Акцент4 2 27 4 2" xfId="14554" xr:uid="{00000000-0005-0000-0000-000002170000}"/>
    <cellStyle name="20% - Акцент4 2 27 5" xfId="9699" xr:uid="{00000000-0005-0000-0000-000003170000}"/>
    <cellStyle name="20% - Акцент4 2 28" xfId="545" xr:uid="{00000000-0005-0000-0000-000004170000}"/>
    <cellStyle name="20% - Акцент4 2 28 2" xfId="2335" xr:uid="{00000000-0005-0000-0000-000005170000}"/>
    <cellStyle name="20% - Акцент4 2 28 2 2" xfId="11174" xr:uid="{00000000-0005-0000-0000-000006170000}"/>
    <cellStyle name="20% - Акцент4 2 28 3" xfId="4037" xr:uid="{00000000-0005-0000-0000-000007170000}"/>
    <cellStyle name="20% - Акцент4 2 28 3 2" xfId="12812" xr:uid="{00000000-0005-0000-0000-000008170000}"/>
    <cellStyle name="20% - Акцент4 2 28 4" xfId="5786" xr:uid="{00000000-0005-0000-0000-000009170000}"/>
    <cellStyle name="20% - Акцент4 2 28 4 2" xfId="14555" xr:uid="{00000000-0005-0000-0000-00000A170000}"/>
    <cellStyle name="20% - Акцент4 2 28 5" xfId="9450" xr:uid="{00000000-0005-0000-0000-00000B170000}"/>
    <cellStyle name="20% - Акцент4 2 29" xfId="758" xr:uid="{00000000-0005-0000-0000-00000C170000}"/>
    <cellStyle name="20% - Акцент4 2 29 2" xfId="2548" xr:uid="{00000000-0005-0000-0000-00000D170000}"/>
    <cellStyle name="20% - Акцент4 2 29 2 2" xfId="11387" xr:uid="{00000000-0005-0000-0000-00000E170000}"/>
    <cellStyle name="20% - Акцент4 2 29 3" xfId="4038" xr:uid="{00000000-0005-0000-0000-00000F170000}"/>
    <cellStyle name="20% - Акцент4 2 29 3 2" xfId="12813" xr:uid="{00000000-0005-0000-0000-000010170000}"/>
    <cellStyle name="20% - Акцент4 2 29 4" xfId="5787" xr:uid="{00000000-0005-0000-0000-000011170000}"/>
    <cellStyle name="20% - Акцент4 2 29 4 2" xfId="14556" xr:uid="{00000000-0005-0000-0000-000012170000}"/>
    <cellStyle name="20% - Акцент4 2 29 5" xfId="9663" xr:uid="{00000000-0005-0000-0000-000013170000}"/>
    <cellStyle name="20% - Акцент4 2 3" xfId="336" xr:uid="{00000000-0005-0000-0000-000014170000}"/>
    <cellStyle name="20% - Акцент4 2 3 10" xfId="9269" xr:uid="{00000000-0005-0000-0000-000015170000}"/>
    <cellStyle name="20% - Акцент4 2 3 2" xfId="463" xr:uid="{00000000-0005-0000-0000-000016170000}"/>
    <cellStyle name="20% - Акцент4 2 3 2 2" xfId="1318" xr:uid="{00000000-0005-0000-0000-000017170000}"/>
    <cellStyle name="20% - Акцент4 2 3 2 2 2" xfId="3054" xr:uid="{00000000-0005-0000-0000-000018170000}"/>
    <cellStyle name="20% - Акцент4 2 3 2 2 2 2" xfId="11891" xr:uid="{00000000-0005-0000-0000-000019170000}"/>
    <cellStyle name="20% - Акцент4 2 3 2 2 3" xfId="4041" xr:uid="{00000000-0005-0000-0000-00001A170000}"/>
    <cellStyle name="20% - Акцент4 2 3 2 2 3 2" xfId="12816" xr:uid="{00000000-0005-0000-0000-00001B170000}"/>
    <cellStyle name="20% - Акцент4 2 3 2 2 4" xfId="5790" xr:uid="{00000000-0005-0000-0000-00001C170000}"/>
    <cellStyle name="20% - Акцент4 2 3 2 2 4 2" xfId="14559" xr:uid="{00000000-0005-0000-0000-00001D170000}"/>
    <cellStyle name="20% - Акцент4 2 3 2 2 5" xfId="10182" xr:uid="{00000000-0005-0000-0000-00001E170000}"/>
    <cellStyle name="20% - Акцент4 2 3 2 3" xfId="2253" xr:uid="{00000000-0005-0000-0000-00001F170000}"/>
    <cellStyle name="20% - Акцент4 2 3 2 3 2" xfId="4042" xr:uid="{00000000-0005-0000-0000-000020170000}"/>
    <cellStyle name="20% - Акцент4 2 3 2 3 2 2" xfId="12817" xr:uid="{00000000-0005-0000-0000-000021170000}"/>
    <cellStyle name="20% - Акцент4 2 3 2 3 3" xfId="5791" xr:uid="{00000000-0005-0000-0000-000022170000}"/>
    <cellStyle name="20% - Акцент4 2 3 2 3 3 2" xfId="14560" xr:uid="{00000000-0005-0000-0000-000023170000}"/>
    <cellStyle name="20% - Акцент4 2 3 2 3 4" xfId="11092" xr:uid="{00000000-0005-0000-0000-000024170000}"/>
    <cellStyle name="20% - Акцент4 2 3 2 4" xfId="2072" xr:uid="{00000000-0005-0000-0000-000025170000}"/>
    <cellStyle name="20% - Акцент4 2 3 2 4 2" xfId="10917" xr:uid="{00000000-0005-0000-0000-000026170000}"/>
    <cellStyle name="20% - Акцент4 2 3 2 5" xfId="4040" xr:uid="{00000000-0005-0000-0000-000027170000}"/>
    <cellStyle name="20% - Акцент4 2 3 2 5 2" xfId="12815" xr:uid="{00000000-0005-0000-0000-000028170000}"/>
    <cellStyle name="20% - Акцент4 2 3 2 6" xfId="5789" xr:uid="{00000000-0005-0000-0000-000029170000}"/>
    <cellStyle name="20% - Акцент4 2 3 2 6 2" xfId="14558" xr:uid="{00000000-0005-0000-0000-00002A170000}"/>
    <cellStyle name="20% - Акцент4 2 3 2 7" xfId="9368" xr:uid="{00000000-0005-0000-0000-00002B170000}"/>
    <cellStyle name="20% - Акцент4 2 3 3" xfId="717" xr:uid="{00000000-0005-0000-0000-00002C170000}"/>
    <cellStyle name="20% - Акцент4 2 3 3 2" xfId="2507" xr:uid="{00000000-0005-0000-0000-00002D170000}"/>
    <cellStyle name="20% - Акцент4 2 3 3 2 2" xfId="11346" xr:uid="{00000000-0005-0000-0000-00002E170000}"/>
    <cellStyle name="20% - Акцент4 2 3 3 3" xfId="4043" xr:uid="{00000000-0005-0000-0000-00002F170000}"/>
    <cellStyle name="20% - Акцент4 2 3 3 3 2" xfId="12818" xr:uid="{00000000-0005-0000-0000-000030170000}"/>
    <cellStyle name="20% - Акцент4 2 3 3 4" xfId="5792" xr:uid="{00000000-0005-0000-0000-000031170000}"/>
    <cellStyle name="20% - Акцент4 2 3 3 4 2" xfId="14561" xr:uid="{00000000-0005-0000-0000-000032170000}"/>
    <cellStyle name="20% - Акцент4 2 3 3 5" xfId="9622" xr:uid="{00000000-0005-0000-0000-000033170000}"/>
    <cellStyle name="20% - Акцент4 2 3 4" xfId="1151" xr:uid="{00000000-0005-0000-0000-000034170000}"/>
    <cellStyle name="20% - Акцент4 2 3 4 2" xfId="2895" xr:uid="{00000000-0005-0000-0000-000035170000}"/>
    <cellStyle name="20% - Акцент4 2 3 4 2 2" xfId="11732" xr:uid="{00000000-0005-0000-0000-000036170000}"/>
    <cellStyle name="20% - Акцент4 2 3 4 3" xfId="4044" xr:uid="{00000000-0005-0000-0000-000037170000}"/>
    <cellStyle name="20% - Акцент4 2 3 4 3 2" xfId="12819" xr:uid="{00000000-0005-0000-0000-000038170000}"/>
    <cellStyle name="20% - Акцент4 2 3 4 4" xfId="5793" xr:uid="{00000000-0005-0000-0000-000039170000}"/>
    <cellStyle name="20% - Акцент4 2 3 4 4 2" xfId="14562" xr:uid="{00000000-0005-0000-0000-00003A170000}"/>
    <cellStyle name="20% - Акцент4 2 3 4 5" xfId="10021" xr:uid="{00000000-0005-0000-0000-00003B170000}"/>
    <cellStyle name="20% - Акцент4 2 3 5" xfId="2156" xr:uid="{00000000-0005-0000-0000-00003C170000}"/>
    <cellStyle name="20% - Акцент4 2 3 5 2" xfId="4045" xr:uid="{00000000-0005-0000-0000-00003D170000}"/>
    <cellStyle name="20% - Акцент4 2 3 5 2 2" xfId="12820" xr:uid="{00000000-0005-0000-0000-00003E170000}"/>
    <cellStyle name="20% - Акцент4 2 3 5 3" xfId="5794" xr:uid="{00000000-0005-0000-0000-00003F170000}"/>
    <cellStyle name="20% - Акцент4 2 3 5 3 2" xfId="14563" xr:uid="{00000000-0005-0000-0000-000040170000}"/>
    <cellStyle name="20% - Акцент4 2 3 5 4" xfId="11000" xr:uid="{00000000-0005-0000-0000-000041170000}"/>
    <cellStyle name="20% - Акцент4 2 3 6" xfId="1911" xr:uid="{00000000-0005-0000-0000-000042170000}"/>
    <cellStyle name="20% - Акцент4 2 3 6 2" xfId="5795" xr:uid="{00000000-0005-0000-0000-000043170000}"/>
    <cellStyle name="20% - Акцент4 2 3 6 3" xfId="10758" xr:uid="{00000000-0005-0000-0000-000044170000}"/>
    <cellStyle name="20% - Акцент4 2 3 7" xfId="3297" xr:uid="{00000000-0005-0000-0000-000045170000}"/>
    <cellStyle name="20% - Акцент4 2 3 8" xfId="4039" xr:uid="{00000000-0005-0000-0000-000046170000}"/>
    <cellStyle name="20% - Акцент4 2 3 8 2" xfId="12814" xr:uid="{00000000-0005-0000-0000-000047170000}"/>
    <cellStyle name="20% - Акцент4 2 3 9" xfId="5788" xr:uid="{00000000-0005-0000-0000-000048170000}"/>
    <cellStyle name="20% - Акцент4 2 3 9 2" xfId="14557" xr:uid="{00000000-0005-0000-0000-000049170000}"/>
    <cellStyle name="20% - Акцент4 2 30" xfId="631" xr:uid="{00000000-0005-0000-0000-00004A170000}"/>
    <cellStyle name="20% - Акцент4 2 30 2" xfId="2421" xr:uid="{00000000-0005-0000-0000-00004B170000}"/>
    <cellStyle name="20% - Акцент4 2 30 2 2" xfId="11260" xr:uid="{00000000-0005-0000-0000-00004C170000}"/>
    <cellStyle name="20% - Акцент4 2 30 3" xfId="4046" xr:uid="{00000000-0005-0000-0000-00004D170000}"/>
    <cellStyle name="20% - Акцент4 2 30 3 2" xfId="12821" xr:uid="{00000000-0005-0000-0000-00004E170000}"/>
    <cellStyle name="20% - Акцент4 2 30 4" xfId="5796" xr:uid="{00000000-0005-0000-0000-00004F170000}"/>
    <cellStyle name="20% - Акцент4 2 30 4 2" xfId="14564" xr:uid="{00000000-0005-0000-0000-000050170000}"/>
    <cellStyle name="20% - Акцент4 2 30 5" xfId="9536" xr:uid="{00000000-0005-0000-0000-000051170000}"/>
    <cellStyle name="20% - Акцент4 2 31" xfId="666" xr:uid="{00000000-0005-0000-0000-000052170000}"/>
    <cellStyle name="20% - Акцент4 2 31 2" xfId="2456" xr:uid="{00000000-0005-0000-0000-000053170000}"/>
    <cellStyle name="20% - Акцент4 2 31 2 2" xfId="11295" xr:uid="{00000000-0005-0000-0000-000054170000}"/>
    <cellStyle name="20% - Акцент4 2 31 3" xfId="4047" xr:uid="{00000000-0005-0000-0000-000055170000}"/>
    <cellStyle name="20% - Акцент4 2 31 3 2" xfId="12822" xr:uid="{00000000-0005-0000-0000-000056170000}"/>
    <cellStyle name="20% - Акцент4 2 31 4" xfId="5797" xr:uid="{00000000-0005-0000-0000-000057170000}"/>
    <cellStyle name="20% - Акцент4 2 31 4 2" xfId="14565" xr:uid="{00000000-0005-0000-0000-000058170000}"/>
    <cellStyle name="20% - Акцент4 2 31 5" xfId="9571" xr:uid="{00000000-0005-0000-0000-000059170000}"/>
    <cellStyle name="20% - Акцент4 2 32" xfId="549" xr:uid="{00000000-0005-0000-0000-00005A170000}"/>
    <cellStyle name="20% - Акцент4 2 32 2" xfId="2339" xr:uid="{00000000-0005-0000-0000-00005B170000}"/>
    <cellStyle name="20% - Акцент4 2 32 2 2" xfId="11178" xr:uid="{00000000-0005-0000-0000-00005C170000}"/>
    <cellStyle name="20% - Акцент4 2 32 3" xfId="4048" xr:uid="{00000000-0005-0000-0000-00005D170000}"/>
    <cellStyle name="20% - Акцент4 2 32 3 2" xfId="12823" xr:uid="{00000000-0005-0000-0000-00005E170000}"/>
    <cellStyle name="20% - Акцент4 2 32 4" xfId="5798" xr:uid="{00000000-0005-0000-0000-00005F170000}"/>
    <cellStyle name="20% - Акцент4 2 32 4 2" xfId="14566" xr:uid="{00000000-0005-0000-0000-000060170000}"/>
    <cellStyle name="20% - Акцент4 2 32 5" xfId="9454" xr:uid="{00000000-0005-0000-0000-000061170000}"/>
    <cellStyle name="20% - Акцент4 2 33" xfId="572" xr:uid="{00000000-0005-0000-0000-000062170000}"/>
    <cellStyle name="20% - Акцент4 2 33 2" xfId="2362" xr:uid="{00000000-0005-0000-0000-000063170000}"/>
    <cellStyle name="20% - Акцент4 2 33 2 2" xfId="11201" xr:uid="{00000000-0005-0000-0000-000064170000}"/>
    <cellStyle name="20% - Акцент4 2 33 3" xfId="4049" xr:uid="{00000000-0005-0000-0000-000065170000}"/>
    <cellStyle name="20% - Акцент4 2 33 3 2" xfId="12824" xr:uid="{00000000-0005-0000-0000-000066170000}"/>
    <cellStyle name="20% - Акцент4 2 33 4" xfId="5799" xr:uid="{00000000-0005-0000-0000-000067170000}"/>
    <cellStyle name="20% - Акцент4 2 33 4 2" xfId="14567" xr:uid="{00000000-0005-0000-0000-000068170000}"/>
    <cellStyle name="20% - Акцент4 2 33 5" xfId="9477" xr:uid="{00000000-0005-0000-0000-000069170000}"/>
    <cellStyle name="20% - Акцент4 2 34" xfId="1050" xr:uid="{00000000-0005-0000-0000-00006A170000}"/>
    <cellStyle name="20% - Акцент4 2 34 2" xfId="2804" xr:uid="{00000000-0005-0000-0000-00006B170000}"/>
    <cellStyle name="20% - Акцент4 2 34 2 2" xfId="11641" xr:uid="{00000000-0005-0000-0000-00006C170000}"/>
    <cellStyle name="20% - Акцент4 2 34 3" xfId="4050" xr:uid="{00000000-0005-0000-0000-00006D170000}"/>
    <cellStyle name="20% - Акцент4 2 34 3 2" xfId="12825" xr:uid="{00000000-0005-0000-0000-00006E170000}"/>
    <cellStyle name="20% - Акцент4 2 34 4" xfId="5800" xr:uid="{00000000-0005-0000-0000-00006F170000}"/>
    <cellStyle name="20% - Акцент4 2 34 4 2" xfId="14568" xr:uid="{00000000-0005-0000-0000-000070170000}"/>
    <cellStyle name="20% - Акцент4 2 34 5" xfId="9925" xr:uid="{00000000-0005-0000-0000-000071170000}"/>
    <cellStyle name="20% - Акцент4 2 35" xfId="1146" xr:uid="{00000000-0005-0000-0000-000072170000}"/>
    <cellStyle name="20% - Акцент4 2 35 2" xfId="2891" xr:uid="{00000000-0005-0000-0000-000073170000}"/>
    <cellStyle name="20% - Акцент4 2 35 2 2" xfId="11728" xr:uid="{00000000-0005-0000-0000-000074170000}"/>
    <cellStyle name="20% - Акцент4 2 35 3" xfId="4051" xr:uid="{00000000-0005-0000-0000-000075170000}"/>
    <cellStyle name="20% - Акцент4 2 35 3 2" xfId="12826" xr:uid="{00000000-0005-0000-0000-000076170000}"/>
    <cellStyle name="20% - Акцент4 2 35 4" xfId="5801" xr:uid="{00000000-0005-0000-0000-000077170000}"/>
    <cellStyle name="20% - Акцент4 2 35 4 2" xfId="14569" xr:uid="{00000000-0005-0000-0000-000078170000}"/>
    <cellStyle name="20% - Акцент4 2 35 5" xfId="10017" xr:uid="{00000000-0005-0000-0000-000079170000}"/>
    <cellStyle name="20% - Акцент4 2 36" xfId="2128" xr:uid="{00000000-0005-0000-0000-00007A170000}"/>
    <cellStyle name="20% - Акцент4 2 36 2" xfId="4052" xr:uid="{00000000-0005-0000-0000-00007B170000}"/>
    <cellStyle name="20% - Акцент4 2 36 2 2" xfId="12827" xr:uid="{00000000-0005-0000-0000-00007C170000}"/>
    <cellStyle name="20% - Акцент4 2 36 3" xfId="5802" xr:uid="{00000000-0005-0000-0000-00007D170000}"/>
    <cellStyle name="20% - Акцент4 2 36 3 2" xfId="14570" xr:uid="{00000000-0005-0000-0000-00007E170000}"/>
    <cellStyle name="20% - Акцент4 2 36 4" xfId="10972" xr:uid="{00000000-0005-0000-0000-00007F170000}"/>
    <cellStyle name="20% - Акцент4 2 37" xfId="1815" xr:uid="{00000000-0005-0000-0000-000080170000}"/>
    <cellStyle name="20% - Акцент4 2 37 2" xfId="4053" xr:uid="{00000000-0005-0000-0000-000081170000}"/>
    <cellStyle name="20% - Акцент4 2 37 2 2" xfId="12828" xr:uid="{00000000-0005-0000-0000-000082170000}"/>
    <cellStyle name="20% - Акцент4 2 37 3" xfId="5803" xr:uid="{00000000-0005-0000-0000-000083170000}"/>
    <cellStyle name="20% - Акцент4 2 37 3 2" xfId="14571" xr:uid="{00000000-0005-0000-0000-000084170000}"/>
    <cellStyle name="20% - Акцент4 2 37 4" xfId="10667" xr:uid="{00000000-0005-0000-0000-000085170000}"/>
    <cellStyle name="20% - Акцент4 2 38" xfId="1810" xr:uid="{00000000-0005-0000-0000-000086170000}"/>
    <cellStyle name="20% - Акцент4 2 38 2" xfId="4054" xr:uid="{00000000-0005-0000-0000-000087170000}"/>
    <cellStyle name="20% - Акцент4 2 38 2 2" xfId="12829" xr:uid="{00000000-0005-0000-0000-000088170000}"/>
    <cellStyle name="20% - Акцент4 2 38 3" xfId="5804" xr:uid="{00000000-0005-0000-0000-000089170000}"/>
    <cellStyle name="20% - Акцент4 2 38 3 2" xfId="14572" xr:uid="{00000000-0005-0000-0000-00008A170000}"/>
    <cellStyle name="20% - Акцент4 2 38 4" xfId="10662" xr:uid="{00000000-0005-0000-0000-00008B170000}"/>
    <cellStyle name="20% - Акцент4 2 39" xfId="3299" xr:uid="{00000000-0005-0000-0000-00008C170000}"/>
    <cellStyle name="20% - Акцент4 2 39 2" xfId="4055" xr:uid="{00000000-0005-0000-0000-00008D170000}"/>
    <cellStyle name="20% - Акцент4 2 39 2 2" xfId="12830" xr:uid="{00000000-0005-0000-0000-00008E170000}"/>
    <cellStyle name="20% - Акцент4 2 39 3" xfId="5805" xr:uid="{00000000-0005-0000-0000-00008F170000}"/>
    <cellStyle name="20% - Акцент4 2 39 3 2" xfId="14573" xr:uid="{00000000-0005-0000-0000-000090170000}"/>
    <cellStyle name="20% - Акцент4 2 39 4" xfId="12130" xr:uid="{00000000-0005-0000-0000-000091170000}"/>
    <cellStyle name="20% - Акцент4 2 4" xfId="352" xr:uid="{00000000-0005-0000-0000-000092170000}"/>
    <cellStyle name="20% - Акцент4 2 4 2" xfId="478" xr:uid="{00000000-0005-0000-0000-000093170000}"/>
    <cellStyle name="20% - Акцент4 2 4 2 2" xfId="1334" xr:uid="{00000000-0005-0000-0000-000094170000}"/>
    <cellStyle name="20% - Акцент4 2 4 2 2 2" xfId="3070" xr:uid="{00000000-0005-0000-0000-000095170000}"/>
    <cellStyle name="20% - Акцент4 2 4 2 2 2 2" xfId="11907" xr:uid="{00000000-0005-0000-0000-000096170000}"/>
    <cellStyle name="20% - Акцент4 2 4 2 2 3" xfId="4058" xr:uid="{00000000-0005-0000-0000-000097170000}"/>
    <cellStyle name="20% - Акцент4 2 4 2 2 3 2" xfId="12833" xr:uid="{00000000-0005-0000-0000-000098170000}"/>
    <cellStyle name="20% - Акцент4 2 4 2 2 4" xfId="5808" xr:uid="{00000000-0005-0000-0000-000099170000}"/>
    <cellStyle name="20% - Акцент4 2 4 2 2 4 2" xfId="14576" xr:uid="{00000000-0005-0000-0000-00009A170000}"/>
    <cellStyle name="20% - Акцент4 2 4 2 2 5" xfId="10198" xr:uid="{00000000-0005-0000-0000-00009B170000}"/>
    <cellStyle name="20% - Акцент4 2 4 2 3" xfId="2268" xr:uid="{00000000-0005-0000-0000-00009C170000}"/>
    <cellStyle name="20% - Акцент4 2 4 2 3 2" xfId="4059" xr:uid="{00000000-0005-0000-0000-00009D170000}"/>
    <cellStyle name="20% - Акцент4 2 4 2 3 2 2" xfId="12834" xr:uid="{00000000-0005-0000-0000-00009E170000}"/>
    <cellStyle name="20% - Акцент4 2 4 2 3 3" xfId="5809" xr:uid="{00000000-0005-0000-0000-00009F170000}"/>
    <cellStyle name="20% - Акцент4 2 4 2 3 3 2" xfId="14577" xr:uid="{00000000-0005-0000-0000-0000A0170000}"/>
    <cellStyle name="20% - Акцент4 2 4 2 3 4" xfId="11107" xr:uid="{00000000-0005-0000-0000-0000A1170000}"/>
    <cellStyle name="20% - Акцент4 2 4 2 4" xfId="2088" xr:uid="{00000000-0005-0000-0000-0000A2170000}"/>
    <cellStyle name="20% - Акцент4 2 4 2 4 2" xfId="10933" xr:uid="{00000000-0005-0000-0000-0000A3170000}"/>
    <cellStyle name="20% - Акцент4 2 4 2 5" xfId="4057" xr:uid="{00000000-0005-0000-0000-0000A4170000}"/>
    <cellStyle name="20% - Акцент4 2 4 2 5 2" xfId="12832" xr:uid="{00000000-0005-0000-0000-0000A5170000}"/>
    <cellStyle name="20% - Акцент4 2 4 2 6" xfId="5807" xr:uid="{00000000-0005-0000-0000-0000A6170000}"/>
    <cellStyle name="20% - Акцент4 2 4 2 6 2" xfId="14575" xr:uid="{00000000-0005-0000-0000-0000A7170000}"/>
    <cellStyle name="20% - Акцент4 2 4 2 7" xfId="9383" xr:uid="{00000000-0005-0000-0000-0000A8170000}"/>
    <cellStyle name="20% - Акцент4 2 4 3" xfId="732" xr:uid="{00000000-0005-0000-0000-0000A9170000}"/>
    <cellStyle name="20% - Акцент4 2 4 3 2" xfId="2522" xr:uid="{00000000-0005-0000-0000-0000AA170000}"/>
    <cellStyle name="20% - Акцент4 2 4 3 2 2" xfId="11361" xr:uid="{00000000-0005-0000-0000-0000AB170000}"/>
    <cellStyle name="20% - Акцент4 2 4 3 3" xfId="4060" xr:uid="{00000000-0005-0000-0000-0000AC170000}"/>
    <cellStyle name="20% - Акцент4 2 4 3 3 2" xfId="12835" xr:uid="{00000000-0005-0000-0000-0000AD170000}"/>
    <cellStyle name="20% - Акцент4 2 4 3 4" xfId="5810" xr:uid="{00000000-0005-0000-0000-0000AE170000}"/>
    <cellStyle name="20% - Акцент4 2 4 3 4 2" xfId="14578" xr:uid="{00000000-0005-0000-0000-0000AF170000}"/>
    <cellStyle name="20% - Акцент4 2 4 3 5" xfId="9637" xr:uid="{00000000-0005-0000-0000-0000B0170000}"/>
    <cellStyle name="20% - Акцент4 2 4 4" xfId="1166" xr:uid="{00000000-0005-0000-0000-0000B1170000}"/>
    <cellStyle name="20% - Акцент4 2 4 4 2" xfId="2910" xr:uid="{00000000-0005-0000-0000-0000B2170000}"/>
    <cellStyle name="20% - Акцент4 2 4 4 2 2" xfId="11747" xr:uid="{00000000-0005-0000-0000-0000B3170000}"/>
    <cellStyle name="20% - Акцент4 2 4 4 3" xfId="4061" xr:uid="{00000000-0005-0000-0000-0000B4170000}"/>
    <cellStyle name="20% - Акцент4 2 4 4 3 2" xfId="12836" xr:uid="{00000000-0005-0000-0000-0000B5170000}"/>
    <cellStyle name="20% - Акцент4 2 4 4 4" xfId="5811" xr:uid="{00000000-0005-0000-0000-0000B6170000}"/>
    <cellStyle name="20% - Акцент4 2 4 4 4 2" xfId="14579" xr:uid="{00000000-0005-0000-0000-0000B7170000}"/>
    <cellStyle name="20% - Акцент4 2 4 4 5" xfId="10036" xr:uid="{00000000-0005-0000-0000-0000B8170000}"/>
    <cellStyle name="20% - Акцент4 2 4 5" xfId="2171" xr:uid="{00000000-0005-0000-0000-0000B9170000}"/>
    <cellStyle name="20% - Акцент4 2 4 5 2" xfId="4062" xr:uid="{00000000-0005-0000-0000-0000BA170000}"/>
    <cellStyle name="20% - Акцент4 2 4 5 2 2" xfId="12837" xr:uid="{00000000-0005-0000-0000-0000BB170000}"/>
    <cellStyle name="20% - Акцент4 2 4 5 3" xfId="5812" xr:uid="{00000000-0005-0000-0000-0000BC170000}"/>
    <cellStyle name="20% - Акцент4 2 4 5 3 2" xfId="14580" xr:uid="{00000000-0005-0000-0000-0000BD170000}"/>
    <cellStyle name="20% - Акцент4 2 4 5 4" xfId="11015" xr:uid="{00000000-0005-0000-0000-0000BE170000}"/>
    <cellStyle name="20% - Акцент4 2 4 6" xfId="1926" xr:uid="{00000000-0005-0000-0000-0000BF170000}"/>
    <cellStyle name="20% - Акцент4 2 4 6 2" xfId="10773" xr:uid="{00000000-0005-0000-0000-0000C0170000}"/>
    <cellStyle name="20% - Акцент4 2 4 7" xfId="4056" xr:uid="{00000000-0005-0000-0000-0000C1170000}"/>
    <cellStyle name="20% - Акцент4 2 4 7 2" xfId="12831" xr:uid="{00000000-0005-0000-0000-0000C2170000}"/>
    <cellStyle name="20% - Акцент4 2 4 8" xfId="5806" xr:uid="{00000000-0005-0000-0000-0000C3170000}"/>
    <cellStyle name="20% - Акцент4 2 4 8 2" xfId="14574" xr:uid="{00000000-0005-0000-0000-0000C4170000}"/>
    <cellStyle name="20% - Акцент4 2 4 9" xfId="9284" xr:uid="{00000000-0005-0000-0000-0000C5170000}"/>
    <cellStyle name="20% - Акцент4 2 40" xfId="3386" xr:uid="{00000000-0005-0000-0000-0000C6170000}"/>
    <cellStyle name="20% - Акцент4 2 40 2" xfId="4063" xr:uid="{00000000-0005-0000-0000-0000C7170000}"/>
    <cellStyle name="20% - Акцент4 2 40 2 2" xfId="12838" xr:uid="{00000000-0005-0000-0000-0000C8170000}"/>
    <cellStyle name="20% - Акцент4 2 40 3" xfId="5813" xr:uid="{00000000-0005-0000-0000-0000C9170000}"/>
    <cellStyle name="20% - Акцент4 2 40 3 2" xfId="14581" xr:uid="{00000000-0005-0000-0000-0000CA170000}"/>
    <cellStyle name="20% - Акцент4 2 40 4" xfId="12169" xr:uid="{00000000-0005-0000-0000-0000CB170000}"/>
    <cellStyle name="20% - Акцент4 2 41" xfId="4064" xr:uid="{00000000-0005-0000-0000-0000CC170000}"/>
    <cellStyle name="20% - Акцент4 2 41 2" xfId="5814" xr:uid="{00000000-0005-0000-0000-0000CD170000}"/>
    <cellStyle name="20% - Акцент4 2 41 2 2" xfId="14582" xr:uid="{00000000-0005-0000-0000-0000CE170000}"/>
    <cellStyle name="20% - Акцент4 2 41 3" xfId="12839" xr:uid="{00000000-0005-0000-0000-0000CF170000}"/>
    <cellStyle name="20% - Акцент4 2 42" xfId="4065" xr:uid="{00000000-0005-0000-0000-0000D0170000}"/>
    <cellStyle name="20% - Акцент4 2 42 2" xfId="5815" xr:uid="{00000000-0005-0000-0000-0000D1170000}"/>
    <cellStyle name="20% - Акцент4 2 42 2 2" xfId="14583" xr:uid="{00000000-0005-0000-0000-0000D2170000}"/>
    <cellStyle name="20% - Акцент4 2 42 3" xfId="12840" xr:uid="{00000000-0005-0000-0000-0000D3170000}"/>
    <cellStyle name="20% - Акцент4 2 43" xfId="4066" xr:uid="{00000000-0005-0000-0000-0000D4170000}"/>
    <cellStyle name="20% - Акцент4 2 43 2" xfId="5816" xr:uid="{00000000-0005-0000-0000-0000D5170000}"/>
    <cellStyle name="20% - Акцент4 2 43 2 2" xfId="14584" xr:uid="{00000000-0005-0000-0000-0000D6170000}"/>
    <cellStyle name="20% - Акцент4 2 43 3" xfId="12841" xr:uid="{00000000-0005-0000-0000-0000D7170000}"/>
    <cellStyle name="20% - Акцент4 2 44" xfId="4067" xr:uid="{00000000-0005-0000-0000-0000D8170000}"/>
    <cellStyle name="20% - Акцент4 2 44 2" xfId="5817" xr:uid="{00000000-0005-0000-0000-0000D9170000}"/>
    <cellStyle name="20% - Акцент4 2 44 2 2" xfId="14585" xr:uid="{00000000-0005-0000-0000-0000DA170000}"/>
    <cellStyle name="20% - Акцент4 2 44 3" xfId="12842" xr:uid="{00000000-0005-0000-0000-0000DB170000}"/>
    <cellStyle name="20% - Акцент4 2 45" xfId="4068" xr:uid="{00000000-0005-0000-0000-0000DC170000}"/>
    <cellStyle name="20% - Акцент4 2 45 2" xfId="5818" xr:uid="{00000000-0005-0000-0000-0000DD170000}"/>
    <cellStyle name="20% - Акцент4 2 45 2 2" xfId="14586" xr:uid="{00000000-0005-0000-0000-0000DE170000}"/>
    <cellStyle name="20% - Акцент4 2 45 3" xfId="12843" xr:uid="{00000000-0005-0000-0000-0000DF170000}"/>
    <cellStyle name="20% - Акцент4 2 46" xfId="4069" xr:uid="{00000000-0005-0000-0000-0000E0170000}"/>
    <cellStyle name="20% - Акцент4 2 46 2" xfId="5819" xr:uid="{00000000-0005-0000-0000-0000E1170000}"/>
    <cellStyle name="20% - Акцент4 2 46 2 2" xfId="14587" xr:uid="{00000000-0005-0000-0000-0000E2170000}"/>
    <cellStyle name="20% - Акцент4 2 46 3" xfId="12844" xr:uid="{00000000-0005-0000-0000-0000E3170000}"/>
    <cellStyle name="20% - Акцент4 2 47" xfId="3990" xr:uid="{00000000-0005-0000-0000-0000E4170000}"/>
    <cellStyle name="20% - Акцент4 2 47 2" xfId="12765" xr:uid="{00000000-0005-0000-0000-0000E5170000}"/>
    <cellStyle name="20% - Акцент4 2 48" xfId="3975" xr:uid="{00000000-0005-0000-0000-0000E6170000}"/>
    <cellStyle name="20% - Акцент4 2 48 2" xfId="12750" xr:uid="{00000000-0005-0000-0000-0000E7170000}"/>
    <cellStyle name="20% - Акцент4 2 49" xfId="5200" xr:uid="{00000000-0005-0000-0000-0000E8170000}"/>
    <cellStyle name="20% - Акцент4 2 49 2" xfId="13972" xr:uid="{00000000-0005-0000-0000-0000E9170000}"/>
    <cellStyle name="20% - Акцент4 2 5" xfId="435" xr:uid="{00000000-0005-0000-0000-0000EA170000}"/>
    <cellStyle name="20% - Акцент4 2 5 2" xfId="1094" xr:uid="{00000000-0005-0000-0000-0000EB170000}"/>
    <cellStyle name="20% - Акцент4 2 5 2 2" xfId="2840" xr:uid="{00000000-0005-0000-0000-0000EC170000}"/>
    <cellStyle name="20% - Акцент4 2 5 2 2 2" xfId="11677" xr:uid="{00000000-0005-0000-0000-0000ED170000}"/>
    <cellStyle name="20% - Акцент4 2 5 2 3" xfId="4071" xr:uid="{00000000-0005-0000-0000-0000EE170000}"/>
    <cellStyle name="20% - Акцент4 2 5 2 3 2" xfId="12846" xr:uid="{00000000-0005-0000-0000-0000EF170000}"/>
    <cellStyle name="20% - Акцент4 2 5 2 4" xfId="5821" xr:uid="{00000000-0005-0000-0000-0000F0170000}"/>
    <cellStyle name="20% - Акцент4 2 5 2 4 2" xfId="14589" xr:uid="{00000000-0005-0000-0000-0000F1170000}"/>
    <cellStyle name="20% - Акцент4 2 5 2 5" xfId="9965" xr:uid="{00000000-0005-0000-0000-0000F2170000}"/>
    <cellStyle name="20% - Акцент4 2 5 3" xfId="2225" xr:uid="{00000000-0005-0000-0000-0000F3170000}"/>
    <cellStyle name="20% - Акцент4 2 5 3 2" xfId="4072" xr:uid="{00000000-0005-0000-0000-0000F4170000}"/>
    <cellStyle name="20% - Акцент4 2 5 3 2 2" xfId="12847" xr:uid="{00000000-0005-0000-0000-0000F5170000}"/>
    <cellStyle name="20% - Акцент4 2 5 3 3" xfId="5822" xr:uid="{00000000-0005-0000-0000-0000F6170000}"/>
    <cellStyle name="20% - Акцент4 2 5 3 3 2" xfId="14590" xr:uid="{00000000-0005-0000-0000-0000F7170000}"/>
    <cellStyle name="20% - Акцент4 2 5 3 4" xfId="11064" xr:uid="{00000000-0005-0000-0000-0000F8170000}"/>
    <cellStyle name="20% - Акцент4 2 5 4" xfId="1856" xr:uid="{00000000-0005-0000-0000-0000F9170000}"/>
    <cellStyle name="20% - Акцент4 2 5 4 2" xfId="10704" xr:uid="{00000000-0005-0000-0000-0000FA170000}"/>
    <cellStyle name="20% - Акцент4 2 5 5" xfId="4070" xr:uid="{00000000-0005-0000-0000-0000FB170000}"/>
    <cellStyle name="20% - Акцент4 2 5 5 2" xfId="12845" xr:uid="{00000000-0005-0000-0000-0000FC170000}"/>
    <cellStyle name="20% - Акцент4 2 5 6" xfId="5820" xr:uid="{00000000-0005-0000-0000-0000FD170000}"/>
    <cellStyle name="20% - Акцент4 2 5 6 2" xfId="14588" xr:uid="{00000000-0005-0000-0000-0000FE170000}"/>
    <cellStyle name="20% - Акцент4 2 5 7" xfId="9340" xr:uid="{00000000-0005-0000-0000-0000FF170000}"/>
    <cellStyle name="20% - Акцент4 2 50" xfId="5738" xr:uid="{00000000-0005-0000-0000-000000180000}"/>
    <cellStyle name="20% - Акцент4 2 50 2" xfId="14507" xr:uid="{00000000-0005-0000-0000-000001180000}"/>
    <cellStyle name="20% - Акцент4 2 51" xfId="6383" xr:uid="{00000000-0005-0000-0000-000002180000}"/>
    <cellStyle name="20% - Акцент4 2 51 2" xfId="15147" xr:uid="{00000000-0005-0000-0000-000003180000}"/>
    <cellStyle name="20% - Акцент4 2 52" xfId="7977" xr:uid="{00000000-0005-0000-0000-000004180000}"/>
    <cellStyle name="20% - Акцент4 2 52 2" xfId="16735" xr:uid="{00000000-0005-0000-0000-000005180000}"/>
    <cellStyle name="20% - Акцент4 2 53" xfId="6769" xr:uid="{00000000-0005-0000-0000-000006180000}"/>
    <cellStyle name="20% - Акцент4 2 53 2" xfId="15531" xr:uid="{00000000-0005-0000-0000-000007180000}"/>
    <cellStyle name="20% - Акцент4 2 54" xfId="8062" xr:uid="{00000000-0005-0000-0000-000008180000}"/>
    <cellStyle name="20% - Акцент4 2 54 2" xfId="16820" xr:uid="{00000000-0005-0000-0000-000009180000}"/>
    <cellStyle name="20% - Акцент4 2 55" xfId="6858" xr:uid="{00000000-0005-0000-0000-00000A180000}"/>
    <cellStyle name="20% - Акцент4 2 55 2" xfId="15620" xr:uid="{00000000-0005-0000-0000-00000B180000}"/>
    <cellStyle name="20% - Акцент4 2 56" xfId="8130" xr:uid="{00000000-0005-0000-0000-00000C180000}"/>
    <cellStyle name="20% - Акцент4 2 56 2" xfId="16888" xr:uid="{00000000-0005-0000-0000-00000D180000}"/>
    <cellStyle name="20% - Акцент4 2 57" xfId="7028" xr:uid="{00000000-0005-0000-0000-00000E180000}"/>
    <cellStyle name="20% - Акцент4 2 57 2" xfId="15789" xr:uid="{00000000-0005-0000-0000-00000F180000}"/>
    <cellStyle name="20% - Акцент4 2 58" xfId="8214" xr:uid="{00000000-0005-0000-0000-000010180000}"/>
    <cellStyle name="20% - Акцент4 2 58 2" xfId="16972" xr:uid="{00000000-0005-0000-0000-000011180000}"/>
    <cellStyle name="20% - Акцент4 2 59" xfId="8304" xr:uid="{00000000-0005-0000-0000-000012180000}"/>
    <cellStyle name="20% - Акцент4 2 59 2" xfId="17062" xr:uid="{00000000-0005-0000-0000-000013180000}"/>
    <cellStyle name="20% - Акцент4 2 6" xfId="530" xr:uid="{00000000-0005-0000-0000-000014180000}"/>
    <cellStyle name="20% - Акцент4 2 6 2" xfId="1122" xr:uid="{00000000-0005-0000-0000-000015180000}"/>
    <cellStyle name="20% - Акцент4 2 6 2 2" xfId="2868" xr:uid="{00000000-0005-0000-0000-000016180000}"/>
    <cellStyle name="20% - Акцент4 2 6 2 2 2" xfId="11705" xr:uid="{00000000-0005-0000-0000-000017180000}"/>
    <cellStyle name="20% - Акцент4 2 6 2 3" xfId="4074" xr:uid="{00000000-0005-0000-0000-000018180000}"/>
    <cellStyle name="20% - Акцент4 2 6 2 3 2" xfId="12849" xr:uid="{00000000-0005-0000-0000-000019180000}"/>
    <cellStyle name="20% - Акцент4 2 6 2 4" xfId="5824" xr:uid="{00000000-0005-0000-0000-00001A180000}"/>
    <cellStyle name="20% - Акцент4 2 6 2 4 2" xfId="14592" xr:uid="{00000000-0005-0000-0000-00001B180000}"/>
    <cellStyle name="20% - Акцент4 2 6 2 5" xfId="9993" xr:uid="{00000000-0005-0000-0000-00001C180000}"/>
    <cellStyle name="20% - Акцент4 2 6 3" xfId="2320" xr:uid="{00000000-0005-0000-0000-00001D180000}"/>
    <cellStyle name="20% - Акцент4 2 6 3 2" xfId="4075" xr:uid="{00000000-0005-0000-0000-00001E180000}"/>
    <cellStyle name="20% - Акцент4 2 6 3 2 2" xfId="12850" xr:uid="{00000000-0005-0000-0000-00001F180000}"/>
    <cellStyle name="20% - Акцент4 2 6 3 3" xfId="5825" xr:uid="{00000000-0005-0000-0000-000020180000}"/>
    <cellStyle name="20% - Акцент4 2 6 3 3 2" xfId="14593" xr:uid="{00000000-0005-0000-0000-000021180000}"/>
    <cellStyle name="20% - Акцент4 2 6 3 4" xfId="11159" xr:uid="{00000000-0005-0000-0000-000022180000}"/>
    <cellStyle name="20% - Акцент4 2 6 4" xfId="1884" xr:uid="{00000000-0005-0000-0000-000023180000}"/>
    <cellStyle name="20% - Акцент4 2 6 4 2" xfId="10732" xr:uid="{00000000-0005-0000-0000-000024180000}"/>
    <cellStyle name="20% - Акцент4 2 6 5" xfId="4073" xr:uid="{00000000-0005-0000-0000-000025180000}"/>
    <cellStyle name="20% - Акцент4 2 6 5 2" xfId="12848" xr:uid="{00000000-0005-0000-0000-000026180000}"/>
    <cellStyle name="20% - Акцент4 2 6 6" xfId="5823" xr:uid="{00000000-0005-0000-0000-000027180000}"/>
    <cellStyle name="20% - Акцент4 2 6 6 2" xfId="14591" xr:uid="{00000000-0005-0000-0000-000028180000}"/>
    <cellStyle name="20% - Акцент4 2 6 7" xfId="9435" xr:uid="{00000000-0005-0000-0000-000029180000}"/>
    <cellStyle name="20% - Акцент4 2 60" xfId="8393" xr:uid="{00000000-0005-0000-0000-00002A180000}"/>
    <cellStyle name="20% - Акцент4 2 60 2" xfId="17151" xr:uid="{00000000-0005-0000-0000-00002B180000}"/>
    <cellStyle name="20% - Акцент4 2 61" xfId="8482" xr:uid="{00000000-0005-0000-0000-00002C180000}"/>
    <cellStyle name="20% - Акцент4 2 61 2" xfId="17240" xr:uid="{00000000-0005-0000-0000-00002D180000}"/>
    <cellStyle name="20% - Акцент4 2 62" xfId="8554" xr:uid="{00000000-0005-0000-0000-00002E180000}"/>
    <cellStyle name="20% - Акцент4 2 62 2" xfId="17312" xr:uid="{00000000-0005-0000-0000-00002F180000}"/>
    <cellStyle name="20% - Акцент4 2 63" xfId="8615" xr:uid="{00000000-0005-0000-0000-000030180000}"/>
    <cellStyle name="20% - Акцент4 2 63 2" xfId="17373" xr:uid="{00000000-0005-0000-0000-000031180000}"/>
    <cellStyle name="20% - Акцент4 2 64" xfId="8686" xr:uid="{00000000-0005-0000-0000-000032180000}"/>
    <cellStyle name="20% - Акцент4 2 64 2" xfId="17444" xr:uid="{00000000-0005-0000-0000-000033180000}"/>
    <cellStyle name="20% - Акцент4 2 65" xfId="8757" xr:uid="{00000000-0005-0000-0000-000034180000}"/>
    <cellStyle name="20% - Акцент4 2 65 2" xfId="17515" xr:uid="{00000000-0005-0000-0000-000035180000}"/>
    <cellStyle name="20% - Акцент4 2 66" xfId="8813" xr:uid="{00000000-0005-0000-0000-000036180000}"/>
    <cellStyle name="20% - Акцент4 2 66 2" xfId="17571" xr:uid="{00000000-0005-0000-0000-000037180000}"/>
    <cellStyle name="20% - Акцент4 2 67" xfId="8863" xr:uid="{00000000-0005-0000-0000-000038180000}"/>
    <cellStyle name="20% - Акцент4 2 67 2" xfId="17621" xr:uid="{00000000-0005-0000-0000-000039180000}"/>
    <cellStyle name="20% - Акцент4 2 68" xfId="8913" xr:uid="{00000000-0005-0000-0000-00003A180000}"/>
    <cellStyle name="20% - Акцент4 2 68 2" xfId="17671" xr:uid="{00000000-0005-0000-0000-00003B180000}"/>
    <cellStyle name="20% - Акцент4 2 69" xfId="8953" xr:uid="{00000000-0005-0000-0000-00003C180000}"/>
    <cellStyle name="20% - Акцент4 2 69 2" xfId="17711" xr:uid="{00000000-0005-0000-0000-00003D180000}"/>
    <cellStyle name="20% - Акцент4 2 7" xfId="751" xr:uid="{00000000-0005-0000-0000-00003E180000}"/>
    <cellStyle name="20% - Акцент4 2 7 2" xfId="1212" xr:uid="{00000000-0005-0000-0000-00003F180000}"/>
    <cellStyle name="20% - Акцент4 2 7 2 2" xfId="2954" xr:uid="{00000000-0005-0000-0000-000040180000}"/>
    <cellStyle name="20% - Акцент4 2 7 2 2 2" xfId="11791" xr:uid="{00000000-0005-0000-0000-000041180000}"/>
    <cellStyle name="20% - Акцент4 2 7 2 3" xfId="4077" xr:uid="{00000000-0005-0000-0000-000042180000}"/>
    <cellStyle name="20% - Акцент4 2 7 2 3 2" xfId="12852" xr:uid="{00000000-0005-0000-0000-000043180000}"/>
    <cellStyle name="20% - Акцент4 2 7 2 4" xfId="5827" xr:uid="{00000000-0005-0000-0000-000044180000}"/>
    <cellStyle name="20% - Акцент4 2 7 2 4 2" xfId="14595" xr:uid="{00000000-0005-0000-0000-000045180000}"/>
    <cellStyle name="20% - Акцент4 2 7 2 5" xfId="10081" xr:uid="{00000000-0005-0000-0000-000046180000}"/>
    <cellStyle name="20% - Акцент4 2 7 3" xfId="2541" xr:uid="{00000000-0005-0000-0000-000047180000}"/>
    <cellStyle name="20% - Акцент4 2 7 3 2" xfId="4078" xr:uid="{00000000-0005-0000-0000-000048180000}"/>
    <cellStyle name="20% - Акцент4 2 7 3 2 2" xfId="12853" xr:uid="{00000000-0005-0000-0000-000049180000}"/>
    <cellStyle name="20% - Акцент4 2 7 3 3" xfId="5828" xr:uid="{00000000-0005-0000-0000-00004A180000}"/>
    <cellStyle name="20% - Акцент4 2 7 3 3 2" xfId="14596" xr:uid="{00000000-0005-0000-0000-00004B180000}"/>
    <cellStyle name="20% - Акцент4 2 7 3 4" xfId="11380" xr:uid="{00000000-0005-0000-0000-00004C180000}"/>
    <cellStyle name="20% - Акцент4 2 7 4" xfId="1972" xr:uid="{00000000-0005-0000-0000-00004D180000}"/>
    <cellStyle name="20% - Акцент4 2 7 4 2" xfId="10817" xr:uid="{00000000-0005-0000-0000-00004E180000}"/>
    <cellStyle name="20% - Акцент4 2 7 5" xfId="4076" xr:uid="{00000000-0005-0000-0000-00004F180000}"/>
    <cellStyle name="20% - Акцент4 2 7 5 2" xfId="12851" xr:uid="{00000000-0005-0000-0000-000050180000}"/>
    <cellStyle name="20% - Акцент4 2 7 6" xfId="5826" xr:uid="{00000000-0005-0000-0000-000051180000}"/>
    <cellStyle name="20% - Акцент4 2 7 6 2" xfId="14594" xr:uid="{00000000-0005-0000-0000-000052180000}"/>
    <cellStyle name="20% - Акцент4 2 7 7" xfId="9656" xr:uid="{00000000-0005-0000-0000-000053180000}"/>
    <cellStyle name="20% - Акцент4 2 70" xfId="8987" xr:uid="{00000000-0005-0000-0000-000054180000}"/>
    <cellStyle name="20% - Акцент4 2 70 2" xfId="17745" xr:uid="{00000000-0005-0000-0000-000055180000}"/>
    <cellStyle name="20% - Акцент4 2 71" xfId="9141" xr:uid="{00000000-0005-0000-0000-000056180000}"/>
    <cellStyle name="20% - Акцент4 2 72" xfId="17878" xr:uid="{00000000-0005-0000-0000-000057180000}"/>
    <cellStyle name="20% - Акцент4 2 73" xfId="20575" xr:uid="{00000000-0005-0000-0000-000058180000}"/>
    <cellStyle name="20% - Акцент4 2 74" xfId="20849" xr:uid="{00000000-0005-0000-0000-000059180000}"/>
    <cellStyle name="20% - Акцент4 2 75" xfId="21098" xr:uid="{00000000-0005-0000-0000-00005A180000}"/>
    <cellStyle name="20% - Акцент4 2 76" xfId="21318" xr:uid="{00000000-0005-0000-0000-00005B180000}"/>
    <cellStyle name="20% - Акцент4 2 8" xfId="812" xr:uid="{00000000-0005-0000-0000-00005C180000}"/>
    <cellStyle name="20% - Акцент4 2 8 2" xfId="1197" xr:uid="{00000000-0005-0000-0000-00005D180000}"/>
    <cellStyle name="20% - Акцент4 2 8 2 2" xfId="2939" xr:uid="{00000000-0005-0000-0000-00005E180000}"/>
    <cellStyle name="20% - Акцент4 2 8 2 2 2" xfId="11776" xr:uid="{00000000-0005-0000-0000-00005F180000}"/>
    <cellStyle name="20% - Акцент4 2 8 2 3" xfId="4080" xr:uid="{00000000-0005-0000-0000-000060180000}"/>
    <cellStyle name="20% - Акцент4 2 8 2 3 2" xfId="12855" xr:uid="{00000000-0005-0000-0000-000061180000}"/>
    <cellStyle name="20% - Акцент4 2 8 2 4" xfId="5830" xr:uid="{00000000-0005-0000-0000-000062180000}"/>
    <cellStyle name="20% - Акцент4 2 8 2 4 2" xfId="14598" xr:uid="{00000000-0005-0000-0000-000063180000}"/>
    <cellStyle name="20% - Акцент4 2 8 2 5" xfId="10066" xr:uid="{00000000-0005-0000-0000-000064180000}"/>
    <cellStyle name="20% - Акцент4 2 8 3" xfId="2602" xr:uid="{00000000-0005-0000-0000-000065180000}"/>
    <cellStyle name="20% - Акцент4 2 8 3 2" xfId="4081" xr:uid="{00000000-0005-0000-0000-000066180000}"/>
    <cellStyle name="20% - Акцент4 2 8 3 2 2" xfId="12856" xr:uid="{00000000-0005-0000-0000-000067180000}"/>
    <cellStyle name="20% - Акцент4 2 8 3 3" xfId="5831" xr:uid="{00000000-0005-0000-0000-000068180000}"/>
    <cellStyle name="20% - Акцент4 2 8 3 3 2" xfId="14599" xr:uid="{00000000-0005-0000-0000-000069180000}"/>
    <cellStyle name="20% - Акцент4 2 8 3 4" xfId="11441" xr:uid="{00000000-0005-0000-0000-00006A180000}"/>
    <cellStyle name="20% - Акцент4 2 8 4" xfId="1957" xr:uid="{00000000-0005-0000-0000-00006B180000}"/>
    <cellStyle name="20% - Акцент4 2 8 4 2" xfId="10802" xr:uid="{00000000-0005-0000-0000-00006C180000}"/>
    <cellStyle name="20% - Акцент4 2 8 5" xfId="4079" xr:uid="{00000000-0005-0000-0000-00006D180000}"/>
    <cellStyle name="20% - Акцент4 2 8 5 2" xfId="12854" xr:uid="{00000000-0005-0000-0000-00006E180000}"/>
    <cellStyle name="20% - Акцент4 2 8 6" xfId="5829" xr:uid="{00000000-0005-0000-0000-00006F180000}"/>
    <cellStyle name="20% - Акцент4 2 8 6 2" xfId="14597" xr:uid="{00000000-0005-0000-0000-000070180000}"/>
    <cellStyle name="20% - Акцент4 2 8 7" xfId="9717" xr:uid="{00000000-0005-0000-0000-000071180000}"/>
    <cellStyle name="20% - Акцент4 2 9" xfId="760" xr:uid="{00000000-0005-0000-0000-000072180000}"/>
    <cellStyle name="20% - Акцент4 2 9 2" xfId="1206" xr:uid="{00000000-0005-0000-0000-000073180000}"/>
    <cellStyle name="20% - Акцент4 2 9 2 2" xfId="2948" xr:uid="{00000000-0005-0000-0000-000074180000}"/>
    <cellStyle name="20% - Акцент4 2 9 2 2 2" xfId="11785" xr:uid="{00000000-0005-0000-0000-000075180000}"/>
    <cellStyle name="20% - Акцент4 2 9 2 3" xfId="4083" xr:uid="{00000000-0005-0000-0000-000076180000}"/>
    <cellStyle name="20% - Акцент4 2 9 2 3 2" xfId="12858" xr:uid="{00000000-0005-0000-0000-000077180000}"/>
    <cellStyle name="20% - Акцент4 2 9 2 4" xfId="5833" xr:uid="{00000000-0005-0000-0000-000078180000}"/>
    <cellStyle name="20% - Акцент4 2 9 2 4 2" xfId="14601" xr:uid="{00000000-0005-0000-0000-000079180000}"/>
    <cellStyle name="20% - Акцент4 2 9 2 5" xfId="10075" xr:uid="{00000000-0005-0000-0000-00007A180000}"/>
    <cellStyle name="20% - Акцент4 2 9 3" xfId="2550" xr:uid="{00000000-0005-0000-0000-00007B180000}"/>
    <cellStyle name="20% - Акцент4 2 9 3 2" xfId="4084" xr:uid="{00000000-0005-0000-0000-00007C180000}"/>
    <cellStyle name="20% - Акцент4 2 9 3 2 2" xfId="12859" xr:uid="{00000000-0005-0000-0000-00007D180000}"/>
    <cellStyle name="20% - Акцент4 2 9 3 3" xfId="5834" xr:uid="{00000000-0005-0000-0000-00007E180000}"/>
    <cellStyle name="20% - Акцент4 2 9 3 3 2" xfId="14602" xr:uid="{00000000-0005-0000-0000-00007F180000}"/>
    <cellStyle name="20% - Акцент4 2 9 3 4" xfId="11389" xr:uid="{00000000-0005-0000-0000-000080180000}"/>
    <cellStyle name="20% - Акцент4 2 9 4" xfId="1966" xr:uid="{00000000-0005-0000-0000-000081180000}"/>
    <cellStyle name="20% - Акцент4 2 9 4 2" xfId="10811" xr:uid="{00000000-0005-0000-0000-000082180000}"/>
    <cellStyle name="20% - Акцент4 2 9 5" xfId="4082" xr:uid="{00000000-0005-0000-0000-000083180000}"/>
    <cellStyle name="20% - Акцент4 2 9 5 2" xfId="12857" xr:uid="{00000000-0005-0000-0000-000084180000}"/>
    <cellStyle name="20% - Акцент4 2 9 6" xfId="5832" xr:uid="{00000000-0005-0000-0000-000085180000}"/>
    <cellStyle name="20% - Акцент4 2 9 6 2" xfId="14600" xr:uid="{00000000-0005-0000-0000-000086180000}"/>
    <cellStyle name="20% - Акцент4 2 9 7" xfId="9665" xr:uid="{00000000-0005-0000-0000-000087180000}"/>
    <cellStyle name="20% — акцент4 20" xfId="1457" xr:uid="{00000000-0005-0000-0000-000088180000}"/>
    <cellStyle name="20% — акцент4 20 2" xfId="10316" xr:uid="{00000000-0005-0000-0000-000089180000}"/>
    <cellStyle name="20% — акцент4 21" xfId="1469" xr:uid="{00000000-0005-0000-0000-00008A180000}"/>
    <cellStyle name="20% — акцент4 21 2" xfId="10328" xr:uid="{00000000-0005-0000-0000-00008B180000}"/>
    <cellStyle name="20% — акцент4 22" xfId="1481" xr:uid="{00000000-0005-0000-0000-00008C180000}"/>
    <cellStyle name="20% — акцент4 22 2" xfId="10340" xr:uid="{00000000-0005-0000-0000-00008D180000}"/>
    <cellStyle name="20% — акцент4 23" xfId="1493" xr:uid="{00000000-0005-0000-0000-00008E180000}"/>
    <cellStyle name="20% — акцент4 23 2" xfId="10352" xr:uid="{00000000-0005-0000-0000-00008F180000}"/>
    <cellStyle name="20% — акцент4 24" xfId="1505" xr:uid="{00000000-0005-0000-0000-000090180000}"/>
    <cellStyle name="20% — акцент4 24 2" xfId="10364" xr:uid="{00000000-0005-0000-0000-000091180000}"/>
    <cellStyle name="20% — акцент4 25" xfId="1517" xr:uid="{00000000-0005-0000-0000-000092180000}"/>
    <cellStyle name="20% — акцент4 25 2" xfId="10376" xr:uid="{00000000-0005-0000-0000-000093180000}"/>
    <cellStyle name="20% — акцент4 26" xfId="1529" xr:uid="{00000000-0005-0000-0000-000094180000}"/>
    <cellStyle name="20% — акцент4 26 2" xfId="10388" xr:uid="{00000000-0005-0000-0000-000095180000}"/>
    <cellStyle name="20% — акцент4 27" xfId="1541" xr:uid="{00000000-0005-0000-0000-000096180000}"/>
    <cellStyle name="20% — акцент4 27 2" xfId="10400" xr:uid="{00000000-0005-0000-0000-000097180000}"/>
    <cellStyle name="20% — акцент4 28" xfId="1553" xr:uid="{00000000-0005-0000-0000-000098180000}"/>
    <cellStyle name="20% — акцент4 28 2" xfId="10412" xr:uid="{00000000-0005-0000-0000-000099180000}"/>
    <cellStyle name="20% — акцент4 29" xfId="1565" xr:uid="{00000000-0005-0000-0000-00009A180000}"/>
    <cellStyle name="20% — акцент4 29 2" xfId="10424" xr:uid="{00000000-0005-0000-0000-00009B180000}"/>
    <cellStyle name="20% - Акцент4 3" xfId="8" xr:uid="{00000000-0005-0000-0000-00009C180000}"/>
    <cellStyle name="20% — акцент4 3" xfId="115" xr:uid="{00000000-0005-0000-0000-00009D180000}"/>
    <cellStyle name="20% — акцент4 30" xfId="1577" xr:uid="{00000000-0005-0000-0000-00009E180000}"/>
    <cellStyle name="20% — акцент4 30 2" xfId="10436" xr:uid="{00000000-0005-0000-0000-00009F180000}"/>
    <cellStyle name="20% — акцент4 31" xfId="1589" xr:uid="{00000000-0005-0000-0000-0000A0180000}"/>
    <cellStyle name="20% — акцент4 31 2" xfId="10448" xr:uid="{00000000-0005-0000-0000-0000A1180000}"/>
    <cellStyle name="20% — акцент4 32" xfId="1601" xr:uid="{00000000-0005-0000-0000-0000A2180000}"/>
    <cellStyle name="20% — акцент4 32 2" xfId="10460" xr:uid="{00000000-0005-0000-0000-0000A3180000}"/>
    <cellStyle name="20% — акцент4 33" xfId="1613" xr:uid="{00000000-0005-0000-0000-0000A4180000}"/>
    <cellStyle name="20% — акцент4 33 2" xfId="10472" xr:uid="{00000000-0005-0000-0000-0000A5180000}"/>
    <cellStyle name="20% — акцент4 34" xfId="1625" xr:uid="{00000000-0005-0000-0000-0000A6180000}"/>
    <cellStyle name="20% — акцент4 34 2" xfId="10484" xr:uid="{00000000-0005-0000-0000-0000A7180000}"/>
    <cellStyle name="20% — акцент4 35" xfId="1637" xr:uid="{00000000-0005-0000-0000-0000A8180000}"/>
    <cellStyle name="20% — акцент4 35 2" xfId="10496" xr:uid="{00000000-0005-0000-0000-0000A9180000}"/>
    <cellStyle name="20% — акцент4 36" xfId="1649" xr:uid="{00000000-0005-0000-0000-0000AA180000}"/>
    <cellStyle name="20% — акцент4 36 2" xfId="10508" xr:uid="{00000000-0005-0000-0000-0000AB180000}"/>
    <cellStyle name="20% — акцент4 37" xfId="1661" xr:uid="{00000000-0005-0000-0000-0000AC180000}"/>
    <cellStyle name="20% — акцент4 37 2" xfId="10520" xr:uid="{00000000-0005-0000-0000-0000AD180000}"/>
    <cellStyle name="20% — акцент4 38" xfId="1673" xr:uid="{00000000-0005-0000-0000-0000AE180000}"/>
    <cellStyle name="20% — акцент4 38 2" xfId="10532" xr:uid="{00000000-0005-0000-0000-0000AF180000}"/>
    <cellStyle name="20% — акцент4 39" xfId="1685" xr:uid="{00000000-0005-0000-0000-0000B0180000}"/>
    <cellStyle name="20% — акцент4 39 2" xfId="10544" xr:uid="{00000000-0005-0000-0000-0000B1180000}"/>
    <cellStyle name="20% - Акцент4 4" xfId="513" xr:uid="{00000000-0005-0000-0000-0000B2180000}"/>
    <cellStyle name="20% — акцент4 4" xfId="116" xr:uid="{00000000-0005-0000-0000-0000B3180000}"/>
    <cellStyle name="20% - Акцент4 4 10" xfId="6265" xr:uid="{00000000-0005-0000-0000-0000B4180000}"/>
    <cellStyle name="20% - Акцент4 4 10 2" xfId="15030" xr:uid="{00000000-0005-0000-0000-0000B5180000}"/>
    <cellStyle name="20% - Акцент4 4 11" xfId="7966" xr:uid="{00000000-0005-0000-0000-0000B6180000}"/>
    <cellStyle name="20% - Акцент4 4 11 2" xfId="16724" xr:uid="{00000000-0005-0000-0000-0000B7180000}"/>
    <cellStyle name="20% - Акцент4 4 12" xfId="6757" xr:uid="{00000000-0005-0000-0000-0000B8180000}"/>
    <cellStyle name="20% - Акцент4 4 12 2" xfId="15519" xr:uid="{00000000-0005-0000-0000-0000B9180000}"/>
    <cellStyle name="20% - Акцент4 4 13" xfId="8045" xr:uid="{00000000-0005-0000-0000-0000BA180000}"/>
    <cellStyle name="20% - Акцент4 4 13 2" xfId="16803" xr:uid="{00000000-0005-0000-0000-0000BB180000}"/>
    <cellStyle name="20% - Акцент4 4 14" xfId="6841" xr:uid="{00000000-0005-0000-0000-0000BC180000}"/>
    <cellStyle name="20% - Акцент4 4 14 2" xfId="15603" xr:uid="{00000000-0005-0000-0000-0000BD180000}"/>
    <cellStyle name="20% - Акцент4 4 15" xfId="8119" xr:uid="{00000000-0005-0000-0000-0000BE180000}"/>
    <cellStyle name="20% - Акцент4 4 15 2" xfId="16877" xr:uid="{00000000-0005-0000-0000-0000BF180000}"/>
    <cellStyle name="20% - Акцент4 4 16" xfId="7017" xr:uid="{00000000-0005-0000-0000-0000C0180000}"/>
    <cellStyle name="20% - Акцент4 4 16 2" xfId="15778" xr:uid="{00000000-0005-0000-0000-0000C1180000}"/>
    <cellStyle name="20% - Акцент4 4 17" xfId="8203" xr:uid="{00000000-0005-0000-0000-0000C2180000}"/>
    <cellStyle name="20% - Акцент4 4 17 2" xfId="16961" xr:uid="{00000000-0005-0000-0000-0000C3180000}"/>
    <cellStyle name="20% - Акцент4 4 18" xfId="8293" xr:uid="{00000000-0005-0000-0000-0000C4180000}"/>
    <cellStyle name="20% - Акцент4 4 18 2" xfId="17051" xr:uid="{00000000-0005-0000-0000-0000C5180000}"/>
    <cellStyle name="20% - Акцент4 4 19" xfId="8382" xr:uid="{00000000-0005-0000-0000-0000C6180000}"/>
    <cellStyle name="20% - Акцент4 4 19 2" xfId="17140" xr:uid="{00000000-0005-0000-0000-0000C7180000}"/>
    <cellStyle name="20% - Акцент4 4 2" xfId="2303" xr:uid="{00000000-0005-0000-0000-0000C8180000}"/>
    <cellStyle name="20% - Акцент4 4 2 2" xfId="11142" xr:uid="{00000000-0005-0000-0000-0000C9180000}"/>
    <cellStyle name="20% - Акцент4 4 20" xfId="8472" xr:uid="{00000000-0005-0000-0000-0000CA180000}"/>
    <cellStyle name="20% - Акцент4 4 20 2" xfId="17230" xr:uid="{00000000-0005-0000-0000-0000CB180000}"/>
    <cellStyle name="20% - Акцент4 4 21" xfId="8547" xr:uid="{00000000-0005-0000-0000-0000CC180000}"/>
    <cellStyle name="20% - Акцент4 4 21 2" xfId="17305" xr:uid="{00000000-0005-0000-0000-0000CD180000}"/>
    <cellStyle name="20% - Акцент4 4 22" xfId="8608" xr:uid="{00000000-0005-0000-0000-0000CE180000}"/>
    <cellStyle name="20% - Акцент4 4 22 2" xfId="17366" xr:uid="{00000000-0005-0000-0000-0000CF180000}"/>
    <cellStyle name="20% - Акцент4 4 23" xfId="8679" xr:uid="{00000000-0005-0000-0000-0000D0180000}"/>
    <cellStyle name="20% - Акцент4 4 23 2" xfId="17437" xr:uid="{00000000-0005-0000-0000-0000D1180000}"/>
    <cellStyle name="20% - Акцент4 4 24" xfId="8750" xr:uid="{00000000-0005-0000-0000-0000D2180000}"/>
    <cellStyle name="20% - Акцент4 4 24 2" xfId="17508" xr:uid="{00000000-0005-0000-0000-0000D3180000}"/>
    <cellStyle name="20% - Акцент4 4 25" xfId="8812" xr:uid="{00000000-0005-0000-0000-0000D4180000}"/>
    <cellStyle name="20% - Акцент4 4 25 2" xfId="17570" xr:uid="{00000000-0005-0000-0000-0000D5180000}"/>
    <cellStyle name="20% - Акцент4 4 26" xfId="8862" xr:uid="{00000000-0005-0000-0000-0000D6180000}"/>
    <cellStyle name="20% - Акцент4 4 26 2" xfId="17620" xr:uid="{00000000-0005-0000-0000-0000D7180000}"/>
    <cellStyle name="20% - Акцент4 4 27" xfId="8912" xr:uid="{00000000-0005-0000-0000-0000D8180000}"/>
    <cellStyle name="20% - Акцент4 4 27 2" xfId="17670" xr:uid="{00000000-0005-0000-0000-0000D9180000}"/>
    <cellStyle name="20% - Акцент4 4 28" xfId="9418" xr:uid="{00000000-0005-0000-0000-0000DA180000}"/>
    <cellStyle name="20% - Акцент4 4 29" xfId="9232" xr:uid="{00000000-0005-0000-0000-0000DB180000}"/>
    <cellStyle name="20% - Акцент4 4 3" xfId="3113" xr:uid="{00000000-0005-0000-0000-0000DC180000}"/>
    <cellStyle name="20% - Акцент4 4 3 2" xfId="11950" xr:uid="{00000000-0005-0000-0000-0000DD180000}"/>
    <cellStyle name="20% - Акцент4 4 30" xfId="19761" xr:uid="{00000000-0005-0000-0000-0000DE180000}"/>
    <cellStyle name="20% - Акцент4 4 31" xfId="18425" xr:uid="{00000000-0005-0000-0000-0000DF180000}"/>
    <cellStyle name="20% - Акцент4 4 32" xfId="18297" xr:uid="{00000000-0005-0000-0000-0000E0180000}"/>
    <cellStyle name="20% - Акцент4 4 33" xfId="19630" xr:uid="{00000000-0005-0000-0000-0000E1180000}"/>
    <cellStyle name="20% - Акцент4 4 4" xfId="4086" xr:uid="{00000000-0005-0000-0000-0000E2180000}"/>
    <cellStyle name="20% - Акцент4 4 4 2" xfId="12861" xr:uid="{00000000-0005-0000-0000-0000E3180000}"/>
    <cellStyle name="20% - Акцент4 4 5" xfId="5044" xr:uid="{00000000-0005-0000-0000-0000E4180000}"/>
    <cellStyle name="20% - Акцент4 4 5 2" xfId="13816" xr:uid="{00000000-0005-0000-0000-0000E5180000}"/>
    <cellStyle name="20% - Акцент4 4 6" xfId="5193" xr:uid="{00000000-0005-0000-0000-0000E6180000}"/>
    <cellStyle name="20% - Акцент4 4 6 2" xfId="13965" xr:uid="{00000000-0005-0000-0000-0000E7180000}"/>
    <cellStyle name="20% - Акцент4 4 7" xfId="5836" xr:uid="{00000000-0005-0000-0000-0000E8180000}"/>
    <cellStyle name="20% - Акцент4 4 7 2" xfId="14604" xr:uid="{00000000-0005-0000-0000-0000E9180000}"/>
    <cellStyle name="20% - Акцент4 4 8" xfId="5383" xr:uid="{00000000-0005-0000-0000-0000EA180000}"/>
    <cellStyle name="20% - Акцент4 4 8 2" xfId="14153" xr:uid="{00000000-0005-0000-0000-0000EB180000}"/>
    <cellStyle name="20% - Акцент4 4 9" xfId="7890" xr:uid="{00000000-0005-0000-0000-0000EC180000}"/>
    <cellStyle name="20% - Акцент4 4 9 2" xfId="16648" xr:uid="{00000000-0005-0000-0000-0000ED180000}"/>
    <cellStyle name="20% — акцент4 40" xfId="1697" xr:uid="{00000000-0005-0000-0000-0000EE180000}"/>
    <cellStyle name="20% — акцент4 40 2" xfId="10556" xr:uid="{00000000-0005-0000-0000-0000EF180000}"/>
    <cellStyle name="20% — акцент4 41" xfId="1709" xr:uid="{00000000-0005-0000-0000-0000F0180000}"/>
    <cellStyle name="20% — акцент4 41 2" xfId="10568" xr:uid="{00000000-0005-0000-0000-0000F1180000}"/>
    <cellStyle name="20% — акцент4 42" xfId="1721" xr:uid="{00000000-0005-0000-0000-0000F2180000}"/>
    <cellStyle name="20% — акцент4 42 2" xfId="10580" xr:uid="{00000000-0005-0000-0000-0000F3180000}"/>
    <cellStyle name="20% — акцент4 43" xfId="1733" xr:uid="{00000000-0005-0000-0000-0000F4180000}"/>
    <cellStyle name="20% — акцент4 43 2" xfId="10592" xr:uid="{00000000-0005-0000-0000-0000F5180000}"/>
    <cellStyle name="20% — акцент4 44" xfId="1745" xr:uid="{00000000-0005-0000-0000-0000F6180000}"/>
    <cellStyle name="20% — акцент4 44 2" xfId="10604" xr:uid="{00000000-0005-0000-0000-0000F7180000}"/>
    <cellStyle name="20% — акцент4 45" xfId="1757" xr:uid="{00000000-0005-0000-0000-0000F8180000}"/>
    <cellStyle name="20% — акцент4 45 2" xfId="10616" xr:uid="{00000000-0005-0000-0000-0000F9180000}"/>
    <cellStyle name="20% — акцент4 46" xfId="1769" xr:uid="{00000000-0005-0000-0000-0000FA180000}"/>
    <cellStyle name="20% — акцент4 46 2" xfId="10628" xr:uid="{00000000-0005-0000-0000-0000FB180000}"/>
    <cellStyle name="20% — акцент4 47" xfId="1781" xr:uid="{00000000-0005-0000-0000-0000FC180000}"/>
    <cellStyle name="20% — акцент4 47 2" xfId="10640" xr:uid="{00000000-0005-0000-0000-0000FD180000}"/>
    <cellStyle name="20% — акцент4 48" xfId="1793" xr:uid="{00000000-0005-0000-0000-0000FE180000}"/>
    <cellStyle name="20% — акцент4 48 2" xfId="10652" xr:uid="{00000000-0005-0000-0000-0000FF180000}"/>
    <cellStyle name="20% — акцент4 49" xfId="1805" xr:uid="{00000000-0005-0000-0000-000000190000}"/>
    <cellStyle name="20% - Акцент4 5" xfId="787" xr:uid="{00000000-0005-0000-0000-000001190000}"/>
    <cellStyle name="20% — акцент4 5" xfId="117" xr:uid="{00000000-0005-0000-0000-000002190000}"/>
    <cellStyle name="20% - Акцент4 5 10" xfId="6176" xr:uid="{00000000-0005-0000-0000-000003190000}"/>
    <cellStyle name="20% - Акцент4 5 10 2" xfId="14942" xr:uid="{00000000-0005-0000-0000-000004190000}"/>
    <cellStyle name="20% - Акцент4 5 11" xfId="7964" xr:uid="{00000000-0005-0000-0000-000005190000}"/>
    <cellStyle name="20% - Акцент4 5 11 2" xfId="16722" xr:uid="{00000000-0005-0000-0000-000006190000}"/>
    <cellStyle name="20% - Акцент4 5 12" xfId="6755" xr:uid="{00000000-0005-0000-0000-000007190000}"/>
    <cellStyle name="20% - Акцент4 5 12 2" xfId="15517" xr:uid="{00000000-0005-0000-0000-000008190000}"/>
    <cellStyle name="20% - Акцент4 5 13" xfId="8043" xr:uid="{00000000-0005-0000-0000-000009190000}"/>
    <cellStyle name="20% - Акцент4 5 13 2" xfId="16801" xr:uid="{00000000-0005-0000-0000-00000A190000}"/>
    <cellStyle name="20% - Акцент4 5 14" xfId="6839" xr:uid="{00000000-0005-0000-0000-00000B190000}"/>
    <cellStyle name="20% - Акцент4 5 14 2" xfId="15601" xr:uid="{00000000-0005-0000-0000-00000C190000}"/>
    <cellStyle name="20% - Акцент4 5 15" xfId="8117" xr:uid="{00000000-0005-0000-0000-00000D190000}"/>
    <cellStyle name="20% - Акцент4 5 15 2" xfId="16875" xr:uid="{00000000-0005-0000-0000-00000E190000}"/>
    <cellStyle name="20% - Акцент4 5 16" xfId="7015" xr:uid="{00000000-0005-0000-0000-00000F190000}"/>
    <cellStyle name="20% - Акцент4 5 16 2" xfId="15776" xr:uid="{00000000-0005-0000-0000-000010190000}"/>
    <cellStyle name="20% - Акцент4 5 17" xfId="8201" xr:uid="{00000000-0005-0000-0000-000011190000}"/>
    <cellStyle name="20% - Акцент4 5 17 2" xfId="16959" xr:uid="{00000000-0005-0000-0000-000012190000}"/>
    <cellStyle name="20% - Акцент4 5 18" xfId="8291" xr:uid="{00000000-0005-0000-0000-000013190000}"/>
    <cellStyle name="20% - Акцент4 5 18 2" xfId="17049" xr:uid="{00000000-0005-0000-0000-000014190000}"/>
    <cellStyle name="20% - Акцент4 5 19" xfId="8380" xr:uid="{00000000-0005-0000-0000-000015190000}"/>
    <cellStyle name="20% - Акцент4 5 19 2" xfId="17138" xr:uid="{00000000-0005-0000-0000-000016190000}"/>
    <cellStyle name="20% - Акцент4 5 2" xfId="2577" xr:uid="{00000000-0005-0000-0000-000017190000}"/>
    <cellStyle name="20% - Акцент4 5 2 2" xfId="11416" xr:uid="{00000000-0005-0000-0000-000018190000}"/>
    <cellStyle name="20% - Акцент4 5 20" xfId="8470" xr:uid="{00000000-0005-0000-0000-000019190000}"/>
    <cellStyle name="20% - Акцент4 5 20 2" xfId="17228" xr:uid="{00000000-0005-0000-0000-00001A190000}"/>
    <cellStyle name="20% - Акцент4 5 21" xfId="8545" xr:uid="{00000000-0005-0000-0000-00001B190000}"/>
    <cellStyle name="20% - Акцент4 5 21 2" xfId="17303" xr:uid="{00000000-0005-0000-0000-00001C190000}"/>
    <cellStyle name="20% - Акцент4 5 22" xfId="8606" xr:uid="{00000000-0005-0000-0000-00001D190000}"/>
    <cellStyle name="20% - Акцент4 5 22 2" xfId="17364" xr:uid="{00000000-0005-0000-0000-00001E190000}"/>
    <cellStyle name="20% - Акцент4 5 23" xfId="8677" xr:uid="{00000000-0005-0000-0000-00001F190000}"/>
    <cellStyle name="20% - Акцент4 5 23 2" xfId="17435" xr:uid="{00000000-0005-0000-0000-000020190000}"/>
    <cellStyle name="20% - Акцент4 5 24" xfId="8748" xr:uid="{00000000-0005-0000-0000-000021190000}"/>
    <cellStyle name="20% - Акцент4 5 24 2" xfId="17506" xr:uid="{00000000-0005-0000-0000-000022190000}"/>
    <cellStyle name="20% - Акцент4 5 25" xfId="8811" xr:uid="{00000000-0005-0000-0000-000023190000}"/>
    <cellStyle name="20% - Акцент4 5 25 2" xfId="17569" xr:uid="{00000000-0005-0000-0000-000024190000}"/>
    <cellStyle name="20% - Акцент4 5 26" xfId="8861" xr:uid="{00000000-0005-0000-0000-000025190000}"/>
    <cellStyle name="20% - Акцент4 5 26 2" xfId="17619" xr:uid="{00000000-0005-0000-0000-000026190000}"/>
    <cellStyle name="20% - Акцент4 5 27" xfId="8911" xr:uid="{00000000-0005-0000-0000-000027190000}"/>
    <cellStyle name="20% - Акцент4 5 27 2" xfId="17669" xr:uid="{00000000-0005-0000-0000-000028190000}"/>
    <cellStyle name="20% - Акцент4 5 28" xfId="9692" xr:uid="{00000000-0005-0000-0000-000029190000}"/>
    <cellStyle name="20% - Акцент4 5 29" xfId="17926" xr:uid="{00000000-0005-0000-0000-00002A190000}"/>
    <cellStyle name="20% - Акцент4 5 3" xfId="3125" xr:uid="{00000000-0005-0000-0000-00002B190000}"/>
    <cellStyle name="20% - Акцент4 5 3 2" xfId="11962" xr:uid="{00000000-0005-0000-0000-00002C190000}"/>
    <cellStyle name="20% - Акцент4 5 30" xfId="13659" xr:uid="{00000000-0005-0000-0000-00002D190000}"/>
    <cellStyle name="20% - Акцент4 5 31" xfId="18475" xr:uid="{00000000-0005-0000-0000-00002E190000}"/>
    <cellStyle name="20% - Акцент4 5 32" xfId="17893" xr:uid="{00000000-0005-0000-0000-00002F190000}"/>
    <cellStyle name="20% - Акцент4 5 33" xfId="18483" xr:uid="{00000000-0005-0000-0000-000030190000}"/>
    <cellStyle name="20% - Акцент4 5 4" xfId="4088" xr:uid="{00000000-0005-0000-0000-000031190000}"/>
    <cellStyle name="20% - Акцент4 5 4 2" xfId="12863" xr:uid="{00000000-0005-0000-0000-000032190000}"/>
    <cellStyle name="20% - Акцент4 5 5" xfId="5045" xr:uid="{00000000-0005-0000-0000-000033190000}"/>
    <cellStyle name="20% - Акцент4 5 5 2" xfId="13817" xr:uid="{00000000-0005-0000-0000-000034190000}"/>
    <cellStyle name="20% - Акцент4 5 6" xfId="5192" xr:uid="{00000000-0005-0000-0000-000035190000}"/>
    <cellStyle name="20% - Акцент4 5 6 2" xfId="13964" xr:uid="{00000000-0005-0000-0000-000036190000}"/>
    <cellStyle name="20% - Акцент4 5 7" xfId="5838" xr:uid="{00000000-0005-0000-0000-000037190000}"/>
    <cellStyle name="20% - Акцент4 5 7 2" xfId="14606" xr:uid="{00000000-0005-0000-0000-000038190000}"/>
    <cellStyle name="20% - Акцент4 5 8" xfId="5378" xr:uid="{00000000-0005-0000-0000-000039190000}"/>
    <cellStyle name="20% - Акцент4 5 8 2" xfId="14148" xr:uid="{00000000-0005-0000-0000-00003A190000}"/>
    <cellStyle name="20% - Акцент4 5 9" xfId="7889" xr:uid="{00000000-0005-0000-0000-00003B190000}"/>
    <cellStyle name="20% - Акцент4 5 9 2" xfId="16647" xr:uid="{00000000-0005-0000-0000-00003C190000}"/>
    <cellStyle name="20% — акцент4 50" xfId="1811" xr:uid="{00000000-0005-0000-0000-00003D190000}"/>
    <cellStyle name="20% — акцент4 51" xfId="3195" xr:uid="{00000000-0005-0000-0000-00003E190000}"/>
    <cellStyle name="20% — акцент4 51 2" xfId="12032" xr:uid="{00000000-0005-0000-0000-00003F190000}"/>
    <cellStyle name="20% — акцент4 52" xfId="3212" xr:uid="{00000000-0005-0000-0000-000040190000}"/>
    <cellStyle name="20% — акцент4 52 2" xfId="12049" xr:uid="{00000000-0005-0000-0000-000041190000}"/>
    <cellStyle name="20% — акцент4 53" xfId="3225" xr:uid="{00000000-0005-0000-0000-000042190000}"/>
    <cellStyle name="20% — акцент4 53 2" xfId="12062" xr:uid="{00000000-0005-0000-0000-000043190000}"/>
    <cellStyle name="20% — акцент4 54" xfId="3237" xr:uid="{00000000-0005-0000-0000-000044190000}"/>
    <cellStyle name="20% — акцент4 54 2" xfId="12074" xr:uid="{00000000-0005-0000-0000-000045190000}"/>
    <cellStyle name="20% — акцент4 55" xfId="3249" xr:uid="{00000000-0005-0000-0000-000046190000}"/>
    <cellStyle name="20% — акцент4 55 2" xfId="12086" xr:uid="{00000000-0005-0000-0000-000047190000}"/>
    <cellStyle name="20% — акцент4 56" xfId="3257" xr:uid="{00000000-0005-0000-0000-000048190000}"/>
    <cellStyle name="20% — акцент4 56 2" xfId="12094" xr:uid="{00000000-0005-0000-0000-000049190000}"/>
    <cellStyle name="20% — акцент4 57" xfId="3289" xr:uid="{00000000-0005-0000-0000-00004A190000}"/>
    <cellStyle name="20% — акцент4 57 2" xfId="12121" xr:uid="{00000000-0005-0000-0000-00004B190000}"/>
    <cellStyle name="20% — акцент4 58" xfId="3410" xr:uid="{00000000-0005-0000-0000-00004C190000}"/>
    <cellStyle name="20% — акцент4 58 2" xfId="12185" xr:uid="{00000000-0005-0000-0000-00004D190000}"/>
    <cellStyle name="20% — акцент4 59" xfId="3436" xr:uid="{00000000-0005-0000-0000-00004E190000}"/>
    <cellStyle name="20% — акцент4 59 2" xfId="12211" xr:uid="{00000000-0005-0000-0000-00004F190000}"/>
    <cellStyle name="20% - Акцент4 6" xfId="840" xr:uid="{00000000-0005-0000-0000-000050190000}"/>
    <cellStyle name="20% — акцент4 6" xfId="118" xr:uid="{00000000-0005-0000-0000-000051190000}"/>
    <cellStyle name="20% - Акцент4 6 10" xfId="6171" xr:uid="{00000000-0005-0000-0000-000052190000}"/>
    <cellStyle name="20% - Акцент4 6 10 2" xfId="14937" xr:uid="{00000000-0005-0000-0000-000053190000}"/>
    <cellStyle name="20% - Акцент4 6 11" xfId="7962" xr:uid="{00000000-0005-0000-0000-000054190000}"/>
    <cellStyle name="20% - Акцент4 6 11 2" xfId="16720" xr:uid="{00000000-0005-0000-0000-000055190000}"/>
    <cellStyle name="20% - Акцент4 6 12" xfId="6753" xr:uid="{00000000-0005-0000-0000-000056190000}"/>
    <cellStyle name="20% - Акцент4 6 12 2" xfId="15515" xr:uid="{00000000-0005-0000-0000-000057190000}"/>
    <cellStyle name="20% - Акцент4 6 13" xfId="8041" xr:uid="{00000000-0005-0000-0000-000058190000}"/>
    <cellStyle name="20% - Акцент4 6 13 2" xfId="16799" xr:uid="{00000000-0005-0000-0000-000059190000}"/>
    <cellStyle name="20% - Акцент4 6 14" xfId="6837" xr:uid="{00000000-0005-0000-0000-00005A190000}"/>
    <cellStyle name="20% - Акцент4 6 14 2" xfId="15599" xr:uid="{00000000-0005-0000-0000-00005B190000}"/>
    <cellStyle name="20% - Акцент4 6 15" xfId="8115" xr:uid="{00000000-0005-0000-0000-00005C190000}"/>
    <cellStyle name="20% - Акцент4 6 15 2" xfId="16873" xr:uid="{00000000-0005-0000-0000-00005D190000}"/>
    <cellStyle name="20% - Акцент4 6 16" xfId="7003" xr:uid="{00000000-0005-0000-0000-00005E190000}"/>
    <cellStyle name="20% - Акцент4 6 16 2" xfId="15764" xr:uid="{00000000-0005-0000-0000-00005F190000}"/>
    <cellStyle name="20% - Акцент4 6 17" xfId="8199" xr:uid="{00000000-0005-0000-0000-000060190000}"/>
    <cellStyle name="20% - Акцент4 6 17 2" xfId="16957" xr:uid="{00000000-0005-0000-0000-000061190000}"/>
    <cellStyle name="20% - Акцент4 6 18" xfId="8289" xr:uid="{00000000-0005-0000-0000-000062190000}"/>
    <cellStyle name="20% - Акцент4 6 18 2" xfId="17047" xr:uid="{00000000-0005-0000-0000-000063190000}"/>
    <cellStyle name="20% - Акцент4 6 19" xfId="8378" xr:uid="{00000000-0005-0000-0000-000064190000}"/>
    <cellStyle name="20% - Акцент4 6 19 2" xfId="17136" xr:uid="{00000000-0005-0000-0000-000065190000}"/>
    <cellStyle name="20% - Акцент4 6 2" xfId="2630" xr:uid="{00000000-0005-0000-0000-000066190000}"/>
    <cellStyle name="20% - Акцент4 6 2 2" xfId="11469" xr:uid="{00000000-0005-0000-0000-000067190000}"/>
    <cellStyle name="20% - Акцент4 6 20" xfId="8468" xr:uid="{00000000-0005-0000-0000-000068190000}"/>
    <cellStyle name="20% - Акцент4 6 20 2" xfId="17226" xr:uid="{00000000-0005-0000-0000-000069190000}"/>
    <cellStyle name="20% - Акцент4 6 21" xfId="8544" xr:uid="{00000000-0005-0000-0000-00006A190000}"/>
    <cellStyle name="20% - Акцент4 6 21 2" xfId="17302" xr:uid="{00000000-0005-0000-0000-00006B190000}"/>
    <cellStyle name="20% - Акцент4 6 22" xfId="8605" xr:uid="{00000000-0005-0000-0000-00006C190000}"/>
    <cellStyle name="20% - Акцент4 6 22 2" xfId="17363" xr:uid="{00000000-0005-0000-0000-00006D190000}"/>
    <cellStyle name="20% - Акцент4 6 23" xfId="8676" xr:uid="{00000000-0005-0000-0000-00006E190000}"/>
    <cellStyle name="20% - Акцент4 6 23 2" xfId="17434" xr:uid="{00000000-0005-0000-0000-00006F190000}"/>
    <cellStyle name="20% - Акцент4 6 24" xfId="8747" xr:uid="{00000000-0005-0000-0000-000070190000}"/>
    <cellStyle name="20% - Акцент4 6 24 2" xfId="17505" xr:uid="{00000000-0005-0000-0000-000071190000}"/>
    <cellStyle name="20% - Акцент4 6 25" xfId="8810" xr:uid="{00000000-0005-0000-0000-000072190000}"/>
    <cellStyle name="20% - Акцент4 6 25 2" xfId="17568" xr:uid="{00000000-0005-0000-0000-000073190000}"/>
    <cellStyle name="20% - Акцент4 6 26" xfId="8860" xr:uid="{00000000-0005-0000-0000-000074190000}"/>
    <cellStyle name="20% - Акцент4 6 26 2" xfId="17618" xr:uid="{00000000-0005-0000-0000-000075190000}"/>
    <cellStyle name="20% - Акцент4 6 27" xfId="8910" xr:uid="{00000000-0005-0000-0000-000076190000}"/>
    <cellStyle name="20% - Акцент4 6 27 2" xfId="17668" xr:uid="{00000000-0005-0000-0000-000077190000}"/>
    <cellStyle name="20% - Акцент4 6 28" xfId="9745" xr:uid="{00000000-0005-0000-0000-000078190000}"/>
    <cellStyle name="20% - Акцент4 6 29" xfId="17948" xr:uid="{00000000-0005-0000-0000-000079190000}"/>
    <cellStyle name="20% - Акцент4 6 3" xfId="3137" xr:uid="{00000000-0005-0000-0000-00007A190000}"/>
    <cellStyle name="20% - Акцент4 6 3 2" xfId="11974" xr:uid="{00000000-0005-0000-0000-00007B190000}"/>
    <cellStyle name="20% - Акцент4 6 30" xfId="19270" xr:uid="{00000000-0005-0000-0000-00007C190000}"/>
    <cellStyle name="20% - Акцент4 6 31" xfId="19294" xr:uid="{00000000-0005-0000-0000-00007D190000}"/>
    <cellStyle name="20% - Акцент4 6 32" xfId="19472" xr:uid="{00000000-0005-0000-0000-00007E190000}"/>
    <cellStyle name="20% - Акцент4 6 33" xfId="18711" xr:uid="{00000000-0005-0000-0000-00007F190000}"/>
    <cellStyle name="20% - Акцент4 6 4" xfId="4089" xr:uid="{00000000-0005-0000-0000-000080190000}"/>
    <cellStyle name="20% - Акцент4 6 4 2" xfId="12864" xr:uid="{00000000-0005-0000-0000-000081190000}"/>
    <cellStyle name="20% - Акцент4 6 5" xfId="5046" xr:uid="{00000000-0005-0000-0000-000082190000}"/>
    <cellStyle name="20% - Акцент4 6 5 2" xfId="13818" xr:uid="{00000000-0005-0000-0000-000083190000}"/>
    <cellStyle name="20% - Акцент4 6 6" xfId="5191" xr:uid="{00000000-0005-0000-0000-000084190000}"/>
    <cellStyle name="20% - Акцент4 6 6 2" xfId="13963" xr:uid="{00000000-0005-0000-0000-000085190000}"/>
    <cellStyle name="20% - Акцент4 6 7" xfId="5840" xr:uid="{00000000-0005-0000-0000-000086190000}"/>
    <cellStyle name="20% - Акцент4 6 7 2" xfId="14608" xr:uid="{00000000-0005-0000-0000-000087190000}"/>
    <cellStyle name="20% - Акцент4 6 8" xfId="7127" xr:uid="{00000000-0005-0000-0000-000088190000}"/>
    <cellStyle name="20% - Акцент4 6 8 2" xfId="15885" xr:uid="{00000000-0005-0000-0000-000089190000}"/>
    <cellStyle name="20% - Акцент4 6 9" xfId="7887" xr:uid="{00000000-0005-0000-0000-00008A190000}"/>
    <cellStyle name="20% - Акцент4 6 9 2" xfId="16645" xr:uid="{00000000-0005-0000-0000-00008B190000}"/>
    <cellStyle name="20% — акцент4 60" xfId="3449" xr:uid="{00000000-0005-0000-0000-00008C190000}"/>
    <cellStyle name="20% — акцент4 60 2" xfId="12224" xr:uid="{00000000-0005-0000-0000-00008D190000}"/>
    <cellStyle name="20% — акцент4 61" xfId="3461" xr:uid="{00000000-0005-0000-0000-00008E190000}"/>
    <cellStyle name="20% — акцент4 61 2" xfId="12236" xr:uid="{00000000-0005-0000-0000-00008F190000}"/>
    <cellStyle name="20% — акцент4 62" xfId="3473" xr:uid="{00000000-0005-0000-0000-000090190000}"/>
    <cellStyle name="20% — акцент4 62 2" xfId="12248" xr:uid="{00000000-0005-0000-0000-000091190000}"/>
    <cellStyle name="20% — акцент4 63" xfId="3485" xr:uid="{00000000-0005-0000-0000-000092190000}"/>
    <cellStyle name="20% — акцент4 63 2" xfId="12260" xr:uid="{00000000-0005-0000-0000-000093190000}"/>
    <cellStyle name="20% — акцент4 64" xfId="3497" xr:uid="{00000000-0005-0000-0000-000094190000}"/>
    <cellStyle name="20% — акцент4 64 2" xfId="12272" xr:uid="{00000000-0005-0000-0000-000095190000}"/>
    <cellStyle name="20% — акцент4 65" xfId="3509" xr:uid="{00000000-0005-0000-0000-000096190000}"/>
    <cellStyle name="20% — акцент4 65 2" xfId="12284" xr:uid="{00000000-0005-0000-0000-000097190000}"/>
    <cellStyle name="20% — акцент4 66" xfId="3521" xr:uid="{00000000-0005-0000-0000-000098190000}"/>
    <cellStyle name="20% — акцент4 66 2" xfId="12296" xr:uid="{00000000-0005-0000-0000-000099190000}"/>
    <cellStyle name="20% — акцент4 67" xfId="3533" xr:uid="{00000000-0005-0000-0000-00009A190000}"/>
    <cellStyle name="20% — акцент4 67 2" xfId="12308" xr:uid="{00000000-0005-0000-0000-00009B190000}"/>
    <cellStyle name="20% — акцент4 68" xfId="3545" xr:uid="{00000000-0005-0000-0000-00009C190000}"/>
    <cellStyle name="20% — акцент4 68 2" xfId="12320" xr:uid="{00000000-0005-0000-0000-00009D190000}"/>
    <cellStyle name="20% — акцент4 69" xfId="3557" xr:uid="{00000000-0005-0000-0000-00009E190000}"/>
    <cellStyle name="20% — акцент4 69 2" xfId="12332" xr:uid="{00000000-0005-0000-0000-00009F190000}"/>
    <cellStyle name="20% - Акцент4 7" xfId="859" xr:uid="{00000000-0005-0000-0000-0000A0190000}"/>
    <cellStyle name="20% — акцент4 7" xfId="247" xr:uid="{00000000-0005-0000-0000-0000A1190000}"/>
    <cellStyle name="20% - Акцент4 7 10" xfId="6168" xr:uid="{00000000-0005-0000-0000-0000A2190000}"/>
    <cellStyle name="20% - Акцент4 7 10 2" xfId="14934" xr:uid="{00000000-0005-0000-0000-0000A3190000}"/>
    <cellStyle name="20% - Акцент4 7 11" xfId="7960" xr:uid="{00000000-0005-0000-0000-0000A4190000}"/>
    <cellStyle name="20% - Акцент4 7 11 2" xfId="16718" xr:uid="{00000000-0005-0000-0000-0000A5190000}"/>
    <cellStyle name="20% - Акцент4 7 12" xfId="6751" xr:uid="{00000000-0005-0000-0000-0000A6190000}"/>
    <cellStyle name="20% - Акцент4 7 12 2" xfId="15513" xr:uid="{00000000-0005-0000-0000-0000A7190000}"/>
    <cellStyle name="20% - Акцент4 7 13" xfId="8039" xr:uid="{00000000-0005-0000-0000-0000A8190000}"/>
    <cellStyle name="20% - Акцент4 7 13 2" xfId="16797" xr:uid="{00000000-0005-0000-0000-0000A9190000}"/>
    <cellStyle name="20% - Акцент4 7 14" xfId="6836" xr:uid="{00000000-0005-0000-0000-0000AA190000}"/>
    <cellStyle name="20% - Акцент4 7 14 2" xfId="15598" xr:uid="{00000000-0005-0000-0000-0000AB190000}"/>
    <cellStyle name="20% - Акцент4 7 15" xfId="8114" xr:uid="{00000000-0005-0000-0000-0000AC190000}"/>
    <cellStyle name="20% - Акцент4 7 15 2" xfId="16872" xr:uid="{00000000-0005-0000-0000-0000AD190000}"/>
    <cellStyle name="20% - Акцент4 7 16" xfId="6998" xr:uid="{00000000-0005-0000-0000-0000AE190000}"/>
    <cellStyle name="20% - Акцент4 7 16 2" xfId="15759" xr:uid="{00000000-0005-0000-0000-0000AF190000}"/>
    <cellStyle name="20% - Акцент4 7 17" xfId="8198" xr:uid="{00000000-0005-0000-0000-0000B0190000}"/>
    <cellStyle name="20% - Акцент4 7 17 2" xfId="16956" xr:uid="{00000000-0005-0000-0000-0000B1190000}"/>
    <cellStyle name="20% - Акцент4 7 18" xfId="8288" xr:uid="{00000000-0005-0000-0000-0000B2190000}"/>
    <cellStyle name="20% - Акцент4 7 18 2" xfId="17046" xr:uid="{00000000-0005-0000-0000-0000B3190000}"/>
    <cellStyle name="20% - Акцент4 7 19" xfId="8377" xr:uid="{00000000-0005-0000-0000-0000B4190000}"/>
    <cellStyle name="20% - Акцент4 7 19 2" xfId="17135" xr:uid="{00000000-0005-0000-0000-0000B5190000}"/>
    <cellStyle name="20% - Акцент4 7 2" xfId="2649" xr:uid="{00000000-0005-0000-0000-0000B6190000}"/>
    <cellStyle name="20% - Акцент4 7 2 2" xfId="11488" xr:uid="{00000000-0005-0000-0000-0000B7190000}"/>
    <cellStyle name="20% - Акцент4 7 20" xfId="8467" xr:uid="{00000000-0005-0000-0000-0000B8190000}"/>
    <cellStyle name="20% - Акцент4 7 20 2" xfId="17225" xr:uid="{00000000-0005-0000-0000-0000B9190000}"/>
    <cellStyle name="20% - Акцент4 7 21" xfId="8543" xr:uid="{00000000-0005-0000-0000-0000BA190000}"/>
    <cellStyle name="20% - Акцент4 7 21 2" xfId="17301" xr:uid="{00000000-0005-0000-0000-0000BB190000}"/>
    <cellStyle name="20% - Акцент4 7 22" xfId="8604" xr:uid="{00000000-0005-0000-0000-0000BC190000}"/>
    <cellStyle name="20% - Акцент4 7 22 2" xfId="17362" xr:uid="{00000000-0005-0000-0000-0000BD190000}"/>
    <cellStyle name="20% - Акцент4 7 23" xfId="8675" xr:uid="{00000000-0005-0000-0000-0000BE190000}"/>
    <cellStyle name="20% - Акцент4 7 23 2" xfId="17433" xr:uid="{00000000-0005-0000-0000-0000BF190000}"/>
    <cellStyle name="20% - Акцент4 7 24" xfId="8746" xr:uid="{00000000-0005-0000-0000-0000C0190000}"/>
    <cellStyle name="20% - Акцент4 7 24 2" xfId="17504" xr:uid="{00000000-0005-0000-0000-0000C1190000}"/>
    <cellStyle name="20% - Акцент4 7 25" xfId="8809" xr:uid="{00000000-0005-0000-0000-0000C2190000}"/>
    <cellStyle name="20% - Акцент4 7 25 2" xfId="17567" xr:uid="{00000000-0005-0000-0000-0000C3190000}"/>
    <cellStyle name="20% - Акцент4 7 26" xfId="8859" xr:uid="{00000000-0005-0000-0000-0000C4190000}"/>
    <cellStyle name="20% - Акцент4 7 26 2" xfId="17617" xr:uid="{00000000-0005-0000-0000-0000C5190000}"/>
    <cellStyle name="20% - Акцент4 7 27" xfId="8909" xr:uid="{00000000-0005-0000-0000-0000C6190000}"/>
    <cellStyle name="20% - Акцент4 7 27 2" xfId="17667" xr:uid="{00000000-0005-0000-0000-0000C7190000}"/>
    <cellStyle name="20% - Акцент4 7 28" xfId="9764" xr:uid="{00000000-0005-0000-0000-0000C8190000}"/>
    <cellStyle name="20% - Акцент4 7 29" xfId="17961" xr:uid="{00000000-0005-0000-0000-0000C9190000}"/>
    <cellStyle name="20% - Акцент4 7 3" xfId="3149" xr:uid="{00000000-0005-0000-0000-0000CA190000}"/>
    <cellStyle name="20% - Акцент4 7 3 2" xfId="11986" xr:uid="{00000000-0005-0000-0000-0000CB190000}"/>
    <cellStyle name="20% - Акцент4 7 30" xfId="19269" xr:uid="{00000000-0005-0000-0000-0000CC190000}"/>
    <cellStyle name="20% - Акцент4 7 31" xfId="20071" xr:uid="{00000000-0005-0000-0000-0000CD190000}"/>
    <cellStyle name="20% - Акцент4 7 32" xfId="20225" xr:uid="{00000000-0005-0000-0000-0000CE190000}"/>
    <cellStyle name="20% - Акцент4 7 33" xfId="17891" xr:uid="{00000000-0005-0000-0000-0000CF190000}"/>
    <cellStyle name="20% - Акцент4 7 4" xfId="4091" xr:uid="{00000000-0005-0000-0000-0000D0190000}"/>
    <cellStyle name="20% - Акцент4 7 4 2" xfId="12866" xr:uid="{00000000-0005-0000-0000-0000D1190000}"/>
    <cellStyle name="20% - Акцент4 7 5" xfId="5047" xr:uid="{00000000-0005-0000-0000-0000D2190000}"/>
    <cellStyle name="20% - Акцент4 7 5 2" xfId="13819" xr:uid="{00000000-0005-0000-0000-0000D3190000}"/>
    <cellStyle name="20% - Акцент4 7 6" xfId="5190" xr:uid="{00000000-0005-0000-0000-0000D4190000}"/>
    <cellStyle name="20% - Акцент4 7 6 2" xfId="13962" xr:uid="{00000000-0005-0000-0000-0000D5190000}"/>
    <cellStyle name="20% - Акцент4 7 7" xfId="5842" xr:uid="{00000000-0005-0000-0000-0000D6190000}"/>
    <cellStyle name="20% - Акцент4 7 7 2" xfId="14610" xr:uid="{00000000-0005-0000-0000-0000D7190000}"/>
    <cellStyle name="20% - Акцент4 7 8" xfId="7129" xr:uid="{00000000-0005-0000-0000-0000D8190000}"/>
    <cellStyle name="20% - Акцент4 7 8 2" xfId="15887" xr:uid="{00000000-0005-0000-0000-0000D9190000}"/>
    <cellStyle name="20% - Акцент4 7 9" xfId="7885" xr:uid="{00000000-0005-0000-0000-0000DA190000}"/>
    <cellStyle name="20% - Акцент4 7 9 2" xfId="16643" xr:uid="{00000000-0005-0000-0000-0000DB190000}"/>
    <cellStyle name="20% — акцент4 70" xfId="3569" xr:uid="{00000000-0005-0000-0000-0000DC190000}"/>
    <cellStyle name="20% — акцент4 70 2" xfId="12344" xr:uid="{00000000-0005-0000-0000-0000DD190000}"/>
    <cellStyle name="20% — акцент4 71" xfId="3581" xr:uid="{00000000-0005-0000-0000-0000DE190000}"/>
    <cellStyle name="20% — акцент4 71 2" xfId="12356" xr:uid="{00000000-0005-0000-0000-0000DF190000}"/>
    <cellStyle name="20% — акцент4 72" xfId="3593" xr:uid="{00000000-0005-0000-0000-0000E0190000}"/>
    <cellStyle name="20% — акцент4 72 2" xfId="12368" xr:uid="{00000000-0005-0000-0000-0000E1190000}"/>
    <cellStyle name="20% — акцент4 73" xfId="3427" xr:uid="{00000000-0005-0000-0000-0000E2190000}"/>
    <cellStyle name="20% — акцент4 73 2" xfId="12202" xr:uid="{00000000-0005-0000-0000-0000E3190000}"/>
    <cellStyle name="20% — акцент4 74" xfId="3608" xr:uid="{00000000-0005-0000-0000-0000E4190000}"/>
    <cellStyle name="20% — акцент4 74 2" xfId="12383" xr:uid="{00000000-0005-0000-0000-0000E5190000}"/>
    <cellStyle name="20% — акцент4 75" xfId="3620" xr:uid="{00000000-0005-0000-0000-0000E6190000}"/>
    <cellStyle name="20% — акцент4 75 2" xfId="12395" xr:uid="{00000000-0005-0000-0000-0000E7190000}"/>
    <cellStyle name="20% — акцент4 76" xfId="5251" xr:uid="{00000000-0005-0000-0000-0000E8190000}"/>
    <cellStyle name="20% — акцент4 76 2" xfId="14021" xr:uid="{00000000-0005-0000-0000-0000E9190000}"/>
    <cellStyle name="20% — акцент4 77" xfId="5270" xr:uid="{00000000-0005-0000-0000-0000EA190000}"/>
    <cellStyle name="20% — акцент4 77 2" xfId="14040" xr:uid="{00000000-0005-0000-0000-0000EB190000}"/>
    <cellStyle name="20% — акцент4 78" xfId="5282" xr:uid="{00000000-0005-0000-0000-0000EC190000}"/>
    <cellStyle name="20% — акцент4 78 2" xfId="14052" xr:uid="{00000000-0005-0000-0000-0000ED190000}"/>
    <cellStyle name="20% — акцент4 79" xfId="5294" xr:uid="{00000000-0005-0000-0000-0000EE190000}"/>
    <cellStyle name="20% — акцент4 79 2" xfId="14064" xr:uid="{00000000-0005-0000-0000-0000EF190000}"/>
    <cellStyle name="20% - Акцент4 8" xfId="880" xr:uid="{00000000-0005-0000-0000-0000F0190000}"/>
    <cellStyle name="20% — акцент4 8" xfId="248" xr:uid="{00000000-0005-0000-0000-0000F1190000}"/>
    <cellStyle name="20% - Акцент4 8 10" xfId="6164" xr:uid="{00000000-0005-0000-0000-0000F2190000}"/>
    <cellStyle name="20% - Акцент4 8 10 2" xfId="14930" xr:uid="{00000000-0005-0000-0000-0000F3190000}"/>
    <cellStyle name="20% - Акцент4 8 11" xfId="7959" xr:uid="{00000000-0005-0000-0000-0000F4190000}"/>
    <cellStyle name="20% - Акцент4 8 11 2" xfId="16717" xr:uid="{00000000-0005-0000-0000-0000F5190000}"/>
    <cellStyle name="20% - Акцент4 8 12" xfId="6749" xr:uid="{00000000-0005-0000-0000-0000F6190000}"/>
    <cellStyle name="20% - Акцент4 8 12 2" xfId="15511" xr:uid="{00000000-0005-0000-0000-0000F7190000}"/>
    <cellStyle name="20% - Акцент4 8 13" xfId="8037" xr:uid="{00000000-0005-0000-0000-0000F8190000}"/>
    <cellStyle name="20% - Акцент4 8 13 2" xfId="16795" xr:uid="{00000000-0005-0000-0000-0000F9190000}"/>
    <cellStyle name="20% - Акцент4 8 14" xfId="6834" xr:uid="{00000000-0005-0000-0000-0000FA190000}"/>
    <cellStyle name="20% - Акцент4 8 14 2" xfId="15596" xr:uid="{00000000-0005-0000-0000-0000FB190000}"/>
    <cellStyle name="20% - Акцент4 8 15" xfId="8112" xr:uid="{00000000-0005-0000-0000-0000FC190000}"/>
    <cellStyle name="20% - Акцент4 8 15 2" xfId="16870" xr:uid="{00000000-0005-0000-0000-0000FD190000}"/>
    <cellStyle name="20% - Акцент4 8 16" xfId="6996" xr:uid="{00000000-0005-0000-0000-0000FE190000}"/>
    <cellStyle name="20% - Акцент4 8 16 2" xfId="15757" xr:uid="{00000000-0005-0000-0000-0000FF190000}"/>
    <cellStyle name="20% - Акцент4 8 17" xfId="8196" xr:uid="{00000000-0005-0000-0000-0000001A0000}"/>
    <cellStyle name="20% - Акцент4 8 17 2" xfId="16954" xr:uid="{00000000-0005-0000-0000-0000011A0000}"/>
    <cellStyle name="20% - Акцент4 8 18" xfId="8286" xr:uid="{00000000-0005-0000-0000-0000021A0000}"/>
    <cellStyle name="20% - Акцент4 8 18 2" xfId="17044" xr:uid="{00000000-0005-0000-0000-0000031A0000}"/>
    <cellStyle name="20% - Акцент4 8 19" xfId="8375" xr:uid="{00000000-0005-0000-0000-0000041A0000}"/>
    <cellStyle name="20% - Акцент4 8 19 2" xfId="17133" xr:uid="{00000000-0005-0000-0000-0000051A0000}"/>
    <cellStyle name="20% - Акцент4 8 2" xfId="2670" xr:uid="{00000000-0005-0000-0000-0000061A0000}"/>
    <cellStyle name="20% - Акцент4 8 2 2" xfId="11509" xr:uid="{00000000-0005-0000-0000-0000071A0000}"/>
    <cellStyle name="20% - Акцент4 8 20" xfId="8465" xr:uid="{00000000-0005-0000-0000-0000081A0000}"/>
    <cellStyle name="20% - Акцент4 8 20 2" xfId="17223" xr:uid="{00000000-0005-0000-0000-0000091A0000}"/>
    <cellStyle name="20% - Акцент4 8 21" xfId="8542" xr:uid="{00000000-0005-0000-0000-00000A1A0000}"/>
    <cellStyle name="20% - Акцент4 8 21 2" xfId="17300" xr:uid="{00000000-0005-0000-0000-00000B1A0000}"/>
    <cellStyle name="20% - Акцент4 8 22" xfId="8603" xr:uid="{00000000-0005-0000-0000-00000C1A0000}"/>
    <cellStyle name="20% - Акцент4 8 22 2" xfId="17361" xr:uid="{00000000-0005-0000-0000-00000D1A0000}"/>
    <cellStyle name="20% - Акцент4 8 23" xfId="8674" xr:uid="{00000000-0005-0000-0000-00000E1A0000}"/>
    <cellStyle name="20% - Акцент4 8 23 2" xfId="17432" xr:uid="{00000000-0005-0000-0000-00000F1A0000}"/>
    <cellStyle name="20% - Акцент4 8 24" xfId="8745" xr:uid="{00000000-0005-0000-0000-0000101A0000}"/>
    <cellStyle name="20% - Акцент4 8 24 2" xfId="17503" xr:uid="{00000000-0005-0000-0000-0000111A0000}"/>
    <cellStyle name="20% - Акцент4 8 25" xfId="8808" xr:uid="{00000000-0005-0000-0000-0000121A0000}"/>
    <cellStyle name="20% - Акцент4 8 25 2" xfId="17566" xr:uid="{00000000-0005-0000-0000-0000131A0000}"/>
    <cellStyle name="20% - Акцент4 8 26" xfId="8858" xr:uid="{00000000-0005-0000-0000-0000141A0000}"/>
    <cellStyle name="20% - Акцент4 8 26 2" xfId="17616" xr:uid="{00000000-0005-0000-0000-0000151A0000}"/>
    <cellStyle name="20% - Акцент4 8 27" xfId="8908" xr:uid="{00000000-0005-0000-0000-0000161A0000}"/>
    <cellStyle name="20% - Акцент4 8 27 2" xfId="17666" xr:uid="{00000000-0005-0000-0000-0000171A0000}"/>
    <cellStyle name="20% - Акцент4 8 28" xfId="9785" xr:uid="{00000000-0005-0000-0000-0000181A0000}"/>
    <cellStyle name="20% - Акцент4 8 29" xfId="17974" xr:uid="{00000000-0005-0000-0000-0000191A0000}"/>
    <cellStyle name="20% - Акцент4 8 3" xfId="3161" xr:uid="{00000000-0005-0000-0000-00001A1A0000}"/>
    <cellStyle name="20% - Акцент4 8 3 2" xfId="11998" xr:uid="{00000000-0005-0000-0000-00001B1A0000}"/>
    <cellStyle name="20% - Акцент4 8 30" xfId="9211" xr:uid="{00000000-0005-0000-0000-00001C1A0000}"/>
    <cellStyle name="20% - Акцент4 8 31" xfId="19265" xr:uid="{00000000-0005-0000-0000-00001D1A0000}"/>
    <cellStyle name="20% - Акцент4 8 32" xfId="20345" xr:uid="{00000000-0005-0000-0000-00001E1A0000}"/>
    <cellStyle name="20% - Акцент4 8 33" xfId="20644" xr:uid="{00000000-0005-0000-0000-00001F1A0000}"/>
    <cellStyle name="20% - Акцент4 8 4" xfId="4092" xr:uid="{00000000-0005-0000-0000-0000201A0000}"/>
    <cellStyle name="20% - Акцент4 8 4 2" xfId="12867" xr:uid="{00000000-0005-0000-0000-0000211A0000}"/>
    <cellStyle name="20% - Акцент4 8 5" xfId="5048" xr:uid="{00000000-0005-0000-0000-0000221A0000}"/>
    <cellStyle name="20% - Акцент4 8 5 2" xfId="13820" xr:uid="{00000000-0005-0000-0000-0000231A0000}"/>
    <cellStyle name="20% - Акцент4 8 6" xfId="5189" xr:uid="{00000000-0005-0000-0000-0000241A0000}"/>
    <cellStyle name="20% - Акцент4 8 6 2" xfId="13961" xr:uid="{00000000-0005-0000-0000-0000251A0000}"/>
    <cellStyle name="20% - Акцент4 8 7" xfId="5844" xr:uid="{00000000-0005-0000-0000-0000261A0000}"/>
    <cellStyle name="20% - Акцент4 8 7 2" xfId="14612" xr:uid="{00000000-0005-0000-0000-0000271A0000}"/>
    <cellStyle name="20% - Акцент4 8 8" xfId="7130" xr:uid="{00000000-0005-0000-0000-0000281A0000}"/>
    <cellStyle name="20% - Акцент4 8 8 2" xfId="15888" xr:uid="{00000000-0005-0000-0000-0000291A0000}"/>
    <cellStyle name="20% - Акцент4 8 9" xfId="7883" xr:uid="{00000000-0005-0000-0000-00002A1A0000}"/>
    <cellStyle name="20% - Акцент4 8 9 2" xfId="16641" xr:uid="{00000000-0005-0000-0000-00002B1A0000}"/>
    <cellStyle name="20% — акцент4 80" xfId="5306" xr:uid="{00000000-0005-0000-0000-00002C1A0000}"/>
    <cellStyle name="20% — акцент4 80 2" xfId="14076" xr:uid="{00000000-0005-0000-0000-00002D1A0000}"/>
    <cellStyle name="20% — акцент4 81" xfId="5318" xr:uid="{00000000-0005-0000-0000-00002E1A0000}"/>
    <cellStyle name="20% — акцент4 81 2" xfId="14088" xr:uid="{00000000-0005-0000-0000-00002F1A0000}"/>
    <cellStyle name="20% — акцент4 82" xfId="5330" xr:uid="{00000000-0005-0000-0000-0000301A0000}"/>
    <cellStyle name="20% — акцент4 82 2" xfId="14100" xr:uid="{00000000-0005-0000-0000-0000311A0000}"/>
    <cellStyle name="20% — акцент4 83" xfId="5342" xr:uid="{00000000-0005-0000-0000-0000321A0000}"/>
    <cellStyle name="20% — акцент4 83 2" xfId="14112" xr:uid="{00000000-0005-0000-0000-0000331A0000}"/>
    <cellStyle name="20% — акцент4 84" xfId="5353" xr:uid="{00000000-0005-0000-0000-0000341A0000}"/>
    <cellStyle name="20% — акцент4 84 2" xfId="14123" xr:uid="{00000000-0005-0000-0000-0000351A0000}"/>
    <cellStyle name="20% — акцент4 85" xfId="5362" xr:uid="{00000000-0005-0000-0000-0000361A0000}"/>
    <cellStyle name="20% — акцент4 85 2" xfId="14132" xr:uid="{00000000-0005-0000-0000-0000371A0000}"/>
    <cellStyle name="20% — акцент4 86" xfId="5371" xr:uid="{00000000-0005-0000-0000-0000381A0000}"/>
    <cellStyle name="20% — акцент4 86 2" xfId="14141" xr:uid="{00000000-0005-0000-0000-0000391A0000}"/>
    <cellStyle name="20% — акцент4 87" xfId="9327" xr:uid="{00000000-0005-0000-0000-00003A1A0000}"/>
    <cellStyle name="20% — акцент4 88" xfId="9199" xr:uid="{00000000-0005-0000-0000-00003B1A0000}"/>
    <cellStyle name="20% — акцент4 89" xfId="18129" xr:uid="{00000000-0005-0000-0000-00003C1A0000}"/>
    <cellStyle name="20% - Акцент4 9" xfId="901" xr:uid="{00000000-0005-0000-0000-00003D1A0000}"/>
    <cellStyle name="20% — акцент4 9" xfId="249" xr:uid="{00000000-0005-0000-0000-00003E1A0000}"/>
    <cellStyle name="20% - Акцент4 9 10" xfId="6160" xr:uid="{00000000-0005-0000-0000-00003F1A0000}"/>
    <cellStyle name="20% - Акцент4 9 10 2" xfId="14926" xr:uid="{00000000-0005-0000-0000-0000401A0000}"/>
    <cellStyle name="20% - Акцент4 9 11" xfId="7957" xr:uid="{00000000-0005-0000-0000-0000411A0000}"/>
    <cellStyle name="20% - Акцент4 9 11 2" xfId="16715" xr:uid="{00000000-0005-0000-0000-0000421A0000}"/>
    <cellStyle name="20% - Акцент4 9 12" xfId="6747" xr:uid="{00000000-0005-0000-0000-0000431A0000}"/>
    <cellStyle name="20% - Акцент4 9 12 2" xfId="15509" xr:uid="{00000000-0005-0000-0000-0000441A0000}"/>
    <cellStyle name="20% - Акцент4 9 13" xfId="8035" xr:uid="{00000000-0005-0000-0000-0000451A0000}"/>
    <cellStyle name="20% - Акцент4 9 13 2" xfId="16793" xr:uid="{00000000-0005-0000-0000-0000461A0000}"/>
    <cellStyle name="20% - Акцент4 9 14" xfId="6832" xr:uid="{00000000-0005-0000-0000-0000471A0000}"/>
    <cellStyle name="20% - Акцент4 9 14 2" xfId="15594" xr:uid="{00000000-0005-0000-0000-0000481A0000}"/>
    <cellStyle name="20% - Акцент4 9 15" xfId="8111" xr:uid="{00000000-0005-0000-0000-0000491A0000}"/>
    <cellStyle name="20% - Акцент4 9 15 2" xfId="16869" xr:uid="{00000000-0005-0000-0000-00004A1A0000}"/>
    <cellStyle name="20% - Акцент4 9 16" xfId="6995" xr:uid="{00000000-0005-0000-0000-00004B1A0000}"/>
    <cellStyle name="20% - Акцент4 9 16 2" xfId="15756" xr:uid="{00000000-0005-0000-0000-00004C1A0000}"/>
    <cellStyle name="20% - Акцент4 9 17" xfId="8195" xr:uid="{00000000-0005-0000-0000-00004D1A0000}"/>
    <cellStyle name="20% - Акцент4 9 17 2" xfId="16953" xr:uid="{00000000-0005-0000-0000-00004E1A0000}"/>
    <cellStyle name="20% - Акцент4 9 18" xfId="8285" xr:uid="{00000000-0005-0000-0000-00004F1A0000}"/>
    <cellStyle name="20% - Акцент4 9 18 2" xfId="17043" xr:uid="{00000000-0005-0000-0000-0000501A0000}"/>
    <cellStyle name="20% - Акцент4 9 19" xfId="8374" xr:uid="{00000000-0005-0000-0000-0000511A0000}"/>
    <cellStyle name="20% - Акцент4 9 19 2" xfId="17132" xr:uid="{00000000-0005-0000-0000-0000521A0000}"/>
    <cellStyle name="20% - Акцент4 9 2" xfId="2691" xr:uid="{00000000-0005-0000-0000-0000531A0000}"/>
    <cellStyle name="20% - Акцент4 9 2 2" xfId="11530" xr:uid="{00000000-0005-0000-0000-0000541A0000}"/>
    <cellStyle name="20% - Акцент4 9 20" xfId="8464" xr:uid="{00000000-0005-0000-0000-0000551A0000}"/>
    <cellStyle name="20% - Акцент4 9 20 2" xfId="17222" xr:uid="{00000000-0005-0000-0000-0000561A0000}"/>
    <cellStyle name="20% - Акцент4 9 21" xfId="8541" xr:uid="{00000000-0005-0000-0000-0000571A0000}"/>
    <cellStyle name="20% - Акцент4 9 21 2" xfId="17299" xr:uid="{00000000-0005-0000-0000-0000581A0000}"/>
    <cellStyle name="20% - Акцент4 9 22" xfId="8602" xr:uid="{00000000-0005-0000-0000-0000591A0000}"/>
    <cellStyle name="20% - Акцент4 9 22 2" xfId="17360" xr:uid="{00000000-0005-0000-0000-00005A1A0000}"/>
    <cellStyle name="20% - Акцент4 9 23" xfId="8673" xr:uid="{00000000-0005-0000-0000-00005B1A0000}"/>
    <cellStyle name="20% - Акцент4 9 23 2" xfId="17431" xr:uid="{00000000-0005-0000-0000-00005C1A0000}"/>
    <cellStyle name="20% - Акцент4 9 24" xfId="8744" xr:uid="{00000000-0005-0000-0000-00005D1A0000}"/>
    <cellStyle name="20% - Акцент4 9 24 2" xfId="17502" xr:uid="{00000000-0005-0000-0000-00005E1A0000}"/>
    <cellStyle name="20% - Акцент4 9 25" xfId="8807" xr:uid="{00000000-0005-0000-0000-00005F1A0000}"/>
    <cellStyle name="20% - Акцент4 9 25 2" xfId="17565" xr:uid="{00000000-0005-0000-0000-0000601A0000}"/>
    <cellStyle name="20% - Акцент4 9 26" xfId="8857" xr:uid="{00000000-0005-0000-0000-0000611A0000}"/>
    <cellStyle name="20% - Акцент4 9 26 2" xfId="17615" xr:uid="{00000000-0005-0000-0000-0000621A0000}"/>
    <cellStyle name="20% - Акцент4 9 27" xfId="8907" xr:uid="{00000000-0005-0000-0000-0000631A0000}"/>
    <cellStyle name="20% - Акцент4 9 27 2" xfId="17665" xr:uid="{00000000-0005-0000-0000-0000641A0000}"/>
    <cellStyle name="20% - Акцент4 9 28" xfId="9806" xr:uid="{00000000-0005-0000-0000-0000651A0000}"/>
    <cellStyle name="20% - Акцент4 9 29" xfId="17987" xr:uid="{00000000-0005-0000-0000-0000661A0000}"/>
    <cellStyle name="20% - Акцент4 9 3" xfId="3173" xr:uid="{00000000-0005-0000-0000-0000671A0000}"/>
    <cellStyle name="20% - Акцент4 9 3 2" xfId="12010" xr:uid="{00000000-0005-0000-0000-0000681A0000}"/>
    <cellStyle name="20% - Акцент4 9 30" xfId="19449" xr:uid="{00000000-0005-0000-0000-0000691A0000}"/>
    <cellStyle name="20% - Акцент4 9 31" xfId="20269" xr:uid="{00000000-0005-0000-0000-00006A1A0000}"/>
    <cellStyle name="20% - Акцент4 9 32" xfId="20405" xr:uid="{00000000-0005-0000-0000-00006B1A0000}"/>
    <cellStyle name="20% - Акцент4 9 33" xfId="20696" xr:uid="{00000000-0005-0000-0000-00006C1A0000}"/>
    <cellStyle name="20% - Акцент4 9 4" xfId="4094" xr:uid="{00000000-0005-0000-0000-00006D1A0000}"/>
    <cellStyle name="20% - Акцент4 9 4 2" xfId="12869" xr:uid="{00000000-0005-0000-0000-00006E1A0000}"/>
    <cellStyle name="20% - Акцент4 9 5" xfId="5049" xr:uid="{00000000-0005-0000-0000-00006F1A0000}"/>
    <cellStyle name="20% - Акцент4 9 5 2" xfId="13821" xr:uid="{00000000-0005-0000-0000-0000701A0000}"/>
    <cellStyle name="20% - Акцент4 9 6" xfId="5188" xr:uid="{00000000-0005-0000-0000-0000711A0000}"/>
    <cellStyle name="20% - Акцент4 9 6 2" xfId="13960" xr:uid="{00000000-0005-0000-0000-0000721A0000}"/>
    <cellStyle name="20% - Акцент4 9 7" xfId="5846" xr:uid="{00000000-0005-0000-0000-0000731A0000}"/>
    <cellStyle name="20% - Акцент4 9 7 2" xfId="14614" xr:uid="{00000000-0005-0000-0000-0000741A0000}"/>
    <cellStyle name="20% - Акцент4 9 8" xfId="7132" xr:uid="{00000000-0005-0000-0000-0000751A0000}"/>
    <cellStyle name="20% - Акцент4 9 8 2" xfId="15890" xr:uid="{00000000-0005-0000-0000-0000761A0000}"/>
    <cellStyle name="20% - Акцент4 9 9" xfId="7882" xr:uid="{00000000-0005-0000-0000-0000771A0000}"/>
    <cellStyle name="20% - Акцент4 9 9 2" xfId="16640" xr:uid="{00000000-0005-0000-0000-0000781A0000}"/>
    <cellStyle name="20% — акцент4 90" xfId="19659" xr:uid="{00000000-0005-0000-0000-0000791A0000}"/>
    <cellStyle name="20% — акцент4 91" xfId="18237" xr:uid="{00000000-0005-0000-0000-00007A1A0000}"/>
    <cellStyle name="20% — акцент4 92" xfId="19642" xr:uid="{00000000-0005-0000-0000-00007B1A0000}"/>
    <cellStyle name="20% — акцент4 93" xfId="21486" xr:uid="{9346F8F2-290D-455D-9465-B21B226DB0F4}"/>
    <cellStyle name="20% — акцент5" xfId="422" builtinId="46" customBuiltin="1"/>
    <cellStyle name="20% - Акцент5 10" xfId="921" xr:uid="{00000000-0005-0000-0000-00007D1A0000}"/>
    <cellStyle name="20% — акцент5 10" xfId="250" xr:uid="{00000000-0005-0000-0000-00007E1A0000}"/>
    <cellStyle name="20% - Акцент5 10 10" xfId="6157" xr:uid="{00000000-0005-0000-0000-00007F1A0000}"/>
    <cellStyle name="20% - Акцент5 10 10 2" xfId="14923" xr:uid="{00000000-0005-0000-0000-0000801A0000}"/>
    <cellStyle name="20% - Акцент5 10 11" xfId="7955" xr:uid="{00000000-0005-0000-0000-0000811A0000}"/>
    <cellStyle name="20% - Акцент5 10 11 2" xfId="16713" xr:uid="{00000000-0005-0000-0000-0000821A0000}"/>
    <cellStyle name="20% - Акцент5 10 12" xfId="6745" xr:uid="{00000000-0005-0000-0000-0000831A0000}"/>
    <cellStyle name="20% - Акцент5 10 12 2" xfId="15507" xr:uid="{00000000-0005-0000-0000-0000841A0000}"/>
    <cellStyle name="20% - Акцент5 10 13" xfId="8033" xr:uid="{00000000-0005-0000-0000-0000851A0000}"/>
    <cellStyle name="20% - Акцент5 10 13 2" xfId="16791" xr:uid="{00000000-0005-0000-0000-0000861A0000}"/>
    <cellStyle name="20% - Акцент5 10 14" xfId="6830" xr:uid="{00000000-0005-0000-0000-0000871A0000}"/>
    <cellStyle name="20% - Акцент5 10 14 2" xfId="15592" xr:uid="{00000000-0005-0000-0000-0000881A0000}"/>
    <cellStyle name="20% - Акцент5 10 15" xfId="8109" xr:uid="{00000000-0005-0000-0000-0000891A0000}"/>
    <cellStyle name="20% - Акцент5 10 15 2" xfId="16867" xr:uid="{00000000-0005-0000-0000-00008A1A0000}"/>
    <cellStyle name="20% - Акцент5 10 16" xfId="6993" xr:uid="{00000000-0005-0000-0000-00008B1A0000}"/>
    <cellStyle name="20% - Акцент5 10 16 2" xfId="15754" xr:uid="{00000000-0005-0000-0000-00008C1A0000}"/>
    <cellStyle name="20% - Акцент5 10 17" xfId="8193" xr:uid="{00000000-0005-0000-0000-00008D1A0000}"/>
    <cellStyle name="20% - Акцент5 10 17 2" xfId="16951" xr:uid="{00000000-0005-0000-0000-00008E1A0000}"/>
    <cellStyle name="20% - Акцент5 10 18" xfId="8283" xr:uid="{00000000-0005-0000-0000-00008F1A0000}"/>
    <cellStyle name="20% - Акцент5 10 18 2" xfId="17041" xr:uid="{00000000-0005-0000-0000-0000901A0000}"/>
    <cellStyle name="20% - Акцент5 10 19" xfId="8372" xr:uid="{00000000-0005-0000-0000-0000911A0000}"/>
    <cellStyle name="20% - Акцент5 10 19 2" xfId="17130" xr:uid="{00000000-0005-0000-0000-0000921A0000}"/>
    <cellStyle name="20% - Акцент5 10 2" xfId="2711" xr:uid="{00000000-0005-0000-0000-0000931A0000}"/>
    <cellStyle name="20% - Акцент5 10 2 2" xfId="11550" xr:uid="{00000000-0005-0000-0000-0000941A0000}"/>
    <cellStyle name="20% - Акцент5 10 20" xfId="8462" xr:uid="{00000000-0005-0000-0000-0000951A0000}"/>
    <cellStyle name="20% - Акцент5 10 20 2" xfId="17220" xr:uid="{00000000-0005-0000-0000-0000961A0000}"/>
    <cellStyle name="20% - Акцент5 10 21" xfId="8540" xr:uid="{00000000-0005-0000-0000-0000971A0000}"/>
    <cellStyle name="20% - Акцент5 10 21 2" xfId="17298" xr:uid="{00000000-0005-0000-0000-0000981A0000}"/>
    <cellStyle name="20% - Акцент5 10 22" xfId="8601" xr:uid="{00000000-0005-0000-0000-0000991A0000}"/>
    <cellStyle name="20% - Акцент5 10 22 2" xfId="17359" xr:uid="{00000000-0005-0000-0000-00009A1A0000}"/>
    <cellStyle name="20% - Акцент5 10 23" xfId="8672" xr:uid="{00000000-0005-0000-0000-00009B1A0000}"/>
    <cellStyle name="20% - Акцент5 10 23 2" xfId="17430" xr:uid="{00000000-0005-0000-0000-00009C1A0000}"/>
    <cellStyle name="20% - Акцент5 10 24" xfId="8743" xr:uid="{00000000-0005-0000-0000-00009D1A0000}"/>
    <cellStyle name="20% - Акцент5 10 24 2" xfId="17501" xr:uid="{00000000-0005-0000-0000-00009E1A0000}"/>
    <cellStyle name="20% - Акцент5 10 25" xfId="8806" xr:uid="{00000000-0005-0000-0000-00009F1A0000}"/>
    <cellStyle name="20% - Акцент5 10 25 2" xfId="17564" xr:uid="{00000000-0005-0000-0000-0000A01A0000}"/>
    <cellStyle name="20% - Акцент5 10 26" xfId="8856" xr:uid="{00000000-0005-0000-0000-0000A11A0000}"/>
    <cellStyle name="20% - Акцент5 10 26 2" xfId="17614" xr:uid="{00000000-0005-0000-0000-0000A21A0000}"/>
    <cellStyle name="20% - Акцент5 10 27" xfId="8906" xr:uid="{00000000-0005-0000-0000-0000A31A0000}"/>
    <cellStyle name="20% - Акцент5 10 27 2" xfId="17664" xr:uid="{00000000-0005-0000-0000-0000A41A0000}"/>
    <cellStyle name="20% - Акцент5 10 28" xfId="9826" xr:uid="{00000000-0005-0000-0000-0000A51A0000}"/>
    <cellStyle name="20% - Акцент5 10 29" xfId="18003" xr:uid="{00000000-0005-0000-0000-0000A61A0000}"/>
    <cellStyle name="20% - Акцент5 10 3" xfId="3187" xr:uid="{00000000-0005-0000-0000-0000A71A0000}"/>
    <cellStyle name="20% - Акцент5 10 3 2" xfId="12024" xr:uid="{00000000-0005-0000-0000-0000A81A0000}"/>
    <cellStyle name="20% - Акцент5 10 30" xfId="19750" xr:uid="{00000000-0005-0000-0000-0000A91A0000}"/>
    <cellStyle name="20% - Акцент5 10 31" xfId="19397" xr:uid="{00000000-0005-0000-0000-0000AA1A0000}"/>
    <cellStyle name="20% - Акцент5 10 32" xfId="18929" xr:uid="{00000000-0005-0000-0000-0000AB1A0000}"/>
    <cellStyle name="20% - Акцент5 10 33" xfId="18652" xr:uid="{00000000-0005-0000-0000-0000AC1A0000}"/>
    <cellStyle name="20% - Акцент5 10 4" xfId="4095" xr:uid="{00000000-0005-0000-0000-0000AD1A0000}"/>
    <cellStyle name="20% - Акцент5 10 4 2" xfId="12870" xr:uid="{00000000-0005-0000-0000-0000AE1A0000}"/>
    <cellStyle name="20% - Акцент5 10 5" xfId="5050" xr:uid="{00000000-0005-0000-0000-0000AF1A0000}"/>
    <cellStyle name="20% - Акцент5 10 5 2" xfId="13822" xr:uid="{00000000-0005-0000-0000-0000B01A0000}"/>
    <cellStyle name="20% - Акцент5 10 6" xfId="5187" xr:uid="{00000000-0005-0000-0000-0000B11A0000}"/>
    <cellStyle name="20% - Акцент5 10 6 2" xfId="13959" xr:uid="{00000000-0005-0000-0000-0000B21A0000}"/>
    <cellStyle name="20% - Акцент5 10 7" xfId="5848" xr:uid="{00000000-0005-0000-0000-0000B31A0000}"/>
    <cellStyle name="20% - Акцент5 10 7 2" xfId="14616" xr:uid="{00000000-0005-0000-0000-0000B41A0000}"/>
    <cellStyle name="20% - Акцент5 10 8" xfId="7133" xr:uid="{00000000-0005-0000-0000-0000B51A0000}"/>
    <cellStyle name="20% - Акцент5 10 8 2" xfId="15891" xr:uid="{00000000-0005-0000-0000-0000B61A0000}"/>
    <cellStyle name="20% - Акцент5 10 9" xfId="7880" xr:uid="{00000000-0005-0000-0000-0000B71A0000}"/>
    <cellStyle name="20% - Акцент5 10 9 2" xfId="16638" xr:uid="{00000000-0005-0000-0000-0000B81A0000}"/>
    <cellStyle name="20% - Акцент5 11" xfId="2212" xr:uid="{00000000-0005-0000-0000-0000B91A0000}"/>
    <cellStyle name="20% — акцент5 11" xfId="1255" xr:uid="{00000000-0005-0000-0000-0000BA1A0000}"/>
    <cellStyle name="20% - Акцент5 11 10" xfId="6743" xr:uid="{00000000-0005-0000-0000-0000BB1A0000}"/>
    <cellStyle name="20% — акцент5 11 10" xfId="6068" xr:uid="{00000000-0005-0000-0000-0000BC1A0000}"/>
    <cellStyle name="20% - Акцент5 11 10 2" xfId="15505" xr:uid="{00000000-0005-0000-0000-0000BD1A0000}"/>
    <cellStyle name="20% — акцент5 11 10 2" xfId="14835" xr:uid="{00000000-0005-0000-0000-0000BE1A0000}"/>
    <cellStyle name="20% - Акцент5 11 10 3" xfId="19685" xr:uid="{00000000-0005-0000-0000-0000BF1A0000}"/>
    <cellStyle name="20% — акцент5 11 10 3" xfId="19510" xr:uid="{00000000-0005-0000-0000-0000C01A0000}"/>
    <cellStyle name="20% - Акцент5 11 10 4" xfId="20496" xr:uid="{00000000-0005-0000-0000-0000C11A0000}"/>
    <cellStyle name="20% — акцент5 11 10 4" xfId="18178" xr:uid="{00000000-0005-0000-0000-0000C21A0000}"/>
    <cellStyle name="20% - Акцент5 11 10 5" xfId="20775" xr:uid="{00000000-0005-0000-0000-0000C31A0000}"/>
    <cellStyle name="20% — акцент5 11 10 5" xfId="19242" xr:uid="{00000000-0005-0000-0000-0000C41A0000}"/>
    <cellStyle name="20% - Акцент5 11 10 6" xfId="21030" xr:uid="{00000000-0005-0000-0000-0000C51A0000}"/>
    <cellStyle name="20% — акцент5 11 10 6" xfId="19481" xr:uid="{00000000-0005-0000-0000-0000C61A0000}"/>
    <cellStyle name="20% - Акцент5 11 10 7" xfId="21255" xr:uid="{00000000-0005-0000-0000-0000C71A0000}"/>
    <cellStyle name="20% — акцент5 11 10 7" xfId="20231" xr:uid="{00000000-0005-0000-0000-0000C81A0000}"/>
    <cellStyle name="20% - Акцент5 11 11" xfId="8031" xr:uid="{00000000-0005-0000-0000-0000C91A0000}"/>
    <cellStyle name="20% — акцент5 11 11" xfId="8030" xr:uid="{00000000-0005-0000-0000-0000CA1A0000}"/>
    <cellStyle name="20% - Акцент5 11 11 2" xfId="16789" xr:uid="{00000000-0005-0000-0000-0000CB1A0000}"/>
    <cellStyle name="20% — акцент5 11 11 2" xfId="16788" xr:uid="{00000000-0005-0000-0000-0000CC1A0000}"/>
    <cellStyle name="20% - Акцент5 11 11 3" xfId="20134" xr:uid="{00000000-0005-0000-0000-0000CD1A0000}"/>
    <cellStyle name="20% — акцент5 11 11 3" xfId="20133" xr:uid="{00000000-0005-0000-0000-0000CE1A0000}"/>
    <cellStyle name="20% - Акцент5 11 11 4" xfId="10054" xr:uid="{00000000-0005-0000-0000-0000CF1A0000}"/>
    <cellStyle name="20% — акцент5 11 11 4" xfId="18064" xr:uid="{00000000-0005-0000-0000-0000D01A0000}"/>
    <cellStyle name="20% - Акцент5 11 11 5" xfId="19758" xr:uid="{00000000-0005-0000-0000-0000D11A0000}"/>
    <cellStyle name="20% — акцент5 11 11 5" xfId="18194" xr:uid="{00000000-0005-0000-0000-0000D21A0000}"/>
    <cellStyle name="20% - Акцент5 11 11 6" xfId="18321" xr:uid="{00000000-0005-0000-0000-0000D31A0000}"/>
    <cellStyle name="20% — акцент5 11 11 6" xfId="19292" xr:uid="{00000000-0005-0000-0000-0000D41A0000}"/>
    <cellStyle name="20% - Акцент5 11 11 7" xfId="18119" xr:uid="{00000000-0005-0000-0000-0000D51A0000}"/>
    <cellStyle name="20% — акцент5 11 11 7" xfId="20257" xr:uid="{00000000-0005-0000-0000-0000D61A0000}"/>
    <cellStyle name="20% - Акцент5 11 12" xfId="6828" xr:uid="{00000000-0005-0000-0000-0000D71A0000}"/>
    <cellStyle name="20% — акцент5 11 12" xfId="6827" xr:uid="{00000000-0005-0000-0000-0000D81A0000}"/>
    <cellStyle name="20% - Акцент5 11 12 2" xfId="15590" xr:uid="{00000000-0005-0000-0000-0000D91A0000}"/>
    <cellStyle name="20% — акцент5 11 12 2" xfId="15589" xr:uid="{00000000-0005-0000-0000-0000DA1A0000}"/>
    <cellStyle name="20% - Акцент5 11 12 3" xfId="19714" xr:uid="{00000000-0005-0000-0000-0000DB1A0000}"/>
    <cellStyle name="20% — акцент5 11 12 3" xfId="19713" xr:uid="{00000000-0005-0000-0000-0000DC1A0000}"/>
    <cellStyle name="20% - Акцент5 11 12 4" xfId="18879" xr:uid="{00000000-0005-0000-0000-0000DD1A0000}"/>
    <cellStyle name="20% — акцент5 11 12 4" xfId="19407" xr:uid="{00000000-0005-0000-0000-0000DE1A0000}"/>
    <cellStyle name="20% - Акцент5 11 12 5" xfId="18085" xr:uid="{00000000-0005-0000-0000-0000DF1A0000}"/>
    <cellStyle name="20% — акцент5 11 12 5" xfId="18386" xr:uid="{00000000-0005-0000-0000-0000E01A0000}"/>
    <cellStyle name="20% - Акцент5 11 12 6" xfId="19127" xr:uid="{00000000-0005-0000-0000-0000E11A0000}"/>
    <cellStyle name="20% — акцент5 11 12 6" xfId="20005" xr:uid="{00000000-0005-0000-0000-0000E21A0000}"/>
    <cellStyle name="20% - Акцент5 11 12 7" xfId="18089" xr:uid="{00000000-0005-0000-0000-0000E31A0000}"/>
    <cellStyle name="20% — акцент5 11 12 7" xfId="19350" xr:uid="{00000000-0005-0000-0000-0000E41A0000}"/>
    <cellStyle name="20% - Акцент5 11 13" xfId="8107" xr:uid="{00000000-0005-0000-0000-0000E51A0000}"/>
    <cellStyle name="20% — акцент5 11 13" xfId="8106" xr:uid="{00000000-0005-0000-0000-0000E61A0000}"/>
    <cellStyle name="20% - Акцент5 11 13 2" xfId="16865" xr:uid="{00000000-0005-0000-0000-0000E71A0000}"/>
    <cellStyle name="20% — акцент5 11 13 2" xfId="16864" xr:uid="{00000000-0005-0000-0000-0000E81A0000}"/>
    <cellStyle name="20% - Акцент5 11 13 3" xfId="20163" xr:uid="{00000000-0005-0000-0000-0000E91A0000}"/>
    <cellStyle name="20% — акцент5 11 13 3" xfId="20162" xr:uid="{00000000-0005-0000-0000-0000EA1A0000}"/>
    <cellStyle name="20% - Акцент5 11 13 4" xfId="18818" xr:uid="{00000000-0005-0000-0000-0000EB1A0000}"/>
    <cellStyle name="20% — акцент5 11 13 4" xfId="19325" xr:uid="{00000000-0005-0000-0000-0000EC1A0000}"/>
    <cellStyle name="20% - Акцент5 11 13 5" xfId="19542" xr:uid="{00000000-0005-0000-0000-0000ED1A0000}"/>
    <cellStyle name="20% — акцент5 11 13 5" xfId="18192" xr:uid="{00000000-0005-0000-0000-0000EE1A0000}"/>
    <cellStyle name="20% - Акцент5 11 13 6" xfId="18076" xr:uid="{00000000-0005-0000-0000-0000EF1A0000}"/>
    <cellStyle name="20% — акцент5 11 13 6" xfId="19341" xr:uid="{00000000-0005-0000-0000-0000F01A0000}"/>
    <cellStyle name="20% - Акцент5 11 13 7" xfId="18586" xr:uid="{00000000-0005-0000-0000-0000F11A0000}"/>
    <cellStyle name="20% — акцент5 11 13 7" xfId="18940" xr:uid="{00000000-0005-0000-0000-0000F21A0000}"/>
    <cellStyle name="20% - Акцент5 11 14" xfId="6991" xr:uid="{00000000-0005-0000-0000-0000F31A0000}"/>
    <cellStyle name="20% — акцент5 11 14" xfId="6989" xr:uid="{00000000-0005-0000-0000-0000F41A0000}"/>
    <cellStyle name="20% - Акцент5 11 14 2" xfId="15752" xr:uid="{00000000-0005-0000-0000-0000F51A0000}"/>
    <cellStyle name="20% — акцент5 11 14 2" xfId="15750" xr:uid="{00000000-0005-0000-0000-0000F61A0000}"/>
    <cellStyle name="20% - Акцент5 11 14 3" xfId="19772" xr:uid="{00000000-0005-0000-0000-0000F71A0000}"/>
    <cellStyle name="20% — акцент5 11 14 3" xfId="19771" xr:uid="{00000000-0005-0000-0000-0000F81A0000}"/>
    <cellStyle name="20% - Акцент5 11 14 4" xfId="19391" xr:uid="{00000000-0005-0000-0000-0000F91A0000}"/>
    <cellStyle name="20% — акцент5 11 14 4" xfId="19392" xr:uid="{00000000-0005-0000-0000-0000FA1A0000}"/>
    <cellStyle name="20% - Акцент5 11 14 5" xfId="18489" xr:uid="{00000000-0005-0000-0000-0000FB1A0000}"/>
    <cellStyle name="20% — акцент5 11 14 5" xfId="17938" xr:uid="{00000000-0005-0000-0000-0000FC1A0000}"/>
    <cellStyle name="20% - Акцент5 11 14 6" xfId="19601" xr:uid="{00000000-0005-0000-0000-0000FD1A0000}"/>
    <cellStyle name="20% — акцент5 11 14 6" xfId="9311" xr:uid="{00000000-0005-0000-0000-0000FE1A0000}"/>
    <cellStyle name="20% - Акцент5 11 14 7" xfId="19419" xr:uid="{00000000-0005-0000-0000-0000FF1A0000}"/>
    <cellStyle name="20% — акцент5 11 14 7" xfId="19168" xr:uid="{00000000-0005-0000-0000-0000001B0000}"/>
    <cellStyle name="20% - Акцент5 11 15" xfId="8191" xr:uid="{00000000-0005-0000-0000-0000011B0000}"/>
    <cellStyle name="20% — акцент5 11 15" xfId="8190" xr:uid="{00000000-0005-0000-0000-0000021B0000}"/>
    <cellStyle name="20% - Акцент5 11 15 2" xfId="16949" xr:uid="{00000000-0005-0000-0000-0000031B0000}"/>
    <cellStyle name="20% — акцент5 11 15 2" xfId="16948" xr:uid="{00000000-0005-0000-0000-0000041B0000}"/>
    <cellStyle name="20% - Акцент5 11 15 3" xfId="20195" xr:uid="{00000000-0005-0000-0000-0000051B0000}"/>
    <cellStyle name="20% — акцент5 11 15 3" xfId="20194" xr:uid="{00000000-0005-0000-0000-0000061B0000}"/>
    <cellStyle name="20% - Акцент5 11 15 4" xfId="18447" xr:uid="{00000000-0005-0000-0000-0000071B0000}"/>
    <cellStyle name="20% — акцент5 11 15 4" xfId="18809" xr:uid="{00000000-0005-0000-0000-0000081B0000}"/>
    <cellStyle name="20% - Акцент5 11 15 5" xfId="18077" xr:uid="{00000000-0005-0000-0000-0000091B0000}"/>
    <cellStyle name="20% — акцент5 11 15 5" xfId="18392" xr:uid="{00000000-0005-0000-0000-00000A1B0000}"/>
    <cellStyle name="20% - Акцент5 11 15 6" xfId="19129" xr:uid="{00000000-0005-0000-0000-00000B1B0000}"/>
    <cellStyle name="20% — акцент5 11 15 6" xfId="20020" xr:uid="{00000000-0005-0000-0000-00000C1B0000}"/>
    <cellStyle name="20% - Акцент5 11 15 7" xfId="18416" xr:uid="{00000000-0005-0000-0000-00000D1B0000}"/>
    <cellStyle name="20% — акцент5 11 15 7" xfId="18158" xr:uid="{00000000-0005-0000-0000-00000E1B0000}"/>
    <cellStyle name="20% - Акцент5 11 16" xfId="8281" xr:uid="{00000000-0005-0000-0000-00000F1B0000}"/>
    <cellStyle name="20% — акцент5 11 16" xfId="8280" xr:uid="{00000000-0005-0000-0000-0000101B0000}"/>
    <cellStyle name="20% - Акцент5 11 16 2" xfId="17039" xr:uid="{00000000-0005-0000-0000-0000111B0000}"/>
    <cellStyle name="20% — акцент5 11 16 2" xfId="17038" xr:uid="{00000000-0005-0000-0000-0000121B0000}"/>
    <cellStyle name="20% - Акцент5 11 16 3" xfId="20229" xr:uid="{00000000-0005-0000-0000-0000131B0000}"/>
    <cellStyle name="20% — акцент5 11 16 3" xfId="20228" xr:uid="{00000000-0005-0000-0000-0000141B0000}"/>
    <cellStyle name="20% - Акцент5 11 16 4" xfId="18799" xr:uid="{00000000-0005-0000-0000-0000151B0000}"/>
    <cellStyle name="20% — акцент5 11 16 4" xfId="19309" xr:uid="{00000000-0005-0000-0000-0000161B0000}"/>
    <cellStyle name="20% - Акцент5 11 16 5" xfId="19219" xr:uid="{00000000-0005-0000-0000-0000171B0000}"/>
    <cellStyle name="20% — акцент5 11 16 5" xfId="18234" xr:uid="{00000000-0005-0000-0000-0000181B0000}"/>
    <cellStyle name="20% - Акцент5 11 16 6" xfId="18336" xr:uid="{00000000-0005-0000-0000-0000191B0000}"/>
    <cellStyle name="20% — акцент5 11 16 6" xfId="18203" xr:uid="{00000000-0005-0000-0000-00001A1B0000}"/>
    <cellStyle name="20% - Акцент5 11 16 7" xfId="20236" xr:uid="{00000000-0005-0000-0000-00001B1B0000}"/>
    <cellStyle name="20% — акцент5 11 16 7" xfId="20388" xr:uid="{00000000-0005-0000-0000-00001C1B0000}"/>
    <cellStyle name="20% - Акцент5 11 17" xfId="8370" xr:uid="{00000000-0005-0000-0000-00001D1B0000}"/>
    <cellStyle name="20% — акцент5 11 17" xfId="8369" xr:uid="{00000000-0005-0000-0000-00001E1B0000}"/>
    <cellStyle name="20% - Акцент5 11 17 2" xfId="17128" xr:uid="{00000000-0005-0000-0000-00001F1B0000}"/>
    <cellStyle name="20% — акцент5 11 17 2" xfId="17127" xr:uid="{00000000-0005-0000-0000-0000201B0000}"/>
    <cellStyle name="20% - Акцент5 11 17 3" xfId="20268" xr:uid="{00000000-0005-0000-0000-0000211B0000}"/>
    <cellStyle name="20% — акцент5 11 17 3" xfId="20267" xr:uid="{00000000-0005-0000-0000-0000221B0000}"/>
    <cellStyle name="20% - Акцент5 11 17 4" xfId="20486" xr:uid="{00000000-0005-0000-0000-0000231B0000}"/>
    <cellStyle name="20% — акцент5 11 17 4" xfId="18512" xr:uid="{00000000-0005-0000-0000-0000241B0000}"/>
    <cellStyle name="20% - Акцент5 11 17 5" xfId="20768" xr:uid="{00000000-0005-0000-0000-0000251B0000}"/>
    <cellStyle name="20% — акцент5 11 17 5" xfId="19061" xr:uid="{00000000-0005-0000-0000-0000261B0000}"/>
    <cellStyle name="20% - Акцент5 11 17 6" xfId="21023" xr:uid="{00000000-0005-0000-0000-0000271B0000}"/>
    <cellStyle name="20% — акцент5 11 17 6" xfId="19786" xr:uid="{00000000-0005-0000-0000-0000281B0000}"/>
    <cellStyle name="20% - Акцент5 11 17 7" xfId="21250" xr:uid="{00000000-0005-0000-0000-0000291B0000}"/>
    <cellStyle name="20% — акцент5 11 17 7" xfId="18866" xr:uid="{00000000-0005-0000-0000-00002A1B0000}"/>
    <cellStyle name="20% - Акцент5 11 18" xfId="8461" xr:uid="{00000000-0005-0000-0000-00002B1B0000}"/>
    <cellStyle name="20% — акцент5 11 18" xfId="8460" xr:uid="{00000000-0005-0000-0000-00002C1B0000}"/>
    <cellStyle name="20% - Акцент5 11 18 2" xfId="17219" xr:uid="{00000000-0005-0000-0000-00002D1B0000}"/>
    <cellStyle name="20% — акцент5 11 18 2" xfId="17218" xr:uid="{00000000-0005-0000-0000-00002E1B0000}"/>
    <cellStyle name="20% - Акцент5 11 18 3" xfId="20299" xr:uid="{00000000-0005-0000-0000-00002F1B0000}"/>
    <cellStyle name="20% — акцент5 11 18 3" xfId="20298" xr:uid="{00000000-0005-0000-0000-0000301B0000}"/>
    <cellStyle name="20% - Акцент5 11 18 4" xfId="20604" xr:uid="{00000000-0005-0000-0000-0000311B0000}"/>
    <cellStyle name="20% — акцент5 11 18 4" xfId="20603" xr:uid="{00000000-0005-0000-0000-0000321B0000}"/>
    <cellStyle name="20% - Акцент5 11 18 5" xfId="20875" xr:uid="{00000000-0005-0000-0000-0000331B0000}"/>
    <cellStyle name="20% — акцент5 11 18 5" xfId="20874" xr:uid="{00000000-0005-0000-0000-0000341B0000}"/>
    <cellStyle name="20% - Акцент5 11 18 6" xfId="21121" xr:uid="{00000000-0005-0000-0000-0000351B0000}"/>
    <cellStyle name="20% — акцент5 11 18 6" xfId="21120" xr:uid="{00000000-0005-0000-0000-0000361B0000}"/>
    <cellStyle name="20% - Акцент5 11 18 7" xfId="21334" xr:uid="{00000000-0005-0000-0000-0000371B0000}"/>
    <cellStyle name="20% — акцент5 11 18 7" xfId="21333" xr:uid="{00000000-0005-0000-0000-0000381B0000}"/>
    <cellStyle name="20% - Акцент5 11 19" xfId="8539" xr:uid="{00000000-0005-0000-0000-0000391B0000}"/>
    <cellStyle name="20% — акцент5 11 19" xfId="8538" xr:uid="{00000000-0005-0000-0000-00003A1B0000}"/>
    <cellStyle name="20% - Акцент5 11 19 2" xfId="17297" xr:uid="{00000000-0005-0000-0000-00003B1B0000}"/>
    <cellStyle name="20% — акцент5 11 19 2" xfId="17296" xr:uid="{00000000-0005-0000-0000-00003C1B0000}"/>
    <cellStyle name="20% - Акцент5 11 19 3" xfId="20333" xr:uid="{00000000-0005-0000-0000-00003D1B0000}"/>
    <cellStyle name="20% — акцент5 11 19 3" xfId="20332" xr:uid="{00000000-0005-0000-0000-00003E1B0000}"/>
    <cellStyle name="20% - Акцент5 11 19 4" xfId="20634" xr:uid="{00000000-0005-0000-0000-00003F1B0000}"/>
    <cellStyle name="20% — акцент5 11 19 4" xfId="20633" xr:uid="{00000000-0005-0000-0000-0000401B0000}"/>
    <cellStyle name="20% - Акцент5 11 19 5" xfId="20901" xr:uid="{00000000-0005-0000-0000-0000411B0000}"/>
    <cellStyle name="20% — акцент5 11 19 5" xfId="20900" xr:uid="{00000000-0005-0000-0000-0000421B0000}"/>
    <cellStyle name="20% - Акцент5 11 19 6" xfId="21143" xr:uid="{00000000-0005-0000-0000-0000431B0000}"/>
    <cellStyle name="20% — акцент5 11 19 6" xfId="21142" xr:uid="{00000000-0005-0000-0000-0000441B0000}"/>
    <cellStyle name="20% - Акцент5 11 19 7" xfId="21349" xr:uid="{00000000-0005-0000-0000-0000451B0000}"/>
    <cellStyle name="20% — акцент5 11 19 7" xfId="21348" xr:uid="{00000000-0005-0000-0000-0000461B0000}"/>
    <cellStyle name="20% - Акцент5 11 2" xfId="4097" xr:uid="{00000000-0005-0000-0000-0000471B0000}"/>
    <cellStyle name="20% — акцент5 11 2" xfId="2997" xr:uid="{00000000-0005-0000-0000-0000481B0000}"/>
    <cellStyle name="20% - Акцент5 11 2 2" xfId="12872" xr:uid="{00000000-0005-0000-0000-0000491B0000}"/>
    <cellStyle name="20% — акцент5 11 2 2" xfId="4099" xr:uid="{00000000-0005-0000-0000-00004A1B0000}"/>
    <cellStyle name="20% — акцент5 11 2 2 2" xfId="12874" xr:uid="{00000000-0005-0000-0000-00004B1B0000}"/>
    <cellStyle name="20% - Акцент5 11 2 3" xfId="18919" xr:uid="{00000000-0005-0000-0000-00004C1B0000}"/>
    <cellStyle name="20% — акцент5 11 2 3" xfId="5852" xr:uid="{00000000-0005-0000-0000-00004D1B0000}"/>
    <cellStyle name="20% — акцент5 11 2 3 2" xfId="14620" xr:uid="{00000000-0005-0000-0000-00004E1B0000}"/>
    <cellStyle name="20% - Акцент5 11 2 4" xfId="18723" xr:uid="{00000000-0005-0000-0000-00004F1B0000}"/>
    <cellStyle name="20% — акцент5 11 2 4" xfId="11834" xr:uid="{00000000-0005-0000-0000-0000501B0000}"/>
    <cellStyle name="20% - Акцент5 11 2 5" xfId="18664" xr:uid="{00000000-0005-0000-0000-0000511B0000}"/>
    <cellStyle name="20% — акцент5 11 2 5" xfId="18600" xr:uid="{00000000-0005-0000-0000-0000521B0000}"/>
    <cellStyle name="20% - Акцент5 11 2 6" xfId="19568" xr:uid="{00000000-0005-0000-0000-0000531B0000}"/>
    <cellStyle name="20% — акцент5 11 2 6" xfId="18092" xr:uid="{00000000-0005-0000-0000-0000541B0000}"/>
    <cellStyle name="20% - Акцент5 11 2 7" xfId="19427" xr:uid="{00000000-0005-0000-0000-0000551B0000}"/>
    <cellStyle name="20% — акцент5 11 2 7" xfId="19665" xr:uid="{00000000-0005-0000-0000-0000561B0000}"/>
    <cellStyle name="20% — акцент5 11 2 8" xfId="18226" xr:uid="{00000000-0005-0000-0000-0000571B0000}"/>
    <cellStyle name="20% — акцент5 11 2 9" xfId="20234" xr:uid="{00000000-0005-0000-0000-0000581B0000}"/>
    <cellStyle name="20% - Акцент5 11 20" xfId="8600" xr:uid="{00000000-0005-0000-0000-0000591B0000}"/>
    <cellStyle name="20% — акцент5 11 20" xfId="8599" xr:uid="{00000000-0005-0000-0000-00005A1B0000}"/>
    <cellStyle name="20% - Акцент5 11 20 2" xfId="17358" xr:uid="{00000000-0005-0000-0000-00005B1B0000}"/>
    <cellStyle name="20% — акцент5 11 20 2" xfId="17357" xr:uid="{00000000-0005-0000-0000-00005C1B0000}"/>
    <cellStyle name="20% - Акцент5 11 20 3" xfId="20357" xr:uid="{00000000-0005-0000-0000-00005D1B0000}"/>
    <cellStyle name="20% — акцент5 11 20 3" xfId="20356" xr:uid="{00000000-0005-0000-0000-00005E1B0000}"/>
    <cellStyle name="20% - Акцент5 11 20 4" xfId="20655" xr:uid="{00000000-0005-0000-0000-00005F1B0000}"/>
    <cellStyle name="20% — акцент5 11 20 4" xfId="20654" xr:uid="{00000000-0005-0000-0000-0000601B0000}"/>
    <cellStyle name="20% - Акцент5 11 20 5" xfId="20920" xr:uid="{00000000-0005-0000-0000-0000611B0000}"/>
    <cellStyle name="20% — акцент5 11 20 5" xfId="20919" xr:uid="{00000000-0005-0000-0000-0000621B0000}"/>
    <cellStyle name="20% - Акцент5 11 20 6" xfId="21160" xr:uid="{00000000-0005-0000-0000-0000631B0000}"/>
    <cellStyle name="20% — акцент5 11 20 6" xfId="21159" xr:uid="{00000000-0005-0000-0000-0000641B0000}"/>
    <cellStyle name="20% - Акцент5 11 20 7" xfId="21364" xr:uid="{00000000-0005-0000-0000-0000651B0000}"/>
    <cellStyle name="20% — акцент5 11 20 7" xfId="21363" xr:uid="{00000000-0005-0000-0000-0000661B0000}"/>
    <cellStyle name="20% - Акцент5 11 21" xfId="8671" xr:uid="{00000000-0005-0000-0000-0000671B0000}"/>
    <cellStyle name="20% — акцент5 11 21" xfId="8670" xr:uid="{00000000-0005-0000-0000-0000681B0000}"/>
    <cellStyle name="20% - Акцент5 11 21 2" xfId="17429" xr:uid="{00000000-0005-0000-0000-0000691B0000}"/>
    <cellStyle name="20% — акцент5 11 21 2" xfId="17428" xr:uid="{00000000-0005-0000-0000-00006A1B0000}"/>
    <cellStyle name="20% - Акцент5 11 21 3" xfId="20384" xr:uid="{00000000-0005-0000-0000-00006B1B0000}"/>
    <cellStyle name="20% — акцент5 11 21 3" xfId="20383" xr:uid="{00000000-0005-0000-0000-00006C1B0000}"/>
    <cellStyle name="20% - Акцент5 11 21 4" xfId="20680" xr:uid="{00000000-0005-0000-0000-00006D1B0000}"/>
    <cellStyle name="20% — акцент5 11 21 4" xfId="20679" xr:uid="{00000000-0005-0000-0000-00006E1B0000}"/>
    <cellStyle name="20% - Акцент5 11 21 5" xfId="20941" xr:uid="{00000000-0005-0000-0000-00006F1B0000}"/>
    <cellStyle name="20% — акцент5 11 21 5" xfId="20940" xr:uid="{00000000-0005-0000-0000-0000701B0000}"/>
    <cellStyle name="20% - Акцент5 11 21 6" xfId="21178" xr:uid="{00000000-0005-0000-0000-0000711B0000}"/>
    <cellStyle name="20% — акцент5 11 21 6" xfId="21177" xr:uid="{00000000-0005-0000-0000-0000721B0000}"/>
    <cellStyle name="20% - Акцент5 11 21 7" xfId="21379" xr:uid="{00000000-0005-0000-0000-0000731B0000}"/>
    <cellStyle name="20% — акцент5 11 21 7" xfId="21378" xr:uid="{00000000-0005-0000-0000-0000741B0000}"/>
    <cellStyle name="20% - Акцент5 11 22" xfId="8742" xr:uid="{00000000-0005-0000-0000-0000751B0000}"/>
    <cellStyle name="20% — акцент5 11 22" xfId="8741" xr:uid="{00000000-0005-0000-0000-0000761B0000}"/>
    <cellStyle name="20% - Акцент5 11 22 2" xfId="17500" xr:uid="{00000000-0005-0000-0000-0000771B0000}"/>
    <cellStyle name="20% — акцент5 11 22 2" xfId="17499" xr:uid="{00000000-0005-0000-0000-0000781B0000}"/>
    <cellStyle name="20% - Акцент5 11 22 3" xfId="20416" xr:uid="{00000000-0005-0000-0000-0000791B0000}"/>
    <cellStyle name="20% — акцент5 11 22 3" xfId="20415" xr:uid="{00000000-0005-0000-0000-00007A1B0000}"/>
    <cellStyle name="20% - Акцент5 11 22 4" xfId="20707" xr:uid="{00000000-0005-0000-0000-00007B1B0000}"/>
    <cellStyle name="20% — акцент5 11 22 4" xfId="20706" xr:uid="{00000000-0005-0000-0000-00007C1B0000}"/>
    <cellStyle name="20% - Акцент5 11 22 5" xfId="20965" xr:uid="{00000000-0005-0000-0000-00007D1B0000}"/>
    <cellStyle name="20% — акцент5 11 22 5" xfId="20964" xr:uid="{00000000-0005-0000-0000-00007E1B0000}"/>
    <cellStyle name="20% - Акцент5 11 22 6" xfId="21196" xr:uid="{00000000-0005-0000-0000-00007F1B0000}"/>
    <cellStyle name="20% — акцент5 11 22 6" xfId="21195" xr:uid="{00000000-0005-0000-0000-0000801B0000}"/>
    <cellStyle name="20% - Акцент5 11 22 7" xfId="21394" xr:uid="{00000000-0005-0000-0000-0000811B0000}"/>
    <cellStyle name="20% — акцент5 11 22 7" xfId="21393" xr:uid="{00000000-0005-0000-0000-0000821B0000}"/>
    <cellStyle name="20% - Акцент5 11 23" xfId="8805" xr:uid="{00000000-0005-0000-0000-0000831B0000}"/>
    <cellStyle name="20% — акцент5 11 23" xfId="8804" xr:uid="{00000000-0005-0000-0000-0000841B0000}"/>
    <cellStyle name="20% - Акцент5 11 23 2" xfId="17563" xr:uid="{00000000-0005-0000-0000-0000851B0000}"/>
    <cellStyle name="20% — акцент5 11 23 2" xfId="17562" xr:uid="{00000000-0005-0000-0000-0000861B0000}"/>
    <cellStyle name="20% - Акцент5 11 23 3" xfId="20439" xr:uid="{00000000-0005-0000-0000-0000871B0000}"/>
    <cellStyle name="20% — акцент5 11 23 3" xfId="20438" xr:uid="{00000000-0005-0000-0000-0000881B0000}"/>
    <cellStyle name="20% - Акцент5 11 23 4" xfId="20726" xr:uid="{00000000-0005-0000-0000-0000891B0000}"/>
    <cellStyle name="20% — акцент5 11 23 4" xfId="20725" xr:uid="{00000000-0005-0000-0000-00008A1B0000}"/>
    <cellStyle name="20% - Акцент5 11 23 5" xfId="20982" xr:uid="{00000000-0005-0000-0000-00008B1B0000}"/>
    <cellStyle name="20% — акцент5 11 23 5" xfId="20981" xr:uid="{00000000-0005-0000-0000-00008C1B0000}"/>
    <cellStyle name="20% - Акцент5 11 23 6" xfId="21212" xr:uid="{00000000-0005-0000-0000-00008D1B0000}"/>
    <cellStyle name="20% — акцент5 11 23 6" xfId="21211" xr:uid="{00000000-0005-0000-0000-00008E1B0000}"/>
    <cellStyle name="20% - Акцент5 11 23 7" xfId="21406" xr:uid="{00000000-0005-0000-0000-00008F1B0000}"/>
    <cellStyle name="20% — акцент5 11 23 7" xfId="21405" xr:uid="{00000000-0005-0000-0000-0000901B0000}"/>
    <cellStyle name="20% - Акцент5 11 24" xfId="8855" xr:uid="{00000000-0005-0000-0000-0000911B0000}"/>
    <cellStyle name="20% — акцент5 11 24" xfId="8854" xr:uid="{00000000-0005-0000-0000-0000921B0000}"/>
    <cellStyle name="20% - Акцент5 11 24 2" xfId="17613" xr:uid="{00000000-0005-0000-0000-0000931B0000}"/>
    <cellStyle name="20% — акцент5 11 24 2" xfId="17612" xr:uid="{00000000-0005-0000-0000-0000941B0000}"/>
    <cellStyle name="20% - Акцент5 11 24 3" xfId="20454" xr:uid="{00000000-0005-0000-0000-0000951B0000}"/>
    <cellStyle name="20% — акцент5 11 24 3" xfId="20453" xr:uid="{00000000-0005-0000-0000-0000961B0000}"/>
    <cellStyle name="20% - Акцент5 11 24 4" xfId="20740" xr:uid="{00000000-0005-0000-0000-0000971B0000}"/>
    <cellStyle name="20% — акцент5 11 24 4" xfId="20739" xr:uid="{00000000-0005-0000-0000-0000981B0000}"/>
    <cellStyle name="20% - Акцент5 11 24 5" xfId="20995" xr:uid="{00000000-0005-0000-0000-0000991B0000}"/>
    <cellStyle name="20% — акцент5 11 24 5" xfId="20994" xr:uid="{00000000-0005-0000-0000-00009A1B0000}"/>
    <cellStyle name="20% - Акцент5 11 24 6" xfId="21224" xr:uid="{00000000-0005-0000-0000-00009B1B0000}"/>
    <cellStyle name="20% — акцент5 11 24 6" xfId="21223" xr:uid="{00000000-0005-0000-0000-00009C1B0000}"/>
    <cellStyle name="20% - Акцент5 11 24 7" xfId="21416" xr:uid="{00000000-0005-0000-0000-00009D1B0000}"/>
    <cellStyle name="20% — акцент5 11 24 7" xfId="21415" xr:uid="{00000000-0005-0000-0000-00009E1B0000}"/>
    <cellStyle name="20% - Акцент5 11 25" xfId="8905" xr:uid="{00000000-0005-0000-0000-00009F1B0000}"/>
    <cellStyle name="20% — акцент5 11 25" xfId="8904" xr:uid="{00000000-0005-0000-0000-0000A01B0000}"/>
    <cellStyle name="20% - Акцент5 11 25 2" xfId="17663" xr:uid="{00000000-0005-0000-0000-0000A11B0000}"/>
    <cellStyle name="20% — акцент5 11 25 2" xfId="17662" xr:uid="{00000000-0005-0000-0000-0000A21B0000}"/>
    <cellStyle name="20% - Акцент5 11 25 3" xfId="20471" xr:uid="{00000000-0005-0000-0000-0000A31B0000}"/>
    <cellStyle name="20% — акцент5 11 25 3" xfId="20470" xr:uid="{00000000-0005-0000-0000-0000A41B0000}"/>
    <cellStyle name="20% - Акцент5 11 25 4" xfId="20756" xr:uid="{00000000-0005-0000-0000-0000A51B0000}"/>
    <cellStyle name="20% — акцент5 11 25 4" xfId="20755" xr:uid="{00000000-0005-0000-0000-0000A61B0000}"/>
    <cellStyle name="20% - Акцент5 11 25 5" xfId="21011" xr:uid="{00000000-0005-0000-0000-0000A71B0000}"/>
    <cellStyle name="20% — акцент5 11 25 5" xfId="21010" xr:uid="{00000000-0005-0000-0000-0000A81B0000}"/>
    <cellStyle name="20% - Акцент5 11 25 6" xfId="21238" xr:uid="{00000000-0005-0000-0000-0000A91B0000}"/>
    <cellStyle name="20% — акцент5 11 25 6" xfId="21237" xr:uid="{00000000-0005-0000-0000-0000AA1B0000}"/>
    <cellStyle name="20% - Акцент5 11 25 7" xfId="21426" xr:uid="{00000000-0005-0000-0000-0000AB1B0000}"/>
    <cellStyle name="20% — акцент5 11 25 7" xfId="21425" xr:uid="{00000000-0005-0000-0000-0000AC1B0000}"/>
    <cellStyle name="20% - Акцент5 11 26" xfId="11052" xr:uid="{00000000-0005-0000-0000-0000AD1B0000}"/>
    <cellStyle name="20% — акцент5 11 26" xfId="10124" xr:uid="{00000000-0005-0000-0000-0000AE1B0000}"/>
    <cellStyle name="20% - Акцент5 11 27" xfId="18376" xr:uid="{00000000-0005-0000-0000-0000AF1B0000}"/>
    <cellStyle name="20% — акцент5 11 27" xfId="18103" xr:uid="{00000000-0005-0000-0000-0000B01B0000}"/>
    <cellStyle name="20% - Акцент5 11 28" xfId="20196" xr:uid="{00000000-0005-0000-0000-0000B11B0000}"/>
    <cellStyle name="20% — акцент5 11 28" xfId="18011" xr:uid="{00000000-0005-0000-0000-0000B21B0000}"/>
    <cellStyle name="20% - Акцент5 11 29" xfId="19317" xr:uid="{00000000-0005-0000-0000-0000B31B0000}"/>
    <cellStyle name="20% — акцент5 11 29" xfId="20293" xr:uid="{00000000-0005-0000-0000-0000B41B0000}"/>
    <cellStyle name="20% - Акцент5 11 3" xfId="5051" xr:uid="{00000000-0005-0000-0000-0000B51B0000}"/>
    <cellStyle name="20% — акцент5 11 3" xfId="2015" xr:uid="{00000000-0005-0000-0000-0000B61B0000}"/>
    <cellStyle name="20% - Акцент5 11 3 2" xfId="13823" xr:uid="{00000000-0005-0000-0000-0000B71B0000}"/>
    <cellStyle name="20% — акцент5 11 3 2" xfId="10860" xr:uid="{00000000-0005-0000-0000-0000B81B0000}"/>
    <cellStyle name="20% - Акцент5 11 3 3" xfId="19185" xr:uid="{00000000-0005-0000-0000-0000B91B0000}"/>
    <cellStyle name="20% — акцент5 11 3 3" xfId="18306" xr:uid="{00000000-0005-0000-0000-0000BA1B0000}"/>
    <cellStyle name="20% - Акцент5 11 3 4" xfId="18347" xr:uid="{00000000-0005-0000-0000-0000BB1B0000}"/>
    <cellStyle name="20% — акцент5 11 3 4" xfId="19626" xr:uid="{00000000-0005-0000-0000-0000BC1B0000}"/>
    <cellStyle name="20% - Акцент5 11 3 5" xfId="19721" xr:uid="{00000000-0005-0000-0000-0000BD1B0000}"/>
    <cellStyle name="20% — акцент5 11 3 5" xfId="20152" xr:uid="{00000000-0005-0000-0000-0000BE1B0000}"/>
    <cellStyle name="20% - Акцент5 11 3 6" xfId="19404" xr:uid="{00000000-0005-0000-0000-0000BF1B0000}"/>
    <cellStyle name="20% — акцент5 11 3 6" xfId="19328" xr:uid="{00000000-0005-0000-0000-0000C01B0000}"/>
    <cellStyle name="20% - Акцент5 11 3 7" xfId="19458" xr:uid="{00000000-0005-0000-0000-0000C11B0000}"/>
    <cellStyle name="20% — акцент5 11 3 7" xfId="18177" xr:uid="{00000000-0005-0000-0000-0000C21B0000}"/>
    <cellStyle name="20% - Акцент5 11 30" xfId="19744" xr:uid="{00000000-0005-0000-0000-0000C31B0000}"/>
    <cellStyle name="20% — акцент5 11 30" xfId="20599" xr:uid="{00000000-0005-0000-0000-0000C41B0000}"/>
    <cellStyle name="20% - Акцент5 11 31" xfId="18539" xr:uid="{00000000-0005-0000-0000-0000C51B0000}"/>
    <cellStyle name="20% — акцент5 11 31" xfId="20870" xr:uid="{00000000-0005-0000-0000-0000C61B0000}"/>
    <cellStyle name="20% - Акцент5 11 4" xfId="5186" xr:uid="{00000000-0005-0000-0000-0000C71B0000}"/>
    <cellStyle name="20% — акцент5 11 4" xfId="4098" xr:uid="{00000000-0005-0000-0000-0000C81B0000}"/>
    <cellStyle name="20% - Акцент5 11 4 2" xfId="13958" xr:uid="{00000000-0005-0000-0000-0000C91B0000}"/>
    <cellStyle name="20% — акцент5 11 4 2" xfId="12873" xr:uid="{00000000-0005-0000-0000-0000CA1B0000}"/>
    <cellStyle name="20% - Акцент5 11 4 3" xfId="19246" xr:uid="{00000000-0005-0000-0000-0000CB1B0000}"/>
    <cellStyle name="20% — акцент5 11 4 3" xfId="18920" xr:uid="{00000000-0005-0000-0000-0000CC1B0000}"/>
    <cellStyle name="20% - Акцент5 11 4 4" xfId="18095" xr:uid="{00000000-0005-0000-0000-0000CD1B0000}"/>
    <cellStyle name="20% — акцент5 11 4 4" xfId="18719" xr:uid="{00000000-0005-0000-0000-0000CE1B0000}"/>
    <cellStyle name="20% - Акцент5 11 4 5" xfId="13650" xr:uid="{00000000-0005-0000-0000-0000CF1B0000}"/>
    <cellStyle name="20% — акцент5 11 4 5" xfId="19958" xr:uid="{00000000-0005-0000-0000-0000D01B0000}"/>
    <cellStyle name="20% - Акцент5 11 4 6" xfId="18418" xr:uid="{00000000-0005-0000-0000-0000D11B0000}"/>
    <cellStyle name="20% — акцент5 11 4 6" xfId="18423" xr:uid="{00000000-0005-0000-0000-0000D21B0000}"/>
    <cellStyle name="20% - Акцент5 11 4 7" xfId="18176" xr:uid="{00000000-0005-0000-0000-0000D31B0000}"/>
    <cellStyle name="20% — акцент5 11 4 7" xfId="19081" xr:uid="{00000000-0005-0000-0000-0000D41B0000}"/>
    <cellStyle name="20% - Акцент5 11 5" xfId="5850" xr:uid="{00000000-0005-0000-0000-0000D51B0000}"/>
    <cellStyle name="20% — акцент5 11 5" xfId="5052" xr:uid="{00000000-0005-0000-0000-0000D61B0000}"/>
    <cellStyle name="20% - Акцент5 11 5 2" xfId="14618" xr:uid="{00000000-0005-0000-0000-0000D71B0000}"/>
    <cellStyle name="20% — акцент5 11 5 2" xfId="13824" xr:uid="{00000000-0005-0000-0000-0000D81B0000}"/>
    <cellStyle name="20% - Акцент5 11 5 3" xfId="19447" xr:uid="{00000000-0005-0000-0000-0000D91B0000}"/>
    <cellStyle name="20% — акцент5 11 5 3" xfId="19186" xr:uid="{00000000-0005-0000-0000-0000DA1B0000}"/>
    <cellStyle name="20% - Акцент5 11 5 4" xfId="20440" xr:uid="{00000000-0005-0000-0000-0000DB1B0000}"/>
    <cellStyle name="20% — акцент5 11 5 4" xfId="19491" xr:uid="{00000000-0005-0000-0000-0000DC1B0000}"/>
    <cellStyle name="20% - Акцент5 11 5 5" xfId="20727" xr:uid="{00000000-0005-0000-0000-0000DD1B0000}"/>
    <cellStyle name="20% — акцент5 11 5 5" xfId="20302" xr:uid="{00000000-0005-0000-0000-0000DE1B0000}"/>
    <cellStyle name="20% - Акцент5 11 5 6" xfId="20983" xr:uid="{00000000-0005-0000-0000-0000DF1B0000}"/>
    <cellStyle name="20% — акцент5 11 5 6" xfId="20607" xr:uid="{00000000-0005-0000-0000-0000E01B0000}"/>
    <cellStyle name="20% - Акцент5 11 5 7" xfId="21213" xr:uid="{00000000-0005-0000-0000-0000E11B0000}"/>
    <cellStyle name="20% — акцент5 11 5 7" xfId="20878" xr:uid="{00000000-0005-0000-0000-0000E21B0000}"/>
    <cellStyle name="20% - Акцент5 11 6" xfId="7135" xr:uid="{00000000-0005-0000-0000-0000E31B0000}"/>
    <cellStyle name="20% — акцент5 11 6" xfId="5185" xr:uid="{00000000-0005-0000-0000-0000E41B0000}"/>
    <cellStyle name="20% - Акцент5 11 6 2" xfId="15893" xr:uid="{00000000-0005-0000-0000-0000E51B0000}"/>
    <cellStyle name="20% — акцент5 11 6 2" xfId="13957" xr:uid="{00000000-0005-0000-0000-0000E61B0000}"/>
    <cellStyle name="20% - Акцент5 11 6 3" xfId="19816" xr:uid="{00000000-0005-0000-0000-0000E71B0000}"/>
    <cellStyle name="20% — акцент5 11 6 3" xfId="19245" xr:uid="{00000000-0005-0000-0000-0000E81B0000}"/>
    <cellStyle name="20% - Акцент5 11 6 4" xfId="20182" xr:uid="{00000000-0005-0000-0000-0000E91B0000}"/>
    <cellStyle name="20% — акцент5 11 6 4" xfId="18593" xr:uid="{00000000-0005-0000-0000-0000EA1B0000}"/>
    <cellStyle name="20% - Акцент5 11 6 5" xfId="19320" xr:uid="{00000000-0005-0000-0000-0000EB1B0000}"/>
    <cellStyle name="20% — акцент5 11 6 5" xfId="18298" xr:uid="{00000000-0005-0000-0000-0000EC1B0000}"/>
    <cellStyle name="20% - Акцент5 11 6 6" xfId="19826" xr:uid="{00000000-0005-0000-0000-0000ED1B0000}"/>
    <cellStyle name="20% — акцент5 11 6 6" xfId="19093" xr:uid="{00000000-0005-0000-0000-0000EE1B0000}"/>
    <cellStyle name="20% - Акцент5 11 6 7" xfId="20479" xr:uid="{00000000-0005-0000-0000-0000EF1B0000}"/>
    <cellStyle name="20% — акцент5 11 6 7" xfId="18714" xr:uid="{00000000-0005-0000-0000-0000F01B0000}"/>
    <cellStyle name="20% - Акцент5 11 7" xfId="7878" xr:uid="{00000000-0005-0000-0000-0000F11B0000}"/>
    <cellStyle name="20% — акцент5 11 7" xfId="5851" xr:uid="{00000000-0005-0000-0000-0000F21B0000}"/>
    <cellStyle name="20% - Акцент5 11 7 2" xfId="16636" xr:uid="{00000000-0005-0000-0000-0000F31B0000}"/>
    <cellStyle name="20% — акцент5 11 7 2" xfId="14619" xr:uid="{00000000-0005-0000-0000-0000F41B0000}"/>
    <cellStyle name="20% - Акцент5 11 7 3" xfId="20082" xr:uid="{00000000-0005-0000-0000-0000F51B0000}"/>
    <cellStyle name="20% — акцент5 11 7 3" xfId="19448" xr:uid="{00000000-0005-0000-0000-0000F61B0000}"/>
    <cellStyle name="20% - Акцент5 11 7 4" xfId="20266" xr:uid="{00000000-0005-0000-0000-0000F71B0000}"/>
    <cellStyle name="20% — акцент5 11 7 4" xfId="20417" xr:uid="{00000000-0005-0000-0000-0000F81B0000}"/>
    <cellStyle name="20% - Акцент5 11 7 5" xfId="20557" xr:uid="{00000000-0005-0000-0000-0000F91B0000}"/>
    <cellStyle name="20% — акцент5 11 7 5" xfId="20708" xr:uid="{00000000-0005-0000-0000-0000FA1B0000}"/>
    <cellStyle name="20% - Акцент5 11 7 6" xfId="20836" xr:uid="{00000000-0005-0000-0000-0000FB1B0000}"/>
    <cellStyle name="20% — акцент5 11 7 6" xfId="20966" xr:uid="{00000000-0005-0000-0000-0000FC1B0000}"/>
    <cellStyle name="20% - Акцент5 11 7 7" xfId="21087" xr:uid="{00000000-0005-0000-0000-0000FD1B0000}"/>
    <cellStyle name="20% — акцент5 11 7 7" xfId="21197" xr:uid="{00000000-0005-0000-0000-0000FE1B0000}"/>
    <cellStyle name="20% - Акцент5 11 8" xfId="6069" xr:uid="{00000000-0005-0000-0000-0000FF1B0000}"/>
    <cellStyle name="20% — акцент5 11 8" xfId="7136" xr:uid="{00000000-0005-0000-0000-0000001C0000}"/>
    <cellStyle name="20% - Акцент5 11 8 2" xfId="14836" xr:uid="{00000000-0005-0000-0000-0000011C0000}"/>
    <cellStyle name="20% — акцент5 11 8 2" xfId="15894" xr:uid="{00000000-0005-0000-0000-0000021C0000}"/>
    <cellStyle name="20% - Акцент5 11 8 3" xfId="19511" xr:uid="{00000000-0005-0000-0000-0000031C0000}"/>
    <cellStyle name="20% — акцент5 11 8 3" xfId="19817" xr:uid="{00000000-0005-0000-0000-0000041C0000}"/>
    <cellStyle name="20% - Акцент5 11 8 4" xfId="18172" xr:uid="{00000000-0005-0000-0000-0000051C0000}"/>
    <cellStyle name="20% — акцент5 11 8 4" xfId="19740" xr:uid="{00000000-0005-0000-0000-0000061C0000}"/>
    <cellStyle name="20% - Акцент5 11 8 5" xfId="18152" xr:uid="{00000000-0005-0000-0000-0000071C0000}"/>
    <cellStyle name="20% — акцент5 11 8 5" xfId="18876" xr:uid="{00000000-0005-0000-0000-0000081C0000}"/>
    <cellStyle name="20% - Акцент5 11 8 6" xfId="18323" xr:uid="{00000000-0005-0000-0000-0000091C0000}"/>
    <cellStyle name="20% — акцент5 11 8 6" xfId="19531" xr:uid="{00000000-0005-0000-0000-00000A1C0000}"/>
    <cellStyle name="20% - Акцент5 11 8 7" xfId="18526" xr:uid="{00000000-0005-0000-0000-00000B1C0000}"/>
    <cellStyle name="20% — акцент5 11 8 7" xfId="18912" xr:uid="{00000000-0005-0000-0000-00000C1C0000}"/>
    <cellStyle name="20% - Акцент5 11 9" xfId="7953" xr:uid="{00000000-0005-0000-0000-00000D1C0000}"/>
    <cellStyle name="20% — акцент5 11 9" xfId="7877" xr:uid="{00000000-0005-0000-0000-00000E1C0000}"/>
    <cellStyle name="20% - Акцент5 11 9 2" xfId="16711" xr:uid="{00000000-0005-0000-0000-00000F1C0000}"/>
    <cellStyle name="20% — акцент5 11 9 2" xfId="16635" xr:uid="{00000000-0005-0000-0000-0000101C0000}"/>
    <cellStyle name="20% - Акцент5 11 9 3" xfId="20104" xr:uid="{00000000-0005-0000-0000-0000111C0000}"/>
    <cellStyle name="20% — акцент5 11 9 3" xfId="20081" xr:uid="{00000000-0005-0000-0000-0000121C0000}"/>
    <cellStyle name="20% - Акцент5 11 9 4" xfId="20227" xr:uid="{00000000-0005-0000-0000-0000131C0000}"/>
    <cellStyle name="20% — акцент5 11 9 4" xfId="20296" xr:uid="{00000000-0005-0000-0000-0000141C0000}"/>
    <cellStyle name="20% - Акцент5 11 9 5" xfId="17884" xr:uid="{00000000-0005-0000-0000-0000151C0000}"/>
    <cellStyle name="20% — акцент5 11 9 5" xfId="20602" xr:uid="{00000000-0005-0000-0000-0000161C0000}"/>
    <cellStyle name="20% - Акцент5 11 9 6" xfId="18549" xr:uid="{00000000-0005-0000-0000-0000171C0000}"/>
    <cellStyle name="20% — акцент5 11 9 6" xfId="20873" xr:uid="{00000000-0005-0000-0000-0000181C0000}"/>
    <cellStyle name="20% - Акцент5 11 9 7" xfId="18734" xr:uid="{00000000-0005-0000-0000-0000191C0000}"/>
    <cellStyle name="20% — акцент5 11 9 7" xfId="21119" xr:uid="{00000000-0005-0000-0000-00001A1C0000}"/>
    <cellStyle name="20% - Акцент5 12" xfId="3629" xr:uid="{00000000-0005-0000-0000-00001B1C0000}"/>
    <cellStyle name="20% — акцент5 12" xfId="1036" xr:uid="{00000000-0005-0000-0000-00001C1C0000}"/>
    <cellStyle name="20% - Акцент5 12 2" xfId="12404" xr:uid="{00000000-0005-0000-0000-00001D1C0000}"/>
    <cellStyle name="20% - Акцент5 12 3" xfId="18757" xr:uid="{00000000-0005-0000-0000-00001E1C0000}"/>
    <cellStyle name="20% - Акцент5 12 4" xfId="19550" xr:uid="{00000000-0005-0000-0000-00001F1C0000}"/>
    <cellStyle name="20% - Акцент5 12 5" xfId="19433" xr:uid="{00000000-0005-0000-0000-0000201C0000}"/>
    <cellStyle name="20% - Акцент5 12 6" xfId="18444" xr:uid="{00000000-0005-0000-0000-0000211C0000}"/>
    <cellStyle name="20% - Акцент5 12 7" xfId="19607" xr:uid="{00000000-0005-0000-0000-0000221C0000}"/>
    <cellStyle name="20% - Акцент5 13" xfId="3643" xr:uid="{00000000-0005-0000-0000-0000231C0000}"/>
    <cellStyle name="20% — акцент5 13" xfId="1088" xr:uid="{00000000-0005-0000-0000-0000241C0000}"/>
    <cellStyle name="20% - Акцент5 13 2" xfId="12418" xr:uid="{00000000-0005-0000-0000-0000251C0000}"/>
    <cellStyle name="20% - Акцент5 13 3" xfId="18769" xr:uid="{00000000-0005-0000-0000-0000261C0000}"/>
    <cellStyle name="20% - Акцент5 13 4" xfId="18093" xr:uid="{00000000-0005-0000-0000-0000271C0000}"/>
    <cellStyle name="20% - Акцент5 13 5" xfId="19125" xr:uid="{00000000-0005-0000-0000-0000281C0000}"/>
    <cellStyle name="20% - Акцент5 13 6" xfId="19503" xr:uid="{00000000-0005-0000-0000-0000291C0000}"/>
    <cellStyle name="20% - Акцент5 13 7" xfId="19554" xr:uid="{00000000-0005-0000-0000-00002A1C0000}"/>
    <cellStyle name="20% - Акцент5 14" xfId="3657" xr:uid="{00000000-0005-0000-0000-00002B1C0000}"/>
    <cellStyle name="20% — акцент5 14" xfId="1380" xr:uid="{00000000-0005-0000-0000-00002C1C0000}"/>
    <cellStyle name="20% - Акцент5 14 2" xfId="12432" xr:uid="{00000000-0005-0000-0000-00002D1C0000}"/>
    <cellStyle name="20% — акцент5 14 2" xfId="5855" xr:uid="{00000000-0005-0000-0000-00002E1C0000}"/>
    <cellStyle name="20% — акцент5 14 2 2" xfId="14623" xr:uid="{00000000-0005-0000-0000-00002F1C0000}"/>
    <cellStyle name="20% - Акцент5 14 3" xfId="18781" xr:uid="{00000000-0005-0000-0000-0000301C0000}"/>
    <cellStyle name="20% — акцент5 14 3" xfId="10239" xr:uid="{00000000-0005-0000-0000-0000311C0000}"/>
    <cellStyle name="20% - Акцент5 14 4" xfId="19028" xr:uid="{00000000-0005-0000-0000-0000321C0000}"/>
    <cellStyle name="20% — акцент5 14 4" xfId="18139" xr:uid="{00000000-0005-0000-0000-0000331C0000}"/>
    <cellStyle name="20% - Акцент5 14 5" xfId="18281" xr:uid="{00000000-0005-0000-0000-0000341C0000}"/>
    <cellStyle name="20% — акцент5 14 5" xfId="18466" xr:uid="{00000000-0005-0000-0000-0000351C0000}"/>
    <cellStyle name="20% - Акцент5 14 6" xfId="19635" xr:uid="{00000000-0005-0000-0000-0000361C0000}"/>
    <cellStyle name="20% — акцент5 14 6" xfId="18531" xr:uid="{00000000-0005-0000-0000-0000371C0000}"/>
    <cellStyle name="20% - Акцент5 14 7" xfId="20495" xr:uid="{00000000-0005-0000-0000-0000381C0000}"/>
    <cellStyle name="20% — акцент5 14 7" xfId="19994" xr:uid="{00000000-0005-0000-0000-0000391C0000}"/>
    <cellStyle name="20% — акцент5 14 8" xfId="19354" xr:uid="{00000000-0005-0000-0000-00003A1C0000}"/>
    <cellStyle name="20% — акцент5 15" xfId="1395" xr:uid="{00000000-0005-0000-0000-00003B1C0000}"/>
    <cellStyle name="20% — акцент5 15 2" xfId="10254" xr:uid="{00000000-0005-0000-0000-00003C1C0000}"/>
    <cellStyle name="20% — акцент5 16" xfId="1408" xr:uid="{00000000-0005-0000-0000-00003D1C0000}"/>
    <cellStyle name="20% — акцент5 16 2" xfId="10267" xr:uid="{00000000-0005-0000-0000-00003E1C0000}"/>
    <cellStyle name="20% — акцент5 17" xfId="1420" xr:uid="{00000000-0005-0000-0000-00003F1C0000}"/>
    <cellStyle name="20% — акцент5 17 2" xfId="10279" xr:uid="{00000000-0005-0000-0000-0000401C0000}"/>
    <cellStyle name="20% — акцент5 18" xfId="1432" xr:uid="{00000000-0005-0000-0000-0000411C0000}"/>
    <cellStyle name="20% — акцент5 18 2" xfId="10291" xr:uid="{00000000-0005-0000-0000-0000421C0000}"/>
    <cellStyle name="20% — акцент5 19" xfId="1444" xr:uid="{00000000-0005-0000-0000-0000431C0000}"/>
    <cellStyle name="20% — акцент5 19 2" xfId="10303" xr:uid="{00000000-0005-0000-0000-0000441C0000}"/>
    <cellStyle name="20% - Акцент5 2" xfId="9" xr:uid="{00000000-0005-0000-0000-0000451C0000}"/>
    <cellStyle name="20% — акцент5 2" xfId="119" xr:uid="{00000000-0005-0000-0000-0000461C0000}"/>
    <cellStyle name="20% - Акцент5 2 10" xfId="814" xr:uid="{00000000-0005-0000-0000-0000471C0000}"/>
    <cellStyle name="20% - Акцент5 2 10 2" xfId="1238" xr:uid="{00000000-0005-0000-0000-0000481C0000}"/>
    <cellStyle name="20% - Акцент5 2 10 2 2" xfId="2980" xr:uid="{00000000-0005-0000-0000-0000491C0000}"/>
    <cellStyle name="20% - Акцент5 2 10 2 2 2" xfId="11817" xr:uid="{00000000-0005-0000-0000-00004A1C0000}"/>
    <cellStyle name="20% - Акцент5 2 10 2 3" xfId="4102" xr:uid="{00000000-0005-0000-0000-00004B1C0000}"/>
    <cellStyle name="20% - Акцент5 2 10 2 3 2" xfId="12877" xr:uid="{00000000-0005-0000-0000-00004C1C0000}"/>
    <cellStyle name="20% - Акцент5 2 10 2 4" xfId="5859" xr:uid="{00000000-0005-0000-0000-00004D1C0000}"/>
    <cellStyle name="20% - Акцент5 2 10 2 4 2" xfId="14627" xr:uid="{00000000-0005-0000-0000-00004E1C0000}"/>
    <cellStyle name="20% - Акцент5 2 10 2 5" xfId="10107" xr:uid="{00000000-0005-0000-0000-00004F1C0000}"/>
    <cellStyle name="20% - Акцент5 2 10 3" xfId="2604" xr:uid="{00000000-0005-0000-0000-0000501C0000}"/>
    <cellStyle name="20% - Акцент5 2 10 3 2" xfId="4103" xr:uid="{00000000-0005-0000-0000-0000511C0000}"/>
    <cellStyle name="20% - Акцент5 2 10 3 2 2" xfId="12878" xr:uid="{00000000-0005-0000-0000-0000521C0000}"/>
    <cellStyle name="20% - Акцент5 2 10 3 3" xfId="5860" xr:uid="{00000000-0005-0000-0000-0000531C0000}"/>
    <cellStyle name="20% - Акцент5 2 10 3 3 2" xfId="14628" xr:uid="{00000000-0005-0000-0000-0000541C0000}"/>
    <cellStyle name="20% - Акцент5 2 10 3 4" xfId="11443" xr:uid="{00000000-0005-0000-0000-0000551C0000}"/>
    <cellStyle name="20% - Акцент5 2 10 4" xfId="1998" xr:uid="{00000000-0005-0000-0000-0000561C0000}"/>
    <cellStyle name="20% - Акцент5 2 10 4 2" xfId="10843" xr:uid="{00000000-0005-0000-0000-0000571C0000}"/>
    <cellStyle name="20% - Акцент5 2 10 5" xfId="4101" xr:uid="{00000000-0005-0000-0000-0000581C0000}"/>
    <cellStyle name="20% - Акцент5 2 10 5 2" xfId="12876" xr:uid="{00000000-0005-0000-0000-0000591C0000}"/>
    <cellStyle name="20% - Акцент5 2 10 6" xfId="5858" xr:uid="{00000000-0005-0000-0000-00005A1C0000}"/>
    <cellStyle name="20% - Акцент5 2 10 6 2" xfId="14626" xr:uid="{00000000-0005-0000-0000-00005B1C0000}"/>
    <cellStyle name="20% - Акцент5 2 10 7" xfId="9719" xr:uid="{00000000-0005-0000-0000-00005C1C0000}"/>
    <cellStyle name="20% - Акцент5 2 11" xfId="652" xr:uid="{00000000-0005-0000-0000-00005D1C0000}"/>
    <cellStyle name="20% - Акцент5 2 11 2" xfId="1235" xr:uid="{00000000-0005-0000-0000-00005E1C0000}"/>
    <cellStyle name="20% - Акцент5 2 11 2 2" xfId="2977" xr:uid="{00000000-0005-0000-0000-00005F1C0000}"/>
    <cellStyle name="20% - Акцент5 2 11 2 2 2" xfId="11814" xr:uid="{00000000-0005-0000-0000-0000601C0000}"/>
    <cellStyle name="20% - Акцент5 2 11 2 3" xfId="4105" xr:uid="{00000000-0005-0000-0000-0000611C0000}"/>
    <cellStyle name="20% - Акцент5 2 11 2 3 2" xfId="12880" xr:uid="{00000000-0005-0000-0000-0000621C0000}"/>
    <cellStyle name="20% - Акцент5 2 11 2 4" xfId="5862" xr:uid="{00000000-0005-0000-0000-0000631C0000}"/>
    <cellStyle name="20% - Акцент5 2 11 2 4 2" xfId="14630" xr:uid="{00000000-0005-0000-0000-0000641C0000}"/>
    <cellStyle name="20% - Акцент5 2 11 2 5" xfId="10104" xr:uid="{00000000-0005-0000-0000-0000651C0000}"/>
    <cellStyle name="20% - Акцент5 2 11 3" xfId="2442" xr:uid="{00000000-0005-0000-0000-0000661C0000}"/>
    <cellStyle name="20% - Акцент5 2 11 3 2" xfId="4106" xr:uid="{00000000-0005-0000-0000-0000671C0000}"/>
    <cellStyle name="20% - Акцент5 2 11 3 2 2" xfId="12881" xr:uid="{00000000-0005-0000-0000-0000681C0000}"/>
    <cellStyle name="20% - Акцент5 2 11 3 3" xfId="5863" xr:uid="{00000000-0005-0000-0000-0000691C0000}"/>
    <cellStyle name="20% - Акцент5 2 11 3 3 2" xfId="14631" xr:uid="{00000000-0005-0000-0000-00006A1C0000}"/>
    <cellStyle name="20% - Акцент5 2 11 3 4" xfId="11281" xr:uid="{00000000-0005-0000-0000-00006B1C0000}"/>
    <cellStyle name="20% - Акцент5 2 11 4" xfId="1995" xr:uid="{00000000-0005-0000-0000-00006C1C0000}"/>
    <cellStyle name="20% - Акцент5 2 11 4 2" xfId="10840" xr:uid="{00000000-0005-0000-0000-00006D1C0000}"/>
    <cellStyle name="20% - Акцент5 2 11 5" xfId="4104" xr:uid="{00000000-0005-0000-0000-00006E1C0000}"/>
    <cellStyle name="20% - Акцент5 2 11 5 2" xfId="12879" xr:uid="{00000000-0005-0000-0000-00006F1C0000}"/>
    <cellStyle name="20% - Акцент5 2 11 6" xfId="5861" xr:uid="{00000000-0005-0000-0000-0000701C0000}"/>
    <cellStyle name="20% - Акцент5 2 11 6 2" xfId="14629" xr:uid="{00000000-0005-0000-0000-0000711C0000}"/>
    <cellStyle name="20% - Акцент5 2 11 7" xfId="9557" xr:uid="{00000000-0005-0000-0000-0000721C0000}"/>
    <cellStyle name="20% - Акцент5 2 12" xfId="688" xr:uid="{00000000-0005-0000-0000-0000731C0000}"/>
    <cellStyle name="20% - Акцент5 2 12 2" xfId="1216" xr:uid="{00000000-0005-0000-0000-0000741C0000}"/>
    <cellStyle name="20% - Акцент5 2 12 2 2" xfId="2958" xr:uid="{00000000-0005-0000-0000-0000751C0000}"/>
    <cellStyle name="20% - Акцент5 2 12 2 2 2" xfId="11795" xr:uid="{00000000-0005-0000-0000-0000761C0000}"/>
    <cellStyle name="20% - Акцент5 2 12 2 3" xfId="4108" xr:uid="{00000000-0005-0000-0000-0000771C0000}"/>
    <cellStyle name="20% - Акцент5 2 12 2 3 2" xfId="12883" xr:uid="{00000000-0005-0000-0000-0000781C0000}"/>
    <cellStyle name="20% - Акцент5 2 12 2 4" xfId="5865" xr:uid="{00000000-0005-0000-0000-0000791C0000}"/>
    <cellStyle name="20% - Акцент5 2 12 2 4 2" xfId="14633" xr:uid="{00000000-0005-0000-0000-00007A1C0000}"/>
    <cellStyle name="20% - Акцент5 2 12 2 5" xfId="10085" xr:uid="{00000000-0005-0000-0000-00007B1C0000}"/>
    <cellStyle name="20% - Акцент5 2 12 3" xfId="2478" xr:uid="{00000000-0005-0000-0000-00007C1C0000}"/>
    <cellStyle name="20% - Акцент5 2 12 3 2" xfId="4109" xr:uid="{00000000-0005-0000-0000-00007D1C0000}"/>
    <cellStyle name="20% - Акцент5 2 12 3 2 2" xfId="12884" xr:uid="{00000000-0005-0000-0000-00007E1C0000}"/>
    <cellStyle name="20% - Акцент5 2 12 3 3" xfId="5866" xr:uid="{00000000-0005-0000-0000-00007F1C0000}"/>
    <cellStyle name="20% - Акцент5 2 12 3 3 2" xfId="14634" xr:uid="{00000000-0005-0000-0000-0000801C0000}"/>
    <cellStyle name="20% - Акцент5 2 12 3 4" xfId="11317" xr:uid="{00000000-0005-0000-0000-0000811C0000}"/>
    <cellStyle name="20% - Акцент5 2 12 4" xfId="1976" xr:uid="{00000000-0005-0000-0000-0000821C0000}"/>
    <cellStyle name="20% - Акцент5 2 12 4 2" xfId="10821" xr:uid="{00000000-0005-0000-0000-0000831C0000}"/>
    <cellStyle name="20% - Акцент5 2 12 5" xfId="4107" xr:uid="{00000000-0005-0000-0000-0000841C0000}"/>
    <cellStyle name="20% - Акцент5 2 12 5 2" xfId="12882" xr:uid="{00000000-0005-0000-0000-0000851C0000}"/>
    <cellStyle name="20% - Акцент5 2 12 6" xfId="5864" xr:uid="{00000000-0005-0000-0000-0000861C0000}"/>
    <cellStyle name="20% - Акцент5 2 12 6 2" xfId="14632" xr:uid="{00000000-0005-0000-0000-0000871C0000}"/>
    <cellStyle name="20% - Акцент5 2 12 7" xfId="9593" xr:uid="{00000000-0005-0000-0000-0000881C0000}"/>
    <cellStyle name="20% - Акцент5 2 13" xfId="641" xr:uid="{00000000-0005-0000-0000-0000891C0000}"/>
    <cellStyle name="20% - Акцент5 2 13 2" xfId="1274" xr:uid="{00000000-0005-0000-0000-00008A1C0000}"/>
    <cellStyle name="20% - Акцент5 2 13 2 2" xfId="3010" xr:uid="{00000000-0005-0000-0000-00008B1C0000}"/>
    <cellStyle name="20% - Акцент5 2 13 2 2 2" xfId="11847" xr:uid="{00000000-0005-0000-0000-00008C1C0000}"/>
    <cellStyle name="20% - Акцент5 2 13 2 3" xfId="4111" xr:uid="{00000000-0005-0000-0000-00008D1C0000}"/>
    <cellStyle name="20% - Акцент5 2 13 2 3 2" xfId="12886" xr:uid="{00000000-0005-0000-0000-00008E1C0000}"/>
    <cellStyle name="20% - Акцент5 2 13 2 4" xfId="5868" xr:uid="{00000000-0005-0000-0000-00008F1C0000}"/>
    <cellStyle name="20% - Акцент5 2 13 2 4 2" xfId="14636" xr:uid="{00000000-0005-0000-0000-0000901C0000}"/>
    <cellStyle name="20% - Акцент5 2 13 2 5" xfId="10138" xr:uid="{00000000-0005-0000-0000-0000911C0000}"/>
    <cellStyle name="20% - Акцент5 2 13 3" xfId="2431" xr:uid="{00000000-0005-0000-0000-0000921C0000}"/>
    <cellStyle name="20% - Акцент5 2 13 3 2" xfId="4112" xr:uid="{00000000-0005-0000-0000-0000931C0000}"/>
    <cellStyle name="20% - Акцент5 2 13 3 2 2" xfId="12887" xr:uid="{00000000-0005-0000-0000-0000941C0000}"/>
    <cellStyle name="20% - Акцент5 2 13 3 3" xfId="5869" xr:uid="{00000000-0005-0000-0000-0000951C0000}"/>
    <cellStyle name="20% - Акцент5 2 13 3 3 2" xfId="14637" xr:uid="{00000000-0005-0000-0000-0000961C0000}"/>
    <cellStyle name="20% - Акцент5 2 13 3 4" xfId="11270" xr:uid="{00000000-0005-0000-0000-0000971C0000}"/>
    <cellStyle name="20% - Акцент5 2 13 4" xfId="2028" xr:uid="{00000000-0005-0000-0000-0000981C0000}"/>
    <cellStyle name="20% - Акцент5 2 13 4 2" xfId="10873" xr:uid="{00000000-0005-0000-0000-0000991C0000}"/>
    <cellStyle name="20% - Акцент5 2 13 5" xfId="4110" xr:uid="{00000000-0005-0000-0000-00009A1C0000}"/>
    <cellStyle name="20% - Акцент5 2 13 5 2" xfId="12885" xr:uid="{00000000-0005-0000-0000-00009B1C0000}"/>
    <cellStyle name="20% - Акцент5 2 13 6" xfId="5867" xr:uid="{00000000-0005-0000-0000-00009C1C0000}"/>
    <cellStyle name="20% - Акцент5 2 13 6 2" xfId="14635" xr:uid="{00000000-0005-0000-0000-00009D1C0000}"/>
    <cellStyle name="20% - Акцент5 2 13 7" xfId="9546" xr:uid="{00000000-0005-0000-0000-00009E1C0000}"/>
    <cellStyle name="20% - Акцент5 2 14" xfId="672" xr:uid="{00000000-0005-0000-0000-00009F1C0000}"/>
    <cellStyle name="20% - Акцент5 2 14 2" xfId="1314" xr:uid="{00000000-0005-0000-0000-0000A01C0000}"/>
    <cellStyle name="20% - Акцент5 2 14 2 2" xfId="3050" xr:uid="{00000000-0005-0000-0000-0000A11C0000}"/>
    <cellStyle name="20% - Акцент5 2 14 2 2 2" xfId="11887" xr:uid="{00000000-0005-0000-0000-0000A21C0000}"/>
    <cellStyle name="20% - Акцент5 2 14 2 3" xfId="4114" xr:uid="{00000000-0005-0000-0000-0000A31C0000}"/>
    <cellStyle name="20% - Акцент5 2 14 2 3 2" xfId="12889" xr:uid="{00000000-0005-0000-0000-0000A41C0000}"/>
    <cellStyle name="20% - Акцент5 2 14 2 4" xfId="5871" xr:uid="{00000000-0005-0000-0000-0000A51C0000}"/>
    <cellStyle name="20% - Акцент5 2 14 2 4 2" xfId="14639" xr:uid="{00000000-0005-0000-0000-0000A61C0000}"/>
    <cellStyle name="20% - Акцент5 2 14 2 5" xfId="10178" xr:uid="{00000000-0005-0000-0000-0000A71C0000}"/>
    <cellStyle name="20% - Акцент5 2 14 3" xfId="2462" xr:uid="{00000000-0005-0000-0000-0000A81C0000}"/>
    <cellStyle name="20% - Акцент5 2 14 3 2" xfId="4115" xr:uid="{00000000-0005-0000-0000-0000A91C0000}"/>
    <cellStyle name="20% - Акцент5 2 14 3 2 2" xfId="12890" xr:uid="{00000000-0005-0000-0000-0000AA1C0000}"/>
    <cellStyle name="20% - Акцент5 2 14 3 3" xfId="5872" xr:uid="{00000000-0005-0000-0000-0000AB1C0000}"/>
    <cellStyle name="20% - Акцент5 2 14 3 3 2" xfId="14640" xr:uid="{00000000-0005-0000-0000-0000AC1C0000}"/>
    <cellStyle name="20% - Акцент5 2 14 3 4" xfId="11301" xr:uid="{00000000-0005-0000-0000-0000AD1C0000}"/>
    <cellStyle name="20% - Акцент5 2 14 4" xfId="2068" xr:uid="{00000000-0005-0000-0000-0000AE1C0000}"/>
    <cellStyle name="20% - Акцент5 2 14 4 2" xfId="10913" xr:uid="{00000000-0005-0000-0000-0000AF1C0000}"/>
    <cellStyle name="20% - Акцент5 2 14 5" xfId="4113" xr:uid="{00000000-0005-0000-0000-0000B01C0000}"/>
    <cellStyle name="20% - Акцент5 2 14 5 2" xfId="12888" xr:uid="{00000000-0005-0000-0000-0000B11C0000}"/>
    <cellStyle name="20% - Акцент5 2 14 6" xfId="5870" xr:uid="{00000000-0005-0000-0000-0000B21C0000}"/>
    <cellStyle name="20% - Акцент5 2 14 6 2" xfId="14638" xr:uid="{00000000-0005-0000-0000-0000B31C0000}"/>
    <cellStyle name="20% - Акцент5 2 14 7" xfId="9577" xr:uid="{00000000-0005-0000-0000-0000B41C0000}"/>
    <cellStyle name="20% - Акцент5 2 15" xfId="563" xr:uid="{00000000-0005-0000-0000-0000B51C0000}"/>
    <cellStyle name="20% - Акцент5 2 15 2" xfId="1283" xr:uid="{00000000-0005-0000-0000-0000B61C0000}"/>
    <cellStyle name="20% - Акцент5 2 15 2 2" xfId="3019" xr:uid="{00000000-0005-0000-0000-0000B71C0000}"/>
    <cellStyle name="20% - Акцент5 2 15 2 2 2" xfId="11856" xr:uid="{00000000-0005-0000-0000-0000B81C0000}"/>
    <cellStyle name="20% - Акцент5 2 15 2 3" xfId="4117" xr:uid="{00000000-0005-0000-0000-0000B91C0000}"/>
    <cellStyle name="20% - Акцент5 2 15 2 3 2" xfId="12892" xr:uid="{00000000-0005-0000-0000-0000BA1C0000}"/>
    <cellStyle name="20% - Акцент5 2 15 2 4" xfId="5874" xr:uid="{00000000-0005-0000-0000-0000BB1C0000}"/>
    <cellStyle name="20% - Акцент5 2 15 2 4 2" xfId="14642" xr:uid="{00000000-0005-0000-0000-0000BC1C0000}"/>
    <cellStyle name="20% - Акцент5 2 15 2 5" xfId="10147" xr:uid="{00000000-0005-0000-0000-0000BD1C0000}"/>
    <cellStyle name="20% - Акцент5 2 15 3" xfId="2353" xr:uid="{00000000-0005-0000-0000-0000BE1C0000}"/>
    <cellStyle name="20% - Акцент5 2 15 3 2" xfId="4118" xr:uid="{00000000-0005-0000-0000-0000BF1C0000}"/>
    <cellStyle name="20% - Акцент5 2 15 3 2 2" xfId="12893" xr:uid="{00000000-0005-0000-0000-0000C01C0000}"/>
    <cellStyle name="20% - Акцент5 2 15 3 3" xfId="5875" xr:uid="{00000000-0005-0000-0000-0000C11C0000}"/>
    <cellStyle name="20% - Акцент5 2 15 3 3 2" xfId="14643" xr:uid="{00000000-0005-0000-0000-0000C21C0000}"/>
    <cellStyle name="20% - Акцент5 2 15 3 4" xfId="11192" xr:uid="{00000000-0005-0000-0000-0000C31C0000}"/>
    <cellStyle name="20% - Акцент5 2 15 4" xfId="2037" xr:uid="{00000000-0005-0000-0000-0000C41C0000}"/>
    <cellStyle name="20% - Акцент5 2 15 4 2" xfId="10882" xr:uid="{00000000-0005-0000-0000-0000C51C0000}"/>
    <cellStyle name="20% - Акцент5 2 15 5" xfId="4116" xr:uid="{00000000-0005-0000-0000-0000C61C0000}"/>
    <cellStyle name="20% - Акцент5 2 15 5 2" xfId="12891" xr:uid="{00000000-0005-0000-0000-0000C71C0000}"/>
    <cellStyle name="20% - Акцент5 2 15 6" xfId="5873" xr:uid="{00000000-0005-0000-0000-0000C81C0000}"/>
    <cellStyle name="20% - Акцент5 2 15 6 2" xfId="14641" xr:uid="{00000000-0005-0000-0000-0000C91C0000}"/>
    <cellStyle name="20% - Акцент5 2 15 7" xfId="9468" xr:uid="{00000000-0005-0000-0000-0000CA1C0000}"/>
    <cellStyle name="20% - Акцент5 2 16" xfId="711" xr:uid="{00000000-0005-0000-0000-0000CB1C0000}"/>
    <cellStyle name="20% - Акцент5 2 16 2" xfId="2501" xr:uid="{00000000-0005-0000-0000-0000CC1C0000}"/>
    <cellStyle name="20% - Акцент5 2 16 2 2" xfId="11340" xr:uid="{00000000-0005-0000-0000-0000CD1C0000}"/>
    <cellStyle name="20% - Акцент5 2 16 3" xfId="4119" xr:uid="{00000000-0005-0000-0000-0000CE1C0000}"/>
    <cellStyle name="20% - Акцент5 2 16 3 2" xfId="12894" xr:uid="{00000000-0005-0000-0000-0000CF1C0000}"/>
    <cellStyle name="20% - Акцент5 2 16 4" xfId="5876" xr:uid="{00000000-0005-0000-0000-0000D01C0000}"/>
    <cellStyle name="20% - Акцент5 2 16 4 2" xfId="14644" xr:uid="{00000000-0005-0000-0000-0000D11C0000}"/>
    <cellStyle name="20% - Акцент5 2 16 5" xfId="9616" xr:uid="{00000000-0005-0000-0000-0000D21C0000}"/>
    <cellStyle name="20% - Акцент5 2 17" xfId="575" xr:uid="{00000000-0005-0000-0000-0000D31C0000}"/>
    <cellStyle name="20% - Акцент5 2 17 2" xfId="2365" xr:uid="{00000000-0005-0000-0000-0000D41C0000}"/>
    <cellStyle name="20% - Акцент5 2 17 2 2" xfId="11204" xr:uid="{00000000-0005-0000-0000-0000D51C0000}"/>
    <cellStyle name="20% - Акцент5 2 17 3" xfId="4120" xr:uid="{00000000-0005-0000-0000-0000D61C0000}"/>
    <cellStyle name="20% - Акцент5 2 17 3 2" xfId="12895" xr:uid="{00000000-0005-0000-0000-0000D71C0000}"/>
    <cellStyle name="20% - Акцент5 2 17 4" xfId="5877" xr:uid="{00000000-0005-0000-0000-0000D81C0000}"/>
    <cellStyle name="20% - Акцент5 2 17 4 2" xfId="14645" xr:uid="{00000000-0005-0000-0000-0000D91C0000}"/>
    <cellStyle name="20% - Акцент5 2 17 5" xfId="9480" xr:uid="{00000000-0005-0000-0000-0000DA1C0000}"/>
    <cellStyle name="20% - Акцент5 2 18" xfId="694" xr:uid="{00000000-0005-0000-0000-0000DB1C0000}"/>
    <cellStyle name="20% - Акцент5 2 18 2" xfId="2484" xr:uid="{00000000-0005-0000-0000-0000DC1C0000}"/>
    <cellStyle name="20% - Акцент5 2 18 2 2" xfId="11323" xr:uid="{00000000-0005-0000-0000-0000DD1C0000}"/>
    <cellStyle name="20% - Акцент5 2 18 3" xfId="4121" xr:uid="{00000000-0005-0000-0000-0000DE1C0000}"/>
    <cellStyle name="20% - Акцент5 2 18 3 2" xfId="12896" xr:uid="{00000000-0005-0000-0000-0000DF1C0000}"/>
    <cellStyle name="20% - Акцент5 2 18 4" xfId="5878" xr:uid="{00000000-0005-0000-0000-0000E01C0000}"/>
    <cellStyle name="20% - Акцент5 2 18 4 2" xfId="14646" xr:uid="{00000000-0005-0000-0000-0000E11C0000}"/>
    <cellStyle name="20% - Акцент5 2 18 5" xfId="9599" xr:uid="{00000000-0005-0000-0000-0000E21C0000}"/>
    <cellStyle name="20% - Акцент5 2 19" xfId="712" xr:uid="{00000000-0005-0000-0000-0000E31C0000}"/>
    <cellStyle name="20% - Акцент5 2 19 2" xfId="2502" xr:uid="{00000000-0005-0000-0000-0000E41C0000}"/>
    <cellStyle name="20% - Акцент5 2 19 2 2" xfId="11341" xr:uid="{00000000-0005-0000-0000-0000E51C0000}"/>
    <cellStyle name="20% - Акцент5 2 19 3" xfId="4122" xr:uid="{00000000-0005-0000-0000-0000E61C0000}"/>
    <cellStyle name="20% - Акцент5 2 19 3 2" xfId="12897" xr:uid="{00000000-0005-0000-0000-0000E71C0000}"/>
    <cellStyle name="20% - Акцент5 2 19 4" xfId="5879" xr:uid="{00000000-0005-0000-0000-0000E81C0000}"/>
    <cellStyle name="20% - Акцент5 2 19 4 2" xfId="14647" xr:uid="{00000000-0005-0000-0000-0000E91C0000}"/>
    <cellStyle name="20% - Акцент5 2 19 5" xfId="9617" xr:uid="{00000000-0005-0000-0000-0000EA1C0000}"/>
    <cellStyle name="20% - Акцент5 2 2" xfId="120" xr:uid="{00000000-0005-0000-0000-0000EB1C0000}"/>
    <cellStyle name="20% - Акцент5 2 2 10" xfId="5880" xr:uid="{00000000-0005-0000-0000-0000EC1C0000}"/>
    <cellStyle name="20% - Акцент5 2 2 10 2" xfId="14648" xr:uid="{00000000-0005-0000-0000-0000ED1C0000}"/>
    <cellStyle name="20% - Акцент5 2 2 11" xfId="9188" xr:uid="{00000000-0005-0000-0000-0000EE1C0000}"/>
    <cellStyle name="20% - Акцент5 2 2 2" xfId="359" xr:uid="{00000000-0005-0000-0000-0000EF1C0000}"/>
    <cellStyle name="20% - Акцент5 2 2 2 2" xfId="485" xr:uid="{00000000-0005-0000-0000-0000F01C0000}"/>
    <cellStyle name="20% - Акцент5 2 2 2 2 2" xfId="1341" xr:uid="{00000000-0005-0000-0000-0000F11C0000}"/>
    <cellStyle name="20% - Акцент5 2 2 2 2 2 2" xfId="3077" xr:uid="{00000000-0005-0000-0000-0000F21C0000}"/>
    <cellStyle name="20% - Акцент5 2 2 2 2 2 2 2" xfId="11914" xr:uid="{00000000-0005-0000-0000-0000F31C0000}"/>
    <cellStyle name="20% - Акцент5 2 2 2 2 2 3" xfId="4126" xr:uid="{00000000-0005-0000-0000-0000F41C0000}"/>
    <cellStyle name="20% - Акцент5 2 2 2 2 2 3 2" xfId="12901" xr:uid="{00000000-0005-0000-0000-0000F51C0000}"/>
    <cellStyle name="20% - Акцент5 2 2 2 2 2 4" xfId="5883" xr:uid="{00000000-0005-0000-0000-0000F61C0000}"/>
    <cellStyle name="20% - Акцент5 2 2 2 2 2 4 2" xfId="14651" xr:uid="{00000000-0005-0000-0000-0000F71C0000}"/>
    <cellStyle name="20% - Акцент5 2 2 2 2 2 5" xfId="10205" xr:uid="{00000000-0005-0000-0000-0000F81C0000}"/>
    <cellStyle name="20% - Акцент5 2 2 2 2 3" xfId="2275" xr:uid="{00000000-0005-0000-0000-0000F91C0000}"/>
    <cellStyle name="20% - Акцент5 2 2 2 2 3 2" xfId="4127" xr:uid="{00000000-0005-0000-0000-0000FA1C0000}"/>
    <cellStyle name="20% - Акцент5 2 2 2 2 3 2 2" xfId="12902" xr:uid="{00000000-0005-0000-0000-0000FB1C0000}"/>
    <cellStyle name="20% - Акцент5 2 2 2 2 3 3" xfId="5884" xr:uid="{00000000-0005-0000-0000-0000FC1C0000}"/>
    <cellStyle name="20% - Акцент5 2 2 2 2 3 3 2" xfId="14652" xr:uid="{00000000-0005-0000-0000-0000FD1C0000}"/>
    <cellStyle name="20% - Акцент5 2 2 2 2 3 4" xfId="11114" xr:uid="{00000000-0005-0000-0000-0000FE1C0000}"/>
    <cellStyle name="20% - Акцент5 2 2 2 2 4" xfId="2095" xr:uid="{00000000-0005-0000-0000-0000FF1C0000}"/>
    <cellStyle name="20% - Акцент5 2 2 2 2 4 2" xfId="10940" xr:uid="{00000000-0005-0000-0000-0000001D0000}"/>
    <cellStyle name="20% - Акцент5 2 2 2 2 5" xfId="4125" xr:uid="{00000000-0005-0000-0000-0000011D0000}"/>
    <cellStyle name="20% - Акцент5 2 2 2 2 5 2" xfId="12900" xr:uid="{00000000-0005-0000-0000-0000021D0000}"/>
    <cellStyle name="20% - Акцент5 2 2 2 2 6" xfId="5882" xr:uid="{00000000-0005-0000-0000-0000031D0000}"/>
    <cellStyle name="20% - Акцент5 2 2 2 2 6 2" xfId="14650" xr:uid="{00000000-0005-0000-0000-0000041D0000}"/>
    <cellStyle name="20% - Акцент5 2 2 2 2 7" xfId="9390" xr:uid="{00000000-0005-0000-0000-0000051D0000}"/>
    <cellStyle name="20% - Акцент5 2 2 2 3" xfId="739" xr:uid="{00000000-0005-0000-0000-0000061D0000}"/>
    <cellStyle name="20% - Акцент5 2 2 2 3 2" xfId="2529" xr:uid="{00000000-0005-0000-0000-0000071D0000}"/>
    <cellStyle name="20% - Акцент5 2 2 2 3 2 2" xfId="11368" xr:uid="{00000000-0005-0000-0000-0000081D0000}"/>
    <cellStyle name="20% - Акцент5 2 2 2 3 3" xfId="4128" xr:uid="{00000000-0005-0000-0000-0000091D0000}"/>
    <cellStyle name="20% - Акцент5 2 2 2 3 3 2" xfId="12903" xr:uid="{00000000-0005-0000-0000-00000A1D0000}"/>
    <cellStyle name="20% - Акцент5 2 2 2 3 4" xfId="5885" xr:uid="{00000000-0005-0000-0000-00000B1D0000}"/>
    <cellStyle name="20% - Акцент5 2 2 2 3 4 2" xfId="14653" xr:uid="{00000000-0005-0000-0000-00000C1D0000}"/>
    <cellStyle name="20% - Акцент5 2 2 2 3 5" xfId="9644" xr:uid="{00000000-0005-0000-0000-00000D1D0000}"/>
    <cellStyle name="20% - Акцент5 2 2 2 4" xfId="1173" xr:uid="{00000000-0005-0000-0000-00000E1D0000}"/>
    <cellStyle name="20% - Акцент5 2 2 2 4 2" xfId="2917" xr:uid="{00000000-0005-0000-0000-00000F1D0000}"/>
    <cellStyle name="20% - Акцент5 2 2 2 4 2 2" xfId="11754" xr:uid="{00000000-0005-0000-0000-0000101D0000}"/>
    <cellStyle name="20% - Акцент5 2 2 2 4 3" xfId="4129" xr:uid="{00000000-0005-0000-0000-0000111D0000}"/>
    <cellStyle name="20% - Акцент5 2 2 2 4 3 2" xfId="12904" xr:uid="{00000000-0005-0000-0000-0000121D0000}"/>
    <cellStyle name="20% - Акцент5 2 2 2 4 4" xfId="5886" xr:uid="{00000000-0005-0000-0000-0000131D0000}"/>
    <cellStyle name="20% - Акцент5 2 2 2 4 4 2" xfId="14654" xr:uid="{00000000-0005-0000-0000-0000141D0000}"/>
    <cellStyle name="20% - Акцент5 2 2 2 4 5" xfId="10043" xr:uid="{00000000-0005-0000-0000-0000151D0000}"/>
    <cellStyle name="20% - Акцент5 2 2 2 5" xfId="2178" xr:uid="{00000000-0005-0000-0000-0000161D0000}"/>
    <cellStyle name="20% - Акцент5 2 2 2 5 2" xfId="4130" xr:uid="{00000000-0005-0000-0000-0000171D0000}"/>
    <cellStyle name="20% - Акцент5 2 2 2 5 2 2" xfId="12905" xr:uid="{00000000-0005-0000-0000-0000181D0000}"/>
    <cellStyle name="20% - Акцент5 2 2 2 5 3" xfId="5887" xr:uid="{00000000-0005-0000-0000-0000191D0000}"/>
    <cellStyle name="20% - Акцент5 2 2 2 5 3 2" xfId="14655" xr:uid="{00000000-0005-0000-0000-00001A1D0000}"/>
    <cellStyle name="20% - Акцент5 2 2 2 5 4" xfId="11022" xr:uid="{00000000-0005-0000-0000-00001B1D0000}"/>
    <cellStyle name="20% - Акцент5 2 2 2 6" xfId="1933" xr:uid="{00000000-0005-0000-0000-00001C1D0000}"/>
    <cellStyle name="20% - Акцент5 2 2 2 6 2" xfId="10780" xr:uid="{00000000-0005-0000-0000-00001D1D0000}"/>
    <cellStyle name="20% - Акцент5 2 2 2 7" xfId="4124" xr:uid="{00000000-0005-0000-0000-00001E1D0000}"/>
    <cellStyle name="20% - Акцент5 2 2 2 7 2" xfId="12899" xr:uid="{00000000-0005-0000-0000-00001F1D0000}"/>
    <cellStyle name="20% - Акцент5 2 2 2 8" xfId="5881" xr:uid="{00000000-0005-0000-0000-0000201D0000}"/>
    <cellStyle name="20% - Акцент5 2 2 2 8 2" xfId="14649" xr:uid="{00000000-0005-0000-0000-0000211D0000}"/>
    <cellStyle name="20% - Акцент5 2 2 2 9" xfId="9291" xr:uid="{00000000-0005-0000-0000-0000221D0000}"/>
    <cellStyle name="20% - Акцент5 2 2 3" xfId="450" xr:uid="{00000000-0005-0000-0000-0000231D0000}"/>
    <cellStyle name="20% - Акцент5 2 2 3 2" xfId="1128" xr:uid="{00000000-0005-0000-0000-0000241D0000}"/>
    <cellStyle name="20% - Акцент5 2 2 3 2 2" xfId="2874" xr:uid="{00000000-0005-0000-0000-0000251D0000}"/>
    <cellStyle name="20% - Акцент5 2 2 3 2 2 2" xfId="11711" xr:uid="{00000000-0005-0000-0000-0000261D0000}"/>
    <cellStyle name="20% - Акцент5 2 2 3 2 3" xfId="4132" xr:uid="{00000000-0005-0000-0000-0000271D0000}"/>
    <cellStyle name="20% - Акцент5 2 2 3 2 3 2" xfId="12907" xr:uid="{00000000-0005-0000-0000-0000281D0000}"/>
    <cellStyle name="20% - Акцент5 2 2 3 2 4" xfId="5889" xr:uid="{00000000-0005-0000-0000-0000291D0000}"/>
    <cellStyle name="20% - Акцент5 2 2 3 2 4 2" xfId="14657" xr:uid="{00000000-0005-0000-0000-00002A1D0000}"/>
    <cellStyle name="20% - Акцент5 2 2 3 2 5" xfId="9999" xr:uid="{00000000-0005-0000-0000-00002B1D0000}"/>
    <cellStyle name="20% - Акцент5 2 2 3 3" xfId="2240" xr:uid="{00000000-0005-0000-0000-00002C1D0000}"/>
    <cellStyle name="20% - Акцент5 2 2 3 3 2" xfId="4133" xr:uid="{00000000-0005-0000-0000-00002D1D0000}"/>
    <cellStyle name="20% - Акцент5 2 2 3 3 2 2" xfId="12908" xr:uid="{00000000-0005-0000-0000-00002E1D0000}"/>
    <cellStyle name="20% - Акцент5 2 2 3 3 3" xfId="5890" xr:uid="{00000000-0005-0000-0000-00002F1D0000}"/>
    <cellStyle name="20% - Акцент5 2 2 3 3 3 2" xfId="14658" xr:uid="{00000000-0005-0000-0000-0000301D0000}"/>
    <cellStyle name="20% - Акцент5 2 2 3 3 4" xfId="11079" xr:uid="{00000000-0005-0000-0000-0000311D0000}"/>
    <cellStyle name="20% - Акцент5 2 2 3 4" xfId="1890" xr:uid="{00000000-0005-0000-0000-0000321D0000}"/>
    <cellStyle name="20% - Акцент5 2 2 3 4 2" xfId="10738" xr:uid="{00000000-0005-0000-0000-0000331D0000}"/>
    <cellStyle name="20% - Акцент5 2 2 3 5" xfId="4131" xr:uid="{00000000-0005-0000-0000-0000341D0000}"/>
    <cellStyle name="20% - Акцент5 2 2 3 5 2" xfId="12906" xr:uid="{00000000-0005-0000-0000-0000351D0000}"/>
    <cellStyle name="20% - Акцент5 2 2 3 6" xfId="5888" xr:uid="{00000000-0005-0000-0000-0000361D0000}"/>
    <cellStyle name="20% - Акцент5 2 2 3 6 2" xfId="14656" xr:uid="{00000000-0005-0000-0000-0000371D0000}"/>
    <cellStyle name="20% - Акцент5 2 2 3 7" xfId="9355" xr:uid="{00000000-0005-0000-0000-0000381D0000}"/>
    <cellStyle name="20% - Акцент5 2 2 4" xfId="606" xr:uid="{00000000-0005-0000-0000-0000391D0000}"/>
    <cellStyle name="20% - Акцент5 2 2 4 2" xfId="1295" xr:uid="{00000000-0005-0000-0000-00003A1D0000}"/>
    <cellStyle name="20% - Акцент5 2 2 4 2 2" xfId="3031" xr:uid="{00000000-0005-0000-0000-00003B1D0000}"/>
    <cellStyle name="20% - Акцент5 2 2 4 2 2 2" xfId="11868" xr:uid="{00000000-0005-0000-0000-00003C1D0000}"/>
    <cellStyle name="20% - Акцент5 2 2 4 2 3" xfId="4135" xr:uid="{00000000-0005-0000-0000-00003D1D0000}"/>
    <cellStyle name="20% - Акцент5 2 2 4 2 3 2" xfId="12910" xr:uid="{00000000-0005-0000-0000-00003E1D0000}"/>
    <cellStyle name="20% - Акцент5 2 2 4 2 4" xfId="5892" xr:uid="{00000000-0005-0000-0000-00003F1D0000}"/>
    <cellStyle name="20% - Акцент5 2 2 4 2 4 2" xfId="14660" xr:uid="{00000000-0005-0000-0000-0000401D0000}"/>
    <cellStyle name="20% - Акцент5 2 2 4 2 5" xfId="10159" xr:uid="{00000000-0005-0000-0000-0000411D0000}"/>
    <cellStyle name="20% - Акцент5 2 2 4 3" xfId="2396" xr:uid="{00000000-0005-0000-0000-0000421D0000}"/>
    <cellStyle name="20% - Акцент5 2 2 4 3 2" xfId="4136" xr:uid="{00000000-0005-0000-0000-0000431D0000}"/>
    <cellStyle name="20% - Акцент5 2 2 4 3 2 2" xfId="12911" xr:uid="{00000000-0005-0000-0000-0000441D0000}"/>
    <cellStyle name="20% - Акцент5 2 2 4 3 3" xfId="5893" xr:uid="{00000000-0005-0000-0000-0000451D0000}"/>
    <cellStyle name="20% - Акцент5 2 2 4 3 3 2" xfId="14661" xr:uid="{00000000-0005-0000-0000-0000461D0000}"/>
    <cellStyle name="20% - Акцент5 2 2 4 3 4" xfId="11235" xr:uid="{00000000-0005-0000-0000-0000471D0000}"/>
    <cellStyle name="20% - Акцент5 2 2 4 4" xfId="2049" xr:uid="{00000000-0005-0000-0000-0000481D0000}"/>
    <cellStyle name="20% - Акцент5 2 2 4 4 2" xfId="10894" xr:uid="{00000000-0005-0000-0000-0000491D0000}"/>
    <cellStyle name="20% - Акцент5 2 2 4 5" xfId="4134" xr:uid="{00000000-0005-0000-0000-00004A1D0000}"/>
    <cellStyle name="20% - Акцент5 2 2 4 5 2" xfId="12909" xr:uid="{00000000-0005-0000-0000-00004B1D0000}"/>
    <cellStyle name="20% - Акцент5 2 2 4 6" xfId="5891" xr:uid="{00000000-0005-0000-0000-00004C1D0000}"/>
    <cellStyle name="20% - Акцент5 2 2 4 6 2" xfId="14659" xr:uid="{00000000-0005-0000-0000-00004D1D0000}"/>
    <cellStyle name="20% - Акцент5 2 2 4 7" xfId="9511" xr:uid="{00000000-0005-0000-0000-00004E1D0000}"/>
    <cellStyle name="20% - Акцент5 2 2 5" xfId="1070" xr:uid="{00000000-0005-0000-0000-00004F1D0000}"/>
    <cellStyle name="20% - Акцент5 2 2 5 2" xfId="2822" xr:uid="{00000000-0005-0000-0000-0000501D0000}"/>
    <cellStyle name="20% - Акцент5 2 2 5 2 2" xfId="11659" xr:uid="{00000000-0005-0000-0000-0000511D0000}"/>
    <cellStyle name="20% - Акцент5 2 2 5 3" xfId="4137" xr:uid="{00000000-0005-0000-0000-0000521D0000}"/>
    <cellStyle name="20% - Акцент5 2 2 5 3 2" xfId="12912" xr:uid="{00000000-0005-0000-0000-0000531D0000}"/>
    <cellStyle name="20% - Акцент5 2 2 5 4" xfId="5894" xr:uid="{00000000-0005-0000-0000-0000541D0000}"/>
    <cellStyle name="20% - Акцент5 2 2 5 4 2" xfId="14662" xr:uid="{00000000-0005-0000-0000-0000551D0000}"/>
    <cellStyle name="20% - Акцент5 2 2 5 5" xfId="9944" xr:uid="{00000000-0005-0000-0000-0000561D0000}"/>
    <cellStyle name="20% - Акцент5 2 2 6" xfId="2143" xr:uid="{00000000-0005-0000-0000-0000571D0000}"/>
    <cellStyle name="20% - Акцент5 2 2 6 2" xfId="4138" xr:uid="{00000000-0005-0000-0000-0000581D0000}"/>
    <cellStyle name="20% - Акцент5 2 2 6 2 2" xfId="12913" xr:uid="{00000000-0005-0000-0000-0000591D0000}"/>
    <cellStyle name="20% - Акцент5 2 2 6 3" xfId="5895" xr:uid="{00000000-0005-0000-0000-00005A1D0000}"/>
    <cellStyle name="20% - Акцент5 2 2 6 3 2" xfId="14663" xr:uid="{00000000-0005-0000-0000-00005B1D0000}"/>
    <cellStyle name="20% - Акцент5 2 2 6 4" xfId="10987" xr:uid="{00000000-0005-0000-0000-00005C1D0000}"/>
    <cellStyle name="20% - Акцент5 2 2 7" xfId="1833" xr:uid="{00000000-0005-0000-0000-00005D1D0000}"/>
    <cellStyle name="20% - Акцент5 2 2 7 2" xfId="10685" xr:uid="{00000000-0005-0000-0000-00005E1D0000}"/>
    <cellStyle name="20% - Акцент5 2 2 8" xfId="3295" xr:uid="{00000000-0005-0000-0000-00005F1D0000}"/>
    <cellStyle name="20% - Акцент5 2 2 8 2" xfId="12127" xr:uid="{00000000-0005-0000-0000-0000601D0000}"/>
    <cellStyle name="20% - Акцент5 2 2 9" xfId="4123" xr:uid="{00000000-0005-0000-0000-0000611D0000}"/>
    <cellStyle name="20% - Акцент5 2 2 9 2" xfId="12898" xr:uid="{00000000-0005-0000-0000-0000621D0000}"/>
    <cellStyle name="20% - Акцент5 2 20" xfId="822" xr:uid="{00000000-0005-0000-0000-0000631D0000}"/>
    <cellStyle name="20% - Акцент5 2 20 2" xfId="2612" xr:uid="{00000000-0005-0000-0000-0000641D0000}"/>
    <cellStyle name="20% - Акцент5 2 20 2 2" xfId="11451" xr:uid="{00000000-0005-0000-0000-0000651D0000}"/>
    <cellStyle name="20% - Акцент5 2 20 3" xfId="4139" xr:uid="{00000000-0005-0000-0000-0000661D0000}"/>
    <cellStyle name="20% - Акцент5 2 20 3 2" xfId="12914" xr:uid="{00000000-0005-0000-0000-0000671D0000}"/>
    <cellStyle name="20% - Акцент5 2 20 4" xfId="5896" xr:uid="{00000000-0005-0000-0000-0000681D0000}"/>
    <cellStyle name="20% - Акцент5 2 20 4 2" xfId="14664" xr:uid="{00000000-0005-0000-0000-0000691D0000}"/>
    <cellStyle name="20% - Акцент5 2 20 5" xfId="9727" xr:uid="{00000000-0005-0000-0000-00006A1D0000}"/>
    <cellStyle name="20% - Акцент5 2 21" xfId="932" xr:uid="{00000000-0005-0000-0000-00006B1D0000}"/>
    <cellStyle name="20% - Акцент5 2 21 2" xfId="2722" xr:uid="{00000000-0005-0000-0000-00006C1D0000}"/>
    <cellStyle name="20% - Акцент5 2 21 2 2" xfId="11561" xr:uid="{00000000-0005-0000-0000-00006D1D0000}"/>
    <cellStyle name="20% - Акцент5 2 21 3" xfId="4140" xr:uid="{00000000-0005-0000-0000-00006E1D0000}"/>
    <cellStyle name="20% - Акцент5 2 21 3 2" xfId="12915" xr:uid="{00000000-0005-0000-0000-00006F1D0000}"/>
    <cellStyle name="20% - Акцент5 2 21 4" xfId="5897" xr:uid="{00000000-0005-0000-0000-0000701D0000}"/>
    <cellStyle name="20% - Акцент5 2 21 4 2" xfId="14665" xr:uid="{00000000-0005-0000-0000-0000711D0000}"/>
    <cellStyle name="20% - Акцент5 2 21 5" xfId="9837" xr:uid="{00000000-0005-0000-0000-0000721D0000}"/>
    <cellStyle name="20% - Акцент5 2 22" xfId="625" xr:uid="{00000000-0005-0000-0000-0000731D0000}"/>
    <cellStyle name="20% - Акцент5 2 22 2" xfId="2415" xr:uid="{00000000-0005-0000-0000-0000741D0000}"/>
    <cellStyle name="20% - Акцент5 2 22 2 2" xfId="11254" xr:uid="{00000000-0005-0000-0000-0000751D0000}"/>
    <cellStyle name="20% - Акцент5 2 22 3" xfId="4141" xr:uid="{00000000-0005-0000-0000-0000761D0000}"/>
    <cellStyle name="20% - Акцент5 2 22 3 2" xfId="12916" xr:uid="{00000000-0005-0000-0000-0000771D0000}"/>
    <cellStyle name="20% - Акцент5 2 22 4" xfId="5898" xr:uid="{00000000-0005-0000-0000-0000781D0000}"/>
    <cellStyle name="20% - Акцент5 2 22 4 2" xfId="14666" xr:uid="{00000000-0005-0000-0000-0000791D0000}"/>
    <cellStyle name="20% - Акцент5 2 22 5" xfId="9530" xr:uid="{00000000-0005-0000-0000-00007A1D0000}"/>
    <cellStyle name="20% - Акцент5 2 23" xfId="660" xr:uid="{00000000-0005-0000-0000-00007B1D0000}"/>
    <cellStyle name="20% - Акцент5 2 23 2" xfId="2450" xr:uid="{00000000-0005-0000-0000-00007C1D0000}"/>
    <cellStyle name="20% - Акцент5 2 23 2 2" xfId="11289" xr:uid="{00000000-0005-0000-0000-00007D1D0000}"/>
    <cellStyle name="20% - Акцент5 2 23 3" xfId="4142" xr:uid="{00000000-0005-0000-0000-00007E1D0000}"/>
    <cellStyle name="20% - Акцент5 2 23 3 2" xfId="12917" xr:uid="{00000000-0005-0000-0000-00007F1D0000}"/>
    <cellStyle name="20% - Акцент5 2 23 4" xfId="5899" xr:uid="{00000000-0005-0000-0000-0000801D0000}"/>
    <cellStyle name="20% - Акцент5 2 23 4 2" xfId="14667" xr:uid="{00000000-0005-0000-0000-0000811D0000}"/>
    <cellStyle name="20% - Акцент5 2 23 5" xfId="9565" xr:uid="{00000000-0005-0000-0000-0000821D0000}"/>
    <cellStyle name="20% - Акцент5 2 24" xfId="818" xr:uid="{00000000-0005-0000-0000-0000831D0000}"/>
    <cellStyle name="20% - Акцент5 2 24 2" xfId="2608" xr:uid="{00000000-0005-0000-0000-0000841D0000}"/>
    <cellStyle name="20% - Акцент5 2 24 2 2" xfId="11447" xr:uid="{00000000-0005-0000-0000-0000851D0000}"/>
    <cellStyle name="20% - Акцент5 2 24 3" xfId="4143" xr:uid="{00000000-0005-0000-0000-0000861D0000}"/>
    <cellStyle name="20% - Акцент5 2 24 3 2" xfId="12918" xr:uid="{00000000-0005-0000-0000-0000871D0000}"/>
    <cellStyle name="20% - Акцент5 2 24 4" xfId="5900" xr:uid="{00000000-0005-0000-0000-0000881D0000}"/>
    <cellStyle name="20% - Акцент5 2 24 4 2" xfId="14668" xr:uid="{00000000-0005-0000-0000-0000891D0000}"/>
    <cellStyle name="20% - Акцент5 2 24 5" xfId="9723" xr:uid="{00000000-0005-0000-0000-00008A1D0000}"/>
    <cellStyle name="20% - Акцент5 2 25" xfId="608" xr:uid="{00000000-0005-0000-0000-00008B1D0000}"/>
    <cellStyle name="20% - Акцент5 2 25 2" xfId="2398" xr:uid="{00000000-0005-0000-0000-00008C1D0000}"/>
    <cellStyle name="20% - Акцент5 2 25 2 2" xfId="11237" xr:uid="{00000000-0005-0000-0000-00008D1D0000}"/>
    <cellStyle name="20% - Акцент5 2 25 3" xfId="4144" xr:uid="{00000000-0005-0000-0000-00008E1D0000}"/>
    <cellStyle name="20% - Акцент5 2 25 3 2" xfId="12919" xr:uid="{00000000-0005-0000-0000-00008F1D0000}"/>
    <cellStyle name="20% - Акцент5 2 25 4" xfId="5901" xr:uid="{00000000-0005-0000-0000-0000901D0000}"/>
    <cellStyle name="20% - Акцент5 2 25 4 2" xfId="14669" xr:uid="{00000000-0005-0000-0000-0000911D0000}"/>
    <cellStyle name="20% - Акцент5 2 25 5" xfId="9513" xr:uid="{00000000-0005-0000-0000-0000921D0000}"/>
    <cellStyle name="20% - Акцент5 2 26" xfId="551" xr:uid="{00000000-0005-0000-0000-0000931D0000}"/>
    <cellStyle name="20% - Акцент5 2 26 2" xfId="2341" xr:uid="{00000000-0005-0000-0000-0000941D0000}"/>
    <cellStyle name="20% - Акцент5 2 26 2 2" xfId="11180" xr:uid="{00000000-0005-0000-0000-0000951D0000}"/>
    <cellStyle name="20% - Акцент5 2 26 3" xfId="4145" xr:uid="{00000000-0005-0000-0000-0000961D0000}"/>
    <cellStyle name="20% - Акцент5 2 26 3 2" xfId="12920" xr:uid="{00000000-0005-0000-0000-0000971D0000}"/>
    <cellStyle name="20% - Акцент5 2 26 4" xfId="5902" xr:uid="{00000000-0005-0000-0000-0000981D0000}"/>
    <cellStyle name="20% - Акцент5 2 26 4 2" xfId="14670" xr:uid="{00000000-0005-0000-0000-0000991D0000}"/>
    <cellStyle name="20% - Акцент5 2 26 5" xfId="9456" xr:uid="{00000000-0005-0000-0000-00009A1D0000}"/>
    <cellStyle name="20% - Акцент5 2 27" xfId="757" xr:uid="{00000000-0005-0000-0000-00009B1D0000}"/>
    <cellStyle name="20% - Акцент5 2 27 2" xfId="2547" xr:uid="{00000000-0005-0000-0000-00009C1D0000}"/>
    <cellStyle name="20% - Акцент5 2 27 2 2" xfId="11386" xr:uid="{00000000-0005-0000-0000-00009D1D0000}"/>
    <cellStyle name="20% - Акцент5 2 27 3" xfId="4146" xr:uid="{00000000-0005-0000-0000-00009E1D0000}"/>
    <cellStyle name="20% - Акцент5 2 27 3 2" xfId="12921" xr:uid="{00000000-0005-0000-0000-00009F1D0000}"/>
    <cellStyle name="20% - Акцент5 2 27 4" xfId="5903" xr:uid="{00000000-0005-0000-0000-0000A01D0000}"/>
    <cellStyle name="20% - Акцент5 2 27 4 2" xfId="14671" xr:uid="{00000000-0005-0000-0000-0000A11D0000}"/>
    <cellStyle name="20% - Акцент5 2 27 5" xfId="9662" xr:uid="{00000000-0005-0000-0000-0000A21D0000}"/>
    <cellStyle name="20% - Акцент5 2 28" xfId="635" xr:uid="{00000000-0005-0000-0000-0000A31D0000}"/>
    <cellStyle name="20% - Акцент5 2 28 2" xfId="2425" xr:uid="{00000000-0005-0000-0000-0000A41D0000}"/>
    <cellStyle name="20% - Акцент5 2 28 2 2" xfId="11264" xr:uid="{00000000-0005-0000-0000-0000A51D0000}"/>
    <cellStyle name="20% - Акцент5 2 28 3" xfId="4147" xr:uid="{00000000-0005-0000-0000-0000A61D0000}"/>
    <cellStyle name="20% - Акцент5 2 28 3 2" xfId="12922" xr:uid="{00000000-0005-0000-0000-0000A71D0000}"/>
    <cellStyle name="20% - Акцент5 2 28 4" xfId="5904" xr:uid="{00000000-0005-0000-0000-0000A81D0000}"/>
    <cellStyle name="20% - Акцент5 2 28 4 2" xfId="14672" xr:uid="{00000000-0005-0000-0000-0000A91D0000}"/>
    <cellStyle name="20% - Акцент5 2 28 5" xfId="9540" xr:uid="{00000000-0005-0000-0000-0000AA1D0000}"/>
    <cellStyle name="20% - Акцент5 2 29" xfId="609" xr:uid="{00000000-0005-0000-0000-0000AB1D0000}"/>
    <cellStyle name="20% - Акцент5 2 29 2" xfId="2399" xr:uid="{00000000-0005-0000-0000-0000AC1D0000}"/>
    <cellStyle name="20% - Акцент5 2 29 2 2" xfId="11238" xr:uid="{00000000-0005-0000-0000-0000AD1D0000}"/>
    <cellStyle name="20% - Акцент5 2 29 3" xfId="4148" xr:uid="{00000000-0005-0000-0000-0000AE1D0000}"/>
    <cellStyle name="20% - Акцент5 2 29 3 2" xfId="12923" xr:uid="{00000000-0005-0000-0000-0000AF1D0000}"/>
    <cellStyle name="20% - Акцент5 2 29 4" xfId="5905" xr:uid="{00000000-0005-0000-0000-0000B01D0000}"/>
    <cellStyle name="20% - Акцент5 2 29 4 2" xfId="14673" xr:uid="{00000000-0005-0000-0000-0000B11D0000}"/>
    <cellStyle name="20% - Акцент5 2 29 5" xfId="9514" xr:uid="{00000000-0005-0000-0000-0000B21D0000}"/>
    <cellStyle name="20% - Акцент5 2 3" xfId="337" xr:uid="{00000000-0005-0000-0000-0000B31D0000}"/>
    <cellStyle name="20% - Акцент5 2 3 10" xfId="9270" xr:uid="{00000000-0005-0000-0000-0000B41D0000}"/>
    <cellStyle name="20% - Акцент5 2 3 2" xfId="464" xr:uid="{00000000-0005-0000-0000-0000B51D0000}"/>
    <cellStyle name="20% - Акцент5 2 3 2 2" xfId="1319" xr:uid="{00000000-0005-0000-0000-0000B61D0000}"/>
    <cellStyle name="20% - Акцент5 2 3 2 2 2" xfId="3055" xr:uid="{00000000-0005-0000-0000-0000B71D0000}"/>
    <cellStyle name="20% - Акцент5 2 3 2 2 2 2" xfId="11892" xr:uid="{00000000-0005-0000-0000-0000B81D0000}"/>
    <cellStyle name="20% - Акцент5 2 3 2 2 3" xfId="4151" xr:uid="{00000000-0005-0000-0000-0000B91D0000}"/>
    <cellStyle name="20% - Акцент5 2 3 2 2 3 2" xfId="12926" xr:uid="{00000000-0005-0000-0000-0000BA1D0000}"/>
    <cellStyle name="20% - Акцент5 2 3 2 2 4" xfId="5908" xr:uid="{00000000-0005-0000-0000-0000BB1D0000}"/>
    <cellStyle name="20% - Акцент5 2 3 2 2 4 2" xfId="14676" xr:uid="{00000000-0005-0000-0000-0000BC1D0000}"/>
    <cellStyle name="20% - Акцент5 2 3 2 2 5" xfId="10183" xr:uid="{00000000-0005-0000-0000-0000BD1D0000}"/>
    <cellStyle name="20% - Акцент5 2 3 2 3" xfId="2254" xr:uid="{00000000-0005-0000-0000-0000BE1D0000}"/>
    <cellStyle name="20% - Акцент5 2 3 2 3 2" xfId="4152" xr:uid="{00000000-0005-0000-0000-0000BF1D0000}"/>
    <cellStyle name="20% - Акцент5 2 3 2 3 2 2" xfId="12927" xr:uid="{00000000-0005-0000-0000-0000C01D0000}"/>
    <cellStyle name="20% - Акцент5 2 3 2 3 3" xfId="5909" xr:uid="{00000000-0005-0000-0000-0000C11D0000}"/>
    <cellStyle name="20% - Акцент5 2 3 2 3 3 2" xfId="14677" xr:uid="{00000000-0005-0000-0000-0000C21D0000}"/>
    <cellStyle name="20% - Акцент5 2 3 2 3 4" xfId="11093" xr:uid="{00000000-0005-0000-0000-0000C31D0000}"/>
    <cellStyle name="20% - Акцент5 2 3 2 4" xfId="2073" xr:uid="{00000000-0005-0000-0000-0000C41D0000}"/>
    <cellStyle name="20% - Акцент5 2 3 2 4 2" xfId="10918" xr:uid="{00000000-0005-0000-0000-0000C51D0000}"/>
    <cellStyle name="20% - Акцент5 2 3 2 5" xfId="4150" xr:uid="{00000000-0005-0000-0000-0000C61D0000}"/>
    <cellStyle name="20% - Акцент5 2 3 2 5 2" xfId="12925" xr:uid="{00000000-0005-0000-0000-0000C71D0000}"/>
    <cellStyle name="20% - Акцент5 2 3 2 6" xfId="5907" xr:uid="{00000000-0005-0000-0000-0000C81D0000}"/>
    <cellStyle name="20% - Акцент5 2 3 2 6 2" xfId="14675" xr:uid="{00000000-0005-0000-0000-0000C91D0000}"/>
    <cellStyle name="20% - Акцент5 2 3 2 7" xfId="9369" xr:uid="{00000000-0005-0000-0000-0000CA1D0000}"/>
    <cellStyle name="20% - Акцент5 2 3 3" xfId="718" xr:uid="{00000000-0005-0000-0000-0000CB1D0000}"/>
    <cellStyle name="20% - Акцент5 2 3 3 2" xfId="2508" xr:uid="{00000000-0005-0000-0000-0000CC1D0000}"/>
    <cellStyle name="20% - Акцент5 2 3 3 2 2" xfId="11347" xr:uid="{00000000-0005-0000-0000-0000CD1D0000}"/>
    <cellStyle name="20% - Акцент5 2 3 3 3" xfId="4153" xr:uid="{00000000-0005-0000-0000-0000CE1D0000}"/>
    <cellStyle name="20% - Акцент5 2 3 3 3 2" xfId="12928" xr:uid="{00000000-0005-0000-0000-0000CF1D0000}"/>
    <cellStyle name="20% - Акцент5 2 3 3 4" xfId="5910" xr:uid="{00000000-0005-0000-0000-0000D01D0000}"/>
    <cellStyle name="20% - Акцент5 2 3 3 4 2" xfId="14678" xr:uid="{00000000-0005-0000-0000-0000D11D0000}"/>
    <cellStyle name="20% - Акцент5 2 3 3 5" xfId="9623" xr:uid="{00000000-0005-0000-0000-0000D21D0000}"/>
    <cellStyle name="20% - Акцент5 2 3 4" xfId="1152" xr:uid="{00000000-0005-0000-0000-0000D31D0000}"/>
    <cellStyle name="20% - Акцент5 2 3 4 2" xfId="2896" xr:uid="{00000000-0005-0000-0000-0000D41D0000}"/>
    <cellStyle name="20% - Акцент5 2 3 4 2 2" xfId="11733" xr:uid="{00000000-0005-0000-0000-0000D51D0000}"/>
    <cellStyle name="20% - Акцент5 2 3 4 3" xfId="4154" xr:uid="{00000000-0005-0000-0000-0000D61D0000}"/>
    <cellStyle name="20% - Акцент5 2 3 4 3 2" xfId="12929" xr:uid="{00000000-0005-0000-0000-0000D71D0000}"/>
    <cellStyle name="20% - Акцент5 2 3 4 4" xfId="5911" xr:uid="{00000000-0005-0000-0000-0000D81D0000}"/>
    <cellStyle name="20% - Акцент5 2 3 4 4 2" xfId="14679" xr:uid="{00000000-0005-0000-0000-0000D91D0000}"/>
    <cellStyle name="20% - Акцент5 2 3 4 5" xfId="10022" xr:uid="{00000000-0005-0000-0000-0000DA1D0000}"/>
    <cellStyle name="20% - Акцент5 2 3 5" xfId="2157" xr:uid="{00000000-0005-0000-0000-0000DB1D0000}"/>
    <cellStyle name="20% - Акцент5 2 3 5 2" xfId="4155" xr:uid="{00000000-0005-0000-0000-0000DC1D0000}"/>
    <cellStyle name="20% - Акцент5 2 3 5 2 2" xfId="12930" xr:uid="{00000000-0005-0000-0000-0000DD1D0000}"/>
    <cellStyle name="20% - Акцент5 2 3 5 3" xfId="5912" xr:uid="{00000000-0005-0000-0000-0000DE1D0000}"/>
    <cellStyle name="20% - Акцент5 2 3 5 3 2" xfId="14680" xr:uid="{00000000-0005-0000-0000-0000DF1D0000}"/>
    <cellStyle name="20% - Акцент5 2 3 5 4" xfId="11001" xr:uid="{00000000-0005-0000-0000-0000E01D0000}"/>
    <cellStyle name="20% - Акцент5 2 3 6" xfId="1912" xr:uid="{00000000-0005-0000-0000-0000E11D0000}"/>
    <cellStyle name="20% - Акцент5 2 3 6 2" xfId="5913" xr:uid="{00000000-0005-0000-0000-0000E21D0000}"/>
    <cellStyle name="20% - Акцент5 2 3 6 3" xfId="10759" xr:uid="{00000000-0005-0000-0000-0000E31D0000}"/>
    <cellStyle name="20% - Акцент5 2 3 7" xfId="3266" xr:uid="{00000000-0005-0000-0000-0000E41D0000}"/>
    <cellStyle name="20% - Акцент5 2 3 8" xfId="4149" xr:uid="{00000000-0005-0000-0000-0000E51D0000}"/>
    <cellStyle name="20% - Акцент5 2 3 8 2" xfId="12924" xr:uid="{00000000-0005-0000-0000-0000E61D0000}"/>
    <cellStyle name="20% - Акцент5 2 3 9" xfId="5906" xr:uid="{00000000-0005-0000-0000-0000E71D0000}"/>
    <cellStyle name="20% - Акцент5 2 3 9 2" xfId="14674" xr:uid="{00000000-0005-0000-0000-0000E81D0000}"/>
    <cellStyle name="20% - Акцент5 2 30" xfId="771" xr:uid="{00000000-0005-0000-0000-0000E91D0000}"/>
    <cellStyle name="20% - Акцент5 2 30 2" xfId="2561" xr:uid="{00000000-0005-0000-0000-0000EA1D0000}"/>
    <cellStyle name="20% - Акцент5 2 30 2 2" xfId="11400" xr:uid="{00000000-0005-0000-0000-0000EB1D0000}"/>
    <cellStyle name="20% - Акцент5 2 30 3" xfId="4156" xr:uid="{00000000-0005-0000-0000-0000EC1D0000}"/>
    <cellStyle name="20% - Акцент5 2 30 3 2" xfId="12931" xr:uid="{00000000-0005-0000-0000-0000ED1D0000}"/>
    <cellStyle name="20% - Акцент5 2 30 4" xfId="5914" xr:uid="{00000000-0005-0000-0000-0000EE1D0000}"/>
    <cellStyle name="20% - Акцент5 2 30 4 2" xfId="14682" xr:uid="{00000000-0005-0000-0000-0000EF1D0000}"/>
    <cellStyle name="20% - Акцент5 2 30 5" xfId="9676" xr:uid="{00000000-0005-0000-0000-0000F01D0000}"/>
    <cellStyle name="20% - Акцент5 2 31" xfId="713" xr:uid="{00000000-0005-0000-0000-0000F11D0000}"/>
    <cellStyle name="20% - Акцент5 2 31 2" xfId="2503" xr:uid="{00000000-0005-0000-0000-0000F21D0000}"/>
    <cellStyle name="20% - Акцент5 2 31 2 2" xfId="11342" xr:uid="{00000000-0005-0000-0000-0000F31D0000}"/>
    <cellStyle name="20% - Акцент5 2 31 3" xfId="4157" xr:uid="{00000000-0005-0000-0000-0000F41D0000}"/>
    <cellStyle name="20% - Акцент5 2 31 3 2" xfId="12932" xr:uid="{00000000-0005-0000-0000-0000F51D0000}"/>
    <cellStyle name="20% - Акцент5 2 31 4" xfId="5915" xr:uid="{00000000-0005-0000-0000-0000F61D0000}"/>
    <cellStyle name="20% - Акцент5 2 31 4 2" xfId="14683" xr:uid="{00000000-0005-0000-0000-0000F71D0000}"/>
    <cellStyle name="20% - Акцент5 2 31 5" xfId="9618" xr:uid="{00000000-0005-0000-0000-0000F81D0000}"/>
    <cellStyle name="20% - Акцент5 2 32" xfId="866" xr:uid="{00000000-0005-0000-0000-0000F91D0000}"/>
    <cellStyle name="20% - Акцент5 2 32 2" xfId="2656" xr:uid="{00000000-0005-0000-0000-0000FA1D0000}"/>
    <cellStyle name="20% - Акцент5 2 32 2 2" xfId="11495" xr:uid="{00000000-0005-0000-0000-0000FB1D0000}"/>
    <cellStyle name="20% - Акцент5 2 32 3" xfId="4158" xr:uid="{00000000-0005-0000-0000-0000FC1D0000}"/>
    <cellStyle name="20% - Акцент5 2 32 3 2" xfId="12933" xr:uid="{00000000-0005-0000-0000-0000FD1D0000}"/>
    <cellStyle name="20% - Акцент5 2 32 4" xfId="5916" xr:uid="{00000000-0005-0000-0000-0000FE1D0000}"/>
    <cellStyle name="20% - Акцент5 2 32 4 2" xfId="14684" xr:uid="{00000000-0005-0000-0000-0000FF1D0000}"/>
    <cellStyle name="20% - Акцент5 2 32 5" xfId="9771" xr:uid="{00000000-0005-0000-0000-0000001E0000}"/>
    <cellStyle name="20% - Акцент5 2 33" xfId="938" xr:uid="{00000000-0005-0000-0000-0000011E0000}"/>
    <cellStyle name="20% - Акцент5 2 33 2" xfId="2728" xr:uid="{00000000-0005-0000-0000-0000021E0000}"/>
    <cellStyle name="20% - Акцент5 2 33 2 2" xfId="11567" xr:uid="{00000000-0005-0000-0000-0000031E0000}"/>
    <cellStyle name="20% - Акцент5 2 33 3" xfId="4159" xr:uid="{00000000-0005-0000-0000-0000041E0000}"/>
    <cellStyle name="20% - Акцент5 2 33 3 2" xfId="12934" xr:uid="{00000000-0005-0000-0000-0000051E0000}"/>
    <cellStyle name="20% - Акцент5 2 33 4" xfId="5917" xr:uid="{00000000-0005-0000-0000-0000061E0000}"/>
    <cellStyle name="20% - Акцент5 2 33 4 2" xfId="14685" xr:uid="{00000000-0005-0000-0000-0000071E0000}"/>
    <cellStyle name="20% - Акцент5 2 33 5" xfId="9843" xr:uid="{00000000-0005-0000-0000-0000081E0000}"/>
    <cellStyle name="20% - Акцент5 2 34" xfId="1051" xr:uid="{00000000-0005-0000-0000-0000091E0000}"/>
    <cellStyle name="20% - Акцент5 2 34 2" xfId="2805" xr:uid="{00000000-0005-0000-0000-00000A1E0000}"/>
    <cellStyle name="20% - Акцент5 2 34 2 2" xfId="11642" xr:uid="{00000000-0005-0000-0000-00000B1E0000}"/>
    <cellStyle name="20% - Акцент5 2 34 3" xfId="4160" xr:uid="{00000000-0005-0000-0000-00000C1E0000}"/>
    <cellStyle name="20% - Акцент5 2 34 3 2" xfId="12935" xr:uid="{00000000-0005-0000-0000-00000D1E0000}"/>
    <cellStyle name="20% - Акцент5 2 34 4" xfId="5918" xr:uid="{00000000-0005-0000-0000-00000E1E0000}"/>
    <cellStyle name="20% - Акцент5 2 34 4 2" xfId="14686" xr:uid="{00000000-0005-0000-0000-00000F1E0000}"/>
    <cellStyle name="20% - Акцент5 2 34 5" xfId="9926" xr:uid="{00000000-0005-0000-0000-0000101E0000}"/>
    <cellStyle name="20% - Акцент5 2 35" xfId="1080" xr:uid="{00000000-0005-0000-0000-0000111E0000}"/>
    <cellStyle name="20% - Акцент5 2 35 2" xfId="2832" xr:uid="{00000000-0005-0000-0000-0000121E0000}"/>
    <cellStyle name="20% - Акцент5 2 35 2 2" xfId="11669" xr:uid="{00000000-0005-0000-0000-0000131E0000}"/>
    <cellStyle name="20% - Акцент5 2 35 3" xfId="4161" xr:uid="{00000000-0005-0000-0000-0000141E0000}"/>
    <cellStyle name="20% - Акцент5 2 35 3 2" xfId="12936" xr:uid="{00000000-0005-0000-0000-0000151E0000}"/>
    <cellStyle name="20% - Акцент5 2 35 4" xfId="5919" xr:uid="{00000000-0005-0000-0000-0000161E0000}"/>
    <cellStyle name="20% - Акцент5 2 35 4 2" xfId="14687" xr:uid="{00000000-0005-0000-0000-0000171E0000}"/>
    <cellStyle name="20% - Акцент5 2 35 5" xfId="9954" xr:uid="{00000000-0005-0000-0000-0000181E0000}"/>
    <cellStyle name="20% - Акцент5 2 36" xfId="2129" xr:uid="{00000000-0005-0000-0000-0000191E0000}"/>
    <cellStyle name="20% - Акцент5 2 36 2" xfId="4162" xr:uid="{00000000-0005-0000-0000-00001A1E0000}"/>
    <cellStyle name="20% - Акцент5 2 36 2 2" xfId="12937" xr:uid="{00000000-0005-0000-0000-00001B1E0000}"/>
    <cellStyle name="20% - Акцент5 2 36 3" xfId="5920" xr:uid="{00000000-0005-0000-0000-00001C1E0000}"/>
    <cellStyle name="20% - Акцент5 2 36 3 2" xfId="14688" xr:uid="{00000000-0005-0000-0000-00001D1E0000}"/>
    <cellStyle name="20% - Акцент5 2 36 4" xfId="10973" xr:uid="{00000000-0005-0000-0000-00001E1E0000}"/>
    <cellStyle name="20% - Акцент5 2 37" xfId="1816" xr:uid="{00000000-0005-0000-0000-00001F1E0000}"/>
    <cellStyle name="20% - Акцент5 2 37 2" xfId="10668" xr:uid="{00000000-0005-0000-0000-0000201E0000}"/>
    <cellStyle name="20% - Акцент5 2 38" xfId="1906" xr:uid="{00000000-0005-0000-0000-0000211E0000}"/>
    <cellStyle name="20% - Акцент5 2 38 2" xfId="10754" xr:uid="{00000000-0005-0000-0000-0000221E0000}"/>
    <cellStyle name="20% - Акцент5 2 39" xfId="3296" xr:uid="{00000000-0005-0000-0000-0000231E0000}"/>
    <cellStyle name="20% - Акцент5 2 39 2" xfId="12128" xr:uid="{00000000-0005-0000-0000-0000241E0000}"/>
    <cellStyle name="20% - Акцент5 2 4" xfId="369" xr:uid="{00000000-0005-0000-0000-0000251E0000}"/>
    <cellStyle name="20% - Акцент5 2 4 2" xfId="494" xr:uid="{00000000-0005-0000-0000-0000261E0000}"/>
    <cellStyle name="20% - Акцент5 2 4 2 2" xfId="1350" xr:uid="{00000000-0005-0000-0000-0000271E0000}"/>
    <cellStyle name="20% - Акцент5 2 4 2 2 2" xfId="3086" xr:uid="{00000000-0005-0000-0000-0000281E0000}"/>
    <cellStyle name="20% - Акцент5 2 4 2 2 2 2" xfId="11923" xr:uid="{00000000-0005-0000-0000-0000291E0000}"/>
    <cellStyle name="20% - Акцент5 2 4 2 2 3" xfId="4165" xr:uid="{00000000-0005-0000-0000-00002A1E0000}"/>
    <cellStyle name="20% - Акцент5 2 4 2 2 3 2" xfId="12940" xr:uid="{00000000-0005-0000-0000-00002B1E0000}"/>
    <cellStyle name="20% - Акцент5 2 4 2 2 4" xfId="5923" xr:uid="{00000000-0005-0000-0000-00002C1E0000}"/>
    <cellStyle name="20% - Акцент5 2 4 2 2 4 2" xfId="14691" xr:uid="{00000000-0005-0000-0000-00002D1E0000}"/>
    <cellStyle name="20% - Акцент5 2 4 2 2 5" xfId="10214" xr:uid="{00000000-0005-0000-0000-00002E1E0000}"/>
    <cellStyle name="20% - Акцент5 2 4 2 3" xfId="2284" xr:uid="{00000000-0005-0000-0000-00002F1E0000}"/>
    <cellStyle name="20% - Акцент5 2 4 2 3 2" xfId="4166" xr:uid="{00000000-0005-0000-0000-0000301E0000}"/>
    <cellStyle name="20% - Акцент5 2 4 2 3 2 2" xfId="12941" xr:uid="{00000000-0005-0000-0000-0000311E0000}"/>
    <cellStyle name="20% - Акцент5 2 4 2 3 3" xfId="5924" xr:uid="{00000000-0005-0000-0000-0000321E0000}"/>
    <cellStyle name="20% - Акцент5 2 4 2 3 3 2" xfId="14692" xr:uid="{00000000-0005-0000-0000-0000331E0000}"/>
    <cellStyle name="20% - Акцент5 2 4 2 3 4" xfId="11123" xr:uid="{00000000-0005-0000-0000-0000341E0000}"/>
    <cellStyle name="20% - Акцент5 2 4 2 4" xfId="2104" xr:uid="{00000000-0005-0000-0000-0000351E0000}"/>
    <cellStyle name="20% - Акцент5 2 4 2 4 2" xfId="10949" xr:uid="{00000000-0005-0000-0000-0000361E0000}"/>
    <cellStyle name="20% - Акцент5 2 4 2 5" xfId="4164" xr:uid="{00000000-0005-0000-0000-0000371E0000}"/>
    <cellStyle name="20% - Акцент5 2 4 2 5 2" xfId="12939" xr:uid="{00000000-0005-0000-0000-0000381E0000}"/>
    <cellStyle name="20% - Акцент5 2 4 2 6" xfId="5922" xr:uid="{00000000-0005-0000-0000-0000391E0000}"/>
    <cellStyle name="20% - Акцент5 2 4 2 6 2" xfId="14690" xr:uid="{00000000-0005-0000-0000-00003A1E0000}"/>
    <cellStyle name="20% - Акцент5 2 4 2 7" xfId="9399" xr:uid="{00000000-0005-0000-0000-00003B1E0000}"/>
    <cellStyle name="20% - Акцент5 2 4 3" xfId="749" xr:uid="{00000000-0005-0000-0000-00003C1E0000}"/>
    <cellStyle name="20% - Акцент5 2 4 3 2" xfId="2539" xr:uid="{00000000-0005-0000-0000-00003D1E0000}"/>
    <cellStyle name="20% - Акцент5 2 4 3 2 2" xfId="11378" xr:uid="{00000000-0005-0000-0000-00003E1E0000}"/>
    <cellStyle name="20% - Акцент5 2 4 3 3" xfId="4167" xr:uid="{00000000-0005-0000-0000-00003F1E0000}"/>
    <cellStyle name="20% - Акцент5 2 4 3 3 2" xfId="12942" xr:uid="{00000000-0005-0000-0000-0000401E0000}"/>
    <cellStyle name="20% - Акцент5 2 4 3 4" xfId="5925" xr:uid="{00000000-0005-0000-0000-0000411E0000}"/>
    <cellStyle name="20% - Акцент5 2 4 3 4 2" xfId="14693" xr:uid="{00000000-0005-0000-0000-0000421E0000}"/>
    <cellStyle name="20% - Акцент5 2 4 3 5" xfId="9654" xr:uid="{00000000-0005-0000-0000-0000431E0000}"/>
    <cellStyle name="20% - Акцент5 2 4 4" xfId="1182" xr:uid="{00000000-0005-0000-0000-0000441E0000}"/>
    <cellStyle name="20% - Акцент5 2 4 4 2" xfId="2926" xr:uid="{00000000-0005-0000-0000-0000451E0000}"/>
    <cellStyle name="20% - Акцент5 2 4 4 2 2" xfId="11763" xr:uid="{00000000-0005-0000-0000-0000461E0000}"/>
    <cellStyle name="20% - Акцент5 2 4 4 3" xfId="4168" xr:uid="{00000000-0005-0000-0000-0000471E0000}"/>
    <cellStyle name="20% - Акцент5 2 4 4 3 2" xfId="12943" xr:uid="{00000000-0005-0000-0000-0000481E0000}"/>
    <cellStyle name="20% - Акцент5 2 4 4 4" xfId="5926" xr:uid="{00000000-0005-0000-0000-0000491E0000}"/>
    <cellStyle name="20% - Акцент5 2 4 4 4 2" xfId="14694" xr:uid="{00000000-0005-0000-0000-00004A1E0000}"/>
    <cellStyle name="20% - Акцент5 2 4 4 5" xfId="10052" xr:uid="{00000000-0005-0000-0000-00004B1E0000}"/>
    <cellStyle name="20% - Акцент5 2 4 5" xfId="2187" xr:uid="{00000000-0005-0000-0000-00004C1E0000}"/>
    <cellStyle name="20% - Акцент5 2 4 5 2" xfId="4169" xr:uid="{00000000-0005-0000-0000-00004D1E0000}"/>
    <cellStyle name="20% - Акцент5 2 4 5 2 2" xfId="12944" xr:uid="{00000000-0005-0000-0000-00004E1E0000}"/>
    <cellStyle name="20% - Акцент5 2 4 5 3" xfId="5927" xr:uid="{00000000-0005-0000-0000-00004F1E0000}"/>
    <cellStyle name="20% - Акцент5 2 4 5 3 2" xfId="14695" xr:uid="{00000000-0005-0000-0000-0000501E0000}"/>
    <cellStyle name="20% - Акцент5 2 4 5 4" xfId="11031" xr:uid="{00000000-0005-0000-0000-0000511E0000}"/>
    <cellStyle name="20% - Акцент5 2 4 6" xfId="1942" xr:uid="{00000000-0005-0000-0000-0000521E0000}"/>
    <cellStyle name="20% - Акцент5 2 4 6 2" xfId="10789" xr:uid="{00000000-0005-0000-0000-0000531E0000}"/>
    <cellStyle name="20% - Акцент5 2 4 7" xfId="4163" xr:uid="{00000000-0005-0000-0000-0000541E0000}"/>
    <cellStyle name="20% - Акцент5 2 4 7 2" xfId="12938" xr:uid="{00000000-0005-0000-0000-0000551E0000}"/>
    <cellStyle name="20% - Акцент5 2 4 8" xfId="5921" xr:uid="{00000000-0005-0000-0000-0000561E0000}"/>
    <cellStyle name="20% - Акцент5 2 4 8 2" xfId="14689" xr:uid="{00000000-0005-0000-0000-0000571E0000}"/>
    <cellStyle name="20% - Акцент5 2 4 9" xfId="9300" xr:uid="{00000000-0005-0000-0000-0000581E0000}"/>
    <cellStyle name="20% - Акцент5 2 40" xfId="3384" xr:uid="{00000000-0005-0000-0000-0000591E0000}"/>
    <cellStyle name="20% - Акцент5 2 40 2" xfId="12167" xr:uid="{00000000-0005-0000-0000-00005A1E0000}"/>
    <cellStyle name="20% - Акцент5 2 41" xfId="4100" xr:uid="{00000000-0005-0000-0000-00005B1E0000}"/>
    <cellStyle name="20% - Акцент5 2 41 2" xfId="12875" xr:uid="{00000000-0005-0000-0000-00005C1E0000}"/>
    <cellStyle name="20% - Акцент5 2 42" xfId="5053" xr:uid="{00000000-0005-0000-0000-00005D1E0000}"/>
    <cellStyle name="20% - Акцент5 2 42 2" xfId="13825" xr:uid="{00000000-0005-0000-0000-00005E1E0000}"/>
    <cellStyle name="20% - Акцент5 2 43" xfId="5184" xr:uid="{00000000-0005-0000-0000-00005F1E0000}"/>
    <cellStyle name="20% - Акцент5 2 43 2" xfId="13956" xr:uid="{00000000-0005-0000-0000-0000601E0000}"/>
    <cellStyle name="20% - Акцент5 2 44" xfId="5856" xr:uid="{00000000-0005-0000-0000-0000611E0000}"/>
    <cellStyle name="20% - Акцент5 2 44 2" xfId="14624" xr:uid="{00000000-0005-0000-0000-0000621E0000}"/>
    <cellStyle name="20% - Акцент5 2 45" xfId="7141" xr:uid="{00000000-0005-0000-0000-0000631E0000}"/>
    <cellStyle name="20% - Акцент5 2 45 2" xfId="15899" xr:uid="{00000000-0005-0000-0000-0000641E0000}"/>
    <cellStyle name="20% - Акцент5 2 46" xfId="7872" xr:uid="{00000000-0005-0000-0000-0000651E0000}"/>
    <cellStyle name="20% - Акцент5 2 46 2" xfId="16630" xr:uid="{00000000-0005-0000-0000-0000661E0000}"/>
    <cellStyle name="20% - Акцент5 2 47" xfId="6056" xr:uid="{00000000-0005-0000-0000-0000671E0000}"/>
    <cellStyle name="20% - Акцент5 2 47 2" xfId="14823" xr:uid="{00000000-0005-0000-0000-0000681E0000}"/>
    <cellStyle name="20% - Акцент5 2 48" xfId="7948" xr:uid="{00000000-0005-0000-0000-0000691E0000}"/>
    <cellStyle name="20% - Акцент5 2 48 2" xfId="16706" xr:uid="{00000000-0005-0000-0000-00006A1E0000}"/>
    <cellStyle name="20% - Акцент5 2 49" xfId="6738" xr:uid="{00000000-0005-0000-0000-00006B1E0000}"/>
    <cellStyle name="20% - Акцент5 2 49 2" xfId="15500" xr:uid="{00000000-0005-0000-0000-00006C1E0000}"/>
    <cellStyle name="20% - Акцент5 2 5" xfId="436" xr:uid="{00000000-0005-0000-0000-00006D1E0000}"/>
    <cellStyle name="20% - Акцент5 2 5 2" xfId="1095" xr:uid="{00000000-0005-0000-0000-00006E1E0000}"/>
    <cellStyle name="20% - Акцент5 2 5 2 2" xfId="2841" xr:uid="{00000000-0005-0000-0000-00006F1E0000}"/>
    <cellStyle name="20% - Акцент5 2 5 2 2 2" xfId="11678" xr:uid="{00000000-0005-0000-0000-0000701E0000}"/>
    <cellStyle name="20% - Акцент5 2 5 2 3" xfId="4171" xr:uid="{00000000-0005-0000-0000-0000711E0000}"/>
    <cellStyle name="20% - Акцент5 2 5 2 3 2" xfId="12946" xr:uid="{00000000-0005-0000-0000-0000721E0000}"/>
    <cellStyle name="20% - Акцент5 2 5 2 4" xfId="5929" xr:uid="{00000000-0005-0000-0000-0000731E0000}"/>
    <cellStyle name="20% - Акцент5 2 5 2 4 2" xfId="14697" xr:uid="{00000000-0005-0000-0000-0000741E0000}"/>
    <cellStyle name="20% - Акцент5 2 5 2 5" xfId="9966" xr:uid="{00000000-0005-0000-0000-0000751E0000}"/>
    <cellStyle name="20% - Акцент5 2 5 3" xfId="2226" xr:uid="{00000000-0005-0000-0000-0000761E0000}"/>
    <cellStyle name="20% - Акцент5 2 5 3 2" xfId="4172" xr:uid="{00000000-0005-0000-0000-0000771E0000}"/>
    <cellStyle name="20% - Акцент5 2 5 3 2 2" xfId="12947" xr:uid="{00000000-0005-0000-0000-0000781E0000}"/>
    <cellStyle name="20% - Акцент5 2 5 3 3" xfId="5930" xr:uid="{00000000-0005-0000-0000-0000791E0000}"/>
    <cellStyle name="20% - Акцент5 2 5 3 3 2" xfId="14698" xr:uid="{00000000-0005-0000-0000-00007A1E0000}"/>
    <cellStyle name="20% - Акцент5 2 5 3 4" xfId="11065" xr:uid="{00000000-0005-0000-0000-00007B1E0000}"/>
    <cellStyle name="20% - Акцент5 2 5 4" xfId="1857" xr:uid="{00000000-0005-0000-0000-00007C1E0000}"/>
    <cellStyle name="20% - Акцент5 2 5 4 2" xfId="10705" xr:uid="{00000000-0005-0000-0000-00007D1E0000}"/>
    <cellStyle name="20% - Акцент5 2 5 5" xfId="4170" xr:uid="{00000000-0005-0000-0000-00007E1E0000}"/>
    <cellStyle name="20% - Акцент5 2 5 5 2" xfId="12945" xr:uid="{00000000-0005-0000-0000-00007F1E0000}"/>
    <cellStyle name="20% - Акцент5 2 5 6" xfId="5928" xr:uid="{00000000-0005-0000-0000-0000801E0000}"/>
    <cellStyle name="20% - Акцент5 2 5 6 2" xfId="14696" xr:uid="{00000000-0005-0000-0000-0000811E0000}"/>
    <cellStyle name="20% - Акцент5 2 5 7" xfId="9341" xr:uid="{00000000-0005-0000-0000-0000821E0000}"/>
    <cellStyle name="20% - Акцент5 2 50" xfId="8026" xr:uid="{00000000-0005-0000-0000-0000831E0000}"/>
    <cellStyle name="20% - Акцент5 2 50 2" xfId="16784" xr:uid="{00000000-0005-0000-0000-0000841E0000}"/>
    <cellStyle name="20% - Акцент5 2 51" xfId="6824" xr:uid="{00000000-0005-0000-0000-0000851E0000}"/>
    <cellStyle name="20% - Акцент5 2 51 2" xfId="15586" xr:uid="{00000000-0005-0000-0000-0000861E0000}"/>
    <cellStyle name="20% - Акцент5 2 52" xfId="8103" xr:uid="{00000000-0005-0000-0000-0000871E0000}"/>
    <cellStyle name="20% - Акцент5 2 52 2" xfId="16861" xr:uid="{00000000-0005-0000-0000-0000881E0000}"/>
    <cellStyle name="20% - Акцент5 2 53" xfId="6947" xr:uid="{00000000-0005-0000-0000-0000891E0000}"/>
    <cellStyle name="20% - Акцент5 2 53 2" xfId="15708" xr:uid="{00000000-0005-0000-0000-00008A1E0000}"/>
    <cellStyle name="20% - Акцент5 2 54" xfId="8187" xr:uid="{00000000-0005-0000-0000-00008B1E0000}"/>
    <cellStyle name="20% - Акцент5 2 54 2" xfId="16945" xr:uid="{00000000-0005-0000-0000-00008C1E0000}"/>
    <cellStyle name="20% - Акцент5 2 55" xfId="8277" xr:uid="{00000000-0005-0000-0000-00008D1E0000}"/>
    <cellStyle name="20% - Акцент5 2 55 2" xfId="17035" xr:uid="{00000000-0005-0000-0000-00008E1E0000}"/>
    <cellStyle name="20% - Акцент5 2 56" xfId="8366" xr:uid="{00000000-0005-0000-0000-00008F1E0000}"/>
    <cellStyle name="20% - Акцент5 2 56 2" xfId="17124" xr:uid="{00000000-0005-0000-0000-0000901E0000}"/>
    <cellStyle name="20% - Акцент5 2 57" xfId="8457" xr:uid="{00000000-0005-0000-0000-0000911E0000}"/>
    <cellStyle name="20% - Акцент5 2 57 2" xfId="17215" xr:uid="{00000000-0005-0000-0000-0000921E0000}"/>
    <cellStyle name="20% - Акцент5 2 58" xfId="8537" xr:uid="{00000000-0005-0000-0000-0000931E0000}"/>
    <cellStyle name="20% - Акцент5 2 58 2" xfId="17295" xr:uid="{00000000-0005-0000-0000-0000941E0000}"/>
    <cellStyle name="20% - Акцент5 2 59" xfId="8598" xr:uid="{00000000-0005-0000-0000-0000951E0000}"/>
    <cellStyle name="20% - Акцент5 2 59 2" xfId="17356" xr:uid="{00000000-0005-0000-0000-0000961E0000}"/>
    <cellStyle name="20% - Акцент5 2 6" xfId="531" xr:uid="{00000000-0005-0000-0000-0000971E0000}"/>
    <cellStyle name="20% - Акцент5 2 6 2" xfId="1121" xr:uid="{00000000-0005-0000-0000-0000981E0000}"/>
    <cellStyle name="20% - Акцент5 2 6 2 2" xfId="2867" xr:uid="{00000000-0005-0000-0000-0000991E0000}"/>
    <cellStyle name="20% - Акцент5 2 6 2 2 2" xfId="11704" xr:uid="{00000000-0005-0000-0000-00009A1E0000}"/>
    <cellStyle name="20% - Акцент5 2 6 2 3" xfId="4174" xr:uid="{00000000-0005-0000-0000-00009B1E0000}"/>
    <cellStyle name="20% - Акцент5 2 6 2 3 2" xfId="12949" xr:uid="{00000000-0005-0000-0000-00009C1E0000}"/>
    <cellStyle name="20% - Акцент5 2 6 2 4" xfId="5932" xr:uid="{00000000-0005-0000-0000-00009D1E0000}"/>
    <cellStyle name="20% - Акцент5 2 6 2 4 2" xfId="14700" xr:uid="{00000000-0005-0000-0000-00009E1E0000}"/>
    <cellStyle name="20% - Акцент5 2 6 2 5" xfId="9992" xr:uid="{00000000-0005-0000-0000-00009F1E0000}"/>
    <cellStyle name="20% - Акцент5 2 6 3" xfId="2321" xr:uid="{00000000-0005-0000-0000-0000A01E0000}"/>
    <cellStyle name="20% - Акцент5 2 6 3 2" xfId="4175" xr:uid="{00000000-0005-0000-0000-0000A11E0000}"/>
    <cellStyle name="20% - Акцент5 2 6 3 2 2" xfId="12950" xr:uid="{00000000-0005-0000-0000-0000A21E0000}"/>
    <cellStyle name="20% - Акцент5 2 6 3 3" xfId="5933" xr:uid="{00000000-0005-0000-0000-0000A31E0000}"/>
    <cellStyle name="20% - Акцент5 2 6 3 3 2" xfId="14701" xr:uid="{00000000-0005-0000-0000-0000A41E0000}"/>
    <cellStyle name="20% - Акцент5 2 6 3 4" xfId="11160" xr:uid="{00000000-0005-0000-0000-0000A51E0000}"/>
    <cellStyle name="20% - Акцент5 2 6 4" xfId="1883" xr:uid="{00000000-0005-0000-0000-0000A61E0000}"/>
    <cellStyle name="20% - Акцент5 2 6 4 2" xfId="10731" xr:uid="{00000000-0005-0000-0000-0000A71E0000}"/>
    <cellStyle name="20% - Акцент5 2 6 5" xfId="4173" xr:uid="{00000000-0005-0000-0000-0000A81E0000}"/>
    <cellStyle name="20% - Акцент5 2 6 5 2" xfId="12948" xr:uid="{00000000-0005-0000-0000-0000A91E0000}"/>
    <cellStyle name="20% - Акцент5 2 6 6" xfId="5931" xr:uid="{00000000-0005-0000-0000-0000AA1E0000}"/>
    <cellStyle name="20% - Акцент5 2 6 6 2" xfId="14699" xr:uid="{00000000-0005-0000-0000-0000AB1E0000}"/>
    <cellStyle name="20% - Акцент5 2 6 7" xfId="9436" xr:uid="{00000000-0005-0000-0000-0000AC1E0000}"/>
    <cellStyle name="20% - Акцент5 2 60" xfId="8669" xr:uid="{00000000-0005-0000-0000-0000AD1E0000}"/>
    <cellStyle name="20% - Акцент5 2 60 2" xfId="17427" xr:uid="{00000000-0005-0000-0000-0000AE1E0000}"/>
    <cellStyle name="20% - Акцент5 2 61" xfId="8740" xr:uid="{00000000-0005-0000-0000-0000AF1E0000}"/>
    <cellStyle name="20% - Акцент5 2 61 2" xfId="17498" xr:uid="{00000000-0005-0000-0000-0000B01E0000}"/>
    <cellStyle name="20% - Акцент5 2 62" xfId="8803" xr:uid="{00000000-0005-0000-0000-0000B11E0000}"/>
    <cellStyle name="20% - Акцент5 2 62 2" xfId="17561" xr:uid="{00000000-0005-0000-0000-0000B21E0000}"/>
    <cellStyle name="20% - Акцент5 2 63" xfId="8853" xr:uid="{00000000-0005-0000-0000-0000B31E0000}"/>
    <cellStyle name="20% - Акцент5 2 63 2" xfId="17611" xr:uid="{00000000-0005-0000-0000-0000B41E0000}"/>
    <cellStyle name="20% - Акцент5 2 64" xfId="8903" xr:uid="{00000000-0005-0000-0000-0000B51E0000}"/>
    <cellStyle name="20% - Акцент5 2 64 2" xfId="17661" xr:uid="{00000000-0005-0000-0000-0000B61E0000}"/>
    <cellStyle name="20% - Акцент5 2 65" xfId="9142" xr:uid="{00000000-0005-0000-0000-0000B71E0000}"/>
    <cellStyle name="20% - Акцент5 2 66" xfId="17876" xr:uid="{00000000-0005-0000-0000-0000B81E0000}"/>
    <cellStyle name="20% - Акцент5 2 67" xfId="20573" xr:uid="{00000000-0005-0000-0000-0000B91E0000}"/>
    <cellStyle name="20% - Акцент5 2 68" xfId="20848" xr:uid="{00000000-0005-0000-0000-0000BA1E0000}"/>
    <cellStyle name="20% - Акцент5 2 69" xfId="21097" xr:uid="{00000000-0005-0000-0000-0000BB1E0000}"/>
    <cellStyle name="20% - Акцент5 2 7" xfId="651" xr:uid="{00000000-0005-0000-0000-0000BC1E0000}"/>
    <cellStyle name="20% - Акцент5 2 7 2" xfId="1100" xr:uid="{00000000-0005-0000-0000-0000BD1E0000}"/>
    <cellStyle name="20% - Акцент5 2 7 2 2" xfId="2846" xr:uid="{00000000-0005-0000-0000-0000BE1E0000}"/>
    <cellStyle name="20% - Акцент5 2 7 2 2 2" xfId="11683" xr:uid="{00000000-0005-0000-0000-0000BF1E0000}"/>
    <cellStyle name="20% - Акцент5 2 7 2 3" xfId="4177" xr:uid="{00000000-0005-0000-0000-0000C01E0000}"/>
    <cellStyle name="20% - Акцент5 2 7 2 3 2" xfId="12952" xr:uid="{00000000-0005-0000-0000-0000C11E0000}"/>
    <cellStyle name="20% - Акцент5 2 7 2 4" xfId="5935" xr:uid="{00000000-0005-0000-0000-0000C21E0000}"/>
    <cellStyle name="20% - Акцент5 2 7 2 4 2" xfId="14703" xr:uid="{00000000-0005-0000-0000-0000C31E0000}"/>
    <cellStyle name="20% - Акцент5 2 7 2 5" xfId="9971" xr:uid="{00000000-0005-0000-0000-0000C41E0000}"/>
    <cellStyle name="20% - Акцент5 2 7 3" xfId="2441" xr:uid="{00000000-0005-0000-0000-0000C51E0000}"/>
    <cellStyle name="20% - Акцент5 2 7 3 2" xfId="4178" xr:uid="{00000000-0005-0000-0000-0000C61E0000}"/>
    <cellStyle name="20% - Акцент5 2 7 3 2 2" xfId="12953" xr:uid="{00000000-0005-0000-0000-0000C71E0000}"/>
    <cellStyle name="20% - Акцент5 2 7 3 3" xfId="5936" xr:uid="{00000000-0005-0000-0000-0000C81E0000}"/>
    <cellStyle name="20% - Акцент5 2 7 3 3 2" xfId="14704" xr:uid="{00000000-0005-0000-0000-0000C91E0000}"/>
    <cellStyle name="20% - Акцент5 2 7 3 4" xfId="11280" xr:uid="{00000000-0005-0000-0000-0000CA1E0000}"/>
    <cellStyle name="20% - Акцент5 2 7 4" xfId="1862" xr:uid="{00000000-0005-0000-0000-0000CB1E0000}"/>
    <cellStyle name="20% - Акцент5 2 7 4 2" xfId="10710" xr:uid="{00000000-0005-0000-0000-0000CC1E0000}"/>
    <cellStyle name="20% - Акцент5 2 7 5" xfId="4176" xr:uid="{00000000-0005-0000-0000-0000CD1E0000}"/>
    <cellStyle name="20% - Акцент5 2 7 5 2" xfId="12951" xr:uid="{00000000-0005-0000-0000-0000CE1E0000}"/>
    <cellStyle name="20% - Акцент5 2 7 6" xfId="5934" xr:uid="{00000000-0005-0000-0000-0000CF1E0000}"/>
    <cellStyle name="20% - Акцент5 2 7 6 2" xfId="14702" xr:uid="{00000000-0005-0000-0000-0000D01E0000}"/>
    <cellStyle name="20% - Акцент5 2 7 7" xfId="9556" xr:uid="{00000000-0005-0000-0000-0000D11E0000}"/>
    <cellStyle name="20% - Акцент5 2 70" xfId="21317" xr:uid="{00000000-0005-0000-0000-0000D21E0000}"/>
    <cellStyle name="20% - Акцент5 2 8" xfId="689" xr:uid="{00000000-0005-0000-0000-0000D31E0000}"/>
    <cellStyle name="20% - Акцент5 2 8 2" xfId="1109" xr:uid="{00000000-0005-0000-0000-0000D41E0000}"/>
    <cellStyle name="20% - Акцент5 2 8 2 2" xfId="2855" xr:uid="{00000000-0005-0000-0000-0000D51E0000}"/>
    <cellStyle name="20% - Акцент5 2 8 2 2 2" xfId="11692" xr:uid="{00000000-0005-0000-0000-0000D61E0000}"/>
    <cellStyle name="20% - Акцент5 2 8 2 3" xfId="4180" xr:uid="{00000000-0005-0000-0000-0000D71E0000}"/>
    <cellStyle name="20% - Акцент5 2 8 2 3 2" xfId="12955" xr:uid="{00000000-0005-0000-0000-0000D81E0000}"/>
    <cellStyle name="20% - Акцент5 2 8 2 4" xfId="5938" xr:uid="{00000000-0005-0000-0000-0000D91E0000}"/>
    <cellStyle name="20% - Акцент5 2 8 2 4 2" xfId="14706" xr:uid="{00000000-0005-0000-0000-0000DA1E0000}"/>
    <cellStyle name="20% - Акцент5 2 8 2 5" xfId="9980" xr:uid="{00000000-0005-0000-0000-0000DB1E0000}"/>
    <cellStyle name="20% - Акцент5 2 8 3" xfId="2479" xr:uid="{00000000-0005-0000-0000-0000DC1E0000}"/>
    <cellStyle name="20% - Акцент5 2 8 3 2" xfId="4181" xr:uid="{00000000-0005-0000-0000-0000DD1E0000}"/>
    <cellStyle name="20% - Акцент5 2 8 3 2 2" xfId="12956" xr:uid="{00000000-0005-0000-0000-0000DE1E0000}"/>
    <cellStyle name="20% - Акцент5 2 8 3 3" xfId="5939" xr:uid="{00000000-0005-0000-0000-0000DF1E0000}"/>
    <cellStyle name="20% - Акцент5 2 8 3 3 2" xfId="14707" xr:uid="{00000000-0005-0000-0000-0000E01E0000}"/>
    <cellStyle name="20% - Акцент5 2 8 3 4" xfId="11318" xr:uid="{00000000-0005-0000-0000-0000E11E0000}"/>
    <cellStyle name="20% - Акцент5 2 8 4" xfId="1871" xr:uid="{00000000-0005-0000-0000-0000E21E0000}"/>
    <cellStyle name="20% - Акцент5 2 8 4 2" xfId="10719" xr:uid="{00000000-0005-0000-0000-0000E31E0000}"/>
    <cellStyle name="20% - Акцент5 2 8 5" xfId="4179" xr:uid="{00000000-0005-0000-0000-0000E41E0000}"/>
    <cellStyle name="20% - Акцент5 2 8 5 2" xfId="12954" xr:uid="{00000000-0005-0000-0000-0000E51E0000}"/>
    <cellStyle name="20% - Акцент5 2 8 6" xfId="5937" xr:uid="{00000000-0005-0000-0000-0000E61E0000}"/>
    <cellStyle name="20% - Акцент5 2 8 6 2" xfId="14705" xr:uid="{00000000-0005-0000-0000-0000E71E0000}"/>
    <cellStyle name="20% - Акцент5 2 8 7" xfId="9594" xr:uid="{00000000-0005-0000-0000-0000E81E0000}"/>
    <cellStyle name="20% - Акцент5 2 9" xfId="673" xr:uid="{00000000-0005-0000-0000-0000E91E0000}"/>
    <cellStyle name="20% - Акцент5 2 9 2" xfId="1214" xr:uid="{00000000-0005-0000-0000-0000EA1E0000}"/>
    <cellStyle name="20% - Акцент5 2 9 2 2" xfId="2956" xr:uid="{00000000-0005-0000-0000-0000EB1E0000}"/>
    <cellStyle name="20% - Акцент5 2 9 2 2 2" xfId="11793" xr:uid="{00000000-0005-0000-0000-0000EC1E0000}"/>
    <cellStyle name="20% - Акцент5 2 9 2 3" xfId="4183" xr:uid="{00000000-0005-0000-0000-0000ED1E0000}"/>
    <cellStyle name="20% - Акцент5 2 9 2 3 2" xfId="12958" xr:uid="{00000000-0005-0000-0000-0000EE1E0000}"/>
    <cellStyle name="20% - Акцент5 2 9 2 4" xfId="5941" xr:uid="{00000000-0005-0000-0000-0000EF1E0000}"/>
    <cellStyle name="20% - Акцент5 2 9 2 4 2" xfId="14709" xr:uid="{00000000-0005-0000-0000-0000F01E0000}"/>
    <cellStyle name="20% - Акцент5 2 9 2 5" xfId="10083" xr:uid="{00000000-0005-0000-0000-0000F11E0000}"/>
    <cellStyle name="20% - Акцент5 2 9 3" xfId="2463" xr:uid="{00000000-0005-0000-0000-0000F21E0000}"/>
    <cellStyle name="20% - Акцент5 2 9 3 2" xfId="4184" xr:uid="{00000000-0005-0000-0000-0000F31E0000}"/>
    <cellStyle name="20% - Акцент5 2 9 3 2 2" xfId="12959" xr:uid="{00000000-0005-0000-0000-0000F41E0000}"/>
    <cellStyle name="20% - Акцент5 2 9 3 3" xfId="5942" xr:uid="{00000000-0005-0000-0000-0000F51E0000}"/>
    <cellStyle name="20% - Акцент5 2 9 3 3 2" xfId="14710" xr:uid="{00000000-0005-0000-0000-0000F61E0000}"/>
    <cellStyle name="20% - Акцент5 2 9 3 4" xfId="11302" xr:uid="{00000000-0005-0000-0000-0000F71E0000}"/>
    <cellStyle name="20% - Акцент5 2 9 4" xfId="1974" xr:uid="{00000000-0005-0000-0000-0000F81E0000}"/>
    <cellStyle name="20% - Акцент5 2 9 4 2" xfId="10819" xr:uid="{00000000-0005-0000-0000-0000F91E0000}"/>
    <cellStyle name="20% - Акцент5 2 9 5" xfId="4182" xr:uid="{00000000-0005-0000-0000-0000FA1E0000}"/>
    <cellStyle name="20% - Акцент5 2 9 5 2" xfId="12957" xr:uid="{00000000-0005-0000-0000-0000FB1E0000}"/>
    <cellStyle name="20% - Акцент5 2 9 6" xfId="5940" xr:uid="{00000000-0005-0000-0000-0000FC1E0000}"/>
    <cellStyle name="20% - Акцент5 2 9 6 2" xfId="14708" xr:uid="{00000000-0005-0000-0000-0000FD1E0000}"/>
    <cellStyle name="20% - Акцент5 2 9 7" xfId="9578" xr:uid="{00000000-0005-0000-0000-0000FE1E0000}"/>
    <cellStyle name="20% — акцент5 20" xfId="1456" xr:uid="{00000000-0005-0000-0000-0000FF1E0000}"/>
    <cellStyle name="20% — акцент5 20 2" xfId="10315" xr:uid="{00000000-0005-0000-0000-0000001F0000}"/>
    <cellStyle name="20% — акцент5 21" xfId="1468" xr:uid="{00000000-0005-0000-0000-0000011F0000}"/>
    <cellStyle name="20% — акцент5 21 2" xfId="10327" xr:uid="{00000000-0005-0000-0000-0000021F0000}"/>
    <cellStyle name="20% — акцент5 22" xfId="1480" xr:uid="{00000000-0005-0000-0000-0000031F0000}"/>
    <cellStyle name="20% — акцент5 22 2" xfId="10339" xr:uid="{00000000-0005-0000-0000-0000041F0000}"/>
    <cellStyle name="20% — акцент5 23" xfId="1492" xr:uid="{00000000-0005-0000-0000-0000051F0000}"/>
    <cellStyle name="20% — акцент5 23 2" xfId="10351" xr:uid="{00000000-0005-0000-0000-0000061F0000}"/>
    <cellStyle name="20% — акцент5 24" xfId="1504" xr:uid="{00000000-0005-0000-0000-0000071F0000}"/>
    <cellStyle name="20% — акцент5 24 2" xfId="10363" xr:uid="{00000000-0005-0000-0000-0000081F0000}"/>
    <cellStyle name="20% — акцент5 25" xfId="1516" xr:uid="{00000000-0005-0000-0000-0000091F0000}"/>
    <cellStyle name="20% — акцент5 25 2" xfId="10375" xr:uid="{00000000-0005-0000-0000-00000A1F0000}"/>
    <cellStyle name="20% — акцент5 26" xfId="1528" xr:uid="{00000000-0005-0000-0000-00000B1F0000}"/>
    <cellStyle name="20% — акцент5 26 2" xfId="10387" xr:uid="{00000000-0005-0000-0000-00000C1F0000}"/>
    <cellStyle name="20% — акцент5 27" xfId="1540" xr:uid="{00000000-0005-0000-0000-00000D1F0000}"/>
    <cellStyle name="20% — акцент5 27 2" xfId="10399" xr:uid="{00000000-0005-0000-0000-00000E1F0000}"/>
    <cellStyle name="20% — акцент5 28" xfId="1552" xr:uid="{00000000-0005-0000-0000-00000F1F0000}"/>
    <cellStyle name="20% — акцент5 28 2" xfId="10411" xr:uid="{00000000-0005-0000-0000-0000101F0000}"/>
    <cellStyle name="20% — акцент5 29" xfId="1564" xr:uid="{00000000-0005-0000-0000-0000111F0000}"/>
    <cellStyle name="20% — акцент5 29 2" xfId="10423" xr:uid="{00000000-0005-0000-0000-0000121F0000}"/>
    <cellStyle name="20% - Акцент5 3" xfId="10" xr:uid="{00000000-0005-0000-0000-0000131F0000}"/>
    <cellStyle name="20% — акцент5 3" xfId="121" xr:uid="{00000000-0005-0000-0000-0000141F0000}"/>
    <cellStyle name="20% — акцент5 30" xfId="1576" xr:uid="{00000000-0005-0000-0000-0000151F0000}"/>
    <cellStyle name="20% — акцент5 30 2" xfId="10435" xr:uid="{00000000-0005-0000-0000-0000161F0000}"/>
    <cellStyle name="20% — акцент5 31" xfId="1588" xr:uid="{00000000-0005-0000-0000-0000171F0000}"/>
    <cellStyle name="20% — акцент5 31 2" xfId="10447" xr:uid="{00000000-0005-0000-0000-0000181F0000}"/>
    <cellStyle name="20% — акцент5 32" xfId="1600" xr:uid="{00000000-0005-0000-0000-0000191F0000}"/>
    <cellStyle name="20% — акцент5 32 2" xfId="10459" xr:uid="{00000000-0005-0000-0000-00001A1F0000}"/>
    <cellStyle name="20% — акцент5 33" xfId="1612" xr:uid="{00000000-0005-0000-0000-00001B1F0000}"/>
    <cellStyle name="20% — акцент5 33 2" xfId="10471" xr:uid="{00000000-0005-0000-0000-00001C1F0000}"/>
    <cellStyle name="20% — акцент5 34" xfId="1624" xr:uid="{00000000-0005-0000-0000-00001D1F0000}"/>
    <cellStyle name="20% — акцент5 34 2" xfId="10483" xr:uid="{00000000-0005-0000-0000-00001E1F0000}"/>
    <cellStyle name="20% — акцент5 35" xfId="1636" xr:uid="{00000000-0005-0000-0000-00001F1F0000}"/>
    <cellStyle name="20% — акцент5 35 2" xfId="10495" xr:uid="{00000000-0005-0000-0000-0000201F0000}"/>
    <cellStyle name="20% — акцент5 36" xfId="1648" xr:uid="{00000000-0005-0000-0000-0000211F0000}"/>
    <cellStyle name="20% — акцент5 36 2" xfId="10507" xr:uid="{00000000-0005-0000-0000-0000221F0000}"/>
    <cellStyle name="20% — акцент5 37" xfId="1660" xr:uid="{00000000-0005-0000-0000-0000231F0000}"/>
    <cellStyle name="20% — акцент5 37 2" xfId="10519" xr:uid="{00000000-0005-0000-0000-0000241F0000}"/>
    <cellStyle name="20% — акцент5 38" xfId="1672" xr:uid="{00000000-0005-0000-0000-0000251F0000}"/>
    <cellStyle name="20% — акцент5 38 2" xfId="10531" xr:uid="{00000000-0005-0000-0000-0000261F0000}"/>
    <cellStyle name="20% — акцент5 39" xfId="1684" xr:uid="{00000000-0005-0000-0000-0000271F0000}"/>
    <cellStyle name="20% — акцент5 39 2" xfId="10543" xr:uid="{00000000-0005-0000-0000-0000281F0000}"/>
    <cellStyle name="20% - Акцент5 4" xfId="515" xr:uid="{00000000-0005-0000-0000-0000291F0000}"/>
    <cellStyle name="20% — акцент5 4" xfId="122" xr:uid="{00000000-0005-0000-0000-00002A1F0000}"/>
    <cellStyle name="20% - Акцент5 4 10" xfId="7156" xr:uid="{00000000-0005-0000-0000-00002B1F0000}"/>
    <cellStyle name="20% - Акцент5 4 10 2" xfId="15914" xr:uid="{00000000-0005-0000-0000-00002C1F0000}"/>
    <cellStyle name="20% - Акцент5 4 11" xfId="7853" xr:uid="{00000000-0005-0000-0000-00002D1F0000}"/>
    <cellStyle name="20% - Акцент5 4 11 2" xfId="16611" xr:uid="{00000000-0005-0000-0000-00002E1F0000}"/>
    <cellStyle name="20% - Акцент5 4 12" xfId="5845" xr:uid="{00000000-0005-0000-0000-00002F1F0000}"/>
    <cellStyle name="20% - Акцент5 4 12 2" xfId="14613" xr:uid="{00000000-0005-0000-0000-0000301F0000}"/>
    <cellStyle name="20% - Акцент5 4 13" xfId="7921" xr:uid="{00000000-0005-0000-0000-0000311F0000}"/>
    <cellStyle name="20% - Акцент5 4 13 2" xfId="16679" xr:uid="{00000000-0005-0000-0000-0000321F0000}"/>
    <cellStyle name="20% - Акцент5 4 14" xfId="6614" xr:uid="{00000000-0005-0000-0000-0000331F0000}"/>
    <cellStyle name="20% - Акцент5 4 14 2" xfId="15377" xr:uid="{00000000-0005-0000-0000-0000341F0000}"/>
    <cellStyle name="20% - Акцент5 4 15" xfId="8009" xr:uid="{00000000-0005-0000-0000-0000351F0000}"/>
    <cellStyle name="20% - Акцент5 4 15 2" xfId="16767" xr:uid="{00000000-0005-0000-0000-0000361F0000}"/>
    <cellStyle name="20% - Акцент5 4 16" xfId="6809" xr:uid="{00000000-0005-0000-0000-0000371F0000}"/>
    <cellStyle name="20% - Акцент5 4 16 2" xfId="15571" xr:uid="{00000000-0005-0000-0000-0000381F0000}"/>
    <cellStyle name="20% - Акцент5 4 17" xfId="8096" xr:uid="{00000000-0005-0000-0000-0000391F0000}"/>
    <cellStyle name="20% - Акцент5 4 17 2" xfId="16854" xr:uid="{00000000-0005-0000-0000-00003A1F0000}"/>
    <cellStyle name="20% - Акцент5 4 18" xfId="6893" xr:uid="{00000000-0005-0000-0000-00003B1F0000}"/>
    <cellStyle name="20% - Акцент5 4 18 2" xfId="15655" xr:uid="{00000000-0005-0000-0000-00003C1F0000}"/>
    <cellStyle name="20% - Акцент5 4 19" xfId="8170" xr:uid="{00000000-0005-0000-0000-00003D1F0000}"/>
    <cellStyle name="20% - Акцент5 4 19 2" xfId="16928" xr:uid="{00000000-0005-0000-0000-00003E1F0000}"/>
    <cellStyle name="20% - Акцент5 4 2" xfId="2305" xr:uid="{00000000-0005-0000-0000-00003F1F0000}"/>
    <cellStyle name="20% - Акцент5 4 2 2" xfId="11144" xr:uid="{00000000-0005-0000-0000-0000401F0000}"/>
    <cellStyle name="20% - Акцент5 4 20" xfId="7113" xr:uid="{00000000-0005-0000-0000-0000411F0000}"/>
    <cellStyle name="20% - Акцент5 4 20 2" xfId="15871" xr:uid="{00000000-0005-0000-0000-0000421F0000}"/>
    <cellStyle name="20% - Акцент5 4 21" xfId="8259" xr:uid="{00000000-0005-0000-0000-0000431F0000}"/>
    <cellStyle name="20% - Акцент5 4 21 2" xfId="17017" xr:uid="{00000000-0005-0000-0000-0000441F0000}"/>
    <cellStyle name="20% - Акцент5 4 22" xfId="8349" xr:uid="{00000000-0005-0000-0000-0000451F0000}"/>
    <cellStyle name="20% - Акцент5 4 22 2" xfId="17107" xr:uid="{00000000-0005-0000-0000-0000461F0000}"/>
    <cellStyle name="20% - Акцент5 4 23" xfId="8532" xr:uid="{00000000-0005-0000-0000-0000471F0000}"/>
    <cellStyle name="20% - Акцент5 4 23 2" xfId="17290" xr:uid="{00000000-0005-0000-0000-0000481F0000}"/>
    <cellStyle name="20% - Акцент5 4 24" xfId="8594" xr:uid="{00000000-0005-0000-0000-0000491F0000}"/>
    <cellStyle name="20% - Акцент5 4 24 2" xfId="17352" xr:uid="{00000000-0005-0000-0000-00004A1F0000}"/>
    <cellStyle name="20% - Акцент5 4 25" xfId="8665" xr:uid="{00000000-0005-0000-0000-00004B1F0000}"/>
    <cellStyle name="20% - Акцент5 4 25 2" xfId="17423" xr:uid="{00000000-0005-0000-0000-00004C1F0000}"/>
    <cellStyle name="20% - Акцент5 4 26" xfId="8736" xr:uid="{00000000-0005-0000-0000-00004D1F0000}"/>
    <cellStyle name="20% - Акцент5 4 26 2" xfId="17494" xr:uid="{00000000-0005-0000-0000-00004E1F0000}"/>
    <cellStyle name="20% - Акцент5 4 27" xfId="8799" xr:uid="{00000000-0005-0000-0000-00004F1F0000}"/>
    <cellStyle name="20% - Акцент5 4 27 2" xfId="17557" xr:uid="{00000000-0005-0000-0000-0000501F0000}"/>
    <cellStyle name="20% - Акцент5 4 28" xfId="9420" xr:uid="{00000000-0005-0000-0000-0000511F0000}"/>
    <cellStyle name="20% - Акцент5 4 29" xfId="9186" xr:uid="{00000000-0005-0000-0000-0000521F0000}"/>
    <cellStyle name="20% - Акцент5 4 3" xfId="3115" xr:uid="{00000000-0005-0000-0000-0000531F0000}"/>
    <cellStyle name="20% - Акцент5 4 3 2" xfId="11952" xr:uid="{00000000-0005-0000-0000-0000541F0000}"/>
    <cellStyle name="20% - Акцент5 4 30" xfId="19760" xr:uid="{00000000-0005-0000-0000-0000551F0000}"/>
    <cellStyle name="20% - Акцент5 4 31" xfId="18871" xr:uid="{00000000-0005-0000-0000-0000561F0000}"/>
    <cellStyle name="20% - Акцент5 4 32" xfId="18317" xr:uid="{00000000-0005-0000-0000-0000571F0000}"/>
    <cellStyle name="20% - Акцент5 4 33" xfId="19088" xr:uid="{00000000-0005-0000-0000-0000581F0000}"/>
    <cellStyle name="20% - Акцент5 4 4" xfId="4185" xr:uid="{00000000-0005-0000-0000-0000591F0000}"/>
    <cellStyle name="20% - Акцент5 4 4 2" xfId="12960" xr:uid="{00000000-0005-0000-0000-00005A1F0000}"/>
    <cellStyle name="20% - Акцент5 4 5" xfId="5064" xr:uid="{00000000-0005-0000-0000-00005B1F0000}"/>
    <cellStyle name="20% - Акцент5 4 5 2" xfId="13836" xr:uid="{00000000-0005-0000-0000-00005C1F0000}"/>
    <cellStyle name="20% - Акцент5 4 6" xfId="5173" xr:uid="{00000000-0005-0000-0000-00005D1F0000}"/>
    <cellStyle name="20% - Акцент5 4 6 2" xfId="13945" xr:uid="{00000000-0005-0000-0000-00005E1F0000}"/>
    <cellStyle name="20% - Акцент5 4 7" xfId="5944" xr:uid="{00000000-0005-0000-0000-00005F1F0000}"/>
    <cellStyle name="20% - Акцент5 4 7 2" xfId="14712" xr:uid="{00000000-0005-0000-0000-0000601F0000}"/>
    <cellStyle name="20% - Акцент5 4 8" xfId="7217" xr:uid="{00000000-0005-0000-0000-0000611F0000}"/>
    <cellStyle name="20% - Акцент5 4 8 2" xfId="15975" xr:uid="{00000000-0005-0000-0000-0000621F0000}"/>
    <cellStyle name="20% - Акцент5 4 9" xfId="7791" xr:uid="{00000000-0005-0000-0000-0000631F0000}"/>
    <cellStyle name="20% - Акцент5 4 9 2" xfId="16549" xr:uid="{00000000-0005-0000-0000-0000641F0000}"/>
    <cellStyle name="20% — акцент5 40" xfId="1696" xr:uid="{00000000-0005-0000-0000-0000651F0000}"/>
    <cellStyle name="20% — акцент5 40 2" xfId="10555" xr:uid="{00000000-0005-0000-0000-0000661F0000}"/>
    <cellStyle name="20% — акцент5 41" xfId="1708" xr:uid="{00000000-0005-0000-0000-0000671F0000}"/>
    <cellStyle name="20% — акцент5 41 2" xfId="10567" xr:uid="{00000000-0005-0000-0000-0000681F0000}"/>
    <cellStyle name="20% — акцент5 42" xfId="1720" xr:uid="{00000000-0005-0000-0000-0000691F0000}"/>
    <cellStyle name="20% — акцент5 42 2" xfId="10579" xr:uid="{00000000-0005-0000-0000-00006A1F0000}"/>
    <cellStyle name="20% — акцент5 43" xfId="1732" xr:uid="{00000000-0005-0000-0000-00006B1F0000}"/>
    <cellStyle name="20% — акцент5 43 2" xfId="10591" xr:uid="{00000000-0005-0000-0000-00006C1F0000}"/>
    <cellStyle name="20% — акцент5 44" xfId="1744" xr:uid="{00000000-0005-0000-0000-00006D1F0000}"/>
    <cellStyle name="20% — акцент5 44 2" xfId="10603" xr:uid="{00000000-0005-0000-0000-00006E1F0000}"/>
    <cellStyle name="20% — акцент5 45" xfId="1756" xr:uid="{00000000-0005-0000-0000-00006F1F0000}"/>
    <cellStyle name="20% — акцент5 45 2" xfId="10615" xr:uid="{00000000-0005-0000-0000-0000701F0000}"/>
    <cellStyle name="20% — акцент5 46" xfId="1768" xr:uid="{00000000-0005-0000-0000-0000711F0000}"/>
    <cellStyle name="20% — акцент5 46 2" xfId="10627" xr:uid="{00000000-0005-0000-0000-0000721F0000}"/>
    <cellStyle name="20% — акцент5 47" xfId="1780" xr:uid="{00000000-0005-0000-0000-0000731F0000}"/>
    <cellStyle name="20% — акцент5 47 2" xfId="10639" xr:uid="{00000000-0005-0000-0000-0000741F0000}"/>
    <cellStyle name="20% — акцент5 48" xfId="1792" xr:uid="{00000000-0005-0000-0000-0000751F0000}"/>
    <cellStyle name="20% — акцент5 48 2" xfId="10651" xr:uid="{00000000-0005-0000-0000-0000761F0000}"/>
    <cellStyle name="20% — акцент5 49" xfId="1804" xr:uid="{00000000-0005-0000-0000-0000771F0000}"/>
    <cellStyle name="20% - Акцент5 5" xfId="790" xr:uid="{00000000-0005-0000-0000-0000781F0000}"/>
    <cellStyle name="20% — акцент5 5" xfId="123" xr:uid="{00000000-0005-0000-0000-0000791F0000}"/>
    <cellStyle name="20% - Акцент5 5 10" xfId="7158" xr:uid="{00000000-0005-0000-0000-00007A1F0000}"/>
    <cellStyle name="20% - Акцент5 5 10 2" xfId="15916" xr:uid="{00000000-0005-0000-0000-00007B1F0000}"/>
    <cellStyle name="20% - Акцент5 5 11" xfId="7850" xr:uid="{00000000-0005-0000-0000-00007C1F0000}"/>
    <cellStyle name="20% - Акцент5 5 11 2" xfId="16608" xr:uid="{00000000-0005-0000-0000-00007D1F0000}"/>
    <cellStyle name="20% - Акцент5 5 12" xfId="5837" xr:uid="{00000000-0005-0000-0000-00007E1F0000}"/>
    <cellStyle name="20% - Акцент5 5 12 2" xfId="14605" xr:uid="{00000000-0005-0000-0000-00007F1F0000}"/>
    <cellStyle name="20% - Акцент5 5 13" xfId="7919" xr:uid="{00000000-0005-0000-0000-0000801F0000}"/>
    <cellStyle name="20% - Акцент5 5 13 2" xfId="16677" xr:uid="{00000000-0005-0000-0000-0000811F0000}"/>
    <cellStyle name="20% - Акцент5 5 14" xfId="6610" xr:uid="{00000000-0005-0000-0000-0000821F0000}"/>
    <cellStyle name="20% - Акцент5 5 14 2" xfId="15373" xr:uid="{00000000-0005-0000-0000-0000831F0000}"/>
    <cellStyle name="20% - Акцент5 5 15" xfId="8005" xr:uid="{00000000-0005-0000-0000-0000841F0000}"/>
    <cellStyle name="20% - Акцент5 5 15 2" xfId="16763" xr:uid="{00000000-0005-0000-0000-0000851F0000}"/>
    <cellStyle name="20% - Акцент5 5 16" xfId="6801" xr:uid="{00000000-0005-0000-0000-0000861F0000}"/>
    <cellStyle name="20% - Акцент5 5 16 2" xfId="15563" xr:uid="{00000000-0005-0000-0000-0000871F0000}"/>
    <cellStyle name="20% - Акцент5 5 17" xfId="8089" xr:uid="{00000000-0005-0000-0000-0000881F0000}"/>
    <cellStyle name="20% - Акцент5 5 17 2" xfId="16847" xr:uid="{00000000-0005-0000-0000-0000891F0000}"/>
    <cellStyle name="20% - Акцент5 5 18" xfId="6885" xr:uid="{00000000-0005-0000-0000-00008A1F0000}"/>
    <cellStyle name="20% - Акцент5 5 18 2" xfId="15647" xr:uid="{00000000-0005-0000-0000-00008B1F0000}"/>
    <cellStyle name="20% - Акцент5 5 19" xfId="8162" xr:uid="{00000000-0005-0000-0000-00008C1F0000}"/>
    <cellStyle name="20% - Акцент5 5 19 2" xfId="16920" xr:uid="{00000000-0005-0000-0000-00008D1F0000}"/>
    <cellStyle name="20% - Акцент5 5 2" xfId="2580" xr:uid="{00000000-0005-0000-0000-00008E1F0000}"/>
    <cellStyle name="20% - Акцент5 5 2 2" xfId="11419" xr:uid="{00000000-0005-0000-0000-00008F1F0000}"/>
    <cellStyle name="20% - Акцент5 5 20" xfId="7105" xr:uid="{00000000-0005-0000-0000-0000901F0000}"/>
    <cellStyle name="20% - Акцент5 5 20 2" xfId="15863" xr:uid="{00000000-0005-0000-0000-0000911F0000}"/>
    <cellStyle name="20% - Акцент5 5 21" xfId="8255" xr:uid="{00000000-0005-0000-0000-0000921F0000}"/>
    <cellStyle name="20% - Акцент5 5 21 2" xfId="17013" xr:uid="{00000000-0005-0000-0000-0000931F0000}"/>
    <cellStyle name="20% - Акцент5 5 22" xfId="8345" xr:uid="{00000000-0005-0000-0000-0000941F0000}"/>
    <cellStyle name="20% - Акцент5 5 22 2" xfId="17103" xr:uid="{00000000-0005-0000-0000-0000951F0000}"/>
    <cellStyle name="20% - Акцент5 5 23" xfId="8443" xr:uid="{00000000-0005-0000-0000-0000961F0000}"/>
    <cellStyle name="20% - Акцент5 5 23 2" xfId="17201" xr:uid="{00000000-0005-0000-0000-0000971F0000}"/>
    <cellStyle name="20% - Акцент5 5 24" xfId="8525" xr:uid="{00000000-0005-0000-0000-0000981F0000}"/>
    <cellStyle name="20% - Акцент5 5 24 2" xfId="17283" xr:uid="{00000000-0005-0000-0000-0000991F0000}"/>
    <cellStyle name="20% - Акцент5 5 25" xfId="8661" xr:uid="{00000000-0005-0000-0000-00009A1F0000}"/>
    <cellStyle name="20% - Акцент5 5 25 2" xfId="17419" xr:uid="{00000000-0005-0000-0000-00009B1F0000}"/>
    <cellStyle name="20% - Акцент5 5 26" xfId="8732" xr:uid="{00000000-0005-0000-0000-00009C1F0000}"/>
    <cellStyle name="20% - Акцент5 5 26 2" xfId="17490" xr:uid="{00000000-0005-0000-0000-00009D1F0000}"/>
    <cellStyle name="20% - Акцент5 5 27" xfId="8795" xr:uid="{00000000-0005-0000-0000-00009E1F0000}"/>
    <cellStyle name="20% - Акцент5 5 27 2" xfId="17553" xr:uid="{00000000-0005-0000-0000-00009F1F0000}"/>
    <cellStyle name="20% - Акцент5 5 28" xfId="9695" xr:uid="{00000000-0005-0000-0000-0000A01F0000}"/>
    <cellStyle name="20% - Акцент5 5 29" xfId="17928" xr:uid="{00000000-0005-0000-0000-0000A11F0000}"/>
    <cellStyle name="20% - Акцент5 5 3" xfId="3127" xr:uid="{00000000-0005-0000-0000-0000A21F0000}"/>
    <cellStyle name="20% - Акцент5 5 3 2" xfId="11964" xr:uid="{00000000-0005-0000-0000-0000A31F0000}"/>
    <cellStyle name="20% - Акцент5 5 30" xfId="9164" xr:uid="{00000000-0005-0000-0000-0000A41F0000}"/>
    <cellStyle name="20% - Акцент5 5 31" xfId="18070" xr:uid="{00000000-0005-0000-0000-0000A51F0000}"/>
    <cellStyle name="20% - Акцент5 5 32" xfId="19668" xr:uid="{00000000-0005-0000-0000-0000A61F0000}"/>
    <cellStyle name="20% - Акцент5 5 33" xfId="18166" xr:uid="{00000000-0005-0000-0000-0000A71F0000}"/>
    <cellStyle name="20% - Акцент5 5 4" xfId="4186" xr:uid="{00000000-0005-0000-0000-0000A81F0000}"/>
    <cellStyle name="20% - Акцент5 5 4 2" xfId="12961" xr:uid="{00000000-0005-0000-0000-0000A91F0000}"/>
    <cellStyle name="20% - Акцент5 5 5" xfId="5065" xr:uid="{00000000-0005-0000-0000-0000AA1F0000}"/>
    <cellStyle name="20% - Акцент5 5 5 2" xfId="13837" xr:uid="{00000000-0005-0000-0000-0000AB1F0000}"/>
    <cellStyle name="20% - Акцент5 5 6" xfId="5172" xr:uid="{00000000-0005-0000-0000-0000AC1F0000}"/>
    <cellStyle name="20% - Акцент5 5 6 2" xfId="13944" xr:uid="{00000000-0005-0000-0000-0000AD1F0000}"/>
    <cellStyle name="20% - Акцент5 5 7" xfId="5946" xr:uid="{00000000-0005-0000-0000-0000AE1F0000}"/>
    <cellStyle name="20% - Акцент5 5 7 2" xfId="14714" xr:uid="{00000000-0005-0000-0000-0000AF1F0000}"/>
    <cellStyle name="20% - Акцент5 5 8" xfId="7219" xr:uid="{00000000-0005-0000-0000-0000B01F0000}"/>
    <cellStyle name="20% - Акцент5 5 8 2" xfId="15977" xr:uid="{00000000-0005-0000-0000-0000B11F0000}"/>
    <cellStyle name="20% - Акцент5 5 9" xfId="7789" xr:uid="{00000000-0005-0000-0000-0000B21F0000}"/>
    <cellStyle name="20% - Акцент5 5 9 2" xfId="16547" xr:uid="{00000000-0005-0000-0000-0000B31F0000}"/>
    <cellStyle name="20% — акцент5 50" xfId="1945" xr:uid="{00000000-0005-0000-0000-0000B41F0000}"/>
    <cellStyle name="20% — акцент5 51" xfId="3196" xr:uid="{00000000-0005-0000-0000-0000B51F0000}"/>
    <cellStyle name="20% — акцент5 51 2" xfId="12033" xr:uid="{00000000-0005-0000-0000-0000B61F0000}"/>
    <cellStyle name="20% — акцент5 52" xfId="3211" xr:uid="{00000000-0005-0000-0000-0000B71F0000}"/>
    <cellStyle name="20% — акцент5 52 2" xfId="12048" xr:uid="{00000000-0005-0000-0000-0000B81F0000}"/>
    <cellStyle name="20% — акцент5 53" xfId="3224" xr:uid="{00000000-0005-0000-0000-0000B91F0000}"/>
    <cellStyle name="20% — акцент5 53 2" xfId="12061" xr:uid="{00000000-0005-0000-0000-0000BA1F0000}"/>
    <cellStyle name="20% — акцент5 54" xfId="3236" xr:uid="{00000000-0005-0000-0000-0000BB1F0000}"/>
    <cellStyle name="20% — акцент5 54 2" xfId="12073" xr:uid="{00000000-0005-0000-0000-0000BC1F0000}"/>
    <cellStyle name="20% — акцент5 55" xfId="3248" xr:uid="{00000000-0005-0000-0000-0000BD1F0000}"/>
    <cellStyle name="20% — акцент5 55 2" xfId="12085" xr:uid="{00000000-0005-0000-0000-0000BE1F0000}"/>
    <cellStyle name="20% — акцент5 56" xfId="3258" xr:uid="{00000000-0005-0000-0000-0000BF1F0000}"/>
    <cellStyle name="20% — акцент5 56 2" xfId="12095" xr:uid="{00000000-0005-0000-0000-0000C01F0000}"/>
    <cellStyle name="20% — акцент5 57" xfId="3288" xr:uid="{00000000-0005-0000-0000-0000C11F0000}"/>
    <cellStyle name="20% — акцент5 57 2" xfId="12120" xr:uid="{00000000-0005-0000-0000-0000C21F0000}"/>
    <cellStyle name="20% — акцент5 58" xfId="3411" xr:uid="{00000000-0005-0000-0000-0000C31F0000}"/>
    <cellStyle name="20% — акцент5 58 2" xfId="12186" xr:uid="{00000000-0005-0000-0000-0000C41F0000}"/>
    <cellStyle name="20% — акцент5 59" xfId="3435" xr:uid="{00000000-0005-0000-0000-0000C51F0000}"/>
    <cellStyle name="20% — акцент5 59 2" xfId="12210" xr:uid="{00000000-0005-0000-0000-0000C61F0000}"/>
    <cellStyle name="20% - Акцент5 6" xfId="842" xr:uid="{00000000-0005-0000-0000-0000C71F0000}"/>
    <cellStyle name="20% — акцент5 6" xfId="124" xr:uid="{00000000-0005-0000-0000-0000C81F0000}"/>
    <cellStyle name="20% - Акцент5 6 10" xfId="7160" xr:uid="{00000000-0005-0000-0000-0000C91F0000}"/>
    <cellStyle name="20% - Акцент5 6 10 2" xfId="15918" xr:uid="{00000000-0005-0000-0000-0000CA1F0000}"/>
    <cellStyle name="20% - Акцент5 6 11" xfId="7847" xr:uid="{00000000-0005-0000-0000-0000CB1F0000}"/>
    <cellStyle name="20% - Акцент5 6 11 2" xfId="16605" xr:uid="{00000000-0005-0000-0000-0000CC1F0000}"/>
    <cellStyle name="20% - Акцент5 6 12" xfId="5739" xr:uid="{00000000-0005-0000-0000-0000CD1F0000}"/>
    <cellStyle name="20% - Акцент5 6 12 2" xfId="14508" xr:uid="{00000000-0005-0000-0000-0000CE1F0000}"/>
    <cellStyle name="20% - Акцент5 6 13" xfId="7917" xr:uid="{00000000-0005-0000-0000-0000CF1F0000}"/>
    <cellStyle name="20% - Акцент5 6 13 2" xfId="16675" xr:uid="{00000000-0005-0000-0000-0000D01F0000}"/>
    <cellStyle name="20% - Акцент5 6 14" xfId="6606" xr:uid="{00000000-0005-0000-0000-0000D11F0000}"/>
    <cellStyle name="20% - Акцент5 6 14 2" xfId="15369" xr:uid="{00000000-0005-0000-0000-0000D21F0000}"/>
    <cellStyle name="20% - Акцент5 6 15" xfId="8002" xr:uid="{00000000-0005-0000-0000-0000D31F0000}"/>
    <cellStyle name="20% - Акцент5 6 15 2" xfId="16760" xr:uid="{00000000-0005-0000-0000-0000D41F0000}"/>
    <cellStyle name="20% - Акцент5 6 16" xfId="6793" xr:uid="{00000000-0005-0000-0000-0000D51F0000}"/>
    <cellStyle name="20% - Акцент5 6 16 2" xfId="15555" xr:uid="{00000000-0005-0000-0000-0000D61F0000}"/>
    <cellStyle name="20% - Акцент5 6 17" xfId="8083" xr:uid="{00000000-0005-0000-0000-0000D71F0000}"/>
    <cellStyle name="20% - Акцент5 6 17 2" xfId="16841" xr:uid="{00000000-0005-0000-0000-0000D81F0000}"/>
    <cellStyle name="20% - Акцент5 6 18" xfId="6879" xr:uid="{00000000-0005-0000-0000-0000D91F0000}"/>
    <cellStyle name="20% - Акцент5 6 18 2" xfId="15641" xr:uid="{00000000-0005-0000-0000-0000DA1F0000}"/>
    <cellStyle name="20% - Акцент5 6 19" xfId="8158" xr:uid="{00000000-0005-0000-0000-0000DB1F0000}"/>
    <cellStyle name="20% - Акцент5 6 19 2" xfId="16916" xr:uid="{00000000-0005-0000-0000-0000DC1F0000}"/>
    <cellStyle name="20% - Акцент5 6 2" xfId="2632" xr:uid="{00000000-0005-0000-0000-0000DD1F0000}"/>
    <cellStyle name="20% - Акцент5 6 2 2" xfId="11471" xr:uid="{00000000-0005-0000-0000-0000DE1F0000}"/>
    <cellStyle name="20% - Акцент5 6 20" xfId="7101" xr:uid="{00000000-0005-0000-0000-0000DF1F0000}"/>
    <cellStyle name="20% - Акцент5 6 20 2" xfId="15859" xr:uid="{00000000-0005-0000-0000-0000E01F0000}"/>
    <cellStyle name="20% - Акцент5 6 21" xfId="8251" xr:uid="{00000000-0005-0000-0000-0000E11F0000}"/>
    <cellStyle name="20% - Акцент5 6 21 2" xfId="17009" xr:uid="{00000000-0005-0000-0000-0000E21F0000}"/>
    <cellStyle name="20% - Акцент5 6 22" xfId="8341" xr:uid="{00000000-0005-0000-0000-0000E31F0000}"/>
    <cellStyle name="20% - Акцент5 6 22 2" xfId="17099" xr:uid="{00000000-0005-0000-0000-0000E41F0000}"/>
    <cellStyle name="20% - Акцент5 6 23" xfId="8436" xr:uid="{00000000-0005-0000-0000-0000E51F0000}"/>
    <cellStyle name="20% - Акцент5 6 23 2" xfId="17194" xr:uid="{00000000-0005-0000-0000-0000E61F0000}"/>
    <cellStyle name="20% - Акцент5 6 24" xfId="8519" xr:uid="{00000000-0005-0000-0000-0000E71F0000}"/>
    <cellStyle name="20% - Акцент5 6 24 2" xfId="17277" xr:uid="{00000000-0005-0000-0000-0000E81F0000}"/>
    <cellStyle name="20% - Акцент5 6 25" xfId="8656" xr:uid="{00000000-0005-0000-0000-0000E91F0000}"/>
    <cellStyle name="20% - Акцент5 6 25 2" xfId="17414" xr:uid="{00000000-0005-0000-0000-0000EA1F0000}"/>
    <cellStyle name="20% - Акцент5 6 26" xfId="8727" xr:uid="{00000000-0005-0000-0000-0000EB1F0000}"/>
    <cellStyle name="20% - Акцент5 6 26 2" xfId="17485" xr:uid="{00000000-0005-0000-0000-0000EC1F0000}"/>
    <cellStyle name="20% - Акцент5 6 27" xfId="8790" xr:uid="{00000000-0005-0000-0000-0000ED1F0000}"/>
    <cellStyle name="20% - Акцент5 6 27 2" xfId="17548" xr:uid="{00000000-0005-0000-0000-0000EE1F0000}"/>
    <cellStyle name="20% - Акцент5 6 28" xfId="9747" xr:uid="{00000000-0005-0000-0000-0000EF1F0000}"/>
    <cellStyle name="20% - Акцент5 6 29" xfId="17950" xr:uid="{00000000-0005-0000-0000-0000F01F0000}"/>
    <cellStyle name="20% - Акцент5 6 3" xfId="3139" xr:uid="{00000000-0005-0000-0000-0000F11F0000}"/>
    <cellStyle name="20% - Акцент5 6 3 2" xfId="11976" xr:uid="{00000000-0005-0000-0000-0000F21F0000}"/>
    <cellStyle name="20% - Акцент5 6 30" xfId="12145" xr:uid="{00000000-0005-0000-0000-0000F31F0000}"/>
    <cellStyle name="20% - Акцент5 6 31" xfId="18363" xr:uid="{00000000-0005-0000-0000-0000F41F0000}"/>
    <cellStyle name="20% - Акцент5 6 32" xfId="18750" xr:uid="{00000000-0005-0000-0000-0000F51F0000}"/>
    <cellStyle name="20% - Акцент5 6 33" xfId="19553" xr:uid="{00000000-0005-0000-0000-0000F61F0000}"/>
    <cellStyle name="20% - Акцент5 6 4" xfId="4187" xr:uid="{00000000-0005-0000-0000-0000F71F0000}"/>
    <cellStyle name="20% - Акцент5 6 4 2" xfId="12962" xr:uid="{00000000-0005-0000-0000-0000F81F0000}"/>
    <cellStyle name="20% - Акцент5 6 5" xfId="5066" xr:uid="{00000000-0005-0000-0000-0000F91F0000}"/>
    <cellStyle name="20% - Акцент5 6 5 2" xfId="13838" xr:uid="{00000000-0005-0000-0000-0000FA1F0000}"/>
    <cellStyle name="20% - Акцент5 6 6" xfId="5171" xr:uid="{00000000-0005-0000-0000-0000FB1F0000}"/>
    <cellStyle name="20% - Акцент5 6 6 2" xfId="13943" xr:uid="{00000000-0005-0000-0000-0000FC1F0000}"/>
    <cellStyle name="20% - Акцент5 6 7" xfId="5948" xr:uid="{00000000-0005-0000-0000-0000FD1F0000}"/>
    <cellStyle name="20% - Акцент5 6 7 2" xfId="14716" xr:uid="{00000000-0005-0000-0000-0000FE1F0000}"/>
    <cellStyle name="20% - Акцент5 6 8" xfId="7220" xr:uid="{00000000-0005-0000-0000-0000FF1F0000}"/>
    <cellStyle name="20% - Акцент5 6 8 2" xfId="15978" xr:uid="{00000000-0005-0000-0000-000000200000}"/>
    <cellStyle name="20% - Акцент5 6 9" xfId="7787" xr:uid="{00000000-0005-0000-0000-000001200000}"/>
    <cellStyle name="20% - Акцент5 6 9 2" xfId="16545" xr:uid="{00000000-0005-0000-0000-000002200000}"/>
    <cellStyle name="20% — акцент5 60" xfId="3448" xr:uid="{00000000-0005-0000-0000-000003200000}"/>
    <cellStyle name="20% — акцент5 60 2" xfId="12223" xr:uid="{00000000-0005-0000-0000-000004200000}"/>
    <cellStyle name="20% — акцент5 61" xfId="3460" xr:uid="{00000000-0005-0000-0000-000005200000}"/>
    <cellStyle name="20% — акцент5 61 2" xfId="12235" xr:uid="{00000000-0005-0000-0000-000006200000}"/>
    <cellStyle name="20% — акцент5 62" xfId="3472" xr:uid="{00000000-0005-0000-0000-000007200000}"/>
    <cellStyle name="20% — акцент5 62 2" xfId="12247" xr:uid="{00000000-0005-0000-0000-000008200000}"/>
    <cellStyle name="20% — акцент5 63" xfId="3484" xr:uid="{00000000-0005-0000-0000-000009200000}"/>
    <cellStyle name="20% — акцент5 63 2" xfId="12259" xr:uid="{00000000-0005-0000-0000-00000A200000}"/>
    <cellStyle name="20% — акцент5 64" xfId="3496" xr:uid="{00000000-0005-0000-0000-00000B200000}"/>
    <cellStyle name="20% — акцент5 64 2" xfId="12271" xr:uid="{00000000-0005-0000-0000-00000C200000}"/>
    <cellStyle name="20% — акцент5 65" xfId="3508" xr:uid="{00000000-0005-0000-0000-00000D200000}"/>
    <cellStyle name="20% — акцент5 65 2" xfId="12283" xr:uid="{00000000-0005-0000-0000-00000E200000}"/>
    <cellStyle name="20% — акцент5 66" xfId="3520" xr:uid="{00000000-0005-0000-0000-00000F200000}"/>
    <cellStyle name="20% — акцент5 66 2" xfId="12295" xr:uid="{00000000-0005-0000-0000-000010200000}"/>
    <cellStyle name="20% — акцент5 67" xfId="3532" xr:uid="{00000000-0005-0000-0000-000011200000}"/>
    <cellStyle name="20% — акцент5 67 2" xfId="12307" xr:uid="{00000000-0005-0000-0000-000012200000}"/>
    <cellStyle name="20% — акцент5 68" xfId="3544" xr:uid="{00000000-0005-0000-0000-000013200000}"/>
    <cellStyle name="20% — акцент5 68 2" xfId="12319" xr:uid="{00000000-0005-0000-0000-000014200000}"/>
    <cellStyle name="20% — акцент5 69" xfId="3556" xr:uid="{00000000-0005-0000-0000-000015200000}"/>
    <cellStyle name="20% — акцент5 69 2" xfId="12331" xr:uid="{00000000-0005-0000-0000-000016200000}"/>
    <cellStyle name="20% - Акцент5 7" xfId="861" xr:uid="{00000000-0005-0000-0000-000017200000}"/>
    <cellStyle name="20% — акцент5 7" xfId="251" xr:uid="{00000000-0005-0000-0000-000018200000}"/>
    <cellStyle name="20% - Акцент5 7 10" xfId="7162" xr:uid="{00000000-0005-0000-0000-000019200000}"/>
    <cellStyle name="20% - Акцент5 7 10 2" xfId="15920" xr:uid="{00000000-0005-0000-0000-00001A200000}"/>
    <cellStyle name="20% - Акцент5 7 11" xfId="7845" xr:uid="{00000000-0005-0000-0000-00001B200000}"/>
    <cellStyle name="20% - Акцент5 7 11 2" xfId="16603" xr:uid="{00000000-0005-0000-0000-00001C200000}"/>
    <cellStyle name="20% - Акцент5 7 12" xfId="5735" xr:uid="{00000000-0005-0000-0000-00001D200000}"/>
    <cellStyle name="20% - Акцент5 7 12 2" xfId="14504" xr:uid="{00000000-0005-0000-0000-00001E200000}"/>
    <cellStyle name="20% - Акцент5 7 13" xfId="7915" xr:uid="{00000000-0005-0000-0000-00001F200000}"/>
    <cellStyle name="20% - Акцент5 7 13 2" xfId="16673" xr:uid="{00000000-0005-0000-0000-000020200000}"/>
    <cellStyle name="20% - Акцент5 7 14" xfId="6602" xr:uid="{00000000-0005-0000-0000-000021200000}"/>
    <cellStyle name="20% - Акцент5 7 14 2" xfId="15365" xr:uid="{00000000-0005-0000-0000-000022200000}"/>
    <cellStyle name="20% - Акцент5 7 15" xfId="8000" xr:uid="{00000000-0005-0000-0000-000023200000}"/>
    <cellStyle name="20% - Акцент5 7 15 2" xfId="16758" xr:uid="{00000000-0005-0000-0000-000024200000}"/>
    <cellStyle name="20% - Акцент5 7 16" xfId="6792" xr:uid="{00000000-0005-0000-0000-000025200000}"/>
    <cellStyle name="20% - Акцент5 7 16 2" xfId="15554" xr:uid="{00000000-0005-0000-0000-000026200000}"/>
    <cellStyle name="20% - Акцент5 7 17" xfId="8082" xr:uid="{00000000-0005-0000-0000-000027200000}"/>
    <cellStyle name="20% - Акцент5 7 17 2" xfId="16840" xr:uid="{00000000-0005-0000-0000-000028200000}"/>
    <cellStyle name="20% - Акцент5 7 18" xfId="6878" xr:uid="{00000000-0005-0000-0000-000029200000}"/>
    <cellStyle name="20% - Акцент5 7 18 2" xfId="15640" xr:uid="{00000000-0005-0000-0000-00002A200000}"/>
    <cellStyle name="20% - Акцент5 7 19" xfId="8157" xr:uid="{00000000-0005-0000-0000-00002B200000}"/>
    <cellStyle name="20% - Акцент5 7 19 2" xfId="16915" xr:uid="{00000000-0005-0000-0000-00002C200000}"/>
    <cellStyle name="20% - Акцент5 7 2" xfId="2651" xr:uid="{00000000-0005-0000-0000-00002D200000}"/>
    <cellStyle name="20% - Акцент5 7 2 2" xfId="11490" xr:uid="{00000000-0005-0000-0000-00002E200000}"/>
    <cellStyle name="20% - Акцент5 7 20" xfId="7100" xr:uid="{00000000-0005-0000-0000-00002F200000}"/>
    <cellStyle name="20% - Акцент5 7 20 2" xfId="15858" xr:uid="{00000000-0005-0000-0000-000030200000}"/>
    <cellStyle name="20% - Акцент5 7 21" xfId="8248" xr:uid="{00000000-0005-0000-0000-000031200000}"/>
    <cellStyle name="20% - Акцент5 7 21 2" xfId="17006" xr:uid="{00000000-0005-0000-0000-000032200000}"/>
    <cellStyle name="20% - Акцент5 7 22" xfId="8338" xr:uid="{00000000-0005-0000-0000-000033200000}"/>
    <cellStyle name="20% - Акцент5 7 22 2" xfId="17096" xr:uid="{00000000-0005-0000-0000-000034200000}"/>
    <cellStyle name="20% - Акцент5 7 23" xfId="8428" xr:uid="{00000000-0005-0000-0000-000035200000}"/>
    <cellStyle name="20% - Акцент5 7 23 2" xfId="17186" xr:uid="{00000000-0005-0000-0000-000036200000}"/>
    <cellStyle name="20% - Акцент5 7 24" xfId="8511" xr:uid="{00000000-0005-0000-0000-000037200000}"/>
    <cellStyle name="20% - Акцент5 7 24 2" xfId="17269" xr:uid="{00000000-0005-0000-0000-000038200000}"/>
    <cellStyle name="20% - Акцент5 7 25" xfId="8583" xr:uid="{00000000-0005-0000-0000-000039200000}"/>
    <cellStyle name="20% - Акцент5 7 25 2" xfId="17341" xr:uid="{00000000-0005-0000-0000-00003A200000}"/>
    <cellStyle name="20% - Акцент5 7 26" xfId="8644" xr:uid="{00000000-0005-0000-0000-00003B200000}"/>
    <cellStyle name="20% - Акцент5 7 26 2" xfId="17402" xr:uid="{00000000-0005-0000-0000-00003C200000}"/>
    <cellStyle name="20% - Акцент5 7 27" xfId="8715" xr:uid="{00000000-0005-0000-0000-00003D200000}"/>
    <cellStyle name="20% - Акцент5 7 27 2" xfId="17473" xr:uid="{00000000-0005-0000-0000-00003E200000}"/>
    <cellStyle name="20% - Акцент5 7 28" xfId="9766" xr:uid="{00000000-0005-0000-0000-00003F200000}"/>
    <cellStyle name="20% - Акцент5 7 29" xfId="17963" xr:uid="{00000000-0005-0000-0000-000040200000}"/>
    <cellStyle name="20% - Акцент5 7 3" xfId="3151" xr:uid="{00000000-0005-0000-0000-000041200000}"/>
    <cellStyle name="20% - Акцент5 7 3 2" xfId="11988" xr:uid="{00000000-0005-0000-0000-000042200000}"/>
    <cellStyle name="20% - Акцент5 7 30" xfId="11056" xr:uid="{00000000-0005-0000-0000-000043200000}"/>
    <cellStyle name="20% - Акцент5 7 31" xfId="19164" xr:uid="{00000000-0005-0000-0000-000044200000}"/>
    <cellStyle name="20% - Акцент5 7 32" xfId="18275" xr:uid="{00000000-0005-0000-0000-000045200000}"/>
    <cellStyle name="20% - Акцент5 7 33" xfId="18544" xr:uid="{00000000-0005-0000-0000-000046200000}"/>
    <cellStyle name="20% - Акцент5 7 4" xfId="4188" xr:uid="{00000000-0005-0000-0000-000047200000}"/>
    <cellStyle name="20% - Акцент5 7 4 2" xfId="12963" xr:uid="{00000000-0005-0000-0000-000048200000}"/>
    <cellStyle name="20% - Акцент5 7 5" xfId="5067" xr:uid="{00000000-0005-0000-0000-000049200000}"/>
    <cellStyle name="20% - Акцент5 7 5 2" xfId="13839" xr:uid="{00000000-0005-0000-0000-00004A200000}"/>
    <cellStyle name="20% - Акцент5 7 6" xfId="5170" xr:uid="{00000000-0005-0000-0000-00004B200000}"/>
    <cellStyle name="20% - Акцент5 7 6 2" xfId="13942" xr:uid="{00000000-0005-0000-0000-00004C200000}"/>
    <cellStyle name="20% - Акцент5 7 7" xfId="5949" xr:uid="{00000000-0005-0000-0000-00004D200000}"/>
    <cellStyle name="20% - Акцент5 7 7 2" xfId="14717" xr:uid="{00000000-0005-0000-0000-00004E200000}"/>
    <cellStyle name="20% - Акцент5 7 8" xfId="7222" xr:uid="{00000000-0005-0000-0000-00004F200000}"/>
    <cellStyle name="20% - Акцент5 7 8 2" xfId="15980" xr:uid="{00000000-0005-0000-0000-000050200000}"/>
    <cellStyle name="20% - Акцент5 7 9" xfId="7785" xr:uid="{00000000-0005-0000-0000-000051200000}"/>
    <cellStyle name="20% - Акцент5 7 9 2" xfId="16543" xr:uid="{00000000-0005-0000-0000-000052200000}"/>
    <cellStyle name="20% — акцент5 70" xfId="3568" xr:uid="{00000000-0005-0000-0000-000053200000}"/>
    <cellStyle name="20% — акцент5 70 2" xfId="12343" xr:uid="{00000000-0005-0000-0000-000054200000}"/>
    <cellStyle name="20% — акцент5 71" xfId="3580" xr:uid="{00000000-0005-0000-0000-000055200000}"/>
    <cellStyle name="20% — акцент5 71 2" xfId="12355" xr:uid="{00000000-0005-0000-0000-000056200000}"/>
    <cellStyle name="20% — акцент5 72" xfId="3592" xr:uid="{00000000-0005-0000-0000-000057200000}"/>
    <cellStyle name="20% — акцент5 72 2" xfId="12367" xr:uid="{00000000-0005-0000-0000-000058200000}"/>
    <cellStyle name="20% — акцент5 73" xfId="3426" xr:uid="{00000000-0005-0000-0000-000059200000}"/>
    <cellStyle name="20% — акцент5 73 2" xfId="12201" xr:uid="{00000000-0005-0000-0000-00005A200000}"/>
    <cellStyle name="20% — акцент5 74" xfId="3607" xr:uid="{00000000-0005-0000-0000-00005B200000}"/>
    <cellStyle name="20% — акцент5 74 2" xfId="12382" xr:uid="{00000000-0005-0000-0000-00005C200000}"/>
    <cellStyle name="20% — акцент5 75" xfId="3619" xr:uid="{00000000-0005-0000-0000-00005D200000}"/>
    <cellStyle name="20% — акцент5 75 2" xfId="12394" xr:uid="{00000000-0005-0000-0000-00005E200000}"/>
    <cellStyle name="20% — акцент5 76" xfId="5254" xr:uid="{00000000-0005-0000-0000-00005F200000}"/>
    <cellStyle name="20% — акцент5 76 2" xfId="14024" xr:uid="{00000000-0005-0000-0000-000060200000}"/>
    <cellStyle name="20% — акцент5 77" xfId="5274" xr:uid="{00000000-0005-0000-0000-000061200000}"/>
    <cellStyle name="20% — акцент5 77 2" xfId="14044" xr:uid="{00000000-0005-0000-0000-000062200000}"/>
    <cellStyle name="20% — акцент5 78" xfId="5286" xr:uid="{00000000-0005-0000-0000-000063200000}"/>
    <cellStyle name="20% — акцент5 78 2" xfId="14056" xr:uid="{00000000-0005-0000-0000-000064200000}"/>
    <cellStyle name="20% — акцент5 79" xfId="5298" xr:uid="{00000000-0005-0000-0000-000065200000}"/>
    <cellStyle name="20% — акцент5 79 2" xfId="14068" xr:uid="{00000000-0005-0000-0000-000066200000}"/>
    <cellStyle name="20% - Акцент5 8" xfId="882" xr:uid="{00000000-0005-0000-0000-000067200000}"/>
    <cellStyle name="20% — акцент5 8" xfId="252" xr:uid="{00000000-0005-0000-0000-000068200000}"/>
    <cellStyle name="20% - Акцент5 8 10" xfId="7163" xr:uid="{00000000-0005-0000-0000-000069200000}"/>
    <cellStyle name="20% - Акцент5 8 10 2" xfId="15921" xr:uid="{00000000-0005-0000-0000-00006A200000}"/>
    <cellStyle name="20% - Акцент5 8 11" xfId="7843" xr:uid="{00000000-0005-0000-0000-00006B200000}"/>
    <cellStyle name="20% - Акцент5 8 11 2" xfId="16601" xr:uid="{00000000-0005-0000-0000-00006C200000}"/>
    <cellStyle name="20% - Акцент5 8 12" xfId="5729" xr:uid="{00000000-0005-0000-0000-00006D200000}"/>
    <cellStyle name="20% - Акцент5 8 12 2" xfId="14498" xr:uid="{00000000-0005-0000-0000-00006E200000}"/>
    <cellStyle name="20% - Акцент5 8 13" xfId="7913" xr:uid="{00000000-0005-0000-0000-00006F200000}"/>
    <cellStyle name="20% - Акцент5 8 13 2" xfId="16671" xr:uid="{00000000-0005-0000-0000-000070200000}"/>
    <cellStyle name="20% - Акцент5 8 14" xfId="6599" xr:uid="{00000000-0005-0000-0000-000071200000}"/>
    <cellStyle name="20% - Акцент5 8 14 2" xfId="15362" xr:uid="{00000000-0005-0000-0000-000072200000}"/>
    <cellStyle name="20% - Акцент5 8 15" xfId="7998" xr:uid="{00000000-0005-0000-0000-000073200000}"/>
    <cellStyle name="20% - Акцент5 8 15 2" xfId="16756" xr:uid="{00000000-0005-0000-0000-000074200000}"/>
    <cellStyle name="20% - Акцент5 8 16" xfId="6789" xr:uid="{00000000-0005-0000-0000-000075200000}"/>
    <cellStyle name="20% - Акцент5 8 16 2" xfId="15551" xr:uid="{00000000-0005-0000-0000-000076200000}"/>
    <cellStyle name="20% - Акцент5 8 17" xfId="8079" xr:uid="{00000000-0005-0000-0000-000077200000}"/>
    <cellStyle name="20% - Акцент5 8 17 2" xfId="16837" xr:uid="{00000000-0005-0000-0000-000078200000}"/>
    <cellStyle name="20% - Акцент5 8 18" xfId="6875" xr:uid="{00000000-0005-0000-0000-000079200000}"/>
    <cellStyle name="20% - Акцент5 8 18 2" xfId="15637" xr:uid="{00000000-0005-0000-0000-00007A200000}"/>
    <cellStyle name="20% - Акцент5 8 19" xfId="8154" xr:uid="{00000000-0005-0000-0000-00007B200000}"/>
    <cellStyle name="20% - Акцент5 8 19 2" xfId="16912" xr:uid="{00000000-0005-0000-0000-00007C200000}"/>
    <cellStyle name="20% - Акцент5 8 2" xfId="2672" xr:uid="{00000000-0005-0000-0000-00007D200000}"/>
    <cellStyle name="20% - Акцент5 8 2 2" xfId="11511" xr:uid="{00000000-0005-0000-0000-00007E200000}"/>
    <cellStyle name="20% - Акцент5 8 20" xfId="7097" xr:uid="{00000000-0005-0000-0000-00007F200000}"/>
    <cellStyle name="20% - Акцент5 8 20 2" xfId="15855" xr:uid="{00000000-0005-0000-0000-000080200000}"/>
    <cellStyle name="20% - Акцент5 8 21" xfId="8244" xr:uid="{00000000-0005-0000-0000-000081200000}"/>
    <cellStyle name="20% - Акцент5 8 21 2" xfId="17002" xr:uid="{00000000-0005-0000-0000-000082200000}"/>
    <cellStyle name="20% - Акцент5 8 22" xfId="8334" xr:uid="{00000000-0005-0000-0000-000083200000}"/>
    <cellStyle name="20% - Акцент5 8 22 2" xfId="17092" xr:uid="{00000000-0005-0000-0000-000084200000}"/>
    <cellStyle name="20% - Акцент5 8 23" xfId="8423" xr:uid="{00000000-0005-0000-0000-000085200000}"/>
    <cellStyle name="20% - Акцент5 8 23 2" xfId="17181" xr:uid="{00000000-0005-0000-0000-000086200000}"/>
    <cellStyle name="20% - Акцент5 8 24" xfId="8507" xr:uid="{00000000-0005-0000-0000-000087200000}"/>
    <cellStyle name="20% - Акцент5 8 24 2" xfId="17265" xr:uid="{00000000-0005-0000-0000-000088200000}"/>
    <cellStyle name="20% - Акцент5 8 25" xfId="8578" xr:uid="{00000000-0005-0000-0000-000089200000}"/>
    <cellStyle name="20% - Акцент5 8 25 2" xfId="17336" xr:uid="{00000000-0005-0000-0000-00008A200000}"/>
    <cellStyle name="20% - Акцент5 8 26" xfId="8639" xr:uid="{00000000-0005-0000-0000-00008B200000}"/>
    <cellStyle name="20% - Акцент5 8 26 2" xfId="17397" xr:uid="{00000000-0005-0000-0000-00008C200000}"/>
    <cellStyle name="20% - Акцент5 8 27" xfId="8710" xr:uid="{00000000-0005-0000-0000-00008D200000}"/>
    <cellStyle name="20% - Акцент5 8 27 2" xfId="17468" xr:uid="{00000000-0005-0000-0000-00008E200000}"/>
    <cellStyle name="20% - Акцент5 8 28" xfId="9787" xr:uid="{00000000-0005-0000-0000-00008F200000}"/>
    <cellStyle name="20% - Акцент5 8 29" xfId="17976" xr:uid="{00000000-0005-0000-0000-000090200000}"/>
    <cellStyle name="20% - Акцент5 8 3" xfId="3163" xr:uid="{00000000-0005-0000-0000-000091200000}"/>
    <cellStyle name="20% - Акцент5 8 3 2" xfId="12000" xr:uid="{00000000-0005-0000-0000-000092200000}"/>
    <cellStyle name="20% - Акцент5 8 30" xfId="9256" xr:uid="{00000000-0005-0000-0000-000093200000}"/>
    <cellStyle name="20% - Акцент5 8 31" xfId="9162" xr:uid="{00000000-0005-0000-0000-000094200000}"/>
    <cellStyle name="20% - Акцент5 8 32" xfId="18703" xr:uid="{00000000-0005-0000-0000-000095200000}"/>
    <cellStyle name="20% - Акцент5 8 33" xfId="19934" xr:uid="{00000000-0005-0000-0000-000096200000}"/>
    <cellStyle name="20% - Акцент5 8 4" xfId="4189" xr:uid="{00000000-0005-0000-0000-000097200000}"/>
    <cellStyle name="20% - Акцент5 8 4 2" xfId="12964" xr:uid="{00000000-0005-0000-0000-000098200000}"/>
    <cellStyle name="20% - Акцент5 8 5" xfId="5068" xr:uid="{00000000-0005-0000-0000-000099200000}"/>
    <cellStyle name="20% - Акцент5 8 5 2" xfId="13840" xr:uid="{00000000-0005-0000-0000-00009A200000}"/>
    <cellStyle name="20% - Акцент5 8 6" xfId="5169" xr:uid="{00000000-0005-0000-0000-00009B200000}"/>
    <cellStyle name="20% - Акцент5 8 6 2" xfId="13941" xr:uid="{00000000-0005-0000-0000-00009C200000}"/>
    <cellStyle name="20% - Акцент5 8 7" xfId="5951" xr:uid="{00000000-0005-0000-0000-00009D200000}"/>
    <cellStyle name="20% - Акцент5 8 7 2" xfId="14719" xr:uid="{00000000-0005-0000-0000-00009E200000}"/>
    <cellStyle name="20% - Акцент5 8 8" xfId="7224" xr:uid="{00000000-0005-0000-0000-00009F200000}"/>
    <cellStyle name="20% - Акцент5 8 8 2" xfId="15982" xr:uid="{00000000-0005-0000-0000-0000A0200000}"/>
    <cellStyle name="20% - Акцент5 8 9" xfId="7784" xr:uid="{00000000-0005-0000-0000-0000A1200000}"/>
    <cellStyle name="20% - Акцент5 8 9 2" xfId="16542" xr:uid="{00000000-0005-0000-0000-0000A2200000}"/>
    <cellStyle name="20% — акцент5 80" xfId="5310" xr:uid="{00000000-0005-0000-0000-0000A3200000}"/>
    <cellStyle name="20% — акцент5 80 2" xfId="14080" xr:uid="{00000000-0005-0000-0000-0000A4200000}"/>
    <cellStyle name="20% — акцент5 81" xfId="5322" xr:uid="{00000000-0005-0000-0000-0000A5200000}"/>
    <cellStyle name="20% — акцент5 81 2" xfId="14092" xr:uid="{00000000-0005-0000-0000-0000A6200000}"/>
    <cellStyle name="20% — акцент5 82" xfId="5334" xr:uid="{00000000-0005-0000-0000-0000A7200000}"/>
    <cellStyle name="20% — акцент5 82 2" xfId="14104" xr:uid="{00000000-0005-0000-0000-0000A8200000}"/>
    <cellStyle name="20% — акцент5 83" xfId="5345" xr:uid="{00000000-0005-0000-0000-0000A9200000}"/>
    <cellStyle name="20% — акцент5 83 2" xfId="14115" xr:uid="{00000000-0005-0000-0000-0000AA200000}"/>
    <cellStyle name="20% — акцент5 84" xfId="5356" xr:uid="{00000000-0005-0000-0000-0000AB200000}"/>
    <cellStyle name="20% — акцент5 84 2" xfId="14126" xr:uid="{00000000-0005-0000-0000-0000AC200000}"/>
    <cellStyle name="20% — акцент5 85" xfId="5365" xr:uid="{00000000-0005-0000-0000-0000AD200000}"/>
    <cellStyle name="20% — акцент5 85 2" xfId="14135" xr:uid="{00000000-0005-0000-0000-0000AE200000}"/>
    <cellStyle name="20% — акцент5 86" xfId="5373" xr:uid="{00000000-0005-0000-0000-0000AF200000}"/>
    <cellStyle name="20% — акцент5 86 2" xfId="14143" xr:uid="{00000000-0005-0000-0000-0000B0200000}"/>
    <cellStyle name="20% — акцент5 87" xfId="9329" xr:uid="{00000000-0005-0000-0000-0000B1200000}"/>
    <cellStyle name="20% — акцент5 88" xfId="10657" xr:uid="{00000000-0005-0000-0000-0000B2200000}"/>
    <cellStyle name="20% — акцент5 89" xfId="18476" xr:uid="{00000000-0005-0000-0000-0000B3200000}"/>
    <cellStyle name="20% - Акцент5 9" xfId="903" xr:uid="{00000000-0005-0000-0000-0000B4200000}"/>
    <cellStyle name="20% — акцент5 9" xfId="253" xr:uid="{00000000-0005-0000-0000-0000B5200000}"/>
    <cellStyle name="20% - Акцент5 9 10" xfId="7165" xr:uid="{00000000-0005-0000-0000-0000B6200000}"/>
    <cellStyle name="20% - Акцент5 9 10 2" xfId="15923" xr:uid="{00000000-0005-0000-0000-0000B7200000}"/>
    <cellStyle name="20% - Акцент5 9 11" xfId="7842" xr:uid="{00000000-0005-0000-0000-0000B8200000}"/>
    <cellStyle name="20% - Акцент5 9 11 2" xfId="16600" xr:uid="{00000000-0005-0000-0000-0000B9200000}"/>
    <cellStyle name="20% - Акцент5 9 12" xfId="5725" xr:uid="{00000000-0005-0000-0000-0000BA200000}"/>
    <cellStyle name="20% - Акцент5 9 12 2" xfId="14494" xr:uid="{00000000-0005-0000-0000-0000BB200000}"/>
    <cellStyle name="20% - Акцент5 9 13" xfId="7912" xr:uid="{00000000-0005-0000-0000-0000BC200000}"/>
    <cellStyle name="20% - Акцент5 9 13 2" xfId="16670" xr:uid="{00000000-0005-0000-0000-0000BD200000}"/>
    <cellStyle name="20% - Акцент5 9 14" xfId="6511" xr:uid="{00000000-0005-0000-0000-0000BE200000}"/>
    <cellStyle name="20% - Акцент5 9 14 2" xfId="15274" xr:uid="{00000000-0005-0000-0000-0000BF200000}"/>
    <cellStyle name="20% - Акцент5 9 15" xfId="7996" xr:uid="{00000000-0005-0000-0000-0000C0200000}"/>
    <cellStyle name="20% - Акцент5 9 15 2" xfId="16754" xr:uid="{00000000-0005-0000-0000-0000C1200000}"/>
    <cellStyle name="20% - Акцент5 9 16" xfId="6787" xr:uid="{00000000-0005-0000-0000-0000C2200000}"/>
    <cellStyle name="20% - Акцент5 9 16 2" xfId="15549" xr:uid="{00000000-0005-0000-0000-0000C3200000}"/>
    <cellStyle name="20% - Акцент5 9 17" xfId="8076" xr:uid="{00000000-0005-0000-0000-0000C4200000}"/>
    <cellStyle name="20% - Акцент5 9 17 2" xfId="16834" xr:uid="{00000000-0005-0000-0000-0000C5200000}"/>
    <cellStyle name="20% - Акцент5 9 18" xfId="6872" xr:uid="{00000000-0005-0000-0000-0000C6200000}"/>
    <cellStyle name="20% - Акцент5 9 18 2" xfId="15634" xr:uid="{00000000-0005-0000-0000-0000C7200000}"/>
    <cellStyle name="20% - Акцент5 9 19" xfId="8153" xr:uid="{00000000-0005-0000-0000-0000C8200000}"/>
    <cellStyle name="20% - Акцент5 9 19 2" xfId="16911" xr:uid="{00000000-0005-0000-0000-0000C9200000}"/>
    <cellStyle name="20% - Акцент5 9 2" xfId="2693" xr:uid="{00000000-0005-0000-0000-0000CA200000}"/>
    <cellStyle name="20% - Акцент5 9 2 2" xfId="11532" xr:uid="{00000000-0005-0000-0000-0000CB200000}"/>
    <cellStyle name="20% - Акцент5 9 20" xfId="7096" xr:uid="{00000000-0005-0000-0000-0000CC200000}"/>
    <cellStyle name="20% - Акцент5 9 20 2" xfId="15854" xr:uid="{00000000-0005-0000-0000-0000CD200000}"/>
    <cellStyle name="20% - Акцент5 9 21" xfId="8241" xr:uid="{00000000-0005-0000-0000-0000CE200000}"/>
    <cellStyle name="20% - Акцент5 9 21 2" xfId="16999" xr:uid="{00000000-0005-0000-0000-0000CF200000}"/>
    <cellStyle name="20% - Акцент5 9 22" xfId="8331" xr:uid="{00000000-0005-0000-0000-0000D0200000}"/>
    <cellStyle name="20% - Акцент5 9 22 2" xfId="17089" xr:uid="{00000000-0005-0000-0000-0000D1200000}"/>
    <cellStyle name="20% - Акцент5 9 23" xfId="8420" xr:uid="{00000000-0005-0000-0000-0000D2200000}"/>
    <cellStyle name="20% - Акцент5 9 23 2" xfId="17178" xr:uid="{00000000-0005-0000-0000-0000D3200000}"/>
    <cellStyle name="20% - Акцент5 9 24" xfId="8504" xr:uid="{00000000-0005-0000-0000-0000D4200000}"/>
    <cellStyle name="20% - Акцент5 9 24 2" xfId="17262" xr:uid="{00000000-0005-0000-0000-0000D5200000}"/>
    <cellStyle name="20% - Акцент5 9 25" xfId="8575" xr:uid="{00000000-0005-0000-0000-0000D6200000}"/>
    <cellStyle name="20% - Акцент5 9 25 2" xfId="17333" xr:uid="{00000000-0005-0000-0000-0000D7200000}"/>
    <cellStyle name="20% - Акцент5 9 26" xfId="8636" xr:uid="{00000000-0005-0000-0000-0000D8200000}"/>
    <cellStyle name="20% - Акцент5 9 26 2" xfId="17394" xr:uid="{00000000-0005-0000-0000-0000D9200000}"/>
    <cellStyle name="20% - Акцент5 9 27" xfId="8707" xr:uid="{00000000-0005-0000-0000-0000DA200000}"/>
    <cellStyle name="20% - Акцент5 9 27 2" xfId="17465" xr:uid="{00000000-0005-0000-0000-0000DB200000}"/>
    <cellStyle name="20% - Акцент5 9 28" xfId="9808" xr:uid="{00000000-0005-0000-0000-0000DC200000}"/>
    <cellStyle name="20% - Акцент5 9 29" xfId="17989" xr:uid="{00000000-0005-0000-0000-0000DD200000}"/>
    <cellStyle name="20% - Акцент5 9 3" xfId="3175" xr:uid="{00000000-0005-0000-0000-0000DE200000}"/>
    <cellStyle name="20% - Акцент5 9 3 2" xfId="12012" xr:uid="{00000000-0005-0000-0000-0000DF200000}"/>
    <cellStyle name="20% - Акцент5 9 30" xfId="19675" xr:uid="{00000000-0005-0000-0000-0000E0200000}"/>
    <cellStyle name="20% - Акцент5 9 31" xfId="19411" xr:uid="{00000000-0005-0000-0000-0000E1200000}"/>
    <cellStyle name="20% - Акцент5 9 32" xfId="18926" xr:uid="{00000000-0005-0000-0000-0000E2200000}"/>
    <cellStyle name="20% - Акцент5 9 33" xfId="19895" xr:uid="{00000000-0005-0000-0000-0000E3200000}"/>
    <cellStyle name="20% - Акцент5 9 4" xfId="4190" xr:uid="{00000000-0005-0000-0000-0000E4200000}"/>
    <cellStyle name="20% - Акцент5 9 4 2" xfId="12965" xr:uid="{00000000-0005-0000-0000-0000E5200000}"/>
    <cellStyle name="20% - Акцент5 9 5" xfId="5069" xr:uid="{00000000-0005-0000-0000-0000E6200000}"/>
    <cellStyle name="20% - Акцент5 9 5 2" xfId="13841" xr:uid="{00000000-0005-0000-0000-0000E7200000}"/>
    <cellStyle name="20% - Акцент5 9 6" xfId="5168" xr:uid="{00000000-0005-0000-0000-0000E8200000}"/>
    <cellStyle name="20% - Акцент5 9 6 2" xfId="13940" xr:uid="{00000000-0005-0000-0000-0000E9200000}"/>
    <cellStyle name="20% - Акцент5 9 7" xfId="5953" xr:uid="{00000000-0005-0000-0000-0000EA200000}"/>
    <cellStyle name="20% - Акцент5 9 7 2" xfId="14721" xr:uid="{00000000-0005-0000-0000-0000EB200000}"/>
    <cellStyle name="20% - Акцент5 9 8" xfId="7226" xr:uid="{00000000-0005-0000-0000-0000EC200000}"/>
    <cellStyle name="20% - Акцент5 9 8 2" xfId="15984" xr:uid="{00000000-0005-0000-0000-0000ED200000}"/>
    <cellStyle name="20% - Акцент5 9 9" xfId="7782" xr:uid="{00000000-0005-0000-0000-0000EE200000}"/>
    <cellStyle name="20% - Акцент5 9 9 2" xfId="16540" xr:uid="{00000000-0005-0000-0000-0000EF200000}"/>
    <cellStyle name="20% — акцент5 90" xfId="18255" xr:uid="{00000000-0005-0000-0000-0000F0200000}"/>
    <cellStyle name="20% — акцент5 91" xfId="19102" xr:uid="{00000000-0005-0000-0000-0000F1200000}"/>
    <cellStyle name="20% — акцент5 92" xfId="18653" xr:uid="{00000000-0005-0000-0000-0000F2200000}"/>
    <cellStyle name="20% — акцент5 93" xfId="21489" xr:uid="{5FD37C9C-9280-414C-B53A-4057C680A0EC}"/>
    <cellStyle name="20% — акцент6" xfId="425" builtinId="50" customBuiltin="1"/>
    <cellStyle name="20% - Акцент6 10" xfId="924" xr:uid="{00000000-0005-0000-0000-0000F4200000}"/>
    <cellStyle name="20% — акцент6 10" xfId="254" xr:uid="{00000000-0005-0000-0000-0000F5200000}"/>
    <cellStyle name="20% - Акцент6 10 10" xfId="7167" xr:uid="{00000000-0005-0000-0000-0000F6200000}"/>
    <cellStyle name="20% - Акцент6 10 10 2" xfId="15925" xr:uid="{00000000-0005-0000-0000-0000F7200000}"/>
    <cellStyle name="20% - Акцент6 10 11" xfId="7840" xr:uid="{00000000-0005-0000-0000-0000F8200000}"/>
    <cellStyle name="20% - Акцент6 10 11 2" xfId="16598" xr:uid="{00000000-0005-0000-0000-0000F9200000}"/>
    <cellStyle name="20% - Акцент6 10 12" xfId="5722" xr:uid="{00000000-0005-0000-0000-0000FA200000}"/>
    <cellStyle name="20% - Акцент6 10 12 2" xfId="14491" xr:uid="{00000000-0005-0000-0000-0000FB200000}"/>
    <cellStyle name="20% - Акцент6 10 13" xfId="7910" xr:uid="{00000000-0005-0000-0000-0000FC200000}"/>
    <cellStyle name="20% - Акцент6 10 13 2" xfId="16668" xr:uid="{00000000-0005-0000-0000-0000FD200000}"/>
    <cellStyle name="20% - Акцент6 10 14" xfId="6502" xr:uid="{00000000-0005-0000-0000-0000FE200000}"/>
    <cellStyle name="20% - Акцент6 10 14 2" xfId="15265" xr:uid="{00000000-0005-0000-0000-0000FF200000}"/>
    <cellStyle name="20% - Акцент6 10 15" xfId="7992" xr:uid="{00000000-0005-0000-0000-000000210000}"/>
    <cellStyle name="20% - Акцент6 10 15 2" xfId="16750" xr:uid="{00000000-0005-0000-0000-000001210000}"/>
    <cellStyle name="20% - Акцент6 10 16" xfId="6783" xr:uid="{00000000-0005-0000-0000-000002210000}"/>
    <cellStyle name="20% - Акцент6 10 16 2" xfId="15545" xr:uid="{00000000-0005-0000-0000-000003210000}"/>
    <cellStyle name="20% - Акцент6 10 17" xfId="8072" xr:uid="{00000000-0005-0000-0000-000004210000}"/>
    <cellStyle name="20% - Акцент6 10 17 2" xfId="16830" xr:uid="{00000000-0005-0000-0000-000005210000}"/>
    <cellStyle name="20% - Акцент6 10 18" xfId="6868" xr:uid="{00000000-0005-0000-0000-000006210000}"/>
    <cellStyle name="20% - Акцент6 10 18 2" xfId="15630" xr:uid="{00000000-0005-0000-0000-000007210000}"/>
    <cellStyle name="20% - Акцент6 10 19" xfId="8151" xr:uid="{00000000-0005-0000-0000-000008210000}"/>
    <cellStyle name="20% - Акцент6 10 19 2" xfId="16909" xr:uid="{00000000-0005-0000-0000-000009210000}"/>
    <cellStyle name="20% - Акцент6 10 2" xfId="2714" xr:uid="{00000000-0005-0000-0000-00000A210000}"/>
    <cellStyle name="20% - Акцент6 10 2 2" xfId="11553" xr:uid="{00000000-0005-0000-0000-00000B210000}"/>
    <cellStyle name="20% - Акцент6 10 20" xfId="7094" xr:uid="{00000000-0005-0000-0000-00000C210000}"/>
    <cellStyle name="20% - Акцент6 10 20 2" xfId="15852" xr:uid="{00000000-0005-0000-0000-00000D210000}"/>
    <cellStyle name="20% - Акцент6 10 21" xfId="8236" xr:uid="{00000000-0005-0000-0000-00000E210000}"/>
    <cellStyle name="20% - Акцент6 10 21 2" xfId="16994" xr:uid="{00000000-0005-0000-0000-00000F210000}"/>
    <cellStyle name="20% - Акцент6 10 22" xfId="8326" xr:uid="{00000000-0005-0000-0000-000010210000}"/>
    <cellStyle name="20% - Акцент6 10 22 2" xfId="17084" xr:uid="{00000000-0005-0000-0000-000011210000}"/>
    <cellStyle name="20% - Акцент6 10 23" xfId="8415" xr:uid="{00000000-0005-0000-0000-000012210000}"/>
    <cellStyle name="20% - Акцент6 10 23 2" xfId="17173" xr:uid="{00000000-0005-0000-0000-000013210000}"/>
    <cellStyle name="20% - Акцент6 10 24" xfId="8500" xr:uid="{00000000-0005-0000-0000-000014210000}"/>
    <cellStyle name="20% - Акцент6 10 24 2" xfId="17258" xr:uid="{00000000-0005-0000-0000-000015210000}"/>
    <cellStyle name="20% - Акцент6 10 25" xfId="8571" xr:uid="{00000000-0005-0000-0000-000016210000}"/>
    <cellStyle name="20% - Акцент6 10 25 2" xfId="17329" xr:uid="{00000000-0005-0000-0000-000017210000}"/>
    <cellStyle name="20% - Акцент6 10 26" xfId="8632" xr:uid="{00000000-0005-0000-0000-000018210000}"/>
    <cellStyle name="20% - Акцент6 10 26 2" xfId="17390" xr:uid="{00000000-0005-0000-0000-000019210000}"/>
    <cellStyle name="20% - Акцент6 10 27" xfId="8703" xr:uid="{00000000-0005-0000-0000-00001A210000}"/>
    <cellStyle name="20% - Акцент6 10 27 2" xfId="17461" xr:uid="{00000000-0005-0000-0000-00001B210000}"/>
    <cellStyle name="20% - Акцент6 10 28" xfId="9829" xr:uid="{00000000-0005-0000-0000-00001C210000}"/>
    <cellStyle name="20% - Акцент6 10 29" xfId="18005" xr:uid="{00000000-0005-0000-0000-00001D210000}"/>
    <cellStyle name="20% - Акцент6 10 3" xfId="3189" xr:uid="{00000000-0005-0000-0000-00001E210000}"/>
    <cellStyle name="20% - Акцент6 10 3 2" xfId="12026" xr:uid="{00000000-0005-0000-0000-00001F210000}"/>
    <cellStyle name="20% - Акцент6 10 30" xfId="20127" xr:uid="{00000000-0005-0000-0000-000020210000}"/>
    <cellStyle name="20% - Акцент6 10 31" xfId="20544" xr:uid="{00000000-0005-0000-0000-000021210000}"/>
    <cellStyle name="20% - Акцент6 10 32" xfId="20823" xr:uid="{00000000-0005-0000-0000-000022210000}"/>
    <cellStyle name="20% - Акцент6 10 33" xfId="21075" xr:uid="{00000000-0005-0000-0000-000023210000}"/>
    <cellStyle name="20% - Акцент6 10 4" xfId="4192" xr:uid="{00000000-0005-0000-0000-000024210000}"/>
    <cellStyle name="20% - Акцент6 10 4 2" xfId="12967" xr:uid="{00000000-0005-0000-0000-000025210000}"/>
    <cellStyle name="20% - Акцент6 10 5" xfId="5070" xr:uid="{00000000-0005-0000-0000-000026210000}"/>
    <cellStyle name="20% - Акцент6 10 5 2" xfId="13842" xr:uid="{00000000-0005-0000-0000-000027210000}"/>
    <cellStyle name="20% - Акцент6 10 6" xfId="5167" xr:uid="{00000000-0005-0000-0000-000028210000}"/>
    <cellStyle name="20% - Акцент6 10 6 2" xfId="13939" xr:uid="{00000000-0005-0000-0000-000029210000}"/>
    <cellStyle name="20% - Акцент6 10 7" xfId="5955" xr:uid="{00000000-0005-0000-0000-00002A210000}"/>
    <cellStyle name="20% - Акцент6 10 7 2" xfId="14723" xr:uid="{00000000-0005-0000-0000-00002B210000}"/>
    <cellStyle name="20% - Акцент6 10 8" xfId="7228" xr:uid="{00000000-0005-0000-0000-00002C210000}"/>
    <cellStyle name="20% - Акцент6 10 8 2" xfId="15986" xr:uid="{00000000-0005-0000-0000-00002D210000}"/>
    <cellStyle name="20% - Акцент6 10 9" xfId="7780" xr:uid="{00000000-0005-0000-0000-00002E210000}"/>
    <cellStyle name="20% - Акцент6 10 9 2" xfId="16538" xr:uid="{00000000-0005-0000-0000-00002F210000}"/>
    <cellStyle name="20% - Акцент6 11" xfId="2215" xr:uid="{00000000-0005-0000-0000-000030210000}"/>
    <cellStyle name="20% — акцент6 11" xfId="1256" xr:uid="{00000000-0005-0000-0000-000031210000}"/>
    <cellStyle name="20% - Акцент6 11 10" xfId="5718" xr:uid="{00000000-0005-0000-0000-000032210000}"/>
    <cellStyle name="20% — акцент6 11 10" xfId="7170" xr:uid="{00000000-0005-0000-0000-000033210000}"/>
    <cellStyle name="20% - Акцент6 11 10 2" xfId="14487" xr:uid="{00000000-0005-0000-0000-000034210000}"/>
    <cellStyle name="20% — акцент6 11 10 2" xfId="15928" xr:uid="{00000000-0005-0000-0000-000035210000}"/>
    <cellStyle name="20% - Акцент6 11 10 3" xfId="19413" xr:uid="{00000000-0005-0000-0000-000036210000}"/>
    <cellStyle name="20% — акцент6 11 10 3" xfId="19831" xr:uid="{00000000-0005-0000-0000-000037210000}"/>
    <cellStyle name="20% - Акцент6 11 10 4" xfId="9204" xr:uid="{00000000-0005-0000-0000-000038210000}"/>
    <cellStyle name="20% — акцент6 11 10 4" xfId="19742" xr:uid="{00000000-0005-0000-0000-000039210000}"/>
    <cellStyle name="20% - Акцент6 11 10 5" xfId="18547" xr:uid="{00000000-0005-0000-0000-00003A210000}"/>
    <cellStyle name="20% — акцент6 11 10 5" xfId="18121" xr:uid="{00000000-0005-0000-0000-00003B210000}"/>
    <cellStyle name="20% - Акцент6 11 10 6" xfId="20052" xr:uid="{00000000-0005-0000-0000-00003C210000}"/>
    <cellStyle name="20% — акцент6 11 10 6" xfId="19118" xr:uid="{00000000-0005-0000-0000-00003D210000}"/>
    <cellStyle name="20% - Акцент6 11 10 7" xfId="20487" xr:uid="{00000000-0005-0000-0000-00003E210000}"/>
    <cellStyle name="20% — акцент6 11 10 7" xfId="18214" xr:uid="{00000000-0005-0000-0000-00003F210000}"/>
    <cellStyle name="20% - Акцент6 11 11" xfId="7908" xr:uid="{00000000-0005-0000-0000-000040210000}"/>
    <cellStyle name="20% — акцент6 11 11" xfId="7907" xr:uid="{00000000-0005-0000-0000-000041210000}"/>
    <cellStyle name="20% - Акцент6 11 11 2" xfId="16666" xr:uid="{00000000-0005-0000-0000-000042210000}"/>
    <cellStyle name="20% — акцент6 11 11 2" xfId="16665" xr:uid="{00000000-0005-0000-0000-000043210000}"/>
    <cellStyle name="20% - Акцент6 11 11 3" xfId="20093" xr:uid="{00000000-0005-0000-0000-000044210000}"/>
    <cellStyle name="20% — акцент6 11 11 3" xfId="20092" xr:uid="{00000000-0005-0000-0000-000045210000}"/>
    <cellStyle name="20% - Акцент6 11 11 4" xfId="20451" xr:uid="{00000000-0005-0000-0000-000046210000}"/>
    <cellStyle name="20% — акцент6 11 11 4" xfId="20468" xr:uid="{00000000-0005-0000-0000-000047210000}"/>
    <cellStyle name="20% - Акцент6 11 11 5" xfId="20737" xr:uid="{00000000-0005-0000-0000-000048210000}"/>
    <cellStyle name="20% — акцент6 11 11 5" xfId="20753" xr:uid="{00000000-0005-0000-0000-000049210000}"/>
    <cellStyle name="20% - Акцент6 11 11 6" xfId="20992" xr:uid="{00000000-0005-0000-0000-00004A210000}"/>
    <cellStyle name="20% — акцент6 11 11 6" xfId="21008" xr:uid="{00000000-0005-0000-0000-00004B210000}"/>
    <cellStyle name="20% - Акцент6 11 11 7" xfId="21222" xr:uid="{00000000-0005-0000-0000-00004C210000}"/>
    <cellStyle name="20% — акцент6 11 11 7" xfId="21236" xr:uid="{00000000-0005-0000-0000-00004D210000}"/>
    <cellStyle name="20% - Акцент6 11 12" xfId="6494" xr:uid="{00000000-0005-0000-0000-00004E210000}"/>
    <cellStyle name="20% — акцент6 11 12" xfId="6491" xr:uid="{00000000-0005-0000-0000-00004F210000}"/>
    <cellStyle name="20% - Акцент6 11 12 2" xfId="15257" xr:uid="{00000000-0005-0000-0000-000050210000}"/>
    <cellStyle name="20% — акцент6 11 12 2" xfId="15254" xr:uid="{00000000-0005-0000-0000-000051210000}"/>
    <cellStyle name="20% - Акцент6 11 12 3" xfId="19611" xr:uid="{00000000-0005-0000-0000-000052210000}"/>
    <cellStyle name="20% — акцент6 11 12 3" xfId="19610" xr:uid="{00000000-0005-0000-0000-000053210000}"/>
    <cellStyle name="20% - Акцент6 11 12 4" xfId="20279" xr:uid="{00000000-0005-0000-0000-000054210000}"/>
    <cellStyle name="20% — акцент6 11 12 4" xfId="18507" xr:uid="{00000000-0005-0000-0000-000055210000}"/>
    <cellStyle name="20% - Акцент6 11 12 5" xfId="20585" xr:uid="{00000000-0005-0000-0000-000056210000}"/>
    <cellStyle name="20% — акцент6 11 12 5" xfId="18293" xr:uid="{00000000-0005-0000-0000-000057210000}"/>
    <cellStyle name="20% - Акцент6 11 12 6" xfId="20858" xr:uid="{00000000-0005-0000-0000-000058210000}"/>
    <cellStyle name="20% — акцент6 11 12 6" xfId="19095" xr:uid="{00000000-0005-0000-0000-000059210000}"/>
    <cellStyle name="20% - Акцент6 11 12 7" xfId="21106" xr:uid="{00000000-0005-0000-0000-00005A210000}"/>
    <cellStyle name="20% — акцент6 11 12 7" xfId="18705" xr:uid="{00000000-0005-0000-0000-00005B210000}"/>
    <cellStyle name="20% - Акцент6 11 13" xfId="7988" xr:uid="{00000000-0005-0000-0000-00005C210000}"/>
    <cellStyle name="20% — акцент6 11 13" xfId="7986" xr:uid="{00000000-0005-0000-0000-00005D210000}"/>
    <cellStyle name="20% - Акцент6 11 13 2" xfId="16746" xr:uid="{00000000-0005-0000-0000-00005E210000}"/>
    <cellStyle name="20% — акцент6 11 13 2" xfId="16744" xr:uid="{00000000-0005-0000-0000-00005F210000}"/>
    <cellStyle name="20% - Акцент6 11 13 3" xfId="20118" xr:uid="{00000000-0005-0000-0000-000060210000}"/>
    <cellStyle name="20% — акцент6 11 13 3" xfId="20117" xr:uid="{00000000-0005-0000-0000-000061210000}"/>
    <cellStyle name="20% - Акцент6 11 13 4" xfId="19334" xr:uid="{00000000-0005-0000-0000-000062210000}"/>
    <cellStyle name="20% — акцент6 11 13 4" xfId="18059" xr:uid="{00000000-0005-0000-0000-000063210000}"/>
    <cellStyle name="20% - Акцент6 11 13 5" xfId="18561" xr:uid="{00000000-0005-0000-0000-000064210000}"/>
    <cellStyle name="20% — акцент6 11 13 5" xfId="19670" xr:uid="{00000000-0005-0000-0000-000065210000}"/>
    <cellStyle name="20% - Акцент6 11 13 6" xfId="19978" xr:uid="{00000000-0005-0000-0000-000066210000}"/>
    <cellStyle name="20% — акцент6 11 13 6" xfId="18889" xr:uid="{00000000-0005-0000-0000-000067210000}"/>
    <cellStyle name="20% - Акцент6 11 13 7" xfId="18568" xr:uid="{00000000-0005-0000-0000-000068210000}"/>
    <cellStyle name="20% — акцент6 11 13 7" xfId="19222" xr:uid="{00000000-0005-0000-0000-000069210000}"/>
    <cellStyle name="20% - Акцент6 11 14" xfId="6779" xr:uid="{00000000-0005-0000-0000-00006A210000}"/>
    <cellStyle name="20% — акцент6 11 14" xfId="6777" xr:uid="{00000000-0005-0000-0000-00006B210000}"/>
    <cellStyle name="20% - Акцент6 11 14 2" xfId="15541" xr:uid="{00000000-0005-0000-0000-00006C210000}"/>
    <cellStyle name="20% — акцент6 11 14 2" xfId="15539" xr:uid="{00000000-0005-0000-0000-00006D210000}"/>
    <cellStyle name="20% - Акцент6 11 14 3" xfId="19698" xr:uid="{00000000-0005-0000-0000-00006E210000}"/>
    <cellStyle name="20% — акцент6 11 14 3" xfId="19697" xr:uid="{00000000-0005-0000-0000-00006F210000}"/>
    <cellStyle name="20% - Акцент6 11 14 4" xfId="18884" xr:uid="{00000000-0005-0000-0000-000070210000}"/>
    <cellStyle name="20% — акцент6 11 14 4" xfId="18382" xr:uid="{00000000-0005-0000-0000-000071210000}"/>
    <cellStyle name="20% - Акцент6 11 14 5" xfId="18153" xr:uid="{00000000-0005-0000-0000-000072210000}"/>
    <cellStyle name="20% — акцент6 11 14 5" xfId="19841" xr:uid="{00000000-0005-0000-0000-000073210000}"/>
    <cellStyle name="20% - Акцент6 11 14 6" xfId="19653" xr:uid="{00000000-0005-0000-0000-000074210000}"/>
    <cellStyle name="20% — акцент6 11 14 6" xfId="20370" xr:uid="{00000000-0005-0000-0000-000075210000}"/>
    <cellStyle name="20% - Акцент6 11 14 7" xfId="20312" xr:uid="{00000000-0005-0000-0000-000076210000}"/>
    <cellStyle name="20% — акцент6 11 14 7" xfId="20666" xr:uid="{00000000-0005-0000-0000-000077210000}"/>
    <cellStyle name="20% - Акцент6 11 15" xfId="8069" xr:uid="{00000000-0005-0000-0000-000078210000}"/>
    <cellStyle name="20% — акцент6 11 15" xfId="8067" xr:uid="{00000000-0005-0000-0000-000079210000}"/>
    <cellStyle name="20% - Акцент6 11 15 2" xfId="16827" xr:uid="{00000000-0005-0000-0000-00007A210000}"/>
    <cellStyle name="20% — акцент6 11 15 2" xfId="16825" xr:uid="{00000000-0005-0000-0000-00007B210000}"/>
    <cellStyle name="20% - Акцент6 11 15 3" xfId="20151" xr:uid="{00000000-0005-0000-0000-00007C210000}"/>
    <cellStyle name="20% — акцент6 11 15 3" xfId="20149" xr:uid="{00000000-0005-0000-0000-00007D210000}"/>
    <cellStyle name="20% - Акцент6 11 15 4" xfId="18820" xr:uid="{00000000-0005-0000-0000-00007E210000}"/>
    <cellStyle name="20% — акцент6 11 15 4" xfId="18821" xr:uid="{00000000-0005-0000-0000-00007F210000}"/>
    <cellStyle name="20% - Акцент6 11 15 5" xfId="17885" xr:uid="{00000000-0005-0000-0000-000080210000}"/>
    <cellStyle name="20% — акцент6 11 15 5" xfId="19541" xr:uid="{00000000-0005-0000-0000-000081210000}"/>
    <cellStyle name="20% - Акцент6 11 15 6" xfId="18650" xr:uid="{00000000-0005-0000-0000-000082210000}"/>
    <cellStyle name="20% — акцент6 11 15 6" xfId="19437" xr:uid="{00000000-0005-0000-0000-000083210000}"/>
    <cellStyle name="20% - Акцент6 11 15 7" xfId="18497" xr:uid="{00000000-0005-0000-0000-000084210000}"/>
    <cellStyle name="20% — акцент6 11 15 7" xfId="18921" xr:uid="{00000000-0005-0000-0000-000085210000}"/>
    <cellStyle name="20% - Акцент6 11 16" xfId="6865" xr:uid="{00000000-0005-0000-0000-000086210000}"/>
    <cellStyle name="20% — акцент6 11 16" xfId="6863" xr:uid="{00000000-0005-0000-0000-000087210000}"/>
    <cellStyle name="20% - Акцент6 11 16 2" xfId="15627" xr:uid="{00000000-0005-0000-0000-000088210000}"/>
    <cellStyle name="20% — акцент6 11 16 2" xfId="15625" xr:uid="{00000000-0005-0000-0000-000089210000}"/>
    <cellStyle name="20% - Акцент6 11 16 3" xfId="19733" xr:uid="{00000000-0005-0000-0000-00008A210000}"/>
    <cellStyle name="20% — акцент6 11 16 3" xfId="19732" xr:uid="{00000000-0005-0000-0000-00008B210000}"/>
    <cellStyle name="20% - Акцент6 11 16 4" xfId="18669" xr:uid="{00000000-0005-0000-0000-00008C210000}"/>
    <cellStyle name="20% — акцент6 11 16 4" xfId="19399" xr:uid="{00000000-0005-0000-0000-00008D210000}"/>
    <cellStyle name="20% - Акцент6 11 16 5" xfId="19041" xr:uid="{00000000-0005-0000-0000-00008E210000}"/>
    <cellStyle name="20% — акцент6 11 16 5" xfId="18049" xr:uid="{00000000-0005-0000-0000-00008F210000}"/>
    <cellStyle name="20% - Акцент6 11 16 6" xfId="18988" xr:uid="{00000000-0005-0000-0000-000090210000}"/>
    <cellStyle name="20% — акцент6 11 16 6" xfId="19672" xr:uid="{00000000-0005-0000-0000-000091210000}"/>
    <cellStyle name="20% - Акцент6 11 16 7" xfId="19519" xr:uid="{00000000-0005-0000-0000-000092210000}"/>
    <cellStyle name="20% — акцент6 11 16 7" xfId="18439" xr:uid="{00000000-0005-0000-0000-000093210000}"/>
    <cellStyle name="20% - Акцент6 11 17" xfId="8150" xr:uid="{00000000-0005-0000-0000-000094210000}"/>
    <cellStyle name="20% — акцент6 11 17" xfId="8149" xr:uid="{00000000-0005-0000-0000-000095210000}"/>
    <cellStyle name="20% - Акцент6 11 17 2" xfId="16908" xr:uid="{00000000-0005-0000-0000-000096210000}"/>
    <cellStyle name="20% — акцент6 11 17 2" xfId="16907" xr:uid="{00000000-0005-0000-0000-000097210000}"/>
    <cellStyle name="20% - Акцент6 11 17 3" xfId="20178" xr:uid="{00000000-0005-0000-0000-000098210000}"/>
    <cellStyle name="20% — акцент6 11 17 3" xfId="20177" xr:uid="{00000000-0005-0000-0000-000099210000}"/>
    <cellStyle name="20% - Акцент6 11 17 4" xfId="18815" xr:uid="{00000000-0005-0000-0000-00009A210000}"/>
    <cellStyle name="20% — акцент6 11 17 4" xfId="19323" xr:uid="{00000000-0005-0000-0000-00009B210000}"/>
    <cellStyle name="20% - Акцент6 11 17 5" xfId="18250" xr:uid="{00000000-0005-0000-0000-00009C210000}"/>
    <cellStyle name="20% — акцент6 11 17 5" xfId="18225" xr:uid="{00000000-0005-0000-0000-00009D210000}"/>
    <cellStyle name="20% - Акцент6 11 17 6" xfId="20026" xr:uid="{00000000-0005-0000-0000-00009E210000}"/>
    <cellStyle name="20% — акцент6 11 17 6" xfId="20303" xr:uid="{00000000-0005-0000-0000-00009F210000}"/>
    <cellStyle name="20% - Акцент6 11 17 7" xfId="19261" xr:uid="{00000000-0005-0000-0000-0000A0210000}"/>
    <cellStyle name="20% — акцент6 11 17 7" xfId="20608" xr:uid="{00000000-0005-0000-0000-0000A1210000}"/>
    <cellStyle name="20% - Акцент6 11 18" xfId="7093" xr:uid="{00000000-0005-0000-0000-0000A2210000}"/>
    <cellStyle name="20% — акцент6 11 18" xfId="7092" xr:uid="{00000000-0005-0000-0000-0000A3210000}"/>
    <cellStyle name="20% - Акцент6 11 18 2" xfId="15851" xr:uid="{00000000-0005-0000-0000-0000A4210000}"/>
    <cellStyle name="20% — акцент6 11 18 2" xfId="15850" xr:uid="{00000000-0005-0000-0000-0000A5210000}"/>
    <cellStyle name="20% - Акцент6 11 18 3" xfId="19798" xr:uid="{00000000-0005-0000-0000-0000A6210000}"/>
    <cellStyle name="20% — акцент6 11 18 3" xfId="19797" xr:uid="{00000000-0005-0000-0000-0000A7210000}"/>
    <cellStyle name="20% - Акцент6 11 18 4" xfId="20511" xr:uid="{00000000-0005-0000-0000-0000A8210000}"/>
    <cellStyle name="20% — акцент6 11 18 4" xfId="20521" xr:uid="{00000000-0005-0000-0000-0000A9210000}"/>
    <cellStyle name="20% - Акцент6 11 18 5" xfId="20790" xr:uid="{00000000-0005-0000-0000-0000AA210000}"/>
    <cellStyle name="20% — акцент6 11 18 5" xfId="20800" xr:uid="{00000000-0005-0000-0000-0000AB210000}"/>
    <cellStyle name="20% - Акцент6 11 18 6" xfId="21044" xr:uid="{00000000-0005-0000-0000-0000AC210000}"/>
    <cellStyle name="20% — акцент6 11 18 6" xfId="21053" xr:uid="{00000000-0005-0000-0000-0000AD210000}"/>
    <cellStyle name="20% - Акцент6 11 18 7" xfId="21269" xr:uid="{00000000-0005-0000-0000-0000AE210000}"/>
    <cellStyle name="20% — акцент6 11 18 7" xfId="21277" xr:uid="{00000000-0005-0000-0000-0000AF210000}"/>
    <cellStyle name="20% - Акцент6 11 19" xfId="8235" xr:uid="{00000000-0005-0000-0000-0000B0210000}"/>
    <cellStyle name="20% — акцент6 11 19" xfId="8234" xr:uid="{00000000-0005-0000-0000-0000B1210000}"/>
    <cellStyle name="20% - Акцент6 11 19 2" xfId="16993" xr:uid="{00000000-0005-0000-0000-0000B2210000}"/>
    <cellStyle name="20% — акцент6 11 19 2" xfId="16992" xr:uid="{00000000-0005-0000-0000-0000B3210000}"/>
    <cellStyle name="20% - Акцент6 11 19 3" xfId="20211" xr:uid="{00000000-0005-0000-0000-0000B4210000}"/>
    <cellStyle name="20% — акцент6 11 19 3" xfId="20210" xr:uid="{00000000-0005-0000-0000-0000B5210000}"/>
    <cellStyle name="20% - Акцент6 11 19 4" xfId="18280" xr:uid="{00000000-0005-0000-0000-0000B6210000}"/>
    <cellStyle name="20% — акцент6 11 19 4" xfId="18803" xr:uid="{00000000-0005-0000-0000-0000B7210000}"/>
    <cellStyle name="20% - Акцент6 11 19 5" xfId="18543" xr:uid="{00000000-0005-0000-0000-0000B8210000}"/>
    <cellStyle name="20% — акцент6 11 19 5" xfId="18279" xr:uid="{00000000-0005-0000-0000-0000B9210000}"/>
    <cellStyle name="20% - Акцент6 11 19 6" xfId="19281" xr:uid="{00000000-0005-0000-0000-0000BA210000}"/>
    <cellStyle name="20% — акцент6 11 19 6" xfId="18024" xr:uid="{00000000-0005-0000-0000-0000BB210000}"/>
    <cellStyle name="20% - Акцент6 11 19 7" xfId="19238" xr:uid="{00000000-0005-0000-0000-0000BC210000}"/>
    <cellStyle name="20% — акцент6 11 19 7" xfId="19748" xr:uid="{00000000-0005-0000-0000-0000BD210000}"/>
    <cellStyle name="20% - Акцент6 11 2" xfId="4193" xr:uid="{00000000-0005-0000-0000-0000BE210000}"/>
    <cellStyle name="20% — акцент6 11 2" xfId="2998" xr:uid="{00000000-0005-0000-0000-0000BF210000}"/>
    <cellStyle name="20% - Акцент6 11 2 2" xfId="12968" xr:uid="{00000000-0005-0000-0000-0000C0210000}"/>
    <cellStyle name="20% — акцент6 11 2 2" xfId="4195" xr:uid="{00000000-0005-0000-0000-0000C1210000}"/>
    <cellStyle name="20% — акцент6 11 2 2 2" xfId="12970" xr:uid="{00000000-0005-0000-0000-0000C2210000}"/>
    <cellStyle name="20% - Акцент6 11 2 3" xfId="18948" xr:uid="{00000000-0005-0000-0000-0000C3210000}"/>
    <cellStyle name="20% — акцент6 11 2 3" xfId="5958" xr:uid="{00000000-0005-0000-0000-0000C4210000}"/>
    <cellStyle name="20% — акцент6 11 2 3 2" xfId="14726" xr:uid="{00000000-0005-0000-0000-0000C5210000}"/>
    <cellStyle name="20% - Акцент6 11 2 4" xfId="18403" xr:uid="{00000000-0005-0000-0000-0000C6210000}"/>
    <cellStyle name="20% — акцент6 11 2 4" xfId="11835" xr:uid="{00000000-0005-0000-0000-0000C7210000}"/>
    <cellStyle name="20% - Акцент6 11 2 5" xfId="19843" xr:uid="{00000000-0005-0000-0000-0000C8210000}"/>
    <cellStyle name="20% — акцент6 11 2 5" xfId="18601" xr:uid="{00000000-0005-0000-0000-0000C9210000}"/>
    <cellStyle name="20% - Акцент6 11 2 6" xfId="20253" xr:uid="{00000000-0005-0000-0000-0000CA210000}"/>
    <cellStyle name="20% — акцент6 11 2 6" xfId="9230" xr:uid="{00000000-0005-0000-0000-0000CB210000}"/>
    <cellStyle name="20% - Акцент6 11 2 7" xfId="19304" xr:uid="{00000000-0005-0000-0000-0000CC210000}"/>
    <cellStyle name="20% — акцент6 11 2 7" xfId="18443" xr:uid="{00000000-0005-0000-0000-0000CD210000}"/>
    <cellStyle name="20% — акцент6 11 2 8" xfId="19195" xr:uid="{00000000-0005-0000-0000-0000CE210000}"/>
    <cellStyle name="20% — акцент6 11 2 9" xfId="18961" xr:uid="{00000000-0005-0000-0000-0000CF210000}"/>
    <cellStyle name="20% - Акцент6 11 20" xfId="8325" xr:uid="{00000000-0005-0000-0000-0000D0210000}"/>
    <cellStyle name="20% — акцент6 11 20" xfId="8324" xr:uid="{00000000-0005-0000-0000-0000D1210000}"/>
    <cellStyle name="20% - Акцент6 11 20 2" xfId="17083" xr:uid="{00000000-0005-0000-0000-0000D2210000}"/>
    <cellStyle name="20% — акцент6 11 20 2" xfId="17082" xr:uid="{00000000-0005-0000-0000-0000D3210000}"/>
    <cellStyle name="20% - Акцент6 11 20 3" xfId="20247" xr:uid="{00000000-0005-0000-0000-0000D4210000}"/>
    <cellStyle name="20% — акцент6 11 20 3" xfId="20246" xr:uid="{00000000-0005-0000-0000-0000D5210000}"/>
    <cellStyle name="20% - Акцент6 11 20 4" xfId="18796" xr:uid="{00000000-0005-0000-0000-0000D6210000}"/>
    <cellStyle name="20% — акцент6 11 20 4" xfId="19306" xr:uid="{00000000-0005-0000-0000-0000D7210000}"/>
    <cellStyle name="20% - Акцент6 11 20 5" xfId="18384" xr:uid="{00000000-0005-0000-0000-0000D8210000}"/>
    <cellStyle name="20% — акцент6 11 20 5" xfId="19645" xr:uid="{00000000-0005-0000-0000-0000D9210000}"/>
    <cellStyle name="20% - Акцент6 11 20 6" xfId="18729" xr:uid="{00000000-0005-0000-0000-0000DA210000}"/>
    <cellStyle name="20% — акцент6 11 20 6" xfId="9175" xr:uid="{00000000-0005-0000-0000-0000DB210000}"/>
    <cellStyle name="20% - Акцент6 11 20 7" xfId="9213" xr:uid="{00000000-0005-0000-0000-0000DC210000}"/>
    <cellStyle name="20% — акцент6 11 20 7" xfId="18474" xr:uid="{00000000-0005-0000-0000-0000DD210000}"/>
    <cellStyle name="20% - Акцент6 11 21" xfId="8414" xr:uid="{00000000-0005-0000-0000-0000DE210000}"/>
    <cellStyle name="20% — акцент6 11 21" xfId="8413" xr:uid="{00000000-0005-0000-0000-0000DF210000}"/>
    <cellStyle name="20% - Акцент6 11 21 2" xfId="17172" xr:uid="{00000000-0005-0000-0000-0000E0210000}"/>
    <cellStyle name="20% — акцент6 11 21 2" xfId="17171" xr:uid="{00000000-0005-0000-0000-0000E1210000}"/>
    <cellStyle name="20% - Акцент6 11 21 3" xfId="20282" xr:uid="{00000000-0005-0000-0000-0000E2210000}"/>
    <cellStyle name="20% — акцент6 11 21 3" xfId="20281" xr:uid="{00000000-0005-0000-0000-0000E3210000}"/>
    <cellStyle name="20% - Акцент6 11 21 4" xfId="20588" xr:uid="{00000000-0005-0000-0000-0000E4210000}"/>
    <cellStyle name="20% — акцент6 11 21 4" xfId="20587" xr:uid="{00000000-0005-0000-0000-0000E5210000}"/>
    <cellStyle name="20% - Акцент6 11 21 5" xfId="20861" xr:uid="{00000000-0005-0000-0000-0000E6210000}"/>
    <cellStyle name="20% — акцент6 11 21 5" xfId="20860" xr:uid="{00000000-0005-0000-0000-0000E7210000}"/>
    <cellStyle name="20% - Акцент6 11 21 6" xfId="21109" xr:uid="{00000000-0005-0000-0000-0000E8210000}"/>
    <cellStyle name="20% — акцент6 11 21 6" xfId="21108" xr:uid="{00000000-0005-0000-0000-0000E9210000}"/>
    <cellStyle name="20% - Акцент6 11 21 7" xfId="21327" xr:uid="{00000000-0005-0000-0000-0000EA210000}"/>
    <cellStyle name="20% — акцент6 11 21 7" xfId="21326" xr:uid="{00000000-0005-0000-0000-0000EB210000}"/>
    <cellStyle name="20% - Акцент6 11 22" xfId="8499" xr:uid="{00000000-0005-0000-0000-0000EC210000}"/>
    <cellStyle name="20% — акцент6 11 22" xfId="8498" xr:uid="{00000000-0005-0000-0000-0000ED210000}"/>
    <cellStyle name="20% - Акцент6 11 22 2" xfId="17257" xr:uid="{00000000-0005-0000-0000-0000EE210000}"/>
    <cellStyle name="20% — акцент6 11 22 2" xfId="17256" xr:uid="{00000000-0005-0000-0000-0000EF210000}"/>
    <cellStyle name="20% - Акцент6 11 22 3" xfId="20315" xr:uid="{00000000-0005-0000-0000-0000F0210000}"/>
    <cellStyle name="20% — акцент6 11 22 3" xfId="20314" xr:uid="{00000000-0005-0000-0000-0000F1210000}"/>
    <cellStyle name="20% - Акцент6 11 22 4" xfId="20617" xr:uid="{00000000-0005-0000-0000-0000F2210000}"/>
    <cellStyle name="20% — акцент6 11 22 4" xfId="20616" xr:uid="{00000000-0005-0000-0000-0000F3210000}"/>
    <cellStyle name="20% - Акцент6 11 22 5" xfId="20887" xr:uid="{00000000-0005-0000-0000-0000F4210000}"/>
    <cellStyle name="20% — акцент6 11 22 5" xfId="20886" xr:uid="{00000000-0005-0000-0000-0000F5210000}"/>
    <cellStyle name="20% - Акцент6 11 22 6" xfId="21130" xr:uid="{00000000-0005-0000-0000-0000F6210000}"/>
    <cellStyle name="20% — акцент6 11 22 6" xfId="21129" xr:uid="{00000000-0005-0000-0000-0000F7210000}"/>
    <cellStyle name="20% - Акцент6 11 22 7" xfId="21341" xr:uid="{00000000-0005-0000-0000-0000F8210000}"/>
    <cellStyle name="20% — акцент6 11 22 7" xfId="21340" xr:uid="{00000000-0005-0000-0000-0000F9210000}"/>
    <cellStyle name="20% - Акцент6 11 23" xfId="8570" xr:uid="{00000000-0005-0000-0000-0000FA210000}"/>
    <cellStyle name="20% — акцент6 11 23" xfId="8569" xr:uid="{00000000-0005-0000-0000-0000FB210000}"/>
    <cellStyle name="20% - Акцент6 11 23 2" xfId="17328" xr:uid="{00000000-0005-0000-0000-0000FC210000}"/>
    <cellStyle name="20% — акцент6 11 23 2" xfId="17327" xr:uid="{00000000-0005-0000-0000-0000FD210000}"/>
    <cellStyle name="20% - Акцент6 11 23 3" xfId="20342" xr:uid="{00000000-0005-0000-0000-0000FE210000}"/>
    <cellStyle name="20% — акцент6 11 23 3" xfId="20341" xr:uid="{00000000-0005-0000-0000-0000FF210000}"/>
    <cellStyle name="20% - Акцент6 11 23 4" xfId="20641" xr:uid="{00000000-0005-0000-0000-000000220000}"/>
    <cellStyle name="20% — акцент6 11 23 4" xfId="20640" xr:uid="{00000000-0005-0000-0000-000001220000}"/>
    <cellStyle name="20% - Акцент6 11 23 5" xfId="20907" xr:uid="{00000000-0005-0000-0000-000002220000}"/>
    <cellStyle name="20% — акцент6 11 23 5" xfId="20906" xr:uid="{00000000-0005-0000-0000-000003220000}"/>
    <cellStyle name="20% - Акцент6 11 23 6" xfId="21149" xr:uid="{00000000-0005-0000-0000-000004220000}"/>
    <cellStyle name="20% — акцент6 11 23 6" xfId="21148" xr:uid="{00000000-0005-0000-0000-000005220000}"/>
    <cellStyle name="20% - Акцент6 11 23 7" xfId="21355" xr:uid="{00000000-0005-0000-0000-000006220000}"/>
    <cellStyle name="20% — акцент6 11 23 7" xfId="21354" xr:uid="{00000000-0005-0000-0000-000007220000}"/>
    <cellStyle name="20% - Акцент6 11 24" xfId="8631" xr:uid="{00000000-0005-0000-0000-000008220000}"/>
    <cellStyle name="20% — акцент6 11 24" xfId="8630" xr:uid="{00000000-0005-0000-0000-000009220000}"/>
    <cellStyle name="20% - Акцент6 11 24 2" xfId="17389" xr:uid="{00000000-0005-0000-0000-00000A220000}"/>
    <cellStyle name="20% — акцент6 11 24 2" xfId="17388" xr:uid="{00000000-0005-0000-0000-00000B220000}"/>
    <cellStyle name="20% - Акцент6 11 24 3" xfId="20367" xr:uid="{00000000-0005-0000-0000-00000C220000}"/>
    <cellStyle name="20% — акцент6 11 24 3" xfId="20366" xr:uid="{00000000-0005-0000-0000-00000D220000}"/>
    <cellStyle name="20% - Акцент6 11 24 4" xfId="20663" xr:uid="{00000000-0005-0000-0000-00000E220000}"/>
    <cellStyle name="20% — акцент6 11 24 4" xfId="20662" xr:uid="{00000000-0005-0000-0000-00000F220000}"/>
    <cellStyle name="20% - Акцент6 11 24 5" xfId="20926" xr:uid="{00000000-0005-0000-0000-000010220000}"/>
    <cellStyle name="20% — акцент6 11 24 5" xfId="20925" xr:uid="{00000000-0005-0000-0000-000011220000}"/>
    <cellStyle name="20% - Акцент6 11 24 6" xfId="21166" xr:uid="{00000000-0005-0000-0000-000012220000}"/>
    <cellStyle name="20% — акцент6 11 24 6" xfId="21165" xr:uid="{00000000-0005-0000-0000-000013220000}"/>
    <cellStyle name="20% - Акцент6 11 24 7" xfId="21370" xr:uid="{00000000-0005-0000-0000-000014220000}"/>
    <cellStyle name="20% — акцент6 11 24 7" xfId="21369" xr:uid="{00000000-0005-0000-0000-000015220000}"/>
    <cellStyle name="20% - Акцент6 11 25" xfId="8702" xr:uid="{00000000-0005-0000-0000-000016220000}"/>
    <cellStyle name="20% — акцент6 11 25" xfId="8701" xr:uid="{00000000-0005-0000-0000-000017220000}"/>
    <cellStyle name="20% - Акцент6 11 25 2" xfId="17460" xr:uid="{00000000-0005-0000-0000-000018220000}"/>
    <cellStyle name="20% — акцент6 11 25 2" xfId="17459" xr:uid="{00000000-0005-0000-0000-000019220000}"/>
    <cellStyle name="20% - Акцент6 11 25 3" xfId="20396" xr:uid="{00000000-0005-0000-0000-00001A220000}"/>
    <cellStyle name="20% — акцент6 11 25 3" xfId="20395" xr:uid="{00000000-0005-0000-0000-00001B220000}"/>
    <cellStyle name="20% - Акцент6 11 25 4" xfId="20688" xr:uid="{00000000-0005-0000-0000-00001C220000}"/>
    <cellStyle name="20% — акцент6 11 25 4" xfId="20687" xr:uid="{00000000-0005-0000-0000-00001D220000}"/>
    <cellStyle name="20% - Акцент6 11 25 5" xfId="20948" xr:uid="{00000000-0005-0000-0000-00001E220000}"/>
    <cellStyle name="20% — акцент6 11 25 5" xfId="20947" xr:uid="{00000000-0005-0000-0000-00001F220000}"/>
    <cellStyle name="20% - Акцент6 11 25 6" xfId="21184" xr:uid="{00000000-0005-0000-0000-000020220000}"/>
    <cellStyle name="20% — акцент6 11 25 6" xfId="21183" xr:uid="{00000000-0005-0000-0000-000021220000}"/>
    <cellStyle name="20% - Акцент6 11 25 7" xfId="21385" xr:uid="{00000000-0005-0000-0000-000022220000}"/>
    <cellStyle name="20% — акцент6 11 25 7" xfId="21384" xr:uid="{00000000-0005-0000-0000-000023220000}"/>
    <cellStyle name="20% - Акцент6 11 26" xfId="11054" xr:uid="{00000000-0005-0000-0000-000024220000}"/>
    <cellStyle name="20% — акцент6 11 26" xfId="10125" xr:uid="{00000000-0005-0000-0000-000025220000}"/>
    <cellStyle name="20% - Акцент6 11 27" xfId="18379" xr:uid="{00000000-0005-0000-0000-000026220000}"/>
    <cellStyle name="20% — акцент6 11 27" xfId="18104" xr:uid="{00000000-0005-0000-0000-000027220000}"/>
    <cellStyle name="20% - Акцент6 11 28" xfId="19719" xr:uid="{00000000-0005-0000-0000-000028220000}"/>
    <cellStyle name="20% — акцент6 11 28" xfId="19663" xr:uid="{00000000-0005-0000-0000-000029220000}"/>
    <cellStyle name="20% - Акцент6 11 29" xfId="18249" xr:uid="{00000000-0005-0000-0000-00002A220000}"/>
    <cellStyle name="20% — акцент6 11 29" xfId="20176" xr:uid="{00000000-0005-0000-0000-00002B220000}"/>
    <cellStyle name="20% - Акцент6 11 3" xfId="5071" xr:uid="{00000000-0005-0000-0000-00002C220000}"/>
    <cellStyle name="20% — акцент6 11 3" xfId="2016" xr:uid="{00000000-0005-0000-0000-00002D220000}"/>
    <cellStyle name="20% - Акцент6 11 3 2" xfId="13843" xr:uid="{00000000-0005-0000-0000-00002E220000}"/>
    <cellStyle name="20% — акцент6 11 3 2" xfId="10861" xr:uid="{00000000-0005-0000-0000-00002F220000}"/>
    <cellStyle name="20% - Акцент6 11 3 3" xfId="19193" xr:uid="{00000000-0005-0000-0000-000030220000}"/>
    <cellStyle name="20% — акцент6 11 3 3" xfId="18307" xr:uid="{00000000-0005-0000-0000-000031220000}"/>
    <cellStyle name="20% - Акцент6 11 3 4" xfId="18962" xr:uid="{00000000-0005-0000-0000-000032220000}"/>
    <cellStyle name="20% — акцент6 11 3 4" xfId="19091" xr:uid="{00000000-0005-0000-0000-000033220000}"/>
    <cellStyle name="20% - Акцент6 11 3 5" xfId="19005" xr:uid="{00000000-0005-0000-0000-000034220000}"/>
    <cellStyle name="20% — акцент6 11 3 5" xfId="19865" xr:uid="{00000000-0005-0000-0000-000035220000}"/>
    <cellStyle name="20% - Акцент6 11 3 6" xfId="18994" xr:uid="{00000000-0005-0000-0000-000036220000}"/>
    <cellStyle name="20% — акцент6 11 3 6" xfId="20430" xr:uid="{00000000-0005-0000-0000-000037220000}"/>
    <cellStyle name="20% - Акцент6 11 3 7" xfId="18040" xr:uid="{00000000-0005-0000-0000-000038220000}"/>
    <cellStyle name="20% — акцент6 11 3 7" xfId="20718" xr:uid="{00000000-0005-0000-0000-000039220000}"/>
    <cellStyle name="20% - Акцент6 11 30" xfId="18560" xr:uid="{00000000-0005-0000-0000-00003A220000}"/>
    <cellStyle name="20% — акцент6 11 30" xfId="18457" xr:uid="{00000000-0005-0000-0000-00003B220000}"/>
    <cellStyle name="20% - Акцент6 11 31" xfId="18716" xr:uid="{00000000-0005-0000-0000-00003C220000}"/>
    <cellStyle name="20% — акцент6 11 31" xfId="19076" xr:uid="{00000000-0005-0000-0000-00003D220000}"/>
    <cellStyle name="20% - Акцент6 11 4" xfId="5166" xr:uid="{00000000-0005-0000-0000-00003E220000}"/>
    <cellStyle name="20% — акцент6 11 4" xfId="4194" xr:uid="{00000000-0005-0000-0000-00003F220000}"/>
    <cellStyle name="20% - Акцент6 11 4 2" xfId="13938" xr:uid="{00000000-0005-0000-0000-000040220000}"/>
    <cellStyle name="20% — акцент6 11 4 2" xfId="12969" xr:uid="{00000000-0005-0000-0000-000041220000}"/>
    <cellStyle name="20% - Акцент6 11 4 3" xfId="19236" xr:uid="{00000000-0005-0000-0000-000042220000}"/>
    <cellStyle name="20% — акцент6 11 4 3" xfId="18949" xr:uid="{00000000-0005-0000-0000-000043220000}"/>
    <cellStyle name="20% - Акцент6 11 4 4" xfId="19482" xr:uid="{00000000-0005-0000-0000-000044220000}"/>
    <cellStyle name="20% — акцент6 11 4 4" xfId="20036" xr:uid="{00000000-0005-0000-0000-000045220000}"/>
    <cellStyle name="20% - Акцент6 11 4 5" xfId="20197" xr:uid="{00000000-0005-0000-0000-000046220000}"/>
    <cellStyle name="20% — акцент6 11 4 5" xfId="18645" xr:uid="{00000000-0005-0000-0000-000047220000}"/>
    <cellStyle name="20% - Акцент6 11 4 6" xfId="18490" xr:uid="{00000000-0005-0000-0000-000048220000}"/>
    <cellStyle name="20% — акцент6 11 4 6" xfId="18488" xr:uid="{00000000-0005-0000-0000-000049220000}"/>
    <cellStyle name="20% - Акцент6 11 4 7" xfId="19066" xr:uid="{00000000-0005-0000-0000-00004A220000}"/>
    <cellStyle name="20% — акцент6 11 4 7" xfId="18358" xr:uid="{00000000-0005-0000-0000-00004B220000}"/>
    <cellStyle name="20% - Акцент6 11 5" xfId="5956" xr:uid="{00000000-0005-0000-0000-00004C220000}"/>
    <cellStyle name="20% — акцент6 11 5" xfId="5072" xr:uid="{00000000-0005-0000-0000-00004D220000}"/>
    <cellStyle name="20% - Акцент6 11 5 2" xfId="14724" xr:uid="{00000000-0005-0000-0000-00004E220000}"/>
    <cellStyle name="20% — акцент6 11 5 2" xfId="13844" xr:uid="{00000000-0005-0000-0000-00004F220000}"/>
    <cellStyle name="20% - Акцент6 11 5 3" xfId="19477" xr:uid="{00000000-0005-0000-0000-000050220000}"/>
    <cellStyle name="20% — акцент6 11 5 3" xfId="19194" xr:uid="{00000000-0005-0000-0000-000051220000}"/>
    <cellStyle name="20% - Акцент6 11 5 4" xfId="20473" xr:uid="{00000000-0005-0000-0000-000052220000}"/>
    <cellStyle name="20% — акцент6 11 5 4" xfId="18387" xr:uid="{00000000-0005-0000-0000-000053220000}"/>
    <cellStyle name="20% - Акцент6 11 5 5" xfId="20757" xr:uid="{00000000-0005-0000-0000-000054220000}"/>
    <cellStyle name="20% — акцент6 11 5 5" xfId="19612" xr:uid="{00000000-0005-0000-0000-000055220000}"/>
    <cellStyle name="20% - Акцент6 11 5 6" xfId="21012" xr:uid="{00000000-0005-0000-0000-000056220000}"/>
    <cellStyle name="20% — акцент6 11 5 6" xfId="20291" xr:uid="{00000000-0005-0000-0000-000057220000}"/>
    <cellStyle name="20% - Акцент6 11 5 7" xfId="21239" xr:uid="{00000000-0005-0000-0000-000058220000}"/>
    <cellStyle name="20% — акцент6 11 5 7" xfId="20597" xr:uid="{00000000-0005-0000-0000-000059220000}"/>
    <cellStyle name="20% - Акцент6 11 6" xfId="7230" xr:uid="{00000000-0005-0000-0000-00005A220000}"/>
    <cellStyle name="20% — акцент6 11 6" xfId="5165" xr:uid="{00000000-0005-0000-0000-00005B220000}"/>
    <cellStyle name="20% - Акцент6 11 6 2" xfId="15988" xr:uid="{00000000-0005-0000-0000-00005C220000}"/>
    <cellStyle name="20% — акцент6 11 6 2" xfId="13937" xr:uid="{00000000-0005-0000-0000-00005D220000}"/>
    <cellStyle name="20% - Акцент6 11 6 3" xfId="19850" xr:uid="{00000000-0005-0000-0000-00005E220000}"/>
    <cellStyle name="20% — акцент6 11 6 3" xfId="19235" xr:uid="{00000000-0005-0000-0000-00005F220000}"/>
    <cellStyle name="20% - Акцент6 11 6 4" xfId="20480" xr:uid="{00000000-0005-0000-0000-000060220000}"/>
    <cellStyle name="20% — акцент6 11 6 4" xfId="17886" xr:uid="{00000000-0005-0000-0000-000061220000}"/>
    <cellStyle name="20% - Акцент6 11 6 5" xfId="20763" xr:uid="{00000000-0005-0000-0000-000062220000}"/>
    <cellStyle name="20% — акцент6 11 6 5" xfId="19752" xr:uid="{00000000-0005-0000-0000-000063220000}"/>
    <cellStyle name="20% - Акцент6 11 6 6" xfId="21018" xr:uid="{00000000-0005-0000-0000-000064220000}"/>
    <cellStyle name="20% — акцент6 11 6 6" xfId="18008" xr:uid="{00000000-0005-0000-0000-000065220000}"/>
    <cellStyle name="20% - Акцент6 11 6 7" xfId="21245" xr:uid="{00000000-0005-0000-0000-000066220000}"/>
    <cellStyle name="20% — акцент6 11 6 7" xfId="19249" xr:uid="{00000000-0005-0000-0000-000067220000}"/>
    <cellStyle name="20% - Акцент6 11 7" xfId="7778" xr:uid="{00000000-0005-0000-0000-000068220000}"/>
    <cellStyle name="20% — акцент6 11 7" xfId="5957" xr:uid="{00000000-0005-0000-0000-000069220000}"/>
    <cellStyle name="20% - Акцент6 11 7 2" xfId="16536" xr:uid="{00000000-0005-0000-0000-00006A220000}"/>
    <cellStyle name="20% — акцент6 11 7 2" xfId="14725" xr:uid="{00000000-0005-0000-0000-00006B220000}"/>
    <cellStyle name="20% - Акцент6 11 7 3" xfId="20049" xr:uid="{00000000-0005-0000-0000-00006C220000}"/>
    <cellStyle name="20% — акцент6 11 7 3" xfId="19478" xr:uid="{00000000-0005-0000-0000-00006D220000}"/>
    <cellStyle name="20% - Акцент6 11 7 4" xfId="19283" xr:uid="{00000000-0005-0000-0000-00006E220000}"/>
    <cellStyle name="20% — акцент6 11 7 4" xfId="20455" xr:uid="{00000000-0005-0000-0000-00006F220000}"/>
    <cellStyle name="20% - Акцент6 11 7 5" xfId="20255" xr:uid="{00000000-0005-0000-0000-000070220000}"/>
    <cellStyle name="20% — акцент6 11 7 5" xfId="20741" xr:uid="{00000000-0005-0000-0000-000071220000}"/>
    <cellStyle name="20% - Акцент6 11 7 6" xfId="19303" xr:uid="{00000000-0005-0000-0000-000072220000}"/>
    <cellStyle name="20% — акцент6 11 7 6" xfId="20996" xr:uid="{00000000-0005-0000-0000-000073220000}"/>
    <cellStyle name="20% - Акцент6 11 7 7" xfId="19739" xr:uid="{00000000-0005-0000-0000-000074220000}"/>
    <cellStyle name="20% — акцент6 11 7 7" xfId="21225" xr:uid="{00000000-0005-0000-0000-000075220000}"/>
    <cellStyle name="20% - Акцент6 11 8" xfId="7169" xr:uid="{00000000-0005-0000-0000-000076220000}"/>
    <cellStyle name="20% — акцент6 11 8" xfId="7231" xr:uid="{00000000-0005-0000-0000-000077220000}"/>
    <cellStyle name="20% - Акцент6 11 8 2" xfId="15927" xr:uid="{00000000-0005-0000-0000-000078220000}"/>
    <cellStyle name="20% — акцент6 11 8 2" xfId="15989" xr:uid="{00000000-0005-0000-0000-000079220000}"/>
    <cellStyle name="20% - Акцент6 11 8 3" xfId="19830" xr:uid="{00000000-0005-0000-0000-00007A220000}"/>
    <cellStyle name="20% — акцент6 11 8 3" xfId="19851" xr:uid="{00000000-0005-0000-0000-00007B220000}"/>
    <cellStyle name="20% - Акцент6 11 8 4" xfId="20183" xr:uid="{00000000-0005-0000-0000-00007C220000}"/>
    <cellStyle name="20% — акцент6 11 8 4" xfId="20462" xr:uid="{00000000-0005-0000-0000-00007D220000}"/>
    <cellStyle name="20% - Акцент6 11 8 5" xfId="18813" xr:uid="{00000000-0005-0000-0000-00007E220000}"/>
    <cellStyle name="20% — акцент6 11 8 5" xfId="20748" xr:uid="{00000000-0005-0000-0000-00007F220000}"/>
    <cellStyle name="20% - Акцент6 11 8 6" xfId="9155" xr:uid="{00000000-0005-0000-0000-000080220000}"/>
    <cellStyle name="20% — акцент6 11 8 6" xfId="21003" xr:uid="{00000000-0005-0000-0000-000081220000}"/>
    <cellStyle name="20% - Акцент6 11 8 7" xfId="18687" xr:uid="{00000000-0005-0000-0000-000082220000}"/>
    <cellStyle name="20% — акцент6 11 8 7" xfId="21231" xr:uid="{00000000-0005-0000-0000-000083220000}"/>
    <cellStyle name="20% - Акцент6 11 9" xfId="7838" xr:uid="{00000000-0005-0000-0000-000084220000}"/>
    <cellStyle name="20% — акцент6 11 9" xfId="7777" xr:uid="{00000000-0005-0000-0000-000085220000}"/>
    <cellStyle name="20% - Акцент6 11 9 2" xfId="16596" xr:uid="{00000000-0005-0000-0000-000086220000}"/>
    <cellStyle name="20% — акцент6 11 9 2" xfId="16535" xr:uid="{00000000-0005-0000-0000-000087220000}"/>
    <cellStyle name="20% - Акцент6 11 9 3" xfId="20070" xr:uid="{00000000-0005-0000-0000-000088220000}"/>
    <cellStyle name="20% — акцент6 11 9 3" xfId="20048" xr:uid="{00000000-0005-0000-0000-000089220000}"/>
    <cellStyle name="20% - Акцент6 11 9 4" xfId="20327" xr:uid="{00000000-0005-0000-0000-00008A220000}"/>
    <cellStyle name="20% — акцент6 11 9 4" xfId="19286" xr:uid="{00000000-0005-0000-0000-00008B220000}"/>
    <cellStyle name="20% - Акцент6 11 9 5" xfId="20628" xr:uid="{00000000-0005-0000-0000-00008C220000}"/>
    <cellStyle name="20% — акцент6 11 9 5" xfId="20073" xr:uid="{00000000-0005-0000-0000-00008D220000}"/>
    <cellStyle name="20% - Акцент6 11 9 6" xfId="20896" xr:uid="{00000000-0005-0000-0000-00008E220000}"/>
    <cellStyle name="20% — акцент6 11 9 6" xfId="18727" xr:uid="{00000000-0005-0000-0000-00008F220000}"/>
    <cellStyle name="20% - Акцент6 11 9 7" xfId="21139" xr:uid="{00000000-0005-0000-0000-000090220000}"/>
    <cellStyle name="20% — акцент6 11 9 7" xfId="19948" xr:uid="{00000000-0005-0000-0000-000091220000}"/>
    <cellStyle name="20% - Акцент6 12" xfId="3630" xr:uid="{00000000-0005-0000-0000-000092220000}"/>
    <cellStyle name="20% — акцент6 12" xfId="1037" xr:uid="{00000000-0005-0000-0000-000093220000}"/>
    <cellStyle name="20% - Акцент6 12 2" xfId="12405" xr:uid="{00000000-0005-0000-0000-000094220000}"/>
    <cellStyle name="20% - Акцент6 12 3" xfId="18758" xr:uid="{00000000-0005-0000-0000-000095220000}"/>
    <cellStyle name="20% - Акцент6 12 4" xfId="19032" xr:uid="{00000000-0005-0000-0000-000096220000}"/>
    <cellStyle name="20% - Акцент6 12 5" xfId="18579" xr:uid="{00000000-0005-0000-0000-000097220000}"/>
    <cellStyle name="20% - Акцент6 12 6" xfId="18239" xr:uid="{00000000-0005-0000-0000-000098220000}"/>
    <cellStyle name="20% - Акцент6 12 7" xfId="19104" xr:uid="{00000000-0005-0000-0000-000099220000}"/>
    <cellStyle name="20% - Акцент6 13" xfId="3644" xr:uid="{00000000-0005-0000-0000-00009A220000}"/>
    <cellStyle name="20% — акцент6 13" xfId="1085" xr:uid="{00000000-0005-0000-0000-00009B220000}"/>
    <cellStyle name="20% - Акцент6 13 2" xfId="12419" xr:uid="{00000000-0005-0000-0000-00009C220000}"/>
    <cellStyle name="20% - Акцент6 13 3" xfId="18770" xr:uid="{00000000-0005-0000-0000-00009D220000}"/>
    <cellStyle name="20% - Акцент6 13 4" xfId="17916" xr:uid="{00000000-0005-0000-0000-00009E220000}"/>
    <cellStyle name="20% - Акцент6 13 5" xfId="18680" xr:uid="{00000000-0005-0000-0000-00009F220000}"/>
    <cellStyle name="20% - Акцент6 13 6" xfId="17895" xr:uid="{00000000-0005-0000-0000-0000A0220000}"/>
    <cellStyle name="20% - Акцент6 13 7" xfId="18405" xr:uid="{00000000-0005-0000-0000-0000A1220000}"/>
    <cellStyle name="20% - Акцент6 14" xfId="3658" xr:uid="{00000000-0005-0000-0000-0000A2220000}"/>
    <cellStyle name="20% — акцент6 14" xfId="1381" xr:uid="{00000000-0005-0000-0000-0000A3220000}"/>
    <cellStyle name="20% - Акцент6 14 2" xfId="12433" xr:uid="{00000000-0005-0000-0000-0000A4220000}"/>
    <cellStyle name="20% — акцент6 14 2" xfId="5961" xr:uid="{00000000-0005-0000-0000-0000A5220000}"/>
    <cellStyle name="20% — акцент6 14 2 2" xfId="14729" xr:uid="{00000000-0005-0000-0000-0000A6220000}"/>
    <cellStyle name="20% - Акцент6 14 3" xfId="18782" xr:uid="{00000000-0005-0000-0000-0000A7220000}"/>
    <cellStyle name="20% — акцент6 14 3" xfId="10240" xr:uid="{00000000-0005-0000-0000-0000A8220000}"/>
    <cellStyle name="20% - Акцент6 14 4" xfId="18565" xr:uid="{00000000-0005-0000-0000-0000A9220000}"/>
    <cellStyle name="20% — акцент6 14 4" xfId="18140" xr:uid="{00000000-0005-0000-0000-0000AA220000}"/>
    <cellStyle name="20% - Акцент6 14 5" xfId="20128" xr:uid="{00000000-0005-0000-0000-0000AB220000}"/>
    <cellStyle name="20% — акцент6 14 5" xfId="17911" xr:uid="{00000000-0005-0000-0000-0000AC220000}"/>
    <cellStyle name="20% - Акцент6 14 6" xfId="20513" xr:uid="{00000000-0005-0000-0000-0000AD220000}"/>
    <cellStyle name="20% — акцент6 14 6" xfId="18681" xr:uid="{00000000-0005-0000-0000-0000AE220000}"/>
    <cellStyle name="20% - Акцент6 14 7" xfId="20792" xr:uid="{00000000-0005-0000-0000-0000AF220000}"/>
    <cellStyle name="20% — акцент6 14 7" xfId="19564" xr:uid="{00000000-0005-0000-0000-0000B0220000}"/>
    <cellStyle name="20% — акцент6 14 8" xfId="18903" xr:uid="{00000000-0005-0000-0000-0000B1220000}"/>
    <cellStyle name="20% — акцент6 15" xfId="1394" xr:uid="{00000000-0005-0000-0000-0000B2220000}"/>
    <cellStyle name="20% — акцент6 15 2" xfId="10253" xr:uid="{00000000-0005-0000-0000-0000B3220000}"/>
    <cellStyle name="20% — акцент6 16" xfId="1401" xr:uid="{00000000-0005-0000-0000-0000B4220000}"/>
    <cellStyle name="20% — акцент6 16 2" xfId="10260" xr:uid="{00000000-0005-0000-0000-0000B5220000}"/>
    <cellStyle name="20% — акцент6 17" xfId="1413" xr:uid="{00000000-0005-0000-0000-0000B6220000}"/>
    <cellStyle name="20% — акцент6 17 2" xfId="10272" xr:uid="{00000000-0005-0000-0000-0000B7220000}"/>
    <cellStyle name="20% — акцент6 18" xfId="1425" xr:uid="{00000000-0005-0000-0000-0000B8220000}"/>
    <cellStyle name="20% — акцент6 18 2" xfId="10284" xr:uid="{00000000-0005-0000-0000-0000B9220000}"/>
    <cellStyle name="20% — акцент6 19" xfId="1437" xr:uid="{00000000-0005-0000-0000-0000BA220000}"/>
    <cellStyle name="20% — акцент6 19 2" xfId="10296" xr:uid="{00000000-0005-0000-0000-0000BB220000}"/>
    <cellStyle name="20% - Акцент6 2" xfId="11" xr:uid="{00000000-0005-0000-0000-0000BC220000}"/>
    <cellStyle name="20% — акцент6 2" xfId="125" xr:uid="{00000000-0005-0000-0000-0000BD220000}"/>
    <cellStyle name="20% - Акцент6 2 10" xfId="626" xr:uid="{00000000-0005-0000-0000-0000BE220000}"/>
    <cellStyle name="20% - Акцент6 2 10 2" xfId="1237" xr:uid="{00000000-0005-0000-0000-0000BF220000}"/>
    <cellStyle name="20% - Акцент6 2 10 2 2" xfId="2979" xr:uid="{00000000-0005-0000-0000-0000C0220000}"/>
    <cellStyle name="20% - Акцент6 2 10 2 2 2" xfId="11816" xr:uid="{00000000-0005-0000-0000-0000C1220000}"/>
    <cellStyle name="20% - Акцент6 2 10 2 3" xfId="4200" xr:uid="{00000000-0005-0000-0000-0000C2220000}"/>
    <cellStyle name="20% - Акцент6 2 10 2 3 2" xfId="12975" xr:uid="{00000000-0005-0000-0000-0000C3220000}"/>
    <cellStyle name="20% - Акцент6 2 10 2 4" xfId="5965" xr:uid="{00000000-0005-0000-0000-0000C4220000}"/>
    <cellStyle name="20% - Акцент6 2 10 2 4 2" xfId="14733" xr:uid="{00000000-0005-0000-0000-0000C5220000}"/>
    <cellStyle name="20% - Акцент6 2 10 2 5" xfId="10106" xr:uid="{00000000-0005-0000-0000-0000C6220000}"/>
    <cellStyle name="20% - Акцент6 2 10 3" xfId="2416" xr:uid="{00000000-0005-0000-0000-0000C7220000}"/>
    <cellStyle name="20% - Акцент6 2 10 3 2" xfId="4201" xr:uid="{00000000-0005-0000-0000-0000C8220000}"/>
    <cellStyle name="20% - Акцент6 2 10 3 2 2" xfId="12976" xr:uid="{00000000-0005-0000-0000-0000C9220000}"/>
    <cellStyle name="20% - Акцент6 2 10 3 3" xfId="5966" xr:uid="{00000000-0005-0000-0000-0000CA220000}"/>
    <cellStyle name="20% - Акцент6 2 10 3 3 2" xfId="14734" xr:uid="{00000000-0005-0000-0000-0000CB220000}"/>
    <cellStyle name="20% - Акцент6 2 10 3 4" xfId="11255" xr:uid="{00000000-0005-0000-0000-0000CC220000}"/>
    <cellStyle name="20% - Акцент6 2 10 4" xfId="1997" xr:uid="{00000000-0005-0000-0000-0000CD220000}"/>
    <cellStyle name="20% - Акцент6 2 10 4 2" xfId="10842" xr:uid="{00000000-0005-0000-0000-0000CE220000}"/>
    <cellStyle name="20% - Акцент6 2 10 5" xfId="4199" xr:uid="{00000000-0005-0000-0000-0000CF220000}"/>
    <cellStyle name="20% - Акцент6 2 10 5 2" xfId="12974" xr:uid="{00000000-0005-0000-0000-0000D0220000}"/>
    <cellStyle name="20% - Акцент6 2 10 6" xfId="5964" xr:uid="{00000000-0005-0000-0000-0000D1220000}"/>
    <cellStyle name="20% - Акцент6 2 10 6 2" xfId="14732" xr:uid="{00000000-0005-0000-0000-0000D2220000}"/>
    <cellStyle name="20% - Акцент6 2 10 7" xfId="9531" xr:uid="{00000000-0005-0000-0000-0000D3220000}"/>
    <cellStyle name="20% - Акцент6 2 11" xfId="645" xr:uid="{00000000-0005-0000-0000-0000D4220000}"/>
    <cellStyle name="20% - Акцент6 2 11 2" xfId="1091" xr:uid="{00000000-0005-0000-0000-0000D5220000}"/>
    <cellStyle name="20% - Акцент6 2 11 2 2" xfId="2837" xr:uid="{00000000-0005-0000-0000-0000D6220000}"/>
    <cellStyle name="20% - Акцент6 2 11 2 2 2" xfId="11674" xr:uid="{00000000-0005-0000-0000-0000D7220000}"/>
    <cellStyle name="20% - Акцент6 2 11 2 3" xfId="4203" xr:uid="{00000000-0005-0000-0000-0000D8220000}"/>
    <cellStyle name="20% - Акцент6 2 11 2 3 2" xfId="12978" xr:uid="{00000000-0005-0000-0000-0000D9220000}"/>
    <cellStyle name="20% - Акцент6 2 11 2 4" xfId="5968" xr:uid="{00000000-0005-0000-0000-0000DA220000}"/>
    <cellStyle name="20% - Акцент6 2 11 2 4 2" xfId="14736" xr:uid="{00000000-0005-0000-0000-0000DB220000}"/>
    <cellStyle name="20% - Акцент6 2 11 2 5" xfId="9962" xr:uid="{00000000-0005-0000-0000-0000DC220000}"/>
    <cellStyle name="20% - Акцент6 2 11 3" xfId="2435" xr:uid="{00000000-0005-0000-0000-0000DD220000}"/>
    <cellStyle name="20% - Акцент6 2 11 3 2" xfId="4204" xr:uid="{00000000-0005-0000-0000-0000DE220000}"/>
    <cellStyle name="20% - Акцент6 2 11 3 2 2" xfId="12979" xr:uid="{00000000-0005-0000-0000-0000DF220000}"/>
    <cellStyle name="20% - Акцент6 2 11 3 3" xfId="5969" xr:uid="{00000000-0005-0000-0000-0000E0220000}"/>
    <cellStyle name="20% - Акцент6 2 11 3 3 2" xfId="14737" xr:uid="{00000000-0005-0000-0000-0000E1220000}"/>
    <cellStyle name="20% - Акцент6 2 11 3 4" xfId="11274" xr:uid="{00000000-0005-0000-0000-0000E2220000}"/>
    <cellStyle name="20% - Акцент6 2 11 4" xfId="1853" xr:uid="{00000000-0005-0000-0000-0000E3220000}"/>
    <cellStyle name="20% - Акцент6 2 11 4 2" xfId="10701" xr:uid="{00000000-0005-0000-0000-0000E4220000}"/>
    <cellStyle name="20% - Акцент6 2 11 5" xfId="4202" xr:uid="{00000000-0005-0000-0000-0000E5220000}"/>
    <cellStyle name="20% - Акцент6 2 11 5 2" xfId="12977" xr:uid="{00000000-0005-0000-0000-0000E6220000}"/>
    <cellStyle name="20% - Акцент6 2 11 6" xfId="5967" xr:uid="{00000000-0005-0000-0000-0000E7220000}"/>
    <cellStyle name="20% - Акцент6 2 11 6 2" xfId="14735" xr:uid="{00000000-0005-0000-0000-0000E8220000}"/>
    <cellStyle name="20% - Акцент6 2 11 7" xfId="9550" xr:uid="{00000000-0005-0000-0000-0000E9220000}"/>
    <cellStyle name="20% - Акцент6 2 12" xfId="603" xr:uid="{00000000-0005-0000-0000-0000EA220000}"/>
    <cellStyle name="20% - Акцент6 2 12 2" xfId="1225" xr:uid="{00000000-0005-0000-0000-0000EB220000}"/>
    <cellStyle name="20% - Акцент6 2 12 2 2" xfId="2967" xr:uid="{00000000-0005-0000-0000-0000EC220000}"/>
    <cellStyle name="20% - Акцент6 2 12 2 2 2" xfId="11804" xr:uid="{00000000-0005-0000-0000-0000ED220000}"/>
    <cellStyle name="20% - Акцент6 2 12 2 3" xfId="4206" xr:uid="{00000000-0005-0000-0000-0000EE220000}"/>
    <cellStyle name="20% - Акцент6 2 12 2 3 2" xfId="12981" xr:uid="{00000000-0005-0000-0000-0000EF220000}"/>
    <cellStyle name="20% - Акцент6 2 12 2 4" xfId="5971" xr:uid="{00000000-0005-0000-0000-0000F0220000}"/>
    <cellStyle name="20% - Акцент6 2 12 2 4 2" xfId="14739" xr:uid="{00000000-0005-0000-0000-0000F1220000}"/>
    <cellStyle name="20% - Акцент6 2 12 2 5" xfId="10094" xr:uid="{00000000-0005-0000-0000-0000F2220000}"/>
    <cellStyle name="20% - Акцент6 2 12 3" xfId="2393" xr:uid="{00000000-0005-0000-0000-0000F3220000}"/>
    <cellStyle name="20% - Акцент6 2 12 3 2" xfId="4207" xr:uid="{00000000-0005-0000-0000-0000F4220000}"/>
    <cellStyle name="20% - Акцент6 2 12 3 2 2" xfId="12982" xr:uid="{00000000-0005-0000-0000-0000F5220000}"/>
    <cellStyle name="20% - Акцент6 2 12 3 3" xfId="5972" xr:uid="{00000000-0005-0000-0000-0000F6220000}"/>
    <cellStyle name="20% - Акцент6 2 12 3 3 2" xfId="14740" xr:uid="{00000000-0005-0000-0000-0000F7220000}"/>
    <cellStyle name="20% - Акцент6 2 12 3 4" xfId="11232" xr:uid="{00000000-0005-0000-0000-0000F8220000}"/>
    <cellStyle name="20% - Акцент6 2 12 4" xfId="1985" xr:uid="{00000000-0005-0000-0000-0000F9220000}"/>
    <cellStyle name="20% - Акцент6 2 12 4 2" xfId="10830" xr:uid="{00000000-0005-0000-0000-0000FA220000}"/>
    <cellStyle name="20% - Акцент6 2 12 5" xfId="4205" xr:uid="{00000000-0005-0000-0000-0000FB220000}"/>
    <cellStyle name="20% - Акцент6 2 12 5 2" xfId="12980" xr:uid="{00000000-0005-0000-0000-0000FC220000}"/>
    <cellStyle name="20% - Акцент6 2 12 6" xfId="5970" xr:uid="{00000000-0005-0000-0000-0000FD220000}"/>
    <cellStyle name="20% - Акцент6 2 12 6 2" xfId="14738" xr:uid="{00000000-0005-0000-0000-0000FE220000}"/>
    <cellStyle name="20% - Акцент6 2 12 7" xfId="9508" xr:uid="{00000000-0005-0000-0000-0000FF220000}"/>
    <cellStyle name="20% - Акцент6 2 13" xfId="664" xr:uid="{00000000-0005-0000-0000-000000230000}"/>
    <cellStyle name="20% - Акцент6 2 13 2" xfId="1275" xr:uid="{00000000-0005-0000-0000-000001230000}"/>
    <cellStyle name="20% - Акцент6 2 13 2 2" xfId="3011" xr:uid="{00000000-0005-0000-0000-000002230000}"/>
    <cellStyle name="20% - Акцент6 2 13 2 2 2" xfId="11848" xr:uid="{00000000-0005-0000-0000-000003230000}"/>
    <cellStyle name="20% - Акцент6 2 13 2 3" xfId="4209" xr:uid="{00000000-0005-0000-0000-000004230000}"/>
    <cellStyle name="20% - Акцент6 2 13 2 3 2" xfId="12984" xr:uid="{00000000-0005-0000-0000-000005230000}"/>
    <cellStyle name="20% - Акцент6 2 13 2 4" xfId="5974" xr:uid="{00000000-0005-0000-0000-000006230000}"/>
    <cellStyle name="20% - Акцент6 2 13 2 4 2" xfId="14742" xr:uid="{00000000-0005-0000-0000-000007230000}"/>
    <cellStyle name="20% - Акцент6 2 13 2 5" xfId="10139" xr:uid="{00000000-0005-0000-0000-000008230000}"/>
    <cellStyle name="20% - Акцент6 2 13 3" xfId="2454" xr:uid="{00000000-0005-0000-0000-000009230000}"/>
    <cellStyle name="20% - Акцент6 2 13 3 2" xfId="4210" xr:uid="{00000000-0005-0000-0000-00000A230000}"/>
    <cellStyle name="20% - Акцент6 2 13 3 2 2" xfId="12985" xr:uid="{00000000-0005-0000-0000-00000B230000}"/>
    <cellStyle name="20% - Акцент6 2 13 3 3" xfId="5975" xr:uid="{00000000-0005-0000-0000-00000C230000}"/>
    <cellStyle name="20% - Акцент6 2 13 3 3 2" xfId="14743" xr:uid="{00000000-0005-0000-0000-00000D230000}"/>
    <cellStyle name="20% - Акцент6 2 13 3 4" xfId="11293" xr:uid="{00000000-0005-0000-0000-00000E230000}"/>
    <cellStyle name="20% - Акцент6 2 13 4" xfId="2029" xr:uid="{00000000-0005-0000-0000-00000F230000}"/>
    <cellStyle name="20% - Акцент6 2 13 4 2" xfId="10874" xr:uid="{00000000-0005-0000-0000-000010230000}"/>
    <cellStyle name="20% - Акцент6 2 13 5" xfId="4208" xr:uid="{00000000-0005-0000-0000-000011230000}"/>
    <cellStyle name="20% - Акцент6 2 13 5 2" xfId="12983" xr:uid="{00000000-0005-0000-0000-000012230000}"/>
    <cellStyle name="20% - Акцент6 2 13 6" xfId="5973" xr:uid="{00000000-0005-0000-0000-000013230000}"/>
    <cellStyle name="20% - Акцент6 2 13 6 2" xfId="14741" xr:uid="{00000000-0005-0000-0000-000014230000}"/>
    <cellStyle name="20% - Акцент6 2 13 7" xfId="9569" xr:uid="{00000000-0005-0000-0000-000015230000}"/>
    <cellStyle name="20% - Акцент6 2 14" xfId="681" xr:uid="{00000000-0005-0000-0000-000016230000}"/>
    <cellStyle name="20% - Акцент6 2 14 2" xfId="1289" xr:uid="{00000000-0005-0000-0000-000017230000}"/>
    <cellStyle name="20% - Акцент6 2 14 2 2" xfId="3025" xr:uid="{00000000-0005-0000-0000-000018230000}"/>
    <cellStyle name="20% - Акцент6 2 14 2 2 2" xfId="11862" xr:uid="{00000000-0005-0000-0000-000019230000}"/>
    <cellStyle name="20% - Акцент6 2 14 2 3" xfId="4212" xr:uid="{00000000-0005-0000-0000-00001A230000}"/>
    <cellStyle name="20% - Акцент6 2 14 2 3 2" xfId="12987" xr:uid="{00000000-0005-0000-0000-00001B230000}"/>
    <cellStyle name="20% - Акцент6 2 14 2 4" xfId="5977" xr:uid="{00000000-0005-0000-0000-00001C230000}"/>
    <cellStyle name="20% - Акцент6 2 14 2 4 2" xfId="14745" xr:uid="{00000000-0005-0000-0000-00001D230000}"/>
    <cellStyle name="20% - Акцент6 2 14 2 5" xfId="10153" xr:uid="{00000000-0005-0000-0000-00001E230000}"/>
    <cellStyle name="20% - Акцент6 2 14 3" xfId="2471" xr:uid="{00000000-0005-0000-0000-00001F230000}"/>
    <cellStyle name="20% - Акцент6 2 14 3 2" xfId="4213" xr:uid="{00000000-0005-0000-0000-000020230000}"/>
    <cellStyle name="20% - Акцент6 2 14 3 2 2" xfId="12988" xr:uid="{00000000-0005-0000-0000-000021230000}"/>
    <cellStyle name="20% - Акцент6 2 14 3 3" xfId="5978" xr:uid="{00000000-0005-0000-0000-000022230000}"/>
    <cellStyle name="20% - Акцент6 2 14 3 3 2" xfId="14746" xr:uid="{00000000-0005-0000-0000-000023230000}"/>
    <cellStyle name="20% - Акцент6 2 14 3 4" xfId="11310" xr:uid="{00000000-0005-0000-0000-000024230000}"/>
    <cellStyle name="20% - Акцент6 2 14 4" xfId="2043" xr:uid="{00000000-0005-0000-0000-000025230000}"/>
    <cellStyle name="20% - Акцент6 2 14 4 2" xfId="10888" xr:uid="{00000000-0005-0000-0000-000026230000}"/>
    <cellStyle name="20% - Акцент6 2 14 5" xfId="4211" xr:uid="{00000000-0005-0000-0000-000027230000}"/>
    <cellStyle name="20% - Акцент6 2 14 5 2" xfId="12986" xr:uid="{00000000-0005-0000-0000-000028230000}"/>
    <cellStyle name="20% - Акцент6 2 14 6" xfId="5976" xr:uid="{00000000-0005-0000-0000-000029230000}"/>
    <cellStyle name="20% - Акцент6 2 14 6 2" xfId="14744" xr:uid="{00000000-0005-0000-0000-00002A230000}"/>
    <cellStyle name="20% - Акцент6 2 14 7" xfId="9586" xr:uid="{00000000-0005-0000-0000-00002B230000}"/>
    <cellStyle name="20% - Акцент6 2 15" xfId="887" xr:uid="{00000000-0005-0000-0000-00002C230000}"/>
    <cellStyle name="20% - Акцент6 2 15 2" xfId="1359" xr:uid="{00000000-0005-0000-0000-00002D230000}"/>
    <cellStyle name="20% - Акцент6 2 15 2 2" xfId="3095" xr:uid="{00000000-0005-0000-0000-00002E230000}"/>
    <cellStyle name="20% - Акцент6 2 15 2 2 2" xfId="11932" xr:uid="{00000000-0005-0000-0000-00002F230000}"/>
    <cellStyle name="20% - Акцент6 2 15 2 3" xfId="4215" xr:uid="{00000000-0005-0000-0000-000030230000}"/>
    <cellStyle name="20% - Акцент6 2 15 2 3 2" xfId="12990" xr:uid="{00000000-0005-0000-0000-000031230000}"/>
    <cellStyle name="20% - Акцент6 2 15 2 4" xfId="5980" xr:uid="{00000000-0005-0000-0000-000032230000}"/>
    <cellStyle name="20% - Акцент6 2 15 2 4 2" xfId="14748" xr:uid="{00000000-0005-0000-0000-000033230000}"/>
    <cellStyle name="20% - Акцент6 2 15 2 5" xfId="10223" xr:uid="{00000000-0005-0000-0000-000034230000}"/>
    <cellStyle name="20% - Акцент6 2 15 3" xfId="2677" xr:uid="{00000000-0005-0000-0000-000035230000}"/>
    <cellStyle name="20% - Акцент6 2 15 3 2" xfId="4216" xr:uid="{00000000-0005-0000-0000-000036230000}"/>
    <cellStyle name="20% - Акцент6 2 15 3 2 2" xfId="12991" xr:uid="{00000000-0005-0000-0000-000037230000}"/>
    <cellStyle name="20% - Акцент6 2 15 3 3" xfId="5981" xr:uid="{00000000-0005-0000-0000-000038230000}"/>
    <cellStyle name="20% - Акцент6 2 15 3 3 2" xfId="14749" xr:uid="{00000000-0005-0000-0000-000039230000}"/>
    <cellStyle name="20% - Акцент6 2 15 3 4" xfId="11516" xr:uid="{00000000-0005-0000-0000-00003A230000}"/>
    <cellStyle name="20% - Акцент6 2 15 4" xfId="2113" xr:uid="{00000000-0005-0000-0000-00003B230000}"/>
    <cellStyle name="20% - Акцент6 2 15 4 2" xfId="10958" xr:uid="{00000000-0005-0000-0000-00003C230000}"/>
    <cellStyle name="20% - Акцент6 2 15 5" xfId="4214" xr:uid="{00000000-0005-0000-0000-00003D230000}"/>
    <cellStyle name="20% - Акцент6 2 15 5 2" xfId="12989" xr:uid="{00000000-0005-0000-0000-00003E230000}"/>
    <cellStyle name="20% - Акцент6 2 15 6" xfId="5979" xr:uid="{00000000-0005-0000-0000-00003F230000}"/>
    <cellStyle name="20% - Акцент6 2 15 6 2" xfId="14747" xr:uid="{00000000-0005-0000-0000-000040230000}"/>
    <cellStyle name="20% - Акцент6 2 15 7" xfId="9792" xr:uid="{00000000-0005-0000-0000-000041230000}"/>
    <cellStyle name="20% - Акцент6 2 16" xfId="908" xr:uid="{00000000-0005-0000-0000-000042230000}"/>
    <cellStyle name="20% - Акцент6 2 16 2" xfId="2698" xr:uid="{00000000-0005-0000-0000-000043230000}"/>
    <cellStyle name="20% - Акцент6 2 16 2 2" xfId="11537" xr:uid="{00000000-0005-0000-0000-000044230000}"/>
    <cellStyle name="20% - Акцент6 2 16 3" xfId="4217" xr:uid="{00000000-0005-0000-0000-000045230000}"/>
    <cellStyle name="20% - Акцент6 2 16 3 2" xfId="12992" xr:uid="{00000000-0005-0000-0000-000046230000}"/>
    <cellStyle name="20% - Акцент6 2 16 4" xfId="5982" xr:uid="{00000000-0005-0000-0000-000047230000}"/>
    <cellStyle name="20% - Акцент6 2 16 4 2" xfId="14750" xr:uid="{00000000-0005-0000-0000-000048230000}"/>
    <cellStyle name="20% - Акцент6 2 16 5" xfId="9813" xr:uid="{00000000-0005-0000-0000-000049230000}"/>
    <cellStyle name="20% - Акцент6 2 17" xfId="926" xr:uid="{00000000-0005-0000-0000-00004A230000}"/>
    <cellStyle name="20% - Акцент6 2 17 2" xfId="2716" xr:uid="{00000000-0005-0000-0000-00004B230000}"/>
    <cellStyle name="20% - Акцент6 2 17 2 2" xfId="11555" xr:uid="{00000000-0005-0000-0000-00004C230000}"/>
    <cellStyle name="20% - Акцент6 2 17 3" xfId="4218" xr:uid="{00000000-0005-0000-0000-00004D230000}"/>
    <cellStyle name="20% - Акцент6 2 17 3 2" xfId="12993" xr:uid="{00000000-0005-0000-0000-00004E230000}"/>
    <cellStyle name="20% - Акцент6 2 17 4" xfId="5983" xr:uid="{00000000-0005-0000-0000-00004F230000}"/>
    <cellStyle name="20% - Акцент6 2 17 4 2" xfId="14751" xr:uid="{00000000-0005-0000-0000-000050230000}"/>
    <cellStyle name="20% - Акцент6 2 17 5" xfId="9831" xr:uid="{00000000-0005-0000-0000-000051230000}"/>
    <cellStyle name="20% - Акцент6 2 18" xfId="940" xr:uid="{00000000-0005-0000-0000-000052230000}"/>
    <cellStyle name="20% - Акцент6 2 18 2" xfId="2730" xr:uid="{00000000-0005-0000-0000-000053230000}"/>
    <cellStyle name="20% - Акцент6 2 18 2 2" xfId="11569" xr:uid="{00000000-0005-0000-0000-000054230000}"/>
    <cellStyle name="20% - Акцент6 2 18 3" xfId="4219" xr:uid="{00000000-0005-0000-0000-000055230000}"/>
    <cellStyle name="20% - Акцент6 2 18 3 2" xfId="12994" xr:uid="{00000000-0005-0000-0000-000056230000}"/>
    <cellStyle name="20% - Акцент6 2 18 4" xfId="5984" xr:uid="{00000000-0005-0000-0000-000057230000}"/>
    <cellStyle name="20% - Акцент6 2 18 4 2" xfId="14752" xr:uid="{00000000-0005-0000-0000-000058230000}"/>
    <cellStyle name="20% - Акцент6 2 18 5" xfId="9845" xr:uid="{00000000-0005-0000-0000-000059230000}"/>
    <cellStyle name="20% - Акцент6 2 19" xfId="945" xr:uid="{00000000-0005-0000-0000-00005A230000}"/>
    <cellStyle name="20% - Акцент6 2 19 2" xfId="2735" xr:uid="{00000000-0005-0000-0000-00005B230000}"/>
    <cellStyle name="20% - Акцент6 2 19 2 2" xfId="11574" xr:uid="{00000000-0005-0000-0000-00005C230000}"/>
    <cellStyle name="20% - Акцент6 2 19 3" xfId="4220" xr:uid="{00000000-0005-0000-0000-00005D230000}"/>
    <cellStyle name="20% - Акцент6 2 19 3 2" xfId="12995" xr:uid="{00000000-0005-0000-0000-00005E230000}"/>
    <cellStyle name="20% - Акцент6 2 19 4" xfId="5985" xr:uid="{00000000-0005-0000-0000-00005F230000}"/>
    <cellStyle name="20% - Акцент6 2 19 4 2" xfId="14753" xr:uid="{00000000-0005-0000-0000-000060230000}"/>
    <cellStyle name="20% - Акцент6 2 19 5" xfId="9850" xr:uid="{00000000-0005-0000-0000-000061230000}"/>
    <cellStyle name="20% - Акцент6 2 2" xfId="126" xr:uid="{00000000-0005-0000-0000-000062230000}"/>
    <cellStyle name="20% - Акцент6 2 2 10" xfId="5986" xr:uid="{00000000-0005-0000-0000-000063230000}"/>
    <cellStyle name="20% - Акцент6 2 2 10 2" xfId="14754" xr:uid="{00000000-0005-0000-0000-000064230000}"/>
    <cellStyle name="20% - Акцент6 2 2 11" xfId="9189" xr:uid="{00000000-0005-0000-0000-000065230000}"/>
    <cellStyle name="20% - Акцент6 2 2 2" xfId="360" xr:uid="{00000000-0005-0000-0000-000066230000}"/>
    <cellStyle name="20% - Акцент6 2 2 2 2" xfId="486" xr:uid="{00000000-0005-0000-0000-000067230000}"/>
    <cellStyle name="20% - Акцент6 2 2 2 2 2" xfId="1342" xr:uid="{00000000-0005-0000-0000-000068230000}"/>
    <cellStyle name="20% - Акцент6 2 2 2 2 2 2" xfId="3078" xr:uid="{00000000-0005-0000-0000-000069230000}"/>
    <cellStyle name="20% - Акцент6 2 2 2 2 2 2 2" xfId="11915" xr:uid="{00000000-0005-0000-0000-00006A230000}"/>
    <cellStyle name="20% - Акцент6 2 2 2 2 2 3" xfId="4224" xr:uid="{00000000-0005-0000-0000-00006B230000}"/>
    <cellStyle name="20% - Акцент6 2 2 2 2 2 3 2" xfId="12999" xr:uid="{00000000-0005-0000-0000-00006C230000}"/>
    <cellStyle name="20% - Акцент6 2 2 2 2 2 4" xfId="5989" xr:uid="{00000000-0005-0000-0000-00006D230000}"/>
    <cellStyle name="20% - Акцент6 2 2 2 2 2 4 2" xfId="14757" xr:uid="{00000000-0005-0000-0000-00006E230000}"/>
    <cellStyle name="20% - Акцент6 2 2 2 2 2 5" xfId="10206" xr:uid="{00000000-0005-0000-0000-00006F230000}"/>
    <cellStyle name="20% - Акцент6 2 2 2 2 3" xfId="2276" xr:uid="{00000000-0005-0000-0000-000070230000}"/>
    <cellStyle name="20% - Акцент6 2 2 2 2 3 2" xfId="4225" xr:uid="{00000000-0005-0000-0000-000071230000}"/>
    <cellStyle name="20% - Акцент6 2 2 2 2 3 2 2" xfId="13000" xr:uid="{00000000-0005-0000-0000-000072230000}"/>
    <cellStyle name="20% - Акцент6 2 2 2 2 3 3" xfId="5990" xr:uid="{00000000-0005-0000-0000-000073230000}"/>
    <cellStyle name="20% - Акцент6 2 2 2 2 3 3 2" xfId="14758" xr:uid="{00000000-0005-0000-0000-000074230000}"/>
    <cellStyle name="20% - Акцент6 2 2 2 2 3 4" xfId="11115" xr:uid="{00000000-0005-0000-0000-000075230000}"/>
    <cellStyle name="20% - Акцент6 2 2 2 2 4" xfId="2096" xr:uid="{00000000-0005-0000-0000-000076230000}"/>
    <cellStyle name="20% - Акцент6 2 2 2 2 4 2" xfId="10941" xr:uid="{00000000-0005-0000-0000-000077230000}"/>
    <cellStyle name="20% - Акцент6 2 2 2 2 5" xfId="4223" xr:uid="{00000000-0005-0000-0000-000078230000}"/>
    <cellStyle name="20% - Акцент6 2 2 2 2 5 2" xfId="12998" xr:uid="{00000000-0005-0000-0000-000079230000}"/>
    <cellStyle name="20% - Акцент6 2 2 2 2 6" xfId="5988" xr:uid="{00000000-0005-0000-0000-00007A230000}"/>
    <cellStyle name="20% - Акцент6 2 2 2 2 6 2" xfId="14756" xr:uid="{00000000-0005-0000-0000-00007B230000}"/>
    <cellStyle name="20% - Акцент6 2 2 2 2 7" xfId="9391" xr:uid="{00000000-0005-0000-0000-00007C230000}"/>
    <cellStyle name="20% - Акцент6 2 2 2 3" xfId="740" xr:uid="{00000000-0005-0000-0000-00007D230000}"/>
    <cellStyle name="20% - Акцент6 2 2 2 3 2" xfId="2530" xr:uid="{00000000-0005-0000-0000-00007E230000}"/>
    <cellStyle name="20% - Акцент6 2 2 2 3 2 2" xfId="11369" xr:uid="{00000000-0005-0000-0000-00007F230000}"/>
    <cellStyle name="20% - Акцент6 2 2 2 3 3" xfId="4226" xr:uid="{00000000-0005-0000-0000-000080230000}"/>
    <cellStyle name="20% - Акцент6 2 2 2 3 3 2" xfId="13001" xr:uid="{00000000-0005-0000-0000-000081230000}"/>
    <cellStyle name="20% - Акцент6 2 2 2 3 4" xfId="5991" xr:uid="{00000000-0005-0000-0000-000082230000}"/>
    <cellStyle name="20% - Акцент6 2 2 2 3 4 2" xfId="14759" xr:uid="{00000000-0005-0000-0000-000083230000}"/>
    <cellStyle name="20% - Акцент6 2 2 2 3 5" xfId="9645" xr:uid="{00000000-0005-0000-0000-000084230000}"/>
    <cellStyle name="20% - Акцент6 2 2 2 4" xfId="1174" xr:uid="{00000000-0005-0000-0000-000085230000}"/>
    <cellStyle name="20% - Акцент6 2 2 2 4 2" xfId="2918" xr:uid="{00000000-0005-0000-0000-000086230000}"/>
    <cellStyle name="20% - Акцент6 2 2 2 4 2 2" xfId="11755" xr:uid="{00000000-0005-0000-0000-000087230000}"/>
    <cellStyle name="20% - Акцент6 2 2 2 4 3" xfId="4227" xr:uid="{00000000-0005-0000-0000-000088230000}"/>
    <cellStyle name="20% - Акцент6 2 2 2 4 3 2" xfId="13002" xr:uid="{00000000-0005-0000-0000-000089230000}"/>
    <cellStyle name="20% - Акцент6 2 2 2 4 4" xfId="5992" xr:uid="{00000000-0005-0000-0000-00008A230000}"/>
    <cellStyle name="20% - Акцент6 2 2 2 4 4 2" xfId="14760" xr:uid="{00000000-0005-0000-0000-00008B230000}"/>
    <cellStyle name="20% - Акцент6 2 2 2 4 5" xfId="10044" xr:uid="{00000000-0005-0000-0000-00008C230000}"/>
    <cellStyle name="20% - Акцент6 2 2 2 5" xfId="2179" xr:uid="{00000000-0005-0000-0000-00008D230000}"/>
    <cellStyle name="20% - Акцент6 2 2 2 5 2" xfId="4228" xr:uid="{00000000-0005-0000-0000-00008E230000}"/>
    <cellStyle name="20% - Акцент6 2 2 2 5 2 2" xfId="13003" xr:uid="{00000000-0005-0000-0000-00008F230000}"/>
    <cellStyle name="20% - Акцент6 2 2 2 5 3" xfId="5993" xr:uid="{00000000-0005-0000-0000-000090230000}"/>
    <cellStyle name="20% - Акцент6 2 2 2 5 3 2" xfId="14761" xr:uid="{00000000-0005-0000-0000-000091230000}"/>
    <cellStyle name="20% - Акцент6 2 2 2 5 4" xfId="11023" xr:uid="{00000000-0005-0000-0000-000092230000}"/>
    <cellStyle name="20% - Акцент6 2 2 2 6" xfId="1934" xr:uid="{00000000-0005-0000-0000-000093230000}"/>
    <cellStyle name="20% - Акцент6 2 2 2 6 2" xfId="10781" xr:uid="{00000000-0005-0000-0000-000094230000}"/>
    <cellStyle name="20% - Акцент6 2 2 2 7" xfId="4222" xr:uid="{00000000-0005-0000-0000-000095230000}"/>
    <cellStyle name="20% - Акцент6 2 2 2 7 2" xfId="12997" xr:uid="{00000000-0005-0000-0000-000096230000}"/>
    <cellStyle name="20% - Акцент6 2 2 2 8" xfId="5987" xr:uid="{00000000-0005-0000-0000-000097230000}"/>
    <cellStyle name="20% - Акцент6 2 2 2 8 2" xfId="14755" xr:uid="{00000000-0005-0000-0000-000098230000}"/>
    <cellStyle name="20% - Акцент6 2 2 2 9" xfId="9292" xr:uid="{00000000-0005-0000-0000-000099230000}"/>
    <cellStyle name="20% - Акцент6 2 2 3" xfId="451" xr:uid="{00000000-0005-0000-0000-00009A230000}"/>
    <cellStyle name="20% - Акцент6 2 2 3 2" xfId="1129" xr:uid="{00000000-0005-0000-0000-00009B230000}"/>
    <cellStyle name="20% - Акцент6 2 2 3 2 2" xfId="2875" xr:uid="{00000000-0005-0000-0000-00009C230000}"/>
    <cellStyle name="20% - Акцент6 2 2 3 2 2 2" xfId="11712" xr:uid="{00000000-0005-0000-0000-00009D230000}"/>
    <cellStyle name="20% - Акцент6 2 2 3 2 3" xfId="4230" xr:uid="{00000000-0005-0000-0000-00009E230000}"/>
    <cellStyle name="20% - Акцент6 2 2 3 2 3 2" xfId="13005" xr:uid="{00000000-0005-0000-0000-00009F230000}"/>
    <cellStyle name="20% - Акцент6 2 2 3 2 4" xfId="5995" xr:uid="{00000000-0005-0000-0000-0000A0230000}"/>
    <cellStyle name="20% - Акцент6 2 2 3 2 4 2" xfId="14763" xr:uid="{00000000-0005-0000-0000-0000A1230000}"/>
    <cellStyle name="20% - Акцент6 2 2 3 2 5" xfId="10000" xr:uid="{00000000-0005-0000-0000-0000A2230000}"/>
    <cellStyle name="20% - Акцент6 2 2 3 3" xfId="2241" xr:uid="{00000000-0005-0000-0000-0000A3230000}"/>
    <cellStyle name="20% - Акцент6 2 2 3 3 2" xfId="4231" xr:uid="{00000000-0005-0000-0000-0000A4230000}"/>
    <cellStyle name="20% - Акцент6 2 2 3 3 2 2" xfId="13006" xr:uid="{00000000-0005-0000-0000-0000A5230000}"/>
    <cellStyle name="20% - Акцент6 2 2 3 3 3" xfId="5996" xr:uid="{00000000-0005-0000-0000-0000A6230000}"/>
    <cellStyle name="20% - Акцент6 2 2 3 3 3 2" xfId="14764" xr:uid="{00000000-0005-0000-0000-0000A7230000}"/>
    <cellStyle name="20% - Акцент6 2 2 3 3 4" xfId="11080" xr:uid="{00000000-0005-0000-0000-0000A8230000}"/>
    <cellStyle name="20% - Акцент6 2 2 3 4" xfId="1891" xr:uid="{00000000-0005-0000-0000-0000A9230000}"/>
    <cellStyle name="20% - Акцент6 2 2 3 4 2" xfId="10739" xr:uid="{00000000-0005-0000-0000-0000AA230000}"/>
    <cellStyle name="20% - Акцент6 2 2 3 5" xfId="4229" xr:uid="{00000000-0005-0000-0000-0000AB230000}"/>
    <cellStyle name="20% - Акцент6 2 2 3 5 2" xfId="13004" xr:uid="{00000000-0005-0000-0000-0000AC230000}"/>
    <cellStyle name="20% - Акцент6 2 2 3 6" xfId="5994" xr:uid="{00000000-0005-0000-0000-0000AD230000}"/>
    <cellStyle name="20% - Акцент6 2 2 3 6 2" xfId="14762" xr:uid="{00000000-0005-0000-0000-0000AE230000}"/>
    <cellStyle name="20% - Акцент6 2 2 3 7" xfId="9356" xr:uid="{00000000-0005-0000-0000-0000AF230000}"/>
    <cellStyle name="20% - Акцент6 2 2 4" xfId="610" xr:uid="{00000000-0005-0000-0000-0000B0230000}"/>
    <cellStyle name="20% - Акцент6 2 2 4 2" xfId="1296" xr:uid="{00000000-0005-0000-0000-0000B1230000}"/>
    <cellStyle name="20% - Акцент6 2 2 4 2 2" xfId="3032" xr:uid="{00000000-0005-0000-0000-0000B2230000}"/>
    <cellStyle name="20% - Акцент6 2 2 4 2 2 2" xfId="11869" xr:uid="{00000000-0005-0000-0000-0000B3230000}"/>
    <cellStyle name="20% - Акцент6 2 2 4 2 3" xfId="4233" xr:uid="{00000000-0005-0000-0000-0000B4230000}"/>
    <cellStyle name="20% - Акцент6 2 2 4 2 3 2" xfId="13008" xr:uid="{00000000-0005-0000-0000-0000B5230000}"/>
    <cellStyle name="20% - Акцент6 2 2 4 2 4" xfId="5998" xr:uid="{00000000-0005-0000-0000-0000B6230000}"/>
    <cellStyle name="20% - Акцент6 2 2 4 2 4 2" xfId="14766" xr:uid="{00000000-0005-0000-0000-0000B7230000}"/>
    <cellStyle name="20% - Акцент6 2 2 4 2 5" xfId="10160" xr:uid="{00000000-0005-0000-0000-0000B8230000}"/>
    <cellStyle name="20% - Акцент6 2 2 4 3" xfId="2400" xr:uid="{00000000-0005-0000-0000-0000B9230000}"/>
    <cellStyle name="20% - Акцент6 2 2 4 3 2" xfId="4234" xr:uid="{00000000-0005-0000-0000-0000BA230000}"/>
    <cellStyle name="20% - Акцент6 2 2 4 3 2 2" xfId="13009" xr:uid="{00000000-0005-0000-0000-0000BB230000}"/>
    <cellStyle name="20% - Акцент6 2 2 4 3 3" xfId="5999" xr:uid="{00000000-0005-0000-0000-0000BC230000}"/>
    <cellStyle name="20% - Акцент6 2 2 4 3 3 2" xfId="14767" xr:uid="{00000000-0005-0000-0000-0000BD230000}"/>
    <cellStyle name="20% - Акцент6 2 2 4 3 4" xfId="11239" xr:uid="{00000000-0005-0000-0000-0000BE230000}"/>
    <cellStyle name="20% - Акцент6 2 2 4 4" xfId="2050" xr:uid="{00000000-0005-0000-0000-0000BF230000}"/>
    <cellStyle name="20% - Акцент6 2 2 4 4 2" xfId="10895" xr:uid="{00000000-0005-0000-0000-0000C0230000}"/>
    <cellStyle name="20% - Акцент6 2 2 4 5" xfId="4232" xr:uid="{00000000-0005-0000-0000-0000C1230000}"/>
    <cellStyle name="20% - Акцент6 2 2 4 5 2" xfId="13007" xr:uid="{00000000-0005-0000-0000-0000C2230000}"/>
    <cellStyle name="20% - Акцент6 2 2 4 6" xfId="5997" xr:uid="{00000000-0005-0000-0000-0000C3230000}"/>
    <cellStyle name="20% - Акцент6 2 2 4 6 2" xfId="14765" xr:uid="{00000000-0005-0000-0000-0000C4230000}"/>
    <cellStyle name="20% - Акцент6 2 2 4 7" xfId="9515" xr:uid="{00000000-0005-0000-0000-0000C5230000}"/>
    <cellStyle name="20% - Акцент6 2 2 5" xfId="1071" xr:uid="{00000000-0005-0000-0000-0000C6230000}"/>
    <cellStyle name="20% - Акцент6 2 2 5 2" xfId="2823" xr:uid="{00000000-0005-0000-0000-0000C7230000}"/>
    <cellStyle name="20% - Акцент6 2 2 5 2 2" xfId="11660" xr:uid="{00000000-0005-0000-0000-0000C8230000}"/>
    <cellStyle name="20% - Акцент6 2 2 5 3" xfId="4235" xr:uid="{00000000-0005-0000-0000-0000C9230000}"/>
    <cellStyle name="20% - Акцент6 2 2 5 3 2" xfId="13010" xr:uid="{00000000-0005-0000-0000-0000CA230000}"/>
    <cellStyle name="20% - Акцент6 2 2 5 4" xfId="6000" xr:uid="{00000000-0005-0000-0000-0000CB230000}"/>
    <cellStyle name="20% - Акцент6 2 2 5 4 2" xfId="14768" xr:uid="{00000000-0005-0000-0000-0000CC230000}"/>
    <cellStyle name="20% - Акцент6 2 2 5 5" xfId="9945" xr:uid="{00000000-0005-0000-0000-0000CD230000}"/>
    <cellStyle name="20% - Акцент6 2 2 6" xfId="2144" xr:uid="{00000000-0005-0000-0000-0000CE230000}"/>
    <cellStyle name="20% - Акцент6 2 2 6 2" xfId="4236" xr:uid="{00000000-0005-0000-0000-0000CF230000}"/>
    <cellStyle name="20% - Акцент6 2 2 6 2 2" xfId="13011" xr:uid="{00000000-0005-0000-0000-0000D0230000}"/>
    <cellStyle name="20% - Акцент6 2 2 6 3" xfId="6001" xr:uid="{00000000-0005-0000-0000-0000D1230000}"/>
    <cellStyle name="20% - Акцент6 2 2 6 3 2" xfId="14769" xr:uid="{00000000-0005-0000-0000-0000D2230000}"/>
    <cellStyle name="20% - Акцент6 2 2 6 4" xfId="10988" xr:uid="{00000000-0005-0000-0000-0000D3230000}"/>
    <cellStyle name="20% - Акцент6 2 2 7" xfId="1834" xr:uid="{00000000-0005-0000-0000-0000D4230000}"/>
    <cellStyle name="20% - Акцент6 2 2 7 2" xfId="10686" xr:uid="{00000000-0005-0000-0000-0000D5230000}"/>
    <cellStyle name="20% - Акцент6 2 2 8" xfId="3268" xr:uid="{00000000-0005-0000-0000-0000D6230000}"/>
    <cellStyle name="20% - Акцент6 2 2 8 2" xfId="12104" xr:uid="{00000000-0005-0000-0000-0000D7230000}"/>
    <cellStyle name="20% - Акцент6 2 2 9" xfId="4221" xr:uid="{00000000-0005-0000-0000-0000D8230000}"/>
    <cellStyle name="20% - Акцент6 2 2 9 2" xfId="12996" xr:uid="{00000000-0005-0000-0000-0000D9230000}"/>
    <cellStyle name="20% - Акцент6 2 20" xfId="950" xr:uid="{00000000-0005-0000-0000-0000DA230000}"/>
    <cellStyle name="20% - Акцент6 2 20 2" xfId="2740" xr:uid="{00000000-0005-0000-0000-0000DB230000}"/>
    <cellStyle name="20% - Акцент6 2 20 2 2" xfId="11579" xr:uid="{00000000-0005-0000-0000-0000DC230000}"/>
    <cellStyle name="20% - Акцент6 2 20 3" xfId="4237" xr:uid="{00000000-0005-0000-0000-0000DD230000}"/>
    <cellStyle name="20% - Акцент6 2 20 3 2" xfId="13012" xr:uid="{00000000-0005-0000-0000-0000DE230000}"/>
    <cellStyle name="20% - Акцент6 2 20 4" xfId="6002" xr:uid="{00000000-0005-0000-0000-0000DF230000}"/>
    <cellStyle name="20% - Акцент6 2 20 4 2" xfId="14770" xr:uid="{00000000-0005-0000-0000-0000E0230000}"/>
    <cellStyle name="20% - Акцент6 2 20 5" xfId="9855" xr:uid="{00000000-0005-0000-0000-0000E1230000}"/>
    <cellStyle name="20% - Акцент6 2 21" xfId="955" xr:uid="{00000000-0005-0000-0000-0000E2230000}"/>
    <cellStyle name="20% - Акцент6 2 21 2" xfId="2745" xr:uid="{00000000-0005-0000-0000-0000E3230000}"/>
    <cellStyle name="20% - Акцент6 2 21 2 2" xfId="11584" xr:uid="{00000000-0005-0000-0000-0000E4230000}"/>
    <cellStyle name="20% - Акцент6 2 21 3" xfId="4238" xr:uid="{00000000-0005-0000-0000-0000E5230000}"/>
    <cellStyle name="20% - Акцент6 2 21 3 2" xfId="13013" xr:uid="{00000000-0005-0000-0000-0000E6230000}"/>
    <cellStyle name="20% - Акцент6 2 21 4" xfId="6003" xr:uid="{00000000-0005-0000-0000-0000E7230000}"/>
    <cellStyle name="20% - Акцент6 2 21 4 2" xfId="14771" xr:uid="{00000000-0005-0000-0000-0000E8230000}"/>
    <cellStyle name="20% - Акцент6 2 21 5" xfId="9860" xr:uid="{00000000-0005-0000-0000-0000E9230000}"/>
    <cellStyle name="20% - Акцент6 2 22" xfId="959" xr:uid="{00000000-0005-0000-0000-0000EA230000}"/>
    <cellStyle name="20% - Акцент6 2 22 2" xfId="2749" xr:uid="{00000000-0005-0000-0000-0000EB230000}"/>
    <cellStyle name="20% - Акцент6 2 22 2 2" xfId="11588" xr:uid="{00000000-0005-0000-0000-0000EC230000}"/>
    <cellStyle name="20% - Акцент6 2 22 3" xfId="4239" xr:uid="{00000000-0005-0000-0000-0000ED230000}"/>
    <cellStyle name="20% - Акцент6 2 22 3 2" xfId="13014" xr:uid="{00000000-0005-0000-0000-0000EE230000}"/>
    <cellStyle name="20% - Акцент6 2 22 4" xfId="6004" xr:uid="{00000000-0005-0000-0000-0000EF230000}"/>
    <cellStyle name="20% - Акцент6 2 22 4 2" xfId="14772" xr:uid="{00000000-0005-0000-0000-0000F0230000}"/>
    <cellStyle name="20% - Акцент6 2 22 5" xfId="9864" xr:uid="{00000000-0005-0000-0000-0000F1230000}"/>
    <cellStyle name="20% - Акцент6 2 23" xfId="963" xr:uid="{00000000-0005-0000-0000-0000F2230000}"/>
    <cellStyle name="20% - Акцент6 2 23 2" xfId="2753" xr:uid="{00000000-0005-0000-0000-0000F3230000}"/>
    <cellStyle name="20% - Акцент6 2 23 2 2" xfId="11592" xr:uid="{00000000-0005-0000-0000-0000F4230000}"/>
    <cellStyle name="20% - Акцент6 2 23 3" xfId="4240" xr:uid="{00000000-0005-0000-0000-0000F5230000}"/>
    <cellStyle name="20% - Акцент6 2 23 3 2" xfId="13015" xr:uid="{00000000-0005-0000-0000-0000F6230000}"/>
    <cellStyle name="20% - Акцент6 2 23 4" xfId="6005" xr:uid="{00000000-0005-0000-0000-0000F7230000}"/>
    <cellStyle name="20% - Акцент6 2 23 4 2" xfId="14773" xr:uid="{00000000-0005-0000-0000-0000F8230000}"/>
    <cellStyle name="20% - Акцент6 2 23 5" xfId="9868" xr:uid="{00000000-0005-0000-0000-0000F9230000}"/>
    <cellStyle name="20% - Акцент6 2 24" xfId="967" xr:uid="{00000000-0005-0000-0000-0000FA230000}"/>
    <cellStyle name="20% - Акцент6 2 24 2" xfId="2757" xr:uid="{00000000-0005-0000-0000-0000FB230000}"/>
    <cellStyle name="20% - Акцент6 2 24 2 2" xfId="11596" xr:uid="{00000000-0005-0000-0000-0000FC230000}"/>
    <cellStyle name="20% - Акцент6 2 24 3" xfId="4241" xr:uid="{00000000-0005-0000-0000-0000FD230000}"/>
    <cellStyle name="20% - Акцент6 2 24 3 2" xfId="13016" xr:uid="{00000000-0005-0000-0000-0000FE230000}"/>
    <cellStyle name="20% - Акцент6 2 24 4" xfId="6006" xr:uid="{00000000-0005-0000-0000-0000FF230000}"/>
    <cellStyle name="20% - Акцент6 2 24 4 2" xfId="14774" xr:uid="{00000000-0005-0000-0000-000000240000}"/>
    <cellStyle name="20% - Акцент6 2 24 5" xfId="9872" xr:uid="{00000000-0005-0000-0000-000001240000}"/>
    <cellStyle name="20% - Акцент6 2 25" xfId="971" xr:uid="{00000000-0005-0000-0000-000002240000}"/>
    <cellStyle name="20% - Акцент6 2 25 2" xfId="2761" xr:uid="{00000000-0005-0000-0000-000003240000}"/>
    <cellStyle name="20% - Акцент6 2 25 2 2" xfId="11600" xr:uid="{00000000-0005-0000-0000-000004240000}"/>
    <cellStyle name="20% - Акцент6 2 25 3" xfId="4242" xr:uid="{00000000-0005-0000-0000-000005240000}"/>
    <cellStyle name="20% - Акцент6 2 25 3 2" xfId="13017" xr:uid="{00000000-0005-0000-0000-000006240000}"/>
    <cellStyle name="20% - Акцент6 2 25 4" xfId="6007" xr:uid="{00000000-0005-0000-0000-000007240000}"/>
    <cellStyle name="20% - Акцент6 2 25 4 2" xfId="14775" xr:uid="{00000000-0005-0000-0000-000008240000}"/>
    <cellStyle name="20% - Акцент6 2 25 5" xfId="9876" xr:uid="{00000000-0005-0000-0000-000009240000}"/>
    <cellStyle name="20% - Акцент6 2 26" xfId="975" xr:uid="{00000000-0005-0000-0000-00000A240000}"/>
    <cellStyle name="20% - Акцент6 2 26 2" xfId="2765" xr:uid="{00000000-0005-0000-0000-00000B240000}"/>
    <cellStyle name="20% - Акцент6 2 26 2 2" xfId="11604" xr:uid="{00000000-0005-0000-0000-00000C240000}"/>
    <cellStyle name="20% - Акцент6 2 26 3" xfId="4243" xr:uid="{00000000-0005-0000-0000-00000D240000}"/>
    <cellStyle name="20% - Акцент6 2 26 3 2" xfId="13018" xr:uid="{00000000-0005-0000-0000-00000E240000}"/>
    <cellStyle name="20% - Акцент6 2 26 4" xfId="6008" xr:uid="{00000000-0005-0000-0000-00000F240000}"/>
    <cellStyle name="20% - Акцент6 2 26 4 2" xfId="14776" xr:uid="{00000000-0005-0000-0000-000010240000}"/>
    <cellStyle name="20% - Акцент6 2 26 5" xfId="9880" xr:uid="{00000000-0005-0000-0000-000011240000}"/>
    <cellStyle name="20% - Акцент6 2 27" xfId="979" xr:uid="{00000000-0005-0000-0000-000012240000}"/>
    <cellStyle name="20% - Акцент6 2 27 2" xfId="2769" xr:uid="{00000000-0005-0000-0000-000013240000}"/>
    <cellStyle name="20% - Акцент6 2 27 2 2" xfId="11608" xr:uid="{00000000-0005-0000-0000-000014240000}"/>
    <cellStyle name="20% - Акцент6 2 27 3" xfId="4244" xr:uid="{00000000-0005-0000-0000-000015240000}"/>
    <cellStyle name="20% - Акцент6 2 27 3 2" xfId="13019" xr:uid="{00000000-0005-0000-0000-000016240000}"/>
    <cellStyle name="20% - Акцент6 2 27 4" xfId="6009" xr:uid="{00000000-0005-0000-0000-000017240000}"/>
    <cellStyle name="20% - Акцент6 2 27 4 2" xfId="14777" xr:uid="{00000000-0005-0000-0000-000018240000}"/>
    <cellStyle name="20% - Акцент6 2 27 5" xfId="9884" xr:uid="{00000000-0005-0000-0000-000019240000}"/>
    <cellStyle name="20% - Акцент6 2 28" xfId="982" xr:uid="{00000000-0005-0000-0000-00001A240000}"/>
    <cellStyle name="20% - Акцент6 2 28 2" xfId="2772" xr:uid="{00000000-0005-0000-0000-00001B240000}"/>
    <cellStyle name="20% - Акцент6 2 28 2 2" xfId="11611" xr:uid="{00000000-0005-0000-0000-00001C240000}"/>
    <cellStyle name="20% - Акцент6 2 28 3" xfId="4245" xr:uid="{00000000-0005-0000-0000-00001D240000}"/>
    <cellStyle name="20% - Акцент6 2 28 3 2" xfId="13020" xr:uid="{00000000-0005-0000-0000-00001E240000}"/>
    <cellStyle name="20% - Акцент6 2 28 4" xfId="6010" xr:uid="{00000000-0005-0000-0000-00001F240000}"/>
    <cellStyle name="20% - Акцент6 2 28 4 2" xfId="14778" xr:uid="{00000000-0005-0000-0000-000020240000}"/>
    <cellStyle name="20% - Акцент6 2 28 5" xfId="9887" xr:uid="{00000000-0005-0000-0000-000021240000}"/>
    <cellStyle name="20% - Акцент6 2 29" xfId="985" xr:uid="{00000000-0005-0000-0000-000022240000}"/>
    <cellStyle name="20% - Акцент6 2 29 2" xfId="2775" xr:uid="{00000000-0005-0000-0000-000023240000}"/>
    <cellStyle name="20% - Акцент6 2 29 2 2" xfId="11614" xr:uid="{00000000-0005-0000-0000-000024240000}"/>
    <cellStyle name="20% - Акцент6 2 29 3" xfId="4246" xr:uid="{00000000-0005-0000-0000-000025240000}"/>
    <cellStyle name="20% - Акцент6 2 29 3 2" xfId="13021" xr:uid="{00000000-0005-0000-0000-000026240000}"/>
    <cellStyle name="20% - Акцент6 2 29 4" xfId="6011" xr:uid="{00000000-0005-0000-0000-000027240000}"/>
    <cellStyle name="20% - Акцент6 2 29 4 2" xfId="14779" xr:uid="{00000000-0005-0000-0000-000028240000}"/>
    <cellStyle name="20% - Акцент6 2 29 5" xfId="9890" xr:uid="{00000000-0005-0000-0000-000029240000}"/>
    <cellStyle name="20% - Акцент6 2 3" xfId="338" xr:uid="{00000000-0005-0000-0000-00002A240000}"/>
    <cellStyle name="20% - Акцент6 2 3 10" xfId="9271" xr:uid="{00000000-0005-0000-0000-00002B240000}"/>
    <cellStyle name="20% - Акцент6 2 3 2" xfId="465" xr:uid="{00000000-0005-0000-0000-00002C240000}"/>
    <cellStyle name="20% - Акцент6 2 3 2 2" xfId="1320" xr:uid="{00000000-0005-0000-0000-00002D240000}"/>
    <cellStyle name="20% - Акцент6 2 3 2 2 2" xfId="3056" xr:uid="{00000000-0005-0000-0000-00002E240000}"/>
    <cellStyle name="20% - Акцент6 2 3 2 2 2 2" xfId="11893" xr:uid="{00000000-0005-0000-0000-00002F240000}"/>
    <cellStyle name="20% - Акцент6 2 3 2 2 3" xfId="4249" xr:uid="{00000000-0005-0000-0000-000030240000}"/>
    <cellStyle name="20% - Акцент6 2 3 2 2 3 2" xfId="13024" xr:uid="{00000000-0005-0000-0000-000031240000}"/>
    <cellStyle name="20% - Акцент6 2 3 2 2 4" xfId="6014" xr:uid="{00000000-0005-0000-0000-000032240000}"/>
    <cellStyle name="20% - Акцент6 2 3 2 2 4 2" xfId="14782" xr:uid="{00000000-0005-0000-0000-000033240000}"/>
    <cellStyle name="20% - Акцент6 2 3 2 2 5" xfId="10184" xr:uid="{00000000-0005-0000-0000-000034240000}"/>
    <cellStyle name="20% - Акцент6 2 3 2 3" xfId="2255" xr:uid="{00000000-0005-0000-0000-000035240000}"/>
    <cellStyle name="20% - Акцент6 2 3 2 3 2" xfId="4250" xr:uid="{00000000-0005-0000-0000-000036240000}"/>
    <cellStyle name="20% - Акцент6 2 3 2 3 2 2" xfId="13025" xr:uid="{00000000-0005-0000-0000-000037240000}"/>
    <cellStyle name="20% - Акцент6 2 3 2 3 3" xfId="6015" xr:uid="{00000000-0005-0000-0000-000038240000}"/>
    <cellStyle name="20% - Акцент6 2 3 2 3 3 2" xfId="14783" xr:uid="{00000000-0005-0000-0000-000039240000}"/>
    <cellStyle name="20% - Акцент6 2 3 2 3 4" xfId="11094" xr:uid="{00000000-0005-0000-0000-00003A240000}"/>
    <cellStyle name="20% - Акцент6 2 3 2 4" xfId="2074" xr:uid="{00000000-0005-0000-0000-00003B240000}"/>
    <cellStyle name="20% - Акцент6 2 3 2 4 2" xfId="10919" xr:uid="{00000000-0005-0000-0000-00003C240000}"/>
    <cellStyle name="20% - Акцент6 2 3 2 5" xfId="4248" xr:uid="{00000000-0005-0000-0000-00003D240000}"/>
    <cellStyle name="20% - Акцент6 2 3 2 5 2" xfId="13023" xr:uid="{00000000-0005-0000-0000-00003E240000}"/>
    <cellStyle name="20% - Акцент6 2 3 2 6" xfId="6013" xr:uid="{00000000-0005-0000-0000-00003F240000}"/>
    <cellStyle name="20% - Акцент6 2 3 2 6 2" xfId="14781" xr:uid="{00000000-0005-0000-0000-000040240000}"/>
    <cellStyle name="20% - Акцент6 2 3 2 7" xfId="9370" xr:uid="{00000000-0005-0000-0000-000041240000}"/>
    <cellStyle name="20% - Акцент6 2 3 3" xfId="719" xr:uid="{00000000-0005-0000-0000-000042240000}"/>
    <cellStyle name="20% - Акцент6 2 3 3 2" xfId="2509" xr:uid="{00000000-0005-0000-0000-000043240000}"/>
    <cellStyle name="20% - Акцент6 2 3 3 2 2" xfId="11348" xr:uid="{00000000-0005-0000-0000-000044240000}"/>
    <cellStyle name="20% - Акцент6 2 3 3 3" xfId="4251" xr:uid="{00000000-0005-0000-0000-000045240000}"/>
    <cellStyle name="20% - Акцент6 2 3 3 3 2" xfId="13026" xr:uid="{00000000-0005-0000-0000-000046240000}"/>
    <cellStyle name="20% - Акцент6 2 3 3 4" xfId="6016" xr:uid="{00000000-0005-0000-0000-000047240000}"/>
    <cellStyle name="20% - Акцент6 2 3 3 4 2" xfId="14784" xr:uid="{00000000-0005-0000-0000-000048240000}"/>
    <cellStyle name="20% - Акцент6 2 3 3 5" xfId="9624" xr:uid="{00000000-0005-0000-0000-000049240000}"/>
    <cellStyle name="20% - Акцент6 2 3 4" xfId="1153" xr:uid="{00000000-0005-0000-0000-00004A240000}"/>
    <cellStyle name="20% - Акцент6 2 3 4 2" xfId="2897" xr:uid="{00000000-0005-0000-0000-00004B240000}"/>
    <cellStyle name="20% - Акцент6 2 3 4 2 2" xfId="11734" xr:uid="{00000000-0005-0000-0000-00004C240000}"/>
    <cellStyle name="20% - Акцент6 2 3 4 3" xfId="4252" xr:uid="{00000000-0005-0000-0000-00004D240000}"/>
    <cellStyle name="20% - Акцент6 2 3 4 3 2" xfId="13027" xr:uid="{00000000-0005-0000-0000-00004E240000}"/>
    <cellStyle name="20% - Акцент6 2 3 4 4" xfId="6017" xr:uid="{00000000-0005-0000-0000-00004F240000}"/>
    <cellStyle name="20% - Акцент6 2 3 4 4 2" xfId="14785" xr:uid="{00000000-0005-0000-0000-000050240000}"/>
    <cellStyle name="20% - Акцент6 2 3 4 5" xfId="10023" xr:uid="{00000000-0005-0000-0000-000051240000}"/>
    <cellStyle name="20% - Акцент6 2 3 5" xfId="2158" xr:uid="{00000000-0005-0000-0000-000052240000}"/>
    <cellStyle name="20% - Акцент6 2 3 5 2" xfId="4253" xr:uid="{00000000-0005-0000-0000-000053240000}"/>
    <cellStyle name="20% - Акцент6 2 3 5 2 2" xfId="13028" xr:uid="{00000000-0005-0000-0000-000054240000}"/>
    <cellStyle name="20% - Акцент6 2 3 5 3" xfId="6018" xr:uid="{00000000-0005-0000-0000-000055240000}"/>
    <cellStyle name="20% - Акцент6 2 3 5 3 2" xfId="14786" xr:uid="{00000000-0005-0000-0000-000056240000}"/>
    <cellStyle name="20% - Акцент6 2 3 5 4" xfId="11002" xr:uid="{00000000-0005-0000-0000-000057240000}"/>
    <cellStyle name="20% - Акцент6 2 3 6" xfId="1913" xr:uid="{00000000-0005-0000-0000-000058240000}"/>
    <cellStyle name="20% - Акцент6 2 3 6 2" xfId="6019" xr:uid="{00000000-0005-0000-0000-000059240000}"/>
    <cellStyle name="20% - Акцент6 2 3 6 3" xfId="10760" xr:uid="{00000000-0005-0000-0000-00005A240000}"/>
    <cellStyle name="20% - Акцент6 2 3 7" xfId="3269" xr:uid="{00000000-0005-0000-0000-00005B240000}"/>
    <cellStyle name="20% - Акцент6 2 3 8" xfId="4247" xr:uid="{00000000-0005-0000-0000-00005C240000}"/>
    <cellStyle name="20% - Акцент6 2 3 8 2" xfId="13022" xr:uid="{00000000-0005-0000-0000-00005D240000}"/>
    <cellStyle name="20% - Акцент6 2 3 9" xfId="6012" xr:uid="{00000000-0005-0000-0000-00005E240000}"/>
    <cellStyle name="20% - Акцент6 2 3 9 2" xfId="14780" xr:uid="{00000000-0005-0000-0000-00005F240000}"/>
    <cellStyle name="20% - Акцент6 2 30" xfId="987" xr:uid="{00000000-0005-0000-0000-000060240000}"/>
    <cellStyle name="20% - Акцент6 2 30 2" xfId="2777" xr:uid="{00000000-0005-0000-0000-000061240000}"/>
    <cellStyle name="20% - Акцент6 2 30 2 2" xfId="11616" xr:uid="{00000000-0005-0000-0000-000062240000}"/>
    <cellStyle name="20% - Акцент6 2 30 3" xfId="4254" xr:uid="{00000000-0005-0000-0000-000063240000}"/>
    <cellStyle name="20% - Акцент6 2 30 3 2" xfId="13029" xr:uid="{00000000-0005-0000-0000-000064240000}"/>
    <cellStyle name="20% - Акцент6 2 30 4" xfId="6020" xr:uid="{00000000-0005-0000-0000-000065240000}"/>
    <cellStyle name="20% - Акцент6 2 30 4 2" xfId="14787" xr:uid="{00000000-0005-0000-0000-000066240000}"/>
    <cellStyle name="20% - Акцент6 2 30 5" xfId="9892" xr:uid="{00000000-0005-0000-0000-000067240000}"/>
    <cellStyle name="20% - Акцент6 2 31" xfId="989" xr:uid="{00000000-0005-0000-0000-000068240000}"/>
    <cellStyle name="20% - Акцент6 2 31 2" xfId="2779" xr:uid="{00000000-0005-0000-0000-000069240000}"/>
    <cellStyle name="20% - Акцент6 2 31 2 2" xfId="11618" xr:uid="{00000000-0005-0000-0000-00006A240000}"/>
    <cellStyle name="20% - Акцент6 2 31 3" xfId="4255" xr:uid="{00000000-0005-0000-0000-00006B240000}"/>
    <cellStyle name="20% - Акцент6 2 31 3 2" xfId="13030" xr:uid="{00000000-0005-0000-0000-00006C240000}"/>
    <cellStyle name="20% - Акцент6 2 31 4" xfId="6021" xr:uid="{00000000-0005-0000-0000-00006D240000}"/>
    <cellStyle name="20% - Акцент6 2 31 4 2" xfId="14788" xr:uid="{00000000-0005-0000-0000-00006E240000}"/>
    <cellStyle name="20% - Акцент6 2 31 5" xfId="9894" xr:uid="{00000000-0005-0000-0000-00006F240000}"/>
    <cellStyle name="20% - Акцент6 2 32" xfId="991" xr:uid="{00000000-0005-0000-0000-000070240000}"/>
    <cellStyle name="20% - Акцент6 2 32 2" xfId="2781" xr:uid="{00000000-0005-0000-0000-000071240000}"/>
    <cellStyle name="20% - Акцент6 2 32 2 2" xfId="11620" xr:uid="{00000000-0005-0000-0000-000072240000}"/>
    <cellStyle name="20% - Акцент6 2 32 3" xfId="4256" xr:uid="{00000000-0005-0000-0000-000073240000}"/>
    <cellStyle name="20% - Акцент6 2 32 3 2" xfId="13031" xr:uid="{00000000-0005-0000-0000-000074240000}"/>
    <cellStyle name="20% - Акцент6 2 32 4" xfId="6022" xr:uid="{00000000-0005-0000-0000-000075240000}"/>
    <cellStyle name="20% - Акцент6 2 32 4 2" xfId="14789" xr:uid="{00000000-0005-0000-0000-000076240000}"/>
    <cellStyle name="20% - Акцент6 2 32 5" xfId="9896" xr:uid="{00000000-0005-0000-0000-000077240000}"/>
    <cellStyle name="20% - Акцент6 2 33" xfId="993" xr:uid="{00000000-0005-0000-0000-000078240000}"/>
    <cellStyle name="20% - Акцент6 2 33 2" xfId="2783" xr:uid="{00000000-0005-0000-0000-000079240000}"/>
    <cellStyle name="20% - Акцент6 2 33 2 2" xfId="11622" xr:uid="{00000000-0005-0000-0000-00007A240000}"/>
    <cellStyle name="20% - Акцент6 2 33 3" xfId="4257" xr:uid="{00000000-0005-0000-0000-00007B240000}"/>
    <cellStyle name="20% - Акцент6 2 33 3 2" xfId="13032" xr:uid="{00000000-0005-0000-0000-00007C240000}"/>
    <cellStyle name="20% - Акцент6 2 33 4" xfId="6023" xr:uid="{00000000-0005-0000-0000-00007D240000}"/>
    <cellStyle name="20% - Акцент6 2 33 4 2" xfId="14790" xr:uid="{00000000-0005-0000-0000-00007E240000}"/>
    <cellStyle name="20% - Акцент6 2 33 5" xfId="9898" xr:uid="{00000000-0005-0000-0000-00007F240000}"/>
    <cellStyle name="20% - Акцент6 2 34" xfId="1052" xr:uid="{00000000-0005-0000-0000-000080240000}"/>
    <cellStyle name="20% - Акцент6 2 34 2" xfId="2806" xr:uid="{00000000-0005-0000-0000-000081240000}"/>
    <cellStyle name="20% - Акцент6 2 34 2 2" xfId="11643" xr:uid="{00000000-0005-0000-0000-000082240000}"/>
    <cellStyle name="20% - Акцент6 2 34 3" xfId="4258" xr:uid="{00000000-0005-0000-0000-000083240000}"/>
    <cellStyle name="20% - Акцент6 2 34 3 2" xfId="13033" xr:uid="{00000000-0005-0000-0000-000084240000}"/>
    <cellStyle name="20% - Акцент6 2 34 4" xfId="6024" xr:uid="{00000000-0005-0000-0000-000085240000}"/>
    <cellStyle name="20% - Акцент6 2 34 4 2" xfId="14791" xr:uid="{00000000-0005-0000-0000-000086240000}"/>
    <cellStyle name="20% - Акцент6 2 34 5" xfId="9927" xr:uid="{00000000-0005-0000-0000-000087240000}"/>
    <cellStyle name="20% - Акцент6 2 35" xfId="1145" xr:uid="{00000000-0005-0000-0000-000088240000}"/>
    <cellStyle name="20% - Акцент6 2 35 2" xfId="2890" xr:uid="{00000000-0005-0000-0000-000089240000}"/>
    <cellStyle name="20% - Акцент6 2 35 2 2" xfId="11727" xr:uid="{00000000-0005-0000-0000-00008A240000}"/>
    <cellStyle name="20% - Акцент6 2 35 3" xfId="4259" xr:uid="{00000000-0005-0000-0000-00008B240000}"/>
    <cellStyle name="20% - Акцент6 2 35 3 2" xfId="13034" xr:uid="{00000000-0005-0000-0000-00008C240000}"/>
    <cellStyle name="20% - Акцент6 2 35 4" xfId="6025" xr:uid="{00000000-0005-0000-0000-00008D240000}"/>
    <cellStyle name="20% - Акцент6 2 35 4 2" xfId="14792" xr:uid="{00000000-0005-0000-0000-00008E240000}"/>
    <cellStyle name="20% - Акцент6 2 35 5" xfId="10016" xr:uid="{00000000-0005-0000-0000-00008F240000}"/>
    <cellStyle name="20% - Акцент6 2 36" xfId="2130" xr:uid="{00000000-0005-0000-0000-000090240000}"/>
    <cellStyle name="20% - Акцент6 2 36 2" xfId="4260" xr:uid="{00000000-0005-0000-0000-000091240000}"/>
    <cellStyle name="20% - Акцент6 2 36 2 2" xfId="13035" xr:uid="{00000000-0005-0000-0000-000092240000}"/>
    <cellStyle name="20% - Акцент6 2 36 3" xfId="6026" xr:uid="{00000000-0005-0000-0000-000093240000}"/>
    <cellStyle name="20% - Акцент6 2 36 3 2" xfId="14793" xr:uid="{00000000-0005-0000-0000-000094240000}"/>
    <cellStyle name="20% - Акцент6 2 36 4" xfId="10974" xr:uid="{00000000-0005-0000-0000-000095240000}"/>
    <cellStyle name="20% - Акцент6 2 37" xfId="1817" xr:uid="{00000000-0005-0000-0000-000096240000}"/>
    <cellStyle name="20% - Акцент6 2 37 2" xfId="10669" xr:uid="{00000000-0005-0000-0000-000097240000}"/>
    <cellStyle name="20% - Акцент6 2 38" xfId="1842" xr:uid="{00000000-0005-0000-0000-000098240000}"/>
    <cellStyle name="20% - Акцент6 2 38 2" xfId="10694" xr:uid="{00000000-0005-0000-0000-000099240000}"/>
    <cellStyle name="20% - Акцент6 2 39" xfId="3267" xr:uid="{00000000-0005-0000-0000-00009A240000}"/>
    <cellStyle name="20% - Акцент6 2 39 2" xfId="12103" xr:uid="{00000000-0005-0000-0000-00009B240000}"/>
    <cellStyle name="20% - Акцент6 2 4" xfId="349" xr:uid="{00000000-0005-0000-0000-00009C240000}"/>
    <cellStyle name="20% - Акцент6 2 4 2" xfId="476" xr:uid="{00000000-0005-0000-0000-00009D240000}"/>
    <cellStyle name="20% - Акцент6 2 4 2 2" xfId="1331" xr:uid="{00000000-0005-0000-0000-00009E240000}"/>
    <cellStyle name="20% - Акцент6 2 4 2 2 2" xfId="3067" xr:uid="{00000000-0005-0000-0000-00009F240000}"/>
    <cellStyle name="20% - Акцент6 2 4 2 2 2 2" xfId="11904" xr:uid="{00000000-0005-0000-0000-0000A0240000}"/>
    <cellStyle name="20% - Акцент6 2 4 2 2 3" xfId="4263" xr:uid="{00000000-0005-0000-0000-0000A1240000}"/>
    <cellStyle name="20% - Акцент6 2 4 2 2 3 2" xfId="13038" xr:uid="{00000000-0005-0000-0000-0000A2240000}"/>
    <cellStyle name="20% - Акцент6 2 4 2 2 4" xfId="6029" xr:uid="{00000000-0005-0000-0000-0000A3240000}"/>
    <cellStyle name="20% - Акцент6 2 4 2 2 4 2" xfId="14796" xr:uid="{00000000-0005-0000-0000-0000A4240000}"/>
    <cellStyle name="20% - Акцент6 2 4 2 2 5" xfId="10195" xr:uid="{00000000-0005-0000-0000-0000A5240000}"/>
    <cellStyle name="20% - Акцент6 2 4 2 3" xfId="2266" xr:uid="{00000000-0005-0000-0000-0000A6240000}"/>
    <cellStyle name="20% - Акцент6 2 4 2 3 2" xfId="4264" xr:uid="{00000000-0005-0000-0000-0000A7240000}"/>
    <cellStyle name="20% - Акцент6 2 4 2 3 2 2" xfId="13039" xr:uid="{00000000-0005-0000-0000-0000A8240000}"/>
    <cellStyle name="20% - Акцент6 2 4 2 3 3" xfId="6030" xr:uid="{00000000-0005-0000-0000-0000A9240000}"/>
    <cellStyle name="20% - Акцент6 2 4 2 3 3 2" xfId="14797" xr:uid="{00000000-0005-0000-0000-0000AA240000}"/>
    <cellStyle name="20% - Акцент6 2 4 2 3 4" xfId="11105" xr:uid="{00000000-0005-0000-0000-0000AB240000}"/>
    <cellStyle name="20% - Акцент6 2 4 2 4" xfId="2085" xr:uid="{00000000-0005-0000-0000-0000AC240000}"/>
    <cellStyle name="20% - Акцент6 2 4 2 4 2" xfId="10930" xr:uid="{00000000-0005-0000-0000-0000AD240000}"/>
    <cellStyle name="20% - Акцент6 2 4 2 5" xfId="4262" xr:uid="{00000000-0005-0000-0000-0000AE240000}"/>
    <cellStyle name="20% - Акцент6 2 4 2 5 2" xfId="13037" xr:uid="{00000000-0005-0000-0000-0000AF240000}"/>
    <cellStyle name="20% - Акцент6 2 4 2 6" xfId="6028" xr:uid="{00000000-0005-0000-0000-0000B0240000}"/>
    <cellStyle name="20% - Акцент6 2 4 2 6 2" xfId="14795" xr:uid="{00000000-0005-0000-0000-0000B1240000}"/>
    <cellStyle name="20% - Акцент6 2 4 2 7" xfId="9381" xr:uid="{00000000-0005-0000-0000-0000B2240000}"/>
    <cellStyle name="20% - Акцент6 2 4 3" xfId="730" xr:uid="{00000000-0005-0000-0000-0000B3240000}"/>
    <cellStyle name="20% - Акцент6 2 4 3 2" xfId="2520" xr:uid="{00000000-0005-0000-0000-0000B4240000}"/>
    <cellStyle name="20% - Акцент6 2 4 3 2 2" xfId="11359" xr:uid="{00000000-0005-0000-0000-0000B5240000}"/>
    <cellStyle name="20% - Акцент6 2 4 3 3" xfId="4265" xr:uid="{00000000-0005-0000-0000-0000B6240000}"/>
    <cellStyle name="20% - Акцент6 2 4 3 3 2" xfId="13040" xr:uid="{00000000-0005-0000-0000-0000B7240000}"/>
    <cellStyle name="20% - Акцент6 2 4 3 4" xfId="6031" xr:uid="{00000000-0005-0000-0000-0000B8240000}"/>
    <cellStyle name="20% - Акцент6 2 4 3 4 2" xfId="14798" xr:uid="{00000000-0005-0000-0000-0000B9240000}"/>
    <cellStyle name="20% - Акцент6 2 4 3 5" xfId="9635" xr:uid="{00000000-0005-0000-0000-0000BA240000}"/>
    <cellStyle name="20% - Акцент6 2 4 4" xfId="1164" xr:uid="{00000000-0005-0000-0000-0000BB240000}"/>
    <cellStyle name="20% - Акцент6 2 4 4 2" xfId="2908" xr:uid="{00000000-0005-0000-0000-0000BC240000}"/>
    <cellStyle name="20% - Акцент6 2 4 4 2 2" xfId="11745" xr:uid="{00000000-0005-0000-0000-0000BD240000}"/>
    <cellStyle name="20% - Акцент6 2 4 4 3" xfId="4266" xr:uid="{00000000-0005-0000-0000-0000BE240000}"/>
    <cellStyle name="20% - Акцент6 2 4 4 3 2" xfId="13041" xr:uid="{00000000-0005-0000-0000-0000BF240000}"/>
    <cellStyle name="20% - Акцент6 2 4 4 4" xfId="6032" xr:uid="{00000000-0005-0000-0000-0000C0240000}"/>
    <cellStyle name="20% - Акцент6 2 4 4 4 2" xfId="14799" xr:uid="{00000000-0005-0000-0000-0000C1240000}"/>
    <cellStyle name="20% - Акцент6 2 4 4 5" xfId="10034" xr:uid="{00000000-0005-0000-0000-0000C2240000}"/>
    <cellStyle name="20% - Акцент6 2 4 5" xfId="2169" xr:uid="{00000000-0005-0000-0000-0000C3240000}"/>
    <cellStyle name="20% - Акцент6 2 4 5 2" xfId="4267" xr:uid="{00000000-0005-0000-0000-0000C4240000}"/>
    <cellStyle name="20% - Акцент6 2 4 5 2 2" xfId="13042" xr:uid="{00000000-0005-0000-0000-0000C5240000}"/>
    <cellStyle name="20% - Акцент6 2 4 5 3" xfId="6033" xr:uid="{00000000-0005-0000-0000-0000C6240000}"/>
    <cellStyle name="20% - Акцент6 2 4 5 3 2" xfId="14800" xr:uid="{00000000-0005-0000-0000-0000C7240000}"/>
    <cellStyle name="20% - Акцент6 2 4 5 4" xfId="11013" xr:uid="{00000000-0005-0000-0000-0000C8240000}"/>
    <cellStyle name="20% - Акцент6 2 4 6" xfId="1924" xr:uid="{00000000-0005-0000-0000-0000C9240000}"/>
    <cellStyle name="20% - Акцент6 2 4 6 2" xfId="10771" xr:uid="{00000000-0005-0000-0000-0000CA240000}"/>
    <cellStyle name="20% - Акцент6 2 4 7" xfId="4261" xr:uid="{00000000-0005-0000-0000-0000CB240000}"/>
    <cellStyle name="20% - Акцент6 2 4 7 2" xfId="13036" xr:uid="{00000000-0005-0000-0000-0000CC240000}"/>
    <cellStyle name="20% - Акцент6 2 4 8" xfId="6027" xr:uid="{00000000-0005-0000-0000-0000CD240000}"/>
    <cellStyle name="20% - Акцент6 2 4 8 2" xfId="14794" xr:uid="{00000000-0005-0000-0000-0000CE240000}"/>
    <cellStyle name="20% - Акцент6 2 4 9" xfId="9282" xr:uid="{00000000-0005-0000-0000-0000CF240000}"/>
    <cellStyle name="20% - Акцент6 2 40" xfId="3381" xr:uid="{00000000-0005-0000-0000-0000D0240000}"/>
    <cellStyle name="20% - Акцент6 2 40 2" xfId="12166" xr:uid="{00000000-0005-0000-0000-0000D1240000}"/>
    <cellStyle name="20% - Акцент6 2 41" xfId="4197" xr:uid="{00000000-0005-0000-0000-0000D2240000}"/>
    <cellStyle name="20% - Акцент6 2 41 2" xfId="12972" xr:uid="{00000000-0005-0000-0000-0000D3240000}"/>
    <cellStyle name="20% - Акцент6 2 42" xfId="5073" xr:uid="{00000000-0005-0000-0000-0000D4240000}"/>
    <cellStyle name="20% - Акцент6 2 42 2" xfId="13845" xr:uid="{00000000-0005-0000-0000-0000D5240000}"/>
    <cellStyle name="20% - Акцент6 2 43" xfId="5164" xr:uid="{00000000-0005-0000-0000-0000D6240000}"/>
    <cellStyle name="20% - Акцент6 2 43 2" xfId="13936" xr:uid="{00000000-0005-0000-0000-0000D7240000}"/>
    <cellStyle name="20% - Акцент6 2 44" xfId="5962" xr:uid="{00000000-0005-0000-0000-0000D8240000}"/>
    <cellStyle name="20% - Акцент6 2 44 2" xfId="14730" xr:uid="{00000000-0005-0000-0000-0000D9240000}"/>
    <cellStyle name="20% - Акцент6 2 45" xfId="7235" xr:uid="{00000000-0005-0000-0000-0000DA240000}"/>
    <cellStyle name="20% - Акцент6 2 45 2" xfId="15993" xr:uid="{00000000-0005-0000-0000-0000DB240000}"/>
    <cellStyle name="20% - Акцент6 2 46" xfId="7773" xr:uid="{00000000-0005-0000-0000-0000DC240000}"/>
    <cellStyle name="20% - Акцент6 2 46 2" xfId="16531" xr:uid="{00000000-0005-0000-0000-0000DD240000}"/>
    <cellStyle name="20% - Акцент6 2 47" xfId="7174" xr:uid="{00000000-0005-0000-0000-0000DE240000}"/>
    <cellStyle name="20% - Акцент6 2 47 2" xfId="15932" xr:uid="{00000000-0005-0000-0000-0000DF240000}"/>
    <cellStyle name="20% - Акцент6 2 48" xfId="7833" xr:uid="{00000000-0005-0000-0000-0000E0240000}"/>
    <cellStyle name="20% - Акцент6 2 48 2" xfId="16591" xr:uid="{00000000-0005-0000-0000-0000E1240000}"/>
    <cellStyle name="20% - Акцент6 2 49" xfId="5612" xr:uid="{00000000-0005-0000-0000-0000E2240000}"/>
    <cellStyle name="20% - Акцент6 2 49 2" xfId="14381" xr:uid="{00000000-0005-0000-0000-0000E3240000}"/>
    <cellStyle name="20% - Акцент6 2 5" xfId="437" xr:uid="{00000000-0005-0000-0000-0000E4240000}"/>
    <cellStyle name="20% - Акцент6 2 5 2" xfId="1096" xr:uid="{00000000-0005-0000-0000-0000E5240000}"/>
    <cellStyle name="20% - Акцент6 2 5 2 2" xfId="2842" xr:uid="{00000000-0005-0000-0000-0000E6240000}"/>
    <cellStyle name="20% - Акцент6 2 5 2 2 2" xfId="11679" xr:uid="{00000000-0005-0000-0000-0000E7240000}"/>
    <cellStyle name="20% - Акцент6 2 5 2 3" xfId="4269" xr:uid="{00000000-0005-0000-0000-0000E8240000}"/>
    <cellStyle name="20% - Акцент6 2 5 2 3 2" xfId="13044" xr:uid="{00000000-0005-0000-0000-0000E9240000}"/>
    <cellStyle name="20% - Акцент6 2 5 2 4" xfId="6035" xr:uid="{00000000-0005-0000-0000-0000EA240000}"/>
    <cellStyle name="20% - Акцент6 2 5 2 4 2" xfId="14802" xr:uid="{00000000-0005-0000-0000-0000EB240000}"/>
    <cellStyle name="20% - Акцент6 2 5 2 5" xfId="9967" xr:uid="{00000000-0005-0000-0000-0000EC240000}"/>
    <cellStyle name="20% - Акцент6 2 5 3" xfId="2227" xr:uid="{00000000-0005-0000-0000-0000ED240000}"/>
    <cellStyle name="20% - Акцент6 2 5 3 2" xfId="4270" xr:uid="{00000000-0005-0000-0000-0000EE240000}"/>
    <cellStyle name="20% - Акцент6 2 5 3 2 2" xfId="13045" xr:uid="{00000000-0005-0000-0000-0000EF240000}"/>
    <cellStyle name="20% - Акцент6 2 5 3 3" xfId="6036" xr:uid="{00000000-0005-0000-0000-0000F0240000}"/>
    <cellStyle name="20% - Акцент6 2 5 3 3 2" xfId="14803" xr:uid="{00000000-0005-0000-0000-0000F1240000}"/>
    <cellStyle name="20% - Акцент6 2 5 3 4" xfId="11066" xr:uid="{00000000-0005-0000-0000-0000F2240000}"/>
    <cellStyle name="20% - Акцент6 2 5 4" xfId="1858" xr:uid="{00000000-0005-0000-0000-0000F3240000}"/>
    <cellStyle name="20% - Акцент6 2 5 4 2" xfId="10706" xr:uid="{00000000-0005-0000-0000-0000F4240000}"/>
    <cellStyle name="20% - Акцент6 2 5 5" xfId="4268" xr:uid="{00000000-0005-0000-0000-0000F5240000}"/>
    <cellStyle name="20% - Акцент6 2 5 5 2" xfId="13043" xr:uid="{00000000-0005-0000-0000-0000F6240000}"/>
    <cellStyle name="20% - Акцент6 2 5 6" xfId="6034" xr:uid="{00000000-0005-0000-0000-0000F7240000}"/>
    <cellStyle name="20% - Акцент6 2 5 6 2" xfId="14801" xr:uid="{00000000-0005-0000-0000-0000F8240000}"/>
    <cellStyle name="20% - Акцент6 2 5 7" xfId="9342" xr:uid="{00000000-0005-0000-0000-0000F9240000}"/>
    <cellStyle name="20% - Акцент6 2 50" xfId="7902" xr:uid="{00000000-0005-0000-0000-0000FA240000}"/>
    <cellStyle name="20% - Акцент6 2 50 2" xfId="16660" xr:uid="{00000000-0005-0000-0000-0000FB240000}"/>
    <cellStyle name="20% - Акцент6 2 51" xfId="6387" xr:uid="{00000000-0005-0000-0000-0000FC240000}"/>
    <cellStyle name="20% - Акцент6 2 51 2" xfId="15151" xr:uid="{00000000-0005-0000-0000-0000FD240000}"/>
    <cellStyle name="20% - Акцент6 2 52" xfId="7978" xr:uid="{00000000-0005-0000-0000-0000FE240000}"/>
    <cellStyle name="20% - Акцент6 2 52 2" xfId="16736" xr:uid="{00000000-0005-0000-0000-0000FF240000}"/>
    <cellStyle name="20% - Акцент6 2 53" xfId="6770" xr:uid="{00000000-0005-0000-0000-000000250000}"/>
    <cellStyle name="20% - Акцент6 2 53 2" xfId="15532" xr:uid="{00000000-0005-0000-0000-000001250000}"/>
    <cellStyle name="20% - Акцент6 2 54" xfId="7125" xr:uid="{00000000-0005-0000-0000-000002250000}"/>
    <cellStyle name="20% - Акцент6 2 54 2" xfId="15883" xr:uid="{00000000-0005-0000-0000-000003250000}"/>
    <cellStyle name="20% - Акцент6 2 55" xfId="8266" xr:uid="{00000000-0005-0000-0000-000004250000}"/>
    <cellStyle name="20% - Акцент6 2 55 2" xfId="17024" xr:uid="{00000000-0005-0000-0000-000005250000}"/>
    <cellStyle name="20% - Акцент6 2 56" xfId="8142" xr:uid="{00000000-0005-0000-0000-000006250000}"/>
    <cellStyle name="20% - Акцент6 2 56 2" xfId="16900" xr:uid="{00000000-0005-0000-0000-000007250000}"/>
    <cellStyle name="20% - Акцент6 2 57" xfId="7044" xr:uid="{00000000-0005-0000-0000-000008250000}"/>
    <cellStyle name="20% - Акцент6 2 57 2" xfId="15805" xr:uid="{00000000-0005-0000-0000-000009250000}"/>
    <cellStyle name="20% - Акцент6 2 58" xfId="8226" xr:uid="{00000000-0005-0000-0000-00000A250000}"/>
    <cellStyle name="20% - Акцент6 2 58 2" xfId="16984" xr:uid="{00000000-0005-0000-0000-00000B250000}"/>
    <cellStyle name="20% - Акцент6 2 59" xfId="8316" xr:uid="{00000000-0005-0000-0000-00000C250000}"/>
    <cellStyle name="20% - Акцент6 2 59 2" xfId="17074" xr:uid="{00000000-0005-0000-0000-00000D250000}"/>
    <cellStyle name="20% - Акцент6 2 6" xfId="532" xr:uid="{00000000-0005-0000-0000-00000E250000}"/>
    <cellStyle name="20% - Акцент6 2 6 2" xfId="1120" xr:uid="{00000000-0005-0000-0000-00000F250000}"/>
    <cellStyle name="20% - Акцент6 2 6 2 2" xfId="2866" xr:uid="{00000000-0005-0000-0000-000010250000}"/>
    <cellStyle name="20% - Акцент6 2 6 2 2 2" xfId="11703" xr:uid="{00000000-0005-0000-0000-000011250000}"/>
    <cellStyle name="20% - Акцент6 2 6 2 3" xfId="4272" xr:uid="{00000000-0005-0000-0000-000012250000}"/>
    <cellStyle name="20% - Акцент6 2 6 2 3 2" xfId="13047" xr:uid="{00000000-0005-0000-0000-000013250000}"/>
    <cellStyle name="20% - Акцент6 2 6 2 4" xfId="6038" xr:uid="{00000000-0005-0000-0000-000014250000}"/>
    <cellStyle name="20% - Акцент6 2 6 2 4 2" xfId="14805" xr:uid="{00000000-0005-0000-0000-000015250000}"/>
    <cellStyle name="20% - Акцент6 2 6 2 5" xfId="9991" xr:uid="{00000000-0005-0000-0000-000016250000}"/>
    <cellStyle name="20% - Акцент6 2 6 3" xfId="2322" xr:uid="{00000000-0005-0000-0000-000017250000}"/>
    <cellStyle name="20% - Акцент6 2 6 3 2" xfId="4273" xr:uid="{00000000-0005-0000-0000-000018250000}"/>
    <cellStyle name="20% - Акцент6 2 6 3 2 2" xfId="13048" xr:uid="{00000000-0005-0000-0000-000019250000}"/>
    <cellStyle name="20% - Акцент6 2 6 3 3" xfId="6039" xr:uid="{00000000-0005-0000-0000-00001A250000}"/>
    <cellStyle name="20% - Акцент6 2 6 3 3 2" xfId="14806" xr:uid="{00000000-0005-0000-0000-00001B250000}"/>
    <cellStyle name="20% - Акцент6 2 6 3 4" xfId="11161" xr:uid="{00000000-0005-0000-0000-00001C250000}"/>
    <cellStyle name="20% - Акцент6 2 6 4" xfId="1882" xr:uid="{00000000-0005-0000-0000-00001D250000}"/>
    <cellStyle name="20% - Акцент6 2 6 4 2" xfId="10730" xr:uid="{00000000-0005-0000-0000-00001E250000}"/>
    <cellStyle name="20% - Акцент6 2 6 5" xfId="4271" xr:uid="{00000000-0005-0000-0000-00001F250000}"/>
    <cellStyle name="20% - Акцент6 2 6 5 2" xfId="13046" xr:uid="{00000000-0005-0000-0000-000020250000}"/>
    <cellStyle name="20% - Акцент6 2 6 6" xfId="6037" xr:uid="{00000000-0005-0000-0000-000021250000}"/>
    <cellStyle name="20% - Акцент6 2 6 6 2" xfId="14804" xr:uid="{00000000-0005-0000-0000-000022250000}"/>
    <cellStyle name="20% - Акцент6 2 6 7" xfId="9437" xr:uid="{00000000-0005-0000-0000-000023250000}"/>
    <cellStyle name="20% - Акцент6 2 60" xfId="8405" xr:uid="{00000000-0005-0000-0000-000024250000}"/>
    <cellStyle name="20% - Акцент6 2 60 2" xfId="17163" xr:uid="{00000000-0005-0000-0000-000025250000}"/>
    <cellStyle name="20% - Акцент6 2 61" xfId="8492" xr:uid="{00000000-0005-0000-0000-000026250000}"/>
    <cellStyle name="20% - Акцент6 2 61 2" xfId="17250" xr:uid="{00000000-0005-0000-0000-000027250000}"/>
    <cellStyle name="20% - Акцент6 2 62" xfId="8564" xr:uid="{00000000-0005-0000-0000-000028250000}"/>
    <cellStyle name="20% - Акцент6 2 62 2" xfId="17322" xr:uid="{00000000-0005-0000-0000-000029250000}"/>
    <cellStyle name="20% - Акцент6 2 63" xfId="8625" xr:uid="{00000000-0005-0000-0000-00002A250000}"/>
    <cellStyle name="20% - Акцент6 2 63 2" xfId="17383" xr:uid="{00000000-0005-0000-0000-00002B250000}"/>
    <cellStyle name="20% - Акцент6 2 64" xfId="8696" xr:uid="{00000000-0005-0000-0000-00002C250000}"/>
    <cellStyle name="20% - Акцент6 2 64 2" xfId="17454" xr:uid="{00000000-0005-0000-0000-00002D250000}"/>
    <cellStyle name="20% - Акцент6 2 65" xfId="9143" xr:uid="{00000000-0005-0000-0000-00002E250000}"/>
    <cellStyle name="20% - Акцент6 2 66" xfId="12178" xr:uid="{00000000-0005-0000-0000-00002F250000}"/>
    <cellStyle name="20% - Акцент6 2 67" xfId="18694" xr:uid="{00000000-0005-0000-0000-000030250000}"/>
    <cellStyle name="20% - Акцент6 2 68" xfId="19930" xr:uid="{00000000-0005-0000-0000-000031250000}"/>
    <cellStyle name="20% - Акцент6 2 69" xfId="19371" xr:uid="{00000000-0005-0000-0000-000032250000}"/>
    <cellStyle name="20% - Акцент6 2 7" xfId="584" xr:uid="{00000000-0005-0000-0000-000033250000}"/>
    <cellStyle name="20% - Акцент6 2 7 2" xfId="1228" xr:uid="{00000000-0005-0000-0000-000034250000}"/>
    <cellStyle name="20% - Акцент6 2 7 2 2" xfId="2970" xr:uid="{00000000-0005-0000-0000-000035250000}"/>
    <cellStyle name="20% - Акцент6 2 7 2 2 2" xfId="11807" xr:uid="{00000000-0005-0000-0000-000036250000}"/>
    <cellStyle name="20% - Акцент6 2 7 2 3" xfId="4275" xr:uid="{00000000-0005-0000-0000-000037250000}"/>
    <cellStyle name="20% - Акцент6 2 7 2 3 2" xfId="13050" xr:uid="{00000000-0005-0000-0000-000038250000}"/>
    <cellStyle name="20% - Акцент6 2 7 2 4" xfId="6041" xr:uid="{00000000-0005-0000-0000-000039250000}"/>
    <cellStyle name="20% - Акцент6 2 7 2 4 2" xfId="14808" xr:uid="{00000000-0005-0000-0000-00003A250000}"/>
    <cellStyle name="20% - Акцент6 2 7 2 5" xfId="10097" xr:uid="{00000000-0005-0000-0000-00003B250000}"/>
    <cellStyle name="20% - Акцент6 2 7 3" xfId="2374" xr:uid="{00000000-0005-0000-0000-00003C250000}"/>
    <cellStyle name="20% - Акцент6 2 7 3 2" xfId="4276" xr:uid="{00000000-0005-0000-0000-00003D250000}"/>
    <cellStyle name="20% - Акцент6 2 7 3 2 2" xfId="13051" xr:uid="{00000000-0005-0000-0000-00003E250000}"/>
    <cellStyle name="20% - Акцент6 2 7 3 3" xfId="6042" xr:uid="{00000000-0005-0000-0000-00003F250000}"/>
    <cellStyle name="20% - Акцент6 2 7 3 3 2" xfId="14809" xr:uid="{00000000-0005-0000-0000-000040250000}"/>
    <cellStyle name="20% - Акцент6 2 7 3 4" xfId="11213" xr:uid="{00000000-0005-0000-0000-000041250000}"/>
    <cellStyle name="20% - Акцент6 2 7 4" xfId="1988" xr:uid="{00000000-0005-0000-0000-000042250000}"/>
    <cellStyle name="20% - Акцент6 2 7 4 2" xfId="10833" xr:uid="{00000000-0005-0000-0000-000043250000}"/>
    <cellStyle name="20% - Акцент6 2 7 5" xfId="4274" xr:uid="{00000000-0005-0000-0000-000044250000}"/>
    <cellStyle name="20% - Акцент6 2 7 5 2" xfId="13049" xr:uid="{00000000-0005-0000-0000-000045250000}"/>
    <cellStyle name="20% - Акцент6 2 7 6" xfId="6040" xr:uid="{00000000-0005-0000-0000-000046250000}"/>
    <cellStyle name="20% - Акцент6 2 7 6 2" xfId="14807" xr:uid="{00000000-0005-0000-0000-000047250000}"/>
    <cellStyle name="20% - Акцент6 2 7 7" xfId="9489" xr:uid="{00000000-0005-0000-0000-000048250000}"/>
    <cellStyle name="20% - Акцент6 2 70" xfId="18052" xr:uid="{00000000-0005-0000-0000-000049250000}"/>
    <cellStyle name="20% - Акцент6 2 8" xfId="566" xr:uid="{00000000-0005-0000-0000-00004A250000}"/>
    <cellStyle name="20% - Акцент6 2 8 2" xfId="1217" xr:uid="{00000000-0005-0000-0000-00004B250000}"/>
    <cellStyle name="20% - Акцент6 2 8 2 2" xfId="2959" xr:uid="{00000000-0005-0000-0000-00004C250000}"/>
    <cellStyle name="20% - Акцент6 2 8 2 2 2" xfId="11796" xr:uid="{00000000-0005-0000-0000-00004D250000}"/>
    <cellStyle name="20% - Акцент6 2 8 2 3" xfId="4278" xr:uid="{00000000-0005-0000-0000-00004E250000}"/>
    <cellStyle name="20% - Акцент6 2 8 2 3 2" xfId="13053" xr:uid="{00000000-0005-0000-0000-00004F250000}"/>
    <cellStyle name="20% - Акцент6 2 8 2 4" xfId="6044" xr:uid="{00000000-0005-0000-0000-000050250000}"/>
    <cellStyle name="20% - Акцент6 2 8 2 4 2" xfId="14811" xr:uid="{00000000-0005-0000-0000-000051250000}"/>
    <cellStyle name="20% - Акцент6 2 8 2 5" xfId="10086" xr:uid="{00000000-0005-0000-0000-000052250000}"/>
    <cellStyle name="20% - Акцент6 2 8 3" xfId="2356" xr:uid="{00000000-0005-0000-0000-000053250000}"/>
    <cellStyle name="20% - Акцент6 2 8 3 2" xfId="4279" xr:uid="{00000000-0005-0000-0000-000054250000}"/>
    <cellStyle name="20% - Акцент6 2 8 3 2 2" xfId="13054" xr:uid="{00000000-0005-0000-0000-000055250000}"/>
    <cellStyle name="20% - Акцент6 2 8 3 3" xfId="6045" xr:uid="{00000000-0005-0000-0000-000056250000}"/>
    <cellStyle name="20% - Акцент6 2 8 3 3 2" xfId="14812" xr:uid="{00000000-0005-0000-0000-000057250000}"/>
    <cellStyle name="20% - Акцент6 2 8 3 4" xfId="11195" xr:uid="{00000000-0005-0000-0000-000058250000}"/>
    <cellStyle name="20% - Акцент6 2 8 4" xfId="1977" xr:uid="{00000000-0005-0000-0000-000059250000}"/>
    <cellStyle name="20% - Акцент6 2 8 4 2" xfId="10822" xr:uid="{00000000-0005-0000-0000-00005A250000}"/>
    <cellStyle name="20% - Акцент6 2 8 5" xfId="4277" xr:uid="{00000000-0005-0000-0000-00005B250000}"/>
    <cellStyle name="20% - Акцент6 2 8 5 2" xfId="13052" xr:uid="{00000000-0005-0000-0000-00005C250000}"/>
    <cellStyle name="20% - Акцент6 2 8 6" xfId="6043" xr:uid="{00000000-0005-0000-0000-00005D250000}"/>
    <cellStyle name="20% - Акцент6 2 8 6 2" xfId="14810" xr:uid="{00000000-0005-0000-0000-00005E250000}"/>
    <cellStyle name="20% - Акцент6 2 8 7" xfId="9471" xr:uid="{00000000-0005-0000-0000-00005F250000}"/>
    <cellStyle name="20% - Акцент6 2 9" xfId="810" xr:uid="{00000000-0005-0000-0000-000060250000}"/>
    <cellStyle name="20% - Акцент6 2 9 2" xfId="1221" xr:uid="{00000000-0005-0000-0000-000061250000}"/>
    <cellStyle name="20% - Акцент6 2 9 2 2" xfId="2963" xr:uid="{00000000-0005-0000-0000-000062250000}"/>
    <cellStyle name="20% - Акцент6 2 9 2 2 2" xfId="11800" xr:uid="{00000000-0005-0000-0000-000063250000}"/>
    <cellStyle name="20% - Акцент6 2 9 2 3" xfId="4281" xr:uid="{00000000-0005-0000-0000-000064250000}"/>
    <cellStyle name="20% - Акцент6 2 9 2 3 2" xfId="13056" xr:uid="{00000000-0005-0000-0000-000065250000}"/>
    <cellStyle name="20% - Акцент6 2 9 2 4" xfId="6047" xr:uid="{00000000-0005-0000-0000-000066250000}"/>
    <cellStyle name="20% - Акцент6 2 9 2 4 2" xfId="14814" xr:uid="{00000000-0005-0000-0000-000067250000}"/>
    <cellStyle name="20% - Акцент6 2 9 2 5" xfId="10090" xr:uid="{00000000-0005-0000-0000-000068250000}"/>
    <cellStyle name="20% - Акцент6 2 9 3" xfId="2600" xr:uid="{00000000-0005-0000-0000-000069250000}"/>
    <cellStyle name="20% - Акцент6 2 9 3 2" xfId="4282" xr:uid="{00000000-0005-0000-0000-00006A250000}"/>
    <cellStyle name="20% - Акцент6 2 9 3 2 2" xfId="13057" xr:uid="{00000000-0005-0000-0000-00006B250000}"/>
    <cellStyle name="20% - Акцент6 2 9 3 3" xfId="6048" xr:uid="{00000000-0005-0000-0000-00006C250000}"/>
    <cellStyle name="20% - Акцент6 2 9 3 3 2" xfId="14815" xr:uid="{00000000-0005-0000-0000-00006D250000}"/>
    <cellStyle name="20% - Акцент6 2 9 3 4" xfId="11439" xr:uid="{00000000-0005-0000-0000-00006E250000}"/>
    <cellStyle name="20% - Акцент6 2 9 4" xfId="1981" xr:uid="{00000000-0005-0000-0000-00006F250000}"/>
    <cellStyle name="20% - Акцент6 2 9 4 2" xfId="10826" xr:uid="{00000000-0005-0000-0000-000070250000}"/>
    <cellStyle name="20% - Акцент6 2 9 5" xfId="4280" xr:uid="{00000000-0005-0000-0000-000071250000}"/>
    <cellStyle name="20% - Акцент6 2 9 5 2" xfId="13055" xr:uid="{00000000-0005-0000-0000-000072250000}"/>
    <cellStyle name="20% - Акцент6 2 9 6" xfId="6046" xr:uid="{00000000-0005-0000-0000-000073250000}"/>
    <cellStyle name="20% - Акцент6 2 9 6 2" xfId="14813" xr:uid="{00000000-0005-0000-0000-000074250000}"/>
    <cellStyle name="20% - Акцент6 2 9 7" xfId="9715" xr:uid="{00000000-0005-0000-0000-000075250000}"/>
    <cellStyle name="20% — акцент6 20" xfId="1449" xr:uid="{00000000-0005-0000-0000-000076250000}"/>
    <cellStyle name="20% — акцент6 20 2" xfId="10308" xr:uid="{00000000-0005-0000-0000-000077250000}"/>
    <cellStyle name="20% — акцент6 21" xfId="1461" xr:uid="{00000000-0005-0000-0000-000078250000}"/>
    <cellStyle name="20% — акцент6 21 2" xfId="10320" xr:uid="{00000000-0005-0000-0000-000079250000}"/>
    <cellStyle name="20% — акцент6 22" xfId="1473" xr:uid="{00000000-0005-0000-0000-00007A250000}"/>
    <cellStyle name="20% — акцент6 22 2" xfId="10332" xr:uid="{00000000-0005-0000-0000-00007B250000}"/>
    <cellStyle name="20% — акцент6 23" xfId="1485" xr:uid="{00000000-0005-0000-0000-00007C250000}"/>
    <cellStyle name="20% — акцент6 23 2" xfId="10344" xr:uid="{00000000-0005-0000-0000-00007D250000}"/>
    <cellStyle name="20% — акцент6 24" xfId="1497" xr:uid="{00000000-0005-0000-0000-00007E250000}"/>
    <cellStyle name="20% — акцент6 24 2" xfId="10356" xr:uid="{00000000-0005-0000-0000-00007F250000}"/>
    <cellStyle name="20% — акцент6 25" xfId="1509" xr:uid="{00000000-0005-0000-0000-000080250000}"/>
    <cellStyle name="20% — акцент6 25 2" xfId="10368" xr:uid="{00000000-0005-0000-0000-000081250000}"/>
    <cellStyle name="20% — акцент6 26" xfId="1521" xr:uid="{00000000-0005-0000-0000-000082250000}"/>
    <cellStyle name="20% — акцент6 26 2" xfId="10380" xr:uid="{00000000-0005-0000-0000-000083250000}"/>
    <cellStyle name="20% — акцент6 27" xfId="1533" xr:uid="{00000000-0005-0000-0000-000084250000}"/>
    <cellStyle name="20% — акцент6 27 2" xfId="10392" xr:uid="{00000000-0005-0000-0000-000085250000}"/>
    <cellStyle name="20% — акцент6 28" xfId="1545" xr:uid="{00000000-0005-0000-0000-000086250000}"/>
    <cellStyle name="20% — акцент6 28 2" xfId="10404" xr:uid="{00000000-0005-0000-0000-000087250000}"/>
    <cellStyle name="20% — акцент6 29" xfId="1557" xr:uid="{00000000-0005-0000-0000-000088250000}"/>
    <cellStyle name="20% — акцент6 29 2" xfId="10416" xr:uid="{00000000-0005-0000-0000-000089250000}"/>
    <cellStyle name="20% - Акцент6 3" xfId="12" xr:uid="{00000000-0005-0000-0000-00008A250000}"/>
    <cellStyle name="20% — акцент6 3" xfId="127" xr:uid="{00000000-0005-0000-0000-00008B250000}"/>
    <cellStyle name="20% — акцент6 30" xfId="1569" xr:uid="{00000000-0005-0000-0000-00008C250000}"/>
    <cellStyle name="20% — акцент6 30 2" xfId="10428" xr:uid="{00000000-0005-0000-0000-00008D250000}"/>
    <cellStyle name="20% — акцент6 31" xfId="1581" xr:uid="{00000000-0005-0000-0000-00008E250000}"/>
    <cellStyle name="20% — акцент6 31 2" xfId="10440" xr:uid="{00000000-0005-0000-0000-00008F250000}"/>
    <cellStyle name="20% — акцент6 32" xfId="1593" xr:uid="{00000000-0005-0000-0000-000090250000}"/>
    <cellStyle name="20% — акцент6 32 2" xfId="10452" xr:uid="{00000000-0005-0000-0000-000091250000}"/>
    <cellStyle name="20% — акцент6 33" xfId="1605" xr:uid="{00000000-0005-0000-0000-000092250000}"/>
    <cellStyle name="20% — акцент6 33 2" xfId="10464" xr:uid="{00000000-0005-0000-0000-000093250000}"/>
    <cellStyle name="20% — акцент6 34" xfId="1617" xr:uid="{00000000-0005-0000-0000-000094250000}"/>
    <cellStyle name="20% — акцент6 34 2" xfId="10476" xr:uid="{00000000-0005-0000-0000-000095250000}"/>
    <cellStyle name="20% — акцент6 35" xfId="1629" xr:uid="{00000000-0005-0000-0000-000096250000}"/>
    <cellStyle name="20% — акцент6 35 2" xfId="10488" xr:uid="{00000000-0005-0000-0000-000097250000}"/>
    <cellStyle name="20% — акцент6 36" xfId="1641" xr:uid="{00000000-0005-0000-0000-000098250000}"/>
    <cellStyle name="20% — акцент6 36 2" xfId="10500" xr:uid="{00000000-0005-0000-0000-000099250000}"/>
    <cellStyle name="20% — акцент6 37" xfId="1653" xr:uid="{00000000-0005-0000-0000-00009A250000}"/>
    <cellStyle name="20% — акцент6 37 2" xfId="10512" xr:uid="{00000000-0005-0000-0000-00009B250000}"/>
    <cellStyle name="20% — акцент6 38" xfId="1665" xr:uid="{00000000-0005-0000-0000-00009C250000}"/>
    <cellStyle name="20% — акцент6 38 2" xfId="10524" xr:uid="{00000000-0005-0000-0000-00009D250000}"/>
    <cellStyle name="20% — акцент6 39" xfId="1677" xr:uid="{00000000-0005-0000-0000-00009E250000}"/>
    <cellStyle name="20% — акцент6 39 2" xfId="10536" xr:uid="{00000000-0005-0000-0000-00009F250000}"/>
    <cellStyle name="20% - Акцент6 4" xfId="517" xr:uid="{00000000-0005-0000-0000-0000A0250000}"/>
    <cellStyle name="20% — акцент6 4" xfId="128" xr:uid="{00000000-0005-0000-0000-0000A1250000}"/>
    <cellStyle name="20% - Акцент6 4 10" xfId="7265" xr:uid="{00000000-0005-0000-0000-0000A2250000}"/>
    <cellStyle name="20% - Акцент6 4 10 2" xfId="16023" xr:uid="{00000000-0005-0000-0000-0000A3250000}"/>
    <cellStyle name="20% - Акцент6 4 11" xfId="7732" xr:uid="{00000000-0005-0000-0000-0000A4250000}"/>
    <cellStyle name="20% - Акцент6 4 11 2" xfId="16490" xr:uid="{00000000-0005-0000-0000-0000A5250000}"/>
    <cellStyle name="20% - Акцент6 4 12" xfId="7215" xr:uid="{00000000-0005-0000-0000-0000A6250000}"/>
    <cellStyle name="20% - Акцент6 4 12 2" xfId="15973" xr:uid="{00000000-0005-0000-0000-0000A7250000}"/>
    <cellStyle name="20% - Акцент6 4 13" xfId="7783" xr:uid="{00000000-0005-0000-0000-0000A8250000}"/>
    <cellStyle name="20% - Акцент6 4 13 2" xfId="16541" xr:uid="{00000000-0005-0000-0000-0000A9250000}"/>
    <cellStyle name="20% - Акцент6 4 14" xfId="7164" xr:uid="{00000000-0005-0000-0000-0000AA250000}"/>
    <cellStyle name="20% - Акцент6 4 14 2" xfId="15922" xr:uid="{00000000-0005-0000-0000-0000AB250000}"/>
    <cellStyle name="20% - Акцент6 4 15" xfId="7841" xr:uid="{00000000-0005-0000-0000-0000AC250000}"/>
    <cellStyle name="20% - Акцент6 4 15 2" xfId="16599" xr:uid="{00000000-0005-0000-0000-0000AD250000}"/>
    <cellStyle name="20% - Акцент6 4 16" xfId="5720" xr:uid="{00000000-0005-0000-0000-0000AE250000}"/>
    <cellStyle name="20% - Акцент6 4 16 2" xfId="14489" xr:uid="{00000000-0005-0000-0000-0000AF250000}"/>
    <cellStyle name="20% - Акцент6 4 17" xfId="7922" xr:uid="{00000000-0005-0000-0000-0000B0250000}"/>
    <cellStyle name="20% - Акцент6 4 17 2" xfId="16680" xr:uid="{00000000-0005-0000-0000-0000B1250000}"/>
    <cellStyle name="20% - Акцент6 4 18" xfId="6618" xr:uid="{00000000-0005-0000-0000-0000B2250000}"/>
    <cellStyle name="20% - Акцент6 4 18 2" xfId="15381" xr:uid="{00000000-0005-0000-0000-0000B3250000}"/>
    <cellStyle name="20% - Акцент6 4 19" xfId="8011" xr:uid="{00000000-0005-0000-0000-0000B4250000}"/>
    <cellStyle name="20% - Акцент6 4 19 2" xfId="16769" xr:uid="{00000000-0005-0000-0000-0000B5250000}"/>
    <cellStyle name="20% - Акцент6 4 2" xfId="2307" xr:uid="{00000000-0005-0000-0000-0000B6250000}"/>
    <cellStyle name="20% - Акцент6 4 2 2" xfId="11146" xr:uid="{00000000-0005-0000-0000-0000B7250000}"/>
    <cellStyle name="20% - Акцент6 4 20" xfId="6813" xr:uid="{00000000-0005-0000-0000-0000B8250000}"/>
    <cellStyle name="20% - Акцент6 4 20 2" xfId="15575" xr:uid="{00000000-0005-0000-0000-0000B9250000}"/>
    <cellStyle name="20% - Акцент6 4 21" xfId="8100" xr:uid="{00000000-0005-0000-0000-0000BA250000}"/>
    <cellStyle name="20% - Акцент6 4 21 2" xfId="16858" xr:uid="{00000000-0005-0000-0000-0000BB250000}"/>
    <cellStyle name="20% - Акцент6 4 22" xfId="6902" xr:uid="{00000000-0005-0000-0000-0000BC250000}"/>
    <cellStyle name="20% - Акцент6 4 22 2" xfId="15664" xr:uid="{00000000-0005-0000-0000-0000BD250000}"/>
    <cellStyle name="20% - Акцент6 4 23" xfId="8177" xr:uid="{00000000-0005-0000-0000-0000BE250000}"/>
    <cellStyle name="20% - Акцент6 4 23 2" xfId="16935" xr:uid="{00000000-0005-0000-0000-0000BF250000}"/>
    <cellStyle name="20% - Акцент6 4 24" xfId="8267" xr:uid="{00000000-0005-0000-0000-0000C0250000}"/>
    <cellStyle name="20% - Акцент6 4 24 2" xfId="17025" xr:uid="{00000000-0005-0000-0000-0000C1250000}"/>
    <cellStyle name="20% - Акцент6 4 25" xfId="8357" xr:uid="{00000000-0005-0000-0000-0000C2250000}"/>
    <cellStyle name="20% - Акцент6 4 25 2" xfId="17115" xr:uid="{00000000-0005-0000-0000-0000C3250000}"/>
    <cellStyle name="20% - Акцент6 4 26" xfId="8448" xr:uid="{00000000-0005-0000-0000-0000C4250000}"/>
    <cellStyle name="20% - Акцент6 4 26 2" xfId="17206" xr:uid="{00000000-0005-0000-0000-0000C5250000}"/>
    <cellStyle name="20% - Акцент6 4 27" xfId="8534" xr:uid="{00000000-0005-0000-0000-0000C6250000}"/>
    <cellStyle name="20% - Акцент6 4 27 2" xfId="17292" xr:uid="{00000000-0005-0000-0000-0000C7250000}"/>
    <cellStyle name="20% - Акцент6 4 28" xfId="9422" xr:uid="{00000000-0005-0000-0000-0000C8250000}"/>
    <cellStyle name="20% - Акцент6 4 29" xfId="9185" xr:uid="{00000000-0005-0000-0000-0000C9250000}"/>
    <cellStyle name="20% - Акцент6 4 3" xfId="3117" xr:uid="{00000000-0005-0000-0000-0000CA250000}"/>
    <cellStyle name="20% - Акцент6 4 3 2" xfId="11954" xr:uid="{00000000-0005-0000-0000-0000CB250000}"/>
    <cellStyle name="20% - Акцент6 4 30" xfId="18351" xr:uid="{00000000-0005-0000-0000-0000CC250000}"/>
    <cellStyle name="20% - Акцент6 4 31" xfId="19814" xr:uid="{00000000-0005-0000-0000-0000CD250000}"/>
    <cellStyle name="20% - Акцент6 4 32" xfId="20286" xr:uid="{00000000-0005-0000-0000-0000CE250000}"/>
    <cellStyle name="20% - Акцент6 4 33" xfId="20592" xr:uid="{00000000-0005-0000-0000-0000CF250000}"/>
    <cellStyle name="20% - Акцент6 4 4" xfId="4284" xr:uid="{00000000-0005-0000-0000-0000D0250000}"/>
    <cellStyle name="20% - Акцент6 4 4 2" xfId="13059" xr:uid="{00000000-0005-0000-0000-0000D1250000}"/>
    <cellStyle name="20% - Акцент6 4 5" xfId="5079" xr:uid="{00000000-0005-0000-0000-0000D2250000}"/>
    <cellStyle name="20% - Акцент6 4 5 2" xfId="13851" xr:uid="{00000000-0005-0000-0000-0000D3250000}"/>
    <cellStyle name="20% - Акцент6 4 6" xfId="5153" xr:uid="{00000000-0005-0000-0000-0000D4250000}"/>
    <cellStyle name="20% - Акцент6 4 6 2" xfId="13925" xr:uid="{00000000-0005-0000-0000-0000D5250000}"/>
    <cellStyle name="20% - Акцент6 4 7" xfId="6051" xr:uid="{00000000-0005-0000-0000-0000D6250000}"/>
    <cellStyle name="20% - Акцент6 4 7 2" xfId="14818" xr:uid="{00000000-0005-0000-0000-0000D7250000}"/>
    <cellStyle name="20% - Акцент6 4 8" xfId="7305" xr:uid="{00000000-0005-0000-0000-0000D8250000}"/>
    <cellStyle name="20% - Акцент6 4 8 2" xfId="16063" xr:uid="{00000000-0005-0000-0000-0000D9250000}"/>
    <cellStyle name="20% - Акцент6 4 9" xfId="7692" xr:uid="{00000000-0005-0000-0000-0000DA250000}"/>
    <cellStyle name="20% - Акцент6 4 9 2" xfId="16450" xr:uid="{00000000-0005-0000-0000-0000DB250000}"/>
    <cellStyle name="20% — акцент6 40" xfId="1689" xr:uid="{00000000-0005-0000-0000-0000DC250000}"/>
    <cellStyle name="20% — акцент6 40 2" xfId="10548" xr:uid="{00000000-0005-0000-0000-0000DD250000}"/>
    <cellStyle name="20% — акцент6 41" xfId="1701" xr:uid="{00000000-0005-0000-0000-0000DE250000}"/>
    <cellStyle name="20% — акцент6 41 2" xfId="10560" xr:uid="{00000000-0005-0000-0000-0000DF250000}"/>
    <cellStyle name="20% — акцент6 42" xfId="1713" xr:uid="{00000000-0005-0000-0000-0000E0250000}"/>
    <cellStyle name="20% — акцент6 42 2" xfId="10572" xr:uid="{00000000-0005-0000-0000-0000E1250000}"/>
    <cellStyle name="20% — акцент6 43" xfId="1725" xr:uid="{00000000-0005-0000-0000-0000E2250000}"/>
    <cellStyle name="20% — акцент6 43 2" xfId="10584" xr:uid="{00000000-0005-0000-0000-0000E3250000}"/>
    <cellStyle name="20% — акцент6 44" xfId="1737" xr:uid="{00000000-0005-0000-0000-0000E4250000}"/>
    <cellStyle name="20% — акцент6 44 2" xfId="10596" xr:uid="{00000000-0005-0000-0000-0000E5250000}"/>
    <cellStyle name="20% — акцент6 45" xfId="1749" xr:uid="{00000000-0005-0000-0000-0000E6250000}"/>
    <cellStyle name="20% — акцент6 45 2" xfId="10608" xr:uid="{00000000-0005-0000-0000-0000E7250000}"/>
    <cellStyle name="20% — акцент6 46" xfId="1761" xr:uid="{00000000-0005-0000-0000-0000E8250000}"/>
    <cellStyle name="20% — акцент6 46 2" xfId="10620" xr:uid="{00000000-0005-0000-0000-0000E9250000}"/>
    <cellStyle name="20% — акцент6 47" xfId="1773" xr:uid="{00000000-0005-0000-0000-0000EA250000}"/>
    <cellStyle name="20% — акцент6 47 2" xfId="10632" xr:uid="{00000000-0005-0000-0000-0000EB250000}"/>
    <cellStyle name="20% — акцент6 48" xfId="1785" xr:uid="{00000000-0005-0000-0000-0000EC250000}"/>
    <cellStyle name="20% — акцент6 48 2" xfId="10644" xr:uid="{00000000-0005-0000-0000-0000ED250000}"/>
    <cellStyle name="20% — акцент6 49" xfId="1797" xr:uid="{00000000-0005-0000-0000-0000EE250000}"/>
    <cellStyle name="20% - Акцент6 5" xfId="792" xr:uid="{00000000-0005-0000-0000-0000EF250000}"/>
    <cellStyle name="20% — акцент6 5" xfId="129" xr:uid="{00000000-0005-0000-0000-0000F0250000}"/>
    <cellStyle name="20% - Акцент6 5 10" xfId="7267" xr:uid="{00000000-0005-0000-0000-0000F1250000}"/>
    <cellStyle name="20% - Акцент6 5 10 2" xfId="16025" xr:uid="{00000000-0005-0000-0000-0000F2250000}"/>
    <cellStyle name="20% - Акцент6 5 11" xfId="7730" xr:uid="{00000000-0005-0000-0000-0000F3250000}"/>
    <cellStyle name="20% - Акцент6 5 11 2" xfId="16488" xr:uid="{00000000-0005-0000-0000-0000F4250000}"/>
    <cellStyle name="20% - Акцент6 5 12" xfId="7218" xr:uid="{00000000-0005-0000-0000-0000F5250000}"/>
    <cellStyle name="20% - Акцент6 5 12 2" xfId="15976" xr:uid="{00000000-0005-0000-0000-0000F6250000}"/>
    <cellStyle name="20% - Акцент6 5 13" xfId="7779" xr:uid="{00000000-0005-0000-0000-0000F7250000}"/>
    <cellStyle name="20% - Акцент6 5 13 2" xfId="16537" xr:uid="{00000000-0005-0000-0000-0000F8250000}"/>
    <cellStyle name="20% - Акцент6 5 14" xfId="7168" xr:uid="{00000000-0005-0000-0000-0000F9250000}"/>
    <cellStyle name="20% - Акцент6 5 14 2" xfId="15926" xr:uid="{00000000-0005-0000-0000-0000FA250000}"/>
    <cellStyle name="20% - Акцент6 5 15" xfId="7837" xr:uid="{00000000-0005-0000-0000-0000FB250000}"/>
    <cellStyle name="20% - Акцент6 5 15 2" xfId="16595" xr:uid="{00000000-0005-0000-0000-0000FC250000}"/>
    <cellStyle name="20% - Акцент6 5 16" xfId="5621" xr:uid="{00000000-0005-0000-0000-0000FD250000}"/>
    <cellStyle name="20% - Акцент6 5 16 2" xfId="14390" xr:uid="{00000000-0005-0000-0000-0000FE250000}"/>
    <cellStyle name="20% - Акцент6 5 17" xfId="7918" xr:uid="{00000000-0005-0000-0000-0000FF250000}"/>
    <cellStyle name="20% - Акцент6 5 17 2" xfId="16676" xr:uid="{00000000-0005-0000-0000-000000260000}"/>
    <cellStyle name="20% - Акцент6 5 18" xfId="6608" xr:uid="{00000000-0005-0000-0000-000001260000}"/>
    <cellStyle name="20% - Акцент6 5 18 2" xfId="15371" xr:uid="{00000000-0005-0000-0000-000002260000}"/>
    <cellStyle name="20% - Акцент6 5 19" xfId="8003" xr:uid="{00000000-0005-0000-0000-000003260000}"/>
    <cellStyle name="20% - Акцент6 5 19 2" xfId="16761" xr:uid="{00000000-0005-0000-0000-000004260000}"/>
    <cellStyle name="20% - Акцент6 5 2" xfId="2582" xr:uid="{00000000-0005-0000-0000-000005260000}"/>
    <cellStyle name="20% - Акцент6 5 2 2" xfId="11421" xr:uid="{00000000-0005-0000-0000-000006260000}"/>
    <cellStyle name="20% - Акцент6 5 20" xfId="6797" xr:uid="{00000000-0005-0000-0000-000007260000}"/>
    <cellStyle name="20% - Акцент6 5 20 2" xfId="15559" xr:uid="{00000000-0005-0000-0000-000008260000}"/>
    <cellStyle name="20% - Акцент6 5 21" xfId="8084" xr:uid="{00000000-0005-0000-0000-000009260000}"/>
    <cellStyle name="20% - Акцент6 5 21 2" xfId="16842" xr:uid="{00000000-0005-0000-0000-00000A260000}"/>
    <cellStyle name="20% - Акцент6 5 22" xfId="6880" xr:uid="{00000000-0005-0000-0000-00000B260000}"/>
    <cellStyle name="20% - Акцент6 5 22 2" xfId="15642" xr:uid="{00000000-0005-0000-0000-00000C260000}"/>
    <cellStyle name="20% - Акцент6 5 23" xfId="8159" xr:uid="{00000000-0005-0000-0000-00000D260000}"/>
    <cellStyle name="20% - Акцент6 5 23 2" xfId="16917" xr:uid="{00000000-0005-0000-0000-00000E260000}"/>
    <cellStyle name="20% - Акцент6 5 24" xfId="7102" xr:uid="{00000000-0005-0000-0000-00000F260000}"/>
    <cellStyle name="20% - Акцент6 5 24 2" xfId="15860" xr:uid="{00000000-0005-0000-0000-000010260000}"/>
    <cellStyle name="20% - Акцент6 5 25" xfId="8252" xr:uid="{00000000-0005-0000-0000-000011260000}"/>
    <cellStyle name="20% - Акцент6 5 25 2" xfId="17010" xr:uid="{00000000-0005-0000-0000-000012260000}"/>
    <cellStyle name="20% - Акцент6 5 26" xfId="8342" xr:uid="{00000000-0005-0000-0000-000013260000}"/>
    <cellStyle name="20% - Акцент6 5 26 2" xfId="17100" xr:uid="{00000000-0005-0000-0000-000014260000}"/>
    <cellStyle name="20% - Акцент6 5 27" xfId="8439" xr:uid="{00000000-0005-0000-0000-000015260000}"/>
    <cellStyle name="20% - Акцент6 5 27 2" xfId="17197" xr:uid="{00000000-0005-0000-0000-000016260000}"/>
    <cellStyle name="20% - Акцент6 5 28" xfId="9697" xr:uid="{00000000-0005-0000-0000-000017260000}"/>
    <cellStyle name="20% - Акцент6 5 29" xfId="17930" xr:uid="{00000000-0005-0000-0000-000018260000}"/>
    <cellStyle name="20% - Акцент6 5 3" xfId="3129" xr:uid="{00000000-0005-0000-0000-000019260000}"/>
    <cellStyle name="20% - Акцент6 5 3 2" xfId="11966" xr:uid="{00000000-0005-0000-0000-00001A260000}"/>
    <cellStyle name="20% - Акцент6 5 30" xfId="19140" xr:uid="{00000000-0005-0000-0000-00001B260000}"/>
    <cellStyle name="20% - Акцент6 5 31" xfId="18976" xr:uid="{00000000-0005-0000-0000-00001C260000}"/>
    <cellStyle name="20% - Акцент6 5 32" xfId="19001" xr:uid="{00000000-0005-0000-0000-00001D260000}"/>
    <cellStyle name="20% - Акцент6 5 33" xfId="18353" xr:uid="{00000000-0005-0000-0000-00001E260000}"/>
    <cellStyle name="20% - Акцент6 5 4" xfId="4285" xr:uid="{00000000-0005-0000-0000-00001F260000}"/>
    <cellStyle name="20% - Акцент6 5 4 2" xfId="13060" xr:uid="{00000000-0005-0000-0000-000020260000}"/>
    <cellStyle name="20% - Акцент6 5 5" xfId="5080" xr:uid="{00000000-0005-0000-0000-000021260000}"/>
    <cellStyle name="20% - Акцент6 5 5 2" xfId="13852" xr:uid="{00000000-0005-0000-0000-000022260000}"/>
    <cellStyle name="20% - Акцент6 5 6" xfId="5152" xr:uid="{00000000-0005-0000-0000-000023260000}"/>
    <cellStyle name="20% - Акцент6 5 6 2" xfId="13924" xr:uid="{00000000-0005-0000-0000-000024260000}"/>
    <cellStyle name="20% - Акцент6 5 7" xfId="6053" xr:uid="{00000000-0005-0000-0000-000025260000}"/>
    <cellStyle name="20% - Акцент6 5 7 2" xfId="14820" xr:uid="{00000000-0005-0000-0000-000026260000}"/>
    <cellStyle name="20% - Акцент6 5 8" xfId="7307" xr:uid="{00000000-0005-0000-0000-000027260000}"/>
    <cellStyle name="20% - Акцент6 5 8 2" xfId="16065" xr:uid="{00000000-0005-0000-0000-000028260000}"/>
    <cellStyle name="20% - Акцент6 5 9" xfId="7690" xr:uid="{00000000-0005-0000-0000-000029260000}"/>
    <cellStyle name="20% - Акцент6 5 9 2" xfId="16448" xr:uid="{00000000-0005-0000-0000-00002A260000}"/>
    <cellStyle name="20% — акцент6 50" xfId="1850" xr:uid="{00000000-0005-0000-0000-00002B260000}"/>
    <cellStyle name="20% — акцент6 51" xfId="3197" xr:uid="{00000000-0005-0000-0000-00002C260000}"/>
    <cellStyle name="20% — акцент6 51 2" xfId="12034" xr:uid="{00000000-0005-0000-0000-00002D260000}"/>
    <cellStyle name="20% — акцент6 52" xfId="3210" xr:uid="{00000000-0005-0000-0000-00002E260000}"/>
    <cellStyle name="20% — акцент6 52 2" xfId="12047" xr:uid="{00000000-0005-0000-0000-00002F260000}"/>
    <cellStyle name="20% — акцент6 53" xfId="3217" xr:uid="{00000000-0005-0000-0000-000030260000}"/>
    <cellStyle name="20% — акцент6 53 2" xfId="12054" xr:uid="{00000000-0005-0000-0000-000031260000}"/>
    <cellStyle name="20% — акцент6 54" xfId="3229" xr:uid="{00000000-0005-0000-0000-000032260000}"/>
    <cellStyle name="20% — акцент6 54 2" xfId="12066" xr:uid="{00000000-0005-0000-0000-000033260000}"/>
    <cellStyle name="20% — акцент6 55" xfId="3241" xr:uid="{00000000-0005-0000-0000-000034260000}"/>
    <cellStyle name="20% — акцент6 55 2" xfId="12078" xr:uid="{00000000-0005-0000-0000-000035260000}"/>
    <cellStyle name="20% — акцент6 56" xfId="3259" xr:uid="{00000000-0005-0000-0000-000036260000}"/>
    <cellStyle name="20% — акцент6 56 2" xfId="12096" xr:uid="{00000000-0005-0000-0000-000037260000}"/>
    <cellStyle name="20% — акцент6 57" xfId="3287" xr:uid="{00000000-0005-0000-0000-000038260000}"/>
    <cellStyle name="20% — акцент6 57 2" xfId="12119" xr:uid="{00000000-0005-0000-0000-000039260000}"/>
    <cellStyle name="20% — акцент6 58" xfId="3412" xr:uid="{00000000-0005-0000-0000-00003A260000}"/>
    <cellStyle name="20% — акцент6 58 2" xfId="12187" xr:uid="{00000000-0005-0000-0000-00003B260000}"/>
    <cellStyle name="20% — акцент6 59" xfId="3434" xr:uid="{00000000-0005-0000-0000-00003C260000}"/>
    <cellStyle name="20% — акцент6 59 2" xfId="12209" xr:uid="{00000000-0005-0000-0000-00003D260000}"/>
    <cellStyle name="20% - Акцент6 6" xfId="845" xr:uid="{00000000-0005-0000-0000-00003E260000}"/>
    <cellStyle name="20% — акцент6 6" xfId="130" xr:uid="{00000000-0005-0000-0000-00003F260000}"/>
    <cellStyle name="20% - Акцент6 6 10" xfId="7269" xr:uid="{00000000-0005-0000-0000-000040260000}"/>
    <cellStyle name="20% - Акцент6 6 10 2" xfId="16027" xr:uid="{00000000-0005-0000-0000-000041260000}"/>
    <cellStyle name="20% - Акцент6 6 11" xfId="7728" xr:uid="{00000000-0005-0000-0000-000042260000}"/>
    <cellStyle name="20% - Акцент6 6 11 2" xfId="16486" xr:uid="{00000000-0005-0000-0000-000043260000}"/>
    <cellStyle name="20% - Акцент6 6 12" xfId="7221" xr:uid="{00000000-0005-0000-0000-000044260000}"/>
    <cellStyle name="20% - Акцент6 6 12 2" xfId="15979" xr:uid="{00000000-0005-0000-0000-000045260000}"/>
    <cellStyle name="20% - Акцент6 6 13" xfId="7775" xr:uid="{00000000-0005-0000-0000-000046260000}"/>
    <cellStyle name="20% - Акцент6 6 13 2" xfId="16533" xr:uid="{00000000-0005-0000-0000-000047260000}"/>
    <cellStyle name="20% - Акцент6 6 14" xfId="7172" xr:uid="{00000000-0005-0000-0000-000048260000}"/>
    <cellStyle name="20% - Акцент6 6 14 2" xfId="15930" xr:uid="{00000000-0005-0000-0000-000049260000}"/>
    <cellStyle name="20% - Акцент6 6 15" xfId="7835" xr:uid="{00000000-0005-0000-0000-00004A260000}"/>
    <cellStyle name="20% - Акцент6 6 15 2" xfId="16593" xr:uid="{00000000-0005-0000-0000-00004B260000}"/>
    <cellStyle name="20% - Акцент6 6 16" xfId="5617" xr:uid="{00000000-0005-0000-0000-00004C260000}"/>
    <cellStyle name="20% - Акцент6 6 16 2" xfId="14386" xr:uid="{00000000-0005-0000-0000-00004D260000}"/>
    <cellStyle name="20% - Акцент6 6 17" xfId="7914" xr:uid="{00000000-0005-0000-0000-00004E260000}"/>
    <cellStyle name="20% - Акцент6 6 17 2" xfId="16672" xr:uid="{00000000-0005-0000-0000-00004F260000}"/>
    <cellStyle name="20% - Акцент6 6 18" xfId="6600" xr:uid="{00000000-0005-0000-0000-000050260000}"/>
    <cellStyle name="20% - Акцент6 6 18 2" xfId="15363" xr:uid="{00000000-0005-0000-0000-000051260000}"/>
    <cellStyle name="20% - Акцент6 6 19" xfId="7999" xr:uid="{00000000-0005-0000-0000-000052260000}"/>
    <cellStyle name="20% - Акцент6 6 19 2" xfId="16757" xr:uid="{00000000-0005-0000-0000-000053260000}"/>
    <cellStyle name="20% - Акцент6 6 2" xfId="2635" xr:uid="{00000000-0005-0000-0000-000054260000}"/>
    <cellStyle name="20% - Акцент6 6 2 2" xfId="11474" xr:uid="{00000000-0005-0000-0000-000055260000}"/>
    <cellStyle name="20% - Акцент6 6 20" xfId="6791" xr:uid="{00000000-0005-0000-0000-000056260000}"/>
    <cellStyle name="20% - Акцент6 6 20 2" xfId="15553" xr:uid="{00000000-0005-0000-0000-000057260000}"/>
    <cellStyle name="20% - Акцент6 6 21" xfId="8080" xr:uid="{00000000-0005-0000-0000-000058260000}"/>
    <cellStyle name="20% - Акцент6 6 21 2" xfId="16838" xr:uid="{00000000-0005-0000-0000-000059260000}"/>
    <cellStyle name="20% - Акцент6 6 22" xfId="6876" xr:uid="{00000000-0005-0000-0000-00005A260000}"/>
    <cellStyle name="20% - Акцент6 6 22 2" xfId="15638" xr:uid="{00000000-0005-0000-0000-00005B260000}"/>
    <cellStyle name="20% - Акцент6 6 23" xfId="8155" xr:uid="{00000000-0005-0000-0000-00005C260000}"/>
    <cellStyle name="20% - Акцент6 6 23 2" xfId="16913" xr:uid="{00000000-0005-0000-0000-00005D260000}"/>
    <cellStyle name="20% - Акцент6 6 24" xfId="7098" xr:uid="{00000000-0005-0000-0000-00005E260000}"/>
    <cellStyle name="20% - Акцент6 6 24 2" xfId="15856" xr:uid="{00000000-0005-0000-0000-00005F260000}"/>
    <cellStyle name="20% - Акцент6 6 25" xfId="8246" xr:uid="{00000000-0005-0000-0000-000060260000}"/>
    <cellStyle name="20% - Акцент6 6 25 2" xfId="17004" xr:uid="{00000000-0005-0000-0000-000061260000}"/>
    <cellStyle name="20% - Акцент6 6 26" xfId="8336" xr:uid="{00000000-0005-0000-0000-000062260000}"/>
    <cellStyle name="20% - Акцент6 6 26 2" xfId="17094" xr:uid="{00000000-0005-0000-0000-000063260000}"/>
    <cellStyle name="20% - Акцент6 6 27" xfId="8426" xr:uid="{00000000-0005-0000-0000-000064260000}"/>
    <cellStyle name="20% - Акцент6 6 27 2" xfId="17184" xr:uid="{00000000-0005-0000-0000-000065260000}"/>
    <cellStyle name="20% - Акцент6 6 28" xfId="9750" xr:uid="{00000000-0005-0000-0000-000066260000}"/>
    <cellStyle name="20% - Акцент6 6 29" xfId="17953" xr:uid="{00000000-0005-0000-0000-000067260000}"/>
    <cellStyle name="20% - Акцент6 6 3" xfId="3141" xr:uid="{00000000-0005-0000-0000-000068260000}"/>
    <cellStyle name="20% - Акцент6 6 3 2" xfId="11978" xr:uid="{00000000-0005-0000-0000-000069260000}"/>
    <cellStyle name="20% - Акцент6 6 30" xfId="9157" xr:uid="{00000000-0005-0000-0000-00006A260000}"/>
    <cellStyle name="20% - Акцент6 6 31" xfId="19775" xr:uid="{00000000-0005-0000-0000-00006B260000}"/>
    <cellStyle name="20% - Акцент6 6 32" xfId="19390" xr:uid="{00000000-0005-0000-0000-00006C260000}"/>
    <cellStyle name="20% - Акцент6 6 33" xfId="18930" xr:uid="{00000000-0005-0000-0000-00006D260000}"/>
    <cellStyle name="20% - Акцент6 6 4" xfId="4287" xr:uid="{00000000-0005-0000-0000-00006E260000}"/>
    <cellStyle name="20% - Акцент6 6 4 2" xfId="13062" xr:uid="{00000000-0005-0000-0000-00006F260000}"/>
    <cellStyle name="20% - Акцент6 6 5" xfId="5082" xr:uid="{00000000-0005-0000-0000-000070260000}"/>
    <cellStyle name="20% - Акцент6 6 5 2" xfId="13854" xr:uid="{00000000-0005-0000-0000-000071260000}"/>
    <cellStyle name="20% - Акцент6 6 6" xfId="5151" xr:uid="{00000000-0005-0000-0000-000072260000}"/>
    <cellStyle name="20% - Акцент6 6 6 2" xfId="13923" xr:uid="{00000000-0005-0000-0000-000073260000}"/>
    <cellStyle name="20% - Акцент6 6 7" xfId="6055" xr:uid="{00000000-0005-0000-0000-000074260000}"/>
    <cellStyle name="20% - Акцент6 6 7 2" xfId="14822" xr:uid="{00000000-0005-0000-0000-000075260000}"/>
    <cellStyle name="20% - Акцент6 6 8" xfId="7309" xr:uid="{00000000-0005-0000-0000-000076260000}"/>
    <cellStyle name="20% - Акцент6 6 8 2" xfId="16067" xr:uid="{00000000-0005-0000-0000-000077260000}"/>
    <cellStyle name="20% - Акцент6 6 9" xfId="7688" xr:uid="{00000000-0005-0000-0000-000078260000}"/>
    <cellStyle name="20% - Акцент6 6 9 2" xfId="16446" xr:uid="{00000000-0005-0000-0000-000079260000}"/>
    <cellStyle name="20% — акцент6 60" xfId="3441" xr:uid="{00000000-0005-0000-0000-00007A260000}"/>
    <cellStyle name="20% — акцент6 60 2" xfId="12216" xr:uid="{00000000-0005-0000-0000-00007B260000}"/>
    <cellStyle name="20% — акцент6 61" xfId="3453" xr:uid="{00000000-0005-0000-0000-00007C260000}"/>
    <cellStyle name="20% — акцент6 61 2" xfId="12228" xr:uid="{00000000-0005-0000-0000-00007D260000}"/>
    <cellStyle name="20% — акцент6 62" xfId="3465" xr:uid="{00000000-0005-0000-0000-00007E260000}"/>
    <cellStyle name="20% — акцент6 62 2" xfId="12240" xr:uid="{00000000-0005-0000-0000-00007F260000}"/>
    <cellStyle name="20% — акцент6 63" xfId="3477" xr:uid="{00000000-0005-0000-0000-000080260000}"/>
    <cellStyle name="20% — акцент6 63 2" xfId="12252" xr:uid="{00000000-0005-0000-0000-000081260000}"/>
    <cellStyle name="20% — акцент6 64" xfId="3489" xr:uid="{00000000-0005-0000-0000-000082260000}"/>
    <cellStyle name="20% — акцент6 64 2" xfId="12264" xr:uid="{00000000-0005-0000-0000-000083260000}"/>
    <cellStyle name="20% — акцент6 65" xfId="3501" xr:uid="{00000000-0005-0000-0000-000084260000}"/>
    <cellStyle name="20% — акцент6 65 2" xfId="12276" xr:uid="{00000000-0005-0000-0000-000085260000}"/>
    <cellStyle name="20% — акцент6 66" xfId="3513" xr:uid="{00000000-0005-0000-0000-000086260000}"/>
    <cellStyle name="20% — акцент6 66 2" xfId="12288" xr:uid="{00000000-0005-0000-0000-000087260000}"/>
    <cellStyle name="20% — акцент6 67" xfId="3525" xr:uid="{00000000-0005-0000-0000-000088260000}"/>
    <cellStyle name="20% — акцент6 67 2" xfId="12300" xr:uid="{00000000-0005-0000-0000-000089260000}"/>
    <cellStyle name="20% — акцент6 68" xfId="3537" xr:uid="{00000000-0005-0000-0000-00008A260000}"/>
    <cellStyle name="20% — акцент6 68 2" xfId="12312" xr:uid="{00000000-0005-0000-0000-00008B260000}"/>
    <cellStyle name="20% — акцент6 69" xfId="3549" xr:uid="{00000000-0005-0000-0000-00008C260000}"/>
    <cellStyle name="20% — акцент6 69 2" xfId="12324" xr:uid="{00000000-0005-0000-0000-00008D260000}"/>
    <cellStyle name="20% - Акцент6 7" xfId="864" xr:uid="{00000000-0005-0000-0000-00008E260000}"/>
    <cellStyle name="20% — акцент6 7" xfId="255" xr:uid="{00000000-0005-0000-0000-00008F260000}"/>
    <cellStyle name="20% - Акцент6 7 10" xfId="7270" xr:uid="{00000000-0005-0000-0000-000090260000}"/>
    <cellStyle name="20% - Акцент6 7 10 2" xfId="16028" xr:uid="{00000000-0005-0000-0000-000091260000}"/>
    <cellStyle name="20% - Акцент6 7 11" xfId="7726" xr:uid="{00000000-0005-0000-0000-000092260000}"/>
    <cellStyle name="20% - Акцент6 7 11 2" xfId="16484" xr:uid="{00000000-0005-0000-0000-000093260000}"/>
    <cellStyle name="20% - Акцент6 7 12" xfId="7225" xr:uid="{00000000-0005-0000-0000-000094260000}"/>
    <cellStyle name="20% - Акцент6 7 12 2" xfId="15983" xr:uid="{00000000-0005-0000-0000-000095260000}"/>
    <cellStyle name="20% - Акцент6 7 13" xfId="7774" xr:uid="{00000000-0005-0000-0000-000096260000}"/>
    <cellStyle name="20% - Акцент6 7 13 2" xfId="16532" xr:uid="{00000000-0005-0000-0000-000097260000}"/>
    <cellStyle name="20% - Акцент6 7 14" xfId="7173" xr:uid="{00000000-0005-0000-0000-000098260000}"/>
    <cellStyle name="20% - Акцент6 7 14 2" xfId="15931" xr:uid="{00000000-0005-0000-0000-000099260000}"/>
    <cellStyle name="20% - Акцент6 7 15" xfId="7834" xr:uid="{00000000-0005-0000-0000-00009A260000}"/>
    <cellStyle name="20% - Акцент6 7 15 2" xfId="16592" xr:uid="{00000000-0005-0000-0000-00009B260000}"/>
    <cellStyle name="20% - Акцент6 7 16" xfId="5608" xr:uid="{00000000-0005-0000-0000-00009C260000}"/>
    <cellStyle name="20% - Акцент6 7 16 2" xfId="14377" xr:uid="{00000000-0005-0000-0000-00009D260000}"/>
    <cellStyle name="20% - Акцент6 7 17" xfId="7911" xr:uid="{00000000-0005-0000-0000-00009E260000}"/>
    <cellStyle name="20% - Акцент6 7 17 2" xfId="16669" xr:uid="{00000000-0005-0000-0000-00009F260000}"/>
    <cellStyle name="20% - Акцент6 7 18" xfId="6506" xr:uid="{00000000-0005-0000-0000-0000A0260000}"/>
    <cellStyle name="20% - Акцент6 7 18 2" xfId="15269" xr:uid="{00000000-0005-0000-0000-0000A1260000}"/>
    <cellStyle name="20% - Акцент6 7 19" xfId="7994" xr:uid="{00000000-0005-0000-0000-0000A2260000}"/>
    <cellStyle name="20% - Акцент6 7 19 2" xfId="16752" xr:uid="{00000000-0005-0000-0000-0000A3260000}"/>
    <cellStyle name="20% - Акцент6 7 2" xfId="2654" xr:uid="{00000000-0005-0000-0000-0000A4260000}"/>
    <cellStyle name="20% - Акцент6 7 2 2" xfId="11493" xr:uid="{00000000-0005-0000-0000-0000A5260000}"/>
    <cellStyle name="20% - Акцент6 7 20" xfId="6785" xr:uid="{00000000-0005-0000-0000-0000A6260000}"/>
    <cellStyle name="20% - Акцент6 7 20 2" xfId="15547" xr:uid="{00000000-0005-0000-0000-0000A7260000}"/>
    <cellStyle name="20% - Акцент6 7 21" xfId="8074" xr:uid="{00000000-0005-0000-0000-0000A8260000}"/>
    <cellStyle name="20% - Акцент6 7 21 2" xfId="16832" xr:uid="{00000000-0005-0000-0000-0000A9260000}"/>
    <cellStyle name="20% - Акцент6 7 22" xfId="6870" xr:uid="{00000000-0005-0000-0000-0000AA260000}"/>
    <cellStyle name="20% - Акцент6 7 22 2" xfId="15632" xr:uid="{00000000-0005-0000-0000-0000AB260000}"/>
    <cellStyle name="20% - Акцент6 7 23" xfId="8152" xr:uid="{00000000-0005-0000-0000-0000AC260000}"/>
    <cellStyle name="20% - Акцент6 7 23 2" xfId="16910" xr:uid="{00000000-0005-0000-0000-0000AD260000}"/>
    <cellStyle name="20% - Акцент6 7 24" xfId="7095" xr:uid="{00000000-0005-0000-0000-0000AE260000}"/>
    <cellStyle name="20% - Акцент6 7 24 2" xfId="15853" xr:uid="{00000000-0005-0000-0000-0000AF260000}"/>
    <cellStyle name="20% - Акцент6 7 25" xfId="8239" xr:uid="{00000000-0005-0000-0000-0000B0260000}"/>
    <cellStyle name="20% - Акцент6 7 25 2" xfId="16997" xr:uid="{00000000-0005-0000-0000-0000B1260000}"/>
    <cellStyle name="20% - Акцент6 7 26" xfId="8329" xr:uid="{00000000-0005-0000-0000-0000B2260000}"/>
    <cellStyle name="20% - Акцент6 7 26 2" xfId="17087" xr:uid="{00000000-0005-0000-0000-0000B3260000}"/>
    <cellStyle name="20% - Акцент6 7 27" xfId="8418" xr:uid="{00000000-0005-0000-0000-0000B4260000}"/>
    <cellStyle name="20% - Акцент6 7 27 2" xfId="17176" xr:uid="{00000000-0005-0000-0000-0000B5260000}"/>
    <cellStyle name="20% - Акцент6 7 28" xfId="9769" xr:uid="{00000000-0005-0000-0000-0000B6260000}"/>
    <cellStyle name="20% - Акцент6 7 29" xfId="17965" xr:uid="{00000000-0005-0000-0000-0000B7260000}"/>
    <cellStyle name="20% - Акцент6 7 3" xfId="3153" xr:uid="{00000000-0005-0000-0000-0000B8260000}"/>
    <cellStyle name="20% - Акцент6 7 3 2" xfId="11990" xr:uid="{00000000-0005-0000-0000-0000B9260000}"/>
    <cellStyle name="20% - Акцент6 7 30" xfId="13660" xr:uid="{00000000-0005-0000-0000-0000BA260000}"/>
    <cellStyle name="20% - Акцент6 7 31" xfId="20572" xr:uid="{00000000-0005-0000-0000-0000BB260000}"/>
    <cellStyle name="20% - Акцент6 7 32" xfId="20847" xr:uid="{00000000-0005-0000-0000-0000BC260000}"/>
    <cellStyle name="20% - Акцент6 7 33" xfId="21096" xr:uid="{00000000-0005-0000-0000-0000BD260000}"/>
    <cellStyle name="20% - Акцент6 7 4" xfId="4288" xr:uid="{00000000-0005-0000-0000-0000BE260000}"/>
    <cellStyle name="20% - Акцент6 7 4 2" xfId="13063" xr:uid="{00000000-0005-0000-0000-0000BF260000}"/>
    <cellStyle name="20% - Акцент6 7 5" xfId="5083" xr:uid="{00000000-0005-0000-0000-0000C0260000}"/>
    <cellStyle name="20% - Акцент6 7 5 2" xfId="13855" xr:uid="{00000000-0005-0000-0000-0000C1260000}"/>
    <cellStyle name="20% - Акцент6 7 6" xfId="5150" xr:uid="{00000000-0005-0000-0000-0000C2260000}"/>
    <cellStyle name="20% - Акцент6 7 6 2" xfId="13922" xr:uid="{00000000-0005-0000-0000-0000C3260000}"/>
    <cellStyle name="20% - Акцент6 7 7" xfId="6057" xr:uid="{00000000-0005-0000-0000-0000C4260000}"/>
    <cellStyle name="20% - Акцент6 7 7 2" xfId="14824" xr:uid="{00000000-0005-0000-0000-0000C5260000}"/>
    <cellStyle name="20% - Акцент6 7 8" xfId="7310" xr:uid="{00000000-0005-0000-0000-0000C6260000}"/>
    <cellStyle name="20% - Акцент6 7 8 2" xfId="16068" xr:uid="{00000000-0005-0000-0000-0000C7260000}"/>
    <cellStyle name="20% - Акцент6 7 9" xfId="7687" xr:uid="{00000000-0005-0000-0000-0000C8260000}"/>
    <cellStyle name="20% - Акцент6 7 9 2" xfId="16445" xr:uid="{00000000-0005-0000-0000-0000C9260000}"/>
    <cellStyle name="20% — акцент6 70" xfId="3561" xr:uid="{00000000-0005-0000-0000-0000CA260000}"/>
    <cellStyle name="20% — акцент6 70 2" xfId="12336" xr:uid="{00000000-0005-0000-0000-0000CB260000}"/>
    <cellStyle name="20% — акцент6 71" xfId="3573" xr:uid="{00000000-0005-0000-0000-0000CC260000}"/>
    <cellStyle name="20% — акцент6 71 2" xfId="12348" xr:uid="{00000000-0005-0000-0000-0000CD260000}"/>
    <cellStyle name="20% — акцент6 72" xfId="3585" xr:uid="{00000000-0005-0000-0000-0000CE260000}"/>
    <cellStyle name="20% — акцент6 72 2" xfId="12360" xr:uid="{00000000-0005-0000-0000-0000CF260000}"/>
    <cellStyle name="20% — акцент6 73" xfId="3425" xr:uid="{00000000-0005-0000-0000-0000D0260000}"/>
    <cellStyle name="20% — акцент6 73 2" xfId="12200" xr:uid="{00000000-0005-0000-0000-0000D1260000}"/>
    <cellStyle name="20% — акцент6 74" xfId="3600" xr:uid="{00000000-0005-0000-0000-0000D2260000}"/>
    <cellStyle name="20% — акцент6 74 2" xfId="12375" xr:uid="{00000000-0005-0000-0000-0000D3260000}"/>
    <cellStyle name="20% — акцент6 75" xfId="3612" xr:uid="{00000000-0005-0000-0000-0000D4260000}"/>
    <cellStyle name="20% — акцент6 75 2" xfId="12387" xr:uid="{00000000-0005-0000-0000-0000D5260000}"/>
    <cellStyle name="20% — акцент6 76" xfId="5257" xr:uid="{00000000-0005-0000-0000-0000D6260000}"/>
    <cellStyle name="20% — акцент6 76 2" xfId="14027" xr:uid="{00000000-0005-0000-0000-0000D7260000}"/>
    <cellStyle name="20% — акцент6 77" xfId="5278" xr:uid="{00000000-0005-0000-0000-0000D8260000}"/>
    <cellStyle name="20% — акцент6 77 2" xfId="14048" xr:uid="{00000000-0005-0000-0000-0000D9260000}"/>
    <cellStyle name="20% — акцент6 78" xfId="5290" xr:uid="{00000000-0005-0000-0000-0000DA260000}"/>
    <cellStyle name="20% — акцент6 78 2" xfId="14060" xr:uid="{00000000-0005-0000-0000-0000DB260000}"/>
    <cellStyle name="20% — акцент6 79" xfId="5302" xr:uid="{00000000-0005-0000-0000-0000DC260000}"/>
    <cellStyle name="20% — акцент6 79 2" xfId="14072" xr:uid="{00000000-0005-0000-0000-0000DD260000}"/>
    <cellStyle name="20% - Акцент6 8" xfId="885" xr:uid="{00000000-0005-0000-0000-0000DE260000}"/>
    <cellStyle name="20% — акцент6 8" xfId="256" xr:uid="{00000000-0005-0000-0000-0000DF260000}"/>
    <cellStyle name="20% - Акцент6 8 10" xfId="7272" xr:uid="{00000000-0005-0000-0000-0000E0260000}"/>
    <cellStyle name="20% - Акцент6 8 10 2" xfId="16030" xr:uid="{00000000-0005-0000-0000-0000E1260000}"/>
    <cellStyle name="20% - Акцент6 8 11" xfId="7725" xr:uid="{00000000-0005-0000-0000-0000E2260000}"/>
    <cellStyle name="20% - Акцент6 8 11 2" xfId="16483" xr:uid="{00000000-0005-0000-0000-0000E3260000}"/>
    <cellStyle name="20% - Акцент6 8 12" xfId="7229" xr:uid="{00000000-0005-0000-0000-0000E4260000}"/>
    <cellStyle name="20% - Акцент6 8 12 2" xfId="15987" xr:uid="{00000000-0005-0000-0000-0000E5260000}"/>
    <cellStyle name="20% - Акцент6 8 13" xfId="7770" xr:uid="{00000000-0005-0000-0000-0000E6260000}"/>
    <cellStyle name="20% - Акцент6 8 13 2" xfId="16528" xr:uid="{00000000-0005-0000-0000-0000E7260000}"/>
    <cellStyle name="20% - Акцент6 8 14" xfId="7177" xr:uid="{00000000-0005-0000-0000-0000E8260000}"/>
    <cellStyle name="20% - Акцент6 8 14 2" xfId="15935" xr:uid="{00000000-0005-0000-0000-0000E9260000}"/>
    <cellStyle name="20% - Акцент6 8 15" xfId="7830" xr:uid="{00000000-0005-0000-0000-0000EA260000}"/>
    <cellStyle name="20% - Акцент6 8 15 2" xfId="16588" xr:uid="{00000000-0005-0000-0000-0000EB260000}"/>
    <cellStyle name="20% - Акцент6 8 16" xfId="5604" xr:uid="{00000000-0005-0000-0000-0000EC260000}"/>
    <cellStyle name="20% - Акцент6 8 16 2" xfId="14373" xr:uid="{00000000-0005-0000-0000-0000ED260000}"/>
    <cellStyle name="20% - Акцент6 8 17" xfId="7906" xr:uid="{00000000-0005-0000-0000-0000EE260000}"/>
    <cellStyle name="20% - Акцент6 8 17 2" xfId="16664" xr:uid="{00000000-0005-0000-0000-0000EF260000}"/>
    <cellStyle name="20% - Акцент6 8 18" xfId="6402" xr:uid="{00000000-0005-0000-0000-0000F0260000}"/>
    <cellStyle name="20% - Акцент6 8 18 2" xfId="15166" xr:uid="{00000000-0005-0000-0000-0000F1260000}"/>
    <cellStyle name="20% - Акцент6 8 19" xfId="7984" xr:uid="{00000000-0005-0000-0000-0000F2260000}"/>
    <cellStyle name="20% - Акцент6 8 19 2" xfId="16742" xr:uid="{00000000-0005-0000-0000-0000F3260000}"/>
    <cellStyle name="20% - Акцент6 8 2" xfId="2675" xr:uid="{00000000-0005-0000-0000-0000F4260000}"/>
    <cellStyle name="20% - Акцент6 8 2 2" xfId="11514" xr:uid="{00000000-0005-0000-0000-0000F5260000}"/>
    <cellStyle name="20% - Акцент6 8 20" xfId="6775" xr:uid="{00000000-0005-0000-0000-0000F6260000}"/>
    <cellStyle name="20% - Акцент6 8 20 2" xfId="15537" xr:uid="{00000000-0005-0000-0000-0000F7260000}"/>
    <cellStyle name="20% - Акцент6 8 21" xfId="8065" xr:uid="{00000000-0005-0000-0000-0000F8260000}"/>
    <cellStyle name="20% - Акцент6 8 21 2" xfId="16823" xr:uid="{00000000-0005-0000-0000-0000F9260000}"/>
    <cellStyle name="20% - Акцент6 8 22" xfId="6861" xr:uid="{00000000-0005-0000-0000-0000FA260000}"/>
    <cellStyle name="20% - Акцент6 8 22 2" xfId="15623" xr:uid="{00000000-0005-0000-0000-0000FB260000}"/>
    <cellStyle name="20% - Акцент6 8 23" xfId="8148" xr:uid="{00000000-0005-0000-0000-0000FC260000}"/>
    <cellStyle name="20% - Акцент6 8 23 2" xfId="16906" xr:uid="{00000000-0005-0000-0000-0000FD260000}"/>
    <cellStyle name="20% - Акцент6 8 24" xfId="7091" xr:uid="{00000000-0005-0000-0000-0000FE260000}"/>
    <cellStyle name="20% - Акцент6 8 24 2" xfId="15849" xr:uid="{00000000-0005-0000-0000-0000FF260000}"/>
    <cellStyle name="20% - Акцент6 8 25" xfId="8232" xr:uid="{00000000-0005-0000-0000-000000270000}"/>
    <cellStyle name="20% - Акцент6 8 25 2" xfId="16990" xr:uid="{00000000-0005-0000-0000-000001270000}"/>
    <cellStyle name="20% - Акцент6 8 26" xfId="8322" xr:uid="{00000000-0005-0000-0000-000002270000}"/>
    <cellStyle name="20% - Акцент6 8 26 2" xfId="17080" xr:uid="{00000000-0005-0000-0000-000003270000}"/>
    <cellStyle name="20% - Акцент6 8 27" xfId="8411" xr:uid="{00000000-0005-0000-0000-000004270000}"/>
    <cellStyle name="20% - Акцент6 8 27 2" xfId="17169" xr:uid="{00000000-0005-0000-0000-000005270000}"/>
    <cellStyle name="20% - Акцент6 8 28" xfId="9790" xr:uid="{00000000-0005-0000-0000-000006270000}"/>
    <cellStyle name="20% - Акцент6 8 29" xfId="17978" xr:uid="{00000000-0005-0000-0000-000007270000}"/>
    <cellStyle name="20% - Акцент6 8 3" xfId="3165" xr:uid="{00000000-0005-0000-0000-000008270000}"/>
    <cellStyle name="20% - Акцент6 8 3 2" xfId="12002" xr:uid="{00000000-0005-0000-0000-000009270000}"/>
    <cellStyle name="20% - Акцент6 8 30" xfId="9908" xr:uid="{00000000-0005-0000-0000-00000A270000}"/>
    <cellStyle name="20% - Акцент6 8 31" xfId="19171" xr:uid="{00000000-0005-0000-0000-00000B270000}"/>
    <cellStyle name="20% - Акцент6 8 32" xfId="18969" xr:uid="{00000000-0005-0000-0000-00000C270000}"/>
    <cellStyle name="20% - Акцент6 8 33" xfId="19002" xr:uid="{00000000-0005-0000-0000-00000D270000}"/>
    <cellStyle name="20% - Акцент6 8 4" xfId="4290" xr:uid="{00000000-0005-0000-0000-00000E270000}"/>
    <cellStyle name="20% - Акцент6 8 4 2" xfId="13065" xr:uid="{00000000-0005-0000-0000-00000F270000}"/>
    <cellStyle name="20% - Акцент6 8 5" xfId="5085" xr:uid="{00000000-0005-0000-0000-000010270000}"/>
    <cellStyle name="20% - Акцент6 8 5 2" xfId="13857" xr:uid="{00000000-0005-0000-0000-000011270000}"/>
    <cellStyle name="20% - Акцент6 8 6" xfId="5149" xr:uid="{00000000-0005-0000-0000-000012270000}"/>
    <cellStyle name="20% - Акцент6 8 6 2" xfId="13921" xr:uid="{00000000-0005-0000-0000-000013270000}"/>
    <cellStyle name="20% - Акцент6 8 7" xfId="6059" xr:uid="{00000000-0005-0000-0000-000014270000}"/>
    <cellStyle name="20% - Акцент6 8 7 2" xfId="14826" xr:uid="{00000000-0005-0000-0000-000015270000}"/>
    <cellStyle name="20% - Акцент6 8 8" xfId="7312" xr:uid="{00000000-0005-0000-0000-000016270000}"/>
    <cellStyle name="20% - Акцент6 8 8 2" xfId="16070" xr:uid="{00000000-0005-0000-0000-000017270000}"/>
    <cellStyle name="20% - Акцент6 8 9" xfId="7685" xr:uid="{00000000-0005-0000-0000-000018270000}"/>
    <cellStyle name="20% - Акцент6 8 9 2" xfId="16443" xr:uid="{00000000-0005-0000-0000-000019270000}"/>
    <cellStyle name="20% — акцент6 80" xfId="5314" xr:uid="{00000000-0005-0000-0000-00001A270000}"/>
    <cellStyle name="20% — акцент6 80 2" xfId="14084" xr:uid="{00000000-0005-0000-0000-00001B270000}"/>
    <cellStyle name="20% — акцент6 81" xfId="5326" xr:uid="{00000000-0005-0000-0000-00001C270000}"/>
    <cellStyle name="20% — акцент6 81 2" xfId="14096" xr:uid="{00000000-0005-0000-0000-00001D270000}"/>
    <cellStyle name="20% — акцент6 82" xfId="5338" xr:uid="{00000000-0005-0000-0000-00001E270000}"/>
    <cellStyle name="20% — акцент6 82 2" xfId="14108" xr:uid="{00000000-0005-0000-0000-00001F270000}"/>
    <cellStyle name="20% — акцент6 83" xfId="5349" xr:uid="{00000000-0005-0000-0000-000020270000}"/>
    <cellStyle name="20% — акцент6 83 2" xfId="14119" xr:uid="{00000000-0005-0000-0000-000021270000}"/>
    <cellStyle name="20% — акцент6 84" xfId="5359" xr:uid="{00000000-0005-0000-0000-000022270000}"/>
    <cellStyle name="20% — акцент6 84 2" xfId="14129" xr:uid="{00000000-0005-0000-0000-000023270000}"/>
    <cellStyle name="20% — акцент6 85" xfId="5367" xr:uid="{00000000-0005-0000-0000-000024270000}"/>
    <cellStyle name="20% — акцент6 85 2" xfId="14137" xr:uid="{00000000-0005-0000-0000-000025270000}"/>
    <cellStyle name="20% — акцент6 86" xfId="5375" xr:uid="{00000000-0005-0000-0000-000026270000}"/>
    <cellStyle name="20% — акцент6 86 2" xfId="14145" xr:uid="{00000000-0005-0000-0000-000027270000}"/>
    <cellStyle name="20% — акцент6 87" xfId="9331" xr:uid="{00000000-0005-0000-0000-000028270000}"/>
    <cellStyle name="20% — акцент6 88" xfId="9150" xr:uid="{00000000-0005-0000-0000-000029270000}"/>
    <cellStyle name="20% — акцент6 89" xfId="19157" xr:uid="{00000000-0005-0000-0000-00002A270000}"/>
    <cellStyle name="20% - Акцент6 9" xfId="906" xr:uid="{00000000-0005-0000-0000-00002B270000}"/>
    <cellStyle name="20% — акцент6 9" xfId="257" xr:uid="{00000000-0005-0000-0000-00002C270000}"/>
    <cellStyle name="20% - Акцент6 9 10" xfId="7274" xr:uid="{00000000-0005-0000-0000-00002D270000}"/>
    <cellStyle name="20% - Акцент6 9 10 2" xfId="16032" xr:uid="{00000000-0005-0000-0000-00002E270000}"/>
    <cellStyle name="20% - Акцент6 9 11" xfId="7723" xr:uid="{00000000-0005-0000-0000-00002F270000}"/>
    <cellStyle name="20% - Акцент6 9 11 2" xfId="16481" xr:uid="{00000000-0005-0000-0000-000030270000}"/>
    <cellStyle name="20% - Акцент6 9 12" xfId="7233" xr:uid="{00000000-0005-0000-0000-000031270000}"/>
    <cellStyle name="20% - Акцент6 9 12 2" xfId="15991" xr:uid="{00000000-0005-0000-0000-000032270000}"/>
    <cellStyle name="20% - Акцент6 9 13" xfId="7768" xr:uid="{00000000-0005-0000-0000-000033270000}"/>
    <cellStyle name="20% - Акцент6 9 13 2" xfId="16526" xr:uid="{00000000-0005-0000-0000-000034270000}"/>
    <cellStyle name="20% - Акцент6 9 14" xfId="7179" xr:uid="{00000000-0005-0000-0000-000035270000}"/>
    <cellStyle name="20% - Акцент6 9 14 2" xfId="15937" xr:uid="{00000000-0005-0000-0000-000036270000}"/>
    <cellStyle name="20% - Акцент6 9 15" xfId="7828" xr:uid="{00000000-0005-0000-0000-000037270000}"/>
    <cellStyle name="20% - Акцент6 9 15 2" xfId="16586" xr:uid="{00000000-0005-0000-0000-000038270000}"/>
    <cellStyle name="20% - Акцент6 9 16" xfId="5600" xr:uid="{00000000-0005-0000-0000-000039270000}"/>
    <cellStyle name="20% - Акцент6 9 16 2" xfId="14369" xr:uid="{00000000-0005-0000-0000-00003A270000}"/>
    <cellStyle name="20% - Акцент6 9 17" xfId="7904" xr:uid="{00000000-0005-0000-0000-00003B270000}"/>
    <cellStyle name="20% - Акцент6 9 17 2" xfId="16662" xr:uid="{00000000-0005-0000-0000-00003C270000}"/>
    <cellStyle name="20% - Акцент6 9 18" xfId="6391" xr:uid="{00000000-0005-0000-0000-00003D270000}"/>
    <cellStyle name="20% - Акцент6 9 18 2" xfId="15155" xr:uid="{00000000-0005-0000-0000-00003E270000}"/>
    <cellStyle name="20% - Акцент6 9 19" xfId="7980" xr:uid="{00000000-0005-0000-0000-00003F270000}"/>
    <cellStyle name="20% - Акцент6 9 19 2" xfId="16738" xr:uid="{00000000-0005-0000-0000-000040270000}"/>
    <cellStyle name="20% - Акцент6 9 2" xfId="2696" xr:uid="{00000000-0005-0000-0000-000041270000}"/>
    <cellStyle name="20% - Акцент6 9 2 2" xfId="11535" xr:uid="{00000000-0005-0000-0000-000042270000}"/>
    <cellStyle name="20% - Акцент6 9 20" xfId="6772" xr:uid="{00000000-0005-0000-0000-000043270000}"/>
    <cellStyle name="20% - Акцент6 9 20 2" xfId="15534" xr:uid="{00000000-0005-0000-0000-000044270000}"/>
    <cellStyle name="20% - Акцент6 9 21" xfId="8064" xr:uid="{00000000-0005-0000-0000-000045270000}"/>
    <cellStyle name="20% - Акцент6 9 21 2" xfId="16822" xr:uid="{00000000-0005-0000-0000-000046270000}"/>
    <cellStyle name="20% - Акцент6 9 22" xfId="6860" xr:uid="{00000000-0005-0000-0000-000047270000}"/>
    <cellStyle name="20% - Акцент6 9 22 2" xfId="15622" xr:uid="{00000000-0005-0000-0000-000048270000}"/>
    <cellStyle name="20% - Акцент6 9 23" xfId="8146" xr:uid="{00000000-0005-0000-0000-000049270000}"/>
    <cellStyle name="20% - Акцент6 9 23 2" xfId="16904" xr:uid="{00000000-0005-0000-0000-00004A270000}"/>
    <cellStyle name="20% - Акцент6 9 24" xfId="7068" xr:uid="{00000000-0005-0000-0000-00004B270000}"/>
    <cellStyle name="20% - Акцент6 9 24 2" xfId="15826" xr:uid="{00000000-0005-0000-0000-00004C270000}"/>
    <cellStyle name="20% - Акцент6 9 25" xfId="8230" xr:uid="{00000000-0005-0000-0000-00004D270000}"/>
    <cellStyle name="20% - Акцент6 9 25 2" xfId="16988" xr:uid="{00000000-0005-0000-0000-00004E270000}"/>
    <cellStyle name="20% - Акцент6 9 26" xfId="8320" xr:uid="{00000000-0005-0000-0000-00004F270000}"/>
    <cellStyle name="20% - Акцент6 9 26 2" xfId="17078" xr:uid="{00000000-0005-0000-0000-000050270000}"/>
    <cellStyle name="20% - Акцент6 9 27" xfId="8409" xr:uid="{00000000-0005-0000-0000-000051270000}"/>
    <cellStyle name="20% - Акцент6 9 27 2" xfId="17167" xr:uid="{00000000-0005-0000-0000-000052270000}"/>
    <cellStyle name="20% - Акцент6 9 28" xfId="9811" xr:uid="{00000000-0005-0000-0000-000053270000}"/>
    <cellStyle name="20% - Акцент6 9 29" xfId="17991" xr:uid="{00000000-0005-0000-0000-000054270000}"/>
    <cellStyle name="20% - Акцент6 9 3" xfId="3177" xr:uid="{00000000-0005-0000-0000-000055270000}"/>
    <cellStyle name="20% - Акцент6 9 3 2" xfId="12014" xr:uid="{00000000-0005-0000-0000-000056270000}"/>
    <cellStyle name="20% - Акцент6 9 30" xfId="19135" xr:uid="{00000000-0005-0000-0000-000057270000}"/>
    <cellStyle name="20% - Акцент6 9 31" xfId="18977" xr:uid="{00000000-0005-0000-0000-000058270000}"/>
    <cellStyle name="20% - Акцент6 9 32" xfId="10659" xr:uid="{00000000-0005-0000-0000-000059270000}"/>
    <cellStyle name="20% - Акцент6 9 33" xfId="19150" xr:uid="{00000000-0005-0000-0000-00005A270000}"/>
    <cellStyle name="20% - Акцент6 9 4" xfId="4291" xr:uid="{00000000-0005-0000-0000-00005B270000}"/>
    <cellStyle name="20% - Акцент6 9 4 2" xfId="13066" xr:uid="{00000000-0005-0000-0000-00005C270000}"/>
    <cellStyle name="20% - Акцент6 9 5" xfId="5086" xr:uid="{00000000-0005-0000-0000-00005D270000}"/>
    <cellStyle name="20% - Акцент6 9 5 2" xfId="13858" xr:uid="{00000000-0005-0000-0000-00005E270000}"/>
    <cellStyle name="20% - Акцент6 9 6" xfId="5148" xr:uid="{00000000-0005-0000-0000-00005F270000}"/>
    <cellStyle name="20% - Акцент6 9 6 2" xfId="13920" xr:uid="{00000000-0005-0000-0000-000060270000}"/>
    <cellStyle name="20% - Акцент6 9 7" xfId="6061" xr:uid="{00000000-0005-0000-0000-000061270000}"/>
    <cellStyle name="20% - Акцент6 9 7 2" xfId="14828" xr:uid="{00000000-0005-0000-0000-000062270000}"/>
    <cellStyle name="20% - Акцент6 9 8" xfId="7314" xr:uid="{00000000-0005-0000-0000-000063270000}"/>
    <cellStyle name="20% - Акцент6 9 8 2" xfId="16072" xr:uid="{00000000-0005-0000-0000-000064270000}"/>
    <cellStyle name="20% - Акцент6 9 9" xfId="7683" xr:uid="{00000000-0005-0000-0000-000065270000}"/>
    <cellStyle name="20% - Акцент6 9 9 2" xfId="16441" xr:uid="{00000000-0005-0000-0000-000066270000}"/>
    <cellStyle name="20% — акцент6 90" xfId="18074" xr:uid="{00000000-0005-0000-0000-000067270000}"/>
    <cellStyle name="20% — акцент6 91" xfId="18294" xr:uid="{00000000-0005-0000-0000-000068270000}"/>
    <cellStyle name="20% — акцент6 92" xfId="9193" xr:uid="{00000000-0005-0000-0000-000069270000}"/>
    <cellStyle name="20% — акцент6 93" xfId="21492" xr:uid="{B3FC65E8-4ADA-41FE-B4FC-34D6C6867371}"/>
    <cellStyle name="40% — акцент1" xfId="411" builtinId="31" customBuiltin="1"/>
    <cellStyle name="40% - Акцент1 10" xfId="912" xr:uid="{00000000-0005-0000-0000-00006B270000}"/>
    <cellStyle name="40% — акцент1 10" xfId="258" xr:uid="{00000000-0005-0000-0000-00006C270000}"/>
    <cellStyle name="40% - Акцент1 10 10" xfId="7276" xr:uid="{00000000-0005-0000-0000-00006D270000}"/>
    <cellStyle name="40% - Акцент1 10 10 2" xfId="16034" xr:uid="{00000000-0005-0000-0000-00006E270000}"/>
    <cellStyle name="40% - Акцент1 10 11" xfId="7720" xr:uid="{00000000-0005-0000-0000-00006F270000}"/>
    <cellStyle name="40% - Акцент1 10 11 2" xfId="16478" xr:uid="{00000000-0005-0000-0000-000070270000}"/>
    <cellStyle name="40% - Акцент1 10 12" xfId="7236" xr:uid="{00000000-0005-0000-0000-000071270000}"/>
    <cellStyle name="40% - Акцент1 10 12 2" xfId="15994" xr:uid="{00000000-0005-0000-0000-000072270000}"/>
    <cellStyle name="40% - Акцент1 10 13" xfId="7762" xr:uid="{00000000-0005-0000-0000-000073270000}"/>
    <cellStyle name="40% - Акцент1 10 13 2" xfId="16520" xr:uid="{00000000-0005-0000-0000-000074270000}"/>
    <cellStyle name="40% - Акцент1 10 14" xfId="7185" xr:uid="{00000000-0005-0000-0000-000075270000}"/>
    <cellStyle name="40% - Акцент1 10 14 2" xfId="15943" xr:uid="{00000000-0005-0000-0000-000076270000}"/>
    <cellStyle name="40% - Акцент1 10 15" xfId="7822" xr:uid="{00000000-0005-0000-0000-000077270000}"/>
    <cellStyle name="40% - Акцент1 10 15 2" xfId="16580" xr:uid="{00000000-0005-0000-0000-000078270000}"/>
    <cellStyle name="40% - Акцент1 10 16" xfId="5494" xr:uid="{00000000-0005-0000-0000-000079270000}"/>
    <cellStyle name="40% - Акцент1 10 16 2" xfId="14264" xr:uid="{00000000-0005-0000-0000-00007A270000}"/>
    <cellStyle name="40% - Акцент1 10 17" xfId="7900" xr:uid="{00000000-0005-0000-0000-00007B270000}"/>
    <cellStyle name="40% - Акцент1 10 17 2" xfId="16658" xr:uid="{00000000-0005-0000-0000-00007C270000}"/>
    <cellStyle name="40% - Акцент1 10 18" xfId="6287" xr:uid="{00000000-0005-0000-0000-00007D270000}"/>
    <cellStyle name="40% - Акцент1 10 18 2" xfId="15052" xr:uid="{00000000-0005-0000-0000-00007E270000}"/>
    <cellStyle name="40% - Акцент1 10 19" xfId="7975" xr:uid="{00000000-0005-0000-0000-00007F270000}"/>
    <cellStyle name="40% - Акцент1 10 19 2" xfId="16733" xr:uid="{00000000-0005-0000-0000-000080270000}"/>
    <cellStyle name="40% - Акцент1 10 2" xfId="2702" xr:uid="{00000000-0005-0000-0000-000081270000}"/>
    <cellStyle name="40% - Акцент1 10 2 2" xfId="11541" xr:uid="{00000000-0005-0000-0000-000082270000}"/>
    <cellStyle name="40% - Акцент1 10 20" xfId="6767" xr:uid="{00000000-0005-0000-0000-000083270000}"/>
    <cellStyle name="40% - Акцент1 10 20 2" xfId="15529" xr:uid="{00000000-0005-0000-0000-000084270000}"/>
    <cellStyle name="40% - Акцент1 10 21" xfId="8060" xr:uid="{00000000-0005-0000-0000-000085270000}"/>
    <cellStyle name="40% - Акцент1 10 21 2" xfId="16818" xr:uid="{00000000-0005-0000-0000-000086270000}"/>
    <cellStyle name="40% - Акцент1 10 22" xfId="6856" xr:uid="{00000000-0005-0000-0000-000087270000}"/>
    <cellStyle name="40% - Акцент1 10 22 2" xfId="15618" xr:uid="{00000000-0005-0000-0000-000088270000}"/>
    <cellStyle name="40% - Акцент1 10 23" xfId="8138" xr:uid="{00000000-0005-0000-0000-000089270000}"/>
    <cellStyle name="40% - Акцент1 10 23 2" xfId="16896" xr:uid="{00000000-0005-0000-0000-00008A270000}"/>
    <cellStyle name="40% - Акцент1 10 24" xfId="7036" xr:uid="{00000000-0005-0000-0000-00008B270000}"/>
    <cellStyle name="40% - Акцент1 10 24 2" xfId="15797" xr:uid="{00000000-0005-0000-0000-00008C270000}"/>
    <cellStyle name="40% - Акцент1 10 25" xfId="8221" xr:uid="{00000000-0005-0000-0000-00008D270000}"/>
    <cellStyle name="40% - Акцент1 10 25 2" xfId="16979" xr:uid="{00000000-0005-0000-0000-00008E270000}"/>
    <cellStyle name="40% - Акцент1 10 26" xfId="8311" xr:uid="{00000000-0005-0000-0000-00008F270000}"/>
    <cellStyle name="40% - Акцент1 10 26 2" xfId="17069" xr:uid="{00000000-0005-0000-0000-000090270000}"/>
    <cellStyle name="40% - Акцент1 10 27" xfId="8400" xr:uid="{00000000-0005-0000-0000-000091270000}"/>
    <cellStyle name="40% - Акцент1 10 27 2" xfId="17158" xr:uid="{00000000-0005-0000-0000-000092270000}"/>
    <cellStyle name="40% - Акцент1 10 28" xfId="9817" xr:uid="{00000000-0005-0000-0000-000093270000}"/>
    <cellStyle name="40% - Акцент1 10 29" xfId="17995" xr:uid="{00000000-0005-0000-0000-000094270000}"/>
    <cellStyle name="40% - Акцент1 10 3" xfId="3180" xr:uid="{00000000-0005-0000-0000-000095270000}"/>
    <cellStyle name="40% - Акцент1 10 3 2" xfId="12017" xr:uid="{00000000-0005-0000-0000-000096270000}"/>
    <cellStyle name="40% - Акцент1 10 30" xfId="20414" xr:uid="{00000000-0005-0000-0000-000097270000}"/>
    <cellStyle name="40% - Акцент1 10 31" xfId="20705" xr:uid="{00000000-0005-0000-0000-000098270000}"/>
    <cellStyle name="40% - Акцент1 10 32" xfId="20963" xr:uid="{00000000-0005-0000-0000-000099270000}"/>
    <cellStyle name="40% - Акцент1 10 33" xfId="21194" xr:uid="{00000000-0005-0000-0000-00009A270000}"/>
    <cellStyle name="40% - Акцент1 10 4" xfId="4292" xr:uid="{00000000-0005-0000-0000-00009B270000}"/>
    <cellStyle name="40% - Акцент1 10 4 2" xfId="13067" xr:uid="{00000000-0005-0000-0000-00009C270000}"/>
    <cellStyle name="40% - Акцент1 10 5" xfId="5088" xr:uid="{00000000-0005-0000-0000-00009D270000}"/>
    <cellStyle name="40% - Акцент1 10 5 2" xfId="13860" xr:uid="{00000000-0005-0000-0000-00009E270000}"/>
    <cellStyle name="40% - Акцент1 10 6" xfId="5147" xr:uid="{00000000-0005-0000-0000-00009F270000}"/>
    <cellStyle name="40% - Акцент1 10 6 2" xfId="13919" xr:uid="{00000000-0005-0000-0000-0000A0270000}"/>
    <cellStyle name="40% - Акцент1 10 7" xfId="6063" xr:uid="{00000000-0005-0000-0000-0000A1270000}"/>
    <cellStyle name="40% - Акцент1 10 7 2" xfId="14830" xr:uid="{00000000-0005-0000-0000-0000A2270000}"/>
    <cellStyle name="40% - Акцент1 10 8" xfId="7315" xr:uid="{00000000-0005-0000-0000-0000A3270000}"/>
    <cellStyle name="40% - Акцент1 10 8 2" xfId="16073" xr:uid="{00000000-0005-0000-0000-0000A4270000}"/>
    <cellStyle name="40% - Акцент1 10 9" xfId="7681" xr:uid="{00000000-0005-0000-0000-0000A5270000}"/>
    <cellStyle name="40% - Акцент1 10 9 2" xfId="16439" xr:uid="{00000000-0005-0000-0000-0000A6270000}"/>
    <cellStyle name="40% - Акцент1 11" xfId="2201" xr:uid="{00000000-0005-0000-0000-0000A7270000}"/>
    <cellStyle name="40% — акцент1 11" xfId="1257" xr:uid="{00000000-0005-0000-0000-0000A8270000}"/>
    <cellStyle name="40% - Акцент1 11 10" xfId="7238" xr:uid="{00000000-0005-0000-0000-0000A9270000}"/>
    <cellStyle name="40% — акцент1 11 10" xfId="7281" xr:uid="{00000000-0005-0000-0000-0000AA270000}"/>
    <cellStyle name="40% - Акцент1 11 10 2" xfId="15996" xr:uid="{00000000-0005-0000-0000-0000AB270000}"/>
    <cellStyle name="40% — акцент1 11 10 2" xfId="16039" xr:uid="{00000000-0005-0000-0000-0000AC270000}"/>
    <cellStyle name="40% - Акцент1 11 10 3" xfId="19854" xr:uid="{00000000-0005-0000-0000-0000AD270000}"/>
    <cellStyle name="40% — акцент1 11 10 3" xfId="19872" xr:uid="{00000000-0005-0000-0000-0000AE270000}"/>
    <cellStyle name="40% - Акцент1 11 10 4" xfId="20321" xr:uid="{00000000-0005-0000-0000-0000AF270000}"/>
    <cellStyle name="40% — акцент1 11 10 4" xfId="19747" xr:uid="{00000000-0005-0000-0000-0000B0270000}"/>
    <cellStyle name="40% - Акцент1 11 10 5" xfId="20622" xr:uid="{00000000-0005-0000-0000-0000B1270000}"/>
    <cellStyle name="40% — акцент1 11 10 5" xfId="18875" xr:uid="{00000000-0005-0000-0000-0000B2270000}"/>
    <cellStyle name="40% - Акцент1 11 10 6" xfId="20891" xr:uid="{00000000-0005-0000-0000-0000B3270000}"/>
    <cellStyle name="40% — акцент1 11 10 6" xfId="18266" xr:uid="{00000000-0005-0000-0000-0000B4270000}"/>
    <cellStyle name="40% - Акцент1 11 10 7" xfId="21134" xr:uid="{00000000-0005-0000-0000-0000B5270000}"/>
    <cellStyle name="40% — акцент1 11 10 7" xfId="18545" xr:uid="{00000000-0005-0000-0000-0000B6270000}"/>
    <cellStyle name="40% - Акцент1 11 11" xfId="7759" xr:uid="{00000000-0005-0000-0000-0000B7270000}"/>
    <cellStyle name="40% — акцент1 11 11" xfId="7757" xr:uid="{00000000-0005-0000-0000-0000B8270000}"/>
    <cellStyle name="40% - Акцент1 11 11 2" xfId="16517" xr:uid="{00000000-0005-0000-0000-0000B9270000}"/>
    <cellStyle name="40% — акцент1 11 11 2" xfId="16515" xr:uid="{00000000-0005-0000-0000-0000BA270000}"/>
    <cellStyle name="40% - Акцент1 11 11 3" xfId="20039" xr:uid="{00000000-0005-0000-0000-0000BB270000}"/>
    <cellStyle name="40% — акцент1 11 11 3" xfId="20038" xr:uid="{00000000-0005-0000-0000-0000BC270000}"/>
    <cellStyle name="40% - Акцент1 11 11 4" xfId="20505" xr:uid="{00000000-0005-0000-0000-0000BD270000}"/>
    <cellStyle name="40% — акцент1 11 11 4" xfId="20529" xr:uid="{00000000-0005-0000-0000-0000BE270000}"/>
    <cellStyle name="40% - Акцент1 11 11 5" xfId="20784" xr:uid="{00000000-0005-0000-0000-0000BF270000}"/>
    <cellStyle name="40% — акцент1 11 11 5" xfId="20808" xr:uid="{00000000-0005-0000-0000-0000C0270000}"/>
    <cellStyle name="40% - Акцент1 11 11 6" xfId="21039" xr:uid="{00000000-0005-0000-0000-0000C1270000}"/>
    <cellStyle name="40% — акцент1 11 11 6" xfId="21061" xr:uid="{00000000-0005-0000-0000-0000C2270000}"/>
    <cellStyle name="40% - Акцент1 11 11 7" xfId="21264" xr:uid="{00000000-0005-0000-0000-0000C3270000}"/>
    <cellStyle name="40% — акцент1 11 11 7" xfId="21285" xr:uid="{00000000-0005-0000-0000-0000C4270000}"/>
    <cellStyle name="40% - Акцент1 11 12" xfId="7188" xr:uid="{00000000-0005-0000-0000-0000C5270000}"/>
    <cellStyle name="40% — акцент1 11 12" xfId="7194" xr:uid="{00000000-0005-0000-0000-0000C6270000}"/>
    <cellStyle name="40% - Акцент1 11 12 2" xfId="15946" xr:uid="{00000000-0005-0000-0000-0000C7270000}"/>
    <cellStyle name="40% — акцент1 11 12 2" xfId="15952" xr:uid="{00000000-0005-0000-0000-0000C8270000}"/>
    <cellStyle name="40% - Акцент1 11 12 3" xfId="19836" xr:uid="{00000000-0005-0000-0000-0000C9270000}"/>
    <cellStyle name="40% — акцент1 11 12 3" xfId="19839" xr:uid="{00000000-0005-0000-0000-0000CA270000}"/>
    <cellStyle name="40% - Акцент1 11 12 4" xfId="18641" xr:uid="{00000000-0005-0000-0000-0000CB270000}"/>
    <cellStyle name="40% — акцент1 11 12 4" xfId="20461" xr:uid="{00000000-0005-0000-0000-0000CC270000}"/>
    <cellStyle name="40% - Акцент1 11 12 5" xfId="19571" xr:uid="{00000000-0005-0000-0000-0000CD270000}"/>
    <cellStyle name="40% — акцент1 11 12 5" xfId="20747" xr:uid="{00000000-0005-0000-0000-0000CE270000}"/>
    <cellStyle name="40% - Акцент1 11 12 6" xfId="18462" xr:uid="{00000000-0005-0000-0000-0000CF270000}"/>
    <cellStyle name="40% — акцент1 11 12 6" xfId="21002" xr:uid="{00000000-0005-0000-0000-0000D0270000}"/>
    <cellStyle name="40% - Акцент1 11 12 7" xfId="18534" xr:uid="{00000000-0005-0000-0000-0000D1270000}"/>
    <cellStyle name="40% — акцент1 11 12 7" xfId="21230" xr:uid="{00000000-0005-0000-0000-0000D2270000}"/>
    <cellStyle name="40% - Акцент1 11 13" xfId="7819" xr:uid="{00000000-0005-0000-0000-0000D3270000}"/>
    <cellStyle name="40% — акцент1 11 13" xfId="7813" xr:uid="{00000000-0005-0000-0000-0000D4270000}"/>
    <cellStyle name="40% - Акцент1 11 13 2" xfId="16577" xr:uid="{00000000-0005-0000-0000-0000D5270000}"/>
    <cellStyle name="40% — акцент1 11 13 2" xfId="16571" xr:uid="{00000000-0005-0000-0000-0000D6270000}"/>
    <cellStyle name="40% - Акцент1 11 13 3" xfId="20061" xr:uid="{00000000-0005-0000-0000-0000D7270000}"/>
    <cellStyle name="40% — акцент1 11 13 3" xfId="20058" xr:uid="{00000000-0005-0000-0000-0000D8270000}"/>
    <cellStyle name="40% - Акцент1 11 13 4" xfId="19339" xr:uid="{00000000-0005-0000-0000-0000D9270000}"/>
    <cellStyle name="40% — акцент1 11 13 4" xfId="18749" xr:uid="{00000000-0005-0000-0000-0000DA270000}"/>
    <cellStyle name="40% - Акцент1 11 13 5" xfId="20469" xr:uid="{00000000-0005-0000-0000-0000DB270000}"/>
    <cellStyle name="40% — акцент1 11 13 5" xfId="18199" xr:uid="{00000000-0005-0000-0000-0000DC270000}"/>
    <cellStyle name="40% - Акцент1 11 13 6" xfId="20754" xr:uid="{00000000-0005-0000-0000-0000DD270000}"/>
    <cellStyle name="40% — акцент1 11 13 6" xfId="19340" xr:uid="{00000000-0005-0000-0000-0000DE270000}"/>
    <cellStyle name="40% - Акцент1 11 13 7" xfId="21009" xr:uid="{00000000-0005-0000-0000-0000DF270000}"/>
    <cellStyle name="40% — акцент1 11 13 7" xfId="20437" xr:uid="{00000000-0005-0000-0000-0000E0270000}"/>
    <cellStyle name="40% - Акцент1 11 14" xfId="5487" xr:uid="{00000000-0005-0000-0000-0000E1270000}"/>
    <cellStyle name="40% — акцент1 11 14" xfId="7126" xr:uid="{00000000-0005-0000-0000-0000E2270000}"/>
    <cellStyle name="40% - Акцент1 11 14 2" xfId="14257" xr:uid="{00000000-0005-0000-0000-0000E3270000}"/>
    <cellStyle name="40% — акцент1 11 14 2" xfId="15884" xr:uid="{00000000-0005-0000-0000-0000E4270000}"/>
    <cellStyle name="40% - Акцент1 11 14 3" xfId="19338" xr:uid="{00000000-0005-0000-0000-0000E5270000}"/>
    <cellStyle name="40% — акцент1 11 14 3" xfId="19811" xr:uid="{00000000-0005-0000-0000-0000E6270000}"/>
    <cellStyle name="40% - Акцент1 11 14 4" xfId="18558" xr:uid="{00000000-0005-0000-0000-0000E7270000}"/>
    <cellStyle name="40% — акцент1 11 14 4" xfId="18505" xr:uid="{00000000-0005-0000-0000-0000E8270000}"/>
    <cellStyle name="40% - Акцент1 11 14 5" xfId="18725" xr:uid="{00000000-0005-0000-0000-0000E9270000}"/>
    <cellStyle name="40% — акцент1 11 14 5" xfId="17881" xr:uid="{00000000-0005-0000-0000-0000EA270000}"/>
    <cellStyle name="40% - Акцент1 11 14 6" xfId="19214" xr:uid="{00000000-0005-0000-0000-0000EB270000}"/>
    <cellStyle name="40% — акцент1 11 14 6" xfId="19147" xr:uid="{00000000-0005-0000-0000-0000EC270000}"/>
    <cellStyle name="40% - Акцент1 11 14 7" xfId="18524" xr:uid="{00000000-0005-0000-0000-0000ED270000}"/>
    <cellStyle name="40% — акцент1 11 14 7" xfId="20046" xr:uid="{00000000-0005-0000-0000-0000EE270000}"/>
    <cellStyle name="40% - Акцент1 11 15" xfId="7899" xr:uid="{00000000-0005-0000-0000-0000EF270000}"/>
    <cellStyle name="40% — акцент1 11 15" xfId="7894" xr:uid="{00000000-0005-0000-0000-0000F0270000}"/>
    <cellStyle name="40% - Акцент1 11 15 2" xfId="16657" xr:uid="{00000000-0005-0000-0000-0000F1270000}"/>
    <cellStyle name="40% — акцент1 11 15 2" xfId="16652" xr:uid="{00000000-0005-0000-0000-0000F2270000}"/>
    <cellStyle name="40% - Акцент1 11 15 3" xfId="20089" xr:uid="{00000000-0005-0000-0000-0000F3270000}"/>
    <cellStyle name="40% — акцент1 11 15 3" xfId="20085" xr:uid="{00000000-0005-0000-0000-0000F4270000}"/>
    <cellStyle name="40% - Акцент1 11 15 4" xfId="20561" xr:uid="{00000000-0005-0000-0000-0000F5270000}"/>
    <cellStyle name="40% — акцент1 11 15 4" xfId="19262" xr:uid="{00000000-0005-0000-0000-0000F6270000}"/>
    <cellStyle name="40% - Акцент1 11 15 5" xfId="20839" xr:uid="{00000000-0005-0000-0000-0000F7270000}"/>
    <cellStyle name="40% — акцент1 11 15 5" xfId="19475" xr:uid="{00000000-0005-0000-0000-0000F8270000}"/>
    <cellStyle name="40% - Акцент1 11 15 6" xfId="21089" xr:uid="{00000000-0005-0000-0000-0000F9270000}"/>
    <cellStyle name="40% — акцент1 11 15 6" xfId="19183" xr:uid="{00000000-0005-0000-0000-0000FA270000}"/>
    <cellStyle name="40% - Акцент1 11 15 7" xfId="21311" xr:uid="{00000000-0005-0000-0000-0000FB270000}"/>
    <cellStyle name="40% — акцент1 11 15 7" xfId="18958" xr:uid="{00000000-0005-0000-0000-0000FC270000}"/>
    <cellStyle name="40% - Акцент1 11 16" xfId="6284" xr:uid="{00000000-0005-0000-0000-0000FD270000}"/>
    <cellStyle name="40% — акцент1 11 16" xfId="6268" xr:uid="{00000000-0005-0000-0000-0000FE270000}"/>
    <cellStyle name="40% - Акцент1 11 16 2" xfId="15049" xr:uid="{00000000-0005-0000-0000-0000FF270000}"/>
    <cellStyle name="40% — акцент1 11 16 2" xfId="15033" xr:uid="{00000000-0005-0000-0000-000000280000}"/>
    <cellStyle name="40% - Акцент1 11 16 3" xfId="19563" xr:uid="{00000000-0005-0000-0000-000001280000}"/>
    <cellStyle name="40% — акцент1 11 16 3" xfId="19555" xr:uid="{00000000-0005-0000-0000-000002280000}"/>
    <cellStyle name="40% - Акцент1 11 16 4" xfId="19428" xr:uid="{00000000-0005-0000-0000-000003280000}"/>
    <cellStyle name="40% — акцент1 11 16 4" xfId="19432" xr:uid="{00000000-0005-0000-0000-000004280000}"/>
    <cellStyle name="40% - Акцент1 11 16 5" xfId="17903" xr:uid="{00000000-0005-0000-0000-000005280000}"/>
    <cellStyle name="40% — акцент1 11 16 5" xfId="19452" xr:uid="{00000000-0005-0000-0000-000006280000}"/>
    <cellStyle name="40% - Акцент1 11 16 6" xfId="18683" xr:uid="{00000000-0005-0000-0000-000007280000}"/>
    <cellStyle name="40% — акцент1 11 16 6" xfId="20135" xr:uid="{00000000-0005-0000-0000-000008280000}"/>
    <cellStyle name="40% - Акцент1 11 16 7" xfId="19559" xr:uid="{00000000-0005-0000-0000-000009280000}"/>
    <cellStyle name="40% — акцент1 11 16 7" xfId="20346" xr:uid="{00000000-0005-0000-0000-00000A280000}"/>
    <cellStyle name="40% - Акцент1 11 17" xfId="7974" xr:uid="{00000000-0005-0000-0000-00000B280000}"/>
    <cellStyle name="40% — акцент1 11 17" xfId="7967" xr:uid="{00000000-0005-0000-0000-00000C280000}"/>
    <cellStyle name="40% - Акцент1 11 17 2" xfId="16732" xr:uid="{00000000-0005-0000-0000-00000D280000}"/>
    <cellStyle name="40% — акцент1 11 17 2" xfId="16725" xr:uid="{00000000-0005-0000-0000-00000E280000}"/>
    <cellStyle name="40% - Акцент1 11 17 3" xfId="20112" xr:uid="{00000000-0005-0000-0000-00000F280000}"/>
    <cellStyle name="40% — акцент1 11 17 3" xfId="20106" xr:uid="{00000000-0005-0000-0000-000010280000}"/>
    <cellStyle name="40% - Акцент1 11 17 4" xfId="18174" xr:uid="{00000000-0005-0000-0000-000011280000}"/>
    <cellStyle name="40% — акцент1 11 17 4" xfId="18198" xr:uid="{00000000-0005-0000-0000-000012280000}"/>
    <cellStyle name="40% - Акцент1 11 17 5" xfId="19648" xr:uid="{00000000-0005-0000-0000-000013280000}"/>
    <cellStyle name="40% — акцент1 11 17 5" xfId="19722" xr:uid="{00000000-0005-0000-0000-000014280000}"/>
    <cellStyle name="40% - Акцент1 11 17 6" xfId="18651" xr:uid="{00000000-0005-0000-0000-000015280000}"/>
    <cellStyle name="40% — акцент1 11 17 6" xfId="19403" xr:uid="{00000000-0005-0000-0000-000016280000}"/>
    <cellStyle name="40% - Акцент1 11 17 7" xfId="19045" xr:uid="{00000000-0005-0000-0000-000017280000}"/>
    <cellStyle name="40% — акцент1 11 17 7" xfId="17887" xr:uid="{00000000-0005-0000-0000-000018280000}"/>
    <cellStyle name="40% - Акцент1 11 18" xfId="6765" xr:uid="{00000000-0005-0000-0000-000019280000}"/>
    <cellStyle name="40% — акцент1 11 18" xfId="6758" xr:uid="{00000000-0005-0000-0000-00001A280000}"/>
    <cellStyle name="40% - Акцент1 11 18 2" xfId="15527" xr:uid="{00000000-0005-0000-0000-00001B280000}"/>
    <cellStyle name="40% — акцент1 11 18 2" xfId="15520" xr:uid="{00000000-0005-0000-0000-00001C280000}"/>
    <cellStyle name="40% - Акцент1 11 18 3" xfId="19693" xr:uid="{00000000-0005-0000-0000-00001D280000}"/>
    <cellStyle name="40% — акцент1 11 18 3" xfId="19687" xr:uid="{00000000-0005-0000-0000-00001E280000}"/>
    <cellStyle name="40% - Акцент1 11 18 4" xfId="20209" xr:uid="{00000000-0005-0000-0000-00001F280000}"/>
    <cellStyle name="40% — акцент1 11 18 4" xfId="18885" xr:uid="{00000000-0005-0000-0000-000020280000}"/>
    <cellStyle name="40% - Акцент1 11 18 5" xfId="19312" xr:uid="{00000000-0005-0000-0000-000021280000}"/>
    <cellStyle name="40% — акцент1 11 18 5" xfId="19529" xr:uid="{00000000-0005-0000-0000-000022280000}"/>
    <cellStyle name="40% - Акцент1 11 18 6" xfId="19471" xr:uid="{00000000-0005-0000-0000-000023280000}"/>
    <cellStyle name="40% — акцент1 11 18 6" xfId="18913" xr:uid="{00000000-0005-0000-0000-000024280000}"/>
    <cellStyle name="40% - Акцент1 11 18 7" xfId="18717" xr:uid="{00000000-0005-0000-0000-000025280000}"/>
    <cellStyle name="40% — акцент1 11 18 7" xfId="19267" xr:uid="{00000000-0005-0000-0000-000026280000}"/>
    <cellStyle name="40% - Акцент1 11 19" xfId="8059" xr:uid="{00000000-0005-0000-0000-000027280000}"/>
    <cellStyle name="40% — акцент1 11 19" xfId="8052" xr:uid="{00000000-0005-0000-0000-000028280000}"/>
    <cellStyle name="40% - Акцент1 11 19 2" xfId="16817" xr:uid="{00000000-0005-0000-0000-000029280000}"/>
    <cellStyle name="40% — акцент1 11 19 2" xfId="16810" xr:uid="{00000000-0005-0000-0000-00002A280000}"/>
    <cellStyle name="40% - Акцент1 11 19 3" xfId="20147" xr:uid="{00000000-0005-0000-0000-00002B280000}"/>
    <cellStyle name="40% — акцент1 11 19 3" xfId="20141" xr:uid="{00000000-0005-0000-0000-00002C280000}"/>
    <cellStyle name="40% - Акцент1 11 19 4" xfId="18822" xr:uid="{00000000-0005-0000-0000-00002D280000}"/>
    <cellStyle name="40% — акцент1 11 19 4" xfId="9241" xr:uid="{00000000-0005-0000-0000-00002E280000}"/>
    <cellStyle name="40% - Акцент1 11 19 5" xfId="19538" xr:uid="{00000000-0005-0000-0000-00002F280000}"/>
    <cellStyle name="40% — акцент1 11 19 5" xfId="19155" xr:uid="{00000000-0005-0000-0000-000030280000}"/>
    <cellStyle name="40% - Акцент1 11 19 6" xfId="19435" xr:uid="{00000000-0005-0000-0000-000031280000}"/>
    <cellStyle name="40% — акцент1 11 19 6" xfId="18666" xr:uid="{00000000-0005-0000-0000-000032280000}"/>
    <cellStyle name="40% - Акцент1 11 19 7" xfId="18923" xr:uid="{00000000-0005-0000-0000-000033280000}"/>
    <cellStyle name="40% — акцент1 11 19 7" xfId="18420" xr:uid="{00000000-0005-0000-0000-000034280000}"/>
    <cellStyle name="40% - Акцент1 11 2" xfId="4293" xr:uid="{00000000-0005-0000-0000-000035280000}"/>
    <cellStyle name="40% — акцент1 11 2" xfId="2999" xr:uid="{00000000-0005-0000-0000-000036280000}"/>
    <cellStyle name="40% - Акцент1 11 2 2" xfId="13068" xr:uid="{00000000-0005-0000-0000-000037280000}"/>
    <cellStyle name="40% — акцент1 11 2 2" xfId="4295" xr:uid="{00000000-0005-0000-0000-000038280000}"/>
    <cellStyle name="40% — акцент1 11 2 2 2" xfId="13070" xr:uid="{00000000-0005-0000-0000-000039280000}"/>
    <cellStyle name="40% - Акцент1 11 2 3" xfId="18982" xr:uid="{00000000-0005-0000-0000-00003A280000}"/>
    <cellStyle name="40% — акцент1 11 2 3" xfId="6067" xr:uid="{00000000-0005-0000-0000-00003B280000}"/>
    <cellStyle name="40% — акцент1 11 2 3 2" xfId="14834" xr:uid="{00000000-0005-0000-0000-00003C280000}"/>
    <cellStyle name="40% - Акцент1 11 2 4" xfId="19000" xr:uid="{00000000-0005-0000-0000-00003D280000}"/>
    <cellStyle name="40% — акцент1 11 2 4" xfId="11836" xr:uid="{00000000-0005-0000-0000-00003E280000}"/>
    <cellStyle name="40% - Акцент1 11 2 5" xfId="18276" xr:uid="{00000000-0005-0000-0000-00003F280000}"/>
    <cellStyle name="40% — акцент1 11 2 5" xfId="18602" xr:uid="{00000000-0005-0000-0000-000040280000}"/>
    <cellStyle name="40% - Акцент1 11 2 6" xfId="18026" xr:uid="{00000000-0005-0000-0000-000041280000}"/>
    <cellStyle name="40% — акцент1 11 2 6" xfId="19905" xr:uid="{00000000-0005-0000-0000-000042280000}"/>
    <cellStyle name="40% - Акцент1 11 2 7" xfId="20125" xr:uid="{00000000-0005-0000-0000-000043280000}"/>
    <cellStyle name="40% — акцент1 11 2 7" xfId="20460" xr:uid="{00000000-0005-0000-0000-000044280000}"/>
    <cellStyle name="40% — акцент1 11 2 8" xfId="20746" xr:uid="{00000000-0005-0000-0000-000045280000}"/>
    <cellStyle name="40% — акцент1 11 2 9" xfId="21001" xr:uid="{00000000-0005-0000-0000-000046280000}"/>
    <cellStyle name="40% - Акцент1 11 20" xfId="6855" xr:uid="{00000000-0005-0000-0000-000047280000}"/>
    <cellStyle name="40% — акцент1 11 20" xfId="6848" xr:uid="{00000000-0005-0000-0000-000048280000}"/>
    <cellStyle name="40% - Акцент1 11 20 2" xfId="15617" xr:uid="{00000000-0005-0000-0000-000049280000}"/>
    <cellStyle name="40% — акцент1 11 20 2" xfId="15610" xr:uid="{00000000-0005-0000-0000-00004A280000}"/>
    <cellStyle name="40% - Акцент1 11 20 3" xfId="19728" xr:uid="{00000000-0005-0000-0000-00004B280000}"/>
    <cellStyle name="40% — акцент1 11 20 3" xfId="19723" xr:uid="{00000000-0005-0000-0000-00004C280000}"/>
    <cellStyle name="40% - Акцент1 11 20 4" xfId="19402" xr:uid="{00000000-0005-0000-0000-00004D280000}"/>
    <cellStyle name="40% — акцент1 11 20 4" xfId="18878" xr:uid="{00000000-0005-0000-0000-00004E280000}"/>
    <cellStyle name="40% - Акцент1 11 20 5" xfId="18614" xr:uid="{00000000-0005-0000-0000-00004F280000}"/>
    <cellStyle name="40% — акцент1 11 20 5" xfId="19530" xr:uid="{00000000-0005-0000-0000-000050280000}"/>
    <cellStyle name="40% - Акцент1 11 20 6" xfId="12131" xr:uid="{00000000-0005-0000-0000-000051280000}"/>
    <cellStyle name="40% — акцент1 11 20 6" xfId="18395" xr:uid="{00000000-0005-0000-0000-000052280000}"/>
    <cellStyle name="40% - Акцент1 11 20 7" xfId="18389" xr:uid="{00000000-0005-0000-0000-000053280000}"/>
    <cellStyle name="40% — акцент1 11 20 7" xfId="18668" xr:uid="{00000000-0005-0000-0000-000054280000}"/>
    <cellStyle name="40% - Акцент1 11 21" xfId="8134" xr:uid="{00000000-0005-0000-0000-000055280000}"/>
    <cellStyle name="40% — акцент1 11 21" xfId="8126" xr:uid="{00000000-0005-0000-0000-000056280000}"/>
    <cellStyle name="40% - Акцент1 11 21 2" xfId="16892" xr:uid="{00000000-0005-0000-0000-000057280000}"/>
    <cellStyle name="40% — акцент1 11 21 2" xfId="16884" xr:uid="{00000000-0005-0000-0000-000058280000}"/>
    <cellStyle name="40% - Акцент1 11 21 3" xfId="20172" xr:uid="{00000000-0005-0000-0000-000059280000}"/>
    <cellStyle name="40% — акцент1 11 21 3" xfId="20167" xr:uid="{00000000-0005-0000-0000-00005A280000}"/>
    <cellStyle name="40% - Акцент1 11 21 4" xfId="18814" xr:uid="{00000000-0005-0000-0000-00005B280000}"/>
    <cellStyle name="40% — акцент1 11 21 4" xfId="18816" xr:uid="{00000000-0005-0000-0000-00005C280000}"/>
    <cellStyle name="40% - Акцент1 11 21 5" xfId="18252" xr:uid="{00000000-0005-0000-0000-00005D280000}"/>
    <cellStyle name="40% — акцент1 11 21 5" xfId="18043" xr:uid="{00000000-0005-0000-0000-00005E280000}"/>
    <cellStyle name="40% - Акцент1 11 21 6" xfId="19233" xr:uid="{00000000-0005-0000-0000-00005F280000}"/>
    <cellStyle name="40% — акцент1 11 21 6" xfId="20331" xr:uid="{00000000-0005-0000-0000-000060280000}"/>
    <cellStyle name="40% - Акцент1 11 21 7" xfId="18588" xr:uid="{00000000-0005-0000-0000-000061280000}"/>
    <cellStyle name="40% — акцент1 11 21 7" xfId="20632" xr:uid="{00000000-0005-0000-0000-000062280000}"/>
    <cellStyle name="40% - Акцент1 11 22" xfId="7032" xr:uid="{00000000-0005-0000-0000-000063280000}"/>
    <cellStyle name="40% — акцент1 11 22" xfId="7024" xr:uid="{00000000-0005-0000-0000-000064280000}"/>
    <cellStyle name="40% - Акцент1 11 22 2" xfId="15793" xr:uid="{00000000-0005-0000-0000-000065280000}"/>
    <cellStyle name="40% — акцент1 11 22 2" xfId="15785" xr:uid="{00000000-0005-0000-0000-000066280000}"/>
    <cellStyle name="40% - Акцент1 11 22 3" xfId="19783" xr:uid="{00000000-0005-0000-0000-000067280000}"/>
    <cellStyle name="40% — акцент1 11 22 3" xfId="19778" xr:uid="{00000000-0005-0000-0000-000068280000}"/>
    <cellStyle name="40% - Акцент1 11 22 4" xfId="19387" xr:uid="{00000000-0005-0000-0000-000069280000}"/>
    <cellStyle name="40% — акцент1 11 22 4" xfId="19388" xr:uid="{00000000-0005-0000-0000-00006A280000}"/>
    <cellStyle name="40% - Акцент1 11 22 5" xfId="19463" xr:uid="{00000000-0005-0000-0000-00006B280000}"/>
    <cellStyle name="40% — акцент1 11 22 5" xfId="18412" xr:uid="{00000000-0005-0000-0000-00006C280000}"/>
    <cellStyle name="40% - Акцент1 11 22 6" xfId="19279" xr:uid="{00000000-0005-0000-0000-00006D280000}"/>
    <cellStyle name="40% — акцент1 11 22 6" xfId="18222" xr:uid="{00000000-0005-0000-0000-00006E280000}"/>
    <cellStyle name="40% - Акцент1 11 22 7" xfId="18746" xr:uid="{00000000-0005-0000-0000-00006F280000}"/>
    <cellStyle name="40% — акцент1 11 22 7" xfId="20418" xr:uid="{00000000-0005-0000-0000-000070280000}"/>
    <cellStyle name="40% - Акцент1 11 23" xfId="8217" xr:uid="{00000000-0005-0000-0000-000071280000}"/>
    <cellStyle name="40% — акцент1 11 23" xfId="8210" xr:uid="{00000000-0005-0000-0000-000072280000}"/>
    <cellStyle name="40% - Акцент1 11 23 2" xfId="16975" xr:uid="{00000000-0005-0000-0000-000073280000}"/>
    <cellStyle name="40% — акцент1 11 23 2" xfId="16968" xr:uid="{00000000-0005-0000-0000-000074280000}"/>
    <cellStyle name="40% - Акцент1 11 23 3" xfId="20205" xr:uid="{00000000-0005-0000-0000-000075280000}"/>
    <cellStyle name="40% — акцент1 11 23 3" xfId="20201" xr:uid="{00000000-0005-0000-0000-000076280000}"/>
    <cellStyle name="40% - Акцент1 11 23 4" xfId="19315" xr:uid="{00000000-0005-0000-0000-000077280000}"/>
    <cellStyle name="40% — акцент1 11 23 4" xfId="18047" xr:uid="{00000000-0005-0000-0000-000078280000}"/>
    <cellStyle name="40% - Акцент1 11 23 5" xfId="20218" xr:uid="{00000000-0005-0000-0000-000079280000}"/>
    <cellStyle name="40% — акцент1 11 23 5" xfId="19741" xr:uid="{00000000-0005-0000-0000-00007A280000}"/>
    <cellStyle name="40% - Акцент1 11 23 6" xfId="19311" xr:uid="{00000000-0005-0000-0000-00007B280000}"/>
    <cellStyle name="40% — акцент1 11 23 6" xfId="18620" xr:uid="{00000000-0005-0000-0000-00007C280000}"/>
    <cellStyle name="40% - Акцент1 11 23 7" xfId="19848" xr:uid="{00000000-0005-0000-0000-00007D280000}"/>
    <cellStyle name="40% — акцент1 11 23 7" xfId="19209" xr:uid="{00000000-0005-0000-0000-00007E280000}"/>
    <cellStyle name="40% - Акцент1 11 24" xfId="8307" xr:uid="{00000000-0005-0000-0000-00007F280000}"/>
    <cellStyle name="40% — акцент1 11 24" xfId="8300" xr:uid="{00000000-0005-0000-0000-000080280000}"/>
    <cellStyle name="40% - Акцент1 11 24 2" xfId="17065" xr:uid="{00000000-0005-0000-0000-000081280000}"/>
    <cellStyle name="40% — акцент1 11 24 2" xfId="17058" xr:uid="{00000000-0005-0000-0000-000082280000}"/>
    <cellStyle name="40% - Акцент1 11 24 3" xfId="20242" xr:uid="{00000000-0005-0000-0000-000083280000}"/>
    <cellStyle name="40% — акцент1 11 24 3" xfId="20237" xr:uid="{00000000-0005-0000-0000-000084280000}"/>
    <cellStyle name="40% - Акцент1 11 24 4" xfId="18608" xr:uid="{00000000-0005-0000-0000-000085280000}"/>
    <cellStyle name="40% — акцент1 11 24 4" xfId="18797" xr:uid="{00000000-0005-0000-0000-000086280000}"/>
    <cellStyle name="40% - Акцент1 11 24 5" xfId="19581" xr:uid="{00000000-0005-0000-0000-000087280000}"/>
    <cellStyle name="40% — акцент1 11 24 5" xfId="18056" xr:uid="{00000000-0005-0000-0000-000088280000}"/>
    <cellStyle name="40% - Акцент1 11 24 6" xfId="19425" xr:uid="{00000000-0005-0000-0000-000089280000}"/>
    <cellStyle name="40% — акцент1 11 24 6" xfId="20258" xr:uid="{00000000-0005-0000-0000-00008A280000}"/>
    <cellStyle name="40% - Акцент1 11 24 7" xfId="18120" xr:uid="{00000000-0005-0000-0000-00008B280000}"/>
    <cellStyle name="40% — акцент1 11 24 7" xfId="9220" xr:uid="{00000000-0005-0000-0000-00008C280000}"/>
    <cellStyle name="40% - Акцент1 11 25" xfId="8396" xr:uid="{00000000-0005-0000-0000-00008D280000}"/>
    <cellStyle name="40% — акцент1 11 25" xfId="8389" xr:uid="{00000000-0005-0000-0000-00008E280000}"/>
    <cellStyle name="40% - Акцент1 11 25 2" xfId="17154" xr:uid="{00000000-0005-0000-0000-00008F280000}"/>
    <cellStyle name="40% — акцент1 11 25 2" xfId="17147" xr:uid="{00000000-0005-0000-0000-000090280000}"/>
    <cellStyle name="40% - Акцент1 11 25 3" xfId="20276" xr:uid="{00000000-0005-0000-0000-000091280000}"/>
    <cellStyle name="40% — акцент1 11 25 3" xfId="20272" xr:uid="{00000000-0005-0000-0000-000092280000}"/>
    <cellStyle name="40% - Акцент1 11 25 4" xfId="20582" xr:uid="{00000000-0005-0000-0000-000093280000}"/>
    <cellStyle name="40% — акцент1 11 25 4" xfId="20578" xr:uid="{00000000-0005-0000-0000-000094280000}"/>
    <cellStyle name="40% - Акцент1 11 25 5" xfId="20855" xr:uid="{00000000-0005-0000-0000-000095280000}"/>
    <cellStyle name="40% — акцент1 11 25 5" xfId="20851" xr:uid="{00000000-0005-0000-0000-000096280000}"/>
    <cellStyle name="40% - Акцент1 11 25 6" xfId="21103" xr:uid="{00000000-0005-0000-0000-000097280000}"/>
    <cellStyle name="40% — акцент1 11 25 6" xfId="21099" xr:uid="{00000000-0005-0000-0000-000098280000}"/>
    <cellStyle name="40% - Акцент1 11 25 7" xfId="21323" xr:uid="{00000000-0005-0000-0000-000099280000}"/>
    <cellStyle name="40% — акцент1 11 25 7" xfId="21319" xr:uid="{00000000-0005-0000-0000-00009A280000}"/>
    <cellStyle name="40% - Акцент1 11 26" xfId="11045" xr:uid="{00000000-0005-0000-0000-00009B280000}"/>
    <cellStyle name="40% — акцент1 11 26" xfId="10126" xr:uid="{00000000-0005-0000-0000-00009C280000}"/>
    <cellStyle name="40% - Акцент1 11 27" xfId="18366" xr:uid="{00000000-0005-0000-0000-00009D280000}"/>
    <cellStyle name="40% — акцент1 11 27" xfId="18105" xr:uid="{00000000-0005-0000-0000-00009E280000}"/>
    <cellStyle name="40% - Акцент1 11 28" xfId="18733" xr:uid="{00000000-0005-0000-0000-00009F280000}"/>
    <cellStyle name="40% — акцент1 11 28" xfId="19122" xr:uid="{00000000-0005-0000-0000-0000A0280000}"/>
    <cellStyle name="40% - Акцент1 11 29" xfId="19940" xr:uid="{00000000-0005-0000-0000-0000A1280000}"/>
    <cellStyle name="40% — акцент1 11 29" xfId="18168" xr:uid="{00000000-0005-0000-0000-0000A2280000}"/>
    <cellStyle name="40% - Акцент1 11 3" xfId="5089" xr:uid="{00000000-0005-0000-0000-0000A3280000}"/>
    <cellStyle name="40% — акцент1 11 3" xfId="2017" xr:uid="{00000000-0005-0000-0000-0000A4280000}"/>
    <cellStyle name="40% - Акцент1 11 3 2" xfId="13861" xr:uid="{00000000-0005-0000-0000-0000A5280000}"/>
    <cellStyle name="40% — акцент1 11 3 2" xfId="10862" xr:uid="{00000000-0005-0000-0000-0000A6280000}"/>
    <cellStyle name="40% - Акцент1 11 3 3" xfId="19201" xr:uid="{00000000-0005-0000-0000-0000A7280000}"/>
    <cellStyle name="40% — акцент1 11 3 3" xfId="18308" xr:uid="{00000000-0005-0000-0000-0000A8280000}"/>
    <cellStyle name="40% - Акцент1 11 3 4" xfId="18960" xr:uid="{00000000-0005-0000-0000-0000A9280000}"/>
    <cellStyle name="40% — акцент1 11 3 4" xfId="18537" xr:uid="{00000000-0005-0000-0000-0000AA280000}"/>
    <cellStyle name="40% - Акцент1 11 3 5" xfId="18162" xr:uid="{00000000-0005-0000-0000-0000AB280000}"/>
    <cellStyle name="40% — акцент1 11 3 5" xfId="19679" xr:uid="{00000000-0005-0000-0000-0000AC280000}"/>
    <cellStyle name="40% - Акцент1 11 3 6" xfId="17980" xr:uid="{00000000-0005-0000-0000-0000AD280000}"/>
    <cellStyle name="40% — акцент1 11 3 6" xfId="18887" xr:uid="{00000000-0005-0000-0000-0000AE280000}"/>
    <cellStyle name="40% - Акцент1 11 3 7" xfId="18367" xr:uid="{00000000-0005-0000-0000-0000AF280000}"/>
    <cellStyle name="40% — акцент1 11 3 7" xfId="19907" xr:uid="{00000000-0005-0000-0000-0000B0280000}"/>
    <cellStyle name="40% - Акцент1 11 30" xfId="18038" xr:uid="{00000000-0005-0000-0000-0000B1280000}"/>
    <cellStyle name="40% — акцент1 11 30" xfId="19649" xr:uid="{00000000-0005-0000-0000-0000B2280000}"/>
    <cellStyle name="40% - Акцент1 11 31" xfId="19671" xr:uid="{00000000-0005-0000-0000-0000B3280000}"/>
    <cellStyle name="40% — акцент1 11 31" xfId="19415" xr:uid="{00000000-0005-0000-0000-0000B4280000}"/>
    <cellStyle name="40% - Акцент1 11 4" xfId="5146" xr:uid="{00000000-0005-0000-0000-0000B5280000}"/>
    <cellStyle name="40% — акцент1 11 4" xfId="4294" xr:uid="{00000000-0005-0000-0000-0000B6280000}"/>
    <cellStyle name="40% - Акцент1 11 4 2" xfId="13918" xr:uid="{00000000-0005-0000-0000-0000B7280000}"/>
    <cellStyle name="40% — акцент1 11 4 2" xfId="13069" xr:uid="{00000000-0005-0000-0000-0000B8280000}"/>
    <cellStyle name="40% - Акцент1 11 4 3" xfId="19228" xr:uid="{00000000-0005-0000-0000-0000B9280000}"/>
    <cellStyle name="40% — акцент1 11 4 3" xfId="18983" xr:uid="{00000000-0005-0000-0000-0000BA280000}"/>
    <cellStyle name="40% - Акцент1 11 4 4" xfId="18316" xr:uid="{00000000-0005-0000-0000-0000BB280000}"/>
    <cellStyle name="40% — акцент1 11 4 4" xfId="18557" xr:uid="{00000000-0005-0000-0000-0000BC280000}"/>
    <cellStyle name="40% - Акцент1 11 4 5" xfId="18337" xr:uid="{00000000-0005-0000-0000-0000BD280000}"/>
    <cellStyle name="40% — акцент1 11 4 5" xfId="18730" xr:uid="{00000000-0005-0000-0000-0000BE280000}"/>
    <cellStyle name="40% - Акцент1 11 4 6" xfId="20200" xr:uid="{00000000-0005-0000-0000-0000BF280000}"/>
    <cellStyle name="40% — акцент1 11 4 6" xfId="18242" xr:uid="{00000000-0005-0000-0000-0000C0280000}"/>
    <cellStyle name="40% - Акцент1 11 4 7" xfId="18808" xr:uid="{00000000-0005-0000-0000-0000C1280000}"/>
    <cellStyle name="40% — акцент1 11 4 7" xfId="20090" xr:uid="{00000000-0005-0000-0000-0000C2280000}"/>
    <cellStyle name="40% - Акцент1 11 5" xfId="6065" xr:uid="{00000000-0005-0000-0000-0000C3280000}"/>
    <cellStyle name="40% — акцент1 11 5" xfId="5090" xr:uid="{00000000-0005-0000-0000-0000C4280000}"/>
    <cellStyle name="40% - Акцент1 11 5 2" xfId="14832" xr:uid="{00000000-0005-0000-0000-0000C5280000}"/>
    <cellStyle name="40% — акцент1 11 5 2" xfId="13862" xr:uid="{00000000-0005-0000-0000-0000C6280000}"/>
    <cellStyle name="40% - Акцент1 11 5 3" xfId="19508" xr:uid="{00000000-0005-0000-0000-0000C7280000}"/>
    <cellStyle name="40% — акцент1 11 5 3" xfId="19202" xr:uid="{00000000-0005-0000-0000-0000C8280000}"/>
    <cellStyle name="40% - Акцент1 11 5 4" xfId="18189" xr:uid="{00000000-0005-0000-0000-0000C9280000}"/>
    <cellStyle name="40% — акцент1 11 5 4" xfId="18463" xr:uid="{00000000-0005-0000-0000-0000CA280000}"/>
    <cellStyle name="40% - Акцент1 11 5 5" xfId="20238" xr:uid="{00000000-0005-0000-0000-0000CB280000}"/>
    <cellStyle name="40% — акцент1 11 5 5" xfId="19606" xr:uid="{00000000-0005-0000-0000-0000CC280000}"/>
    <cellStyle name="40% - Акцент1 11 5 6" xfId="18314" xr:uid="{00000000-0005-0000-0000-0000CD280000}"/>
    <cellStyle name="40% — акцент1 11 5 6" xfId="19252" xr:uid="{00000000-0005-0000-0000-0000CE280000}"/>
    <cellStyle name="40% - Акцент1 11 5 7" xfId="19089" xr:uid="{00000000-0005-0000-0000-0000CF280000}"/>
    <cellStyle name="40% — акцент1 11 5 7" xfId="19192" xr:uid="{00000000-0005-0000-0000-0000D0280000}"/>
    <cellStyle name="40% - Акцент1 11 6" xfId="7317" xr:uid="{00000000-0005-0000-0000-0000D1280000}"/>
    <cellStyle name="40% — акцент1 11 6" xfId="5145" xr:uid="{00000000-0005-0000-0000-0000D2280000}"/>
    <cellStyle name="40% - Акцент1 11 6 2" xfId="16075" xr:uid="{00000000-0005-0000-0000-0000D3280000}"/>
    <cellStyle name="40% — акцент1 11 6 2" xfId="13917" xr:uid="{00000000-0005-0000-0000-0000D4280000}"/>
    <cellStyle name="40% - Акцент1 11 6 3" xfId="19881" xr:uid="{00000000-0005-0000-0000-0000D5280000}"/>
    <cellStyle name="40% — акцент1 11 6 3" xfId="19227" xr:uid="{00000000-0005-0000-0000-0000D6280000}"/>
    <cellStyle name="40% - Акцент1 11 6 4" xfId="20191" xr:uid="{00000000-0005-0000-0000-0000D7280000}"/>
    <cellStyle name="40% — акцент1 11 6 4" xfId="18954" xr:uid="{00000000-0005-0000-0000-0000D8280000}"/>
    <cellStyle name="40% - Акцент1 11 6 5" xfId="18429" xr:uid="{00000000-0005-0000-0000-0000D9280000}"/>
    <cellStyle name="40% — акцент1 11 6 5" xfId="18218" xr:uid="{00000000-0005-0000-0000-0000DA280000}"/>
    <cellStyle name="40% - Акцент1 11 6 6" xfId="19684" xr:uid="{00000000-0005-0000-0000-0000DB280000}"/>
    <cellStyle name="40% — акцент1 11 6 6" xfId="20084" xr:uid="{00000000-0005-0000-0000-0000DC280000}"/>
    <cellStyle name="40% - Акцент1 11 6 7" xfId="18886" xr:uid="{00000000-0005-0000-0000-0000DD280000}"/>
    <cellStyle name="40% — акцент1 11 6 7" xfId="18662" xr:uid="{00000000-0005-0000-0000-0000DE280000}"/>
    <cellStyle name="40% - Акцент1 11 7" xfId="7679" xr:uid="{00000000-0005-0000-0000-0000DF280000}"/>
    <cellStyle name="40% — акцент1 11 7" xfId="6066" xr:uid="{00000000-0005-0000-0000-0000E0280000}"/>
    <cellStyle name="40% - Акцент1 11 7 2" xfId="16437" xr:uid="{00000000-0005-0000-0000-0000E1280000}"/>
    <cellStyle name="40% — акцент1 11 7 2" xfId="14833" xr:uid="{00000000-0005-0000-0000-0000E2280000}"/>
    <cellStyle name="40% - Акцент1 11 7 3" xfId="20012" xr:uid="{00000000-0005-0000-0000-0000E3280000}"/>
    <cellStyle name="40% — акцент1 11 7 3" xfId="19509" xr:uid="{00000000-0005-0000-0000-0000E4280000}"/>
    <cellStyle name="40% - Акцент1 11 7 4" xfId="18838" xr:uid="{00000000-0005-0000-0000-0000E5280000}"/>
    <cellStyle name="40% — акцент1 11 7 4" xfId="18186" xr:uid="{00000000-0005-0000-0000-0000E6280000}"/>
    <cellStyle name="40% - Акцент1 11 7 5" xfId="19537" xr:uid="{00000000-0005-0000-0000-0000E7280000}"/>
    <cellStyle name="40% — акцент1 11 7 5" xfId="20041" xr:uid="{00000000-0005-0000-0000-0000E8280000}"/>
    <cellStyle name="40% - Акцент1 11 7 6" xfId="18908" xr:uid="{00000000-0005-0000-0000-0000E9280000}"/>
    <cellStyle name="40% — акцент1 11 7 6" xfId="20450" xr:uid="{00000000-0005-0000-0000-0000EA280000}"/>
    <cellStyle name="40% - Акцент1 11 7 7" xfId="20030" xr:uid="{00000000-0005-0000-0000-0000EB280000}"/>
    <cellStyle name="40% — акцент1 11 7 7" xfId="20736" xr:uid="{00000000-0005-0000-0000-0000EC280000}"/>
    <cellStyle name="40% - Акцент1 11 8" xfId="7278" xr:uid="{00000000-0005-0000-0000-0000ED280000}"/>
    <cellStyle name="40% — акцент1 11 8" xfId="7318" xr:uid="{00000000-0005-0000-0000-0000EE280000}"/>
    <cellStyle name="40% - Акцент1 11 8 2" xfId="16036" xr:uid="{00000000-0005-0000-0000-0000EF280000}"/>
    <cellStyle name="40% — акцент1 11 8 2" xfId="16076" xr:uid="{00000000-0005-0000-0000-0000F0280000}"/>
    <cellStyle name="40% - Акцент1 11 8 3" xfId="19869" xr:uid="{00000000-0005-0000-0000-0000F1280000}"/>
    <cellStyle name="40% — акцент1 11 8 3" xfId="19882" xr:uid="{00000000-0005-0000-0000-0000F2280000}"/>
    <cellStyle name="40% - Акцент1 11 8 4" xfId="20217" xr:uid="{00000000-0005-0000-0000-0000F3280000}"/>
    <cellStyle name="40% — акцент1 11 8 4" xfId="19749" xr:uid="{00000000-0005-0000-0000-0000F4280000}"/>
    <cellStyle name="40% - Акцент1 11 8 5" xfId="18330" xr:uid="{00000000-0005-0000-0000-0000F5280000}"/>
    <cellStyle name="40% — акцент1 11 8 5" xfId="18874" xr:uid="{00000000-0005-0000-0000-0000F6280000}"/>
    <cellStyle name="40% - Акцент1 11 8 6" xfId="18096" xr:uid="{00000000-0005-0000-0000-0000F7280000}"/>
    <cellStyle name="40% — акцент1 11 8 6" xfId="19010" xr:uid="{00000000-0005-0000-0000-0000F8280000}"/>
    <cellStyle name="40% - Акцент1 11 8 7" xfId="18344" xr:uid="{00000000-0005-0000-0000-0000F9280000}"/>
    <cellStyle name="40% — акцент1 11 8 7" xfId="9177" xr:uid="{00000000-0005-0000-0000-0000FA280000}"/>
    <cellStyle name="40% - Акцент1 11 9" xfId="7719" xr:uid="{00000000-0005-0000-0000-0000FB280000}"/>
    <cellStyle name="40% — акцент1 11 9" xfId="7676" xr:uid="{00000000-0005-0000-0000-0000FC280000}"/>
    <cellStyle name="40% - Акцент1 11 9 2" xfId="16477" xr:uid="{00000000-0005-0000-0000-0000FD280000}"/>
    <cellStyle name="40% — акцент1 11 9 2" xfId="16434" xr:uid="{00000000-0005-0000-0000-0000FE280000}"/>
    <cellStyle name="40% - Акцент1 11 9 3" xfId="20025" xr:uid="{00000000-0005-0000-0000-0000FF280000}"/>
    <cellStyle name="40% — акцент1 11 9 3" xfId="20009" xr:uid="{00000000-0005-0000-0000-000000290000}"/>
    <cellStyle name="40% - Акцент1 11 9 4" xfId="20189" xr:uid="{00000000-0005-0000-0000-000001290000}"/>
    <cellStyle name="40% — акцент1 11 9 4" xfId="18837" xr:uid="{00000000-0005-0000-0000-000002290000}"/>
    <cellStyle name="40% - Акцент1 11 9 5" xfId="17889" xr:uid="{00000000-0005-0000-0000-000003290000}"/>
    <cellStyle name="40% — акцент1 11 9 5" xfId="18522" xr:uid="{00000000-0005-0000-0000-000004290000}"/>
    <cellStyle name="40% - Акцент1 11 9 6" xfId="19145" xr:uid="{00000000-0005-0000-0000-000005290000}"/>
    <cellStyle name="40% — акцент1 11 9 6" xfId="20130" xr:uid="{00000000-0005-0000-0000-000006290000}"/>
    <cellStyle name="40% - Акцент1 11 9 7" xfId="18975" xr:uid="{00000000-0005-0000-0000-000007290000}"/>
    <cellStyle name="40% — акцент1 11 9 7" xfId="18825" xr:uid="{00000000-0005-0000-0000-000008290000}"/>
    <cellStyle name="40% - Акцент1 12" xfId="3631" xr:uid="{00000000-0005-0000-0000-000009290000}"/>
    <cellStyle name="40% — акцент1 12" xfId="1038" xr:uid="{00000000-0005-0000-0000-00000A290000}"/>
    <cellStyle name="40% - Акцент1 12 2" xfId="12406" xr:uid="{00000000-0005-0000-0000-00000B290000}"/>
    <cellStyle name="40% - Акцент1 12 3" xfId="18759" xr:uid="{00000000-0005-0000-0000-00000C290000}"/>
    <cellStyle name="40% - Акцент1 12 4" xfId="18585" xr:uid="{00000000-0005-0000-0000-00000D290000}"/>
    <cellStyle name="40% - Акцент1 12 5" xfId="18212" xr:uid="{00000000-0005-0000-0000-00000E290000}"/>
    <cellStyle name="40% - Акцент1 12 6" xfId="18709" xr:uid="{00000000-0005-0000-0000-00000F290000}"/>
    <cellStyle name="40% - Акцент1 12 7" xfId="18496" xr:uid="{00000000-0005-0000-0000-000010290000}"/>
    <cellStyle name="40% - Акцент1 13" xfId="3645" xr:uid="{00000000-0005-0000-0000-000011290000}"/>
    <cellStyle name="40% — акцент1 13" xfId="1184" xr:uid="{00000000-0005-0000-0000-000012290000}"/>
    <cellStyle name="40% - Акцент1 13 2" xfId="12420" xr:uid="{00000000-0005-0000-0000-000013290000}"/>
    <cellStyle name="40% - Акцент1 13 3" xfId="18771" xr:uid="{00000000-0005-0000-0000-000014290000}"/>
    <cellStyle name="40% - Акцент1 13 4" xfId="20101" xr:uid="{00000000-0005-0000-0000-000015290000}"/>
    <cellStyle name="40% - Акцент1 13 5" xfId="18402" xr:uid="{00000000-0005-0000-0000-000016290000}"/>
    <cellStyle name="40% - Акцент1 13 6" xfId="20057" xr:uid="{00000000-0005-0000-0000-000017290000}"/>
    <cellStyle name="40% - Акцент1 13 7" xfId="20264" xr:uid="{00000000-0005-0000-0000-000018290000}"/>
    <cellStyle name="40% - Акцент1 14" xfId="3659" xr:uid="{00000000-0005-0000-0000-000019290000}"/>
    <cellStyle name="40% — акцент1 14" xfId="1382" xr:uid="{00000000-0005-0000-0000-00001A290000}"/>
    <cellStyle name="40% - Акцент1 14 2" xfId="12434" xr:uid="{00000000-0005-0000-0000-00001B290000}"/>
    <cellStyle name="40% — акцент1 14 2" xfId="6070" xr:uid="{00000000-0005-0000-0000-00001C290000}"/>
    <cellStyle name="40% — акцент1 14 2 2" xfId="14837" xr:uid="{00000000-0005-0000-0000-00001D290000}"/>
    <cellStyle name="40% - Акцент1 14 3" xfId="18783" xr:uid="{00000000-0005-0000-0000-00001E290000}"/>
    <cellStyle name="40% — акцент1 14 3" xfId="10241" xr:uid="{00000000-0005-0000-0000-00001F290000}"/>
    <cellStyle name="40% - Акцент1 14 4" xfId="18062" xr:uid="{00000000-0005-0000-0000-000020290000}"/>
    <cellStyle name="40% — акцент1 14 4" xfId="18141" xr:uid="{00000000-0005-0000-0000-000021290000}"/>
    <cellStyle name="40% - Акцент1 14 5" xfId="18207" xr:uid="{00000000-0005-0000-0000-000022290000}"/>
    <cellStyle name="40% — акцент1 14 5" xfId="19654" xr:uid="{00000000-0005-0000-0000-000023290000}"/>
    <cellStyle name="40% - Акцент1 14 6" xfId="20140" xr:uid="{00000000-0005-0000-0000-000024290000}"/>
    <cellStyle name="40% — акцент1 14 6" xfId="19700" xr:uid="{00000000-0005-0000-0000-000025290000}"/>
    <cellStyle name="40% - Акцент1 14 7" xfId="18824" xr:uid="{00000000-0005-0000-0000-000026290000}"/>
    <cellStyle name="40% — акцент1 14 7" xfId="19410" xr:uid="{00000000-0005-0000-0000-000027290000}"/>
    <cellStyle name="40% — акцент1 14 8" xfId="18578" xr:uid="{00000000-0005-0000-0000-000028290000}"/>
    <cellStyle name="40% — акцент1 15" xfId="1393" xr:uid="{00000000-0005-0000-0000-000029290000}"/>
    <cellStyle name="40% — акцент1 15 2" xfId="10252" xr:uid="{00000000-0005-0000-0000-00002A290000}"/>
    <cellStyle name="40% — акцент1 16" xfId="1407" xr:uid="{00000000-0005-0000-0000-00002B290000}"/>
    <cellStyle name="40% — акцент1 16 2" xfId="10266" xr:uid="{00000000-0005-0000-0000-00002C290000}"/>
    <cellStyle name="40% — акцент1 17" xfId="1419" xr:uid="{00000000-0005-0000-0000-00002D290000}"/>
    <cellStyle name="40% — акцент1 17 2" xfId="10278" xr:uid="{00000000-0005-0000-0000-00002E290000}"/>
    <cellStyle name="40% — акцент1 18" xfId="1431" xr:uid="{00000000-0005-0000-0000-00002F290000}"/>
    <cellStyle name="40% — акцент1 18 2" xfId="10290" xr:uid="{00000000-0005-0000-0000-000030290000}"/>
    <cellStyle name="40% — акцент1 19" xfId="1443" xr:uid="{00000000-0005-0000-0000-000031290000}"/>
    <cellStyle name="40% — акцент1 19 2" xfId="10302" xr:uid="{00000000-0005-0000-0000-000032290000}"/>
    <cellStyle name="40% - Акцент1 2" xfId="13" xr:uid="{00000000-0005-0000-0000-000033290000}"/>
    <cellStyle name="40% — акцент1 2" xfId="131" xr:uid="{00000000-0005-0000-0000-000034290000}"/>
    <cellStyle name="40% - Акцент1 2 10" xfId="533" xr:uid="{00000000-0005-0000-0000-000035290000}"/>
    <cellStyle name="40% - Акцент1 2 10 2" xfId="1223" xr:uid="{00000000-0005-0000-0000-000036290000}"/>
    <cellStyle name="40% - Акцент1 2 10 2 2" xfId="2965" xr:uid="{00000000-0005-0000-0000-000037290000}"/>
    <cellStyle name="40% - Акцент1 2 10 2 2 2" xfId="11802" xr:uid="{00000000-0005-0000-0000-000038290000}"/>
    <cellStyle name="40% - Акцент1 2 10 2 3" xfId="4298" xr:uid="{00000000-0005-0000-0000-000039290000}"/>
    <cellStyle name="40% - Акцент1 2 10 2 3 2" xfId="13073" xr:uid="{00000000-0005-0000-0000-00003A290000}"/>
    <cellStyle name="40% - Акцент1 2 10 2 4" xfId="6073" xr:uid="{00000000-0005-0000-0000-00003B290000}"/>
    <cellStyle name="40% - Акцент1 2 10 2 4 2" xfId="14840" xr:uid="{00000000-0005-0000-0000-00003C290000}"/>
    <cellStyle name="40% - Акцент1 2 10 2 5" xfId="10092" xr:uid="{00000000-0005-0000-0000-00003D290000}"/>
    <cellStyle name="40% - Акцент1 2 10 3" xfId="2323" xr:uid="{00000000-0005-0000-0000-00003E290000}"/>
    <cellStyle name="40% - Акцент1 2 10 3 2" xfId="4299" xr:uid="{00000000-0005-0000-0000-00003F290000}"/>
    <cellStyle name="40% - Акцент1 2 10 3 2 2" xfId="13074" xr:uid="{00000000-0005-0000-0000-000040290000}"/>
    <cellStyle name="40% - Акцент1 2 10 3 3" xfId="6074" xr:uid="{00000000-0005-0000-0000-000041290000}"/>
    <cellStyle name="40% - Акцент1 2 10 3 3 2" xfId="14841" xr:uid="{00000000-0005-0000-0000-000042290000}"/>
    <cellStyle name="40% - Акцент1 2 10 3 4" xfId="11162" xr:uid="{00000000-0005-0000-0000-000043290000}"/>
    <cellStyle name="40% - Акцент1 2 10 4" xfId="1983" xr:uid="{00000000-0005-0000-0000-000044290000}"/>
    <cellStyle name="40% - Акцент1 2 10 4 2" xfId="10828" xr:uid="{00000000-0005-0000-0000-000045290000}"/>
    <cellStyle name="40% - Акцент1 2 10 5" xfId="4297" xr:uid="{00000000-0005-0000-0000-000046290000}"/>
    <cellStyle name="40% - Акцент1 2 10 5 2" xfId="13072" xr:uid="{00000000-0005-0000-0000-000047290000}"/>
    <cellStyle name="40% - Акцент1 2 10 6" xfId="6072" xr:uid="{00000000-0005-0000-0000-000048290000}"/>
    <cellStyle name="40% - Акцент1 2 10 6 2" xfId="14839" xr:uid="{00000000-0005-0000-0000-000049290000}"/>
    <cellStyle name="40% - Акцент1 2 10 7" xfId="9438" xr:uid="{00000000-0005-0000-0000-00004A290000}"/>
    <cellStyle name="40% - Акцент1 2 11" xfId="698" xr:uid="{00000000-0005-0000-0000-00004B290000}"/>
    <cellStyle name="40% - Акцент1 2 11 2" xfId="1231" xr:uid="{00000000-0005-0000-0000-00004C290000}"/>
    <cellStyle name="40% - Акцент1 2 11 2 2" xfId="2973" xr:uid="{00000000-0005-0000-0000-00004D290000}"/>
    <cellStyle name="40% - Акцент1 2 11 2 2 2" xfId="11810" xr:uid="{00000000-0005-0000-0000-00004E290000}"/>
    <cellStyle name="40% - Акцент1 2 11 2 3" xfId="4301" xr:uid="{00000000-0005-0000-0000-00004F290000}"/>
    <cellStyle name="40% - Акцент1 2 11 2 3 2" xfId="13076" xr:uid="{00000000-0005-0000-0000-000050290000}"/>
    <cellStyle name="40% - Акцент1 2 11 2 4" xfId="6076" xr:uid="{00000000-0005-0000-0000-000051290000}"/>
    <cellStyle name="40% - Акцент1 2 11 2 4 2" xfId="14843" xr:uid="{00000000-0005-0000-0000-000052290000}"/>
    <cellStyle name="40% - Акцент1 2 11 2 5" xfId="10100" xr:uid="{00000000-0005-0000-0000-000053290000}"/>
    <cellStyle name="40% - Акцент1 2 11 3" xfId="2488" xr:uid="{00000000-0005-0000-0000-000054290000}"/>
    <cellStyle name="40% - Акцент1 2 11 3 2" xfId="4302" xr:uid="{00000000-0005-0000-0000-000055290000}"/>
    <cellStyle name="40% - Акцент1 2 11 3 2 2" xfId="13077" xr:uid="{00000000-0005-0000-0000-000056290000}"/>
    <cellStyle name="40% - Акцент1 2 11 3 3" xfId="6077" xr:uid="{00000000-0005-0000-0000-000057290000}"/>
    <cellStyle name="40% - Акцент1 2 11 3 3 2" xfId="14844" xr:uid="{00000000-0005-0000-0000-000058290000}"/>
    <cellStyle name="40% - Акцент1 2 11 3 4" xfId="11327" xr:uid="{00000000-0005-0000-0000-000059290000}"/>
    <cellStyle name="40% - Акцент1 2 11 4" xfId="1991" xr:uid="{00000000-0005-0000-0000-00005A290000}"/>
    <cellStyle name="40% - Акцент1 2 11 4 2" xfId="10836" xr:uid="{00000000-0005-0000-0000-00005B290000}"/>
    <cellStyle name="40% - Акцент1 2 11 5" xfId="4300" xr:uid="{00000000-0005-0000-0000-00005C290000}"/>
    <cellStyle name="40% - Акцент1 2 11 5 2" xfId="13075" xr:uid="{00000000-0005-0000-0000-00005D290000}"/>
    <cellStyle name="40% - Акцент1 2 11 6" xfId="6075" xr:uid="{00000000-0005-0000-0000-00005E290000}"/>
    <cellStyle name="40% - Акцент1 2 11 6 2" xfId="14842" xr:uid="{00000000-0005-0000-0000-00005F290000}"/>
    <cellStyle name="40% - Акцент1 2 11 7" xfId="9603" xr:uid="{00000000-0005-0000-0000-000060290000}"/>
    <cellStyle name="40% - Акцент1 2 12" xfId="669" xr:uid="{00000000-0005-0000-0000-000061290000}"/>
    <cellStyle name="40% - Акцент1 2 12 2" xfId="1191" xr:uid="{00000000-0005-0000-0000-000062290000}"/>
    <cellStyle name="40% - Акцент1 2 12 2 2" xfId="2933" xr:uid="{00000000-0005-0000-0000-000063290000}"/>
    <cellStyle name="40% - Акцент1 2 12 2 2 2" xfId="11770" xr:uid="{00000000-0005-0000-0000-000064290000}"/>
    <cellStyle name="40% - Акцент1 2 12 2 3" xfId="4304" xr:uid="{00000000-0005-0000-0000-000065290000}"/>
    <cellStyle name="40% - Акцент1 2 12 2 3 2" xfId="13079" xr:uid="{00000000-0005-0000-0000-000066290000}"/>
    <cellStyle name="40% - Акцент1 2 12 2 4" xfId="6079" xr:uid="{00000000-0005-0000-0000-000067290000}"/>
    <cellStyle name="40% - Акцент1 2 12 2 4 2" xfId="14846" xr:uid="{00000000-0005-0000-0000-000068290000}"/>
    <cellStyle name="40% - Акцент1 2 12 2 5" xfId="10060" xr:uid="{00000000-0005-0000-0000-000069290000}"/>
    <cellStyle name="40% - Акцент1 2 12 3" xfId="2459" xr:uid="{00000000-0005-0000-0000-00006A290000}"/>
    <cellStyle name="40% - Акцент1 2 12 3 2" xfId="4305" xr:uid="{00000000-0005-0000-0000-00006B290000}"/>
    <cellStyle name="40% - Акцент1 2 12 3 2 2" xfId="13080" xr:uid="{00000000-0005-0000-0000-00006C290000}"/>
    <cellStyle name="40% - Акцент1 2 12 3 3" xfId="6080" xr:uid="{00000000-0005-0000-0000-00006D290000}"/>
    <cellStyle name="40% - Акцент1 2 12 3 3 2" xfId="14847" xr:uid="{00000000-0005-0000-0000-00006E290000}"/>
    <cellStyle name="40% - Акцент1 2 12 3 4" xfId="11298" xr:uid="{00000000-0005-0000-0000-00006F290000}"/>
    <cellStyle name="40% - Акцент1 2 12 4" xfId="1951" xr:uid="{00000000-0005-0000-0000-000070290000}"/>
    <cellStyle name="40% - Акцент1 2 12 4 2" xfId="10796" xr:uid="{00000000-0005-0000-0000-000071290000}"/>
    <cellStyle name="40% - Акцент1 2 12 5" xfId="4303" xr:uid="{00000000-0005-0000-0000-000072290000}"/>
    <cellStyle name="40% - Акцент1 2 12 5 2" xfId="13078" xr:uid="{00000000-0005-0000-0000-000073290000}"/>
    <cellStyle name="40% - Акцент1 2 12 6" xfId="6078" xr:uid="{00000000-0005-0000-0000-000074290000}"/>
    <cellStyle name="40% - Акцент1 2 12 6 2" xfId="14845" xr:uid="{00000000-0005-0000-0000-000075290000}"/>
    <cellStyle name="40% - Акцент1 2 12 7" xfId="9574" xr:uid="{00000000-0005-0000-0000-000076290000}"/>
    <cellStyle name="40% - Акцент1 2 13" xfId="680" xr:uid="{00000000-0005-0000-0000-000077290000}"/>
    <cellStyle name="40% - Акцент1 2 13 2" xfId="1276" xr:uid="{00000000-0005-0000-0000-000078290000}"/>
    <cellStyle name="40% - Акцент1 2 13 2 2" xfId="3012" xr:uid="{00000000-0005-0000-0000-000079290000}"/>
    <cellStyle name="40% - Акцент1 2 13 2 2 2" xfId="11849" xr:uid="{00000000-0005-0000-0000-00007A290000}"/>
    <cellStyle name="40% - Акцент1 2 13 2 3" xfId="4307" xr:uid="{00000000-0005-0000-0000-00007B290000}"/>
    <cellStyle name="40% - Акцент1 2 13 2 3 2" xfId="13082" xr:uid="{00000000-0005-0000-0000-00007C290000}"/>
    <cellStyle name="40% - Акцент1 2 13 2 4" xfId="6082" xr:uid="{00000000-0005-0000-0000-00007D290000}"/>
    <cellStyle name="40% - Акцент1 2 13 2 4 2" xfId="14849" xr:uid="{00000000-0005-0000-0000-00007E290000}"/>
    <cellStyle name="40% - Акцент1 2 13 2 5" xfId="10140" xr:uid="{00000000-0005-0000-0000-00007F290000}"/>
    <cellStyle name="40% - Акцент1 2 13 3" xfId="2470" xr:uid="{00000000-0005-0000-0000-000080290000}"/>
    <cellStyle name="40% - Акцент1 2 13 3 2" xfId="4308" xr:uid="{00000000-0005-0000-0000-000081290000}"/>
    <cellStyle name="40% - Акцент1 2 13 3 2 2" xfId="13083" xr:uid="{00000000-0005-0000-0000-000082290000}"/>
    <cellStyle name="40% - Акцент1 2 13 3 3" xfId="6083" xr:uid="{00000000-0005-0000-0000-000083290000}"/>
    <cellStyle name="40% - Акцент1 2 13 3 3 2" xfId="14850" xr:uid="{00000000-0005-0000-0000-000084290000}"/>
    <cellStyle name="40% - Акцент1 2 13 3 4" xfId="11309" xr:uid="{00000000-0005-0000-0000-000085290000}"/>
    <cellStyle name="40% - Акцент1 2 13 4" xfId="2030" xr:uid="{00000000-0005-0000-0000-000086290000}"/>
    <cellStyle name="40% - Акцент1 2 13 4 2" xfId="10875" xr:uid="{00000000-0005-0000-0000-000087290000}"/>
    <cellStyle name="40% - Акцент1 2 13 5" xfId="4306" xr:uid="{00000000-0005-0000-0000-000088290000}"/>
    <cellStyle name="40% - Акцент1 2 13 5 2" xfId="13081" xr:uid="{00000000-0005-0000-0000-000089290000}"/>
    <cellStyle name="40% - Акцент1 2 13 6" xfId="6081" xr:uid="{00000000-0005-0000-0000-00008A290000}"/>
    <cellStyle name="40% - Акцент1 2 13 6 2" xfId="14848" xr:uid="{00000000-0005-0000-0000-00008B290000}"/>
    <cellStyle name="40% - Акцент1 2 13 7" xfId="9585" xr:uid="{00000000-0005-0000-0000-00008C290000}"/>
    <cellStyle name="40% - Акцент1 2 14" xfId="550" xr:uid="{00000000-0005-0000-0000-00008D290000}"/>
    <cellStyle name="40% - Акцент1 2 14 2" xfId="1313" xr:uid="{00000000-0005-0000-0000-00008E290000}"/>
    <cellStyle name="40% - Акцент1 2 14 2 2" xfId="3049" xr:uid="{00000000-0005-0000-0000-00008F290000}"/>
    <cellStyle name="40% - Акцент1 2 14 2 2 2" xfId="11886" xr:uid="{00000000-0005-0000-0000-000090290000}"/>
    <cellStyle name="40% - Акцент1 2 14 2 3" xfId="4310" xr:uid="{00000000-0005-0000-0000-000091290000}"/>
    <cellStyle name="40% - Акцент1 2 14 2 3 2" xfId="13085" xr:uid="{00000000-0005-0000-0000-000092290000}"/>
    <cellStyle name="40% - Акцент1 2 14 2 4" xfId="6085" xr:uid="{00000000-0005-0000-0000-000093290000}"/>
    <cellStyle name="40% - Акцент1 2 14 2 4 2" xfId="14852" xr:uid="{00000000-0005-0000-0000-000094290000}"/>
    <cellStyle name="40% - Акцент1 2 14 2 5" xfId="10177" xr:uid="{00000000-0005-0000-0000-000095290000}"/>
    <cellStyle name="40% - Акцент1 2 14 3" xfId="2340" xr:uid="{00000000-0005-0000-0000-000096290000}"/>
    <cellStyle name="40% - Акцент1 2 14 3 2" xfId="4311" xr:uid="{00000000-0005-0000-0000-000097290000}"/>
    <cellStyle name="40% - Акцент1 2 14 3 2 2" xfId="13086" xr:uid="{00000000-0005-0000-0000-000098290000}"/>
    <cellStyle name="40% - Акцент1 2 14 3 3" xfId="6086" xr:uid="{00000000-0005-0000-0000-000099290000}"/>
    <cellStyle name="40% - Акцент1 2 14 3 3 2" xfId="14853" xr:uid="{00000000-0005-0000-0000-00009A290000}"/>
    <cellStyle name="40% - Акцент1 2 14 3 4" xfId="11179" xr:uid="{00000000-0005-0000-0000-00009B290000}"/>
    <cellStyle name="40% - Акцент1 2 14 4" xfId="2067" xr:uid="{00000000-0005-0000-0000-00009C290000}"/>
    <cellStyle name="40% - Акцент1 2 14 4 2" xfId="10912" xr:uid="{00000000-0005-0000-0000-00009D290000}"/>
    <cellStyle name="40% - Акцент1 2 14 5" xfId="4309" xr:uid="{00000000-0005-0000-0000-00009E290000}"/>
    <cellStyle name="40% - Акцент1 2 14 5 2" xfId="13084" xr:uid="{00000000-0005-0000-0000-00009F290000}"/>
    <cellStyle name="40% - Акцент1 2 14 6" xfId="6084" xr:uid="{00000000-0005-0000-0000-0000A0290000}"/>
    <cellStyle name="40% - Акцент1 2 14 6 2" xfId="14851" xr:uid="{00000000-0005-0000-0000-0000A1290000}"/>
    <cellStyle name="40% - Акцент1 2 14 7" xfId="9455" xr:uid="{00000000-0005-0000-0000-0000A2290000}"/>
    <cellStyle name="40% - Акцент1 2 15" xfId="829" xr:uid="{00000000-0005-0000-0000-0000A3290000}"/>
    <cellStyle name="40% - Акцент1 2 15 2" xfId="1284" xr:uid="{00000000-0005-0000-0000-0000A4290000}"/>
    <cellStyle name="40% - Акцент1 2 15 2 2" xfId="3020" xr:uid="{00000000-0005-0000-0000-0000A5290000}"/>
    <cellStyle name="40% - Акцент1 2 15 2 2 2" xfId="11857" xr:uid="{00000000-0005-0000-0000-0000A6290000}"/>
    <cellStyle name="40% - Акцент1 2 15 2 3" xfId="4313" xr:uid="{00000000-0005-0000-0000-0000A7290000}"/>
    <cellStyle name="40% - Акцент1 2 15 2 3 2" xfId="13088" xr:uid="{00000000-0005-0000-0000-0000A8290000}"/>
    <cellStyle name="40% - Акцент1 2 15 2 4" xfId="6088" xr:uid="{00000000-0005-0000-0000-0000A9290000}"/>
    <cellStyle name="40% - Акцент1 2 15 2 4 2" xfId="14855" xr:uid="{00000000-0005-0000-0000-0000AA290000}"/>
    <cellStyle name="40% - Акцент1 2 15 2 5" xfId="10148" xr:uid="{00000000-0005-0000-0000-0000AB290000}"/>
    <cellStyle name="40% - Акцент1 2 15 3" xfId="2619" xr:uid="{00000000-0005-0000-0000-0000AC290000}"/>
    <cellStyle name="40% - Акцент1 2 15 3 2" xfId="4314" xr:uid="{00000000-0005-0000-0000-0000AD290000}"/>
    <cellStyle name="40% - Акцент1 2 15 3 2 2" xfId="13089" xr:uid="{00000000-0005-0000-0000-0000AE290000}"/>
    <cellStyle name="40% - Акцент1 2 15 3 3" xfId="6089" xr:uid="{00000000-0005-0000-0000-0000AF290000}"/>
    <cellStyle name="40% - Акцент1 2 15 3 3 2" xfId="14856" xr:uid="{00000000-0005-0000-0000-0000B0290000}"/>
    <cellStyle name="40% - Акцент1 2 15 3 4" xfId="11458" xr:uid="{00000000-0005-0000-0000-0000B1290000}"/>
    <cellStyle name="40% - Акцент1 2 15 4" xfId="2038" xr:uid="{00000000-0005-0000-0000-0000B2290000}"/>
    <cellStyle name="40% - Акцент1 2 15 4 2" xfId="10883" xr:uid="{00000000-0005-0000-0000-0000B3290000}"/>
    <cellStyle name="40% - Акцент1 2 15 5" xfId="4312" xr:uid="{00000000-0005-0000-0000-0000B4290000}"/>
    <cellStyle name="40% - Акцент1 2 15 5 2" xfId="13087" xr:uid="{00000000-0005-0000-0000-0000B5290000}"/>
    <cellStyle name="40% - Акцент1 2 15 6" xfId="6087" xr:uid="{00000000-0005-0000-0000-0000B6290000}"/>
    <cellStyle name="40% - Акцент1 2 15 6 2" xfId="14854" xr:uid="{00000000-0005-0000-0000-0000B7290000}"/>
    <cellStyle name="40% - Акцент1 2 15 7" xfId="9734" xr:uid="{00000000-0005-0000-0000-0000B8290000}"/>
    <cellStyle name="40% - Акцент1 2 16" xfId="581" xr:uid="{00000000-0005-0000-0000-0000B9290000}"/>
    <cellStyle name="40% - Акцент1 2 16 2" xfId="2371" xr:uid="{00000000-0005-0000-0000-0000BA290000}"/>
    <cellStyle name="40% - Акцент1 2 16 2 2" xfId="11210" xr:uid="{00000000-0005-0000-0000-0000BB290000}"/>
    <cellStyle name="40% - Акцент1 2 16 3" xfId="4315" xr:uid="{00000000-0005-0000-0000-0000BC290000}"/>
    <cellStyle name="40% - Акцент1 2 16 3 2" xfId="13090" xr:uid="{00000000-0005-0000-0000-0000BD290000}"/>
    <cellStyle name="40% - Акцент1 2 16 4" xfId="6090" xr:uid="{00000000-0005-0000-0000-0000BE290000}"/>
    <cellStyle name="40% - Акцент1 2 16 4 2" xfId="14857" xr:uid="{00000000-0005-0000-0000-0000BF290000}"/>
    <cellStyle name="40% - Акцент1 2 16 5" xfId="9486" xr:uid="{00000000-0005-0000-0000-0000C0290000}"/>
    <cellStyle name="40% - Акцент1 2 17" xfId="879" xr:uid="{00000000-0005-0000-0000-0000C1290000}"/>
    <cellStyle name="40% - Акцент1 2 17 2" xfId="2669" xr:uid="{00000000-0005-0000-0000-0000C2290000}"/>
    <cellStyle name="40% - Акцент1 2 17 2 2" xfId="11508" xr:uid="{00000000-0005-0000-0000-0000C3290000}"/>
    <cellStyle name="40% - Акцент1 2 17 3" xfId="4316" xr:uid="{00000000-0005-0000-0000-0000C4290000}"/>
    <cellStyle name="40% - Акцент1 2 17 3 2" xfId="13091" xr:uid="{00000000-0005-0000-0000-0000C5290000}"/>
    <cellStyle name="40% - Акцент1 2 17 4" xfId="6091" xr:uid="{00000000-0005-0000-0000-0000C6290000}"/>
    <cellStyle name="40% - Акцент1 2 17 4 2" xfId="14858" xr:uid="{00000000-0005-0000-0000-0000C7290000}"/>
    <cellStyle name="40% - Акцент1 2 17 5" xfId="9784" xr:uid="{00000000-0005-0000-0000-0000C8290000}"/>
    <cellStyle name="40% - Акцент1 2 18" xfId="900" xr:uid="{00000000-0005-0000-0000-0000C9290000}"/>
    <cellStyle name="40% - Акцент1 2 18 2" xfId="2690" xr:uid="{00000000-0005-0000-0000-0000CA290000}"/>
    <cellStyle name="40% - Акцент1 2 18 2 2" xfId="11529" xr:uid="{00000000-0005-0000-0000-0000CB290000}"/>
    <cellStyle name="40% - Акцент1 2 18 3" xfId="4317" xr:uid="{00000000-0005-0000-0000-0000CC290000}"/>
    <cellStyle name="40% - Акцент1 2 18 3 2" xfId="13092" xr:uid="{00000000-0005-0000-0000-0000CD290000}"/>
    <cellStyle name="40% - Акцент1 2 18 4" xfId="6092" xr:uid="{00000000-0005-0000-0000-0000CE290000}"/>
    <cellStyle name="40% - Акцент1 2 18 4 2" xfId="14859" xr:uid="{00000000-0005-0000-0000-0000CF290000}"/>
    <cellStyle name="40% - Акцент1 2 18 5" xfId="9805" xr:uid="{00000000-0005-0000-0000-0000D0290000}"/>
    <cellStyle name="40% - Акцент1 2 19" xfId="918" xr:uid="{00000000-0005-0000-0000-0000D1290000}"/>
    <cellStyle name="40% - Акцент1 2 19 2" xfId="2708" xr:uid="{00000000-0005-0000-0000-0000D2290000}"/>
    <cellStyle name="40% - Акцент1 2 19 2 2" xfId="11547" xr:uid="{00000000-0005-0000-0000-0000D3290000}"/>
    <cellStyle name="40% - Акцент1 2 19 3" xfId="4318" xr:uid="{00000000-0005-0000-0000-0000D4290000}"/>
    <cellStyle name="40% - Акцент1 2 19 3 2" xfId="13093" xr:uid="{00000000-0005-0000-0000-0000D5290000}"/>
    <cellStyle name="40% - Акцент1 2 19 4" xfId="6093" xr:uid="{00000000-0005-0000-0000-0000D6290000}"/>
    <cellStyle name="40% - Акцент1 2 19 4 2" xfId="14860" xr:uid="{00000000-0005-0000-0000-0000D7290000}"/>
    <cellStyle name="40% - Акцент1 2 19 5" xfId="9823" xr:uid="{00000000-0005-0000-0000-0000D8290000}"/>
    <cellStyle name="40% - Акцент1 2 2" xfId="132" xr:uid="{00000000-0005-0000-0000-0000D9290000}"/>
    <cellStyle name="40% - Акцент1 2 2 10" xfId="6094" xr:uid="{00000000-0005-0000-0000-0000DA290000}"/>
    <cellStyle name="40% - Акцент1 2 2 10 2" xfId="14861" xr:uid="{00000000-0005-0000-0000-0000DB290000}"/>
    <cellStyle name="40% - Акцент1 2 2 11" xfId="9190" xr:uid="{00000000-0005-0000-0000-0000DC290000}"/>
    <cellStyle name="40% - Акцент1 2 2 2" xfId="361" xr:uid="{00000000-0005-0000-0000-0000DD290000}"/>
    <cellStyle name="40% - Акцент1 2 2 2 2" xfId="487" xr:uid="{00000000-0005-0000-0000-0000DE290000}"/>
    <cellStyle name="40% - Акцент1 2 2 2 2 2" xfId="1343" xr:uid="{00000000-0005-0000-0000-0000DF290000}"/>
    <cellStyle name="40% - Акцент1 2 2 2 2 2 2" xfId="3079" xr:uid="{00000000-0005-0000-0000-0000E0290000}"/>
    <cellStyle name="40% - Акцент1 2 2 2 2 2 2 2" xfId="11916" xr:uid="{00000000-0005-0000-0000-0000E1290000}"/>
    <cellStyle name="40% - Акцент1 2 2 2 2 2 3" xfId="4322" xr:uid="{00000000-0005-0000-0000-0000E2290000}"/>
    <cellStyle name="40% - Акцент1 2 2 2 2 2 3 2" xfId="13097" xr:uid="{00000000-0005-0000-0000-0000E3290000}"/>
    <cellStyle name="40% - Акцент1 2 2 2 2 2 4" xfId="6097" xr:uid="{00000000-0005-0000-0000-0000E4290000}"/>
    <cellStyle name="40% - Акцент1 2 2 2 2 2 4 2" xfId="14864" xr:uid="{00000000-0005-0000-0000-0000E5290000}"/>
    <cellStyle name="40% - Акцент1 2 2 2 2 2 5" xfId="10207" xr:uid="{00000000-0005-0000-0000-0000E6290000}"/>
    <cellStyle name="40% - Акцент1 2 2 2 2 3" xfId="2277" xr:uid="{00000000-0005-0000-0000-0000E7290000}"/>
    <cellStyle name="40% - Акцент1 2 2 2 2 3 2" xfId="4323" xr:uid="{00000000-0005-0000-0000-0000E8290000}"/>
    <cellStyle name="40% - Акцент1 2 2 2 2 3 2 2" xfId="13098" xr:uid="{00000000-0005-0000-0000-0000E9290000}"/>
    <cellStyle name="40% - Акцент1 2 2 2 2 3 3" xfId="6098" xr:uid="{00000000-0005-0000-0000-0000EA290000}"/>
    <cellStyle name="40% - Акцент1 2 2 2 2 3 3 2" xfId="14865" xr:uid="{00000000-0005-0000-0000-0000EB290000}"/>
    <cellStyle name="40% - Акцент1 2 2 2 2 3 4" xfId="11116" xr:uid="{00000000-0005-0000-0000-0000EC290000}"/>
    <cellStyle name="40% - Акцент1 2 2 2 2 4" xfId="2097" xr:uid="{00000000-0005-0000-0000-0000ED290000}"/>
    <cellStyle name="40% - Акцент1 2 2 2 2 4 2" xfId="10942" xr:uid="{00000000-0005-0000-0000-0000EE290000}"/>
    <cellStyle name="40% - Акцент1 2 2 2 2 5" xfId="4321" xr:uid="{00000000-0005-0000-0000-0000EF290000}"/>
    <cellStyle name="40% - Акцент1 2 2 2 2 5 2" xfId="13096" xr:uid="{00000000-0005-0000-0000-0000F0290000}"/>
    <cellStyle name="40% - Акцент1 2 2 2 2 6" xfId="6096" xr:uid="{00000000-0005-0000-0000-0000F1290000}"/>
    <cellStyle name="40% - Акцент1 2 2 2 2 6 2" xfId="14863" xr:uid="{00000000-0005-0000-0000-0000F2290000}"/>
    <cellStyle name="40% - Акцент1 2 2 2 2 7" xfId="9392" xr:uid="{00000000-0005-0000-0000-0000F3290000}"/>
    <cellStyle name="40% - Акцент1 2 2 2 3" xfId="741" xr:uid="{00000000-0005-0000-0000-0000F4290000}"/>
    <cellStyle name="40% - Акцент1 2 2 2 3 2" xfId="2531" xr:uid="{00000000-0005-0000-0000-0000F5290000}"/>
    <cellStyle name="40% - Акцент1 2 2 2 3 2 2" xfId="11370" xr:uid="{00000000-0005-0000-0000-0000F6290000}"/>
    <cellStyle name="40% - Акцент1 2 2 2 3 3" xfId="4324" xr:uid="{00000000-0005-0000-0000-0000F7290000}"/>
    <cellStyle name="40% - Акцент1 2 2 2 3 3 2" xfId="13099" xr:uid="{00000000-0005-0000-0000-0000F8290000}"/>
    <cellStyle name="40% - Акцент1 2 2 2 3 4" xfId="6099" xr:uid="{00000000-0005-0000-0000-0000F9290000}"/>
    <cellStyle name="40% - Акцент1 2 2 2 3 4 2" xfId="14866" xr:uid="{00000000-0005-0000-0000-0000FA290000}"/>
    <cellStyle name="40% - Акцент1 2 2 2 3 5" xfId="9646" xr:uid="{00000000-0005-0000-0000-0000FB290000}"/>
    <cellStyle name="40% - Акцент1 2 2 2 4" xfId="1175" xr:uid="{00000000-0005-0000-0000-0000FC290000}"/>
    <cellStyle name="40% - Акцент1 2 2 2 4 2" xfId="2919" xr:uid="{00000000-0005-0000-0000-0000FD290000}"/>
    <cellStyle name="40% - Акцент1 2 2 2 4 2 2" xfId="11756" xr:uid="{00000000-0005-0000-0000-0000FE290000}"/>
    <cellStyle name="40% - Акцент1 2 2 2 4 3" xfId="4325" xr:uid="{00000000-0005-0000-0000-0000FF290000}"/>
    <cellStyle name="40% - Акцент1 2 2 2 4 3 2" xfId="13100" xr:uid="{00000000-0005-0000-0000-0000002A0000}"/>
    <cellStyle name="40% - Акцент1 2 2 2 4 4" xfId="6100" xr:uid="{00000000-0005-0000-0000-0000012A0000}"/>
    <cellStyle name="40% - Акцент1 2 2 2 4 4 2" xfId="14867" xr:uid="{00000000-0005-0000-0000-0000022A0000}"/>
    <cellStyle name="40% - Акцент1 2 2 2 4 5" xfId="10045" xr:uid="{00000000-0005-0000-0000-0000032A0000}"/>
    <cellStyle name="40% - Акцент1 2 2 2 5" xfId="2180" xr:uid="{00000000-0005-0000-0000-0000042A0000}"/>
    <cellStyle name="40% - Акцент1 2 2 2 5 2" xfId="4326" xr:uid="{00000000-0005-0000-0000-0000052A0000}"/>
    <cellStyle name="40% - Акцент1 2 2 2 5 2 2" xfId="13101" xr:uid="{00000000-0005-0000-0000-0000062A0000}"/>
    <cellStyle name="40% - Акцент1 2 2 2 5 3" xfId="6101" xr:uid="{00000000-0005-0000-0000-0000072A0000}"/>
    <cellStyle name="40% - Акцент1 2 2 2 5 3 2" xfId="14868" xr:uid="{00000000-0005-0000-0000-0000082A0000}"/>
    <cellStyle name="40% - Акцент1 2 2 2 5 4" xfId="11024" xr:uid="{00000000-0005-0000-0000-0000092A0000}"/>
    <cellStyle name="40% - Акцент1 2 2 2 6" xfId="1935" xr:uid="{00000000-0005-0000-0000-00000A2A0000}"/>
    <cellStyle name="40% - Акцент1 2 2 2 6 2" xfId="10782" xr:uid="{00000000-0005-0000-0000-00000B2A0000}"/>
    <cellStyle name="40% - Акцент1 2 2 2 7" xfId="4320" xr:uid="{00000000-0005-0000-0000-00000C2A0000}"/>
    <cellStyle name="40% - Акцент1 2 2 2 7 2" xfId="13095" xr:uid="{00000000-0005-0000-0000-00000D2A0000}"/>
    <cellStyle name="40% - Акцент1 2 2 2 8" xfId="6095" xr:uid="{00000000-0005-0000-0000-00000E2A0000}"/>
    <cellStyle name="40% - Акцент1 2 2 2 8 2" xfId="14862" xr:uid="{00000000-0005-0000-0000-00000F2A0000}"/>
    <cellStyle name="40% - Акцент1 2 2 2 9" xfId="9293" xr:uid="{00000000-0005-0000-0000-0000102A0000}"/>
    <cellStyle name="40% - Акцент1 2 2 3" xfId="452" xr:uid="{00000000-0005-0000-0000-0000112A0000}"/>
    <cellStyle name="40% - Акцент1 2 2 3 2" xfId="1130" xr:uid="{00000000-0005-0000-0000-0000122A0000}"/>
    <cellStyle name="40% - Акцент1 2 2 3 2 2" xfId="2876" xr:uid="{00000000-0005-0000-0000-0000132A0000}"/>
    <cellStyle name="40% - Акцент1 2 2 3 2 2 2" xfId="11713" xr:uid="{00000000-0005-0000-0000-0000142A0000}"/>
    <cellStyle name="40% - Акцент1 2 2 3 2 3" xfId="4328" xr:uid="{00000000-0005-0000-0000-0000152A0000}"/>
    <cellStyle name="40% - Акцент1 2 2 3 2 3 2" xfId="13103" xr:uid="{00000000-0005-0000-0000-0000162A0000}"/>
    <cellStyle name="40% - Акцент1 2 2 3 2 4" xfId="6103" xr:uid="{00000000-0005-0000-0000-0000172A0000}"/>
    <cellStyle name="40% - Акцент1 2 2 3 2 4 2" xfId="14870" xr:uid="{00000000-0005-0000-0000-0000182A0000}"/>
    <cellStyle name="40% - Акцент1 2 2 3 2 5" xfId="10001" xr:uid="{00000000-0005-0000-0000-0000192A0000}"/>
    <cellStyle name="40% - Акцент1 2 2 3 3" xfId="2242" xr:uid="{00000000-0005-0000-0000-00001A2A0000}"/>
    <cellStyle name="40% - Акцент1 2 2 3 3 2" xfId="4329" xr:uid="{00000000-0005-0000-0000-00001B2A0000}"/>
    <cellStyle name="40% - Акцент1 2 2 3 3 2 2" xfId="13104" xr:uid="{00000000-0005-0000-0000-00001C2A0000}"/>
    <cellStyle name="40% - Акцент1 2 2 3 3 3" xfId="6104" xr:uid="{00000000-0005-0000-0000-00001D2A0000}"/>
    <cellStyle name="40% - Акцент1 2 2 3 3 3 2" xfId="14871" xr:uid="{00000000-0005-0000-0000-00001E2A0000}"/>
    <cellStyle name="40% - Акцент1 2 2 3 3 4" xfId="11081" xr:uid="{00000000-0005-0000-0000-00001F2A0000}"/>
    <cellStyle name="40% - Акцент1 2 2 3 4" xfId="1892" xr:uid="{00000000-0005-0000-0000-0000202A0000}"/>
    <cellStyle name="40% - Акцент1 2 2 3 4 2" xfId="10740" xr:uid="{00000000-0005-0000-0000-0000212A0000}"/>
    <cellStyle name="40% - Акцент1 2 2 3 5" xfId="4327" xr:uid="{00000000-0005-0000-0000-0000222A0000}"/>
    <cellStyle name="40% - Акцент1 2 2 3 5 2" xfId="13102" xr:uid="{00000000-0005-0000-0000-0000232A0000}"/>
    <cellStyle name="40% - Акцент1 2 2 3 6" xfId="6102" xr:uid="{00000000-0005-0000-0000-0000242A0000}"/>
    <cellStyle name="40% - Акцент1 2 2 3 6 2" xfId="14869" xr:uid="{00000000-0005-0000-0000-0000252A0000}"/>
    <cellStyle name="40% - Акцент1 2 2 3 7" xfId="9357" xr:uid="{00000000-0005-0000-0000-0000262A0000}"/>
    <cellStyle name="40% - Акцент1 2 2 4" xfId="613" xr:uid="{00000000-0005-0000-0000-0000272A0000}"/>
    <cellStyle name="40% - Акцент1 2 2 4 2" xfId="1297" xr:uid="{00000000-0005-0000-0000-0000282A0000}"/>
    <cellStyle name="40% - Акцент1 2 2 4 2 2" xfId="3033" xr:uid="{00000000-0005-0000-0000-0000292A0000}"/>
    <cellStyle name="40% - Акцент1 2 2 4 2 2 2" xfId="11870" xr:uid="{00000000-0005-0000-0000-00002A2A0000}"/>
    <cellStyle name="40% - Акцент1 2 2 4 2 3" xfId="4331" xr:uid="{00000000-0005-0000-0000-00002B2A0000}"/>
    <cellStyle name="40% - Акцент1 2 2 4 2 3 2" xfId="13106" xr:uid="{00000000-0005-0000-0000-00002C2A0000}"/>
    <cellStyle name="40% - Акцент1 2 2 4 2 4" xfId="6106" xr:uid="{00000000-0005-0000-0000-00002D2A0000}"/>
    <cellStyle name="40% - Акцент1 2 2 4 2 4 2" xfId="14873" xr:uid="{00000000-0005-0000-0000-00002E2A0000}"/>
    <cellStyle name="40% - Акцент1 2 2 4 2 5" xfId="10161" xr:uid="{00000000-0005-0000-0000-00002F2A0000}"/>
    <cellStyle name="40% - Акцент1 2 2 4 3" xfId="2403" xr:uid="{00000000-0005-0000-0000-0000302A0000}"/>
    <cellStyle name="40% - Акцент1 2 2 4 3 2" xfId="4332" xr:uid="{00000000-0005-0000-0000-0000312A0000}"/>
    <cellStyle name="40% - Акцент1 2 2 4 3 2 2" xfId="13107" xr:uid="{00000000-0005-0000-0000-0000322A0000}"/>
    <cellStyle name="40% - Акцент1 2 2 4 3 3" xfId="6107" xr:uid="{00000000-0005-0000-0000-0000332A0000}"/>
    <cellStyle name="40% - Акцент1 2 2 4 3 3 2" xfId="14874" xr:uid="{00000000-0005-0000-0000-0000342A0000}"/>
    <cellStyle name="40% - Акцент1 2 2 4 3 4" xfId="11242" xr:uid="{00000000-0005-0000-0000-0000352A0000}"/>
    <cellStyle name="40% - Акцент1 2 2 4 4" xfId="2051" xr:uid="{00000000-0005-0000-0000-0000362A0000}"/>
    <cellStyle name="40% - Акцент1 2 2 4 4 2" xfId="10896" xr:uid="{00000000-0005-0000-0000-0000372A0000}"/>
    <cellStyle name="40% - Акцент1 2 2 4 5" xfId="4330" xr:uid="{00000000-0005-0000-0000-0000382A0000}"/>
    <cellStyle name="40% - Акцент1 2 2 4 5 2" xfId="13105" xr:uid="{00000000-0005-0000-0000-0000392A0000}"/>
    <cellStyle name="40% - Акцент1 2 2 4 6" xfId="6105" xr:uid="{00000000-0005-0000-0000-00003A2A0000}"/>
    <cellStyle name="40% - Акцент1 2 2 4 6 2" xfId="14872" xr:uid="{00000000-0005-0000-0000-00003B2A0000}"/>
    <cellStyle name="40% - Акцент1 2 2 4 7" xfId="9518" xr:uid="{00000000-0005-0000-0000-00003C2A0000}"/>
    <cellStyle name="40% - Акцент1 2 2 5" xfId="1072" xr:uid="{00000000-0005-0000-0000-00003D2A0000}"/>
    <cellStyle name="40% - Акцент1 2 2 5 2" xfId="2824" xr:uid="{00000000-0005-0000-0000-00003E2A0000}"/>
    <cellStyle name="40% - Акцент1 2 2 5 2 2" xfId="11661" xr:uid="{00000000-0005-0000-0000-00003F2A0000}"/>
    <cellStyle name="40% - Акцент1 2 2 5 3" xfId="4333" xr:uid="{00000000-0005-0000-0000-0000402A0000}"/>
    <cellStyle name="40% - Акцент1 2 2 5 3 2" xfId="13108" xr:uid="{00000000-0005-0000-0000-0000412A0000}"/>
    <cellStyle name="40% - Акцент1 2 2 5 4" xfId="6108" xr:uid="{00000000-0005-0000-0000-0000422A0000}"/>
    <cellStyle name="40% - Акцент1 2 2 5 4 2" xfId="14875" xr:uid="{00000000-0005-0000-0000-0000432A0000}"/>
    <cellStyle name="40% - Акцент1 2 2 5 5" xfId="9946" xr:uid="{00000000-0005-0000-0000-0000442A0000}"/>
    <cellStyle name="40% - Акцент1 2 2 6" xfId="2145" xr:uid="{00000000-0005-0000-0000-0000452A0000}"/>
    <cellStyle name="40% - Акцент1 2 2 6 2" xfId="4334" xr:uid="{00000000-0005-0000-0000-0000462A0000}"/>
    <cellStyle name="40% - Акцент1 2 2 6 2 2" xfId="13109" xr:uid="{00000000-0005-0000-0000-0000472A0000}"/>
    <cellStyle name="40% - Акцент1 2 2 6 3" xfId="6109" xr:uid="{00000000-0005-0000-0000-0000482A0000}"/>
    <cellStyle name="40% - Акцент1 2 2 6 3 2" xfId="14876" xr:uid="{00000000-0005-0000-0000-0000492A0000}"/>
    <cellStyle name="40% - Акцент1 2 2 6 4" xfId="10989" xr:uid="{00000000-0005-0000-0000-00004A2A0000}"/>
    <cellStyle name="40% - Акцент1 2 2 7" xfId="1835" xr:uid="{00000000-0005-0000-0000-00004B2A0000}"/>
    <cellStyle name="40% - Акцент1 2 2 7 2" xfId="10687" xr:uid="{00000000-0005-0000-0000-00004C2A0000}"/>
    <cellStyle name="40% - Акцент1 2 2 8" xfId="3271" xr:uid="{00000000-0005-0000-0000-00004D2A0000}"/>
    <cellStyle name="40% - Акцент1 2 2 8 2" xfId="12106" xr:uid="{00000000-0005-0000-0000-00004E2A0000}"/>
    <cellStyle name="40% - Акцент1 2 2 9" xfId="4319" xr:uid="{00000000-0005-0000-0000-00004F2A0000}"/>
    <cellStyle name="40% - Акцент1 2 2 9 2" xfId="13094" xr:uid="{00000000-0005-0000-0000-0000502A0000}"/>
    <cellStyle name="40% - Акцент1 2 20" xfId="936" xr:uid="{00000000-0005-0000-0000-0000512A0000}"/>
    <cellStyle name="40% - Акцент1 2 20 2" xfId="2726" xr:uid="{00000000-0005-0000-0000-0000522A0000}"/>
    <cellStyle name="40% - Акцент1 2 20 2 2" xfId="11565" xr:uid="{00000000-0005-0000-0000-0000532A0000}"/>
    <cellStyle name="40% - Акцент1 2 20 3" xfId="4335" xr:uid="{00000000-0005-0000-0000-0000542A0000}"/>
    <cellStyle name="40% - Акцент1 2 20 3 2" xfId="13110" xr:uid="{00000000-0005-0000-0000-0000552A0000}"/>
    <cellStyle name="40% - Акцент1 2 20 4" xfId="6110" xr:uid="{00000000-0005-0000-0000-0000562A0000}"/>
    <cellStyle name="40% - Акцент1 2 20 4 2" xfId="14877" xr:uid="{00000000-0005-0000-0000-0000572A0000}"/>
    <cellStyle name="40% - Акцент1 2 20 5" xfId="9841" xr:uid="{00000000-0005-0000-0000-0000582A0000}"/>
    <cellStyle name="40% - Акцент1 2 21" xfId="657" xr:uid="{00000000-0005-0000-0000-0000592A0000}"/>
    <cellStyle name="40% - Акцент1 2 21 2" xfId="2447" xr:uid="{00000000-0005-0000-0000-00005A2A0000}"/>
    <cellStyle name="40% - Акцент1 2 21 2 2" xfId="11286" xr:uid="{00000000-0005-0000-0000-00005B2A0000}"/>
    <cellStyle name="40% - Акцент1 2 21 3" xfId="4336" xr:uid="{00000000-0005-0000-0000-00005C2A0000}"/>
    <cellStyle name="40% - Акцент1 2 21 3 2" xfId="13111" xr:uid="{00000000-0005-0000-0000-00005D2A0000}"/>
    <cellStyle name="40% - Акцент1 2 21 4" xfId="6111" xr:uid="{00000000-0005-0000-0000-00005E2A0000}"/>
    <cellStyle name="40% - Акцент1 2 21 4 2" xfId="14878" xr:uid="{00000000-0005-0000-0000-00005F2A0000}"/>
    <cellStyle name="40% - Акцент1 2 21 5" xfId="9562" xr:uid="{00000000-0005-0000-0000-0000602A0000}"/>
    <cellStyle name="40% - Акцент1 2 22" xfId="595" xr:uid="{00000000-0005-0000-0000-0000612A0000}"/>
    <cellStyle name="40% - Акцент1 2 22 2" xfId="2385" xr:uid="{00000000-0005-0000-0000-0000622A0000}"/>
    <cellStyle name="40% - Акцент1 2 22 2 2" xfId="11224" xr:uid="{00000000-0005-0000-0000-0000632A0000}"/>
    <cellStyle name="40% - Акцент1 2 22 3" xfId="4337" xr:uid="{00000000-0005-0000-0000-0000642A0000}"/>
    <cellStyle name="40% - Акцент1 2 22 3 2" xfId="13112" xr:uid="{00000000-0005-0000-0000-0000652A0000}"/>
    <cellStyle name="40% - Акцент1 2 22 4" xfId="6112" xr:uid="{00000000-0005-0000-0000-0000662A0000}"/>
    <cellStyle name="40% - Акцент1 2 22 4 2" xfId="14879" xr:uid="{00000000-0005-0000-0000-0000672A0000}"/>
    <cellStyle name="40% - Акцент1 2 22 5" xfId="9500" xr:uid="{00000000-0005-0000-0000-0000682A0000}"/>
    <cellStyle name="40% - Акцент1 2 23" xfId="620" xr:uid="{00000000-0005-0000-0000-0000692A0000}"/>
    <cellStyle name="40% - Акцент1 2 23 2" xfId="2410" xr:uid="{00000000-0005-0000-0000-00006A2A0000}"/>
    <cellStyle name="40% - Акцент1 2 23 2 2" xfId="11249" xr:uid="{00000000-0005-0000-0000-00006B2A0000}"/>
    <cellStyle name="40% - Акцент1 2 23 3" xfId="4338" xr:uid="{00000000-0005-0000-0000-00006C2A0000}"/>
    <cellStyle name="40% - Акцент1 2 23 3 2" xfId="13113" xr:uid="{00000000-0005-0000-0000-00006D2A0000}"/>
    <cellStyle name="40% - Акцент1 2 23 4" xfId="6113" xr:uid="{00000000-0005-0000-0000-00006E2A0000}"/>
    <cellStyle name="40% - Акцент1 2 23 4 2" xfId="14880" xr:uid="{00000000-0005-0000-0000-00006F2A0000}"/>
    <cellStyle name="40% - Акцент1 2 23 5" xfId="9525" xr:uid="{00000000-0005-0000-0000-0000702A0000}"/>
    <cellStyle name="40% - Акцент1 2 24" xfId="558" xr:uid="{00000000-0005-0000-0000-0000712A0000}"/>
    <cellStyle name="40% - Акцент1 2 24 2" xfId="2348" xr:uid="{00000000-0005-0000-0000-0000722A0000}"/>
    <cellStyle name="40% - Акцент1 2 24 2 2" xfId="11187" xr:uid="{00000000-0005-0000-0000-0000732A0000}"/>
    <cellStyle name="40% - Акцент1 2 24 3" xfId="4339" xr:uid="{00000000-0005-0000-0000-0000742A0000}"/>
    <cellStyle name="40% - Акцент1 2 24 3 2" xfId="13114" xr:uid="{00000000-0005-0000-0000-0000752A0000}"/>
    <cellStyle name="40% - Акцент1 2 24 4" xfId="6114" xr:uid="{00000000-0005-0000-0000-0000762A0000}"/>
    <cellStyle name="40% - Акцент1 2 24 4 2" xfId="14881" xr:uid="{00000000-0005-0000-0000-0000772A0000}"/>
    <cellStyle name="40% - Акцент1 2 24 5" xfId="9463" xr:uid="{00000000-0005-0000-0000-0000782A0000}"/>
    <cellStyle name="40% - Акцент1 2 25" xfId="827" xr:uid="{00000000-0005-0000-0000-0000792A0000}"/>
    <cellStyle name="40% - Акцент1 2 25 2" xfId="2617" xr:uid="{00000000-0005-0000-0000-00007A2A0000}"/>
    <cellStyle name="40% - Акцент1 2 25 2 2" xfId="11456" xr:uid="{00000000-0005-0000-0000-00007B2A0000}"/>
    <cellStyle name="40% - Акцент1 2 25 3" xfId="4340" xr:uid="{00000000-0005-0000-0000-00007C2A0000}"/>
    <cellStyle name="40% - Акцент1 2 25 3 2" xfId="13115" xr:uid="{00000000-0005-0000-0000-00007D2A0000}"/>
    <cellStyle name="40% - Акцент1 2 25 4" xfId="6115" xr:uid="{00000000-0005-0000-0000-00007E2A0000}"/>
    <cellStyle name="40% - Акцент1 2 25 4 2" xfId="14882" xr:uid="{00000000-0005-0000-0000-00007F2A0000}"/>
    <cellStyle name="40% - Акцент1 2 25 5" xfId="9732" xr:uid="{00000000-0005-0000-0000-0000802A0000}"/>
    <cellStyle name="40% - Акцент1 2 26" xfId="800" xr:uid="{00000000-0005-0000-0000-0000812A0000}"/>
    <cellStyle name="40% - Акцент1 2 26 2" xfId="2590" xr:uid="{00000000-0005-0000-0000-0000822A0000}"/>
    <cellStyle name="40% - Акцент1 2 26 2 2" xfId="11429" xr:uid="{00000000-0005-0000-0000-0000832A0000}"/>
    <cellStyle name="40% - Акцент1 2 26 3" xfId="4341" xr:uid="{00000000-0005-0000-0000-0000842A0000}"/>
    <cellStyle name="40% - Акцент1 2 26 3 2" xfId="13116" xr:uid="{00000000-0005-0000-0000-0000852A0000}"/>
    <cellStyle name="40% - Акцент1 2 26 4" xfId="6116" xr:uid="{00000000-0005-0000-0000-0000862A0000}"/>
    <cellStyle name="40% - Акцент1 2 26 4 2" xfId="14883" xr:uid="{00000000-0005-0000-0000-0000872A0000}"/>
    <cellStyle name="40% - Акцент1 2 26 5" xfId="9705" xr:uid="{00000000-0005-0000-0000-0000882A0000}"/>
    <cellStyle name="40% - Акцент1 2 27" xfId="585" xr:uid="{00000000-0005-0000-0000-0000892A0000}"/>
    <cellStyle name="40% - Акцент1 2 27 2" xfId="2375" xr:uid="{00000000-0005-0000-0000-00008A2A0000}"/>
    <cellStyle name="40% - Акцент1 2 27 2 2" xfId="11214" xr:uid="{00000000-0005-0000-0000-00008B2A0000}"/>
    <cellStyle name="40% - Акцент1 2 27 3" xfId="4342" xr:uid="{00000000-0005-0000-0000-00008C2A0000}"/>
    <cellStyle name="40% - Акцент1 2 27 3 2" xfId="13117" xr:uid="{00000000-0005-0000-0000-00008D2A0000}"/>
    <cellStyle name="40% - Акцент1 2 27 4" xfId="6117" xr:uid="{00000000-0005-0000-0000-00008E2A0000}"/>
    <cellStyle name="40% - Акцент1 2 27 4 2" xfId="14884" xr:uid="{00000000-0005-0000-0000-00008F2A0000}"/>
    <cellStyle name="40% - Акцент1 2 27 5" xfId="9490" xr:uid="{00000000-0005-0000-0000-0000902A0000}"/>
    <cellStyle name="40% - Акцент1 2 28" xfId="565" xr:uid="{00000000-0005-0000-0000-0000912A0000}"/>
    <cellStyle name="40% - Акцент1 2 28 2" xfId="2355" xr:uid="{00000000-0005-0000-0000-0000922A0000}"/>
    <cellStyle name="40% - Акцент1 2 28 2 2" xfId="11194" xr:uid="{00000000-0005-0000-0000-0000932A0000}"/>
    <cellStyle name="40% - Акцент1 2 28 3" xfId="4343" xr:uid="{00000000-0005-0000-0000-0000942A0000}"/>
    <cellStyle name="40% - Акцент1 2 28 3 2" xfId="13118" xr:uid="{00000000-0005-0000-0000-0000952A0000}"/>
    <cellStyle name="40% - Акцент1 2 28 4" xfId="6118" xr:uid="{00000000-0005-0000-0000-0000962A0000}"/>
    <cellStyle name="40% - Акцент1 2 28 4 2" xfId="14885" xr:uid="{00000000-0005-0000-0000-0000972A0000}"/>
    <cellStyle name="40% - Акцент1 2 28 5" xfId="9470" xr:uid="{00000000-0005-0000-0000-0000982A0000}"/>
    <cellStyle name="40% - Акцент1 2 29" xfId="643" xr:uid="{00000000-0005-0000-0000-0000992A0000}"/>
    <cellStyle name="40% - Акцент1 2 29 2" xfId="2433" xr:uid="{00000000-0005-0000-0000-00009A2A0000}"/>
    <cellStyle name="40% - Акцент1 2 29 2 2" xfId="11272" xr:uid="{00000000-0005-0000-0000-00009B2A0000}"/>
    <cellStyle name="40% - Акцент1 2 29 3" xfId="4344" xr:uid="{00000000-0005-0000-0000-00009C2A0000}"/>
    <cellStyle name="40% - Акцент1 2 29 3 2" xfId="13119" xr:uid="{00000000-0005-0000-0000-00009D2A0000}"/>
    <cellStyle name="40% - Акцент1 2 29 4" xfId="6119" xr:uid="{00000000-0005-0000-0000-00009E2A0000}"/>
    <cellStyle name="40% - Акцент1 2 29 4 2" xfId="14886" xr:uid="{00000000-0005-0000-0000-00009F2A0000}"/>
    <cellStyle name="40% - Акцент1 2 29 5" xfId="9548" xr:uid="{00000000-0005-0000-0000-0000A02A0000}"/>
    <cellStyle name="40% - Акцент1 2 3" xfId="339" xr:uid="{00000000-0005-0000-0000-0000A12A0000}"/>
    <cellStyle name="40% - Акцент1 2 3 10" xfId="9272" xr:uid="{00000000-0005-0000-0000-0000A22A0000}"/>
    <cellStyle name="40% - Акцент1 2 3 2" xfId="466" xr:uid="{00000000-0005-0000-0000-0000A32A0000}"/>
    <cellStyle name="40% - Акцент1 2 3 2 2" xfId="1321" xr:uid="{00000000-0005-0000-0000-0000A42A0000}"/>
    <cellStyle name="40% - Акцент1 2 3 2 2 2" xfId="3057" xr:uid="{00000000-0005-0000-0000-0000A52A0000}"/>
    <cellStyle name="40% - Акцент1 2 3 2 2 2 2" xfId="11894" xr:uid="{00000000-0005-0000-0000-0000A62A0000}"/>
    <cellStyle name="40% - Акцент1 2 3 2 2 3" xfId="4347" xr:uid="{00000000-0005-0000-0000-0000A72A0000}"/>
    <cellStyle name="40% - Акцент1 2 3 2 2 3 2" xfId="13122" xr:uid="{00000000-0005-0000-0000-0000A82A0000}"/>
    <cellStyle name="40% - Акцент1 2 3 2 2 4" xfId="6122" xr:uid="{00000000-0005-0000-0000-0000A92A0000}"/>
    <cellStyle name="40% - Акцент1 2 3 2 2 4 2" xfId="14889" xr:uid="{00000000-0005-0000-0000-0000AA2A0000}"/>
    <cellStyle name="40% - Акцент1 2 3 2 2 5" xfId="10185" xr:uid="{00000000-0005-0000-0000-0000AB2A0000}"/>
    <cellStyle name="40% - Акцент1 2 3 2 3" xfId="2256" xr:uid="{00000000-0005-0000-0000-0000AC2A0000}"/>
    <cellStyle name="40% - Акцент1 2 3 2 3 2" xfId="4348" xr:uid="{00000000-0005-0000-0000-0000AD2A0000}"/>
    <cellStyle name="40% - Акцент1 2 3 2 3 2 2" xfId="13123" xr:uid="{00000000-0005-0000-0000-0000AE2A0000}"/>
    <cellStyle name="40% - Акцент1 2 3 2 3 3" xfId="6123" xr:uid="{00000000-0005-0000-0000-0000AF2A0000}"/>
    <cellStyle name="40% - Акцент1 2 3 2 3 3 2" xfId="14890" xr:uid="{00000000-0005-0000-0000-0000B02A0000}"/>
    <cellStyle name="40% - Акцент1 2 3 2 3 4" xfId="11095" xr:uid="{00000000-0005-0000-0000-0000B12A0000}"/>
    <cellStyle name="40% - Акцент1 2 3 2 4" xfId="2075" xr:uid="{00000000-0005-0000-0000-0000B22A0000}"/>
    <cellStyle name="40% - Акцент1 2 3 2 4 2" xfId="10920" xr:uid="{00000000-0005-0000-0000-0000B32A0000}"/>
    <cellStyle name="40% - Акцент1 2 3 2 5" xfId="4346" xr:uid="{00000000-0005-0000-0000-0000B42A0000}"/>
    <cellStyle name="40% - Акцент1 2 3 2 5 2" xfId="13121" xr:uid="{00000000-0005-0000-0000-0000B52A0000}"/>
    <cellStyle name="40% - Акцент1 2 3 2 6" xfId="6121" xr:uid="{00000000-0005-0000-0000-0000B62A0000}"/>
    <cellStyle name="40% - Акцент1 2 3 2 6 2" xfId="14888" xr:uid="{00000000-0005-0000-0000-0000B72A0000}"/>
    <cellStyle name="40% - Акцент1 2 3 2 7" xfId="9371" xr:uid="{00000000-0005-0000-0000-0000B82A0000}"/>
    <cellStyle name="40% - Акцент1 2 3 3" xfId="720" xr:uid="{00000000-0005-0000-0000-0000B92A0000}"/>
    <cellStyle name="40% - Акцент1 2 3 3 2" xfId="2510" xr:uid="{00000000-0005-0000-0000-0000BA2A0000}"/>
    <cellStyle name="40% - Акцент1 2 3 3 2 2" xfId="11349" xr:uid="{00000000-0005-0000-0000-0000BB2A0000}"/>
    <cellStyle name="40% - Акцент1 2 3 3 3" xfId="4349" xr:uid="{00000000-0005-0000-0000-0000BC2A0000}"/>
    <cellStyle name="40% - Акцент1 2 3 3 3 2" xfId="13124" xr:uid="{00000000-0005-0000-0000-0000BD2A0000}"/>
    <cellStyle name="40% - Акцент1 2 3 3 4" xfId="6124" xr:uid="{00000000-0005-0000-0000-0000BE2A0000}"/>
    <cellStyle name="40% - Акцент1 2 3 3 4 2" xfId="14891" xr:uid="{00000000-0005-0000-0000-0000BF2A0000}"/>
    <cellStyle name="40% - Акцент1 2 3 3 5" xfId="9625" xr:uid="{00000000-0005-0000-0000-0000C02A0000}"/>
    <cellStyle name="40% - Акцент1 2 3 4" xfId="1154" xr:uid="{00000000-0005-0000-0000-0000C12A0000}"/>
    <cellStyle name="40% - Акцент1 2 3 4 2" xfId="2898" xr:uid="{00000000-0005-0000-0000-0000C22A0000}"/>
    <cellStyle name="40% - Акцент1 2 3 4 2 2" xfId="11735" xr:uid="{00000000-0005-0000-0000-0000C32A0000}"/>
    <cellStyle name="40% - Акцент1 2 3 4 3" xfId="4350" xr:uid="{00000000-0005-0000-0000-0000C42A0000}"/>
    <cellStyle name="40% - Акцент1 2 3 4 3 2" xfId="13125" xr:uid="{00000000-0005-0000-0000-0000C52A0000}"/>
    <cellStyle name="40% - Акцент1 2 3 4 4" xfId="6125" xr:uid="{00000000-0005-0000-0000-0000C62A0000}"/>
    <cellStyle name="40% - Акцент1 2 3 4 4 2" xfId="14892" xr:uid="{00000000-0005-0000-0000-0000C72A0000}"/>
    <cellStyle name="40% - Акцент1 2 3 4 5" xfId="10024" xr:uid="{00000000-0005-0000-0000-0000C82A0000}"/>
    <cellStyle name="40% - Акцент1 2 3 5" xfId="2159" xr:uid="{00000000-0005-0000-0000-0000C92A0000}"/>
    <cellStyle name="40% - Акцент1 2 3 5 2" xfId="4351" xr:uid="{00000000-0005-0000-0000-0000CA2A0000}"/>
    <cellStyle name="40% - Акцент1 2 3 5 2 2" xfId="13126" xr:uid="{00000000-0005-0000-0000-0000CB2A0000}"/>
    <cellStyle name="40% - Акцент1 2 3 5 3" xfId="6126" xr:uid="{00000000-0005-0000-0000-0000CC2A0000}"/>
    <cellStyle name="40% - Акцент1 2 3 5 3 2" xfId="14893" xr:uid="{00000000-0005-0000-0000-0000CD2A0000}"/>
    <cellStyle name="40% - Акцент1 2 3 5 4" xfId="11003" xr:uid="{00000000-0005-0000-0000-0000CE2A0000}"/>
    <cellStyle name="40% - Акцент1 2 3 6" xfId="1914" xr:uid="{00000000-0005-0000-0000-0000CF2A0000}"/>
    <cellStyle name="40% - Акцент1 2 3 6 2" xfId="6127" xr:uid="{00000000-0005-0000-0000-0000D02A0000}"/>
    <cellStyle name="40% - Акцент1 2 3 6 3" xfId="10761" xr:uid="{00000000-0005-0000-0000-0000D12A0000}"/>
    <cellStyle name="40% - Акцент1 2 3 7" xfId="3272" xr:uid="{00000000-0005-0000-0000-0000D22A0000}"/>
    <cellStyle name="40% - Акцент1 2 3 8" xfId="4345" xr:uid="{00000000-0005-0000-0000-0000D32A0000}"/>
    <cellStyle name="40% - Акцент1 2 3 8 2" xfId="13120" xr:uid="{00000000-0005-0000-0000-0000D42A0000}"/>
    <cellStyle name="40% - Акцент1 2 3 9" xfId="6120" xr:uid="{00000000-0005-0000-0000-0000D52A0000}"/>
    <cellStyle name="40% - Акцент1 2 3 9 2" xfId="14887" xr:uid="{00000000-0005-0000-0000-0000D62A0000}"/>
    <cellStyle name="40% - Акцент1 2 30" xfId="604" xr:uid="{00000000-0005-0000-0000-0000D72A0000}"/>
    <cellStyle name="40% - Акцент1 2 30 2" xfId="2394" xr:uid="{00000000-0005-0000-0000-0000D82A0000}"/>
    <cellStyle name="40% - Акцент1 2 30 2 2" xfId="11233" xr:uid="{00000000-0005-0000-0000-0000D92A0000}"/>
    <cellStyle name="40% - Акцент1 2 30 3" xfId="4352" xr:uid="{00000000-0005-0000-0000-0000DA2A0000}"/>
    <cellStyle name="40% - Акцент1 2 30 3 2" xfId="13127" xr:uid="{00000000-0005-0000-0000-0000DB2A0000}"/>
    <cellStyle name="40% - Акцент1 2 30 4" xfId="6128" xr:uid="{00000000-0005-0000-0000-0000DC2A0000}"/>
    <cellStyle name="40% - Акцент1 2 30 4 2" xfId="14894" xr:uid="{00000000-0005-0000-0000-0000DD2A0000}"/>
    <cellStyle name="40% - Акцент1 2 30 5" xfId="9509" xr:uid="{00000000-0005-0000-0000-0000DE2A0000}"/>
    <cellStyle name="40% - Акцент1 2 31" xfId="933" xr:uid="{00000000-0005-0000-0000-0000DF2A0000}"/>
    <cellStyle name="40% - Акцент1 2 31 2" xfId="2723" xr:uid="{00000000-0005-0000-0000-0000E02A0000}"/>
    <cellStyle name="40% - Акцент1 2 31 2 2" xfId="11562" xr:uid="{00000000-0005-0000-0000-0000E12A0000}"/>
    <cellStyle name="40% - Акцент1 2 31 3" xfId="4353" xr:uid="{00000000-0005-0000-0000-0000E22A0000}"/>
    <cellStyle name="40% - Акцент1 2 31 3 2" xfId="13128" xr:uid="{00000000-0005-0000-0000-0000E32A0000}"/>
    <cellStyle name="40% - Акцент1 2 31 4" xfId="6129" xr:uid="{00000000-0005-0000-0000-0000E42A0000}"/>
    <cellStyle name="40% - Акцент1 2 31 4 2" xfId="14895" xr:uid="{00000000-0005-0000-0000-0000E52A0000}"/>
    <cellStyle name="40% - Акцент1 2 31 5" xfId="9838" xr:uid="{00000000-0005-0000-0000-0000E62A0000}"/>
    <cellStyle name="40% - Акцент1 2 32" xfId="629" xr:uid="{00000000-0005-0000-0000-0000E72A0000}"/>
    <cellStyle name="40% - Акцент1 2 32 2" xfId="2419" xr:uid="{00000000-0005-0000-0000-0000E82A0000}"/>
    <cellStyle name="40% - Акцент1 2 32 2 2" xfId="11258" xr:uid="{00000000-0005-0000-0000-0000E92A0000}"/>
    <cellStyle name="40% - Акцент1 2 32 3" xfId="4354" xr:uid="{00000000-0005-0000-0000-0000EA2A0000}"/>
    <cellStyle name="40% - Акцент1 2 32 3 2" xfId="13129" xr:uid="{00000000-0005-0000-0000-0000EB2A0000}"/>
    <cellStyle name="40% - Акцент1 2 32 4" xfId="6130" xr:uid="{00000000-0005-0000-0000-0000EC2A0000}"/>
    <cellStyle name="40% - Акцент1 2 32 4 2" xfId="14896" xr:uid="{00000000-0005-0000-0000-0000ED2A0000}"/>
    <cellStyle name="40% - Акцент1 2 32 5" xfId="9534" xr:uid="{00000000-0005-0000-0000-0000EE2A0000}"/>
    <cellStyle name="40% - Акцент1 2 33" xfId="690" xr:uid="{00000000-0005-0000-0000-0000EF2A0000}"/>
    <cellStyle name="40% - Акцент1 2 33 2" xfId="2480" xr:uid="{00000000-0005-0000-0000-0000F02A0000}"/>
    <cellStyle name="40% - Акцент1 2 33 2 2" xfId="11319" xr:uid="{00000000-0005-0000-0000-0000F12A0000}"/>
    <cellStyle name="40% - Акцент1 2 33 3" xfId="4355" xr:uid="{00000000-0005-0000-0000-0000F22A0000}"/>
    <cellStyle name="40% - Акцент1 2 33 3 2" xfId="13130" xr:uid="{00000000-0005-0000-0000-0000F32A0000}"/>
    <cellStyle name="40% - Акцент1 2 33 4" xfId="6131" xr:uid="{00000000-0005-0000-0000-0000F42A0000}"/>
    <cellStyle name="40% - Акцент1 2 33 4 2" xfId="14897" xr:uid="{00000000-0005-0000-0000-0000F52A0000}"/>
    <cellStyle name="40% - Акцент1 2 33 5" xfId="9595" xr:uid="{00000000-0005-0000-0000-0000F62A0000}"/>
    <cellStyle name="40% - Акцент1 2 34" xfId="1053" xr:uid="{00000000-0005-0000-0000-0000F72A0000}"/>
    <cellStyle name="40% - Акцент1 2 34 2" xfId="2807" xr:uid="{00000000-0005-0000-0000-0000F82A0000}"/>
    <cellStyle name="40% - Акцент1 2 34 2 2" xfId="11644" xr:uid="{00000000-0005-0000-0000-0000F92A0000}"/>
    <cellStyle name="40% - Акцент1 2 34 3" xfId="4356" xr:uid="{00000000-0005-0000-0000-0000FA2A0000}"/>
    <cellStyle name="40% - Акцент1 2 34 3 2" xfId="13131" xr:uid="{00000000-0005-0000-0000-0000FB2A0000}"/>
    <cellStyle name="40% - Акцент1 2 34 4" xfId="6132" xr:uid="{00000000-0005-0000-0000-0000FC2A0000}"/>
    <cellStyle name="40% - Акцент1 2 34 4 2" xfId="14898" xr:uid="{00000000-0005-0000-0000-0000FD2A0000}"/>
    <cellStyle name="40% - Акцент1 2 34 5" xfId="9928" xr:uid="{00000000-0005-0000-0000-0000FE2A0000}"/>
    <cellStyle name="40% - Акцент1 2 35" xfId="1079" xr:uid="{00000000-0005-0000-0000-0000FF2A0000}"/>
    <cellStyle name="40% - Акцент1 2 35 2" xfId="2831" xr:uid="{00000000-0005-0000-0000-0000002B0000}"/>
    <cellStyle name="40% - Акцент1 2 35 2 2" xfId="11668" xr:uid="{00000000-0005-0000-0000-0000012B0000}"/>
    <cellStyle name="40% - Акцент1 2 35 3" xfId="4357" xr:uid="{00000000-0005-0000-0000-0000022B0000}"/>
    <cellStyle name="40% - Акцент1 2 35 3 2" xfId="13132" xr:uid="{00000000-0005-0000-0000-0000032B0000}"/>
    <cellStyle name="40% - Акцент1 2 35 4" xfId="6133" xr:uid="{00000000-0005-0000-0000-0000042B0000}"/>
    <cellStyle name="40% - Акцент1 2 35 4 2" xfId="14899" xr:uid="{00000000-0005-0000-0000-0000052B0000}"/>
    <cellStyle name="40% - Акцент1 2 35 5" xfId="9953" xr:uid="{00000000-0005-0000-0000-0000062B0000}"/>
    <cellStyle name="40% - Акцент1 2 36" xfId="2131" xr:uid="{00000000-0005-0000-0000-0000072B0000}"/>
    <cellStyle name="40% - Акцент1 2 36 2" xfId="4358" xr:uid="{00000000-0005-0000-0000-0000082B0000}"/>
    <cellStyle name="40% - Акцент1 2 36 2 2" xfId="13133" xr:uid="{00000000-0005-0000-0000-0000092B0000}"/>
    <cellStyle name="40% - Акцент1 2 36 3" xfId="6134" xr:uid="{00000000-0005-0000-0000-00000A2B0000}"/>
    <cellStyle name="40% - Акцент1 2 36 3 2" xfId="14900" xr:uid="{00000000-0005-0000-0000-00000B2B0000}"/>
    <cellStyle name="40% - Акцент1 2 36 4" xfId="10975" xr:uid="{00000000-0005-0000-0000-00000C2B0000}"/>
    <cellStyle name="40% - Акцент1 2 37" xfId="1818" xr:uid="{00000000-0005-0000-0000-00000D2B0000}"/>
    <cellStyle name="40% - Акцент1 2 37 2" xfId="10670" xr:uid="{00000000-0005-0000-0000-00000E2B0000}"/>
    <cellStyle name="40% - Акцент1 2 38" xfId="2792" xr:uid="{00000000-0005-0000-0000-00000F2B0000}"/>
    <cellStyle name="40% - Акцент1 2 38 2" xfId="11630" xr:uid="{00000000-0005-0000-0000-0000102B0000}"/>
    <cellStyle name="40% - Акцент1 2 39" xfId="3270" xr:uid="{00000000-0005-0000-0000-0000112B0000}"/>
    <cellStyle name="40% - Акцент1 2 39 2" xfId="12105" xr:uid="{00000000-0005-0000-0000-0000122B0000}"/>
    <cellStyle name="40% - Акцент1 2 4" xfId="348" xr:uid="{00000000-0005-0000-0000-0000132B0000}"/>
    <cellStyle name="40% - Акцент1 2 4 2" xfId="475" xr:uid="{00000000-0005-0000-0000-0000142B0000}"/>
    <cellStyle name="40% - Акцент1 2 4 2 2" xfId="1330" xr:uid="{00000000-0005-0000-0000-0000152B0000}"/>
    <cellStyle name="40% - Акцент1 2 4 2 2 2" xfId="3066" xr:uid="{00000000-0005-0000-0000-0000162B0000}"/>
    <cellStyle name="40% - Акцент1 2 4 2 2 2 2" xfId="11903" xr:uid="{00000000-0005-0000-0000-0000172B0000}"/>
    <cellStyle name="40% - Акцент1 2 4 2 2 3" xfId="4361" xr:uid="{00000000-0005-0000-0000-0000182B0000}"/>
    <cellStyle name="40% - Акцент1 2 4 2 2 3 2" xfId="13136" xr:uid="{00000000-0005-0000-0000-0000192B0000}"/>
    <cellStyle name="40% - Акцент1 2 4 2 2 4" xfId="6137" xr:uid="{00000000-0005-0000-0000-00001A2B0000}"/>
    <cellStyle name="40% - Акцент1 2 4 2 2 4 2" xfId="14903" xr:uid="{00000000-0005-0000-0000-00001B2B0000}"/>
    <cellStyle name="40% - Акцент1 2 4 2 2 5" xfId="10194" xr:uid="{00000000-0005-0000-0000-00001C2B0000}"/>
    <cellStyle name="40% - Акцент1 2 4 2 3" xfId="2265" xr:uid="{00000000-0005-0000-0000-00001D2B0000}"/>
    <cellStyle name="40% - Акцент1 2 4 2 3 2" xfId="4362" xr:uid="{00000000-0005-0000-0000-00001E2B0000}"/>
    <cellStyle name="40% - Акцент1 2 4 2 3 2 2" xfId="13137" xr:uid="{00000000-0005-0000-0000-00001F2B0000}"/>
    <cellStyle name="40% - Акцент1 2 4 2 3 3" xfId="6138" xr:uid="{00000000-0005-0000-0000-0000202B0000}"/>
    <cellStyle name="40% - Акцент1 2 4 2 3 3 2" xfId="14904" xr:uid="{00000000-0005-0000-0000-0000212B0000}"/>
    <cellStyle name="40% - Акцент1 2 4 2 3 4" xfId="11104" xr:uid="{00000000-0005-0000-0000-0000222B0000}"/>
    <cellStyle name="40% - Акцент1 2 4 2 4" xfId="2084" xr:uid="{00000000-0005-0000-0000-0000232B0000}"/>
    <cellStyle name="40% - Акцент1 2 4 2 4 2" xfId="10929" xr:uid="{00000000-0005-0000-0000-0000242B0000}"/>
    <cellStyle name="40% - Акцент1 2 4 2 5" xfId="4360" xr:uid="{00000000-0005-0000-0000-0000252B0000}"/>
    <cellStyle name="40% - Акцент1 2 4 2 5 2" xfId="13135" xr:uid="{00000000-0005-0000-0000-0000262B0000}"/>
    <cellStyle name="40% - Акцент1 2 4 2 6" xfId="6136" xr:uid="{00000000-0005-0000-0000-0000272B0000}"/>
    <cellStyle name="40% - Акцент1 2 4 2 6 2" xfId="14902" xr:uid="{00000000-0005-0000-0000-0000282B0000}"/>
    <cellStyle name="40% - Акцент1 2 4 2 7" xfId="9380" xr:uid="{00000000-0005-0000-0000-0000292B0000}"/>
    <cellStyle name="40% - Акцент1 2 4 3" xfId="729" xr:uid="{00000000-0005-0000-0000-00002A2B0000}"/>
    <cellStyle name="40% - Акцент1 2 4 3 2" xfId="2519" xr:uid="{00000000-0005-0000-0000-00002B2B0000}"/>
    <cellStyle name="40% - Акцент1 2 4 3 2 2" xfId="11358" xr:uid="{00000000-0005-0000-0000-00002C2B0000}"/>
    <cellStyle name="40% - Акцент1 2 4 3 3" xfId="4363" xr:uid="{00000000-0005-0000-0000-00002D2B0000}"/>
    <cellStyle name="40% - Акцент1 2 4 3 3 2" xfId="13138" xr:uid="{00000000-0005-0000-0000-00002E2B0000}"/>
    <cellStyle name="40% - Акцент1 2 4 3 4" xfId="6139" xr:uid="{00000000-0005-0000-0000-00002F2B0000}"/>
    <cellStyle name="40% - Акцент1 2 4 3 4 2" xfId="14905" xr:uid="{00000000-0005-0000-0000-0000302B0000}"/>
    <cellStyle name="40% - Акцент1 2 4 3 5" xfId="9634" xr:uid="{00000000-0005-0000-0000-0000312B0000}"/>
    <cellStyle name="40% - Акцент1 2 4 4" xfId="1163" xr:uid="{00000000-0005-0000-0000-0000322B0000}"/>
    <cellStyle name="40% - Акцент1 2 4 4 2" xfId="2907" xr:uid="{00000000-0005-0000-0000-0000332B0000}"/>
    <cellStyle name="40% - Акцент1 2 4 4 2 2" xfId="11744" xr:uid="{00000000-0005-0000-0000-0000342B0000}"/>
    <cellStyle name="40% - Акцент1 2 4 4 3" xfId="4364" xr:uid="{00000000-0005-0000-0000-0000352B0000}"/>
    <cellStyle name="40% - Акцент1 2 4 4 3 2" xfId="13139" xr:uid="{00000000-0005-0000-0000-0000362B0000}"/>
    <cellStyle name="40% - Акцент1 2 4 4 4" xfId="6140" xr:uid="{00000000-0005-0000-0000-0000372B0000}"/>
    <cellStyle name="40% - Акцент1 2 4 4 4 2" xfId="14906" xr:uid="{00000000-0005-0000-0000-0000382B0000}"/>
    <cellStyle name="40% - Акцент1 2 4 4 5" xfId="10033" xr:uid="{00000000-0005-0000-0000-0000392B0000}"/>
    <cellStyle name="40% - Акцент1 2 4 5" xfId="2168" xr:uid="{00000000-0005-0000-0000-00003A2B0000}"/>
    <cellStyle name="40% - Акцент1 2 4 5 2" xfId="4365" xr:uid="{00000000-0005-0000-0000-00003B2B0000}"/>
    <cellStyle name="40% - Акцент1 2 4 5 2 2" xfId="13140" xr:uid="{00000000-0005-0000-0000-00003C2B0000}"/>
    <cellStyle name="40% - Акцент1 2 4 5 3" xfId="6141" xr:uid="{00000000-0005-0000-0000-00003D2B0000}"/>
    <cellStyle name="40% - Акцент1 2 4 5 3 2" xfId="14907" xr:uid="{00000000-0005-0000-0000-00003E2B0000}"/>
    <cellStyle name="40% - Акцент1 2 4 5 4" xfId="11012" xr:uid="{00000000-0005-0000-0000-00003F2B0000}"/>
    <cellStyle name="40% - Акцент1 2 4 6" xfId="1923" xr:uid="{00000000-0005-0000-0000-0000402B0000}"/>
    <cellStyle name="40% - Акцент1 2 4 6 2" xfId="10770" xr:uid="{00000000-0005-0000-0000-0000412B0000}"/>
    <cellStyle name="40% - Акцент1 2 4 7" xfId="4359" xr:uid="{00000000-0005-0000-0000-0000422B0000}"/>
    <cellStyle name="40% - Акцент1 2 4 7 2" xfId="13134" xr:uid="{00000000-0005-0000-0000-0000432B0000}"/>
    <cellStyle name="40% - Акцент1 2 4 8" xfId="6135" xr:uid="{00000000-0005-0000-0000-0000442B0000}"/>
    <cellStyle name="40% - Акцент1 2 4 8 2" xfId="14901" xr:uid="{00000000-0005-0000-0000-0000452B0000}"/>
    <cellStyle name="40% - Акцент1 2 4 9" xfId="9281" xr:uid="{00000000-0005-0000-0000-0000462B0000}"/>
    <cellStyle name="40% - Акцент1 2 40" xfId="3378" xr:uid="{00000000-0005-0000-0000-0000472B0000}"/>
    <cellStyle name="40% - Акцент1 2 40 2" xfId="12164" xr:uid="{00000000-0005-0000-0000-0000482B0000}"/>
    <cellStyle name="40% - Акцент1 2 41" xfId="4296" xr:uid="{00000000-0005-0000-0000-0000492B0000}"/>
    <cellStyle name="40% - Акцент1 2 41 2" xfId="13071" xr:uid="{00000000-0005-0000-0000-00004A2B0000}"/>
    <cellStyle name="40% - Акцент1 2 42" xfId="5093" xr:uid="{00000000-0005-0000-0000-00004B2B0000}"/>
    <cellStyle name="40% - Акцент1 2 42 2" xfId="13865" xr:uid="{00000000-0005-0000-0000-00004C2B0000}"/>
    <cellStyle name="40% - Акцент1 2 43" xfId="5144" xr:uid="{00000000-0005-0000-0000-00004D2B0000}"/>
    <cellStyle name="40% - Акцент1 2 43 2" xfId="13916" xr:uid="{00000000-0005-0000-0000-00004E2B0000}"/>
    <cellStyle name="40% - Акцент1 2 44" xfId="6071" xr:uid="{00000000-0005-0000-0000-00004F2B0000}"/>
    <cellStyle name="40% - Акцент1 2 44 2" xfId="14838" xr:uid="{00000000-0005-0000-0000-0000502B0000}"/>
    <cellStyle name="40% - Акцент1 2 45" xfId="7320" xr:uid="{00000000-0005-0000-0000-0000512B0000}"/>
    <cellStyle name="40% - Акцент1 2 45 2" xfId="16078" xr:uid="{00000000-0005-0000-0000-0000522B0000}"/>
    <cellStyle name="40% - Акцент1 2 46" xfId="7669" xr:uid="{00000000-0005-0000-0000-0000532B0000}"/>
    <cellStyle name="40% - Акцент1 2 46 2" xfId="16427" xr:uid="{00000000-0005-0000-0000-0000542B0000}"/>
    <cellStyle name="40% - Акцент1 2 47" xfId="7288" xr:uid="{00000000-0005-0000-0000-0000552B0000}"/>
    <cellStyle name="40% - Акцент1 2 47 2" xfId="16046" xr:uid="{00000000-0005-0000-0000-0000562B0000}"/>
    <cellStyle name="40% - Акцент1 2 48" xfId="7709" xr:uid="{00000000-0005-0000-0000-0000572B0000}"/>
    <cellStyle name="40% - Акцент1 2 48 2" xfId="16467" xr:uid="{00000000-0005-0000-0000-0000582B0000}"/>
    <cellStyle name="40% - Акцент1 2 49" xfId="7246" xr:uid="{00000000-0005-0000-0000-0000592B0000}"/>
    <cellStyle name="40% - Акцент1 2 49 2" xfId="16004" xr:uid="{00000000-0005-0000-0000-00005A2B0000}"/>
    <cellStyle name="40% - Акцент1 2 5" xfId="438" xr:uid="{00000000-0005-0000-0000-00005B2B0000}"/>
    <cellStyle name="40% - Акцент1 2 5 2" xfId="1098" xr:uid="{00000000-0005-0000-0000-00005C2B0000}"/>
    <cellStyle name="40% - Акцент1 2 5 2 2" xfId="2844" xr:uid="{00000000-0005-0000-0000-00005D2B0000}"/>
    <cellStyle name="40% - Акцент1 2 5 2 2 2" xfId="11681" xr:uid="{00000000-0005-0000-0000-00005E2B0000}"/>
    <cellStyle name="40% - Акцент1 2 5 2 3" xfId="4367" xr:uid="{00000000-0005-0000-0000-00005F2B0000}"/>
    <cellStyle name="40% - Акцент1 2 5 2 3 2" xfId="13142" xr:uid="{00000000-0005-0000-0000-0000602B0000}"/>
    <cellStyle name="40% - Акцент1 2 5 2 4" xfId="6143" xr:uid="{00000000-0005-0000-0000-0000612B0000}"/>
    <cellStyle name="40% - Акцент1 2 5 2 4 2" xfId="14909" xr:uid="{00000000-0005-0000-0000-0000622B0000}"/>
    <cellStyle name="40% - Акцент1 2 5 2 5" xfId="9969" xr:uid="{00000000-0005-0000-0000-0000632B0000}"/>
    <cellStyle name="40% - Акцент1 2 5 3" xfId="2228" xr:uid="{00000000-0005-0000-0000-0000642B0000}"/>
    <cellStyle name="40% - Акцент1 2 5 3 2" xfId="4368" xr:uid="{00000000-0005-0000-0000-0000652B0000}"/>
    <cellStyle name="40% - Акцент1 2 5 3 2 2" xfId="13143" xr:uid="{00000000-0005-0000-0000-0000662B0000}"/>
    <cellStyle name="40% - Акцент1 2 5 3 3" xfId="6144" xr:uid="{00000000-0005-0000-0000-0000672B0000}"/>
    <cellStyle name="40% - Акцент1 2 5 3 3 2" xfId="14910" xr:uid="{00000000-0005-0000-0000-0000682B0000}"/>
    <cellStyle name="40% - Акцент1 2 5 3 4" xfId="11067" xr:uid="{00000000-0005-0000-0000-0000692B0000}"/>
    <cellStyle name="40% - Акцент1 2 5 4" xfId="1860" xr:uid="{00000000-0005-0000-0000-00006A2B0000}"/>
    <cellStyle name="40% - Акцент1 2 5 4 2" xfId="10708" xr:uid="{00000000-0005-0000-0000-00006B2B0000}"/>
    <cellStyle name="40% - Акцент1 2 5 5" xfId="4366" xr:uid="{00000000-0005-0000-0000-00006C2B0000}"/>
    <cellStyle name="40% - Акцент1 2 5 5 2" xfId="13141" xr:uid="{00000000-0005-0000-0000-00006D2B0000}"/>
    <cellStyle name="40% - Акцент1 2 5 6" xfId="6142" xr:uid="{00000000-0005-0000-0000-00006E2B0000}"/>
    <cellStyle name="40% - Акцент1 2 5 6 2" xfId="14908" xr:uid="{00000000-0005-0000-0000-00006F2B0000}"/>
    <cellStyle name="40% - Акцент1 2 5 7" xfId="9343" xr:uid="{00000000-0005-0000-0000-0000702B0000}"/>
    <cellStyle name="40% - Акцент1 2 50" xfId="7748" xr:uid="{00000000-0005-0000-0000-0000712B0000}"/>
    <cellStyle name="40% - Акцент1 2 50 2" xfId="16506" xr:uid="{00000000-0005-0000-0000-0000722B0000}"/>
    <cellStyle name="40% - Акцент1 2 51" xfId="7202" xr:uid="{00000000-0005-0000-0000-0000732B0000}"/>
    <cellStyle name="40% - Акцент1 2 51 2" xfId="15960" xr:uid="{00000000-0005-0000-0000-0000742B0000}"/>
    <cellStyle name="40% - Акцент1 2 52" xfId="7805" xr:uid="{00000000-0005-0000-0000-0000752B0000}"/>
    <cellStyle name="40% - Акцент1 2 52 2" xfId="16563" xr:uid="{00000000-0005-0000-0000-0000762B0000}"/>
    <cellStyle name="40% - Акцент1 2 53" xfId="7142" xr:uid="{00000000-0005-0000-0000-0000772B0000}"/>
    <cellStyle name="40% - Акцент1 2 53 2" xfId="15900" xr:uid="{00000000-0005-0000-0000-0000782B0000}"/>
    <cellStyle name="40% - Акцент1 2 54" xfId="7870" xr:uid="{00000000-0005-0000-0000-0000792B0000}"/>
    <cellStyle name="40% - Акцент1 2 54 2" xfId="16628" xr:uid="{00000000-0005-0000-0000-00007A2B0000}"/>
    <cellStyle name="40% - Акцент1 2 55" xfId="6050" xr:uid="{00000000-0005-0000-0000-00007B2B0000}"/>
    <cellStyle name="40% - Акцент1 2 55 2" xfId="14817" xr:uid="{00000000-0005-0000-0000-00007C2B0000}"/>
    <cellStyle name="40% - Акцент1 2 56" xfId="7945" xr:uid="{00000000-0005-0000-0000-00007D2B0000}"/>
    <cellStyle name="40% - Акцент1 2 56 2" xfId="16703" xr:uid="{00000000-0005-0000-0000-00007E2B0000}"/>
    <cellStyle name="40% - Акцент1 2 57" xfId="6734" xr:uid="{00000000-0005-0000-0000-00007F2B0000}"/>
    <cellStyle name="40% - Акцент1 2 57 2" xfId="15496" xr:uid="{00000000-0005-0000-0000-0000802B0000}"/>
    <cellStyle name="40% - Акцент1 2 58" xfId="8032" xr:uid="{00000000-0005-0000-0000-0000812B0000}"/>
    <cellStyle name="40% - Акцент1 2 58 2" xfId="16790" xr:uid="{00000000-0005-0000-0000-0000822B0000}"/>
    <cellStyle name="40% - Акцент1 2 59" xfId="6829" xr:uid="{00000000-0005-0000-0000-0000832B0000}"/>
    <cellStyle name="40% - Акцент1 2 59 2" xfId="15591" xr:uid="{00000000-0005-0000-0000-0000842B0000}"/>
    <cellStyle name="40% - Акцент1 2 6" xfId="534" xr:uid="{00000000-0005-0000-0000-0000852B0000}"/>
    <cellStyle name="40% - Акцент1 2 6 2" xfId="1118" xr:uid="{00000000-0005-0000-0000-0000862B0000}"/>
    <cellStyle name="40% - Акцент1 2 6 2 2" xfId="2864" xr:uid="{00000000-0005-0000-0000-0000872B0000}"/>
    <cellStyle name="40% - Акцент1 2 6 2 2 2" xfId="11701" xr:uid="{00000000-0005-0000-0000-0000882B0000}"/>
    <cellStyle name="40% - Акцент1 2 6 2 3" xfId="4370" xr:uid="{00000000-0005-0000-0000-0000892B0000}"/>
    <cellStyle name="40% - Акцент1 2 6 2 3 2" xfId="13145" xr:uid="{00000000-0005-0000-0000-00008A2B0000}"/>
    <cellStyle name="40% - Акцент1 2 6 2 4" xfId="6146" xr:uid="{00000000-0005-0000-0000-00008B2B0000}"/>
    <cellStyle name="40% - Акцент1 2 6 2 4 2" xfId="14912" xr:uid="{00000000-0005-0000-0000-00008C2B0000}"/>
    <cellStyle name="40% - Акцент1 2 6 2 5" xfId="9989" xr:uid="{00000000-0005-0000-0000-00008D2B0000}"/>
    <cellStyle name="40% - Акцент1 2 6 3" xfId="2324" xr:uid="{00000000-0005-0000-0000-00008E2B0000}"/>
    <cellStyle name="40% - Акцент1 2 6 3 2" xfId="4371" xr:uid="{00000000-0005-0000-0000-00008F2B0000}"/>
    <cellStyle name="40% - Акцент1 2 6 3 2 2" xfId="13146" xr:uid="{00000000-0005-0000-0000-0000902B0000}"/>
    <cellStyle name="40% - Акцент1 2 6 3 3" xfId="6147" xr:uid="{00000000-0005-0000-0000-0000912B0000}"/>
    <cellStyle name="40% - Акцент1 2 6 3 3 2" xfId="14913" xr:uid="{00000000-0005-0000-0000-0000922B0000}"/>
    <cellStyle name="40% - Акцент1 2 6 3 4" xfId="11163" xr:uid="{00000000-0005-0000-0000-0000932B0000}"/>
    <cellStyle name="40% - Акцент1 2 6 4" xfId="1880" xr:uid="{00000000-0005-0000-0000-0000942B0000}"/>
    <cellStyle name="40% - Акцент1 2 6 4 2" xfId="10728" xr:uid="{00000000-0005-0000-0000-0000952B0000}"/>
    <cellStyle name="40% - Акцент1 2 6 5" xfId="4369" xr:uid="{00000000-0005-0000-0000-0000962B0000}"/>
    <cellStyle name="40% - Акцент1 2 6 5 2" xfId="13144" xr:uid="{00000000-0005-0000-0000-0000972B0000}"/>
    <cellStyle name="40% - Акцент1 2 6 6" xfId="6145" xr:uid="{00000000-0005-0000-0000-0000982B0000}"/>
    <cellStyle name="40% - Акцент1 2 6 6 2" xfId="14911" xr:uid="{00000000-0005-0000-0000-0000992B0000}"/>
    <cellStyle name="40% - Акцент1 2 6 7" xfId="9439" xr:uid="{00000000-0005-0000-0000-00009A2B0000}"/>
    <cellStyle name="40% - Акцент1 2 60" xfId="8108" xr:uid="{00000000-0005-0000-0000-00009B2B0000}"/>
    <cellStyle name="40% - Акцент1 2 60 2" xfId="16866" xr:uid="{00000000-0005-0000-0000-00009C2B0000}"/>
    <cellStyle name="40% - Акцент1 2 61" xfId="6992" xr:uid="{00000000-0005-0000-0000-00009D2B0000}"/>
    <cellStyle name="40% - Акцент1 2 61 2" xfId="15753" xr:uid="{00000000-0005-0000-0000-00009E2B0000}"/>
    <cellStyle name="40% - Акцент1 2 62" xfId="8192" xr:uid="{00000000-0005-0000-0000-00009F2B0000}"/>
    <cellStyle name="40% - Акцент1 2 62 2" xfId="16950" xr:uid="{00000000-0005-0000-0000-0000A02B0000}"/>
    <cellStyle name="40% - Акцент1 2 63" xfId="8282" xr:uid="{00000000-0005-0000-0000-0000A12B0000}"/>
    <cellStyle name="40% - Акцент1 2 63 2" xfId="17040" xr:uid="{00000000-0005-0000-0000-0000A22B0000}"/>
    <cellStyle name="40% - Акцент1 2 64" xfId="8371" xr:uid="{00000000-0005-0000-0000-0000A32B0000}"/>
    <cellStyle name="40% - Акцент1 2 64 2" xfId="17129" xr:uid="{00000000-0005-0000-0000-0000A42B0000}"/>
    <cellStyle name="40% - Акцент1 2 65" xfId="9145" xr:uid="{00000000-0005-0000-0000-0000A52B0000}"/>
    <cellStyle name="40% - Акцент1 2 66" xfId="12177" xr:uid="{00000000-0005-0000-0000-0000A62B0000}"/>
    <cellStyle name="40% - Акцент1 2 67" xfId="18693" xr:uid="{00000000-0005-0000-0000-0000A72B0000}"/>
    <cellStyle name="40% - Акцент1 2 68" xfId="19952" xr:uid="{00000000-0005-0000-0000-0000A82B0000}"/>
    <cellStyle name="40% - Акцент1 2 69" xfId="18850" xr:uid="{00000000-0005-0000-0000-0000A92B0000}"/>
    <cellStyle name="40% - Акцент1 2 7" xfId="583" xr:uid="{00000000-0005-0000-0000-0000AA2B0000}"/>
    <cellStyle name="40% - Акцент1 2 7 2" xfId="1104" xr:uid="{00000000-0005-0000-0000-0000AB2B0000}"/>
    <cellStyle name="40% - Акцент1 2 7 2 2" xfId="2850" xr:uid="{00000000-0005-0000-0000-0000AC2B0000}"/>
    <cellStyle name="40% - Акцент1 2 7 2 2 2" xfId="11687" xr:uid="{00000000-0005-0000-0000-0000AD2B0000}"/>
    <cellStyle name="40% - Акцент1 2 7 2 3" xfId="4373" xr:uid="{00000000-0005-0000-0000-0000AE2B0000}"/>
    <cellStyle name="40% - Акцент1 2 7 2 3 2" xfId="13148" xr:uid="{00000000-0005-0000-0000-0000AF2B0000}"/>
    <cellStyle name="40% - Акцент1 2 7 2 4" xfId="6149" xr:uid="{00000000-0005-0000-0000-0000B02B0000}"/>
    <cellStyle name="40% - Акцент1 2 7 2 4 2" xfId="14915" xr:uid="{00000000-0005-0000-0000-0000B12B0000}"/>
    <cellStyle name="40% - Акцент1 2 7 2 5" xfId="9975" xr:uid="{00000000-0005-0000-0000-0000B22B0000}"/>
    <cellStyle name="40% - Акцент1 2 7 3" xfId="2373" xr:uid="{00000000-0005-0000-0000-0000B32B0000}"/>
    <cellStyle name="40% - Акцент1 2 7 3 2" xfId="4374" xr:uid="{00000000-0005-0000-0000-0000B42B0000}"/>
    <cellStyle name="40% - Акцент1 2 7 3 2 2" xfId="13149" xr:uid="{00000000-0005-0000-0000-0000B52B0000}"/>
    <cellStyle name="40% - Акцент1 2 7 3 3" xfId="6150" xr:uid="{00000000-0005-0000-0000-0000B62B0000}"/>
    <cellStyle name="40% - Акцент1 2 7 3 3 2" xfId="14916" xr:uid="{00000000-0005-0000-0000-0000B72B0000}"/>
    <cellStyle name="40% - Акцент1 2 7 3 4" xfId="11212" xr:uid="{00000000-0005-0000-0000-0000B82B0000}"/>
    <cellStyle name="40% - Акцент1 2 7 4" xfId="1866" xr:uid="{00000000-0005-0000-0000-0000B92B0000}"/>
    <cellStyle name="40% - Акцент1 2 7 4 2" xfId="10714" xr:uid="{00000000-0005-0000-0000-0000BA2B0000}"/>
    <cellStyle name="40% - Акцент1 2 7 5" xfId="4372" xr:uid="{00000000-0005-0000-0000-0000BB2B0000}"/>
    <cellStyle name="40% - Акцент1 2 7 5 2" xfId="13147" xr:uid="{00000000-0005-0000-0000-0000BC2B0000}"/>
    <cellStyle name="40% - Акцент1 2 7 6" xfId="6148" xr:uid="{00000000-0005-0000-0000-0000BD2B0000}"/>
    <cellStyle name="40% - Акцент1 2 7 6 2" xfId="14914" xr:uid="{00000000-0005-0000-0000-0000BE2B0000}"/>
    <cellStyle name="40% - Акцент1 2 7 7" xfId="9488" xr:uid="{00000000-0005-0000-0000-0000BF2B0000}"/>
    <cellStyle name="40% - Акцент1 2 70" xfId="19018" xr:uid="{00000000-0005-0000-0000-0000C02B0000}"/>
    <cellStyle name="40% - Акцент1 2 8" xfId="705" xr:uid="{00000000-0005-0000-0000-0000C12B0000}"/>
    <cellStyle name="40% - Акцент1 2 8 2" xfId="1108" xr:uid="{00000000-0005-0000-0000-0000C22B0000}"/>
    <cellStyle name="40% - Акцент1 2 8 2 2" xfId="2854" xr:uid="{00000000-0005-0000-0000-0000C32B0000}"/>
    <cellStyle name="40% - Акцент1 2 8 2 2 2" xfId="11691" xr:uid="{00000000-0005-0000-0000-0000C42B0000}"/>
    <cellStyle name="40% - Акцент1 2 8 2 3" xfId="4376" xr:uid="{00000000-0005-0000-0000-0000C52B0000}"/>
    <cellStyle name="40% - Акцент1 2 8 2 3 2" xfId="13151" xr:uid="{00000000-0005-0000-0000-0000C62B0000}"/>
    <cellStyle name="40% - Акцент1 2 8 2 4" xfId="6152" xr:uid="{00000000-0005-0000-0000-0000C72B0000}"/>
    <cellStyle name="40% - Акцент1 2 8 2 4 2" xfId="14918" xr:uid="{00000000-0005-0000-0000-0000C82B0000}"/>
    <cellStyle name="40% - Акцент1 2 8 2 5" xfId="9979" xr:uid="{00000000-0005-0000-0000-0000C92B0000}"/>
    <cellStyle name="40% - Акцент1 2 8 3" xfId="2495" xr:uid="{00000000-0005-0000-0000-0000CA2B0000}"/>
    <cellStyle name="40% - Акцент1 2 8 3 2" xfId="4377" xr:uid="{00000000-0005-0000-0000-0000CB2B0000}"/>
    <cellStyle name="40% - Акцент1 2 8 3 2 2" xfId="13152" xr:uid="{00000000-0005-0000-0000-0000CC2B0000}"/>
    <cellStyle name="40% - Акцент1 2 8 3 3" xfId="6153" xr:uid="{00000000-0005-0000-0000-0000CD2B0000}"/>
    <cellStyle name="40% - Акцент1 2 8 3 3 2" xfId="14919" xr:uid="{00000000-0005-0000-0000-0000CE2B0000}"/>
    <cellStyle name="40% - Акцент1 2 8 3 4" xfId="11334" xr:uid="{00000000-0005-0000-0000-0000CF2B0000}"/>
    <cellStyle name="40% - Акцент1 2 8 4" xfId="1870" xr:uid="{00000000-0005-0000-0000-0000D02B0000}"/>
    <cellStyle name="40% - Акцент1 2 8 4 2" xfId="10718" xr:uid="{00000000-0005-0000-0000-0000D12B0000}"/>
    <cellStyle name="40% - Акцент1 2 8 5" xfId="4375" xr:uid="{00000000-0005-0000-0000-0000D22B0000}"/>
    <cellStyle name="40% - Акцент1 2 8 5 2" xfId="13150" xr:uid="{00000000-0005-0000-0000-0000D32B0000}"/>
    <cellStyle name="40% - Акцент1 2 8 6" xfId="6151" xr:uid="{00000000-0005-0000-0000-0000D42B0000}"/>
    <cellStyle name="40% - Акцент1 2 8 6 2" xfId="14917" xr:uid="{00000000-0005-0000-0000-0000D52B0000}"/>
    <cellStyle name="40% - Акцент1 2 8 7" xfId="9610" xr:uid="{00000000-0005-0000-0000-0000D62B0000}"/>
    <cellStyle name="40% - Акцент1 2 9" xfId="543" xr:uid="{00000000-0005-0000-0000-0000D72B0000}"/>
    <cellStyle name="40% - Акцент1 2 9 2" xfId="1209" xr:uid="{00000000-0005-0000-0000-0000D82B0000}"/>
    <cellStyle name="40% - Акцент1 2 9 2 2" xfId="2951" xr:uid="{00000000-0005-0000-0000-0000D92B0000}"/>
    <cellStyle name="40% - Акцент1 2 9 2 2 2" xfId="11788" xr:uid="{00000000-0005-0000-0000-0000DA2B0000}"/>
    <cellStyle name="40% - Акцент1 2 9 2 3" xfId="4379" xr:uid="{00000000-0005-0000-0000-0000DB2B0000}"/>
    <cellStyle name="40% - Акцент1 2 9 2 3 2" xfId="13154" xr:uid="{00000000-0005-0000-0000-0000DC2B0000}"/>
    <cellStyle name="40% - Акцент1 2 9 2 4" xfId="6155" xr:uid="{00000000-0005-0000-0000-0000DD2B0000}"/>
    <cellStyle name="40% - Акцент1 2 9 2 4 2" xfId="14921" xr:uid="{00000000-0005-0000-0000-0000DE2B0000}"/>
    <cellStyle name="40% - Акцент1 2 9 2 5" xfId="10078" xr:uid="{00000000-0005-0000-0000-0000DF2B0000}"/>
    <cellStyle name="40% - Акцент1 2 9 3" xfId="2333" xr:uid="{00000000-0005-0000-0000-0000E02B0000}"/>
    <cellStyle name="40% - Акцент1 2 9 3 2" xfId="4380" xr:uid="{00000000-0005-0000-0000-0000E12B0000}"/>
    <cellStyle name="40% - Акцент1 2 9 3 2 2" xfId="13155" xr:uid="{00000000-0005-0000-0000-0000E22B0000}"/>
    <cellStyle name="40% - Акцент1 2 9 3 3" xfId="6156" xr:uid="{00000000-0005-0000-0000-0000E32B0000}"/>
    <cellStyle name="40% - Акцент1 2 9 3 3 2" xfId="14922" xr:uid="{00000000-0005-0000-0000-0000E42B0000}"/>
    <cellStyle name="40% - Акцент1 2 9 3 4" xfId="11172" xr:uid="{00000000-0005-0000-0000-0000E52B0000}"/>
    <cellStyle name="40% - Акцент1 2 9 4" xfId="1969" xr:uid="{00000000-0005-0000-0000-0000E62B0000}"/>
    <cellStyle name="40% - Акцент1 2 9 4 2" xfId="10814" xr:uid="{00000000-0005-0000-0000-0000E72B0000}"/>
    <cellStyle name="40% - Акцент1 2 9 5" xfId="4378" xr:uid="{00000000-0005-0000-0000-0000E82B0000}"/>
    <cellStyle name="40% - Акцент1 2 9 5 2" xfId="13153" xr:uid="{00000000-0005-0000-0000-0000E92B0000}"/>
    <cellStyle name="40% - Акцент1 2 9 6" xfId="6154" xr:uid="{00000000-0005-0000-0000-0000EA2B0000}"/>
    <cellStyle name="40% - Акцент1 2 9 6 2" xfId="14920" xr:uid="{00000000-0005-0000-0000-0000EB2B0000}"/>
    <cellStyle name="40% - Акцент1 2 9 7" xfId="9448" xr:uid="{00000000-0005-0000-0000-0000EC2B0000}"/>
    <cellStyle name="40% — акцент1 20" xfId="1455" xr:uid="{00000000-0005-0000-0000-0000ED2B0000}"/>
    <cellStyle name="40% — акцент1 20 2" xfId="10314" xr:uid="{00000000-0005-0000-0000-0000EE2B0000}"/>
    <cellStyle name="40% — акцент1 21" xfId="1467" xr:uid="{00000000-0005-0000-0000-0000EF2B0000}"/>
    <cellStyle name="40% — акцент1 21 2" xfId="10326" xr:uid="{00000000-0005-0000-0000-0000F02B0000}"/>
    <cellStyle name="40% — акцент1 22" xfId="1479" xr:uid="{00000000-0005-0000-0000-0000F12B0000}"/>
    <cellStyle name="40% — акцент1 22 2" xfId="10338" xr:uid="{00000000-0005-0000-0000-0000F22B0000}"/>
    <cellStyle name="40% — акцент1 23" xfId="1491" xr:uid="{00000000-0005-0000-0000-0000F32B0000}"/>
    <cellStyle name="40% — акцент1 23 2" xfId="10350" xr:uid="{00000000-0005-0000-0000-0000F42B0000}"/>
    <cellStyle name="40% — акцент1 24" xfId="1503" xr:uid="{00000000-0005-0000-0000-0000F52B0000}"/>
    <cellStyle name="40% — акцент1 24 2" xfId="10362" xr:uid="{00000000-0005-0000-0000-0000F62B0000}"/>
    <cellStyle name="40% — акцент1 25" xfId="1515" xr:uid="{00000000-0005-0000-0000-0000F72B0000}"/>
    <cellStyle name="40% — акцент1 25 2" xfId="10374" xr:uid="{00000000-0005-0000-0000-0000F82B0000}"/>
    <cellStyle name="40% — акцент1 26" xfId="1527" xr:uid="{00000000-0005-0000-0000-0000F92B0000}"/>
    <cellStyle name="40% — акцент1 26 2" xfId="10386" xr:uid="{00000000-0005-0000-0000-0000FA2B0000}"/>
    <cellStyle name="40% — акцент1 27" xfId="1539" xr:uid="{00000000-0005-0000-0000-0000FB2B0000}"/>
    <cellStyle name="40% — акцент1 27 2" xfId="10398" xr:uid="{00000000-0005-0000-0000-0000FC2B0000}"/>
    <cellStyle name="40% — акцент1 28" xfId="1551" xr:uid="{00000000-0005-0000-0000-0000FD2B0000}"/>
    <cellStyle name="40% — акцент1 28 2" xfId="10410" xr:uid="{00000000-0005-0000-0000-0000FE2B0000}"/>
    <cellStyle name="40% — акцент1 29" xfId="1563" xr:uid="{00000000-0005-0000-0000-0000FF2B0000}"/>
    <cellStyle name="40% — акцент1 29 2" xfId="10422" xr:uid="{00000000-0005-0000-0000-0000002C0000}"/>
    <cellStyle name="40% - Акцент1 3" xfId="14" xr:uid="{00000000-0005-0000-0000-0000012C0000}"/>
    <cellStyle name="40% — акцент1 3" xfId="133" xr:uid="{00000000-0005-0000-0000-0000022C0000}"/>
    <cellStyle name="40% — акцент1 30" xfId="1575" xr:uid="{00000000-0005-0000-0000-0000032C0000}"/>
    <cellStyle name="40% — акцент1 30 2" xfId="10434" xr:uid="{00000000-0005-0000-0000-0000042C0000}"/>
    <cellStyle name="40% — акцент1 31" xfId="1587" xr:uid="{00000000-0005-0000-0000-0000052C0000}"/>
    <cellStyle name="40% — акцент1 31 2" xfId="10446" xr:uid="{00000000-0005-0000-0000-0000062C0000}"/>
    <cellStyle name="40% — акцент1 32" xfId="1599" xr:uid="{00000000-0005-0000-0000-0000072C0000}"/>
    <cellStyle name="40% — акцент1 32 2" xfId="10458" xr:uid="{00000000-0005-0000-0000-0000082C0000}"/>
    <cellStyle name="40% — акцент1 33" xfId="1611" xr:uid="{00000000-0005-0000-0000-0000092C0000}"/>
    <cellStyle name="40% — акцент1 33 2" xfId="10470" xr:uid="{00000000-0005-0000-0000-00000A2C0000}"/>
    <cellStyle name="40% — акцент1 34" xfId="1623" xr:uid="{00000000-0005-0000-0000-00000B2C0000}"/>
    <cellStyle name="40% — акцент1 34 2" xfId="10482" xr:uid="{00000000-0005-0000-0000-00000C2C0000}"/>
    <cellStyle name="40% — акцент1 35" xfId="1635" xr:uid="{00000000-0005-0000-0000-00000D2C0000}"/>
    <cellStyle name="40% — акцент1 35 2" xfId="10494" xr:uid="{00000000-0005-0000-0000-00000E2C0000}"/>
    <cellStyle name="40% — акцент1 36" xfId="1647" xr:uid="{00000000-0005-0000-0000-00000F2C0000}"/>
    <cellStyle name="40% — акцент1 36 2" xfId="10506" xr:uid="{00000000-0005-0000-0000-0000102C0000}"/>
    <cellStyle name="40% — акцент1 37" xfId="1659" xr:uid="{00000000-0005-0000-0000-0000112C0000}"/>
    <cellStyle name="40% — акцент1 37 2" xfId="10518" xr:uid="{00000000-0005-0000-0000-0000122C0000}"/>
    <cellStyle name="40% — акцент1 38" xfId="1671" xr:uid="{00000000-0005-0000-0000-0000132C0000}"/>
    <cellStyle name="40% — акцент1 38 2" xfId="10530" xr:uid="{00000000-0005-0000-0000-0000142C0000}"/>
    <cellStyle name="40% — акцент1 39" xfId="1683" xr:uid="{00000000-0005-0000-0000-0000152C0000}"/>
    <cellStyle name="40% — акцент1 39 2" xfId="10542" xr:uid="{00000000-0005-0000-0000-0000162C0000}"/>
    <cellStyle name="40% - Акцент1 4" xfId="508" xr:uid="{00000000-0005-0000-0000-0000172C0000}"/>
    <cellStyle name="40% — акцент1 4" xfId="134" xr:uid="{00000000-0005-0000-0000-0000182C0000}"/>
    <cellStyle name="40% - Акцент1 4 10" xfId="7360" xr:uid="{00000000-0005-0000-0000-0000192C0000}"/>
    <cellStyle name="40% - Акцент1 4 10 2" xfId="16118" xr:uid="{00000000-0005-0000-0000-00001A2C0000}"/>
    <cellStyle name="40% - Акцент1 4 11" xfId="7627" xr:uid="{00000000-0005-0000-0000-00001B2C0000}"/>
    <cellStyle name="40% - Акцент1 4 11 2" xfId="16385" xr:uid="{00000000-0005-0000-0000-00001C2C0000}"/>
    <cellStyle name="40% - Акцент1 4 12" xfId="7340" xr:uid="{00000000-0005-0000-0000-00001D2C0000}"/>
    <cellStyle name="40% - Акцент1 4 12 2" xfId="16098" xr:uid="{00000000-0005-0000-0000-00001E2C0000}"/>
    <cellStyle name="40% - Акцент1 4 13" xfId="7646" xr:uid="{00000000-0005-0000-0000-00001F2C0000}"/>
    <cellStyle name="40% - Акцент1 4 13 2" xfId="16404" xr:uid="{00000000-0005-0000-0000-0000202C0000}"/>
    <cellStyle name="40% - Акцент1 4 14" xfId="7321" xr:uid="{00000000-0005-0000-0000-0000212C0000}"/>
    <cellStyle name="40% - Акцент1 4 14 2" xfId="16079" xr:uid="{00000000-0005-0000-0000-0000222C0000}"/>
    <cellStyle name="40% - Акцент1 4 15" xfId="7666" xr:uid="{00000000-0005-0000-0000-0000232C0000}"/>
    <cellStyle name="40% - Акцент1 4 15 2" xfId="16424" xr:uid="{00000000-0005-0000-0000-0000242C0000}"/>
    <cellStyle name="40% - Акцент1 4 16" xfId="7291" xr:uid="{00000000-0005-0000-0000-0000252C0000}"/>
    <cellStyle name="40% - Акцент1 4 16 2" xfId="16049" xr:uid="{00000000-0005-0000-0000-0000262C0000}"/>
    <cellStyle name="40% - Акцент1 4 17" xfId="7706" xr:uid="{00000000-0005-0000-0000-0000272C0000}"/>
    <cellStyle name="40% - Акцент1 4 17 2" xfId="16464" xr:uid="{00000000-0005-0000-0000-0000282C0000}"/>
    <cellStyle name="40% - Акцент1 4 18" xfId="7251" xr:uid="{00000000-0005-0000-0000-0000292C0000}"/>
    <cellStyle name="40% - Акцент1 4 18 2" xfId="16009" xr:uid="{00000000-0005-0000-0000-00002A2C0000}"/>
    <cellStyle name="40% - Акцент1 4 19" xfId="7752" xr:uid="{00000000-0005-0000-0000-00002B2C0000}"/>
    <cellStyle name="40% - Акцент1 4 19 2" xfId="16510" xr:uid="{00000000-0005-0000-0000-00002C2C0000}"/>
    <cellStyle name="40% - Акцент1 4 2" xfId="2298" xr:uid="{00000000-0005-0000-0000-00002D2C0000}"/>
    <cellStyle name="40% - Акцент1 4 2 2" xfId="11137" xr:uid="{00000000-0005-0000-0000-00002E2C0000}"/>
    <cellStyle name="40% - Акцент1 4 20" xfId="7198" xr:uid="{00000000-0005-0000-0000-00002F2C0000}"/>
    <cellStyle name="40% - Акцент1 4 20 2" xfId="15956" xr:uid="{00000000-0005-0000-0000-0000302C0000}"/>
    <cellStyle name="40% - Акцент1 4 21" xfId="7809" xr:uid="{00000000-0005-0000-0000-0000312C0000}"/>
    <cellStyle name="40% - Акцент1 4 21 2" xfId="16567" xr:uid="{00000000-0005-0000-0000-0000322C0000}"/>
    <cellStyle name="40% - Акцент1 4 22" xfId="7137" xr:uid="{00000000-0005-0000-0000-0000332C0000}"/>
    <cellStyle name="40% - Акцент1 4 22 2" xfId="15895" xr:uid="{00000000-0005-0000-0000-0000342C0000}"/>
    <cellStyle name="40% - Акцент1 4 23" xfId="7875" xr:uid="{00000000-0005-0000-0000-0000352C0000}"/>
    <cellStyle name="40% - Акцент1 4 23 2" xfId="16633" xr:uid="{00000000-0005-0000-0000-0000362C0000}"/>
    <cellStyle name="40% - Акцент1 4 24" xfId="6060" xr:uid="{00000000-0005-0000-0000-0000372C0000}"/>
    <cellStyle name="40% - Акцент1 4 24 2" xfId="14827" xr:uid="{00000000-0005-0000-0000-0000382C0000}"/>
    <cellStyle name="40% - Акцент1 4 25" xfId="7950" xr:uid="{00000000-0005-0000-0000-0000392C0000}"/>
    <cellStyle name="40% - Акцент1 4 25 2" xfId="16708" xr:uid="{00000000-0005-0000-0000-00003A2C0000}"/>
    <cellStyle name="40% - Акцент1 4 26" xfId="6740" xr:uid="{00000000-0005-0000-0000-00003B2C0000}"/>
    <cellStyle name="40% - Акцент1 4 26 2" xfId="15502" xr:uid="{00000000-0005-0000-0000-00003C2C0000}"/>
    <cellStyle name="40% - Акцент1 4 27" xfId="8040" xr:uid="{00000000-0005-0000-0000-00003D2C0000}"/>
    <cellStyle name="40% - Акцент1 4 27 2" xfId="16798" xr:uid="{00000000-0005-0000-0000-00003E2C0000}"/>
    <cellStyle name="40% - Акцент1 4 28" xfId="9413" xr:uid="{00000000-0005-0000-0000-00003F2C0000}"/>
    <cellStyle name="40% - Акцент1 4 29" xfId="9187" xr:uid="{00000000-0005-0000-0000-0000402C0000}"/>
    <cellStyle name="40% - Акцент1 4 3" xfId="3108" xr:uid="{00000000-0005-0000-0000-0000412C0000}"/>
    <cellStyle name="40% - Акцент1 4 3 2" xfId="11945" xr:uid="{00000000-0005-0000-0000-0000422C0000}"/>
    <cellStyle name="40% - Акцент1 4 30" xfId="9259" xr:uid="{00000000-0005-0000-0000-0000432C0000}"/>
    <cellStyle name="40% - Акцент1 4 31" xfId="17873" xr:uid="{00000000-0005-0000-0000-0000442C0000}"/>
    <cellStyle name="40% - Акцент1 4 32" xfId="19173" xr:uid="{00000000-0005-0000-0000-0000452C0000}"/>
    <cellStyle name="40% - Акцент1 4 33" xfId="18541" xr:uid="{00000000-0005-0000-0000-0000462C0000}"/>
    <cellStyle name="40% - Акцент1 4 4" xfId="4381" xr:uid="{00000000-0005-0000-0000-0000472C0000}"/>
    <cellStyle name="40% - Акцент1 4 4 2" xfId="13156" xr:uid="{00000000-0005-0000-0000-0000482C0000}"/>
    <cellStyle name="40% - Акцент1 4 5" xfId="5094" xr:uid="{00000000-0005-0000-0000-0000492C0000}"/>
    <cellStyle name="40% - Акцент1 4 5 2" xfId="13866" xr:uid="{00000000-0005-0000-0000-00004A2C0000}"/>
    <cellStyle name="40% - Акцент1 4 6" xfId="5133" xr:uid="{00000000-0005-0000-0000-00004B2C0000}"/>
    <cellStyle name="40% - Акцент1 4 6 2" xfId="13905" xr:uid="{00000000-0005-0000-0000-00004C2C0000}"/>
    <cellStyle name="40% - Акцент1 4 7" xfId="6159" xr:uid="{00000000-0005-0000-0000-00004D2C0000}"/>
    <cellStyle name="40% - Акцент1 4 7 2" xfId="14925" xr:uid="{00000000-0005-0000-0000-00004E2C0000}"/>
    <cellStyle name="40% - Акцент1 4 8" xfId="7379" xr:uid="{00000000-0005-0000-0000-00004F2C0000}"/>
    <cellStyle name="40% - Акцент1 4 8 2" xfId="16137" xr:uid="{00000000-0005-0000-0000-0000502C0000}"/>
    <cellStyle name="40% - Акцент1 4 9" xfId="7608" xr:uid="{00000000-0005-0000-0000-0000512C0000}"/>
    <cellStyle name="40% - Акцент1 4 9 2" xfId="16366" xr:uid="{00000000-0005-0000-0000-0000522C0000}"/>
    <cellStyle name="40% — акцент1 40" xfId="1695" xr:uid="{00000000-0005-0000-0000-0000532C0000}"/>
    <cellStyle name="40% — акцент1 40 2" xfId="10554" xr:uid="{00000000-0005-0000-0000-0000542C0000}"/>
    <cellStyle name="40% — акцент1 41" xfId="1707" xr:uid="{00000000-0005-0000-0000-0000552C0000}"/>
    <cellStyle name="40% — акцент1 41 2" xfId="10566" xr:uid="{00000000-0005-0000-0000-0000562C0000}"/>
    <cellStyle name="40% — акцент1 42" xfId="1719" xr:uid="{00000000-0005-0000-0000-0000572C0000}"/>
    <cellStyle name="40% — акцент1 42 2" xfId="10578" xr:uid="{00000000-0005-0000-0000-0000582C0000}"/>
    <cellStyle name="40% — акцент1 43" xfId="1731" xr:uid="{00000000-0005-0000-0000-0000592C0000}"/>
    <cellStyle name="40% — акцент1 43 2" xfId="10590" xr:uid="{00000000-0005-0000-0000-00005A2C0000}"/>
    <cellStyle name="40% — акцент1 44" xfId="1743" xr:uid="{00000000-0005-0000-0000-00005B2C0000}"/>
    <cellStyle name="40% — акцент1 44 2" xfId="10602" xr:uid="{00000000-0005-0000-0000-00005C2C0000}"/>
    <cellStyle name="40% — акцент1 45" xfId="1755" xr:uid="{00000000-0005-0000-0000-00005D2C0000}"/>
    <cellStyle name="40% — акцент1 45 2" xfId="10614" xr:uid="{00000000-0005-0000-0000-00005E2C0000}"/>
    <cellStyle name="40% — акцент1 46" xfId="1767" xr:uid="{00000000-0005-0000-0000-00005F2C0000}"/>
    <cellStyle name="40% — акцент1 46 2" xfId="10626" xr:uid="{00000000-0005-0000-0000-0000602C0000}"/>
    <cellStyle name="40% — акцент1 47" xfId="1779" xr:uid="{00000000-0005-0000-0000-0000612C0000}"/>
    <cellStyle name="40% — акцент1 47 2" xfId="10638" xr:uid="{00000000-0005-0000-0000-0000622C0000}"/>
    <cellStyle name="40% — акцент1 48" xfId="1791" xr:uid="{00000000-0005-0000-0000-0000632C0000}"/>
    <cellStyle name="40% — акцент1 48 2" xfId="10650" xr:uid="{00000000-0005-0000-0000-0000642C0000}"/>
    <cellStyle name="40% — акцент1 49" xfId="1803" xr:uid="{00000000-0005-0000-0000-0000652C0000}"/>
    <cellStyle name="40% - Акцент1 5" xfId="781" xr:uid="{00000000-0005-0000-0000-0000662C0000}"/>
    <cellStyle name="40% — акцент1 5" xfId="135" xr:uid="{00000000-0005-0000-0000-0000672C0000}"/>
    <cellStyle name="40% - Акцент1 5 10" xfId="7362" xr:uid="{00000000-0005-0000-0000-0000682C0000}"/>
    <cellStyle name="40% - Акцент1 5 10 2" xfId="16120" xr:uid="{00000000-0005-0000-0000-0000692C0000}"/>
    <cellStyle name="40% - Акцент1 5 11" xfId="7625" xr:uid="{00000000-0005-0000-0000-00006A2C0000}"/>
    <cellStyle name="40% - Акцент1 5 11 2" xfId="16383" xr:uid="{00000000-0005-0000-0000-00006B2C0000}"/>
    <cellStyle name="40% - Акцент1 5 12" xfId="7342" xr:uid="{00000000-0005-0000-0000-00006C2C0000}"/>
    <cellStyle name="40% - Акцент1 5 12 2" xfId="16100" xr:uid="{00000000-0005-0000-0000-00006D2C0000}"/>
    <cellStyle name="40% - Акцент1 5 13" xfId="7644" xr:uid="{00000000-0005-0000-0000-00006E2C0000}"/>
    <cellStyle name="40% - Акцент1 5 13 2" xfId="16402" xr:uid="{00000000-0005-0000-0000-00006F2C0000}"/>
    <cellStyle name="40% - Акцент1 5 14" xfId="7324" xr:uid="{00000000-0005-0000-0000-0000702C0000}"/>
    <cellStyle name="40% - Акцент1 5 14 2" xfId="16082" xr:uid="{00000000-0005-0000-0000-0000712C0000}"/>
    <cellStyle name="40% - Акцент1 5 15" xfId="7663" xr:uid="{00000000-0005-0000-0000-0000722C0000}"/>
    <cellStyle name="40% - Акцент1 5 15 2" xfId="16421" xr:uid="{00000000-0005-0000-0000-0000732C0000}"/>
    <cellStyle name="40% - Акцент1 5 16" xfId="7294" xr:uid="{00000000-0005-0000-0000-0000742C0000}"/>
    <cellStyle name="40% - Акцент1 5 16 2" xfId="16052" xr:uid="{00000000-0005-0000-0000-0000752C0000}"/>
    <cellStyle name="40% - Акцент1 5 17" xfId="7703" xr:uid="{00000000-0005-0000-0000-0000762C0000}"/>
    <cellStyle name="40% - Акцент1 5 17 2" xfId="16461" xr:uid="{00000000-0005-0000-0000-0000772C0000}"/>
    <cellStyle name="40% - Акцент1 5 18" xfId="7254" xr:uid="{00000000-0005-0000-0000-0000782C0000}"/>
    <cellStyle name="40% - Акцент1 5 18 2" xfId="16012" xr:uid="{00000000-0005-0000-0000-0000792C0000}"/>
    <cellStyle name="40% - Акцент1 5 19" xfId="7744" xr:uid="{00000000-0005-0000-0000-00007A2C0000}"/>
    <cellStyle name="40% - Акцент1 5 19 2" xfId="16502" xr:uid="{00000000-0005-0000-0000-00007B2C0000}"/>
    <cellStyle name="40% - Акцент1 5 2" xfId="2571" xr:uid="{00000000-0005-0000-0000-00007C2C0000}"/>
    <cellStyle name="40% - Акцент1 5 2 2" xfId="11410" xr:uid="{00000000-0005-0000-0000-00007D2C0000}"/>
    <cellStyle name="40% - Акцент1 5 20" xfId="7206" xr:uid="{00000000-0005-0000-0000-00007E2C0000}"/>
    <cellStyle name="40% - Акцент1 5 20 2" xfId="15964" xr:uid="{00000000-0005-0000-0000-00007F2C0000}"/>
    <cellStyle name="40% - Акцент1 5 21" xfId="7801" xr:uid="{00000000-0005-0000-0000-0000802C0000}"/>
    <cellStyle name="40% - Акцент1 5 21 2" xfId="16559" xr:uid="{00000000-0005-0000-0000-0000812C0000}"/>
    <cellStyle name="40% - Акцент1 5 22" xfId="7146" xr:uid="{00000000-0005-0000-0000-0000822C0000}"/>
    <cellStyle name="40% - Акцент1 5 22 2" xfId="15904" xr:uid="{00000000-0005-0000-0000-0000832C0000}"/>
    <cellStyle name="40% - Акцент1 5 23" xfId="7866" xr:uid="{00000000-0005-0000-0000-0000842C0000}"/>
    <cellStyle name="40% - Акцент1 5 23 2" xfId="16624" xr:uid="{00000000-0005-0000-0000-0000852C0000}"/>
    <cellStyle name="40% - Акцент1 5 24" xfId="5959" xr:uid="{00000000-0005-0000-0000-0000862C0000}"/>
    <cellStyle name="40% - Акцент1 5 24 2" xfId="14727" xr:uid="{00000000-0005-0000-0000-0000872C0000}"/>
    <cellStyle name="40% - Акцент1 5 25" xfId="7941" xr:uid="{00000000-0005-0000-0000-0000882C0000}"/>
    <cellStyle name="40% - Акцент1 5 25 2" xfId="16699" xr:uid="{00000000-0005-0000-0000-0000892C0000}"/>
    <cellStyle name="40% - Акцент1 5 26" xfId="6731" xr:uid="{00000000-0005-0000-0000-00008A2C0000}"/>
    <cellStyle name="40% - Акцент1 5 26 2" xfId="15493" xr:uid="{00000000-0005-0000-0000-00008B2C0000}"/>
    <cellStyle name="40% - Акцент1 5 27" xfId="8027" xr:uid="{00000000-0005-0000-0000-00008C2C0000}"/>
    <cellStyle name="40% - Акцент1 5 27 2" xfId="16785" xr:uid="{00000000-0005-0000-0000-00008D2C0000}"/>
    <cellStyle name="40% - Акцент1 5 28" xfId="9686" xr:uid="{00000000-0005-0000-0000-00008E2C0000}"/>
    <cellStyle name="40% - Акцент1 5 29" xfId="17921" xr:uid="{00000000-0005-0000-0000-00008F2C0000}"/>
    <cellStyle name="40% - Акцент1 5 3" xfId="3120" xr:uid="{00000000-0005-0000-0000-0000902C0000}"/>
    <cellStyle name="40% - Акцент1 5 3 2" xfId="11957" xr:uid="{00000000-0005-0000-0000-0000912C0000}"/>
    <cellStyle name="40% - Акцент1 5 30" xfId="18679" xr:uid="{00000000-0005-0000-0000-0000922C0000}"/>
    <cellStyle name="40% - Акцент1 5 31" xfId="19037" xr:uid="{00000000-0005-0000-0000-0000932C0000}"/>
    <cellStyle name="40% - Акцент1 5 32" xfId="19514" xr:uid="{00000000-0005-0000-0000-0000942C0000}"/>
    <cellStyle name="40% - Акцент1 5 33" xfId="17936" xr:uid="{00000000-0005-0000-0000-0000952C0000}"/>
    <cellStyle name="40% - Акцент1 5 4" xfId="4382" xr:uid="{00000000-0005-0000-0000-0000962C0000}"/>
    <cellStyle name="40% - Акцент1 5 4 2" xfId="13157" xr:uid="{00000000-0005-0000-0000-0000972C0000}"/>
    <cellStyle name="40% - Акцент1 5 5" xfId="5095" xr:uid="{00000000-0005-0000-0000-0000982C0000}"/>
    <cellStyle name="40% - Акцент1 5 5 2" xfId="13867" xr:uid="{00000000-0005-0000-0000-0000992C0000}"/>
    <cellStyle name="40% - Акцент1 5 6" xfId="5132" xr:uid="{00000000-0005-0000-0000-00009A2C0000}"/>
    <cellStyle name="40% - Акцент1 5 6 2" xfId="13904" xr:uid="{00000000-0005-0000-0000-00009B2C0000}"/>
    <cellStyle name="40% - Акцент1 5 7" xfId="6161" xr:uid="{00000000-0005-0000-0000-00009C2C0000}"/>
    <cellStyle name="40% - Акцент1 5 7 2" xfId="14927" xr:uid="{00000000-0005-0000-0000-00009D2C0000}"/>
    <cellStyle name="40% - Акцент1 5 8" xfId="7381" xr:uid="{00000000-0005-0000-0000-00009E2C0000}"/>
    <cellStyle name="40% - Акцент1 5 8 2" xfId="16139" xr:uid="{00000000-0005-0000-0000-00009F2C0000}"/>
    <cellStyle name="40% - Акцент1 5 9" xfId="7605" xr:uid="{00000000-0005-0000-0000-0000A02C0000}"/>
    <cellStyle name="40% - Акцент1 5 9 2" xfId="16363" xr:uid="{00000000-0005-0000-0000-0000A12C0000}"/>
    <cellStyle name="40% — акцент1 50" xfId="1847" xr:uid="{00000000-0005-0000-0000-0000A22C0000}"/>
    <cellStyle name="40% — акцент1 51" xfId="3198" xr:uid="{00000000-0005-0000-0000-0000A32C0000}"/>
    <cellStyle name="40% — акцент1 51 2" xfId="12035" xr:uid="{00000000-0005-0000-0000-0000A42C0000}"/>
    <cellStyle name="40% — акцент1 52" xfId="3209" xr:uid="{00000000-0005-0000-0000-0000A52C0000}"/>
    <cellStyle name="40% — акцент1 52 2" xfId="12046" xr:uid="{00000000-0005-0000-0000-0000A62C0000}"/>
    <cellStyle name="40% — акцент1 53" xfId="3223" xr:uid="{00000000-0005-0000-0000-0000A72C0000}"/>
    <cellStyle name="40% — акцент1 53 2" xfId="12060" xr:uid="{00000000-0005-0000-0000-0000A82C0000}"/>
    <cellStyle name="40% — акцент1 54" xfId="3235" xr:uid="{00000000-0005-0000-0000-0000A92C0000}"/>
    <cellStyle name="40% — акцент1 54 2" xfId="12072" xr:uid="{00000000-0005-0000-0000-0000AA2C0000}"/>
    <cellStyle name="40% — акцент1 55" xfId="3247" xr:uid="{00000000-0005-0000-0000-0000AB2C0000}"/>
    <cellStyle name="40% — акцент1 55 2" xfId="12084" xr:uid="{00000000-0005-0000-0000-0000AC2C0000}"/>
    <cellStyle name="40% — акцент1 56" xfId="3260" xr:uid="{00000000-0005-0000-0000-0000AD2C0000}"/>
    <cellStyle name="40% — акцент1 56 2" xfId="12097" xr:uid="{00000000-0005-0000-0000-0000AE2C0000}"/>
    <cellStyle name="40% — акцент1 57" xfId="3286" xr:uid="{00000000-0005-0000-0000-0000AF2C0000}"/>
    <cellStyle name="40% — акцент1 57 2" xfId="12118" xr:uid="{00000000-0005-0000-0000-0000B02C0000}"/>
    <cellStyle name="40% — акцент1 58" xfId="3413" xr:uid="{00000000-0005-0000-0000-0000B12C0000}"/>
    <cellStyle name="40% — акцент1 58 2" xfId="12188" xr:uid="{00000000-0005-0000-0000-0000B22C0000}"/>
    <cellStyle name="40% — акцент1 59" xfId="3433" xr:uid="{00000000-0005-0000-0000-0000B32C0000}"/>
    <cellStyle name="40% — акцент1 59 2" xfId="12208" xr:uid="{00000000-0005-0000-0000-0000B42C0000}"/>
    <cellStyle name="40% - Акцент1 6" xfId="833" xr:uid="{00000000-0005-0000-0000-0000B52C0000}"/>
    <cellStyle name="40% — акцент1 6" xfId="136" xr:uid="{00000000-0005-0000-0000-0000B62C0000}"/>
    <cellStyle name="40% - Акцент1 6 10" xfId="7363" xr:uid="{00000000-0005-0000-0000-0000B72C0000}"/>
    <cellStyle name="40% - Акцент1 6 10 2" xfId="16121" xr:uid="{00000000-0005-0000-0000-0000B82C0000}"/>
    <cellStyle name="40% - Акцент1 6 11" xfId="7624" xr:uid="{00000000-0005-0000-0000-0000B92C0000}"/>
    <cellStyle name="40% - Акцент1 6 11 2" xfId="16382" xr:uid="{00000000-0005-0000-0000-0000BA2C0000}"/>
    <cellStyle name="40% - Акцент1 6 12" xfId="7344" xr:uid="{00000000-0005-0000-0000-0000BB2C0000}"/>
    <cellStyle name="40% - Акцент1 6 12 2" xfId="16102" xr:uid="{00000000-0005-0000-0000-0000BC2C0000}"/>
    <cellStyle name="40% - Акцент1 6 13" xfId="7642" xr:uid="{00000000-0005-0000-0000-0000BD2C0000}"/>
    <cellStyle name="40% - Акцент1 6 13 2" xfId="16400" xr:uid="{00000000-0005-0000-0000-0000BE2C0000}"/>
    <cellStyle name="40% - Акцент1 6 14" xfId="7325" xr:uid="{00000000-0005-0000-0000-0000BF2C0000}"/>
    <cellStyle name="40% - Акцент1 6 14 2" xfId="16083" xr:uid="{00000000-0005-0000-0000-0000C02C0000}"/>
    <cellStyle name="40% - Акцент1 6 15" xfId="7662" xr:uid="{00000000-0005-0000-0000-0000C12C0000}"/>
    <cellStyle name="40% - Акцент1 6 15 2" xfId="16420" xr:uid="{00000000-0005-0000-0000-0000C22C0000}"/>
    <cellStyle name="40% - Акцент1 6 16" xfId="7295" xr:uid="{00000000-0005-0000-0000-0000C32C0000}"/>
    <cellStyle name="40% - Акцент1 6 16 2" xfId="16053" xr:uid="{00000000-0005-0000-0000-0000C42C0000}"/>
    <cellStyle name="40% - Акцент1 6 17" xfId="7702" xr:uid="{00000000-0005-0000-0000-0000C52C0000}"/>
    <cellStyle name="40% - Акцент1 6 17 2" xfId="16460" xr:uid="{00000000-0005-0000-0000-0000C62C0000}"/>
    <cellStyle name="40% - Акцент1 6 18" xfId="7255" xr:uid="{00000000-0005-0000-0000-0000C72C0000}"/>
    <cellStyle name="40% - Акцент1 6 18 2" xfId="16013" xr:uid="{00000000-0005-0000-0000-0000C82C0000}"/>
    <cellStyle name="40% - Акцент1 6 19" xfId="7741" xr:uid="{00000000-0005-0000-0000-0000C92C0000}"/>
    <cellStyle name="40% - Акцент1 6 19 2" xfId="16499" xr:uid="{00000000-0005-0000-0000-0000CA2C0000}"/>
    <cellStyle name="40% - Акцент1 6 2" xfId="2623" xr:uid="{00000000-0005-0000-0000-0000CB2C0000}"/>
    <cellStyle name="40% - Акцент1 6 2 2" xfId="11462" xr:uid="{00000000-0005-0000-0000-0000CC2C0000}"/>
    <cellStyle name="40% - Акцент1 6 20" xfId="7207" xr:uid="{00000000-0005-0000-0000-0000CD2C0000}"/>
    <cellStyle name="40% - Акцент1 6 20 2" xfId="15965" xr:uid="{00000000-0005-0000-0000-0000CE2C0000}"/>
    <cellStyle name="40% - Акцент1 6 21" xfId="7800" xr:uid="{00000000-0005-0000-0000-0000CF2C0000}"/>
    <cellStyle name="40% - Акцент1 6 21 2" xfId="16558" xr:uid="{00000000-0005-0000-0000-0000D02C0000}"/>
    <cellStyle name="40% - Акцент1 6 22" xfId="7147" xr:uid="{00000000-0005-0000-0000-0000D12C0000}"/>
    <cellStyle name="40% - Акцент1 6 22 2" xfId="15905" xr:uid="{00000000-0005-0000-0000-0000D22C0000}"/>
    <cellStyle name="40% - Акцент1 6 23" xfId="7865" xr:uid="{00000000-0005-0000-0000-0000D32C0000}"/>
    <cellStyle name="40% - Акцент1 6 23 2" xfId="16623" xr:uid="{00000000-0005-0000-0000-0000D42C0000}"/>
    <cellStyle name="40% - Акцент1 6 24" xfId="5954" xr:uid="{00000000-0005-0000-0000-0000D52C0000}"/>
    <cellStyle name="40% - Акцент1 6 24 2" xfId="14722" xr:uid="{00000000-0005-0000-0000-0000D62C0000}"/>
    <cellStyle name="40% - Акцент1 6 25" xfId="7940" xr:uid="{00000000-0005-0000-0000-0000D72C0000}"/>
    <cellStyle name="40% - Акцент1 6 25 2" xfId="16698" xr:uid="{00000000-0005-0000-0000-0000D82C0000}"/>
    <cellStyle name="40% - Акцент1 6 26" xfId="6730" xr:uid="{00000000-0005-0000-0000-0000D92C0000}"/>
    <cellStyle name="40% - Акцент1 6 26 2" xfId="15492" xr:uid="{00000000-0005-0000-0000-0000DA2C0000}"/>
    <cellStyle name="40% - Акцент1 6 27" xfId="8025" xr:uid="{00000000-0005-0000-0000-0000DB2C0000}"/>
    <cellStyle name="40% - Акцент1 6 27 2" xfId="16783" xr:uid="{00000000-0005-0000-0000-0000DC2C0000}"/>
    <cellStyle name="40% - Акцент1 6 28" xfId="9738" xr:uid="{00000000-0005-0000-0000-0000DD2C0000}"/>
    <cellStyle name="40% - Акцент1 6 29" xfId="17942" xr:uid="{00000000-0005-0000-0000-0000DE2C0000}"/>
    <cellStyle name="40% - Акцент1 6 3" xfId="3132" xr:uid="{00000000-0005-0000-0000-0000DF2C0000}"/>
    <cellStyle name="40% - Акцент1 6 3 2" xfId="11969" xr:uid="{00000000-0005-0000-0000-0000E02C0000}"/>
    <cellStyle name="40% - Акцент1 6 30" xfId="12154" xr:uid="{00000000-0005-0000-0000-0000E12C0000}"/>
    <cellStyle name="40% - Акцент1 6 31" xfId="18126" xr:uid="{00000000-0005-0000-0000-0000E22C0000}"/>
    <cellStyle name="40% - Акцент1 6 32" xfId="19661" xr:uid="{00000000-0005-0000-0000-0000E32C0000}"/>
    <cellStyle name="40% - Акцент1 6 33" xfId="19414" xr:uid="{00000000-0005-0000-0000-0000E42C0000}"/>
    <cellStyle name="40% - Акцент1 6 4" xfId="4383" xr:uid="{00000000-0005-0000-0000-0000E52C0000}"/>
    <cellStyle name="40% - Акцент1 6 4 2" xfId="13158" xr:uid="{00000000-0005-0000-0000-0000E62C0000}"/>
    <cellStyle name="40% - Акцент1 6 5" xfId="5096" xr:uid="{00000000-0005-0000-0000-0000E72C0000}"/>
    <cellStyle name="40% - Акцент1 6 5 2" xfId="13868" xr:uid="{00000000-0005-0000-0000-0000E82C0000}"/>
    <cellStyle name="40% - Акцент1 6 6" xfId="5131" xr:uid="{00000000-0005-0000-0000-0000E92C0000}"/>
    <cellStyle name="40% - Акцент1 6 6 2" xfId="13903" xr:uid="{00000000-0005-0000-0000-0000EA2C0000}"/>
    <cellStyle name="40% - Акцент1 6 7" xfId="6163" xr:uid="{00000000-0005-0000-0000-0000EB2C0000}"/>
    <cellStyle name="40% - Акцент1 6 7 2" xfId="14929" xr:uid="{00000000-0005-0000-0000-0000EC2C0000}"/>
    <cellStyle name="40% - Акцент1 6 8" xfId="7383" xr:uid="{00000000-0005-0000-0000-0000ED2C0000}"/>
    <cellStyle name="40% - Акцент1 6 8 2" xfId="16141" xr:uid="{00000000-0005-0000-0000-0000EE2C0000}"/>
    <cellStyle name="40% - Акцент1 6 9" xfId="7604" xr:uid="{00000000-0005-0000-0000-0000EF2C0000}"/>
    <cellStyle name="40% - Акцент1 6 9 2" xfId="16362" xr:uid="{00000000-0005-0000-0000-0000F02C0000}"/>
    <cellStyle name="40% — акцент1 60" xfId="3447" xr:uid="{00000000-0005-0000-0000-0000F12C0000}"/>
    <cellStyle name="40% — акцент1 60 2" xfId="12222" xr:uid="{00000000-0005-0000-0000-0000F22C0000}"/>
    <cellStyle name="40% — акцент1 61" xfId="3459" xr:uid="{00000000-0005-0000-0000-0000F32C0000}"/>
    <cellStyle name="40% — акцент1 61 2" xfId="12234" xr:uid="{00000000-0005-0000-0000-0000F42C0000}"/>
    <cellStyle name="40% — акцент1 62" xfId="3471" xr:uid="{00000000-0005-0000-0000-0000F52C0000}"/>
    <cellStyle name="40% — акцент1 62 2" xfId="12246" xr:uid="{00000000-0005-0000-0000-0000F62C0000}"/>
    <cellStyle name="40% — акцент1 63" xfId="3483" xr:uid="{00000000-0005-0000-0000-0000F72C0000}"/>
    <cellStyle name="40% — акцент1 63 2" xfId="12258" xr:uid="{00000000-0005-0000-0000-0000F82C0000}"/>
    <cellStyle name="40% — акцент1 64" xfId="3495" xr:uid="{00000000-0005-0000-0000-0000F92C0000}"/>
    <cellStyle name="40% — акцент1 64 2" xfId="12270" xr:uid="{00000000-0005-0000-0000-0000FA2C0000}"/>
    <cellStyle name="40% — акцент1 65" xfId="3507" xr:uid="{00000000-0005-0000-0000-0000FB2C0000}"/>
    <cellStyle name="40% — акцент1 65 2" xfId="12282" xr:uid="{00000000-0005-0000-0000-0000FC2C0000}"/>
    <cellStyle name="40% — акцент1 66" xfId="3519" xr:uid="{00000000-0005-0000-0000-0000FD2C0000}"/>
    <cellStyle name="40% — акцент1 66 2" xfId="12294" xr:uid="{00000000-0005-0000-0000-0000FE2C0000}"/>
    <cellStyle name="40% — акцент1 67" xfId="3531" xr:uid="{00000000-0005-0000-0000-0000FF2C0000}"/>
    <cellStyle name="40% — акцент1 67 2" xfId="12306" xr:uid="{00000000-0005-0000-0000-0000002D0000}"/>
    <cellStyle name="40% — акцент1 68" xfId="3543" xr:uid="{00000000-0005-0000-0000-0000012D0000}"/>
    <cellStyle name="40% — акцент1 68 2" xfId="12318" xr:uid="{00000000-0005-0000-0000-0000022D0000}"/>
    <cellStyle name="40% — акцент1 69" xfId="3555" xr:uid="{00000000-0005-0000-0000-0000032D0000}"/>
    <cellStyle name="40% — акцент1 69 2" xfId="12330" xr:uid="{00000000-0005-0000-0000-0000042D0000}"/>
    <cellStyle name="40% - Акцент1 7" xfId="852" xr:uid="{00000000-0005-0000-0000-0000052D0000}"/>
    <cellStyle name="40% — акцент1 7" xfId="259" xr:uid="{00000000-0005-0000-0000-0000062D0000}"/>
    <cellStyle name="40% - Акцент1 7 10" xfId="7367" xr:uid="{00000000-0005-0000-0000-0000072D0000}"/>
    <cellStyle name="40% - Акцент1 7 10 2" xfId="16125" xr:uid="{00000000-0005-0000-0000-0000082D0000}"/>
    <cellStyle name="40% - Акцент1 7 11" xfId="7619" xr:uid="{00000000-0005-0000-0000-0000092D0000}"/>
    <cellStyle name="40% - Акцент1 7 11 2" xfId="16377" xr:uid="{00000000-0005-0000-0000-00000A2D0000}"/>
    <cellStyle name="40% - Акцент1 7 12" xfId="7345" xr:uid="{00000000-0005-0000-0000-00000B2D0000}"/>
    <cellStyle name="40% - Акцент1 7 12 2" xfId="16103" xr:uid="{00000000-0005-0000-0000-00000C2D0000}"/>
    <cellStyle name="40% - Акцент1 7 13" xfId="7641" xr:uid="{00000000-0005-0000-0000-00000D2D0000}"/>
    <cellStyle name="40% - Акцент1 7 13 2" xfId="16399" xr:uid="{00000000-0005-0000-0000-00000E2D0000}"/>
    <cellStyle name="40% - Акцент1 7 14" xfId="7329" xr:uid="{00000000-0005-0000-0000-00000F2D0000}"/>
    <cellStyle name="40% - Акцент1 7 14 2" xfId="16087" xr:uid="{00000000-0005-0000-0000-0000102D0000}"/>
    <cellStyle name="40% - Акцент1 7 15" xfId="7658" xr:uid="{00000000-0005-0000-0000-0000112D0000}"/>
    <cellStyle name="40% - Акцент1 7 15 2" xfId="16416" xr:uid="{00000000-0005-0000-0000-0000122D0000}"/>
    <cellStyle name="40% - Акцент1 7 16" xfId="7299" xr:uid="{00000000-0005-0000-0000-0000132D0000}"/>
    <cellStyle name="40% - Акцент1 7 16 2" xfId="16057" xr:uid="{00000000-0005-0000-0000-0000142D0000}"/>
    <cellStyle name="40% - Акцент1 7 17" xfId="7698" xr:uid="{00000000-0005-0000-0000-0000152D0000}"/>
    <cellStyle name="40% - Акцент1 7 17 2" xfId="16456" xr:uid="{00000000-0005-0000-0000-0000162D0000}"/>
    <cellStyle name="40% - Акцент1 7 18" xfId="7259" xr:uid="{00000000-0005-0000-0000-0000172D0000}"/>
    <cellStyle name="40% - Акцент1 7 18 2" xfId="16017" xr:uid="{00000000-0005-0000-0000-0000182D0000}"/>
    <cellStyle name="40% - Акцент1 7 19" xfId="7737" xr:uid="{00000000-0005-0000-0000-0000192D0000}"/>
    <cellStyle name="40% - Акцент1 7 19 2" xfId="16495" xr:uid="{00000000-0005-0000-0000-00001A2D0000}"/>
    <cellStyle name="40% - Акцент1 7 2" xfId="2642" xr:uid="{00000000-0005-0000-0000-00001B2D0000}"/>
    <cellStyle name="40% - Акцент1 7 2 2" xfId="11481" xr:uid="{00000000-0005-0000-0000-00001C2D0000}"/>
    <cellStyle name="40% - Акцент1 7 20" xfId="7211" xr:uid="{00000000-0005-0000-0000-00001D2D0000}"/>
    <cellStyle name="40% - Акцент1 7 20 2" xfId="15969" xr:uid="{00000000-0005-0000-0000-00001E2D0000}"/>
    <cellStyle name="40% - Акцент1 7 21" xfId="7796" xr:uid="{00000000-0005-0000-0000-00001F2D0000}"/>
    <cellStyle name="40% - Акцент1 7 21 2" xfId="16554" xr:uid="{00000000-0005-0000-0000-0000202D0000}"/>
    <cellStyle name="40% - Акцент1 7 22" xfId="7151" xr:uid="{00000000-0005-0000-0000-0000212D0000}"/>
    <cellStyle name="40% - Акцент1 7 22 2" xfId="15909" xr:uid="{00000000-0005-0000-0000-0000222D0000}"/>
    <cellStyle name="40% - Акцент1 7 23" xfId="7861" xr:uid="{00000000-0005-0000-0000-0000232D0000}"/>
    <cellStyle name="40% - Акцент1 7 23 2" xfId="16619" xr:uid="{00000000-0005-0000-0000-0000242D0000}"/>
    <cellStyle name="40% - Акцент1 7 24" xfId="5945" xr:uid="{00000000-0005-0000-0000-0000252D0000}"/>
    <cellStyle name="40% - Акцент1 7 24 2" xfId="14713" xr:uid="{00000000-0005-0000-0000-0000262D0000}"/>
    <cellStyle name="40% - Акцент1 7 25" xfId="7936" xr:uid="{00000000-0005-0000-0000-0000272D0000}"/>
    <cellStyle name="40% - Акцент1 7 25 2" xfId="16694" xr:uid="{00000000-0005-0000-0000-0000282D0000}"/>
    <cellStyle name="40% - Акцент1 7 26" xfId="6726" xr:uid="{00000000-0005-0000-0000-0000292D0000}"/>
    <cellStyle name="40% - Акцент1 7 26 2" xfId="15488" xr:uid="{00000000-0005-0000-0000-00002A2D0000}"/>
    <cellStyle name="40% - Акцент1 7 27" xfId="8021" xr:uid="{00000000-0005-0000-0000-00002B2D0000}"/>
    <cellStyle name="40% - Акцент1 7 27 2" xfId="16779" xr:uid="{00000000-0005-0000-0000-00002C2D0000}"/>
    <cellStyle name="40% - Акцент1 7 28" xfId="9757" xr:uid="{00000000-0005-0000-0000-00002D2D0000}"/>
    <cellStyle name="40% - Акцент1 7 29" xfId="17956" xr:uid="{00000000-0005-0000-0000-00002E2D0000}"/>
    <cellStyle name="40% - Акцент1 7 3" xfId="3144" xr:uid="{00000000-0005-0000-0000-00002F2D0000}"/>
    <cellStyle name="40% - Акцент1 7 3 2" xfId="11981" xr:uid="{00000000-0005-0000-0000-0000302D0000}"/>
    <cellStyle name="40% - Акцент1 7 30" xfId="9907" xr:uid="{00000000-0005-0000-0000-0000312D0000}"/>
    <cellStyle name="40% - Акцент1 7 31" xfId="19170" xr:uid="{00000000-0005-0000-0000-0000322D0000}"/>
    <cellStyle name="40% - Акцент1 7 32" xfId="19496" xr:uid="{00000000-0005-0000-0000-0000332D0000}"/>
    <cellStyle name="40% - Акцент1 7 33" xfId="18238" xr:uid="{00000000-0005-0000-0000-0000342D0000}"/>
    <cellStyle name="40% - Акцент1 7 4" xfId="4384" xr:uid="{00000000-0005-0000-0000-0000352D0000}"/>
    <cellStyle name="40% - Акцент1 7 4 2" xfId="13159" xr:uid="{00000000-0005-0000-0000-0000362D0000}"/>
    <cellStyle name="40% - Акцент1 7 5" xfId="5097" xr:uid="{00000000-0005-0000-0000-0000372D0000}"/>
    <cellStyle name="40% - Акцент1 7 5 2" xfId="13869" xr:uid="{00000000-0005-0000-0000-0000382D0000}"/>
    <cellStyle name="40% - Акцент1 7 6" xfId="5130" xr:uid="{00000000-0005-0000-0000-0000392D0000}"/>
    <cellStyle name="40% - Акцент1 7 6 2" xfId="13902" xr:uid="{00000000-0005-0000-0000-00003A2D0000}"/>
    <cellStyle name="40% - Акцент1 7 7" xfId="6165" xr:uid="{00000000-0005-0000-0000-00003B2D0000}"/>
    <cellStyle name="40% - Акцент1 7 7 2" xfId="14931" xr:uid="{00000000-0005-0000-0000-00003C2D0000}"/>
    <cellStyle name="40% - Акцент1 7 8" xfId="7384" xr:uid="{00000000-0005-0000-0000-00003D2D0000}"/>
    <cellStyle name="40% - Акцент1 7 8 2" xfId="16142" xr:uid="{00000000-0005-0000-0000-00003E2D0000}"/>
    <cellStyle name="40% - Акцент1 7 9" xfId="7600" xr:uid="{00000000-0005-0000-0000-00003F2D0000}"/>
    <cellStyle name="40% - Акцент1 7 9 2" xfId="16358" xr:uid="{00000000-0005-0000-0000-0000402D0000}"/>
    <cellStyle name="40% — акцент1 70" xfId="3567" xr:uid="{00000000-0005-0000-0000-0000412D0000}"/>
    <cellStyle name="40% — акцент1 70 2" xfId="12342" xr:uid="{00000000-0005-0000-0000-0000422D0000}"/>
    <cellStyle name="40% — акцент1 71" xfId="3579" xr:uid="{00000000-0005-0000-0000-0000432D0000}"/>
    <cellStyle name="40% — акцент1 71 2" xfId="12354" xr:uid="{00000000-0005-0000-0000-0000442D0000}"/>
    <cellStyle name="40% — акцент1 72" xfId="3591" xr:uid="{00000000-0005-0000-0000-0000452D0000}"/>
    <cellStyle name="40% — акцент1 72 2" xfId="12366" xr:uid="{00000000-0005-0000-0000-0000462D0000}"/>
    <cellStyle name="40% — акцент1 73" xfId="3424" xr:uid="{00000000-0005-0000-0000-0000472D0000}"/>
    <cellStyle name="40% — акцент1 73 2" xfId="12199" xr:uid="{00000000-0005-0000-0000-0000482D0000}"/>
    <cellStyle name="40% — акцент1 74" xfId="3606" xr:uid="{00000000-0005-0000-0000-0000492D0000}"/>
    <cellStyle name="40% — акцент1 74 2" xfId="12381" xr:uid="{00000000-0005-0000-0000-00004A2D0000}"/>
    <cellStyle name="40% — акцент1 75" xfId="3618" xr:uid="{00000000-0005-0000-0000-00004B2D0000}"/>
    <cellStyle name="40% — акцент1 75 2" xfId="12393" xr:uid="{00000000-0005-0000-0000-00004C2D0000}"/>
    <cellStyle name="40% — акцент1 76" xfId="5241" xr:uid="{00000000-0005-0000-0000-00004D2D0000}"/>
    <cellStyle name="40% — акцент1 76 2" xfId="14011" xr:uid="{00000000-0005-0000-0000-00004E2D0000}"/>
    <cellStyle name="40% — акцент1 77" xfId="5239" xr:uid="{00000000-0005-0000-0000-00004F2D0000}"/>
    <cellStyle name="40% — акцент1 77 2" xfId="14009" xr:uid="{00000000-0005-0000-0000-0000502D0000}"/>
    <cellStyle name="40% — акцент1 78" xfId="5269" xr:uid="{00000000-0005-0000-0000-0000512D0000}"/>
    <cellStyle name="40% — акцент1 78 2" xfId="14039" xr:uid="{00000000-0005-0000-0000-0000522D0000}"/>
    <cellStyle name="40% — акцент1 79" xfId="5281" xr:uid="{00000000-0005-0000-0000-0000532D0000}"/>
    <cellStyle name="40% — акцент1 79 2" xfId="14051" xr:uid="{00000000-0005-0000-0000-0000542D0000}"/>
    <cellStyle name="40% - Акцент1 8" xfId="872" xr:uid="{00000000-0005-0000-0000-0000552D0000}"/>
    <cellStyle name="40% — акцент1 8" xfId="260" xr:uid="{00000000-0005-0000-0000-0000562D0000}"/>
    <cellStyle name="40% - Акцент1 8 10" xfId="7370" xr:uid="{00000000-0005-0000-0000-0000572D0000}"/>
    <cellStyle name="40% - Акцент1 8 10 2" xfId="16128" xr:uid="{00000000-0005-0000-0000-0000582D0000}"/>
    <cellStyle name="40% - Акцент1 8 11" xfId="7616" xr:uid="{00000000-0005-0000-0000-0000592D0000}"/>
    <cellStyle name="40% - Акцент1 8 11 2" xfId="16374" xr:uid="{00000000-0005-0000-0000-00005A2D0000}"/>
    <cellStyle name="40% - Акцент1 8 12" xfId="7347" xr:uid="{00000000-0005-0000-0000-00005B2D0000}"/>
    <cellStyle name="40% - Акцент1 8 12 2" xfId="16105" xr:uid="{00000000-0005-0000-0000-00005C2D0000}"/>
    <cellStyle name="40% - Акцент1 8 13" xfId="7639" xr:uid="{00000000-0005-0000-0000-00005D2D0000}"/>
    <cellStyle name="40% - Акцент1 8 13 2" xfId="16397" xr:uid="{00000000-0005-0000-0000-00005E2D0000}"/>
    <cellStyle name="40% - Акцент1 8 14" xfId="7332" xr:uid="{00000000-0005-0000-0000-00005F2D0000}"/>
    <cellStyle name="40% - Акцент1 8 14 2" xfId="16090" xr:uid="{00000000-0005-0000-0000-0000602D0000}"/>
    <cellStyle name="40% - Акцент1 8 15" xfId="7655" xr:uid="{00000000-0005-0000-0000-0000612D0000}"/>
    <cellStyle name="40% - Акцент1 8 15 2" xfId="16413" xr:uid="{00000000-0005-0000-0000-0000622D0000}"/>
    <cellStyle name="40% - Акцент1 8 16" xfId="7302" xr:uid="{00000000-0005-0000-0000-0000632D0000}"/>
    <cellStyle name="40% - Акцент1 8 16 2" xfId="16060" xr:uid="{00000000-0005-0000-0000-0000642D0000}"/>
    <cellStyle name="40% - Акцент1 8 17" xfId="7695" xr:uid="{00000000-0005-0000-0000-0000652D0000}"/>
    <cellStyle name="40% - Акцент1 8 17 2" xfId="16453" xr:uid="{00000000-0005-0000-0000-0000662D0000}"/>
    <cellStyle name="40% - Акцент1 8 18" xfId="7262" xr:uid="{00000000-0005-0000-0000-0000672D0000}"/>
    <cellStyle name="40% - Акцент1 8 18 2" xfId="16020" xr:uid="{00000000-0005-0000-0000-0000682D0000}"/>
    <cellStyle name="40% - Акцент1 8 19" xfId="7734" xr:uid="{00000000-0005-0000-0000-0000692D0000}"/>
    <cellStyle name="40% - Акцент1 8 19 2" xfId="16492" xr:uid="{00000000-0005-0000-0000-00006A2D0000}"/>
    <cellStyle name="40% - Акцент1 8 2" xfId="2662" xr:uid="{00000000-0005-0000-0000-00006B2D0000}"/>
    <cellStyle name="40% - Акцент1 8 2 2" xfId="11501" xr:uid="{00000000-0005-0000-0000-00006C2D0000}"/>
    <cellStyle name="40% - Акцент1 8 20" xfId="7214" xr:uid="{00000000-0005-0000-0000-00006D2D0000}"/>
    <cellStyle name="40% - Акцент1 8 20 2" xfId="15972" xr:uid="{00000000-0005-0000-0000-00006E2D0000}"/>
    <cellStyle name="40% - Акцент1 8 21" xfId="7793" xr:uid="{00000000-0005-0000-0000-00006F2D0000}"/>
    <cellStyle name="40% - Акцент1 8 21 2" xfId="16551" xr:uid="{00000000-0005-0000-0000-0000702D0000}"/>
    <cellStyle name="40% - Акцент1 8 22" xfId="7154" xr:uid="{00000000-0005-0000-0000-0000712D0000}"/>
    <cellStyle name="40% - Акцент1 8 22 2" xfId="15912" xr:uid="{00000000-0005-0000-0000-0000722D0000}"/>
    <cellStyle name="40% - Акцент1 8 23" xfId="7857" xr:uid="{00000000-0005-0000-0000-0000732D0000}"/>
    <cellStyle name="40% - Акцент1 8 23 2" xfId="16615" xr:uid="{00000000-0005-0000-0000-0000742D0000}"/>
    <cellStyle name="40% - Акцент1 8 24" xfId="5849" xr:uid="{00000000-0005-0000-0000-0000752D0000}"/>
    <cellStyle name="40% - Акцент1 8 24 2" xfId="14617" xr:uid="{00000000-0005-0000-0000-0000762D0000}"/>
    <cellStyle name="40% - Акцент1 8 25" xfId="7931" xr:uid="{00000000-0005-0000-0000-0000772D0000}"/>
    <cellStyle name="40% - Акцент1 8 25 2" xfId="16689" xr:uid="{00000000-0005-0000-0000-0000782D0000}"/>
    <cellStyle name="40% - Акцент1 8 26" xfId="6720" xr:uid="{00000000-0005-0000-0000-0000792D0000}"/>
    <cellStyle name="40% - Акцент1 8 26 2" xfId="15482" xr:uid="{00000000-0005-0000-0000-00007A2D0000}"/>
    <cellStyle name="40% - Акцент1 8 27" xfId="8018" xr:uid="{00000000-0005-0000-0000-00007B2D0000}"/>
    <cellStyle name="40% - Акцент1 8 27 2" xfId="16776" xr:uid="{00000000-0005-0000-0000-00007C2D0000}"/>
    <cellStyle name="40% - Акцент1 8 28" xfId="9777" xr:uid="{00000000-0005-0000-0000-00007D2D0000}"/>
    <cellStyle name="40% - Акцент1 8 29" xfId="17969" xr:uid="{00000000-0005-0000-0000-00007E2D0000}"/>
    <cellStyle name="40% - Акцент1 8 3" xfId="3156" xr:uid="{00000000-0005-0000-0000-00007F2D0000}"/>
    <cellStyle name="40% - Акцент1 8 3 2" xfId="11993" xr:uid="{00000000-0005-0000-0000-0000802D0000}"/>
    <cellStyle name="40% - Акцент1 8 30" xfId="9217" xr:uid="{00000000-0005-0000-0000-0000812D0000}"/>
    <cellStyle name="40% - Акцент1 8 31" xfId="9260" xr:uid="{00000000-0005-0000-0000-0000822D0000}"/>
    <cellStyle name="40% - Акцент1 8 32" xfId="9224" xr:uid="{00000000-0005-0000-0000-0000832D0000}"/>
    <cellStyle name="40% - Акцент1 8 33" xfId="18340" xr:uid="{00000000-0005-0000-0000-0000842D0000}"/>
    <cellStyle name="40% - Акцент1 8 4" xfId="4385" xr:uid="{00000000-0005-0000-0000-0000852D0000}"/>
    <cellStyle name="40% - Акцент1 8 4 2" xfId="13160" xr:uid="{00000000-0005-0000-0000-0000862D0000}"/>
    <cellStyle name="40% - Акцент1 8 5" xfId="5098" xr:uid="{00000000-0005-0000-0000-0000872D0000}"/>
    <cellStyle name="40% - Акцент1 8 5 2" xfId="13870" xr:uid="{00000000-0005-0000-0000-0000882D0000}"/>
    <cellStyle name="40% - Акцент1 8 6" xfId="5129" xr:uid="{00000000-0005-0000-0000-0000892D0000}"/>
    <cellStyle name="40% - Акцент1 8 6 2" xfId="13901" xr:uid="{00000000-0005-0000-0000-00008A2D0000}"/>
    <cellStyle name="40% - Акцент1 8 7" xfId="6167" xr:uid="{00000000-0005-0000-0000-00008B2D0000}"/>
    <cellStyle name="40% - Акцент1 8 7 2" xfId="14933" xr:uid="{00000000-0005-0000-0000-00008C2D0000}"/>
    <cellStyle name="40% - Акцент1 8 8" xfId="7385" xr:uid="{00000000-0005-0000-0000-00008D2D0000}"/>
    <cellStyle name="40% - Акцент1 8 8 2" xfId="16143" xr:uid="{00000000-0005-0000-0000-00008E2D0000}"/>
    <cellStyle name="40% - Акцент1 8 9" xfId="7597" xr:uid="{00000000-0005-0000-0000-00008F2D0000}"/>
    <cellStyle name="40% - Акцент1 8 9 2" xfId="16355" xr:uid="{00000000-0005-0000-0000-0000902D0000}"/>
    <cellStyle name="40% — акцент1 80" xfId="5293" xr:uid="{00000000-0005-0000-0000-0000912D0000}"/>
    <cellStyle name="40% — акцент1 80 2" xfId="14063" xr:uid="{00000000-0005-0000-0000-0000922D0000}"/>
    <cellStyle name="40% — акцент1 81" xfId="5305" xr:uid="{00000000-0005-0000-0000-0000932D0000}"/>
    <cellStyle name="40% — акцент1 81 2" xfId="14075" xr:uid="{00000000-0005-0000-0000-0000942D0000}"/>
    <cellStyle name="40% — акцент1 82" xfId="5317" xr:uid="{00000000-0005-0000-0000-0000952D0000}"/>
    <cellStyle name="40% — акцент1 82 2" xfId="14087" xr:uid="{00000000-0005-0000-0000-0000962D0000}"/>
    <cellStyle name="40% — акцент1 83" xfId="5329" xr:uid="{00000000-0005-0000-0000-0000972D0000}"/>
    <cellStyle name="40% — акцент1 83 2" xfId="14099" xr:uid="{00000000-0005-0000-0000-0000982D0000}"/>
    <cellStyle name="40% — акцент1 84" xfId="5341" xr:uid="{00000000-0005-0000-0000-0000992D0000}"/>
    <cellStyle name="40% — акцент1 84 2" xfId="14111" xr:uid="{00000000-0005-0000-0000-00009A2D0000}"/>
    <cellStyle name="40% — акцент1 85" xfId="5352" xr:uid="{00000000-0005-0000-0000-00009B2D0000}"/>
    <cellStyle name="40% — акцент1 85 2" xfId="14122" xr:uid="{00000000-0005-0000-0000-00009C2D0000}"/>
    <cellStyle name="40% — акцент1 86" xfId="5358" xr:uid="{00000000-0005-0000-0000-00009D2D0000}"/>
    <cellStyle name="40% — акцент1 86 2" xfId="14128" xr:uid="{00000000-0005-0000-0000-00009E2D0000}"/>
    <cellStyle name="40% — акцент1 87" xfId="9322" xr:uid="{00000000-0005-0000-0000-00009F2D0000}"/>
    <cellStyle name="40% — акцент1 88" xfId="15332" xr:uid="{00000000-0005-0000-0000-0000A02D0000}"/>
    <cellStyle name="40% — акцент1 89" xfId="19156" xr:uid="{00000000-0005-0000-0000-0000A12D0000}"/>
    <cellStyle name="40% - Акцент1 9" xfId="893" xr:uid="{00000000-0005-0000-0000-0000A22D0000}"/>
    <cellStyle name="40% — акцент1 9" xfId="261" xr:uid="{00000000-0005-0000-0000-0000A32D0000}"/>
    <cellStyle name="40% - Акцент1 9 10" xfId="7373" xr:uid="{00000000-0005-0000-0000-0000A42D0000}"/>
    <cellStyle name="40% - Акцент1 9 10 2" xfId="16131" xr:uid="{00000000-0005-0000-0000-0000A52D0000}"/>
    <cellStyle name="40% - Акцент1 9 11" xfId="7613" xr:uid="{00000000-0005-0000-0000-0000A62D0000}"/>
    <cellStyle name="40% - Акцент1 9 11 2" xfId="16371" xr:uid="{00000000-0005-0000-0000-0000A72D0000}"/>
    <cellStyle name="40% - Акцент1 9 12" xfId="7350" xr:uid="{00000000-0005-0000-0000-0000A82D0000}"/>
    <cellStyle name="40% - Акцент1 9 12 2" xfId="16108" xr:uid="{00000000-0005-0000-0000-0000A92D0000}"/>
    <cellStyle name="40% - Акцент1 9 13" xfId="7636" xr:uid="{00000000-0005-0000-0000-0000AA2D0000}"/>
    <cellStyle name="40% - Акцент1 9 13 2" xfId="16394" xr:uid="{00000000-0005-0000-0000-0000AB2D0000}"/>
    <cellStyle name="40% - Акцент1 9 14" xfId="7335" xr:uid="{00000000-0005-0000-0000-0000AC2D0000}"/>
    <cellStyle name="40% - Акцент1 9 14 2" xfId="16093" xr:uid="{00000000-0005-0000-0000-0000AD2D0000}"/>
    <cellStyle name="40% - Акцент1 9 15" xfId="7652" xr:uid="{00000000-0005-0000-0000-0000AE2D0000}"/>
    <cellStyle name="40% - Акцент1 9 15 2" xfId="16410" xr:uid="{00000000-0005-0000-0000-0000AF2D0000}"/>
    <cellStyle name="40% - Акцент1 9 16" xfId="7306" xr:uid="{00000000-0005-0000-0000-0000B02D0000}"/>
    <cellStyle name="40% - Акцент1 9 16 2" xfId="16064" xr:uid="{00000000-0005-0000-0000-0000B12D0000}"/>
    <cellStyle name="40% - Акцент1 9 17" xfId="7691" xr:uid="{00000000-0005-0000-0000-0000B22D0000}"/>
    <cellStyle name="40% - Акцент1 9 17 2" xfId="16449" xr:uid="{00000000-0005-0000-0000-0000B32D0000}"/>
    <cellStyle name="40% - Акцент1 9 18" xfId="7266" xr:uid="{00000000-0005-0000-0000-0000B42D0000}"/>
    <cellStyle name="40% - Акцент1 9 18 2" xfId="16024" xr:uid="{00000000-0005-0000-0000-0000B52D0000}"/>
    <cellStyle name="40% - Акцент1 9 19" xfId="7729" xr:uid="{00000000-0005-0000-0000-0000B62D0000}"/>
    <cellStyle name="40% - Акцент1 9 19 2" xfId="16487" xr:uid="{00000000-0005-0000-0000-0000B72D0000}"/>
    <cellStyle name="40% - Акцент1 9 2" xfId="2683" xr:uid="{00000000-0005-0000-0000-0000B82D0000}"/>
    <cellStyle name="40% - Акцент1 9 2 2" xfId="11522" xr:uid="{00000000-0005-0000-0000-0000B92D0000}"/>
    <cellStyle name="40% - Акцент1 9 20" xfId="7227" xr:uid="{00000000-0005-0000-0000-0000BA2D0000}"/>
    <cellStyle name="40% - Акцент1 9 20 2" xfId="15985" xr:uid="{00000000-0005-0000-0000-0000BB2D0000}"/>
    <cellStyle name="40% - Акцент1 9 21" xfId="7788" xr:uid="{00000000-0005-0000-0000-0000BC2D0000}"/>
    <cellStyle name="40% - Акцент1 9 21 2" xfId="16546" xr:uid="{00000000-0005-0000-0000-0000BD2D0000}"/>
    <cellStyle name="40% - Акцент1 9 22" xfId="7159" xr:uid="{00000000-0005-0000-0000-0000BE2D0000}"/>
    <cellStyle name="40% - Акцент1 9 22 2" xfId="15917" xr:uid="{00000000-0005-0000-0000-0000BF2D0000}"/>
    <cellStyle name="40% - Акцент1 9 23" xfId="7846" xr:uid="{00000000-0005-0000-0000-0000C02D0000}"/>
    <cellStyle name="40% - Акцент1 9 23 2" xfId="16604" xr:uid="{00000000-0005-0000-0000-0000C12D0000}"/>
    <cellStyle name="40% - Акцент1 9 24" xfId="5731" xr:uid="{00000000-0005-0000-0000-0000C22D0000}"/>
    <cellStyle name="40% - Акцент1 9 24 2" xfId="14500" xr:uid="{00000000-0005-0000-0000-0000C32D0000}"/>
    <cellStyle name="40% - Акцент1 9 25" xfId="7924" xr:uid="{00000000-0005-0000-0000-0000C42D0000}"/>
    <cellStyle name="40% - Акцент1 9 25 2" xfId="16682" xr:uid="{00000000-0005-0000-0000-0000C52D0000}"/>
    <cellStyle name="40% - Акцент1 9 26" xfId="6707" xr:uid="{00000000-0005-0000-0000-0000C62D0000}"/>
    <cellStyle name="40% - Акцент1 9 26 2" xfId="15469" xr:uid="{00000000-0005-0000-0000-0000C72D0000}"/>
    <cellStyle name="40% - Акцент1 9 27" xfId="8015" xr:uid="{00000000-0005-0000-0000-0000C82D0000}"/>
    <cellStyle name="40% - Акцент1 9 27 2" xfId="16773" xr:uid="{00000000-0005-0000-0000-0000C92D0000}"/>
    <cellStyle name="40% - Акцент1 9 28" xfId="9798" xr:uid="{00000000-0005-0000-0000-0000CA2D0000}"/>
    <cellStyle name="40% - Акцент1 9 29" xfId="17982" xr:uid="{00000000-0005-0000-0000-0000CB2D0000}"/>
    <cellStyle name="40% - Акцент1 9 3" xfId="3168" xr:uid="{00000000-0005-0000-0000-0000CC2D0000}"/>
    <cellStyle name="40% - Акцент1 9 3 2" xfId="12005" xr:uid="{00000000-0005-0000-0000-0000CD2D0000}"/>
    <cellStyle name="40% - Акцент1 9 30" xfId="18674" xr:uid="{00000000-0005-0000-0000-0000CE2D0000}"/>
    <cellStyle name="40% - Акцент1 9 31" xfId="18473" xr:uid="{00000000-0005-0000-0000-0000CF2D0000}"/>
    <cellStyle name="40% - Акцент1 9 32" xfId="19070" xr:uid="{00000000-0005-0000-0000-0000D02D0000}"/>
    <cellStyle name="40% - Акцент1 9 33" xfId="20065" xr:uid="{00000000-0005-0000-0000-0000D12D0000}"/>
    <cellStyle name="40% - Акцент1 9 4" xfId="4386" xr:uid="{00000000-0005-0000-0000-0000D22D0000}"/>
    <cellStyle name="40% - Акцент1 9 4 2" xfId="13161" xr:uid="{00000000-0005-0000-0000-0000D32D0000}"/>
    <cellStyle name="40% - Акцент1 9 5" xfId="5099" xr:uid="{00000000-0005-0000-0000-0000D42D0000}"/>
    <cellStyle name="40% - Акцент1 9 5 2" xfId="13871" xr:uid="{00000000-0005-0000-0000-0000D52D0000}"/>
    <cellStyle name="40% - Акцент1 9 6" xfId="5128" xr:uid="{00000000-0005-0000-0000-0000D62D0000}"/>
    <cellStyle name="40% - Акцент1 9 6 2" xfId="13900" xr:uid="{00000000-0005-0000-0000-0000D72D0000}"/>
    <cellStyle name="40% - Акцент1 9 7" xfId="6169" xr:uid="{00000000-0005-0000-0000-0000D82D0000}"/>
    <cellStyle name="40% - Акцент1 9 7 2" xfId="14935" xr:uid="{00000000-0005-0000-0000-0000D92D0000}"/>
    <cellStyle name="40% - Акцент1 9 8" xfId="7386" xr:uid="{00000000-0005-0000-0000-0000DA2D0000}"/>
    <cellStyle name="40% - Акцент1 9 8 2" xfId="16144" xr:uid="{00000000-0005-0000-0000-0000DB2D0000}"/>
    <cellStyle name="40% - Акцент1 9 9" xfId="7594" xr:uid="{00000000-0005-0000-0000-0000DC2D0000}"/>
    <cellStyle name="40% - Акцент1 9 9 2" xfId="16352" xr:uid="{00000000-0005-0000-0000-0000DD2D0000}"/>
    <cellStyle name="40% — акцент1 90" xfId="18574" xr:uid="{00000000-0005-0000-0000-0000DE2D0000}"/>
    <cellStyle name="40% — акцент1 91" xfId="18260" xr:uid="{00000000-0005-0000-0000-0000DF2D0000}"/>
    <cellStyle name="40% — акцент1 92" xfId="9235" xr:uid="{00000000-0005-0000-0000-0000E02D0000}"/>
    <cellStyle name="40% — акцент1 93" xfId="21478" xr:uid="{9AC9C137-7631-44C3-9359-9D9FDD973B78}"/>
    <cellStyle name="40% — акцент2" xfId="414" builtinId="35" customBuiltin="1"/>
    <cellStyle name="40% - Акцент2 10" xfId="914" xr:uid="{00000000-0005-0000-0000-0000E22D0000}"/>
    <cellStyle name="40% — акцент2 10" xfId="262" xr:uid="{00000000-0005-0000-0000-0000E32D0000}"/>
    <cellStyle name="40% - Акцент2 10 10" xfId="7376" xr:uid="{00000000-0005-0000-0000-0000E42D0000}"/>
    <cellStyle name="40% - Акцент2 10 10 2" xfId="16134" xr:uid="{00000000-0005-0000-0000-0000E52D0000}"/>
    <cellStyle name="40% - Акцент2 10 11" xfId="7610" xr:uid="{00000000-0005-0000-0000-0000E62D0000}"/>
    <cellStyle name="40% - Акцент2 10 11 2" xfId="16368" xr:uid="{00000000-0005-0000-0000-0000E72D0000}"/>
    <cellStyle name="40% - Акцент2 10 12" xfId="7354" xr:uid="{00000000-0005-0000-0000-0000E82D0000}"/>
    <cellStyle name="40% - Акцент2 10 12 2" xfId="16112" xr:uid="{00000000-0005-0000-0000-0000E92D0000}"/>
    <cellStyle name="40% - Акцент2 10 13" xfId="7633" xr:uid="{00000000-0005-0000-0000-0000EA2D0000}"/>
    <cellStyle name="40% - Акцент2 10 13 2" xfId="16391" xr:uid="{00000000-0005-0000-0000-0000EB2D0000}"/>
    <cellStyle name="40% - Акцент2 10 14" xfId="7338" xr:uid="{00000000-0005-0000-0000-0000EC2D0000}"/>
    <cellStyle name="40% - Акцент2 10 14 2" xfId="16096" xr:uid="{00000000-0005-0000-0000-0000ED2D0000}"/>
    <cellStyle name="40% - Акцент2 10 15" xfId="7649" xr:uid="{00000000-0005-0000-0000-0000EE2D0000}"/>
    <cellStyle name="40% - Акцент2 10 15 2" xfId="16407" xr:uid="{00000000-0005-0000-0000-0000EF2D0000}"/>
    <cellStyle name="40% - Акцент2 10 16" xfId="7313" xr:uid="{00000000-0005-0000-0000-0000F02D0000}"/>
    <cellStyle name="40% - Акцент2 10 16 2" xfId="16071" xr:uid="{00000000-0005-0000-0000-0000F12D0000}"/>
    <cellStyle name="40% - Акцент2 10 17" xfId="7684" xr:uid="{00000000-0005-0000-0000-0000F22D0000}"/>
    <cellStyle name="40% - Акцент2 10 17 2" xfId="16442" xr:uid="{00000000-0005-0000-0000-0000F32D0000}"/>
    <cellStyle name="40% - Акцент2 10 18" xfId="7273" xr:uid="{00000000-0005-0000-0000-0000F42D0000}"/>
    <cellStyle name="40% - Акцент2 10 18 2" xfId="16031" xr:uid="{00000000-0005-0000-0000-0000F52D0000}"/>
    <cellStyle name="40% - Акцент2 10 19" xfId="7721" xr:uid="{00000000-0005-0000-0000-0000F62D0000}"/>
    <cellStyle name="40% - Акцент2 10 19 2" xfId="16479" xr:uid="{00000000-0005-0000-0000-0000F72D0000}"/>
    <cellStyle name="40% - Акцент2 10 2" xfId="2704" xr:uid="{00000000-0005-0000-0000-0000F82D0000}"/>
    <cellStyle name="40% - Акцент2 10 2 2" xfId="11543" xr:uid="{00000000-0005-0000-0000-0000F92D0000}"/>
    <cellStyle name="40% - Акцент2 10 20" xfId="7239" xr:uid="{00000000-0005-0000-0000-0000FA2D0000}"/>
    <cellStyle name="40% - Акцент2 10 20 2" xfId="15997" xr:uid="{00000000-0005-0000-0000-0000FB2D0000}"/>
    <cellStyle name="40% - Акцент2 10 21" xfId="7776" xr:uid="{00000000-0005-0000-0000-0000FC2D0000}"/>
    <cellStyle name="40% - Акцент2 10 21 2" xfId="16534" xr:uid="{00000000-0005-0000-0000-0000FD2D0000}"/>
    <cellStyle name="40% - Акцент2 10 22" xfId="7171" xr:uid="{00000000-0005-0000-0000-0000FE2D0000}"/>
    <cellStyle name="40% - Акцент2 10 22 2" xfId="15929" xr:uid="{00000000-0005-0000-0000-0000FF2D0000}"/>
    <cellStyle name="40% - Акцент2 10 23" xfId="7836" xr:uid="{00000000-0005-0000-0000-0000002E0000}"/>
    <cellStyle name="40% - Акцент2 10 23 2" xfId="16594" xr:uid="{00000000-0005-0000-0000-0000012E0000}"/>
    <cellStyle name="40% - Акцент2 10 24" xfId="5618" xr:uid="{00000000-0005-0000-0000-0000022E0000}"/>
    <cellStyle name="40% - Акцент2 10 24 2" xfId="14387" xr:uid="{00000000-0005-0000-0000-0000032E0000}"/>
    <cellStyle name="40% - Акцент2 10 25" xfId="7916" xr:uid="{00000000-0005-0000-0000-0000042E0000}"/>
    <cellStyle name="40% - Акцент2 10 25 2" xfId="16674" xr:uid="{00000000-0005-0000-0000-0000052E0000}"/>
    <cellStyle name="40% - Акцент2 10 26" xfId="6604" xr:uid="{00000000-0005-0000-0000-0000062E0000}"/>
    <cellStyle name="40% - Акцент2 10 26 2" xfId="15367" xr:uid="{00000000-0005-0000-0000-0000072E0000}"/>
    <cellStyle name="40% - Акцент2 10 27" xfId="8001" xr:uid="{00000000-0005-0000-0000-0000082E0000}"/>
    <cellStyle name="40% - Акцент2 10 27 2" xfId="16759" xr:uid="{00000000-0005-0000-0000-0000092E0000}"/>
    <cellStyle name="40% - Акцент2 10 28" xfId="9819" xr:uid="{00000000-0005-0000-0000-00000A2E0000}"/>
    <cellStyle name="40% - Акцент2 10 29" xfId="17997" xr:uid="{00000000-0005-0000-0000-00000B2E0000}"/>
    <cellStyle name="40% - Акцент2 10 3" xfId="3182" xr:uid="{00000000-0005-0000-0000-00000C2E0000}"/>
    <cellStyle name="40% - Акцент2 10 3 2" xfId="12019" xr:uid="{00000000-0005-0000-0000-00000D2E0000}"/>
    <cellStyle name="40% - Акцент2 10 30" xfId="20354" xr:uid="{00000000-0005-0000-0000-00000E2E0000}"/>
    <cellStyle name="40% - Акцент2 10 31" xfId="20652" xr:uid="{00000000-0005-0000-0000-00000F2E0000}"/>
    <cellStyle name="40% - Акцент2 10 32" xfId="20917" xr:uid="{00000000-0005-0000-0000-0000102E0000}"/>
    <cellStyle name="40% - Акцент2 10 33" xfId="21158" xr:uid="{00000000-0005-0000-0000-0000112E0000}"/>
    <cellStyle name="40% - Акцент2 10 4" xfId="4387" xr:uid="{00000000-0005-0000-0000-0000122E0000}"/>
    <cellStyle name="40% - Акцент2 10 4 2" xfId="13162" xr:uid="{00000000-0005-0000-0000-0000132E0000}"/>
    <cellStyle name="40% - Акцент2 10 5" xfId="5100" xr:uid="{00000000-0005-0000-0000-0000142E0000}"/>
    <cellStyle name="40% - Акцент2 10 5 2" xfId="13872" xr:uid="{00000000-0005-0000-0000-0000152E0000}"/>
    <cellStyle name="40% - Акцент2 10 6" xfId="5127" xr:uid="{00000000-0005-0000-0000-0000162E0000}"/>
    <cellStyle name="40% - Акцент2 10 6 2" xfId="13899" xr:uid="{00000000-0005-0000-0000-0000172E0000}"/>
    <cellStyle name="40% - Акцент2 10 7" xfId="6170" xr:uid="{00000000-0005-0000-0000-0000182E0000}"/>
    <cellStyle name="40% - Акцент2 10 7 2" xfId="14936" xr:uid="{00000000-0005-0000-0000-0000192E0000}"/>
    <cellStyle name="40% - Акцент2 10 8" xfId="7387" xr:uid="{00000000-0005-0000-0000-00001A2E0000}"/>
    <cellStyle name="40% - Акцент2 10 8 2" xfId="16145" xr:uid="{00000000-0005-0000-0000-00001B2E0000}"/>
    <cellStyle name="40% - Акцент2 10 9" xfId="7591" xr:uid="{00000000-0005-0000-0000-00001C2E0000}"/>
    <cellStyle name="40% - Акцент2 10 9 2" xfId="16349" xr:uid="{00000000-0005-0000-0000-00001D2E0000}"/>
    <cellStyle name="40% - Акцент2 11" xfId="2204" xr:uid="{00000000-0005-0000-0000-00001E2E0000}"/>
    <cellStyle name="40% — акцент2 11" xfId="1258" xr:uid="{00000000-0005-0000-0000-00001F2E0000}"/>
    <cellStyle name="40% - Акцент2 11 10" xfId="7357" xr:uid="{00000000-0005-0000-0000-0000202E0000}"/>
    <cellStyle name="40% — акцент2 11 10" xfId="7378" xr:uid="{00000000-0005-0000-0000-0000212E0000}"/>
    <cellStyle name="40% - Акцент2 11 10 2" xfId="16115" xr:uid="{00000000-0005-0000-0000-0000222E0000}"/>
    <cellStyle name="40% — акцент2 11 10 2" xfId="16136" xr:uid="{00000000-0005-0000-0000-0000232E0000}"/>
    <cellStyle name="40% - Акцент2 11 10 3" xfId="19899" xr:uid="{00000000-0005-0000-0000-0000242E0000}"/>
    <cellStyle name="40% — акцент2 11 10 3" xfId="19904" xr:uid="{00000000-0005-0000-0000-0000252E0000}"/>
    <cellStyle name="40% - Акцент2 11 10 4" xfId="18858" xr:uid="{00000000-0005-0000-0000-0000262E0000}"/>
    <cellStyle name="40% — акцент2 11 10 4" xfId="20523" xr:uid="{00000000-0005-0000-0000-0000272E0000}"/>
    <cellStyle name="40% - Акцент2 11 10 5" xfId="19015" xr:uid="{00000000-0005-0000-0000-0000282E0000}"/>
    <cellStyle name="40% — акцент2 11 10 5" xfId="20802" xr:uid="{00000000-0005-0000-0000-0000292E0000}"/>
    <cellStyle name="40% - Акцент2 11 10 6" xfId="17890" xr:uid="{00000000-0005-0000-0000-00002A2E0000}"/>
    <cellStyle name="40% — акцент2 11 10 6" xfId="21055" xr:uid="{00000000-0005-0000-0000-00002B2E0000}"/>
    <cellStyle name="40% - Акцент2 11 10 7" xfId="17933" xr:uid="{00000000-0005-0000-0000-00002C2E0000}"/>
    <cellStyle name="40% — акцент2 11 10 7" xfId="21279" xr:uid="{00000000-0005-0000-0000-00002D2E0000}"/>
    <cellStyle name="40% - Акцент2 11 11" xfId="7630" xr:uid="{00000000-0005-0000-0000-00002E2E0000}"/>
    <cellStyle name="40% — акцент2 11 11" xfId="7628" xr:uid="{00000000-0005-0000-0000-00002F2E0000}"/>
    <cellStyle name="40% - Акцент2 11 11 2" xfId="16388" xr:uid="{00000000-0005-0000-0000-0000302E0000}"/>
    <cellStyle name="40% — акцент2 11 11 2" xfId="16386" xr:uid="{00000000-0005-0000-0000-0000312E0000}"/>
    <cellStyle name="40% - Акцент2 11 11 3" xfId="19993" xr:uid="{00000000-0005-0000-0000-0000322E0000}"/>
    <cellStyle name="40% — акцент2 11 11 3" xfId="19992" xr:uid="{00000000-0005-0000-0000-0000332E0000}"/>
    <cellStyle name="40% - Акцент2 11 11 4" xfId="19355" xr:uid="{00000000-0005-0000-0000-0000342E0000}"/>
    <cellStyle name="40% — акцент2 11 11 4" xfId="18451" xr:uid="{00000000-0005-0000-0000-0000352E0000}"/>
    <cellStyle name="40% - Акцент2 11 11 5" xfId="18556" xr:uid="{00000000-0005-0000-0000-0000362E0000}"/>
    <cellStyle name="40% — акцент2 11 11 5" xfId="19078" xr:uid="{00000000-0005-0000-0000-0000372E0000}"/>
    <cellStyle name="40% - Акцент2 11 11 6" xfId="19898" xr:uid="{00000000-0005-0000-0000-0000382E0000}"/>
    <cellStyle name="40% — акцент2 11 11 6" xfId="19730" xr:uid="{00000000-0005-0000-0000-0000392E0000}"/>
    <cellStyle name="40% - Акцент2 11 11 7" xfId="19376" xr:uid="{00000000-0005-0000-0000-00003A2E0000}"/>
    <cellStyle name="40% — акцент2 11 11 7" xfId="18540" xr:uid="{00000000-0005-0000-0000-00003B2E0000}"/>
    <cellStyle name="40% - Акцент2 11 12" xfId="7339" xr:uid="{00000000-0005-0000-0000-00003C2E0000}"/>
    <cellStyle name="40% — акцент2 11 12" xfId="7341" xr:uid="{00000000-0005-0000-0000-00003D2E0000}"/>
    <cellStyle name="40% - Акцент2 11 12 2" xfId="16097" xr:uid="{00000000-0005-0000-0000-00003E2E0000}"/>
    <cellStyle name="40% — акцент2 11 12 2" xfId="16099" xr:uid="{00000000-0005-0000-0000-00003F2E0000}"/>
    <cellStyle name="40% - Акцент2 11 12 3" xfId="19892" xr:uid="{00000000-0005-0000-0000-0000402E0000}"/>
    <cellStyle name="40% — акцент2 11 12 3" xfId="19894" xr:uid="{00000000-0005-0000-0000-0000412E0000}"/>
    <cellStyle name="40% - Акцент2 11 12 4" xfId="18173" xr:uid="{00000000-0005-0000-0000-0000422E0000}"/>
    <cellStyle name="40% — акцент2 11 12 4" xfId="18163" xr:uid="{00000000-0005-0000-0000-0000432E0000}"/>
    <cellStyle name="40% - Акцент2 11 12 5" xfId="18147" xr:uid="{00000000-0005-0000-0000-0000442E0000}"/>
    <cellStyle name="40% — акцент2 11 12 5" xfId="19650" xr:uid="{00000000-0005-0000-0000-0000452E0000}"/>
    <cellStyle name="40% - Акцент2 11 12 6" xfId="19655" xr:uid="{00000000-0005-0000-0000-0000462E0000}"/>
    <cellStyle name="40% — акцент2 11 12 6" xfId="18637" xr:uid="{00000000-0005-0000-0000-0000472E0000}"/>
    <cellStyle name="40% - Акцент2 11 12 7" xfId="9225" xr:uid="{00000000-0005-0000-0000-0000482E0000}"/>
    <cellStyle name="40% — акцент2 11 12 7" xfId="18455" xr:uid="{00000000-0005-0000-0000-0000492E0000}"/>
    <cellStyle name="40% - Акцент2 11 13" xfId="7648" xr:uid="{00000000-0005-0000-0000-00004A2E0000}"/>
    <cellStyle name="40% — акцент2 11 13" xfId="7647" xr:uid="{00000000-0005-0000-0000-00004B2E0000}"/>
    <cellStyle name="40% - Акцент2 11 13 2" xfId="16406" xr:uid="{00000000-0005-0000-0000-00004C2E0000}"/>
    <cellStyle name="40% — акцент2 11 13 2" xfId="16405" xr:uid="{00000000-0005-0000-0000-00004D2E0000}"/>
    <cellStyle name="40% - Акцент2 11 13 3" xfId="19999" xr:uid="{00000000-0005-0000-0000-00004E2E0000}"/>
    <cellStyle name="40% — акцент2 11 13 3" xfId="19998" xr:uid="{00000000-0005-0000-0000-00004F2E0000}"/>
    <cellStyle name="40% - Акцент2 11 13 4" xfId="19352" xr:uid="{00000000-0005-0000-0000-0000502E0000}"/>
    <cellStyle name="40% — акцент2 11 13 4" xfId="18424" xr:uid="{00000000-0005-0000-0000-0000512E0000}"/>
    <cellStyle name="40% - Акцент2 11 13 5" xfId="18939" xr:uid="{00000000-0005-0000-0000-0000522E0000}"/>
    <cellStyle name="40% — акцент2 11 13 5" xfId="18591" xr:uid="{00000000-0005-0000-0000-0000532E0000}"/>
    <cellStyle name="40% - Акцент2 11 13 6" xfId="18236" xr:uid="{00000000-0005-0000-0000-0000542E0000}"/>
    <cellStyle name="40% — акцент2 11 13 6" xfId="18184" xr:uid="{00000000-0005-0000-0000-0000552E0000}"/>
    <cellStyle name="40% - Акцент2 11 13 7" xfId="18594" xr:uid="{00000000-0005-0000-0000-0000562E0000}"/>
    <cellStyle name="40% — акцент2 11 13 7" xfId="19345" xr:uid="{00000000-0005-0000-0000-0000572E0000}"/>
    <cellStyle name="40% - Акцент2 11 14" xfId="7316" xr:uid="{00000000-0005-0000-0000-0000582E0000}"/>
    <cellStyle name="40% — акцент2 11 14" xfId="7319" xr:uid="{00000000-0005-0000-0000-0000592E0000}"/>
    <cellStyle name="40% - Акцент2 11 14 2" xfId="16074" xr:uid="{00000000-0005-0000-0000-00005A2E0000}"/>
    <cellStyle name="40% — акцент2 11 14 2" xfId="16077" xr:uid="{00000000-0005-0000-0000-00005B2E0000}"/>
    <cellStyle name="40% - Акцент2 11 14 3" xfId="19880" xr:uid="{00000000-0005-0000-0000-00005C2E0000}"/>
    <cellStyle name="40% — акцент2 11 14 3" xfId="19883" xr:uid="{00000000-0005-0000-0000-00005D2E0000}"/>
    <cellStyle name="40% - Акцент2 11 14 4" xfId="20224" xr:uid="{00000000-0005-0000-0000-00005E2E0000}"/>
    <cellStyle name="40% — акцент2 11 14 4" xfId="9227" xr:uid="{00000000-0005-0000-0000-00005F2E0000}"/>
    <cellStyle name="40% - Акцент2 11 14 5" xfId="19310" xr:uid="{00000000-0005-0000-0000-0000602E0000}"/>
    <cellStyle name="40% — акцент2 11 14 5" xfId="19172" xr:uid="{00000000-0005-0000-0000-0000612E0000}"/>
    <cellStyle name="40% - Акцент2 11 14 6" xfId="18230" xr:uid="{00000000-0005-0000-0000-0000622E0000}"/>
    <cellStyle name="40% — акцент2 11 14 6" xfId="18967" xr:uid="{00000000-0005-0000-0000-0000632E0000}"/>
    <cellStyle name="40% - Акцент2 11 14 7" xfId="20335" xr:uid="{00000000-0005-0000-0000-0000642E0000}"/>
    <cellStyle name="40% — акцент2 11 14 7" xfId="19523" xr:uid="{00000000-0005-0000-0000-0000652E0000}"/>
    <cellStyle name="40% - Акцент2 11 15" xfId="7680" xr:uid="{00000000-0005-0000-0000-0000662E0000}"/>
    <cellStyle name="40% — акцент2 11 15" xfId="7674" xr:uid="{00000000-0005-0000-0000-0000672E0000}"/>
    <cellStyle name="40% - Акцент2 11 15 2" xfId="16438" xr:uid="{00000000-0005-0000-0000-0000682E0000}"/>
    <cellStyle name="40% — акцент2 11 15 2" xfId="16432" xr:uid="{00000000-0005-0000-0000-0000692E0000}"/>
    <cellStyle name="40% - Акцент2 11 15 3" xfId="20013" xr:uid="{00000000-0005-0000-0000-00006A2E0000}"/>
    <cellStyle name="40% — акцент2 11 15 3" xfId="20007" xr:uid="{00000000-0005-0000-0000-00006B2E0000}"/>
    <cellStyle name="40% - Акцент2 11 15 4" xfId="18427" xr:uid="{00000000-0005-0000-0000-00006C2E0000}"/>
    <cellStyle name="40% — акцент2 11 15 4" xfId="12126" xr:uid="{00000000-0005-0000-0000-00006D2E0000}"/>
    <cellStyle name="40% - Акцент2 11 15 5" xfId="19080" xr:uid="{00000000-0005-0000-0000-00006E2E0000}"/>
    <cellStyle name="40% — акцент2 11 15 5" xfId="19755" xr:uid="{00000000-0005-0000-0000-00006F2E0000}"/>
    <cellStyle name="40% - Акцент2 11 15 6" xfId="20027" xr:uid="{00000000-0005-0000-0000-0000702E0000}"/>
    <cellStyle name="40% — акцент2 11 15 6" xfId="18873" xr:uid="{00000000-0005-0000-0000-0000712E0000}"/>
    <cellStyle name="40% - Акцент2 11 15 7" xfId="18649" xr:uid="{00000000-0005-0000-0000-0000722E0000}"/>
    <cellStyle name="40% — акцент2 11 15 7" xfId="19011" xr:uid="{00000000-0005-0000-0000-0000732E0000}"/>
    <cellStyle name="40% - Акцент2 11 16" xfId="7277" xr:uid="{00000000-0005-0000-0000-0000742E0000}"/>
    <cellStyle name="40% — акцент2 11 16" xfId="7283" xr:uid="{00000000-0005-0000-0000-0000752E0000}"/>
    <cellStyle name="40% - Акцент2 11 16 2" xfId="16035" xr:uid="{00000000-0005-0000-0000-0000762E0000}"/>
    <cellStyle name="40% — акцент2 11 16 2" xfId="16041" xr:uid="{00000000-0005-0000-0000-0000772E0000}"/>
    <cellStyle name="40% - Акцент2 11 16 3" xfId="19868" xr:uid="{00000000-0005-0000-0000-0000782E0000}"/>
    <cellStyle name="40% — акцент2 11 16 3" xfId="19873" xr:uid="{00000000-0005-0000-0000-0000792E0000}"/>
    <cellStyle name="40% - Акцент2 11 16 4" xfId="20256" xr:uid="{00000000-0005-0000-0000-00007A2E0000}"/>
    <cellStyle name="40% — акцент2 11 16 4" xfId="18246" xr:uid="{00000000-0005-0000-0000-00007B2E0000}"/>
    <cellStyle name="40% - Акцент2 11 16 5" xfId="18794" xr:uid="{00000000-0005-0000-0000-00007C2E0000}"/>
    <cellStyle name="40% — акцент2 11 16 5" xfId="19103" xr:uid="{00000000-0005-0000-0000-00007D2E0000}"/>
    <cellStyle name="40% - Акцент2 11 16 6" xfId="19026" xr:uid="{00000000-0005-0000-0000-00007E2E0000}"/>
    <cellStyle name="40% — акцент2 11 16 6" xfId="20015" xr:uid="{00000000-0005-0000-0000-00007F2E0000}"/>
    <cellStyle name="40% - Акцент2 11 16 7" xfId="18066" xr:uid="{00000000-0005-0000-0000-0000802E0000}"/>
    <cellStyle name="40% — акцент2 11 16 7" xfId="18836" xr:uid="{00000000-0005-0000-0000-0000812E0000}"/>
    <cellStyle name="40% - Акцент2 11 17" xfId="7716" xr:uid="{00000000-0005-0000-0000-0000822E0000}"/>
    <cellStyle name="40% — акцент2 11 17" xfId="7714" xr:uid="{00000000-0005-0000-0000-0000832E0000}"/>
    <cellStyle name="40% - Акцент2 11 17 2" xfId="16474" xr:uid="{00000000-0005-0000-0000-0000842E0000}"/>
    <cellStyle name="40% — акцент2 11 17 2" xfId="16472" xr:uid="{00000000-0005-0000-0000-0000852E0000}"/>
    <cellStyle name="40% - Акцент2 11 17 3" xfId="20022" xr:uid="{00000000-0005-0000-0000-0000862E0000}"/>
    <cellStyle name="40% — акцент2 11 17 3" xfId="20021" xr:uid="{00000000-0005-0000-0000-0000872E0000}"/>
    <cellStyle name="40% - Акцент2 11 17 4" xfId="18035" xr:uid="{00000000-0005-0000-0000-0000882E0000}"/>
    <cellStyle name="40% — акцент2 11 17 4" xfId="19346" xr:uid="{00000000-0005-0000-0000-0000892E0000}"/>
    <cellStyle name="40% - Акцент2 11 17 5" xfId="19674" xr:uid="{00000000-0005-0000-0000-00008A2E0000}"/>
    <cellStyle name="40% — акцент2 11 17 5" xfId="19469" xr:uid="{00000000-0005-0000-0000-00008B2E0000}"/>
    <cellStyle name="40% - Акцент2 11 17 6" xfId="18583" xr:uid="{00000000-0005-0000-0000-00008C2E0000}"/>
    <cellStyle name="40% — акцент2 11 17 6" xfId="20165" xr:uid="{00000000-0005-0000-0000-00008D2E0000}"/>
    <cellStyle name="40% - Акцент2 11 17 7" xfId="20000" xr:uid="{00000000-0005-0000-0000-00008E2E0000}"/>
    <cellStyle name="40% — акцент2 11 17 7" xfId="18817" xr:uid="{00000000-0005-0000-0000-00008F2E0000}"/>
    <cellStyle name="40% - Акцент2 11 18" xfId="7241" xr:uid="{00000000-0005-0000-0000-0000902E0000}"/>
    <cellStyle name="40% — акцент2 11 18" xfId="7243" xr:uid="{00000000-0005-0000-0000-0000912E0000}"/>
    <cellStyle name="40% - Акцент2 11 18 2" xfId="15999" xr:uid="{00000000-0005-0000-0000-0000922E0000}"/>
    <cellStyle name="40% — акцент2 11 18 2" xfId="16001" xr:uid="{00000000-0005-0000-0000-0000932E0000}"/>
    <cellStyle name="40% - Акцент2 11 18 3" xfId="19856" xr:uid="{00000000-0005-0000-0000-0000942E0000}"/>
    <cellStyle name="40% — акцент2 11 18 3" xfId="19857" xr:uid="{00000000-0005-0000-0000-0000952E0000}"/>
    <cellStyle name="40% - Акцент2 11 18 4" xfId="20216" xr:uid="{00000000-0005-0000-0000-0000962E0000}"/>
    <cellStyle name="40% — акцент2 11 18 4" xfId="20185" xr:uid="{00000000-0005-0000-0000-0000972E0000}"/>
    <cellStyle name="40% - Акцент2 11 18 5" xfId="19313" xr:uid="{00000000-0005-0000-0000-0000982E0000}"/>
    <cellStyle name="40% — акцент2 11 18 5" xfId="18441" xr:uid="{00000000-0005-0000-0000-0000992E0000}"/>
    <cellStyle name="40% - Акцент2 11 18 6" xfId="19239" xr:uid="{00000000-0005-0000-0000-00009A2E0000}"/>
    <cellStyle name="40% — акцент2 11 18 6" xfId="19983" xr:uid="{00000000-0005-0000-0000-00009B2E0000}"/>
    <cellStyle name="40% - Акцент2 11 18 7" xfId="18952" xr:uid="{00000000-0005-0000-0000-00009C2E0000}"/>
    <cellStyle name="40% — акцент2 11 18 7" xfId="18079" xr:uid="{00000000-0005-0000-0000-00009D2E0000}"/>
    <cellStyle name="40% - Акцент2 11 19" xfId="7771" xr:uid="{00000000-0005-0000-0000-00009E2E0000}"/>
    <cellStyle name="40% — акцент2 11 19" xfId="7769" xr:uid="{00000000-0005-0000-0000-00009F2E0000}"/>
    <cellStyle name="40% - Акцент2 11 19 2" xfId="16529" xr:uid="{00000000-0005-0000-0000-0000A02E0000}"/>
    <cellStyle name="40% — акцент2 11 19 2" xfId="16527" xr:uid="{00000000-0005-0000-0000-0000A12E0000}"/>
    <cellStyle name="40% - Акцент2 11 19 3" xfId="20045" xr:uid="{00000000-0005-0000-0000-0000A22E0000}"/>
    <cellStyle name="40% — акцент2 11 19 3" xfId="20044" xr:uid="{00000000-0005-0000-0000-0000A32E0000}"/>
    <cellStyle name="40% - Акцент2 11 19 4" xfId="20223" xr:uid="{00000000-0005-0000-0000-0000A42E0000}"/>
    <cellStyle name="40% — акцент2 11 19 4" xfId="20292" xr:uid="{00000000-0005-0000-0000-0000A52E0000}"/>
    <cellStyle name="40% - Акцент2 11 19 5" xfId="17888" xr:uid="{00000000-0005-0000-0000-0000A62E0000}"/>
    <cellStyle name="40% — акцент2 11 19 5" xfId="20598" xr:uid="{00000000-0005-0000-0000-0000A72E0000}"/>
    <cellStyle name="40% - Акцент2 11 19 6" xfId="18633" xr:uid="{00000000-0005-0000-0000-0000A82E0000}"/>
    <cellStyle name="40% — акцент2 11 19 6" xfId="20869" xr:uid="{00000000-0005-0000-0000-0000A92E0000}"/>
    <cellStyle name="40% - Акцент2 11 19 7" xfId="19050" xr:uid="{00000000-0005-0000-0000-0000AA2E0000}"/>
    <cellStyle name="40% — акцент2 11 19 7" xfId="21117" xr:uid="{00000000-0005-0000-0000-0000AB2E0000}"/>
    <cellStyle name="40% - Акцент2 11 2" xfId="4388" xr:uid="{00000000-0005-0000-0000-0000AC2E0000}"/>
    <cellStyle name="40% — акцент2 11 2" xfId="3000" xr:uid="{00000000-0005-0000-0000-0000AD2E0000}"/>
    <cellStyle name="40% - Акцент2 11 2 2" xfId="13163" xr:uid="{00000000-0005-0000-0000-0000AE2E0000}"/>
    <cellStyle name="40% — акцент2 11 2 2" xfId="4390" xr:uid="{00000000-0005-0000-0000-0000AF2E0000}"/>
    <cellStyle name="40% — акцент2 11 2 2 2" xfId="13165" xr:uid="{00000000-0005-0000-0000-0000B02E0000}"/>
    <cellStyle name="40% - Акцент2 11 2 3" xfId="19006" xr:uid="{00000000-0005-0000-0000-0000B12E0000}"/>
    <cellStyle name="40% — акцент2 11 2 3" xfId="6174" xr:uid="{00000000-0005-0000-0000-0000B22E0000}"/>
    <cellStyle name="40% — акцент2 11 2 3 2" xfId="14940" xr:uid="{00000000-0005-0000-0000-0000B32E0000}"/>
    <cellStyle name="40% - Акцент2 11 2 4" xfId="18123" xr:uid="{00000000-0005-0000-0000-0000B42E0000}"/>
    <cellStyle name="40% — акцент2 11 2 4" xfId="11837" xr:uid="{00000000-0005-0000-0000-0000B52E0000}"/>
    <cellStyle name="40% - Акцент2 11 2 5" xfId="19117" xr:uid="{00000000-0005-0000-0000-0000B62E0000}"/>
    <cellStyle name="40% — акцент2 11 2 5" xfId="18603" xr:uid="{00000000-0005-0000-0000-0000B72E0000}"/>
    <cellStyle name="40% - Акцент2 11 2 6" xfId="18217" xr:uid="{00000000-0005-0000-0000-0000B82E0000}"/>
    <cellStyle name="40% — акцент2 11 2 6" xfId="19580" xr:uid="{00000000-0005-0000-0000-0000B92E0000}"/>
    <cellStyle name="40% - Акцент2 11 2 7" xfId="20166" xr:uid="{00000000-0005-0000-0000-0000BA2E0000}"/>
    <cellStyle name="40% — акцент2 11 2 7" xfId="18324" xr:uid="{00000000-0005-0000-0000-0000BB2E0000}"/>
    <cellStyle name="40% — акцент2 11 2 8" xfId="19086" xr:uid="{00000000-0005-0000-0000-0000BC2E0000}"/>
    <cellStyle name="40% — акцент2 11 2 9" xfId="20153" xr:uid="{00000000-0005-0000-0000-0000BD2E0000}"/>
    <cellStyle name="40% - Акцент2 11 20" xfId="7176" xr:uid="{00000000-0005-0000-0000-0000BE2E0000}"/>
    <cellStyle name="40% — акцент2 11 20" xfId="7178" xr:uid="{00000000-0005-0000-0000-0000BF2E0000}"/>
    <cellStyle name="40% - Акцент2 11 20 2" xfId="15934" xr:uid="{00000000-0005-0000-0000-0000C02E0000}"/>
    <cellStyle name="40% — акцент2 11 20 2" xfId="15936" xr:uid="{00000000-0005-0000-0000-0000C12E0000}"/>
    <cellStyle name="40% - Акцент2 11 20 3" xfId="19832" xr:uid="{00000000-0005-0000-0000-0000C22E0000}"/>
    <cellStyle name="40% — акцент2 11 20 3" xfId="19833" xr:uid="{00000000-0005-0000-0000-0000C32E0000}"/>
    <cellStyle name="40% - Акцент2 11 20 4" xfId="18752" xr:uid="{00000000-0005-0000-0000-0000C42E0000}"/>
    <cellStyle name="40% — акцент2 11 20 4" xfId="18748" xr:uid="{00000000-0005-0000-0000-0000C52E0000}"/>
    <cellStyle name="40% - Акцент2 11 20 5" xfId="9921" xr:uid="{00000000-0005-0000-0000-0000C62E0000}"/>
    <cellStyle name="40% — акцент2 11 20 5" xfId="18201" xr:uid="{00000000-0005-0000-0000-0000C72E0000}"/>
    <cellStyle name="40% - Акцент2 11 20 6" xfId="18571" xr:uid="{00000000-0005-0000-0000-0000C82E0000}"/>
    <cellStyle name="40% — акцент2 11 20 6" xfId="18732" xr:uid="{00000000-0005-0000-0000-0000C92E0000}"/>
    <cellStyle name="40% - Акцент2 11 20 7" xfId="18696" xr:uid="{00000000-0005-0000-0000-0000CA2E0000}"/>
    <cellStyle name="40% — акцент2 11 20 7" xfId="19944" xr:uid="{00000000-0005-0000-0000-0000CB2E0000}"/>
    <cellStyle name="40% - Акцент2 11 21" xfId="7831" xr:uid="{00000000-0005-0000-0000-0000CC2E0000}"/>
    <cellStyle name="40% — акцент2 11 21" xfId="7829" xr:uid="{00000000-0005-0000-0000-0000CD2E0000}"/>
    <cellStyle name="40% - Акцент2 11 21 2" xfId="16589" xr:uid="{00000000-0005-0000-0000-0000CE2E0000}"/>
    <cellStyle name="40% — акцент2 11 21 2" xfId="16587" xr:uid="{00000000-0005-0000-0000-0000CF2E0000}"/>
    <cellStyle name="40% - Акцент2 11 21 3" xfId="20068" xr:uid="{00000000-0005-0000-0000-0000D02E0000}"/>
    <cellStyle name="40% — акцент2 11 21 3" xfId="20066" xr:uid="{00000000-0005-0000-0000-0000D12E0000}"/>
    <cellStyle name="40% - Акцент2 11 21 4" xfId="20488" xr:uid="{00000000-0005-0000-0000-0000D22E0000}"/>
    <cellStyle name="40% — акцент2 11 21 4" xfId="20518" xr:uid="{00000000-0005-0000-0000-0000D32E0000}"/>
    <cellStyle name="40% - Акцент2 11 21 5" xfId="20769" xr:uid="{00000000-0005-0000-0000-0000D42E0000}"/>
    <cellStyle name="40% — акцент2 11 21 5" xfId="20797" xr:uid="{00000000-0005-0000-0000-0000D52E0000}"/>
    <cellStyle name="40% - Акцент2 11 21 6" xfId="21024" xr:uid="{00000000-0005-0000-0000-0000D62E0000}"/>
    <cellStyle name="40% — акцент2 11 21 6" xfId="21050" xr:uid="{00000000-0005-0000-0000-0000D72E0000}"/>
    <cellStyle name="40% - Акцент2 11 21 7" xfId="21251" xr:uid="{00000000-0005-0000-0000-0000D82E0000}"/>
    <cellStyle name="40% — акцент2 11 21 7" xfId="21274" xr:uid="{00000000-0005-0000-0000-0000D92E0000}"/>
    <cellStyle name="40% - Акцент2 11 22" xfId="5606" xr:uid="{00000000-0005-0000-0000-0000DA2E0000}"/>
    <cellStyle name="40% — акцент2 11 22" xfId="5602" xr:uid="{00000000-0005-0000-0000-0000DB2E0000}"/>
    <cellStyle name="40% - Акцент2 11 22 2" xfId="14375" xr:uid="{00000000-0005-0000-0000-0000DC2E0000}"/>
    <cellStyle name="40% — акцент2 11 22 2" xfId="14371" xr:uid="{00000000-0005-0000-0000-0000DD2E0000}"/>
    <cellStyle name="40% - Акцент2 11 22 3" xfId="19380" xr:uid="{00000000-0005-0000-0000-0000DE2E0000}"/>
    <cellStyle name="40% — акцент2 11 22 3" xfId="19378" xr:uid="{00000000-0005-0000-0000-0000DF2E0000}"/>
    <cellStyle name="40% - Акцент2 11 22 4" xfId="18931" xr:uid="{00000000-0005-0000-0000-0000E02E0000}"/>
    <cellStyle name="40% — акцент2 11 22 4" xfId="18932" xr:uid="{00000000-0005-0000-0000-0000E12E0000}"/>
    <cellStyle name="40% - Акцент2 11 22 5" xfId="19822" xr:uid="{00000000-0005-0000-0000-0000E22E0000}"/>
    <cellStyle name="40% — акцент2 11 22 5" xfId="20055" xr:uid="{00000000-0005-0000-0000-0000E32E0000}"/>
    <cellStyle name="40% - Акцент2 11 22 6" xfId="19703" xr:uid="{00000000-0005-0000-0000-0000E42E0000}"/>
    <cellStyle name="40% — акцент2 11 22 6" xfId="20326" xr:uid="{00000000-0005-0000-0000-0000E52E0000}"/>
    <cellStyle name="40% - Акцент2 11 22 7" xfId="18880" xr:uid="{00000000-0005-0000-0000-0000E62E0000}"/>
    <cellStyle name="40% — акцент2 11 22 7" xfId="20627" xr:uid="{00000000-0005-0000-0000-0000E72E0000}"/>
    <cellStyle name="40% - Акцент2 11 23" xfId="7909" xr:uid="{00000000-0005-0000-0000-0000E82E0000}"/>
    <cellStyle name="40% — акцент2 11 23" xfId="7905" xr:uid="{00000000-0005-0000-0000-0000E92E0000}"/>
    <cellStyle name="40% - Акцент2 11 23 2" xfId="16667" xr:uid="{00000000-0005-0000-0000-0000EA2E0000}"/>
    <cellStyle name="40% — акцент2 11 23 2" xfId="16663" xr:uid="{00000000-0005-0000-0000-0000EB2E0000}"/>
    <cellStyle name="40% - Акцент2 11 23 3" xfId="20094" xr:uid="{00000000-0005-0000-0000-0000EC2E0000}"/>
    <cellStyle name="40% — акцент2 11 23 3" xfId="20091" xr:uid="{00000000-0005-0000-0000-0000ED2E0000}"/>
    <cellStyle name="40% - Акцент2 11 23 4" xfId="20434" xr:uid="{00000000-0005-0000-0000-0000EE2E0000}"/>
    <cellStyle name="40% — акцент2 11 23 4" xfId="20490" xr:uid="{00000000-0005-0000-0000-0000EF2E0000}"/>
    <cellStyle name="40% - Акцент2 11 23 5" xfId="20722" xr:uid="{00000000-0005-0000-0000-0000F02E0000}"/>
    <cellStyle name="40% — акцент2 11 23 5" xfId="20771" xr:uid="{00000000-0005-0000-0000-0000F12E0000}"/>
    <cellStyle name="40% - Акцент2 11 23 6" xfId="20979" xr:uid="{00000000-0005-0000-0000-0000F22E0000}"/>
    <cellStyle name="40% — акцент2 11 23 6" xfId="21026" xr:uid="{00000000-0005-0000-0000-0000F32E0000}"/>
    <cellStyle name="40% - Акцент2 11 23 7" xfId="21209" xr:uid="{00000000-0005-0000-0000-0000F42E0000}"/>
    <cellStyle name="40% — акцент2 11 23 7" xfId="21252" xr:uid="{00000000-0005-0000-0000-0000F52E0000}"/>
    <cellStyle name="40% - Акцент2 11 24" xfId="6498" xr:uid="{00000000-0005-0000-0000-0000F62E0000}"/>
    <cellStyle name="40% — акцент2 11 24" xfId="6397" xr:uid="{00000000-0005-0000-0000-0000F72E0000}"/>
    <cellStyle name="40% - Акцент2 11 24 2" xfId="15261" xr:uid="{00000000-0005-0000-0000-0000F82E0000}"/>
    <cellStyle name="40% — акцент2 11 24 2" xfId="15161" xr:uid="{00000000-0005-0000-0000-0000F92E0000}"/>
    <cellStyle name="40% - Акцент2 11 24 3" xfId="19613" xr:uid="{00000000-0005-0000-0000-0000FA2E0000}"/>
    <cellStyle name="40% — акцент2 11 24 3" xfId="19590" xr:uid="{00000000-0005-0000-0000-0000FB2E0000}"/>
    <cellStyle name="40% - Акцент2 11 24 4" xfId="20263" xr:uid="{00000000-0005-0000-0000-0000FC2E0000}"/>
    <cellStyle name="40% — акцент2 11 24 4" xfId="19421" xr:uid="{00000000-0005-0000-0000-0000FD2E0000}"/>
    <cellStyle name="40% - Акцент2 11 24 5" xfId="19295" xr:uid="{00000000-0005-0000-0000-0000FE2E0000}"/>
    <cellStyle name="40% — акцент2 11 24 5" xfId="19455" xr:uid="{00000000-0005-0000-0000-0000FF2E0000}"/>
    <cellStyle name="40% - Акцент2 11 24 6" xfId="18639" xr:uid="{00000000-0005-0000-0000-0000002F0000}"/>
    <cellStyle name="40% — акцент2 11 24 6" xfId="19289" xr:uid="{00000000-0005-0000-0000-0000012F0000}"/>
    <cellStyle name="40% - Акцент2 11 24 7" xfId="18431" xr:uid="{00000000-0005-0000-0000-0000022F0000}"/>
    <cellStyle name="40% — акцент2 11 24 7" xfId="18712" xr:uid="{00000000-0005-0000-0000-0000032F0000}"/>
    <cellStyle name="40% - Акцент2 11 25" xfId="7990" xr:uid="{00000000-0005-0000-0000-0000042F0000}"/>
    <cellStyle name="40% — акцент2 11 25" xfId="7981" xr:uid="{00000000-0005-0000-0000-0000052F0000}"/>
    <cellStyle name="40% - Акцент2 11 25 2" xfId="16748" xr:uid="{00000000-0005-0000-0000-0000062F0000}"/>
    <cellStyle name="40% — акцент2 11 25 2" xfId="16739" xr:uid="{00000000-0005-0000-0000-0000072F0000}"/>
    <cellStyle name="40% - Акцент2 11 25 3" xfId="20119" xr:uid="{00000000-0005-0000-0000-0000082F0000}"/>
    <cellStyle name="40% — акцент2 11 25 3" xfId="20114" xr:uid="{00000000-0005-0000-0000-0000092F0000}"/>
    <cellStyle name="40% - Акцент2 11 25 4" xfId="18265" xr:uid="{00000000-0005-0000-0000-00000A2F0000}"/>
    <cellStyle name="40% — акцент2 11 25 4" xfId="18827" xr:uid="{00000000-0005-0000-0000-00000B2F0000}"/>
    <cellStyle name="40% - Акцент2 11 25 5" xfId="19100" xr:uid="{00000000-0005-0000-0000-00000C2F0000}"/>
    <cellStyle name="40% — акцент2 11 25 5" xfId="19539" xr:uid="{00000000-0005-0000-0000-00000D2F0000}"/>
    <cellStyle name="40% - Акцент2 11 25 6" xfId="19864" xr:uid="{00000000-0005-0000-0000-00000E2F0000}"/>
    <cellStyle name="40% — акцент2 11 25 6" xfId="18907" xr:uid="{00000000-0005-0000-0000-00000F2F0000}"/>
    <cellStyle name="40% - Акцент2 11 25 7" xfId="20447" xr:uid="{00000000-0005-0000-0000-0000102F0000}"/>
    <cellStyle name="40% — акцент2 11 25 7" xfId="20098" xr:uid="{00000000-0005-0000-0000-0000112F0000}"/>
    <cellStyle name="40% - Акцент2 11 26" xfId="11047" xr:uid="{00000000-0005-0000-0000-0000122F0000}"/>
    <cellStyle name="40% — акцент2 11 26" xfId="10127" xr:uid="{00000000-0005-0000-0000-0000132F0000}"/>
    <cellStyle name="40% - Акцент2 11 27" xfId="18369" xr:uid="{00000000-0005-0000-0000-0000142F0000}"/>
    <cellStyle name="40% — акцент2 11 27" xfId="18106" xr:uid="{00000000-0005-0000-0000-0000152F0000}"/>
    <cellStyle name="40% - Акцент2 11 28" xfId="19614" xr:uid="{00000000-0005-0000-0000-0000162F0000}"/>
    <cellStyle name="40% — акцент2 11 28" xfId="18528" xr:uid="{00000000-0005-0000-0000-0000172F0000}"/>
    <cellStyle name="40% - Акцент2 11 29" xfId="19734" xr:uid="{00000000-0005-0000-0000-0000182F0000}"/>
    <cellStyle name="40% — акцент2 11 29" xfId="20031" xr:uid="{00000000-0005-0000-0000-0000192F0000}"/>
    <cellStyle name="40% - Акцент2 11 3" xfId="5101" xr:uid="{00000000-0005-0000-0000-00001A2F0000}"/>
    <cellStyle name="40% — акцент2 11 3" xfId="2018" xr:uid="{00000000-0005-0000-0000-00001B2F0000}"/>
    <cellStyle name="40% - Акцент2 11 3 2" xfId="13873" xr:uid="{00000000-0005-0000-0000-00001C2F0000}"/>
    <cellStyle name="40% — акцент2 11 3 2" xfId="10863" xr:uid="{00000000-0005-0000-0000-00001D2F0000}"/>
    <cellStyle name="40% - Акцент2 11 3 3" xfId="19206" xr:uid="{00000000-0005-0000-0000-00001E2F0000}"/>
    <cellStyle name="40% — акцент2 11 3 3" xfId="18309" xr:uid="{00000000-0005-0000-0000-00001F2F0000}"/>
    <cellStyle name="40% - Акцент2 11 3 4" xfId="18127" xr:uid="{00000000-0005-0000-0000-0000202F0000}"/>
    <cellStyle name="40% — акцент2 11 3 4" xfId="18014" xr:uid="{00000000-0005-0000-0000-0000212F0000}"/>
    <cellStyle name="40% - Акцент2 11 3 5" xfId="19660" xr:uid="{00000000-0005-0000-0000-0000222F0000}"/>
    <cellStyle name="40% — акцент2 11 3 5" xfId="19271" xr:uid="{00000000-0005-0000-0000-0000232F0000}"/>
    <cellStyle name="40% - Акцент2 11 3 6" xfId="20123" xr:uid="{00000000-0005-0000-0000-0000242F0000}"/>
    <cellStyle name="40% — акцент2 11 3 6" xfId="19287" xr:uid="{00000000-0005-0000-0000-0000252F0000}"/>
    <cellStyle name="40% - Акцент2 11 3 7" xfId="18060" xr:uid="{00000000-0005-0000-0000-0000262F0000}"/>
    <cellStyle name="40% — акцент2 11 3 7" xfId="19829" xr:uid="{00000000-0005-0000-0000-0000272F0000}"/>
    <cellStyle name="40% - Акцент2 11 30" xfId="19401" xr:uid="{00000000-0005-0000-0000-0000282F0000}"/>
    <cellStyle name="40% — акцент2 11 30" xfId="20376" xr:uid="{00000000-0005-0000-0000-0000292F0000}"/>
    <cellStyle name="40% - Акцент2 11 31" xfId="19460" xr:uid="{00000000-0005-0000-0000-00002A2F0000}"/>
    <cellStyle name="40% — акцент2 11 31" xfId="20672" xr:uid="{00000000-0005-0000-0000-00002B2F0000}"/>
    <cellStyle name="40% - Акцент2 11 4" xfId="5126" xr:uid="{00000000-0005-0000-0000-00002C2F0000}"/>
    <cellStyle name="40% — акцент2 11 4" xfId="4389" xr:uid="{00000000-0005-0000-0000-00002D2F0000}"/>
    <cellStyle name="40% - Акцент2 11 4 2" xfId="13898" xr:uid="{00000000-0005-0000-0000-00002E2F0000}"/>
    <cellStyle name="40% — акцент2 11 4 2" xfId="13164" xr:uid="{00000000-0005-0000-0000-00002F2F0000}"/>
    <cellStyle name="40% - Акцент2 11 4 3" xfId="19221" xr:uid="{00000000-0005-0000-0000-0000302F0000}"/>
    <cellStyle name="40% — акцент2 11 4 3" xfId="19007" xr:uid="{00000000-0005-0000-0000-0000312F0000}"/>
    <cellStyle name="40% - Акцент2 11 4 4" xfId="18956" xr:uid="{00000000-0005-0000-0000-0000322F0000}"/>
    <cellStyle name="40% — акцент2 11 4 4" xfId="9238" xr:uid="{00000000-0005-0000-0000-0000332F0000}"/>
    <cellStyle name="40% - Акцент2 11 4 5" xfId="15874" xr:uid="{00000000-0005-0000-0000-0000342F0000}"/>
    <cellStyle name="40% — акцент2 11 4 5" xfId="18073" xr:uid="{00000000-0005-0000-0000-0000352F0000}"/>
    <cellStyle name="40% - Акцент2 11 4 6" xfId="19805" xr:uid="{00000000-0005-0000-0000-0000362F0000}"/>
    <cellStyle name="40% — акцент2 11 4 6" xfId="19667" xr:uid="{00000000-0005-0000-0000-0000372F0000}"/>
    <cellStyle name="40% - Акцент2 11 4 7" xfId="18860" xr:uid="{00000000-0005-0000-0000-0000382F0000}"/>
    <cellStyle name="40% — акцент2 11 4 7" xfId="18187" xr:uid="{00000000-0005-0000-0000-0000392F0000}"/>
    <cellStyle name="40% - Акцент2 11 5" xfId="6172" xr:uid="{00000000-0005-0000-0000-00003A2F0000}"/>
    <cellStyle name="40% — акцент2 11 5" xfId="5102" xr:uid="{00000000-0005-0000-0000-00003B2F0000}"/>
    <cellStyle name="40% - Акцент2 11 5 2" xfId="14938" xr:uid="{00000000-0005-0000-0000-00003C2F0000}"/>
    <cellStyle name="40% — акцент2 11 5 2" xfId="13874" xr:uid="{00000000-0005-0000-0000-00003D2F0000}"/>
    <cellStyle name="40% - Акцент2 11 5 3" xfId="19527" xr:uid="{00000000-0005-0000-0000-00003E2F0000}"/>
    <cellStyle name="40% — акцент2 11 5 3" xfId="19207" xr:uid="{00000000-0005-0000-0000-00003F2F0000}"/>
    <cellStyle name="40% - Акцент2 11 5 4" xfId="19439" xr:uid="{00000000-0005-0000-0000-0000402F0000}"/>
    <cellStyle name="40% — акцент2 11 5 4" xfId="10656" xr:uid="{00000000-0005-0000-0000-0000412F0000}"/>
    <cellStyle name="40% - Акцент2 11 5 5" xfId="18036" xr:uid="{00000000-0005-0000-0000-0000422F0000}"/>
    <cellStyle name="40% — акцент2 11 5 5" xfId="19153" xr:uid="{00000000-0005-0000-0000-0000432F0000}"/>
    <cellStyle name="40% - Акцент2 11 5 6" xfId="18700" xr:uid="{00000000-0005-0000-0000-0000442F0000}"/>
    <cellStyle name="40% — акцент2 11 5 6" xfId="18394" xr:uid="{00000000-0005-0000-0000-0000452F0000}"/>
    <cellStyle name="40% - Акцент2 11 5 7" xfId="19924" xr:uid="{00000000-0005-0000-0000-0000462F0000}"/>
    <cellStyle name="40% — акцент2 11 5 7" xfId="18702" xr:uid="{00000000-0005-0000-0000-0000472F0000}"/>
    <cellStyle name="40% - Акцент2 11 6" xfId="7389" xr:uid="{00000000-0005-0000-0000-0000482F0000}"/>
    <cellStyle name="40% — акцент2 11 6" xfId="5125" xr:uid="{00000000-0005-0000-0000-0000492F0000}"/>
    <cellStyle name="40% - Акцент2 11 6 2" xfId="16147" xr:uid="{00000000-0005-0000-0000-00004A2F0000}"/>
    <cellStyle name="40% — акцент2 11 6 2" xfId="13897" xr:uid="{00000000-0005-0000-0000-00004B2F0000}"/>
    <cellStyle name="40% - Акцент2 11 6 3" xfId="19909" xr:uid="{00000000-0005-0000-0000-00004C2F0000}"/>
    <cellStyle name="40% — акцент2 11 6 3" xfId="19220" xr:uid="{00000000-0005-0000-0000-00004D2F0000}"/>
    <cellStyle name="40% - Акцент2 11 6 4" xfId="19374" xr:uid="{00000000-0005-0000-0000-00004E2F0000}"/>
    <cellStyle name="40% — акцент2 11 6 4" xfId="19486" xr:uid="{00000000-0005-0000-0000-00004F2F0000}"/>
    <cellStyle name="40% - Акцент2 11 6 5" xfId="19465" xr:uid="{00000000-0005-0000-0000-0000502F0000}"/>
    <cellStyle name="40% — акцент2 11 6 5" xfId="18659" xr:uid="{00000000-0005-0000-0000-0000512F0000}"/>
    <cellStyle name="40% - Акцент2 11 6 6" xfId="19445" xr:uid="{00000000-0005-0000-0000-0000522F0000}"/>
    <cellStyle name="40% — акцент2 11 6 6" xfId="19042" xr:uid="{00000000-0005-0000-0000-0000532F0000}"/>
    <cellStyle name="40% - Акцент2 11 6 7" xfId="19815" xr:uid="{00000000-0005-0000-0000-0000542F0000}"/>
    <cellStyle name="40% — акцент2 11 6 7" xfId="18116" xr:uid="{00000000-0005-0000-0000-0000552F0000}"/>
    <cellStyle name="40% - Акцент2 11 7" xfId="7590" xr:uid="{00000000-0005-0000-0000-0000562F0000}"/>
    <cellStyle name="40% — акцент2 11 7" xfId="6173" xr:uid="{00000000-0005-0000-0000-0000572F0000}"/>
    <cellStyle name="40% - Акцент2 11 7 2" xfId="16348" xr:uid="{00000000-0005-0000-0000-0000582F0000}"/>
    <cellStyle name="40% — акцент2 11 7 2" xfId="14939" xr:uid="{00000000-0005-0000-0000-0000592F0000}"/>
    <cellStyle name="40% - Акцент2 11 7 3" xfId="19977" xr:uid="{00000000-0005-0000-0000-00005A2F0000}"/>
    <cellStyle name="40% — акцент2 11 7 3" xfId="19528" xr:uid="{00000000-0005-0000-0000-00005B2F0000}"/>
    <cellStyle name="40% - Акцент2 11 7 4" xfId="19361" xr:uid="{00000000-0005-0000-0000-00005C2F0000}"/>
    <cellStyle name="40% — акцент2 11 7 4" xfId="18914" xr:uid="{00000000-0005-0000-0000-00005D2F0000}"/>
    <cellStyle name="40% - Акцент2 11 7 5" xfId="18689" xr:uid="{00000000-0005-0000-0000-00005E2F0000}"/>
    <cellStyle name="40% — акцент2 11 7 5" xfId="18751" xr:uid="{00000000-0005-0000-0000-00005F2F0000}"/>
    <cellStyle name="40% - Акцент2 11 7 6" xfId="19213" xr:uid="{00000000-0005-0000-0000-0000602F0000}"/>
    <cellStyle name="40% — акцент2 11 7 6" xfId="19552" xr:uid="{00000000-0005-0000-0000-0000612F0000}"/>
    <cellStyle name="40% - Акцент2 11 7 7" xfId="18527" xr:uid="{00000000-0005-0000-0000-0000622F0000}"/>
    <cellStyle name="40% — акцент2 11 7 7" xfId="9229" xr:uid="{00000000-0005-0000-0000-0000632F0000}"/>
    <cellStyle name="40% - Акцент2 11 8" xfId="7377" xr:uid="{00000000-0005-0000-0000-0000642F0000}"/>
    <cellStyle name="40% — акцент2 11 8" xfId="7390" xr:uid="{00000000-0005-0000-0000-0000652F0000}"/>
    <cellStyle name="40% - Акцент2 11 8 2" xfId="16135" xr:uid="{00000000-0005-0000-0000-0000662F0000}"/>
    <cellStyle name="40% — акцент2 11 8 2" xfId="16148" xr:uid="{00000000-0005-0000-0000-0000672F0000}"/>
    <cellStyle name="40% - Акцент2 11 8 3" xfId="19903" xr:uid="{00000000-0005-0000-0000-0000682F0000}"/>
    <cellStyle name="40% — акцент2 11 8 3" xfId="19910" xr:uid="{00000000-0005-0000-0000-0000692F0000}"/>
    <cellStyle name="40% - Акцент2 11 8 4" xfId="20536" xr:uid="{00000000-0005-0000-0000-00006A2F0000}"/>
    <cellStyle name="40% — акцент2 11 8 4" xfId="18857" xr:uid="{00000000-0005-0000-0000-00006B2F0000}"/>
    <cellStyle name="40% - Акцент2 11 8 5" xfId="20815" xr:uid="{00000000-0005-0000-0000-00006C2F0000}"/>
    <cellStyle name="40% — акцент2 11 8 5" xfId="18464" xr:uid="{00000000-0005-0000-0000-00006D2F0000}"/>
    <cellStyle name="40% - Акцент2 11 8 6" xfId="21067" xr:uid="{00000000-0005-0000-0000-00006E2F0000}"/>
    <cellStyle name="40% — акцент2 11 8 6" xfId="18532" xr:uid="{00000000-0005-0000-0000-00006F2F0000}"/>
    <cellStyle name="40% - Акцент2 11 8 7" xfId="21291" xr:uid="{00000000-0005-0000-0000-0000702F0000}"/>
    <cellStyle name="40% — акцент2 11 8 7" xfId="19902" xr:uid="{00000000-0005-0000-0000-0000712F0000}"/>
    <cellStyle name="40% - Акцент2 11 9" xfId="7609" xr:uid="{00000000-0005-0000-0000-0000722F0000}"/>
    <cellStyle name="40% — акцент2 11 9" xfId="7589" xr:uid="{00000000-0005-0000-0000-0000732F0000}"/>
    <cellStyle name="40% - Акцент2 11 9 2" xfId="16367" xr:uid="{00000000-0005-0000-0000-0000742F0000}"/>
    <cellStyle name="40% — акцент2 11 9 2" xfId="16347" xr:uid="{00000000-0005-0000-0000-0000752F0000}"/>
    <cellStyle name="40% - Акцент2 11 9 3" xfId="19985" xr:uid="{00000000-0005-0000-0000-0000762F0000}"/>
    <cellStyle name="40% — акцент2 11 9 3" xfId="19976" xr:uid="{00000000-0005-0000-0000-0000772F0000}"/>
    <cellStyle name="40% - Акцент2 11 9 4" xfId="18842" xr:uid="{00000000-0005-0000-0000-0000782F0000}"/>
    <cellStyle name="40% — акцент2 11 9 4" xfId="18269" xr:uid="{00000000-0005-0000-0000-0000792F0000}"/>
    <cellStyle name="40% - Акцент2 11 9 5" xfId="17894" xr:uid="{00000000-0005-0000-0000-00007A2F0000}"/>
    <cellStyle name="40% — акцент2 11 9 5" xfId="18278" xr:uid="{00000000-0005-0000-0000-00007B2F0000}"/>
    <cellStyle name="40% - Акцент2 11 9 6" xfId="17932" xr:uid="{00000000-0005-0000-0000-00007C2F0000}"/>
    <cellStyle name="40% — акцент2 11 9 6" xfId="18025" xr:uid="{00000000-0005-0000-0000-00007D2F0000}"/>
    <cellStyle name="40% - Акцент2 11 9 7" xfId="9165" xr:uid="{00000000-0005-0000-0000-00007E2F0000}"/>
    <cellStyle name="40% — акцент2 11 9 7" xfId="19707" xr:uid="{00000000-0005-0000-0000-00007F2F0000}"/>
    <cellStyle name="40% - Акцент2 12" xfId="3632" xr:uid="{00000000-0005-0000-0000-0000802F0000}"/>
    <cellStyle name="40% — акцент2 12" xfId="1039" xr:uid="{00000000-0005-0000-0000-0000812F0000}"/>
    <cellStyle name="40% - Акцент2 12 2" xfId="12407" xr:uid="{00000000-0005-0000-0000-0000822F0000}"/>
    <cellStyle name="40% - Акцент2 12 3" xfId="18760" xr:uid="{00000000-0005-0000-0000-0000832F0000}"/>
    <cellStyle name="40% - Акцент2 12 4" xfId="18088" xr:uid="{00000000-0005-0000-0000-0000842F0000}"/>
    <cellStyle name="40% - Акцент2 12 5" xfId="19666" xr:uid="{00000000-0005-0000-0000-0000852F0000}"/>
    <cellStyle name="40% - Акцент2 12 6" xfId="18213" xr:uid="{00000000-0005-0000-0000-0000862F0000}"/>
    <cellStyle name="40% - Акцент2 12 7" xfId="19644" xr:uid="{00000000-0005-0000-0000-0000872F0000}"/>
    <cellStyle name="40% - Акцент2 13" xfId="3646" xr:uid="{00000000-0005-0000-0000-0000882F0000}"/>
    <cellStyle name="40% — акцент2 13" xfId="1089" xr:uid="{00000000-0005-0000-0000-0000892F0000}"/>
    <cellStyle name="40% - Акцент2 13 2" xfId="12421" xr:uid="{00000000-0005-0000-0000-00008A2F0000}"/>
    <cellStyle name="40% - Акцент2 13 3" xfId="18772" xr:uid="{00000000-0005-0000-0000-00008B2F0000}"/>
    <cellStyle name="40% - Акцент2 13 4" xfId="19480" xr:uid="{00000000-0005-0000-0000-00008C2F0000}"/>
    <cellStyle name="40% - Акцент2 13 5" xfId="20301" xr:uid="{00000000-0005-0000-0000-00008D2F0000}"/>
    <cellStyle name="40% - Акцент2 13 6" xfId="20606" xr:uid="{00000000-0005-0000-0000-00008E2F0000}"/>
    <cellStyle name="40% - Акцент2 13 7" xfId="20877" xr:uid="{00000000-0005-0000-0000-00008F2F0000}"/>
    <cellStyle name="40% - Акцент2 14" xfId="3660" xr:uid="{00000000-0005-0000-0000-0000902F0000}"/>
    <cellStyle name="40% — акцент2 14" xfId="1383" xr:uid="{00000000-0005-0000-0000-0000912F0000}"/>
    <cellStyle name="40% - Акцент2 14 2" xfId="12435" xr:uid="{00000000-0005-0000-0000-0000922F0000}"/>
    <cellStyle name="40% — акцент2 14 2" xfId="6177" xr:uid="{00000000-0005-0000-0000-0000932F0000}"/>
    <cellStyle name="40% — акцент2 14 2 2" xfId="14943" xr:uid="{00000000-0005-0000-0000-0000942F0000}"/>
    <cellStyle name="40% - Акцент2 14 3" xfId="18784" xr:uid="{00000000-0005-0000-0000-0000952F0000}"/>
    <cellStyle name="40% — акцент2 14 3" xfId="10242" xr:uid="{00000000-0005-0000-0000-0000962F0000}"/>
    <cellStyle name="40% - Акцент2 14 4" xfId="9182" xr:uid="{00000000-0005-0000-0000-0000972F0000}"/>
    <cellStyle name="40% — акцент2 14 4" xfId="18142" xr:uid="{00000000-0005-0000-0000-0000982F0000}"/>
    <cellStyle name="40% - Акцент2 14 5" xfId="19757" xr:uid="{00000000-0005-0000-0000-0000992F0000}"/>
    <cellStyle name="40% — акцент2 14 5" xfId="19112" xr:uid="{00000000-0005-0000-0000-00009A2F0000}"/>
    <cellStyle name="40% - Акцент2 14 6" xfId="18048" xr:uid="{00000000-0005-0000-0000-00009B2F0000}"/>
    <cellStyle name="40% — акцент2 14 6" xfId="20160" xr:uid="{00000000-0005-0000-0000-00009C2F0000}"/>
    <cellStyle name="40% - Акцент2 14 7" xfId="19704" xr:uid="{00000000-0005-0000-0000-00009D2F0000}"/>
    <cellStyle name="40% — акцент2 14 7" xfId="19326" xr:uid="{00000000-0005-0000-0000-00009E2F0000}"/>
    <cellStyle name="40% — акцент2 14 8" xfId="18185" xr:uid="{00000000-0005-0000-0000-00009F2F0000}"/>
    <cellStyle name="40% — акцент2 15" xfId="1392" xr:uid="{00000000-0005-0000-0000-0000A02F0000}"/>
    <cellStyle name="40% — акцент2 15 2" xfId="10251" xr:uid="{00000000-0005-0000-0000-0000A12F0000}"/>
    <cellStyle name="40% — акцент2 16" xfId="1406" xr:uid="{00000000-0005-0000-0000-0000A22F0000}"/>
    <cellStyle name="40% — акцент2 16 2" xfId="10265" xr:uid="{00000000-0005-0000-0000-0000A32F0000}"/>
    <cellStyle name="40% — акцент2 17" xfId="1418" xr:uid="{00000000-0005-0000-0000-0000A42F0000}"/>
    <cellStyle name="40% — акцент2 17 2" xfId="10277" xr:uid="{00000000-0005-0000-0000-0000A52F0000}"/>
    <cellStyle name="40% — акцент2 18" xfId="1430" xr:uid="{00000000-0005-0000-0000-0000A62F0000}"/>
    <cellStyle name="40% — акцент2 18 2" xfId="10289" xr:uid="{00000000-0005-0000-0000-0000A72F0000}"/>
    <cellStyle name="40% — акцент2 19" xfId="1442" xr:uid="{00000000-0005-0000-0000-0000A82F0000}"/>
    <cellStyle name="40% — акцент2 19 2" xfId="10301" xr:uid="{00000000-0005-0000-0000-0000A92F0000}"/>
    <cellStyle name="40% - Акцент2 2" xfId="15" xr:uid="{00000000-0005-0000-0000-0000AA2F0000}"/>
    <cellStyle name="40% — акцент2 2" xfId="137" xr:uid="{00000000-0005-0000-0000-0000AB2F0000}"/>
    <cellStyle name="40% - Акцент2 2 10" xfId="650" xr:uid="{00000000-0005-0000-0000-0000AC2F0000}"/>
    <cellStyle name="40% - Акцент2 2 10 2" xfId="1230" xr:uid="{00000000-0005-0000-0000-0000AD2F0000}"/>
    <cellStyle name="40% - Акцент2 2 10 2 2" xfId="2972" xr:uid="{00000000-0005-0000-0000-0000AE2F0000}"/>
    <cellStyle name="40% - Акцент2 2 10 2 2 2" xfId="11809" xr:uid="{00000000-0005-0000-0000-0000AF2F0000}"/>
    <cellStyle name="40% - Акцент2 2 10 2 3" xfId="4393" xr:uid="{00000000-0005-0000-0000-0000B02F0000}"/>
    <cellStyle name="40% - Акцент2 2 10 2 3 2" xfId="13168" xr:uid="{00000000-0005-0000-0000-0000B12F0000}"/>
    <cellStyle name="40% - Акцент2 2 10 2 4" xfId="6181" xr:uid="{00000000-0005-0000-0000-0000B22F0000}"/>
    <cellStyle name="40% - Акцент2 2 10 2 4 2" xfId="14947" xr:uid="{00000000-0005-0000-0000-0000B32F0000}"/>
    <cellStyle name="40% - Акцент2 2 10 2 5" xfId="10099" xr:uid="{00000000-0005-0000-0000-0000B42F0000}"/>
    <cellStyle name="40% - Акцент2 2 10 3" xfId="2440" xr:uid="{00000000-0005-0000-0000-0000B52F0000}"/>
    <cellStyle name="40% - Акцент2 2 10 3 2" xfId="4394" xr:uid="{00000000-0005-0000-0000-0000B62F0000}"/>
    <cellStyle name="40% - Акцент2 2 10 3 2 2" xfId="13169" xr:uid="{00000000-0005-0000-0000-0000B72F0000}"/>
    <cellStyle name="40% - Акцент2 2 10 3 3" xfId="6182" xr:uid="{00000000-0005-0000-0000-0000B82F0000}"/>
    <cellStyle name="40% - Акцент2 2 10 3 3 2" xfId="14948" xr:uid="{00000000-0005-0000-0000-0000B92F0000}"/>
    <cellStyle name="40% - Акцент2 2 10 3 4" xfId="11279" xr:uid="{00000000-0005-0000-0000-0000BA2F0000}"/>
    <cellStyle name="40% - Акцент2 2 10 4" xfId="1990" xr:uid="{00000000-0005-0000-0000-0000BB2F0000}"/>
    <cellStyle name="40% - Акцент2 2 10 4 2" xfId="10835" xr:uid="{00000000-0005-0000-0000-0000BC2F0000}"/>
    <cellStyle name="40% - Акцент2 2 10 5" xfId="4392" xr:uid="{00000000-0005-0000-0000-0000BD2F0000}"/>
    <cellStyle name="40% - Акцент2 2 10 5 2" xfId="13167" xr:uid="{00000000-0005-0000-0000-0000BE2F0000}"/>
    <cellStyle name="40% - Акцент2 2 10 6" xfId="6180" xr:uid="{00000000-0005-0000-0000-0000BF2F0000}"/>
    <cellStyle name="40% - Акцент2 2 10 6 2" xfId="14946" xr:uid="{00000000-0005-0000-0000-0000C02F0000}"/>
    <cellStyle name="40% - Акцент2 2 10 7" xfId="9555" xr:uid="{00000000-0005-0000-0000-0000C12F0000}"/>
    <cellStyle name="40% - Акцент2 2 11" xfId="593" xr:uid="{00000000-0005-0000-0000-0000C22F0000}"/>
    <cellStyle name="40% - Акцент2 2 11 2" xfId="1192" xr:uid="{00000000-0005-0000-0000-0000C32F0000}"/>
    <cellStyle name="40% - Акцент2 2 11 2 2" xfId="2934" xr:uid="{00000000-0005-0000-0000-0000C42F0000}"/>
    <cellStyle name="40% - Акцент2 2 11 2 2 2" xfId="11771" xr:uid="{00000000-0005-0000-0000-0000C52F0000}"/>
    <cellStyle name="40% - Акцент2 2 11 2 3" xfId="4396" xr:uid="{00000000-0005-0000-0000-0000C62F0000}"/>
    <cellStyle name="40% - Акцент2 2 11 2 3 2" xfId="13171" xr:uid="{00000000-0005-0000-0000-0000C72F0000}"/>
    <cellStyle name="40% - Акцент2 2 11 2 4" xfId="6184" xr:uid="{00000000-0005-0000-0000-0000C82F0000}"/>
    <cellStyle name="40% - Акцент2 2 11 2 4 2" xfId="14950" xr:uid="{00000000-0005-0000-0000-0000C92F0000}"/>
    <cellStyle name="40% - Акцент2 2 11 2 5" xfId="10061" xr:uid="{00000000-0005-0000-0000-0000CA2F0000}"/>
    <cellStyle name="40% - Акцент2 2 11 3" xfId="2383" xr:uid="{00000000-0005-0000-0000-0000CB2F0000}"/>
    <cellStyle name="40% - Акцент2 2 11 3 2" xfId="4397" xr:uid="{00000000-0005-0000-0000-0000CC2F0000}"/>
    <cellStyle name="40% - Акцент2 2 11 3 2 2" xfId="13172" xr:uid="{00000000-0005-0000-0000-0000CD2F0000}"/>
    <cellStyle name="40% - Акцент2 2 11 3 3" xfId="6185" xr:uid="{00000000-0005-0000-0000-0000CE2F0000}"/>
    <cellStyle name="40% - Акцент2 2 11 3 3 2" xfId="14951" xr:uid="{00000000-0005-0000-0000-0000CF2F0000}"/>
    <cellStyle name="40% - Акцент2 2 11 3 4" xfId="11222" xr:uid="{00000000-0005-0000-0000-0000D02F0000}"/>
    <cellStyle name="40% - Акцент2 2 11 4" xfId="1952" xr:uid="{00000000-0005-0000-0000-0000D12F0000}"/>
    <cellStyle name="40% - Акцент2 2 11 4 2" xfId="10797" xr:uid="{00000000-0005-0000-0000-0000D22F0000}"/>
    <cellStyle name="40% - Акцент2 2 11 5" xfId="4395" xr:uid="{00000000-0005-0000-0000-0000D32F0000}"/>
    <cellStyle name="40% - Акцент2 2 11 5 2" xfId="13170" xr:uid="{00000000-0005-0000-0000-0000D42F0000}"/>
    <cellStyle name="40% - Акцент2 2 11 6" xfId="6183" xr:uid="{00000000-0005-0000-0000-0000D52F0000}"/>
    <cellStyle name="40% - Акцент2 2 11 6 2" xfId="14949" xr:uid="{00000000-0005-0000-0000-0000D62F0000}"/>
    <cellStyle name="40% - Акцент2 2 11 7" xfId="9498" xr:uid="{00000000-0005-0000-0000-0000D72F0000}"/>
    <cellStyle name="40% - Акцент2 2 12" xfId="622" xr:uid="{00000000-0005-0000-0000-0000D82F0000}"/>
    <cellStyle name="40% - Акцент2 2 12 2" xfId="1111" xr:uid="{00000000-0005-0000-0000-0000D92F0000}"/>
    <cellStyle name="40% - Акцент2 2 12 2 2" xfId="2857" xr:uid="{00000000-0005-0000-0000-0000DA2F0000}"/>
    <cellStyle name="40% - Акцент2 2 12 2 2 2" xfId="11694" xr:uid="{00000000-0005-0000-0000-0000DB2F0000}"/>
    <cellStyle name="40% - Акцент2 2 12 2 3" xfId="4399" xr:uid="{00000000-0005-0000-0000-0000DC2F0000}"/>
    <cellStyle name="40% - Акцент2 2 12 2 3 2" xfId="13174" xr:uid="{00000000-0005-0000-0000-0000DD2F0000}"/>
    <cellStyle name="40% - Акцент2 2 12 2 4" xfId="6187" xr:uid="{00000000-0005-0000-0000-0000DE2F0000}"/>
    <cellStyle name="40% - Акцент2 2 12 2 4 2" xfId="14953" xr:uid="{00000000-0005-0000-0000-0000DF2F0000}"/>
    <cellStyle name="40% - Акцент2 2 12 2 5" xfId="9982" xr:uid="{00000000-0005-0000-0000-0000E02F0000}"/>
    <cellStyle name="40% - Акцент2 2 12 3" xfId="2412" xr:uid="{00000000-0005-0000-0000-0000E12F0000}"/>
    <cellStyle name="40% - Акцент2 2 12 3 2" xfId="4400" xr:uid="{00000000-0005-0000-0000-0000E22F0000}"/>
    <cellStyle name="40% - Акцент2 2 12 3 2 2" xfId="13175" xr:uid="{00000000-0005-0000-0000-0000E32F0000}"/>
    <cellStyle name="40% - Акцент2 2 12 3 3" xfId="6188" xr:uid="{00000000-0005-0000-0000-0000E42F0000}"/>
    <cellStyle name="40% - Акцент2 2 12 3 3 2" xfId="14954" xr:uid="{00000000-0005-0000-0000-0000E52F0000}"/>
    <cellStyle name="40% - Акцент2 2 12 3 4" xfId="11251" xr:uid="{00000000-0005-0000-0000-0000E62F0000}"/>
    <cellStyle name="40% - Акцент2 2 12 4" xfId="1873" xr:uid="{00000000-0005-0000-0000-0000E72F0000}"/>
    <cellStyle name="40% - Акцент2 2 12 4 2" xfId="10721" xr:uid="{00000000-0005-0000-0000-0000E82F0000}"/>
    <cellStyle name="40% - Акцент2 2 12 5" xfId="4398" xr:uid="{00000000-0005-0000-0000-0000E92F0000}"/>
    <cellStyle name="40% - Акцент2 2 12 5 2" xfId="13173" xr:uid="{00000000-0005-0000-0000-0000EA2F0000}"/>
    <cellStyle name="40% - Акцент2 2 12 6" xfId="6186" xr:uid="{00000000-0005-0000-0000-0000EB2F0000}"/>
    <cellStyle name="40% - Акцент2 2 12 6 2" xfId="14952" xr:uid="{00000000-0005-0000-0000-0000EC2F0000}"/>
    <cellStyle name="40% - Акцент2 2 12 7" xfId="9527" xr:uid="{00000000-0005-0000-0000-0000ED2F0000}"/>
    <cellStyle name="40% - Акцент2 2 13" xfId="614" xr:uid="{00000000-0005-0000-0000-0000EE2F0000}"/>
    <cellStyle name="40% - Акцент2 2 13 2" xfId="1277" xr:uid="{00000000-0005-0000-0000-0000EF2F0000}"/>
    <cellStyle name="40% - Акцент2 2 13 2 2" xfId="3013" xr:uid="{00000000-0005-0000-0000-0000F02F0000}"/>
    <cellStyle name="40% - Акцент2 2 13 2 2 2" xfId="11850" xr:uid="{00000000-0005-0000-0000-0000F12F0000}"/>
    <cellStyle name="40% - Акцент2 2 13 2 3" xfId="4402" xr:uid="{00000000-0005-0000-0000-0000F22F0000}"/>
    <cellStyle name="40% - Акцент2 2 13 2 3 2" xfId="13177" xr:uid="{00000000-0005-0000-0000-0000F32F0000}"/>
    <cellStyle name="40% - Акцент2 2 13 2 4" xfId="6190" xr:uid="{00000000-0005-0000-0000-0000F42F0000}"/>
    <cellStyle name="40% - Акцент2 2 13 2 4 2" xfId="14956" xr:uid="{00000000-0005-0000-0000-0000F52F0000}"/>
    <cellStyle name="40% - Акцент2 2 13 2 5" xfId="10141" xr:uid="{00000000-0005-0000-0000-0000F62F0000}"/>
    <cellStyle name="40% - Акцент2 2 13 3" xfId="2404" xr:uid="{00000000-0005-0000-0000-0000F72F0000}"/>
    <cellStyle name="40% - Акцент2 2 13 3 2" xfId="4403" xr:uid="{00000000-0005-0000-0000-0000F82F0000}"/>
    <cellStyle name="40% - Акцент2 2 13 3 2 2" xfId="13178" xr:uid="{00000000-0005-0000-0000-0000F92F0000}"/>
    <cellStyle name="40% - Акцент2 2 13 3 3" xfId="6191" xr:uid="{00000000-0005-0000-0000-0000FA2F0000}"/>
    <cellStyle name="40% - Акцент2 2 13 3 3 2" xfId="14957" xr:uid="{00000000-0005-0000-0000-0000FB2F0000}"/>
    <cellStyle name="40% - Акцент2 2 13 3 4" xfId="11243" xr:uid="{00000000-0005-0000-0000-0000FC2F0000}"/>
    <cellStyle name="40% - Акцент2 2 13 4" xfId="2031" xr:uid="{00000000-0005-0000-0000-0000FD2F0000}"/>
    <cellStyle name="40% - Акцент2 2 13 4 2" xfId="10876" xr:uid="{00000000-0005-0000-0000-0000FE2F0000}"/>
    <cellStyle name="40% - Акцент2 2 13 5" xfId="4401" xr:uid="{00000000-0005-0000-0000-0000FF2F0000}"/>
    <cellStyle name="40% - Акцент2 2 13 5 2" xfId="13176" xr:uid="{00000000-0005-0000-0000-000000300000}"/>
    <cellStyle name="40% - Акцент2 2 13 6" xfId="6189" xr:uid="{00000000-0005-0000-0000-000001300000}"/>
    <cellStyle name="40% - Акцент2 2 13 6 2" xfId="14955" xr:uid="{00000000-0005-0000-0000-000002300000}"/>
    <cellStyle name="40% - Акцент2 2 13 7" xfId="9519" xr:uid="{00000000-0005-0000-0000-000003300000}"/>
    <cellStyle name="40% - Акцент2 2 14" xfId="876" xr:uid="{00000000-0005-0000-0000-000004300000}"/>
    <cellStyle name="40% - Акцент2 2 14 2" xfId="1288" xr:uid="{00000000-0005-0000-0000-000005300000}"/>
    <cellStyle name="40% - Акцент2 2 14 2 2" xfId="3024" xr:uid="{00000000-0005-0000-0000-000006300000}"/>
    <cellStyle name="40% - Акцент2 2 14 2 2 2" xfId="11861" xr:uid="{00000000-0005-0000-0000-000007300000}"/>
    <cellStyle name="40% - Акцент2 2 14 2 3" xfId="4405" xr:uid="{00000000-0005-0000-0000-000008300000}"/>
    <cellStyle name="40% - Акцент2 2 14 2 3 2" xfId="13180" xr:uid="{00000000-0005-0000-0000-000009300000}"/>
    <cellStyle name="40% - Акцент2 2 14 2 4" xfId="6193" xr:uid="{00000000-0005-0000-0000-00000A300000}"/>
    <cellStyle name="40% - Акцент2 2 14 2 4 2" xfId="14959" xr:uid="{00000000-0005-0000-0000-00000B300000}"/>
    <cellStyle name="40% - Акцент2 2 14 2 5" xfId="10152" xr:uid="{00000000-0005-0000-0000-00000C300000}"/>
    <cellStyle name="40% - Акцент2 2 14 3" xfId="2666" xr:uid="{00000000-0005-0000-0000-00000D300000}"/>
    <cellStyle name="40% - Акцент2 2 14 3 2" xfId="4406" xr:uid="{00000000-0005-0000-0000-00000E300000}"/>
    <cellStyle name="40% - Акцент2 2 14 3 2 2" xfId="13181" xr:uid="{00000000-0005-0000-0000-00000F300000}"/>
    <cellStyle name="40% - Акцент2 2 14 3 3" xfId="6194" xr:uid="{00000000-0005-0000-0000-000010300000}"/>
    <cellStyle name="40% - Акцент2 2 14 3 3 2" xfId="14960" xr:uid="{00000000-0005-0000-0000-000011300000}"/>
    <cellStyle name="40% - Акцент2 2 14 3 4" xfId="11505" xr:uid="{00000000-0005-0000-0000-000012300000}"/>
    <cellStyle name="40% - Акцент2 2 14 4" xfId="2042" xr:uid="{00000000-0005-0000-0000-000013300000}"/>
    <cellStyle name="40% - Акцент2 2 14 4 2" xfId="10887" xr:uid="{00000000-0005-0000-0000-000014300000}"/>
    <cellStyle name="40% - Акцент2 2 14 5" xfId="4404" xr:uid="{00000000-0005-0000-0000-000015300000}"/>
    <cellStyle name="40% - Акцент2 2 14 5 2" xfId="13179" xr:uid="{00000000-0005-0000-0000-000016300000}"/>
    <cellStyle name="40% - Акцент2 2 14 6" xfId="6192" xr:uid="{00000000-0005-0000-0000-000017300000}"/>
    <cellStyle name="40% - Акцент2 2 14 6 2" xfId="14958" xr:uid="{00000000-0005-0000-0000-000018300000}"/>
    <cellStyle name="40% - Акцент2 2 14 7" xfId="9781" xr:uid="{00000000-0005-0000-0000-000019300000}"/>
    <cellStyle name="40% - Акцент2 2 15" xfId="897" xr:uid="{00000000-0005-0000-0000-00001A300000}"/>
    <cellStyle name="40% - Акцент2 2 15 2" xfId="1358" xr:uid="{00000000-0005-0000-0000-00001B300000}"/>
    <cellStyle name="40% - Акцент2 2 15 2 2" xfId="3094" xr:uid="{00000000-0005-0000-0000-00001C300000}"/>
    <cellStyle name="40% - Акцент2 2 15 2 2 2" xfId="11931" xr:uid="{00000000-0005-0000-0000-00001D300000}"/>
    <cellStyle name="40% - Акцент2 2 15 2 3" xfId="4408" xr:uid="{00000000-0005-0000-0000-00001E300000}"/>
    <cellStyle name="40% - Акцент2 2 15 2 3 2" xfId="13183" xr:uid="{00000000-0005-0000-0000-00001F300000}"/>
    <cellStyle name="40% - Акцент2 2 15 2 4" xfId="6196" xr:uid="{00000000-0005-0000-0000-000020300000}"/>
    <cellStyle name="40% - Акцент2 2 15 2 4 2" xfId="14962" xr:uid="{00000000-0005-0000-0000-000021300000}"/>
    <cellStyle name="40% - Акцент2 2 15 2 5" xfId="10222" xr:uid="{00000000-0005-0000-0000-000022300000}"/>
    <cellStyle name="40% - Акцент2 2 15 3" xfId="2687" xr:uid="{00000000-0005-0000-0000-000023300000}"/>
    <cellStyle name="40% - Акцент2 2 15 3 2" xfId="4409" xr:uid="{00000000-0005-0000-0000-000024300000}"/>
    <cellStyle name="40% - Акцент2 2 15 3 2 2" xfId="13184" xr:uid="{00000000-0005-0000-0000-000025300000}"/>
    <cellStyle name="40% - Акцент2 2 15 3 3" xfId="6197" xr:uid="{00000000-0005-0000-0000-000026300000}"/>
    <cellStyle name="40% - Акцент2 2 15 3 3 2" xfId="14963" xr:uid="{00000000-0005-0000-0000-000027300000}"/>
    <cellStyle name="40% - Акцент2 2 15 3 4" xfId="11526" xr:uid="{00000000-0005-0000-0000-000028300000}"/>
    <cellStyle name="40% - Акцент2 2 15 4" xfId="2112" xr:uid="{00000000-0005-0000-0000-000029300000}"/>
    <cellStyle name="40% - Акцент2 2 15 4 2" xfId="10957" xr:uid="{00000000-0005-0000-0000-00002A300000}"/>
    <cellStyle name="40% - Акцент2 2 15 5" xfId="4407" xr:uid="{00000000-0005-0000-0000-00002B300000}"/>
    <cellStyle name="40% - Акцент2 2 15 5 2" xfId="13182" xr:uid="{00000000-0005-0000-0000-00002C300000}"/>
    <cellStyle name="40% - Акцент2 2 15 6" xfId="6195" xr:uid="{00000000-0005-0000-0000-00002D300000}"/>
    <cellStyle name="40% - Акцент2 2 15 6 2" xfId="14961" xr:uid="{00000000-0005-0000-0000-00002E300000}"/>
    <cellStyle name="40% - Акцент2 2 15 7" xfId="9802" xr:uid="{00000000-0005-0000-0000-00002F300000}"/>
    <cellStyle name="40% - Акцент2 2 16" xfId="915" xr:uid="{00000000-0005-0000-0000-000030300000}"/>
    <cellStyle name="40% - Акцент2 2 16 2" xfId="2705" xr:uid="{00000000-0005-0000-0000-000031300000}"/>
    <cellStyle name="40% - Акцент2 2 16 2 2" xfId="11544" xr:uid="{00000000-0005-0000-0000-000032300000}"/>
    <cellStyle name="40% - Акцент2 2 16 3" xfId="4410" xr:uid="{00000000-0005-0000-0000-000033300000}"/>
    <cellStyle name="40% - Акцент2 2 16 3 2" xfId="13185" xr:uid="{00000000-0005-0000-0000-000034300000}"/>
    <cellStyle name="40% - Акцент2 2 16 4" xfId="6198" xr:uid="{00000000-0005-0000-0000-000035300000}"/>
    <cellStyle name="40% - Акцент2 2 16 4 2" xfId="14964" xr:uid="{00000000-0005-0000-0000-000036300000}"/>
    <cellStyle name="40% - Акцент2 2 16 5" xfId="9820" xr:uid="{00000000-0005-0000-0000-000037300000}"/>
    <cellStyle name="40% - Акцент2 2 17" xfId="934" xr:uid="{00000000-0005-0000-0000-000038300000}"/>
    <cellStyle name="40% - Акцент2 2 17 2" xfId="2724" xr:uid="{00000000-0005-0000-0000-000039300000}"/>
    <cellStyle name="40% - Акцент2 2 17 2 2" xfId="11563" xr:uid="{00000000-0005-0000-0000-00003A300000}"/>
    <cellStyle name="40% - Акцент2 2 17 3" xfId="4411" xr:uid="{00000000-0005-0000-0000-00003B300000}"/>
    <cellStyle name="40% - Акцент2 2 17 3 2" xfId="13186" xr:uid="{00000000-0005-0000-0000-00003C300000}"/>
    <cellStyle name="40% - Акцент2 2 17 4" xfId="6199" xr:uid="{00000000-0005-0000-0000-00003D300000}"/>
    <cellStyle name="40% - Акцент2 2 17 4 2" xfId="14965" xr:uid="{00000000-0005-0000-0000-00003E300000}"/>
    <cellStyle name="40% - Акцент2 2 17 5" xfId="9839" xr:uid="{00000000-0005-0000-0000-00003F300000}"/>
    <cellStyle name="40% - Акцент2 2 18" xfId="761" xr:uid="{00000000-0005-0000-0000-000040300000}"/>
    <cellStyle name="40% - Акцент2 2 18 2" xfId="2551" xr:uid="{00000000-0005-0000-0000-000041300000}"/>
    <cellStyle name="40% - Акцент2 2 18 2 2" xfId="11390" xr:uid="{00000000-0005-0000-0000-000042300000}"/>
    <cellStyle name="40% - Акцент2 2 18 3" xfId="4412" xr:uid="{00000000-0005-0000-0000-000043300000}"/>
    <cellStyle name="40% - Акцент2 2 18 3 2" xfId="13187" xr:uid="{00000000-0005-0000-0000-000044300000}"/>
    <cellStyle name="40% - Акцент2 2 18 4" xfId="6200" xr:uid="{00000000-0005-0000-0000-000045300000}"/>
    <cellStyle name="40% - Акцент2 2 18 4 2" xfId="14966" xr:uid="{00000000-0005-0000-0000-000046300000}"/>
    <cellStyle name="40% - Акцент2 2 18 5" xfId="9666" xr:uid="{00000000-0005-0000-0000-000047300000}"/>
    <cellStyle name="40% - Акцент2 2 19" xfId="703" xr:uid="{00000000-0005-0000-0000-000048300000}"/>
    <cellStyle name="40% - Акцент2 2 19 2" xfId="2493" xr:uid="{00000000-0005-0000-0000-000049300000}"/>
    <cellStyle name="40% - Акцент2 2 19 2 2" xfId="11332" xr:uid="{00000000-0005-0000-0000-00004A300000}"/>
    <cellStyle name="40% - Акцент2 2 19 3" xfId="4413" xr:uid="{00000000-0005-0000-0000-00004B300000}"/>
    <cellStyle name="40% - Акцент2 2 19 3 2" xfId="13188" xr:uid="{00000000-0005-0000-0000-00004C300000}"/>
    <cellStyle name="40% - Акцент2 2 19 4" xfId="6201" xr:uid="{00000000-0005-0000-0000-00004D300000}"/>
    <cellStyle name="40% - Акцент2 2 19 4 2" xfId="14967" xr:uid="{00000000-0005-0000-0000-00004E300000}"/>
    <cellStyle name="40% - Акцент2 2 19 5" xfId="9608" xr:uid="{00000000-0005-0000-0000-00004F300000}"/>
    <cellStyle name="40% - Акцент2 2 2" xfId="138" xr:uid="{00000000-0005-0000-0000-000050300000}"/>
    <cellStyle name="40% - Акцент2 2 2 10" xfId="6202" xr:uid="{00000000-0005-0000-0000-000051300000}"/>
    <cellStyle name="40% - Акцент2 2 2 10 2" xfId="14968" xr:uid="{00000000-0005-0000-0000-000052300000}"/>
    <cellStyle name="40% - Акцент2 2 2 11" xfId="9192" xr:uid="{00000000-0005-0000-0000-000053300000}"/>
    <cellStyle name="40% - Акцент2 2 2 2" xfId="362" xr:uid="{00000000-0005-0000-0000-000054300000}"/>
    <cellStyle name="40% - Акцент2 2 2 2 2" xfId="488" xr:uid="{00000000-0005-0000-0000-000055300000}"/>
    <cellStyle name="40% - Акцент2 2 2 2 2 2" xfId="1344" xr:uid="{00000000-0005-0000-0000-000056300000}"/>
    <cellStyle name="40% - Акцент2 2 2 2 2 2 2" xfId="3080" xr:uid="{00000000-0005-0000-0000-000057300000}"/>
    <cellStyle name="40% - Акцент2 2 2 2 2 2 2 2" xfId="11917" xr:uid="{00000000-0005-0000-0000-000058300000}"/>
    <cellStyle name="40% - Акцент2 2 2 2 2 2 3" xfId="4417" xr:uid="{00000000-0005-0000-0000-000059300000}"/>
    <cellStyle name="40% - Акцент2 2 2 2 2 2 3 2" xfId="13192" xr:uid="{00000000-0005-0000-0000-00005A300000}"/>
    <cellStyle name="40% - Акцент2 2 2 2 2 2 4" xfId="6205" xr:uid="{00000000-0005-0000-0000-00005B300000}"/>
    <cellStyle name="40% - Акцент2 2 2 2 2 2 4 2" xfId="14971" xr:uid="{00000000-0005-0000-0000-00005C300000}"/>
    <cellStyle name="40% - Акцент2 2 2 2 2 2 5" xfId="10208" xr:uid="{00000000-0005-0000-0000-00005D300000}"/>
    <cellStyle name="40% - Акцент2 2 2 2 2 3" xfId="2278" xr:uid="{00000000-0005-0000-0000-00005E300000}"/>
    <cellStyle name="40% - Акцент2 2 2 2 2 3 2" xfId="4418" xr:uid="{00000000-0005-0000-0000-00005F300000}"/>
    <cellStyle name="40% - Акцент2 2 2 2 2 3 2 2" xfId="13193" xr:uid="{00000000-0005-0000-0000-000060300000}"/>
    <cellStyle name="40% - Акцент2 2 2 2 2 3 3" xfId="6206" xr:uid="{00000000-0005-0000-0000-000061300000}"/>
    <cellStyle name="40% - Акцент2 2 2 2 2 3 3 2" xfId="14972" xr:uid="{00000000-0005-0000-0000-000062300000}"/>
    <cellStyle name="40% - Акцент2 2 2 2 2 3 4" xfId="11117" xr:uid="{00000000-0005-0000-0000-000063300000}"/>
    <cellStyle name="40% - Акцент2 2 2 2 2 4" xfId="2098" xr:uid="{00000000-0005-0000-0000-000064300000}"/>
    <cellStyle name="40% - Акцент2 2 2 2 2 4 2" xfId="10943" xr:uid="{00000000-0005-0000-0000-000065300000}"/>
    <cellStyle name="40% - Акцент2 2 2 2 2 5" xfId="4416" xr:uid="{00000000-0005-0000-0000-000066300000}"/>
    <cellStyle name="40% - Акцент2 2 2 2 2 5 2" xfId="13191" xr:uid="{00000000-0005-0000-0000-000067300000}"/>
    <cellStyle name="40% - Акцент2 2 2 2 2 6" xfId="6204" xr:uid="{00000000-0005-0000-0000-000068300000}"/>
    <cellStyle name="40% - Акцент2 2 2 2 2 6 2" xfId="14970" xr:uid="{00000000-0005-0000-0000-000069300000}"/>
    <cellStyle name="40% - Акцент2 2 2 2 2 7" xfId="9393" xr:uid="{00000000-0005-0000-0000-00006A300000}"/>
    <cellStyle name="40% - Акцент2 2 2 2 3" xfId="742" xr:uid="{00000000-0005-0000-0000-00006B300000}"/>
    <cellStyle name="40% - Акцент2 2 2 2 3 2" xfId="2532" xr:uid="{00000000-0005-0000-0000-00006C300000}"/>
    <cellStyle name="40% - Акцент2 2 2 2 3 2 2" xfId="11371" xr:uid="{00000000-0005-0000-0000-00006D300000}"/>
    <cellStyle name="40% - Акцент2 2 2 2 3 3" xfId="4419" xr:uid="{00000000-0005-0000-0000-00006E300000}"/>
    <cellStyle name="40% - Акцент2 2 2 2 3 3 2" xfId="13194" xr:uid="{00000000-0005-0000-0000-00006F300000}"/>
    <cellStyle name="40% - Акцент2 2 2 2 3 4" xfId="6207" xr:uid="{00000000-0005-0000-0000-000070300000}"/>
    <cellStyle name="40% - Акцент2 2 2 2 3 4 2" xfId="14973" xr:uid="{00000000-0005-0000-0000-000071300000}"/>
    <cellStyle name="40% - Акцент2 2 2 2 3 5" xfId="9647" xr:uid="{00000000-0005-0000-0000-000072300000}"/>
    <cellStyle name="40% - Акцент2 2 2 2 4" xfId="1176" xr:uid="{00000000-0005-0000-0000-000073300000}"/>
    <cellStyle name="40% - Акцент2 2 2 2 4 2" xfId="2920" xr:uid="{00000000-0005-0000-0000-000074300000}"/>
    <cellStyle name="40% - Акцент2 2 2 2 4 2 2" xfId="11757" xr:uid="{00000000-0005-0000-0000-000075300000}"/>
    <cellStyle name="40% - Акцент2 2 2 2 4 3" xfId="4420" xr:uid="{00000000-0005-0000-0000-000076300000}"/>
    <cellStyle name="40% - Акцент2 2 2 2 4 3 2" xfId="13195" xr:uid="{00000000-0005-0000-0000-000077300000}"/>
    <cellStyle name="40% - Акцент2 2 2 2 4 4" xfId="6208" xr:uid="{00000000-0005-0000-0000-000078300000}"/>
    <cellStyle name="40% - Акцент2 2 2 2 4 4 2" xfId="14974" xr:uid="{00000000-0005-0000-0000-000079300000}"/>
    <cellStyle name="40% - Акцент2 2 2 2 4 5" xfId="10046" xr:uid="{00000000-0005-0000-0000-00007A300000}"/>
    <cellStyle name="40% - Акцент2 2 2 2 5" xfId="2181" xr:uid="{00000000-0005-0000-0000-00007B300000}"/>
    <cellStyle name="40% - Акцент2 2 2 2 5 2" xfId="4421" xr:uid="{00000000-0005-0000-0000-00007C300000}"/>
    <cellStyle name="40% - Акцент2 2 2 2 5 2 2" xfId="13196" xr:uid="{00000000-0005-0000-0000-00007D300000}"/>
    <cellStyle name="40% - Акцент2 2 2 2 5 3" xfId="6209" xr:uid="{00000000-0005-0000-0000-00007E300000}"/>
    <cellStyle name="40% - Акцент2 2 2 2 5 3 2" xfId="14975" xr:uid="{00000000-0005-0000-0000-00007F300000}"/>
    <cellStyle name="40% - Акцент2 2 2 2 5 4" xfId="11025" xr:uid="{00000000-0005-0000-0000-000080300000}"/>
    <cellStyle name="40% - Акцент2 2 2 2 6" xfId="1936" xr:uid="{00000000-0005-0000-0000-000081300000}"/>
    <cellStyle name="40% - Акцент2 2 2 2 6 2" xfId="10783" xr:uid="{00000000-0005-0000-0000-000082300000}"/>
    <cellStyle name="40% - Акцент2 2 2 2 7" xfId="4415" xr:uid="{00000000-0005-0000-0000-000083300000}"/>
    <cellStyle name="40% - Акцент2 2 2 2 7 2" xfId="13190" xr:uid="{00000000-0005-0000-0000-000084300000}"/>
    <cellStyle name="40% - Акцент2 2 2 2 8" xfId="6203" xr:uid="{00000000-0005-0000-0000-000085300000}"/>
    <cellStyle name="40% - Акцент2 2 2 2 8 2" xfId="14969" xr:uid="{00000000-0005-0000-0000-000086300000}"/>
    <cellStyle name="40% - Акцент2 2 2 2 9" xfId="9294" xr:uid="{00000000-0005-0000-0000-000087300000}"/>
    <cellStyle name="40% - Акцент2 2 2 3" xfId="453" xr:uid="{00000000-0005-0000-0000-000088300000}"/>
    <cellStyle name="40% - Акцент2 2 2 3 2" xfId="1131" xr:uid="{00000000-0005-0000-0000-000089300000}"/>
    <cellStyle name="40% - Акцент2 2 2 3 2 2" xfId="2877" xr:uid="{00000000-0005-0000-0000-00008A300000}"/>
    <cellStyle name="40% - Акцент2 2 2 3 2 2 2" xfId="11714" xr:uid="{00000000-0005-0000-0000-00008B300000}"/>
    <cellStyle name="40% - Акцент2 2 2 3 2 3" xfId="4423" xr:uid="{00000000-0005-0000-0000-00008C300000}"/>
    <cellStyle name="40% - Акцент2 2 2 3 2 3 2" xfId="13198" xr:uid="{00000000-0005-0000-0000-00008D300000}"/>
    <cellStyle name="40% - Акцент2 2 2 3 2 4" xfId="6211" xr:uid="{00000000-0005-0000-0000-00008E300000}"/>
    <cellStyle name="40% - Акцент2 2 2 3 2 4 2" xfId="14977" xr:uid="{00000000-0005-0000-0000-00008F300000}"/>
    <cellStyle name="40% - Акцент2 2 2 3 2 5" xfId="10002" xr:uid="{00000000-0005-0000-0000-000090300000}"/>
    <cellStyle name="40% - Акцент2 2 2 3 3" xfId="2243" xr:uid="{00000000-0005-0000-0000-000091300000}"/>
    <cellStyle name="40% - Акцент2 2 2 3 3 2" xfId="4424" xr:uid="{00000000-0005-0000-0000-000092300000}"/>
    <cellStyle name="40% - Акцент2 2 2 3 3 2 2" xfId="13199" xr:uid="{00000000-0005-0000-0000-000093300000}"/>
    <cellStyle name="40% - Акцент2 2 2 3 3 3" xfId="6212" xr:uid="{00000000-0005-0000-0000-000094300000}"/>
    <cellStyle name="40% - Акцент2 2 2 3 3 3 2" xfId="14978" xr:uid="{00000000-0005-0000-0000-000095300000}"/>
    <cellStyle name="40% - Акцент2 2 2 3 3 4" xfId="11082" xr:uid="{00000000-0005-0000-0000-000096300000}"/>
    <cellStyle name="40% - Акцент2 2 2 3 4" xfId="1893" xr:uid="{00000000-0005-0000-0000-000097300000}"/>
    <cellStyle name="40% - Акцент2 2 2 3 4 2" xfId="10741" xr:uid="{00000000-0005-0000-0000-000098300000}"/>
    <cellStyle name="40% - Акцент2 2 2 3 5" xfId="4422" xr:uid="{00000000-0005-0000-0000-000099300000}"/>
    <cellStyle name="40% - Акцент2 2 2 3 5 2" xfId="13197" xr:uid="{00000000-0005-0000-0000-00009A300000}"/>
    <cellStyle name="40% - Акцент2 2 2 3 6" xfId="6210" xr:uid="{00000000-0005-0000-0000-00009B300000}"/>
    <cellStyle name="40% - Акцент2 2 2 3 6 2" xfId="14976" xr:uid="{00000000-0005-0000-0000-00009C300000}"/>
    <cellStyle name="40% - Акцент2 2 2 3 7" xfId="9358" xr:uid="{00000000-0005-0000-0000-00009D300000}"/>
    <cellStyle name="40% - Акцент2 2 2 4" xfId="617" xr:uid="{00000000-0005-0000-0000-00009E300000}"/>
    <cellStyle name="40% - Акцент2 2 2 4 2" xfId="1298" xr:uid="{00000000-0005-0000-0000-00009F300000}"/>
    <cellStyle name="40% - Акцент2 2 2 4 2 2" xfId="3034" xr:uid="{00000000-0005-0000-0000-0000A0300000}"/>
    <cellStyle name="40% - Акцент2 2 2 4 2 2 2" xfId="11871" xr:uid="{00000000-0005-0000-0000-0000A1300000}"/>
    <cellStyle name="40% - Акцент2 2 2 4 2 3" xfId="4426" xr:uid="{00000000-0005-0000-0000-0000A2300000}"/>
    <cellStyle name="40% - Акцент2 2 2 4 2 3 2" xfId="13201" xr:uid="{00000000-0005-0000-0000-0000A3300000}"/>
    <cellStyle name="40% - Акцент2 2 2 4 2 4" xfId="6214" xr:uid="{00000000-0005-0000-0000-0000A4300000}"/>
    <cellStyle name="40% - Акцент2 2 2 4 2 4 2" xfId="14980" xr:uid="{00000000-0005-0000-0000-0000A5300000}"/>
    <cellStyle name="40% - Акцент2 2 2 4 2 5" xfId="10162" xr:uid="{00000000-0005-0000-0000-0000A6300000}"/>
    <cellStyle name="40% - Акцент2 2 2 4 3" xfId="2407" xr:uid="{00000000-0005-0000-0000-0000A7300000}"/>
    <cellStyle name="40% - Акцент2 2 2 4 3 2" xfId="4427" xr:uid="{00000000-0005-0000-0000-0000A8300000}"/>
    <cellStyle name="40% - Акцент2 2 2 4 3 2 2" xfId="13202" xr:uid="{00000000-0005-0000-0000-0000A9300000}"/>
    <cellStyle name="40% - Акцент2 2 2 4 3 3" xfId="6215" xr:uid="{00000000-0005-0000-0000-0000AA300000}"/>
    <cellStyle name="40% - Акцент2 2 2 4 3 3 2" xfId="14981" xr:uid="{00000000-0005-0000-0000-0000AB300000}"/>
    <cellStyle name="40% - Акцент2 2 2 4 3 4" xfId="11246" xr:uid="{00000000-0005-0000-0000-0000AC300000}"/>
    <cellStyle name="40% - Акцент2 2 2 4 4" xfId="2052" xr:uid="{00000000-0005-0000-0000-0000AD300000}"/>
    <cellStyle name="40% - Акцент2 2 2 4 4 2" xfId="10897" xr:uid="{00000000-0005-0000-0000-0000AE300000}"/>
    <cellStyle name="40% - Акцент2 2 2 4 5" xfId="4425" xr:uid="{00000000-0005-0000-0000-0000AF300000}"/>
    <cellStyle name="40% - Акцент2 2 2 4 5 2" xfId="13200" xr:uid="{00000000-0005-0000-0000-0000B0300000}"/>
    <cellStyle name="40% - Акцент2 2 2 4 6" xfId="6213" xr:uid="{00000000-0005-0000-0000-0000B1300000}"/>
    <cellStyle name="40% - Акцент2 2 2 4 6 2" xfId="14979" xr:uid="{00000000-0005-0000-0000-0000B2300000}"/>
    <cellStyle name="40% - Акцент2 2 2 4 7" xfId="9522" xr:uid="{00000000-0005-0000-0000-0000B3300000}"/>
    <cellStyle name="40% - Акцент2 2 2 5" xfId="1073" xr:uid="{00000000-0005-0000-0000-0000B4300000}"/>
    <cellStyle name="40% - Акцент2 2 2 5 2" xfId="2825" xr:uid="{00000000-0005-0000-0000-0000B5300000}"/>
    <cellStyle name="40% - Акцент2 2 2 5 2 2" xfId="11662" xr:uid="{00000000-0005-0000-0000-0000B6300000}"/>
    <cellStyle name="40% - Акцент2 2 2 5 3" xfId="4428" xr:uid="{00000000-0005-0000-0000-0000B7300000}"/>
    <cellStyle name="40% - Акцент2 2 2 5 3 2" xfId="13203" xr:uid="{00000000-0005-0000-0000-0000B8300000}"/>
    <cellStyle name="40% - Акцент2 2 2 5 4" xfId="6216" xr:uid="{00000000-0005-0000-0000-0000B9300000}"/>
    <cellStyle name="40% - Акцент2 2 2 5 4 2" xfId="14982" xr:uid="{00000000-0005-0000-0000-0000BA300000}"/>
    <cellStyle name="40% - Акцент2 2 2 5 5" xfId="9947" xr:uid="{00000000-0005-0000-0000-0000BB300000}"/>
    <cellStyle name="40% - Акцент2 2 2 6" xfId="2146" xr:uid="{00000000-0005-0000-0000-0000BC300000}"/>
    <cellStyle name="40% - Акцент2 2 2 6 2" xfId="4429" xr:uid="{00000000-0005-0000-0000-0000BD300000}"/>
    <cellStyle name="40% - Акцент2 2 2 6 2 2" xfId="13204" xr:uid="{00000000-0005-0000-0000-0000BE300000}"/>
    <cellStyle name="40% - Акцент2 2 2 6 3" xfId="6217" xr:uid="{00000000-0005-0000-0000-0000BF300000}"/>
    <cellStyle name="40% - Акцент2 2 2 6 3 2" xfId="14983" xr:uid="{00000000-0005-0000-0000-0000C0300000}"/>
    <cellStyle name="40% - Акцент2 2 2 6 4" xfId="10990" xr:uid="{00000000-0005-0000-0000-0000C1300000}"/>
    <cellStyle name="40% - Акцент2 2 2 7" xfId="1836" xr:uid="{00000000-0005-0000-0000-0000C2300000}"/>
    <cellStyle name="40% - Акцент2 2 2 7 2" xfId="10688" xr:uid="{00000000-0005-0000-0000-0000C3300000}"/>
    <cellStyle name="40% - Акцент2 2 2 8" xfId="3274" xr:uid="{00000000-0005-0000-0000-0000C4300000}"/>
    <cellStyle name="40% - Акцент2 2 2 8 2" xfId="12108" xr:uid="{00000000-0005-0000-0000-0000C5300000}"/>
    <cellStyle name="40% - Акцент2 2 2 9" xfId="4414" xr:uid="{00000000-0005-0000-0000-0000C6300000}"/>
    <cellStyle name="40% - Акцент2 2 2 9 2" xfId="13189" xr:uid="{00000000-0005-0000-0000-0000C7300000}"/>
    <cellStyle name="40% - Акцент2 2 20" xfId="677" xr:uid="{00000000-0005-0000-0000-0000C8300000}"/>
    <cellStyle name="40% - Акцент2 2 20 2" xfId="2467" xr:uid="{00000000-0005-0000-0000-0000C9300000}"/>
    <cellStyle name="40% - Акцент2 2 20 2 2" xfId="11306" xr:uid="{00000000-0005-0000-0000-0000CA300000}"/>
    <cellStyle name="40% - Акцент2 2 20 3" xfId="4430" xr:uid="{00000000-0005-0000-0000-0000CB300000}"/>
    <cellStyle name="40% - Акцент2 2 20 3 2" xfId="13205" xr:uid="{00000000-0005-0000-0000-0000CC300000}"/>
    <cellStyle name="40% - Акцент2 2 20 4" xfId="6218" xr:uid="{00000000-0005-0000-0000-0000CD300000}"/>
    <cellStyle name="40% - Акцент2 2 20 4 2" xfId="14984" xr:uid="{00000000-0005-0000-0000-0000CE300000}"/>
    <cellStyle name="40% - Акцент2 2 20 5" xfId="9582" xr:uid="{00000000-0005-0000-0000-0000CF300000}"/>
    <cellStyle name="40% - Акцент2 2 21" xfId="647" xr:uid="{00000000-0005-0000-0000-0000D0300000}"/>
    <cellStyle name="40% - Акцент2 2 21 2" xfId="2437" xr:uid="{00000000-0005-0000-0000-0000D1300000}"/>
    <cellStyle name="40% - Акцент2 2 21 2 2" xfId="11276" xr:uid="{00000000-0005-0000-0000-0000D2300000}"/>
    <cellStyle name="40% - Акцент2 2 21 3" xfId="4431" xr:uid="{00000000-0005-0000-0000-0000D3300000}"/>
    <cellStyle name="40% - Акцент2 2 21 3 2" xfId="13206" xr:uid="{00000000-0005-0000-0000-0000D4300000}"/>
    <cellStyle name="40% - Акцент2 2 21 4" xfId="6219" xr:uid="{00000000-0005-0000-0000-0000D5300000}"/>
    <cellStyle name="40% - Акцент2 2 21 4 2" xfId="14985" xr:uid="{00000000-0005-0000-0000-0000D6300000}"/>
    <cellStyle name="40% - Акцент2 2 21 5" xfId="9552" xr:uid="{00000000-0005-0000-0000-0000D7300000}"/>
    <cellStyle name="40% - Акцент2 2 22" xfId="654" xr:uid="{00000000-0005-0000-0000-0000D8300000}"/>
    <cellStyle name="40% - Акцент2 2 22 2" xfId="2444" xr:uid="{00000000-0005-0000-0000-0000D9300000}"/>
    <cellStyle name="40% - Акцент2 2 22 2 2" xfId="11283" xr:uid="{00000000-0005-0000-0000-0000DA300000}"/>
    <cellStyle name="40% - Акцент2 2 22 3" xfId="4432" xr:uid="{00000000-0005-0000-0000-0000DB300000}"/>
    <cellStyle name="40% - Акцент2 2 22 3 2" xfId="13207" xr:uid="{00000000-0005-0000-0000-0000DC300000}"/>
    <cellStyle name="40% - Акцент2 2 22 4" xfId="6220" xr:uid="{00000000-0005-0000-0000-0000DD300000}"/>
    <cellStyle name="40% - Акцент2 2 22 4 2" xfId="14986" xr:uid="{00000000-0005-0000-0000-0000DE300000}"/>
    <cellStyle name="40% - Акцент2 2 22 5" xfId="9559" xr:uid="{00000000-0005-0000-0000-0000DF300000}"/>
    <cellStyle name="40% - Акцент2 2 23" xfId="633" xr:uid="{00000000-0005-0000-0000-0000E0300000}"/>
    <cellStyle name="40% - Акцент2 2 23 2" xfId="2423" xr:uid="{00000000-0005-0000-0000-0000E1300000}"/>
    <cellStyle name="40% - Акцент2 2 23 2 2" xfId="11262" xr:uid="{00000000-0005-0000-0000-0000E2300000}"/>
    <cellStyle name="40% - Акцент2 2 23 3" xfId="4433" xr:uid="{00000000-0005-0000-0000-0000E3300000}"/>
    <cellStyle name="40% - Акцент2 2 23 3 2" xfId="13208" xr:uid="{00000000-0005-0000-0000-0000E4300000}"/>
    <cellStyle name="40% - Акцент2 2 23 4" xfId="6221" xr:uid="{00000000-0005-0000-0000-0000E5300000}"/>
    <cellStyle name="40% - Акцент2 2 23 4 2" xfId="14987" xr:uid="{00000000-0005-0000-0000-0000E6300000}"/>
    <cellStyle name="40% - Акцент2 2 23 5" xfId="9538" xr:uid="{00000000-0005-0000-0000-0000E7300000}"/>
    <cellStyle name="40% - Акцент2 2 24" xfId="693" xr:uid="{00000000-0005-0000-0000-0000E8300000}"/>
    <cellStyle name="40% - Акцент2 2 24 2" xfId="2483" xr:uid="{00000000-0005-0000-0000-0000E9300000}"/>
    <cellStyle name="40% - Акцент2 2 24 2 2" xfId="11322" xr:uid="{00000000-0005-0000-0000-0000EA300000}"/>
    <cellStyle name="40% - Акцент2 2 24 3" xfId="4434" xr:uid="{00000000-0005-0000-0000-0000EB300000}"/>
    <cellStyle name="40% - Акцент2 2 24 3 2" xfId="13209" xr:uid="{00000000-0005-0000-0000-0000EC300000}"/>
    <cellStyle name="40% - Акцент2 2 24 4" xfId="6222" xr:uid="{00000000-0005-0000-0000-0000ED300000}"/>
    <cellStyle name="40% - Акцент2 2 24 4 2" xfId="14988" xr:uid="{00000000-0005-0000-0000-0000EE300000}"/>
    <cellStyle name="40% - Акцент2 2 24 5" xfId="9598" xr:uid="{00000000-0005-0000-0000-0000EF300000}"/>
    <cellStyle name="40% - Акцент2 2 25" xfId="671" xr:uid="{00000000-0005-0000-0000-0000F0300000}"/>
    <cellStyle name="40% - Акцент2 2 25 2" xfId="2461" xr:uid="{00000000-0005-0000-0000-0000F1300000}"/>
    <cellStyle name="40% - Акцент2 2 25 2 2" xfId="11300" xr:uid="{00000000-0005-0000-0000-0000F2300000}"/>
    <cellStyle name="40% - Акцент2 2 25 3" xfId="4435" xr:uid="{00000000-0005-0000-0000-0000F3300000}"/>
    <cellStyle name="40% - Акцент2 2 25 3 2" xfId="13210" xr:uid="{00000000-0005-0000-0000-0000F4300000}"/>
    <cellStyle name="40% - Акцент2 2 25 4" xfId="6223" xr:uid="{00000000-0005-0000-0000-0000F5300000}"/>
    <cellStyle name="40% - Акцент2 2 25 4 2" xfId="14989" xr:uid="{00000000-0005-0000-0000-0000F6300000}"/>
    <cellStyle name="40% - Акцент2 2 25 5" xfId="9576" xr:uid="{00000000-0005-0000-0000-0000F7300000}"/>
    <cellStyle name="40% - Акцент2 2 26" xfId="569" xr:uid="{00000000-0005-0000-0000-0000F8300000}"/>
    <cellStyle name="40% - Акцент2 2 26 2" xfId="2359" xr:uid="{00000000-0005-0000-0000-0000F9300000}"/>
    <cellStyle name="40% - Акцент2 2 26 2 2" xfId="11198" xr:uid="{00000000-0005-0000-0000-0000FA300000}"/>
    <cellStyle name="40% - Акцент2 2 26 3" xfId="4436" xr:uid="{00000000-0005-0000-0000-0000FB300000}"/>
    <cellStyle name="40% - Акцент2 2 26 3 2" xfId="13211" xr:uid="{00000000-0005-0000-0000-0000FC300000}"/>
    <cellStyle name="40% - Акцент2 2 26 4" xfId="6224" xr:uid="{00000000-0005-0000-0000-0000FD300000}"/>
    <cellStyle name="40% - Акцент2 2 26 4 2" xfId="14990" xr:uid="{00000000-0005-0000-0000-0000FE300000}"/>
    <cellStyle name="40% - Акцент2 2 26 5" xfId="9474" xr:uid="{00000000-0005-0000-0000-0000FF300000}"/>
    <cellStyle name="40% - Акцент2 2 27" xfId="570" xr:uid="{00000000-0005-0000-0000-000000310000}"/>
    <cellStyle name="40% - Акцент2 2 27 2" xfId="2360" xr:uid="{00000000-0005-0000-0000-000001310000}"/>
    <cellStyle name="40% - Акцент2 2 27 2 2" xfId="11199" xr:uid="{00000000-0005-0000-0000-000002310000}"/>
    <cellStyle name="40% - Акцент2 2 27 3" xfId="4437" xr:uid="{00000000-0005-0000-0000-000003310000}"/>
    <cellStyle name="40% - Акцент2 2 27 3 2" xfId="13212" xr:uid="{00000000-0005-0000-0000-000004310000}"/>
    <cellStyle name="40% - Акцент2 2 27 4" xfId="6225" xr:uid="{00000000-0005-0000-0000-000005310000}"/>
    <cellStyle name="40% - Акцент2 2 27 4 2" xfId="14991" xr:uid="{00000000-0005-0000-0000-000006310000}"/>
    <cellStyle name="40% - Акцент2 2 27 5" xfId="9475" xr:uid="{00000000-0005-0000-0000-000007310000}"/>
    <cellStyle name="40% - Акцент2 2 28" xfId="937" xr:uid="{00000000-0005-0000-0000-000008310000}"/>
    <cellStyle name="40% - Акцент2 2 28 2" xfId="2727" xr:uid="{00000000-0005-0000-0000-000009310000}"/>
    <cellStyle name="40% - Акцент2 2 28 2 2" xfId="11566" xr:uid="{00000000-0005-0000-0000-00000A310000}"/>
    <cellStyle name="40% - Акцент2 2 28 3" xfId="4438" xr:uid="{00000000-0005-0000-0000-00000B310000}"/>
    <cellStyle name="40% - Акцент2 2 28 3 2" xfId="13213" xr:uid="{00000000-0005-0000-0000-00000C310000}"/>
    <cellStyle name="40% - Акцент2 2 28 4" xfId="6226" xr:uid="{00000000-0005-0000-0000-00000D310000}"/>
    <cellStyle name="40% - Акцент2 2 28 4 2" xfId="14992" xr:uid="{00000000-0005-0000-0000-00000E310000}"/>
    <cellStyle name="40% - Акцент2 2 28 5" xfId="9842" xr:uid="{00000000-0005-0000-0000-00000F310000}"/>
    <cellStyle name="40% - Акцент2 2 29" xfId="930" xr:uid="{00000000-0005-0000-0000-000010310000}"/>
    <cellStyle name="40% - Акцент2 2 29 2" xfId="2720" xr:uid="{00000000-0005-0000-0000-000011310000}"/>
    <cellStyle name="40% - Акцент2 2 29 2 2" xfId="11559" xr:uid="{00000000-0005-0000-0000-000012310000}"/>
    <cellStyle name="40% - Акцент2 2 29 3" xfId="4439" xr:uid="{00000000-0005-0000-0000-000013310000}"/>
    <cellStyle name="40% - Акцент2 2 29 3 2" xfId="13214" xr:uid="{00000000-0005-0000-0000-000014310000}"/>
    <cellStyle name="40% - Акцент2 2 29 4" xfId="6227" xr:uid="{00000000-0005-0000-0000-000015310000}"/>
    <cellStyle name="40% - Акцент2 2 29 4 2" xfId="14993" xr:uid="{00000000-0005-0000-0000-000016310000}"/>
    <cellStyle name="40% - Акцент2 2 29 5" xfId="9835" xr:uid="{00000000-0005-0000-0000-000017310000}"/>
    <cellStyle name="40% - Акцент2 2 3" xfId="340" xr:uid="{00000000-0005-0000-0000-000018310000}"/>
    <cellStyle name="40% - Акцент2 2 3 10" xfId="9273" xr:uid="{00000000-0005-0000-0000-000019310000}"/>
    <cellStyle name="40% - Акцент2 2 3 2" xfId="467" xr:uid="{00000000-0005-0000-0000-00001A310000}"/>
    <cellStyle name="40% - Акцент2 2 3 2 2" xfId="1322" xr:uid="{00000000-0005-0000-0000-00001B310000}"/>
    <cellStyle name="40% - Акцент2 2 3 2 2 2" xfId="3058" xr:uid="{00000000-0005-0000-0000-00001C310000}"/>
    <cellStyle name="40% - Акцент2 2 3 2 2 2 2" xfId="11895" xr:uid="{00000000-0005-0000-0000-00001D310000}"/>
    <cellStyle name="40% - Акцент2 2 3 2 2 3" xfId="4442" xr:uid="{00000000-0005-0000-0000-00001E310000}"/>
    <cellStyle name="40% - Акцент2 2 3 2 2 3 2" xfId="13217" xr:uid="{00000000-0005-0000-0000-00001F310000}"/>
    <cellStyle name="40% - Акцент2 2 3 2 2 4" xfId="6230" xr:uid="{00000000-0005-0000-0000-000020310000}"/>
    <cellStyle name="40% - Акцент2 2 3 2 2 4 2" xfId="14996" xr:uid="{00000000-0005-0000-0000-000021310000}"/>
    <cellStyle name="40% - Акцент2 2 3 2 2 5" xfId="10186" xr:uid="{00000000-0005-0000-0000-000022310000}"/>
    <cellStyle name="40% - Акцент2 2 3 2 3" xfId="2257" xr:uid="{00000000-0005-0000-0000-000023310000}"/>
    <cellStyle name="40% - Акцент2 2 3 2 3 2" xfId="4443" xr:uid="{00000000-0005-0000-0000-000024310000}"/>
    <cellStyle name="40% - Акцент2 2 3 2 3 2 2" xfId="13218" xr:uid="{00000000-0005-0000-0000-000025310000}"/>
    <cellStyle name="40% - Акцент2 2 3 2 3 3" xfId="6231" xr:uid="{00000000-0005-0000-0000-000026310000}"/>
    <cellStyle name="40% - Акцент2 2 3 2 3 3 2" xfId="14997" xr:uid="{00000000-0005-0000-0000-000027310000}"/>
    <cellStyle name="40% - Акцент2 2 3 2 3 4" xfId="11096" xr:uid="{00000000-0005-0000-0000-000028310000}"/>
    <cellStyle name="40% - Акцент2 2 3 2 4" xfId="2076" xr:uid="{00000000-0005-0000-0000-000029310000}"/>
    <cellStyle name="40% - Акцент2 2 3 2 4 2" xfId="10921" xr:uid="{00000000-0005-0000-0000-00002A310000}"/>
    <cellStyle name="40% - Акцент2 2 3 2 5" xfId="4441" xr:uid="{00000000-0005-0000-0000-00002B310000}"/>
    <cellStyle name="40% - Акцент2 2 3 2 5 2" xfId="13216" xr:uid="{00000000-0005-0000-0000-00002C310000}"/>
    <cellStyle name="40% - Акцент2 2 3 2 6" xfId="6229" xr:uid="{00000000-0005-0000-0000-00002D310000}"/>
    <cellStyle name="40% - Акцент2 2 3 2 6 2" xfId="14995" xr:uid="{00000000-0005-0000-0000-00002E310000}"/>
    <cellStyle name="40% - Акцент2 2 3 2 7" xfId="9372" xr:uid="{00000000-0005-0000-0000-00002F310000}"/>
    <cellStyle name="40% - Акцент2 2 3 3" xfId="721" xr:uid="{00000000-0005-0000-0000-000030310000}"/>
    <cellStyle name="40% - Акцент2 2 3 3 2" xfId="2511" xr:uid="{00000000-0005-0000-0000-000031310000}"/>
    <cellStyle name="40% - Акцент2 2 3 3 2 2" xfId="11350" xr:uid="{00000000-0005-0000-0000-000032310000}"/>
    <cellStyle name="40% - Акцент2 2 3 3 3" xfId="4444" xr:uid="{00000000-0005-0000-0000-000033310000}"/>
    <cellStyle name="40% - Акцент2 2 3 3 3 2" xfId="13219" xr:uid="{00000000-0005-0000-0000-000034310000}"/>
    <cellStyle name="40% - Акцент2 2 3 3 4" xfId="6232" xr:uid="{00000000-0005-0000-0000-000035310000}"/>
    <cellStyle name="40% - Акцент2 2 3 3 4 2" xfId="14998" xr:uid="{00000000-0005-0000-0000-000036310000}"/>
    <cellStyle name="40% - Акцент2 2 3 3 5" xfId="9626" xr:uid="{00000000-0005-0000-0000-000037310000}"/>
    <cellStyle name="40% - Акцент2 2 3 4" xfId="1155" xr:uid="{00000000-0005-0000-0000-000038310000}"/>
    <cellStyle name="40% - Акцент2 2 3 4 2" xfId="2899" xr:uid="{00000000-0005-0000-0000-000039310000}"/>
    <cellStyle name="40% - Акцент2 2 3 4 2 2" xfId="11736" xr:uid="{00000000-0005-0000-0000-00003A310000}"/>
    <cellStyle name="40% - Акцент2 2 3 4 3" xfId="4445" xr:uid="{00000000-0005-0000-0000-00003B310000}"/>
    <cellStyle name="40% - Акцент2 2 3 4 3 2" xfId="13220" xr:uid="{00000000-0005-0000-0000-00003C310000}"/>
    <cellStyle name="40% - Акцент2 2 3 4 4" xfId="6233" xr:uid="{00000000-0005-0000-0000-00003D310000}"/>
    <cellStyle name="40% - Акцент2 2 3 4 4 2" xfId="14999" xr:uid="{00000000-0005-0000-0000-00003E310000}"/>
    <cellStyle name="40% - Акцент2 2 3 4 5" xfId="10025" xr:uid="{00000000-0005-0000-0000-00003F310000}"/>
    <cellStyle name="40% - Акцент2 2 3 5" xfId="2160" xr:uid="{00000000-0005-0000-0000-000040310000}"/>
    <cellStyle name="40% - Акцент2 2 3 5 2" xfId="4446" xr:uid="{00000000-0005-0000-0000-000041310000}"/>
    <cellStyle name="40% - Акцент2 2 3 5 2 2" xfId="13221" xr:uid="{00000000-0005-0000-0000-000042310000}"/>
    <cellStyle name="40% - Акцент2 2 3 5 3" xfId="6234" xr:uid="{00000000-0005-0000-0000-000043310000}"/>
    <cellStyle name="40% - Акцент2 2 3 5 3 2" xfId="15000" xr:uid="{00000000-0005-0000-0000-000044310000}"/>
    <cellStyle name="40% - Акцент2 2 3 5 4" xfId="11004" xr:uid="{00000000-0005-0000-0000-000045310000}"/>
    <cellStyle name="40% - Акцент2 2 3 6" xfId="1915" xr:uid="{00000000-0005-0000-0000-000046310000}"/>
    <cellStyle name="40% - Акцент2 2 3 6 2" xfId="6235" xr:uid="{00000000-0005-0000-0000-000047310000}"/>
    <cellStyle name="40% - Акцент2 2 3 6 3" xfId="10762" xr:uid="{00000000-0005-0000-0000-000048310000}"/>
    <cellStyle name="40% - Акцент2 2 3 7" xfId="3275" xr:uid="{00000000-0005-0000-0000-000049310000}"/>
    <cellStyle name="40% - Акцент2 2 3 8" xfId="4440" xr:uid="{00000000-0005-0000-0000-00004A310000}"/>
    <cellStyle name="40% - Акцент2 2 3 8 2" xfId="13215" xr:uid="{00000000-0005-0000-0000-00004B310000}"/>
    <cellStyle name="40% - Акцент2 2 3 9" xfId="6228" xr:uid="{00000000-0005-0000-0000-00004C310000}"/>
    <cellStyle name="40% - Акцент2 2 3 9 2" xfId="14994" xr:uid="{00000000-0005-0000-0000-00004D310000}"/>
    <cellStyle name="40% - Акцент2 2 30" xfId="699" xr:uid="{00000000-0005-0000-0000-00004E310000}"/>
    <cellStyle name="40% - Акцент2 2 30 2" xfId="2489" xr:uid="{00000000-0005-0000-0000-00004F310000}"/>
    <cellStyle name="40% - Акцент2 2 30 2 2" xfId="11328" xr:uid="{00000000-0005-0000-0000-000050310000}"/>
    <cellStyle name="40% - Акцент2 2 30 3" xfId="4447" xr:uid="{00000000-0005-0000-0000-000051310000}"/>
    <cellStyle name="40% - Акцент2 2 30 3 2" xfId="13222" xr:uid="{00000000-0005-0000-0000-000052310000}"/>
    <cellStyle name="40% - Акцент2 2 30 4" xfId="6236" xr:uid="{00000000-0005-0000-0000-000053310000}"/>
    <cellStyle name="40% - Акцент2 2 30 4 2" xfId="15001" xr:uid="{00000000-0005-0000-0000-000054310000}"/>
    <cellStyle name="40% - Акцент2 2 30 5" xfId="9604" xr:uid="{00000000-0005-0000-0000-000055310000}"/>
    <cellStyle name="40% - Акцент2 2 31" xfId="599" xr:uid="{00000000-0005-0000-0000-000056310000}"/>
    <cellStyle name="40% - Акцент2 2 31 2" xfId="2389" xr:uid="{00000000-0005-0000-0000-000057310000}"/>
    <cellStyle name="40% - Акцент2 2 31 2 2" xfId="11228" xr:uid="{00000000-0005-0000-0000-000058310000}"/>
    <cellStyle name="40% - Акцент2 2 31 3" xfId="4448" xr:uid="{00000000-0005-0000-0000-000059310000}"/>
    <cellStyle name="40% - Акцент2 2 31 3 2" xfId="13223" xr:uid="{00000000-0005-0000-0000-00005A310000}"/>
    <cellStyle name="40% - Акцент2 2 31 4" xfId="6237" xr:uid="{00000000-0005-0000-0000-00005B310000}"/>
    <cellStyle name="40% - Акцент2 2 31 4 2" xfId="15002" xr:uid="{00000000-0005-0000-0000-00005C310000}"/>
    <cellStyle name="40% - Акцент2 2 31 5" xfId="9504" xr:uid="{00000000-0005-0000-0000-00005D310000}"/>
    <cellStyle name="40% - Акцент2 2 32" xfId="553" xr:uid="{00000000-0005-0000-0000-00005E310000}"/>
    <cellStyle name="40% - Акцент2 2 32 2" xfId="2343" xr:uid="{00000000-0005-0000-0000-00005F310000}"/>
    <cellStyle name="40% - Акцент2 2 32 2 2" xfId="11182" xr:uid="{00000000-0005-0000-0000-000060310000}"/>
    <cellStyle name="40% - Акцент2 2 32 3" xfId="4449" xr:uid="{00000000-0005-0000-0000-000061310000}"/>
    <cellStyle name="40% - Акцент2 2 32 3 2" xfId="13224" xr:uid="{00000000-0005-0000-0000-000062310000}"/>
    <cellStyle name="40% - Акцент2 2 32 4" xfId="6238" xr:uid="{00000000-0005-0000-0000-000063310000}"/>
    <cellStyle name="40% - Акцент2 2 32 4 2" xfId="15003" xr:uid="{00000000-0005-0000-0000-000064310000}"/>
    <cellStyle name="40% - Акцент2 2 32 5" xfId="9458" xr:uid="{00000000-0005-0000-0000-000065310000}"/>
    <cellStyle name="40% - Акцент2 2 33" xfId="931" xr:uid="{00000000-0005-0000-0000-000066310000}"/>
    <cellStyle name="40% - Акцент2 2 33 2" xfId="2721" xr:uid="{00000000-0005-0000-0000-000067310000}"/>
    <cellStyle name="40% - Акцент2 2 33 2 2" xfId="11560" xr:uid="{00000000-0005-0000-0000-000068310000}"/>
    <cellStyle name="40% - Акцент2 2 33 3" xfId="4450" xr:uid="{00000000-0005-0000-0000-000069310000}"/>
    <cellStyle name="40% - Акцент2 2 33 3 2" xfId="13225" xr:uid="{00000000-0005-0000-0000-00006A310000}"/>
    <cellStyle name="40% - Акцент2 2 33 4" xfId="6239" xr:uid="{00000000-0005-0000-0000-00006B310000}"/>
    <cellStyle name="40% - Акцент2 2 33 4 2" xfId="15004" xr:uid="{00000000-0005-0000-0000-00006C310000}"/>
    <cellStyle name="40% - Акцент2 2 33 5" xfId="9836" xr:uid="{00000000-0005-0000-0000-00006D310000}"/>
    <cellStyle name="40% - Акцент2 2 34" xfId="1054" xr:uid="{00000000-0005-0000-0000-00006E310000}"/>
    <cellStyle name="40% - Акцент2 2 34 2" xfId="2808" xr:uid="{00000000-0005-0000-0000-00006F310000}"/>
    <cellStyle name="40% - Акцент2 2 34 2 2" xfId="11645" xr:uid="{00000000-0005-0000-0000-000070310000}"/>
    <cellStyle name="40% - Акцент2 2 34 3" xfId="4451" xr:uid="{00000000-0005-0000-0000-000071310000}"/>
    <cellStyle name="40% - Акцент2 2 34 3 2" xfId="13226" xr:uid="{00000000-0005-0000-0000-000072310000}"/>
    <cellStyle name="40% - Акцент2 2 34 4" xfId="6240" xr:uid="{00000000-0005-0000-0000-000073310000}"/>
    <cellStyle name="40% - Акцент2 2 34 4 2" xfId="15005" xr:uid="{00000000-0005-0000-0000-000074310000}"/>
    <cellStyle name="40% - Акцент2 2 34 5" xfId="9929" xr:uid="{00000000-0005-0000-0000-000075310000}"/>
    <cellStyle name="40% - Акцент2 2 35" xfId="1060" xr:uid="{00000000-0005-0000-0000-000076310000}"/>
    <cellStyle name="40% - Акцент2 2 35 2" xfId="2814" xr:uid="{00000000-0005-0000-0000-000077310000}"/>
    <cellStyle name="40% - Акцент2 2 35 2 2" xfId="11651" xr:uid="{00000000-0005-0000-0000-000078310000}"/>
    <cellStyle name="40% - Акцент2 2 35 3" xfId="4452" xr:uid="{00000000-0005-0000-0000-000079310000}"/>
    <cellStyle name="40% - Акцент2 2 35 3 2" xfId="13227" xr:uid="{00000000-0005-0000-0000-00007A310000}"/>
    <cellStyle name="40% - Акцент2 2 35 4" xfId="6241" xr:uid="{00000000-0005-0000-0000-00007B310000}"/>
    <cellStyle name="40% - Акцент2 2 35 4 2" xfId="15006" xr:uid="{00000000-0005-0000-0000-00007C310000}"/>
    <cellStyle name="40% - Акцент2 2 35 5" xfId="9935" xr:uid="{00000000-0005-0000-0000-00007D310000}"/>
    <cellStyle name="40% - Акцент2 2 36" xfId="2132" xr:uid="{00000000-0005-0000-0000-00007E310000}"/>
    <cellStyle name="40% - Акцент2 2 36 2" xfId="4453" xr:uid="{00000000-0005-0000-0000-00007F310000}"/>
    <cellStyle name="40% - Акцент2 2 36 2 2" xfId="13228" xr:uid="{00000000-0005-0000-0000-000080310000}"/>
    <cellStyle name="40% - Акцент2 2 36 3" xfId="6242" xr:uid="{00000000-0005-0000-0000-000081310000}"/>
    <cellStyle name="40% - Акцент2 2 36 3 2" xfId="15007" xr:uid="{00000000-0005-0000-0000-000082310000}"/>
    <cellStyle name="40% - Акцент2 2 36 4" xfId="10976" xr:uid="{00000000-0005-0000-0000-000083310000}"/>
    <cellStyle name="40% - Акцент2 2 37" xfId="1819" xr:uid="{00000000-0005-0000-0000-000084310000}"/>
    <cellStyle name="40% - Акцент2 2 37 2" xfId="10671" xr:uid="{00000000-0005-0000-0000-000085310000}"/>
    <cellStyle name="40% - Акцент2 2 38" xfId="1824" xr:uid="{00000000-0005-0000-0000-000086310000}"/>
    <cellStyle name="40% - Акцент2 2 38 2" xfId="10676" xr:uid="{00000000-0005-0000-0000-000087310000}"/>
    <cellStyle name="40% - Акцент2 2 39" xfId="3273" xr:uid="{00000000-0005-0000-0000-000088310000}"/>
    <cellStyle name="40% - Акцент2 2 39 2" xfId="12107" xr:uid="{00000000-0005-0000-0000-000089310000}"/>
    <cellStyle name="40% - Акцент2 2 4" xfId="347" xr:uid="{00000000-0005-0000-0000-00008A310000}"/>
    <cellStyle name="40% - Акцент2 2 4 2" xfId="474" xr:uid="{00000000-0005-0000-0000-00008B310000}"/>
    <cellStyle name="40% - Акцент2 2 4 2 2" xfId="1329" xr:uid="{00000000-0005-0000-0000-00008C310000}"/>
    <cellStyle name="40% - Акцент2 2 4 2 2 2" xfId="3065" xr:uid="{00000000-0005-0000-0000-00008D310000}"/>
    <cellStyle name="40% - Акцент2 2 4 2 2 2 2" xfId="11902" xr:uid="{00000000-0005-0000-0000-00008E310000}"/>
    <cellStyle name="40% - Акцент2 2 4 2 2 3" xfId="4456" xr:uid="{00000000-0005-0000-0000-00008F310000}"/>
    <cellStyle name="40% - Акцент2 2 4 2 2 3 2" xfId="13231" xr:uid="{00000000-0005-0000-0000-000090310000}"/>
    <cellStyle name="40% - Акцент2 2 4 2 2 4" xfId="6245" xr:uid="{00000000-0005-0000-0000-000091310000}"/>
    <cellStyle name="40% - Акцент2 2 4 2 2 4 2" xfId="15010" xr:uid="{00000000-0005-0000-0000-000092310000}"/>
    <cellStyle name="40% - Акцент2 2 4 2 2 5" xfId="10193" xr:uid="{00000000-0005-0000-0000-000093310000}"/>
    <cellStyle name="40% - Акцент2 2 4 2 3" xfId="2264" xr:uid="{00000000-0005-0000-0000-000094310000}"/>
    <cellStyle name="40% - Акцент2 2 4 2 3 2" xfId="4457" xr:uid="{00000000-0005-0000-0000-000095310000}"/>
    <cellStyle name="40% - Акцент2 2 4 2 3 2 2" xfId="13232" xr:uid="{00000000-0005-0000-0000-000096310000}"/>
    <cellStyle name="40% - Акцент2 2 4 2 3 3" xfId="6246" xr:uid="{00000000-0005-0000-0000-000097310000}"/>
    <cellStyle name="40% - Акцент2 2 4 2 3 3 2" xfId="15011" xr:uid="{00000000-0005-0000-0000-000098310000}"/>
    <cellStyle name="40% - Акцент2 2 4 2 3 4" xfId="11103" xr:uid="{00000000-0005-0000-0000-000099310000}"/>
    <cellStyle name="40% - Акцент2 2 4 2 4" xfId="2083" xr:uid="{00000000-0005-0000-0000-00009A310000}"/>
    <cellStyle name="40% - Акцент2 2 4 2 4 2" xfId="10928" xr:uid="{00000000-0005-0000-0000-00009B310000}"/>
    <cellStyle name="40% - Акцент2 2 4 2 5" xfId="4455" xr:uid="{00000000-0005-0000-0000-00009C310000}"/>
    <cellStyle name="40% - Акцент2 2 4 2 5 2" xfId="13230" xr:uid="{00000000-0005-0000-0000-00009D310000}"/>
    <cellStyle name="40% - Акцент2 2 4 2 6" xfId="6244" xr:uid="{00000000-0005-0000-0000-00009E310000}"/>
    <cellStyle name="40% - Акцент2 2 4 2 6 2" xfId="15009" xr:uid="{00000000-0005-0000-0000-00009F310000}"/>
    <cellStyle name="40% - Акцент2 2 4 2 7" xfId="9379" xr:uid="{00000000-0005-0000-0000-0000A0310000}"/>
    <cellStyle name="40% - Акцент2 2 4 3" xfId="728" xr:uid="{00000000-0005-0000-0000-0000A1310000}"/>
    <cellStyle name="40% - Акцент2 2 4 3 2" xfId="2518" xr:uid="{00000000-0005-0000-0000-0000A2310000}"/>
    <cellStyle name="40% - Акцент2 2 4 3 2 2" xfId="11357" xr:uid="{00000000-0005-0000-0000-0000A3310000}"/>
    <cellStyle name="40% - Акцент2 2 4 3 3" xfId="4458" xr:uid="{00000000-0005-0000-0000-0000A4310000}"/>
    <cellStyle name="40% - Акцент2 2 4 3 3 2" xfId="13233" xr:uid="{00000000-0005-0000-0000-0000A5310000}"/>
    <cellStyle name="40% - Акцент2 2 4 3 4" xfId="6247" xr:uid="{00000000-0005-0000-0000-0000A6310000}"/>
    <cellStyle name="40% - Акцент2 2 4 3 4 2" xfId="15012" xr:uid="{00000000-0005-0000-0000-0000A7310000}"/>
    <cellStyle name="40% - Акцент2 2 4 3 5" xfId="9633" xr:uid="{00000000-0005-0000-0000-0000A8310000}"/>
    <cellStyle name="40% - Акцент2 2 4 4" xfId="1162" xr:uid="{00000000-0005-0000-0000-0000A9310000}"/>
    <cellStyle name="40% - Акцент2 2 4 4 2" xfId="2906" xr:uid="{00000000-0005-0000-0000-0000AA310000}"/>
    <cellStyle name="40% - Акцент2 2 4 4 2 2" xfId="11743" xr:uid="{00000000-0005-0000-0000-0000AB310000}"/>
    <cellStyle name="40% - Акцент2 2 4 4 3" xfId="4459" xr:uid="{00000000-0005-0000-0000-0000AC310000}"/>
    <cellStyle name="40% - Акцент2 2 4 4 3 2" xfId="13234" xr:uid="{00000000-0005-0000-0000-0000AD310000}"/>
    <cellStyle name="40% - Акцент2 2 4 4 4" xfId="6248" xr:uid="{00000000-0005-0000-0000-0000AE310000}"/>
    <cellStyle name="40% - Акцент2 2 4 4 4 2" xfId="15013" xr:uid="{00000000-0005-0000-0000-0000AF310000}"/>
    <cellStyle name="40% - Акцент2 2 4 4 5" xfId="10032" xr:uid="{00000000-0005-0000-0000-0000B0310000}"/>
    <cellStyle name="40% - Акцент2 2 4 5" xfId="2167" xr:uid="{00000000-0005-0000-0000-0000B1310000}"/>
    <cellStyle name="40% - Акцент2 2 4 5 2" xfId="4460" xr:uid="{00000000-0005-0000-0000-0000B2310000}"/>
    <cellStyle name="40% - Акцент2 2 4 5 2 2" xfId="13235" xr:uid="{00000000-0005-0000-0000-0000B3310000}"/>
    <cellStyle name="40% - Акцент2 2 4 5 3" xfId="6249" xr:uid="{00000000-0005-0000-0000-0000B4310000}"/>
    <cellStyle name="40% - Акцент2 2 4 5 3 2" xfId="15014" xr:uid="{00000000-0005-0000-0000-0000B5310000}"/>
    <cellStyle name="40% - Акцент2 2 4 5 4" xfId="11011" xr:uid="{00000000-0005-0000-0000-0000B6310000}"/>
    <cellStyle name="40% - Акцент2 2 4 6" xfId="1922" xr:uid="{00000000-0005-0000-0000-0000B7310000}"/>
    <cellStyle name="40% - Акцент2 2 4 6 2" xfId="10769" xr:uid="{00000000-0005-0000-0000-0000B8310000}"/>
    <cellStyle name="40% - Акцент2 2 4 7" xfId="4454" xr:uid="{00000000-0005-0000-0000-0000B9310000}"/>
    <cellStyle name="40% - Акцент2 2 4 7 2" xfId="13229" xr:uid="{00000000-0005-0000-0000-0000BA310000}"/>
    <cellStyle name="40% - Акцент2 2 4 8" xfId="6243" xr:uid="{00000000-0005-0000-0000-0000BB310000}"/>
    <cellStyle name="40% - Акцент2 2 4 8 2" xfId="15008" xr:uid="{00000000-0005-0000-0000-0000BC310000}"/>
    <cellStyle name="40% - Акцент2 2 4 9" xfId="9280" xr:uid="{00000000-0005-0000-0000-0000BD310000}"/>
    <cellStyle name="40% - Акцент2 2 40" xfId="3368" xr:uid="{00000000-0005-0000-0000-0000BE310000}"/>
    <cellStyle name="40% - Акцент2 2 40 2" xfId="12160" xr:uid="{00000000-0005-0000-0000-0000BF310000}"/>
    <cellStyle name="40% - Акцент2 2 41" xfId="4391" xr:uid="{00000000-0005-0000-0000-0000C0310000}"/>
    <cellStyle name="40% - Акцент2 2 41 2" xfId="13166" xr:uid="{00000000-0005-0000-0000-0000C1310000}"/>
    <cellStyle name="40% - Акцент2 2 42" xfId="5103" xr:uid="{00000000-0005-0000-0000-0000C2310000}"/>
    <cellStyle name="40% - Акцент2 2 42 2" xfId="13875" xr:uid="{00000000-0005-0000-0000-0000C3310000}"/>
    <cellStyle name="40% - Акцент2 2 43" xfId="5124" xr:uid="{00000000-0005-0000-0000-0000C4310000}"/>
    <cellStyle name="40% - Акцент2 2 43 2" xfId="13896" xr:uid="{00000000-0005-0000-0000-0000C5310000}"/>
    <cellStyle name="40% - Акцент2 2 44" xfId="6178" xr:uid="{00000000-0005-0000-0000-0000C6310000}"/>
    <cellStyle name="40% - Акцент2 2 44 2" xfId="14944" xr:uid="{00000000-0005-0000-0000-0000C7310000}"/>
    <cellStyle name="40% - Акцент2 2 45" xfId="7394" xr:uid="{00000000-0005-0000-0000-0000C8310000}"/>
    <cellStyle name="40% - Акцент2 2 45 2" xfId="16152" xr:uid="{00000000-0005-0000-0000-0000C9310000}"/>
    <cellStyle name="40% - Акцент2 2 46" xfId="7587" xr:uid="{00000000-0005-0000-0000-0000CA310000}"/>
    <cellStyle name="40% - Акцент2 2 46 2" xfId="16345" xr:uid="{00000000-0005-0000-0000-0000CB310000}"/>
    <cellStyle name="40% - Акцент2 2 47" xfId="7380" xr:uid="{00000000-0005-0000-0000-0000CC310000}"/>
    <cellStyle name="40% - Акцент2 2 47 2" xfId="16138" xr:uid="{00000000-0005-0000-0000-0000CD310000}"/>
    <cellStyle name="40% - Акцент2 2 48" xfId="7606" xr:uid="{00000000-0005-0000-0000-0000CE310000}"/>
    <cellStyle name="40% - Акцент2 2 48 2" xfId="16364" xr:uid="{00000000-0005-0000-0000-0000CF310000}"/>
    <cellStyle name="40% - Акцент2 2 49" xfId="7359" xr:uid="{00000000-0005-0000-0000-0000D0310000}"/>
    <cellStyle name="40% - Акцент2 2 49 2" xfId="16117" xr:uid="{00000000-0005-0000-0000-0000D1310000}"/>
    <cellStyle name="40% - Акцент2 2 5" xfId="439" xr:uid="{00000000-0005-0000-0000-0000D2310000}"/>
    <cellStyle name="40% - Акцент2 2 5 2" xfId="1099" xr:uid="{00000000-0005-0000-0000-0000D3310000}"/>
    <cellStyle name="40% - Акцент2 2 5 2 2" xfId="2845" xr:uid="{00000000-0005-0000-0000-0000D4310000}"/>
    <cellStyle name="40% - Акцент2 2 5 2 2 2" xfId="11682" xr:uid="{00000000-0005-0000-0000-0000D5310000}"/>
    <cellStyle name="40% - Акцент2 2 5 2 3" xfId="4462" xr:uid="{00000000-0005-0000-0000-0000D6310000}"/>
    <cellStyle name="40% - Акцент2 2 5 2 3 2" xfId="13237" xr:uid="{00000000-0005-0000-0000-0000D7310000}"/>
    <cellStyle name="40% - Акцент2 2 5 2 4" xfId="6251" xr:uid="{00000000-0005-0000-0000-0000D8310000}"/>
    <cellStyle name="40% - Акцент2 2 5 2 4 2" xfId="15016" xr:uid="{00000000-0005-0000-0000-0000D9310000}"/>
    <cellStyle name="40% - Акцент2 2 5 2 5" xfId="9970" xr:uid="{00000000-0005-0000-0000-0000DA310000}"/>
    <cellStyle name="40% - Акцент2 2 5 3" xfId="2229" xr:uid="{00000000-0005-0000-0000-0000DB310000}"/>
    <cellStyle name="40% - Акцент2 2 5 3 2" xfId="4463" xr:uid="{00000000-0005-0000-0000-0000DC310000}"/>
    <cellStyle name="40% - Акцент2 2 5 3 2 2" xfId="13238" xr:uid="{00000000-0005-0000-0000-0000DD310000}"/>
    <cellStyle name="40% - Акцент2 2 5 3 3" xfId="6252" xr:uid="{00000000-0005-0000-0000-0000DE310000}"/>
    <cellStyle name="40% - Акцент2 2 5 3 3 2" xfId="15017" xr:uid="{00000000-0005-0000-0000-0000DF310000}"/>
    <cellStyle name="40% - Акцент2 2 5 3 4" xfId="11068" xr:uid="{00000000-0005-0000-0000-0000E0310000}"/>
    <cellStyle name="40% - Акцент2 2 5 4" xfId="1861" xr:uid="{00000000-0005-0000-0000-0000E1310000}"/>
    <cellStyle name="40% - Акцент2 2 5 4 2" xfId="10709" xr:uid="{00000000-0005-0000-0000-0000E2310000}"/>
    <cellStyle name="40% - Акцент2 2 5 5" xfId="4461" xr:uid="{00000000-0005-0000-0000-0000E3310000}"/>
    <cellStyle name="40% - Акцент2 2 5 5 2" xfId="13236" xr:uid="{00000000-0005-0000-0000-0000E4310000}"/>
    <cellStyle name="40% - Акцент2 2 5 6" xfId="6250" xr:uid="{00000000-0005-0000-0000-0000E5310000}"/>
    <cellStyle name="40% - Акцент2 2 5 6 2" xfId="15015" xr:uid="{00000000-0005-0000-0000-0000E6310000}"/>
    <cellStyle name="40% - Акцент2 2 5 7" xfId="9344" xr:uid="{00000000-0005-0000-0000-0000E7310000}"/>
    <cellStyle name="40% - Акцент2 2 50" xfId="7621" xr:uid="{00000000-0005-0000-0000-0000E8310000}"/>
    <cellStyle name="40% - Акцент2 2 50 2" xfId="16379" xr:uid="{00000000-0005-0000-0000-0000E9310000}"/>
    <cellStyle name="40% - Акцент2 2 51" xfId="7352" xr:uid="{00000000-0005-0000-0000-0000EA310000}"/>
    <cellStyle name="40% - Акцент2 2 51 2" xfId="16110" xr:uid="{00000000-0005-0000-0000-0000EB310000}"/>
    <cellStyle name="40% - Акцент2 2 52" xfId="7645" xr:uid="{00000000-0005-0000-0000-0000EC310000}"/>
    <cellStyle name="40% - Акцент2 2 52 2" xfId="16403" xr:uid="{00000000-0005-0000-0000-0000ED310000}"/>
    <cellStyle name="40% - Акцент2 2 53" xfId="7323" xr:uid="{00000000-0005-0000-0000-0000EE310000}"/>
    <cellStyle name="40% - Акцент2 2 53 2" xfId="16081" xr:uid="{00000000-0005-0000-0000-0000EF310000}"/>
    <cellStyle name="40% - Акцент2 2 54" xfId="7664" xr:uid="{00000000-0005-0000-0000-0000F0310000}"/>
    <cellStyle name="40% - Акцент2 2 54 2" xfId="16422" xr:uid="{00000000-0005-0000-0000-0000F1310000}"/>
    <cellStyle name="40% - Акцент2 2 55" xfId="7293" xr:uid="{00000000-0005-0000-0000-0000F2310000}"/>
    <cellStyle name="40% - Акцент2 2 55 2" xfId="16051" xr:uid="{00000000-0005-0000-0000-0000F3310000}"/>
    <cellStyle name="40% - Акцент2 2 56" xfId="7704" xr:uid="{00000000-0005-0000-0000-0000F4310000}"/>
    <cellStyle name="40% - Акцент2 2 56 2" xfId="16462" xr:uid="{00000000-0005-0000-0000-0000F5310000}"/>
    <cellStyle name="40% - Акцент2 2 57" xfId="7253" xr:uid="{00000000-0005-0000-0000-0000F6310000}"/>
    <cellStyle name="40% - Акцент2 2 57 2" xfId="16011" xr:uid="{00000000-0005-0000-0000-0000F7310000}"/>
    <cellStyle name="40% - Акцент2 2 58" xfId="7746" xr:uid="{00000000-0005-0000-0000-0000F8310000}"/>
    <cellStyle name="40% - Акцент2 2 58 2" xfId="16504" xr:uid="{00000000-0005-0000-0000-0000F9310000}"/>
    <cellStyle name="40% - Акцент2 2 59" xfId="7204" xr:uid="{00000000-0005-0000-0000-0000FA310000}"/>
    <cellStyle name="40% - Акцент2 2 59 2" xfId="15962" xr:uid="{00000000-0005-0000-0000-0000FB310000}"/>
    <cellStyle name="40% - Акцент2 2 6" xfId="536" xr:uid="{00000000-0005-0000-0000-0000FC310000}"/>
    <cellStyle name="40% - Акцент2 2 6 2" xfId="1116" xr:uid="{00000000-0005-0000-0000-0000FD310000}"/>
    <cellStyle name="40% - Акцент2 2 6 2 2" xfId="2862" xr:uid="{00000000-0005-0000-0000-0000FE310000}"/>
    <cellStyle name="40% - Акцент2 2 6 2 2 2" xfId="11699" xr:uid="{00000000-0005-0000-0000-0000FF310000}"/>
    <cellStyle name="40% - Акцент2 2 6 2 3" xfId="4465" xr:uid="{00000000-0005-0000-0000-000000320000}"/>
    <cellStyle name="40% - Акцент2 2 6 2 3 2" xfId="13240" xr:uid="{00000000-0005-0000-0000-000001320000}"/>
    <cellStyle name="40% - Акцент2 2 6 2 4" xfId="6254" xr:uid="{00000000-0005-0000-0000-000002320000}"/>
    <cellStyle name="40% - Акцент2 2 6 2 4 2" xfId="15019" xr:uid="{00000000-0005-0000-0000-000003320000}"/>
    <cellStyle name="40% - Акцент2 2 6 2 5" xfId="9987" xr:uid="{00000000-0005-0000-0000-000004320000}"/>
    <cellStyle name="40% - Акцент2 2 6 3" xfId="2326" xr:uid="{00000000-0005-0000-0000-000005320000}"/>
    <cellStyle name="40% - Акцент2 2 6 3 2" xfId="4466" xr:uid="{00000000-0005-0000-0000-000006320000}"/>
    <cellStyle name="40% - Акцент2 2 6 3 2 2" xfId="13241" xr:uid="{00000000-0005-0000-0000-000007320000}"/>
    <cellStyle name="40% - Акцент2 2 6 3 3" xfId="6255" xr:uid="{00000000-0005-0000-0000-000008320000}"/>
    <cellStyle name="40% - Акцент2 2 6 3 3 2" xfId="15020" xr:uid="{00000000-0005-0000-0000-000009320000}"/>
    <cellStyle name="40% - Акцент2 2 6 3 4" xfId="11165" xr:uid="{00000000-0005-0000-0000-00000A320000}"/>
    <cellStyle name="40% - Акцент2 2 6 4" xfId="1878" xr:uid="{00000000-0005-0000-0000-00000B320000}"/>
    <cellStyle name="40% - Акцент2 2 6 4 2" xfId="10726" xr:uid="{00000000-0005-0000-0000-00000C320000}"/>
    <cellStyle name="40% - Акцент2 2 6 5" xfId="4464" xr:uid="{00000000-0005-0000-0000-00000D320000}"/>
    <cellStyle name="40% - Акцент2 2 6 5 2" xfId="13239" xr:uid="{00000000-0005-0000-0000-00000E320000}"/>
    <cellStyle name="40% - Акцент2 2 6 6" xfId="6253" xr:uid="{00000000-0005-0000-0000-00000F320000}"/>
    <cellStyle name="40% - Акцент2 2 6 6 2" xfId="15018" xr:uid="{00000000-0005-0000-0000-000010320000}"/>
    <cellStyle name="40% - Акцент2 2 6 7" xfId="9441" xr:uid="{00000000-0005-0000-0000-000011320000}"/>
    <cellStyle name="40% - Акцент2 2 60" xfId="7803" xr:uid="{00000000-0005-0000-0000-000012320000}"/>
    <cellStyle name="40% - Акцент2 2 60 2" xfId="16561" xr:uid="{00000000-0005-0000-0000-000013320000}"/>
    <cellStyle name="40% - Акцент2 2 61" xfId="7144" xr:uid="{00000000-0005-0000-0000-000014320000}"/>
    <cellStyle name="40% - Акцент2 2 61 2" xfId="15902" xr:uid="{00000000-0005-0000-0000-000015320000}"/>
    <cellStyle name="40% - Акцент2 2 62" xfId="7868" xr:uid="{00000000-0005-0000-0000-000016320000}"/>
    <cellStyle name="40% - Акцент2 2 62 2" xfId="16626" xr:uid="{00000000-0005-0000-0000-000017320000}"/>
    <cellStyle name="40% - Акцент2 2 63" xfId="5963" xr:uid="{00000000-0005-0000-0000-000018320000}"/>
    <cellStyle name="40% - Акцент2 2 63 2" xfId="14731" xr:uid="{00000000-0005-0000-0000-000019320000}"/>
    <cellStyle name="40% - Акцент2 2 64" xfId="7943" xr:uid="{00000000-0005-0000-0000-00001A320000}"/>
    <cellStyle name="40% - Акцент2 2 64 2" xfId="16701" xr:uid="{00000000-0005-0000-0000-00001B320000}"/>
    <cellStyle name="40% - Акцент2 2 65" xfId="9146" xr:uid="{00000000-0005-0000-0000-00001C320000}"/>
    <cellStyle name="40% - Акцент2 2 66" xfId="11943" xr:uid="{00000000-0005-0000-0000-00001D320000}"/>
    <cellStyle name="40% - Акцент2 2 67" xfId="18634" xr:uid="{00000000-0005-0000-0000-00001E320000}"/>
    <cellStyle name="40% - Акцент2 2 68" xfId="19572" xr:uid="{00000000-0005-0000-0000-00001F320000}"/>
    <cellStyle name="40% - Акцент2 2 69" xfId="18625" xr:uid="{00000000-0005-0000-0000-000020320000}"/>
    <cellStyle name="40% - Акцент2 2 7" xfId="768" xr:uid="{00000000-0005-0000-0000-000021320000}"/>
    <cellStyle name="40% - Акцент2 2 7 2" xfId="1227" xr:uid="{00000000-0005-0000-0000-000022320000}"/>
    <cellStyle name="40% - Акцент2 2 7 2 2" xfId="2969" xr:uid="{00000000-0005-0000-0000-000023320000}"/>
    <cellStyle name="40% - Акцент2 2 7 2 2 2" xfId="11806" xr:uid="{00000000-0005-0000-0000-000024320000}"/>
    <cellStyle name="40% - Акцент2 2 7 2 3" xfId="4468" xr:uid="{00000000-0005-0000-0000-000025320000}"/>
    <cellStyle name="40% - Акцент2 2 7 2 3 2" xfId="13243" xr:uid="{00000000-0005-0000-0000-000026320000}"/>
    <cellStyle name="40% - Акцент2 2 7 2 4" xfId="6257" xr:uid="{00000000-0005-0000-0000-000027320000}"/>
    <cellStyle name="40% - Акцент2 2 7 2 4 2" xfId="15022" xr:uid="{00000000-0005-0000-0000-000028320000}"/>
    <cellStyle name="40% - Акцент2 2 7 2 5" xfId="10096" xr:uid="{00000000-0005-0000-0000-000029320000}"/>
    <cellStyle name="40% - Акцент2 2 7 3" xfId="2558" xr:uid="{00000000-0005-0000-0000-00002A320000}"/>
    <cellStyle name="40% - Акцент2 2 7 3 2" xfId="4469" xr:uid="{00000000-0005-0000-0000-00002B320000}"/>
    <cellStyle name="40% - Акцент2 2 7 3 2 2" xfId="13244" xr:uid="{00000000-0005-0000-0000-00002C320000}"/>
    <cellStyle name="40% - Акцент2 2 7 3 3" xfId="6258" xr:uid="{00000000-0005-0000-0000-00002D320000}"/>
    <cellStyle name="40% - Акцент2 2 7 3 3 2" xfId="15023" xr:uid="{00000000-0005-0000-0000-00002E320000}"/>
    <cellStyle name="40% - Акцент2 2 7 3 4" xfId="11397" xr:uid="{00000000-0005-0000-0000-00002F320000}"/>
    <cellStyle name="40% - Акцент2 2 7 4" xfId="1987" xr:uid="{00000000-0005-0000-0000-000030320000}"/>
    <cellStyle name="40% - Акцент2 2 7 4 2" xfId="10832" xr:uid="{00000000-0005-0000-0000-000031320000}"/>
    <cellStyle name="40% - Акцент2 2 7 5" xfId="4467" xr:uid="{00000000-0005-0000-0000-000032320000}"/>
    <cellStyle name="40% - Акцент2 2 7 5 2" xfId="13242" xr:uid="{00000000-0005-0000-0000-000033320000}"/>
    <cellStyle name="40% - Акцент2 2 7 6" xfId="6256" xr:uid="{00000000-0005-0000-0000-000034320000}"/>
    <cellStyle name="40% - Акцент2 2 7 6 2" xfId="15021" xr:uid="{00000000-0005-0000-0000-000035320000}"/>
    <cellStyle name="40% - Акцент2 2 7 7" xfId="9673" xr:uid="{00000000-0005-0000-0000-000036320000}"/>
    <cellStyle name="40% - Акцент2 2 70" xfId="18359" xr:uid="{00000000-0005-0000-0000-000037320000}"/>
    <cellStyle name="40% - Акцент2 2 8" xfId="825" xr:uid="{00000000-0005-0000-0000-000038320000}"/>
    <cellStyle name="40% - Акцент2 2 8 2" xfId="1218" xr:uid="{00000000-0005-0000-0000-000039320000}"/>
    <cellStyle name="40% - Акцент2 2 8 2 2" xfId="2960" xr:uid="{00000000-0005-0000-0000-00003A320000}"/>
    <cellStyle name="40% - Акцент2 2 8 2 2 2" xfId="11797" xr:uid="{00000000-0005-0000-0000-00003B320000}"/>
    <cellStyle name="40% - Акцент2 2 8 2 3" xfId="4471" xr:uid="{00000000-0005-0000-0000-00003C320000}"/>
    <cellStyle name="40% - Акцент2 2 8 2 3 2" xfId="13246" xr:uid="{00000000-0005-0000-0000-00003D320000}"/>
    <cellStyle name="40% - Акцент2 2 8 2 4" xfId="6260" xr:uid="{00000000-0005-0000-0000-00003E320000}"/>
    <cellStyle name="40% - Акцент2 2 8 2 4 2" xfId="15025" xr:uid="{00000000-0005-0000-0000-00003F320000}"/>
    <cellStyle name="40% - Акцент2 2 8 2 5" xfId="10087" xr:uid="{00000000-0005-0000-0000-000040320000}"/>
    <cellStyle name="40% - Акцент2 2 8 3" xfId="2615" xr:uid="{00000000-0005-0000-0000-000041320000}"/>
    <cellStyle name="40% - Акцент2 2 8 3 2" xfId="4472" xr:uid="{00000000-0005-0000-0000-000042320000}"/>
    <cellStyle name="40% - Акцент2 2 8 3 2 2" xfId="13247" xr:uid="{00000000-0005-0000-0000-000043320000}"/>
    <cellStyle name="40% - Акцент2 2 8 3 3" xfId="6261" xr:uid="{00000000-0005-0000-0000-000044320000}"/>
    <cellStyle name="40% - Акцент2 2 8 3 3 2" xfId="15026" xr:uid="{00000000-0005-0000-0000-000045320000}"/>
    <cellStyle name="40% - Акцент2 2 8 3 4" xfId="11454" xr:uid="{00000000-0005-0000-0000-000046320000}"/>
    <cellStyle name="40% - Акцент2 2 8 4" xfId="1978" xr:uid="{00000000-0005-0000-0000-000047320000}"/>
    <cellStyle name="40% - Акцент2 2 8 4 2" xfId="10823" xr:uid="{00000000-0005-0000-0000-000048320000}"/>
    <cellStyle name="40% - Акцент2 2 8 5" xfId="4470" xr:uid="{00000000-0005-0000-0000-000049320000}"/>
    <cellStyle name="40% - Акцент2 2 8 5 2" xfId="13245" xr:uid="{00000000-0005-0000-0000-00004A320000}"/>
    <cellStyle name="40% - Акцент2 2 8 6" xfId="6259" xr:uid="{00000000-0005-0000-0000-00004B320000}"/>
    <cellStyle name="40% - Акцент2 2 8 6 2" xfId="15024" xr:uid="{00000000-0005-0000-0000-00004C320000}"/>
    <cellStyle name="40% - Акцент2 2 8 7" xfId="9730" xr:uid="{00000000-0005-0000-0000-00004D320000}"/>
    <cellStyle name="40% - Акцент2 2 9" xfId="541" xr:uid="{00000000-0005-0000-0000-00004E320000}"/>
    <cellStyle name="40% - Акцент2 2 9 2" xfId="1220" xr:uid="{00000000-0005-0000-0000-00004F320000}"/>
    <cellStyle name="40% - Акцент2 2 9 2 2" xfId="2962" xr:uid="{00000000-0005-0000-0000-000050320000}"/>
    <cellStyle name="40% - Акцент2 2 9 2 2 2" xfId="11799" xr:uid="{00000000-0005-0000-0000-000051320000}"/>
    <cellStyle name="40% - Акцент2 2 9 2 3" xfId="4474" xr:uid="{00000000-0005-0000-0000-000052320000}"/>
    <cellStyle name="40% - Акцент2 2 9 2 3 2" xfId="13249" xr:uid="{00000000-0005-0000-0000-000053320000}"/>
    <cellStyle name="40% - Акцент2 2 9 2 4" xfId="6263" xr:uid="{00000000-0005-0000-0000-000054320000}"/>
    <cellStyle name="40% - Акцент2 2 9 2 4 2" xfId="15028" xr:uid="{00000000-0005-0000-0000-000055320000}"/>
    <cellStyle name="40% - Акцент2 2 9 2 5" xfId="10089" xr:uid="{00000000-0005-0000-0000-000056320000}"/>
    <cellStyle name="40% - Акцент2 2 9 3" xfId="2331" xr:uid="{00000000-0005-0000-0000-000057320000}"/>
    <cellStyle name="40% - Акцент2 2 9 3 2" xfId="4475" xr:uid="{00000000-0005-0000-0000-000058320000}"/>
    <cellStyle name="40% - Акцент2 2 9 3 2 2" xfId="13250" xr:uid="{00000000-0005-0000-0000-000059320000}"/>
    <cellStyle name="40% - Акцент2 2 9 3 3" xfId="6264" xr:uid="{00000000-0005-0000-0000-00005A320000}"/>
    <cellStyle name="40% - Акцент2 2 9 3 3 2" xfId="15029" xr:uid="{00000000-0005-0000-0000-00005B320000}"/>
    <cellStyle name="40% - Акцент2 2 9 3 4" xfId="11170" xr:uid="{00000000-0005-0000-0000-00005C320000}"/>
    <cellStyle name="40% - Акцент2 2 9 4" xfId="1980" xr:uid="{00000000-0005-0000-0000-00005D320000}"/>
    <cellStyle name="40% - Акцент2 2 9 4 2" xfId="10825" xr:uid="{00000000-0005-0000-0000-00005E320000}"/>
    <cellStyle name="40% - Акцент2 2 9 5" xfId="4473" xr:uid="{00000000-0005-0000-0000-00005F320000}"/>
    <cellStyle name="40% - Акцент2 2 9 5 2" xfId="13248" xr:uid="{00000000-0005-0000-0000-000060320000}"/>
    <cellStyle name="40% - Акцент2 2 9 6" xfId="6262" xr:uid="{00000000-0005-0000-0000-000061320000}"/>
    <cellStyle name="40% - Акцент2 2 9 6 2" xfId="15027" xr:uid="{00000000-0005-0000-0000-000062320000}"/>
    <cellStyle name="40% - Акцент2 2 9 7" xfId="9446" xr:uid="{00000000-0005-0000-0000-000063320000}"/>
    <cellStyle name="40% — акцент2 20" xfId="1454" xr:uid="{00000000-0005-0000-0000-000064320000}"/>
    <cellStyle name="40% — акцент2 20 2" xfId="10313" xr:uid="{00000000-0005-0000-0000-000065320000}"/>
    <cellStyle name="40% — акцент2 21" xfId="1466" xr:uid="{00000000-0005-0000-0000-000066320000}"/>
    <cellStyle name="40% — акцент2 21 2" xfId="10325" xr:uid="{00000000-0005-0000-0000-000067320000}"/>
    <cellStyle name="40% — акцент2 22" xfId="1478" xr:uid="{00000000-0005-0000-0000-000068320000}"/>
    <cellStyle name="40% — акцент2 22 2" xfId="10337" xr:uid="{00000000-0005-0000-0000-000069320000}"/>
    <cellStyle name="40% — акцент2 23" xfId="1490" xr:uid="{00000000-0005-0000-0000-00006A320000}"/>
    <cellStyle name="40% — акцент2 23 2" xfId="10349" xr:uid="{00000000-0005-0000-0000-00006B320000}"/>
    <cellStyle name="40% — акцент2 24" xfId="1502" xr:uid="{00000000-0005-0000-0000-00006C320000}"/>
    <cellStyle name="40% — акцент2 24 2" xfId="10361" xr:uid="{00000000-0005-0000-0000-00006D320000}"/>
    <cellStyle name="40% — акцент2 25" xfId="1514" xr:uid="{00000000-0005-0000-0000-00006E320000}"/>
    <cellStyle name="40% — акцент2 25 2" xfId="10373" xr:uid="{00000000-0005-0000-0000-00006F320000}"/>
    <cellStyle name="40% — акцент2 26" xfId="1526" xr:uid="{00000000-0005-0000-0000-000070320000}"/>
    <cellStyle name="40% — акцент2 26 2" xfId="10385" xr:uid="{00000000-0005-0000-0000-000071320000}"/>
    <cellStyle name="40% — акцент2 27" xfId="1538" xr:uid="{00000000-0005-0000-0000-000072320000}"/>
    <cellStyle name="40% — акцент2 27 2" xfId="10397" xr:uid="{00000000-0005-0000-0000-000073320000}"/>
    <cellStyle name="40% — акцент2 28" xfId="1550" xr:uid="{00000000-0005-0000-0000-000074320000}"/>
    <cellStyle name="40% — акцент2 28 2" xfId="10409" xr:uid="{00000000-0005-0000-0000-000075320000}"/>
    <cellStyle name="40% — акцент2 29" xfId="1562" xr:uid="{00000000-0005-0000-0000-000076320000}"/>
    <cellStyle name="40% — акцент2 29 2" xfId="10421" xr:uid="{00000000-0005-0000-0000-000077320000}"/>
    <cellStyle name="40% - Акцент2 3" xfId="16" xr:uid="{00000000-0005-0000-0000-000078320000}"/>
    <cellStyle name="40% — акцент2 3" xfId="139" xr:uid="{00000000-0005-0000-0000-000079320000}"/>
    <cellStyle name="40% — акцент2 30" xfId="1574" xr:uid="{00000000-0005-0000-0000-00007A320000}"/>
    <cellStyle name="40% — акцент2 30 2" xfId="10433" xr:uid="{00000000-0005-0000-0000-00007B320000}"/>
    <cellStyle name="40% — акцент2 31" xfId="1586" xr:uid="{00000000-0005-0000-0000-00007C320000}"/>
    <cellStyle name="40% — акцент2 31 2" xfId="10445" xr:uid="{00000000-0005-0000-0000-00007D320000}"/>
    <cellStyle name="40% — акцент2 32" xfId="1598" xr:uid="{00000000-0005-0000-0000-00007E320000}"/>
    <cellStyle name="40% — акцент2 32 2" xfId="10457" xr:uid="{00000000-0005-0000-0000-00007F320000}"/>
    <cellStyle name="40% — акцент2 33" xfId="1610" xr:uid="{00000000-0005-0000-0000-000080320000}"/>
    <cellStyle name="40% — акцент2 33 2" xfId="10469" xr:uid="{00000000-0005-0000-0000-000081320000}"/>
    <cellStyle name="40% — акцент2 34" xfId="1622" xr:uid="{00000000-0005-0000-0000-000082320000}"/>
    <cellStyle name="40% — акцент2 34 2" xfId="10481" xr:uid="{00000000-0005-0000-0000-000083320000}"/>
    <cellStyle name="40% — акцент2 35" xfId="1634" xr:uid="{00000000-0005-0000-0000-000084320000}"/>
    <cellStyle name="40% — акцент2 35 2" xfId="10493" xr:uid="{00000000-0005-0000-0000-000085320000}"/>
    <cellStyle name="40% — акцент2 36" xfId="1646" xr:uid="{00000000-0005-0000-0000-000086320000}"/>
    <cellStyle name="40% — акцент2 36 2" xfId="10505" xr:uid="{00000000-0005-0000-0000-000087320000}"/>
    <cellStyle name="40% — акцент2 37" xfId="1658" xr:uid="{00000000-0005-0000-0000-000088320000}"/>
    <cellStyle name="40% — акцент2 37 2" xfId="10517" xr:uid="{00000000-0005-0000-0000-000089320000}"/>
    <cellStyle name="40% — акцент2 38" xfId="1670" xr:uid="{00000000-0005-0000-0000-00008A320000}"/>
    <cellStyle name="40% — акцент2 38 2" xfId="10529" xr:uid="{00000000-0005-0000-0000-00008B320000}"/>
    <cellStyle name="40% — акцент2 39" xfId="1682" xr:uid="{00000000-0005-0000-0000-00008C320000}"/>
    <cellStyle name="40% — акцент2 39 2" xfId="10541" xr:uid="{00000000-0005-0000-0000-00008D320000}"/>
    <cellStyle name="40% - Акцент2 4" xfId="510" xr:uid="{00000000-0005-0000-0000-00008E320000}"/>
    <cellStyle name="40% — акцент2 4" xfId="140" xr:uid="{00000000-0005-0000-0000-00008F320000}"/>
    <cellStyle name="40% - Акцент2 4 10" xfId="7471" xr:uid="{00000000-0005-0000-0000-000090320000}"/>
    <cellStyle name="40% - Акцент2 4 10 2" xfId="16229" xr:uid="{00000000-0005-0000-0000-000091320000}"/>
    <cellStyle name="40% - Акцент2 4 11" xfId="7512" xr:uid="{00000000-0005-0000-0000-000092320000}"/>
    <cellStyle name="40% - Акцент2 4 11 2" xfId="16270" xr:uid="{00000000-0005-0000-0000-000093320000}"/>
    <cellStyle name="40% - Акцент2 4 12" xfId="7458" xr:uid="{00000000-0005-0000-0000-000094320000}"/>
    <cellStyle name="40% - Акцент2 4 12 2" xfId="16216" xr:uid="{00000000-0005-0000-0000-000095320000}"/>
    <cellStyle name="40% - Акцент2 4 13" xfId="7521" xr:uid="{00000000-0005-0000-0000-000096320000}"/>
    <cellStyle name="40% - Акцент2 4 13 2" xfId="16279" xr:uid="{00000000-0005-0000-0000-000097320000}"/>
    <cellStyle name="40% - Акцент2 4 14" xfId="7452" xr:uid="{00000000-0005-0000-0000-000098320000}"/>
    <cellStyle name="40% - Акцент2 4 14 2" xfId="16210" xr:uid="{00000000-0005-0000-0000-000099320000}"/>
    <cellStyle name="40% - Акцент2 4 15" xfId="7531" xr:uid="{00000000-0005-0000-0000-00009A320000}"/>
    <cellStyle name="40% - Акцент2 4 15 2" xfId="16289" xr:uid="{00000000-0005-0000-0000-00009B320000}"/>
    <cellStyle name="40% - Акцент2 4 16" xfId="7442" xr:uid="{00000000-0005-0000-0000-00009C320000}"/>
    <cellStyle name="40% - Акцент2 4 16 2" xfId="16200" xr:uid="{00000000-0005-0000-0000-00009D320000}"/>
    <cellStyle name="40% - Акцент2 4 17" xfId="7541" xr:uid="{00000000-0005-0000-0000-00009E320000}"/>
    <cellStyle name="40% - Акцент2 4 17 2" xfId="16299" xr:uid="{00000000-0005-0000-0000-00009F320000}"/>
    <cellStyle name="40% - Акцент2 4 18" xfId="7432" xr:uid="{00000000-0005-0000-0000-0000A0320000}"/>
    <cellStyle name="40% - Акцент2 4 18 2" xfId="16190" xr:uid="{00000000-0005-0000-0000-0000A1320000}"/>
    <cellStyle name="40% - Акцент2 4 19" xfId="7551" xr:uid="{00000000-0005-0000-0000-0000A2320000}"/>
    <cellStyle name="40% - Акцент2 4 19 2" xfId="16309" xr:uid="{00000000-0005-0000-0000-0000A3320000}"/>
    <cellStyle name="40% - Акцент2 4 2" xfId="2300" xr:uid="{00000000-0005-0000-0000-0000A4320000}"/>
    <cellStyle name="40% - Акцент2 4 2 2" xfId="11139" xr:uid="{00000000-0005-0000-0000-0000A5320000}"/>
    <cellStyle name="40% - Акцент2 4 20" xfId="7422" xr:uid="{00000000-0005-0000-0000-0000A6320000}"/>
    <cellStyle name="40% - Акцент2 4 20 2" xfId="16180" xr:uid="{00000000-0005-0000-0000-0000A7320000}"/>
    <cellStyle name="40% - Акцент2 4 21" xfId="7561" xr:uid="{00000000-0005-0000-0000-0000A8320000}"/>
    <cellStyle name="40% - Акцент2 4 21 2" xfId="16319" xr:uid="{00000000-0005-0000-0000-0000A9320000}"/>
    <cellStyle name="40% - Акцент2 4 22" xfId="7412" xr:uid="{00000000-0005-0000-0000-0000AA320000}"/>
    <cellStyle name="40% - Акцент2 4 22 2" xfId="16170" xr:uid="{00000000-0005-0000-0000-0000AB320000}"/>
    <cellStyle name="40% - Акцент2 4 23" xfId="7571" xr:uid="{00000000-0005-0000-0000-0000AC320000}"/>
    <cellStyle name="40% - Акцент2 4 23 2" xfId="16329" xr:uid="{00000000-0005-0000-0000-0000AD320000}"/>
    <cellStyle name="40% - Акцент2 4 24" xfId="7402" xr:uid="{00000000-0005-0000-0000-0000AE320000}"/>
    <cellStyle name="40% - Акцент2 4 24 2" xfId="16160" xr:uid="{00000000-0005-0000-0000-0000AF320000}"/>
    <cellStyle name="40% - Акцент2 4 25" xfId="7580" xr:uid="{00000000-0005-0000-0000-0000B0320000}"/>
    <cellStyle name="40% - Акцент2 4 25 2" xfId="16338" xr:uid="{00000000-0005-0000-0000-0000B1320000}"/>
    <cellStyle name="40% - Акцент2 4 26" xfId="7393" xr:uid="{00000000-0005-0000-0000-0000B2320000}"/>
    <cellStyle name="40% - Акцент2 4 26 2" xfId="16151" xr:uid="{00000000-0005-0000-0000-0000B3320000}"/>
    <cellStyle name="40% - Акцент2 4 27" xfId="7588" xr:uid="{00000000-0005-0000-0000-0000B4320000}"/>
    <cellStyle name="40% - Акцент2 4 27 2" xfId="16346" xr:uid="{00000000-0005-0000-0000-0000B5320000}"/>
    <cellStyle name="40% - Акцент2 4 28" xfId="9415" xr:uid="{00000000-0005-0000-0000-0000B6320000}"/>
    <cellStyle name="40% - Акцент2 4 29" xfId="9917" xr:uid="{00000000-0005-0000-0000-0000B7320000}"/>
    <cellStyle name="40% - Акцент2 4 3" xfId="3110" xr:uid="{00000000-0005-0000-0000-0000B8320000}"/>
    <cellStyle name="40% - Акцент2 4 3 2" xfId="11947" xr:uid="{00000000-0005-0000-0000-0000B9320000}"/>
    <cellStyle name="40% - Акцент2 4 30" xfId="9906" xr:uid="{00000000-0005-0000-0000-0000BA320000}"/>
    <cellStyle name="40% - Акцент2 4 31" xfId="12150" xr:uid="{00000000-0005-0000-0000-0000BB320000}"/>
    <cellStyle name="40% - Акцент2 4 32" xfId="19167" xr:uid="{00000000-0005-0000-0000-0000BC320000}"/>
    <cellStyle name="40% - Акцент2 4 33" xfId="19497" xr:uid="{00000000-0005-0000-0000-0000BD320000}"/>
    <cellStyle name="40% - Акцент2 4 4" xfId="4476" xr:uid="{00000000-0005-0000-0000-0000BE320000}"/>
    <cellStyle name="40% - Акцент2 4 4 2" xfId="13251" xr:uid="{00000000-0005-0000-0000-0000BF320000}"/>
    <cellStyle name="40% - Акцент2 4 5" xfId="5114" xr:uid="{00000000-0005-0000-0000-0000C0320000}"/>
    <cellStyle name="40% - Акцент2 4 5 2" xfId="13886" xr:uid="{00000000-0005-0000-0000-0000C1320000}"/>
    <cellStyle name="40% - Акцент2 4 6" xfId="5113" xr:uid="{00000000-0005-0000-0000-0000C2320000}"/>
    <cellStyle name="40% - Акцент2 4 6 2" xfId="13885" xr:uid="{00000000-0005-0000-0000-0000C3320000}"/>
    <cellStyle name="40% - Акцент2 4 7" xfId="6267" xr:uid="{00000000-0005-0000-0000-0000C4320000}"/>
    <cellStyle name="40% - Акцент2 4 7 2" xfId="15032" xr:uid="{00000000-0005-0000-0000-0000C5320000}"/>
    <cellStyle name="40% - Акцент2 4 8" xfId="7481" xr:uid="{00000000-0005-0000-0000-0000C6320000}"/>
    <cellStyle name="40% - Акцент2 4 8 2" xfId="16239" xr:uid="{00000000-0005-0000-0000-0000C7320000}"/>
    <cellStyle name="40% - Акцент2 4 9" xfId="7502" xr:uid="{00000000-0005-0000-0000-0000C8320000}"/>
    <cellStyle name="40% - Акцент2 4 9 2" xfId="16260" xr:uid="{00000000-0005-0000-0000-0000C9320000}"/>
    <cellStyle name="40% — акцент2 40" xfId="1694" xr:uid="{00000000-0005-0000-0000-0000CA320000}"/>
    <cellStyle name="40% — акцент2 40 2" xfId="10553" xr:uid="{00000000-0005-0000-0000-0000CB320000}"/>
    <cellStyle name="40% — акцент2 41" xfId="1706" xr:uid="{00000000-0005-0000-0000-0000CC320000}"/>
    <cellStyle name="40% — акцент2 41 2" xfId="10565" xr:uid="{00000000-0005-0000-0000-0000CD320000}"/>
    <cellStyle name="40% — акцент2 42" xfId="1718" xr:uid="{00000000-0005-0000-0000-0000CE320000}"/>
    <cellStyle name="40% — акцент2 42 2" xfId="10577" xr:uid="{00000000-0005-0000-0000-0000CF320000}"/>
    <cellStyle name="40% — акцент2 43" xfId="1730" xr:uid="{00000000-0005-0000-0000-0000D0320000}"/>
    <cellStyle name="40% — акцент2 43 2" xfId="10589" xr:uid="{00000000-0005-0000-0000-0000D1320000}"/>
    <cellStyle name="40% — акцент2 44" xfId="1742" xr:uid="{00000000-0005-0000-0000-0000D2320000}"/>
    <cellStyle name="40% — акцент2 44 2" xfId="10601" xr:uid="{00000000-0005-0000-0000-0000D3320000}"/>
    <cellStyle name="40% — акцент2 45" xfId="1754" xr:uid="{00000000-0005-0000-0000-0000D4320000}"/>
    <cellStyle name="40% — акцент2 45 2" xfId="10613" xr:uid="{00000000-0005-0000-0000-0000D5320000}"/>
    <cellStyle name="40% — акцент2 46" xfId="1766" xr:uid="{00000000-0005-0000-0000-0000D6320000}"/>
    <cellStyle name="40% — акцент2 46 2" xfId="10625" xr:uid="{00000000-0005-0000-0000-0000D7320000}"/>
    <cellStyle name="40% — акцент2 47" xfId="1778" xr:uid="{00000000-0005-0000-0000-0000D8320000}"/>
    <cellStyle name="40% — акцент2 47 2" xfId="10637" xr:uid="{00000000-0005-0000-0000-0000D9320000}"/>
    <cellStyle name="40% — акцент2 48" xfId="1790" xr:uid="{00000000-0005-0000-0000-0000DA320000}"/>
    <cellStyle name="40% — акцент2 48 2" xfId="10649" xr:uid="{00000000-0005-0000-0000-0000DB320000}"/>
    <cellStyle name="40% — акцент2 49" xfId="1802" xr:uid="{00000000-0005-0000-0000-0000DC320000}"/>
    <cellStyle name="40% - Акцент2 5" xfId="784" xr:uid="{00000000-0005-0000-0000-0000DD320000}"/>
    <cellStyle name="40% — акцент2 5" xfId="141" xr:uid="{00000000-0005-0000-0000-0000DE320000}"/>
    <cellStyle name="40% - Акцент2 5 10" xfId="7474" xr:uid="{00000000-0005-0000-0000-0000DF320000}"/>
    <cellStyle name="40% - Акцент2 5 10 2" xfId="16232" xr:uid="{00000000-0005-0000-0000-0000E0320000}"/>
    <cellStyle name="40% - Акцент2 5 11" xfId="7509" xr:uid="{00000000-0005-0000-0000-0000E1320000}"/>
    <cellStyle name="40% - Акцент2 5 11 2" xfId="16267" xr:uid="{00000000-0005-0000-0000-0000E2320000}"/>
    <cellStyle name="40% - Акцент2 5 12" xfId="7460" xr:uid="{00000000-0005-0000-0000-0000E3320000}"/>
    <cellStyle name="40% - Акцент2 5 12 2" xfId="16218" xr:uid="{00000000-0005-0000-0000-0000E4320000}"/>
    <cellStyle name="40% - Акцент2 5 13" xfId="7519" xr:uid="{00000000-0005-0000-0000-0000E5320000}"/>
    <cellStyle name="40% - Акцент2 5 13 2" xfId="16277" xr:uid="{00000000-0005-0000-0000-0000E6320000}"/>
    <cellStyle name="40% - Акцент2 5 14" xfId="7455" xr:uid="{00000000-0005-0000-0000-0000E7320000}"/>
    <cellStyle name="40% - Акцент2 5 14 2" xfId="16213" xr:uid="{00000000-0005-0000-0000-0000E8320000}"/>
    <cellStyle name="40% - Акцент2 5 15" xfId="7528" xr:uid="{00000000-0005-0000-0000-0000E9320000}"/>
    <cellStyle name="40% - Акцент2 5 15 2" xfId="16286" xr:uid="{00000000-0005-0000-0000-0000EA320000}"/>
    <cellStyle name="40% - Акцент2 5 16" xfId="7445" xr:uid="{00000000-0005-0000-0000-0000EB320000}"/>
    <cellStyle name="40% - Акцент2 5 16 2" xfId="16203" xr:uid="{00000000-0005-0000-0000-0000EC320000}"/>
    <cellStyle name="40% - Акцент2 5 17" xfId="7538" xr:uid="{00000000-0005-0000-0000-0000ED320000}"/>
    <cellStyle name="40% - Акцент2 5 17 2" xfId="16296" xr:uid="{00000000-0005-0000-0000-0000EE320000}"/>
    <cellStyle name="40% - Акцент2 5 18" xfId="7435" xr:uid="{00000000-0005-0000-0000-0000EF320000}"/>
    <cellStyle name="40% - Акцент2 5 18 2" xfId="16193" xr:uid="{00000000-0005-0000-0000-0000F0320000}"/>
    <cellStyle name="40% - Акцент2 5 19" xfId="7548" xr:uid="{00000000-0005-0000-0000-0000F1320000}"/>
    <cellStyle name="40% - Акцент2 5 19 2" xfId="16306" xr:uid="{00000000-0005-0000-0000-0000F2320000}"/>
    <cellStyle name="40% - Акцент2 5 2" xfId="2574" xr:uid="{00000000-0005-0000-0000-0000F3320000}"/>
    <cellStyle name="40% - Акцент2 5 2 2" xfId="11413" xr:uid="{00000000-0005-0000-0000-0000F4320000}"/>
    <cellStyle name="40% - Акцент2 5 20" xfId="7425" xr:uid="{00000000-0005-0000-0000-0000F5320000}"/>
    <cellStyle name="40% - Акцент2 5 20 2" xfId="16183" xr:uid="{00000000-0005-0000-0000-0000F6320000}"/>
    <cellStyle name="40% - Акцент2 5 21" xfId="7558" xr:uid="{00000000-0005-0000-0000-0000F7320000}"/>
    <cellStyle name="40% - Акцент2 5 21 2" xfId="16316" xr:uid="{00000000-0005-0000-0000-0000F8320000}"/>
    <cellStyle name="40% - Акцент2 5 22" xfId="7415" xr:uid="{00000000-0005-0000-0000-0000F9320000}"/>
    <cellStyle name="40% - Акцент2 5 22 2" xfId="16173" xr:uid="{00000000-0005-0000-0000-0000FA320000}"/>
    <cellStyle name="40% - Акцент2 5 23" xfId="7568" xr:uid="{00000000-0005-0000-0000-0000FB320000}"/>
    <cellStyle name="40% - Акцент2 5 23 2" xfId="16326" xr:uid="{00000000-0005-0000-0000-0000FC320000}"/>
    <cellStyle name="40% - Акцент2 5 24" xfId="7405" xr:uid="{00000000-0005-0000-0000-0000FD320000}"/>
    <cellStyle name="40% - Акцент2 5 24 2" xfId="16163" xr:uid="{00000000-0005-0000-0000-0000FE320000}"/>
    <cellStyle name="40% - Акцент2 5 25" xfId="7577" xr:uid="{00000000-0005-0000-0000-0000FF320000}"/>
    <cellStyle name="40% - Акцент2 5 25 2" xfId="16335" xr:uid="{00000000-0005-0000-0000-000000330000}"/>
    <cellStyle name="40% - Акцент2 5 26" xfId="7396" xr:uid="{00000000-0005-0000-0000-000001330000}"/>
    <cellStyle name="40% - Акцент2 5 26 2" xfId="16154" xr:uid="{00000000-0005-0000-0000-000002330000}"/>
    <cellStyle name="40% - Акцент2 5 27" xfId="7585" xr:uid="{00000000-0005-0000-0000-000003330000}"/>
    <cellStyle name="40% - Акцент2 5 27 2" xfId="16343" xr:uid="{00000000-0005-0000-0000-000004330000}"/>
    <cellStyle name="40% - Акцент2 5 28" xfId="9689" xr:uid="{00000000-0005-0000-0000-000005330000}"/>
    <cellStyle name="40% - Акцент2 5 29" xfId="17923" xr:uid="{00000000-0005-0000-0000-000006330000}"/>
    <cellStyle name="40% - Акцент2 5 3" xfId="3122" xr:uid="{00000000-0005-0000-0000-000007330000}"/>
    <cellStyle name="40% - Акцент2 5 3 2" xfId="11959" xr:uid="{00000000-0005-0000-0000-000008330000}"/>
    <cellStyle name="40% - Акцент2 5 30" xfId="9215" xr:uid="{00000000-0005-0000-0000-000009330000}"/>
    <cellStyle name="40% - Акцент2 5 31" xfId="9226" xr:uid="{00000000-0005-0000-0000-00000A330000}"/>
    <cellStyle name="40% - Акцент2 5 32" xfId="19795" xr:uid="{00000000-0005-0000-0000-00000B330000}"/>
    <cellStyle name="40% - Акцент2 5 33" xfId="18037" xr:uid="{00000000-0005-0000-0000-00000C330000}"/>
    <cellStyle name="40% - Акцент2 5 4" xfId="4477" xr:uid="{00000000-0005-0000-0000-00000D330000}"/>
    <cellStyle name="40% - Акцент2 5 4 2" xfId="13252" xr:uid="{00000000-0005-0000-0000-00000E330000}"/>
    <cellStyle name="40% - Акцент2 5 5" xfId="5115" xr:uid="{00000000-0005-0000-0000-00000F330000}"/>
    <cellStyle name="40% - Акцент2 5 5 2" xfId="13887" xr:uid="{00000000-0005-0000-0000-000010330000}"/>
    <cellStyle name="40% - Акцент2 5 6" xfId="5112" xr:uid="{00000000-0005-0000-0000-000011330000}"/>
    <cellStyle name="40% - Акцент2 5 6 2" xfId="13884" xr:uid="{00000000-0005-0000-0000-000012330000}"/>
    <cellStyle name="40% - Акцент2 5 7" xfId="6269" xr:uid="{00000000-0005-0000-0000-000013330000}"/>
    <cellStyle name="40% - Акцент2 5 7 2" xfId="15034" xr:uid="{00000000-0005-0000-0000-000014330000}"/>
    <cellStyle name="40% - Акцент2 5 8" xfId="7483" xr:uid="{00000000-0005-0000-0000-000015330000}"/>
    <cellStyle name="40% - Акцент2 5 8 2" xfId="16241" xr:uid="{00000000-0005-0000-0000-000016330000}"/>
    <cellStyle name="40% - Акцент2 5 9" xfId="7499" xr:uid="{00000000-0005-0000-0000-000017330000}"/>
    <cellStyle name="40% - Акцент2 5 9 2" xfId="16257" xr:uid="{00000000-0005-0000-0000-000018330000}"/>
    <cellStyle name="40% — акцент2 50" xfId="1944" xr:uid="{00000000-0005-0000-0000-000019330000}"/>
    <cellStyle name="40% — акцент2 51" xfId="3199" xr:uid="{00000000-0005-0000-0000-00001A330000}"/>
    <cellStyle name="40% — акцент2 51 2" xfId="12036" xr:uid="{00000000-0005-0000-0000-00001B330000}"/>
    <cellStyle name="40% — акцент2 52" xfId="3208" xr:uid="{00000000-0005-0000-0000-00001C330000}"/>
    <cellStyle name="40% — акцент2 52 2" xfId="12045" xr:uid="{00000000-0005-0000-0000-00001D330000}"/>
    <cellStyle name="40% — акцент2 53" xfId="3222" xr:uid="{00000000-0005-0000-0000-00001E330000}"/>
    <cellStyle name="40% — акцент2 53 2" xfId="12059" xr:uid="{00000000-0005-0000-0000-00001F330000}"/>
    <cellStyle name="40% — акцент2 54" xfId="3234" xr:uid="{00000000-0005-0000-0000-000020330000}"/>
    <cellStyle name="40% — акцент2 54 2" xfId="12071" xr:uid="{00000000-0005-0000-0000-000021330000}"/>
    <cellStyle name="40% — акцент2 55" xfId="3246" xr:uid="{00000000-0005-0000-0000-000022330000}"/>
    <cellStyle name="40% — акцент2 55 2" xfId="12083" xr:uid="{00000000-0005-0000-0000-000023330000}"/>
    <cellStyle name="40% — акцент2 56" xfId="3261" xr:uid="{00000000-0005-0000-0000-000024330000}"/>
    <cellStyle name="40% — акцент2 56 2" xfId="12098" xr:uid="{00000000-0005-0000-0000-000025330000}"/>
    <cellStyle name="40% — акцент2 57" xfId="3285" xr:uid="{00000000-0005-0000-0000-000026330000}"/>
    <cellStyle name="40% — акцент2 57 2" xfId="12117" xr:uid="{00000000-0005-0000-0000-000027330000}"/>
    <cellStyle name="40% — акцент2 58" xfId="3414" xr:uid="{00000000-0005-0000-0000-000028330000}"/>
    <cellStyle name="40% — акцент2 58 2" xfId="12189" xr:uid="{00000000-0005-0000-0000-000029330000}"/>
    <cellStyle name="40% — акцент2 59" xfId="3432" xr:uid="{00000000-0005-0000-0000-00002A330000}"/>
    <cellStyle name="40% — акцент2 59 2" xfId="12207" xr:uid="{00000000-0005-0000-0000-00002B330000}"/>
    <cellStyle name="40% - Акцент2 6" xfId="835" xr:uid="{00000000-0005-0000-0000-00002C330000}"/>
    <cellStyle name="40% — акцент2 6" xfId="142" xr:uid="{00000000-0005-0000-0000-00002D330000}"/>
    <cellStyle name="40% - Акцент2 6 10" xfId="7476" xr:uid="{00000000-0005-0000-0000-00002E330000}"/>
    <cellStyle name="40% - Акцент2 6 10 2" xfId="16234" xr:uid="{00000000-0005-0000-0000-00002F330000}"/>
    <cellStyle name="40% - Акцент2 6 11" xfId="7507" xr:uid="{00000000-0005-0000-0000-000030330000}"/>
    <cellStyle name="40% - Акцент2 6 11 2" xfId="16265" xr:uid="{00000000-0005-0000-0000-000031330000}"/>
    <cellStyle name="40% - Акцент2 6 12" xfId="7463" xr:uid="{00000000-0005-0000-0000-000032330000}"/>
    <cellStyle name="40% - Акцент2 6 12 2" xfId="16221" xr:uid="{00000000-0005-0000-0000-000033330000}"/>
    <cellStyle name="40% - Акцент2 6 13" xfId="7516" xr:uid="{00000000-0005-0000-0000-000034330000}"/>
    <cellStyle name="40% - Акцент2 6 13 2" xfId="16274" xr:uid="{00000000-0005-0000-0000-000035330000}"/>
    <cellStyle name="40% - Акцент2 6 14" xfId="7457" xr:uid="{00000000-0005-0000-0000-000036330000}"/>
    <cellStyle name="40% - Акцент2 6 14 2" xfId="16215" xr:uid="{00000000-0005-0000-0000-000037330000}"/>
    <cellStyle name="40% - Акцент2 6 15" xfId="7526" xr:uid="{00000000-0005-0000-0000-000038330000}"/>
    <cellStyle name="40% - Акцент2 6 15 2" xfId="16284" xr:uid="{00000000-0005-0000-0000-000039330000}"/>
    <cellStyle name="40% - Акцент2 6 16" xfId="7447" xr:uid="{00000000-0005-0000-0000-00003A330000}"/>
    <cellStyle name="40% - Акцент2 6 16 2" xfId="16205" xr:uid="{00000000-0005-0000-0000-00003B330000}"/>
    <cellStyle name="40% - Акцент2 6 17" xfId="7536" xr:uid="{00000000-0005-0000-0000-00003C330000}"/>
    <cellStyle name="40% - Акцент2 6 17 2" xfId="16294" xr:uid="{00000000-0005-0000-0000-00003D330000}"/>
    <cellStyle name="40% - Акцент2 6 18" xfId="7437" xr:uid="{00000000-0005-0000-0000-00003E330000}"/>
    <cellStyle name="40% - Акцент2 6 18 2" xfId="16195" xr:uid="{00000000-0005-0000-0000-00003F330000}"/>
    <cellStyle name="40% - Акцент2 6 19" xfId="7546" xr:uid="{00000000-0005-0000-0000-000040330000}"/>
    <cellStyle name="40% - Акцент2 6 19 2" xfId="16304" xr:uid="{00000000-0005-0000-0000-000041330000}"/>
    <cellStyle name="40% - Акцент2 6 2" xfId="2625" xr:uid="{00000000-0005-0000-0000-000042330000}"/>
    <cellStyle name="40% - Акцент2 6 2 2" xfId="11464" xr:uid="{00000000-0005-0000-0000-000043330000}"/>
    <cellStyle name="40% - Акцент2 6 20" xfId="7427" xr:uid="{00000000-0005-0000-0000-000044330000}"/>
    <cellStyle name="40% - Акцент2 6 20 2" xfId="16185" xr:uid="{00000000-0005-0000-0000-000045330000}"/>
    <cellStyle name="40% - Акцент2 6 21" xfId="7556" xr:uid="{00000000-0005-0000-0000-000046330000}"/>
    <cellStyle name="40% - Акцент2 6 21 2" xfId="16314" xr:uid="{00000000-0005-0000-0000-000047330000}"/>
    <cellStyle name="40% - Акцент2 6 22" xfId="7417" xr:uid="{00000000-0005-0000-0000-000048330000}"/>
    <cellStyle name="40% - Акцент2 6 22 2" xfId="16175" xr:uid="{00000000-0005-0000-0000-000049330000}"/>
    <cellStyle name="40% - Акцент2 6 23" xfId="7566" xr:uid="{00000000-0005-0000-0000-00004A330000}"/>
    <cellStyle name="40% - Акцент2 6 23 2" xfId="16324" xr:uid="{00000000-0005-0000-0000-00004B330000}"/>
    <cellStyle name="40% - Акцент2 6 24" xfId="7407" xr:uid="{00000000-0005-0000-0000-00004C330000}"/>
    <cellStyle name="40% - Акцент2 6 24 2" xfId="16165" xr:uid="{00000000-0005-0000-0000-00004D330000}"/>
    <cellStyle name="40% - Акцент2 6 25" xfId="7575" xr:uid="{00000000-0005-0000-0000-00004E330000}"/>
    <cellStyle name="40% - Акцент2 6 25 2" xfId="16333" xr:uid="{00000000-0005-0000-0000-00004F330000}"/>
    <cellStyle name="40% - Акцент2 6 26" xfId="7398" xr:uid="{00000000-0005-0000-0000-000050330000}"/>
    <cellStyle name="40% - Акцент2 6 26 2" xfId="16156" xr:uid="{00000000-0005-0000-0000-000051330000}"/>
    <cellStyle name="40% - Акцент2 6 27" xfId="7584" xr:uid="{00000000-0005-0000-0000-000052330000}"/>
    <cellStyle name="40% - Акцент2 6 27 2" xfId="16342" xr:uid="{00000000-0005-0000-0000-000053330000}"/>
    <cellStyle name="40% - Акцент2 6 28" xfId="9740" xr:uid="{00000000-0005-0000-0000-000054330000}"/>
    <cellStyle name="40% - Акцент2 6 29" xfId="17944" xr:uid="{00000000-0005-0000-0000-000055330000}"/>
    <cellStyle name="40% - Акцент2 6 3" xfId="3134" xr:uid="{00000000-0005-0000-0000-000056330000}"/>
    <cellStyle name="40% - Акцент2 6 3 2" xfId="11971" xr:uid="{00000000-0005-0000-0000-000057330000}"/>
    <cellStyle name="40% - Акцент2 6 30" xfId="18678" xr:uid="{00000000-0005-0000-0000-000058330000}"/>
    <cellStyle name="40% - Акцент2 6 31" xfId="19036" xr:uid="{00000000-0005-0000-0000-000059330000}"/>
    <cellStyle name="40% - Акцент2 6 32" xfId="17877" xr:uid="{00000000-0005-0000-0000-00005A330000}"/>
    <cellStyle name="40% - Акцент2 6 33" xfId="18345" xr:uid="{00000000-0005-0000-0000-00005B330000}"/>
    <cellStyle name="40% - Акцент2 6 4" xfId="4478" xr:uid="{00000000-0005-0000-0000-00005C330000}"/>
    <cellStyle name="40% - Акцент2 6 4 2" xfId="13253" xr:uid="{00000000-0005-0000-0000-00005D330000}"/>
    <cellStyle name="40% - Акцент2 6 5" xfId="5116" xr:uid="{00000000-0005-0000-0000-00005E330000}"/>
    <cellStyle name="40% - Акцент2 6 5 2" xfId="13888" xr:uid="{00000000-0005-0000-0000-00005F330000}"/>
    <cellStyle name="40% - Акцент2 6 6" xfId="5111" xr:uid="{00000000-0005-0000-0000-000060330000}"/>
    <cellStyle name="40% - Акцент2 6 6 2" xfId="13883" xr:uid="{00000000-0005-0000-0000-000061330000}"/>
    <cellStyle name="40% - Акцент2 6 7" xfId="6271" xr:uid="{00000000-0005-0000-0000-000062330000}"/>
    <cellStyle name="40% - Акцент2 6 7 2" xfId="15036" xr:uid="{00000000-0005-0000-0000-000063330000}"/>
    <cellStyle name="40% - Акцент2 6 8" xfId="7485" xr:uid="{00000000-0005-0000-0000-000064330000}"/>
    <cellStyle name="40% - Акцент2 6 8 2" xfId="16243" xr:uid="{00000000-0005-0000-0000-000065330000}"/>
    <cellStyle name="40% - Акцент2 6 9" xfId="7497" xr:uid="{00000000-0005-0000-0000-000066330000}"/>
    <cellStyle name="40% - Акцент2 6 9 2" xfId="16255" xr:uid="{00000000-0005-0000-0000-000067330000}"/>
    <cellStyle name="40% — акцент2 60" xfId="3446" xr:uid="{00000000-0005-0000-0000-000068330000}"/>
    <cellStyle name="40% — акцент2 60 2" xfId="12221" xr:uid="{00000000-0005-0000-0000-000069330000}"/>
    <cellStyle name="40% — акцент2 61" xfId="3458" xr:uid="{00000000-0005-0000-0000-00006A330000}"/>
    <cellStyle name="40% — акцент2 61 2" xfId="12233" xr:uid="{00000000-0005-0000-0000-00006B330000}"/>
    <cellStyle name="40% — акцент2 62" xfId="3470" xr:uid="{00000000-0005-0000-0000-00006C330000}"/>
    <cellStyle name="40% — акцент2 62 2" xfId="12245" xr:uid="{00000000-0005-0000-0000-00006D330000}"/>
    <cellStyle name="40% — акцент2 63" xfId="3482" xr:uid="{00000000-0005-0000-0000-00006E330000}"/>
    <cellStyle name="40% — акцент2 63 2" xfId="12257" xr:uid="{00000000-0005-0000-0000-00006F330000}"/>
    <cellStyle name="40% — акцент2 64" xfId="3494" xr:uid="{00000000-0005-0000-0000-000070330000}"/>
    <cellStyle name="40% — акцент2 64 2" xfId="12269" xr:uid="{00000000-0005-0000-0000-000071330000}"/>
    <cellStyle name="40% — акцент2 65" xfId="3506" xr:uid="{00000000-0005-0000-0000-000072330000}"/>
    <cellStyle name="40% — акцент2 65 2" xfId="12281" xr:uid="{00000000-0005-0000-0000-000073330000}"/>
    <cellStyle name="40% — акцент2 66" xfId="3518" xr:uid="{00000000-0005-0000-0000-000074330000}"/>
    <cellStyle name="40% — акцент2 66 2" xfId="12293" xr:uid="{00000000-0005-0000-0000-000075330000}"/>
    <cellStyle name="40% — акцент2 67" xfId="3530" xr:uid="{00000000-0005-0000-0000-000076330000}"/>
    <cellStyle name="40% — акцент2 67 2" xfId="12305" xr:uid="{00000000-0005-0000-0000-000077330000}"/>
    <cellStyle name="40% — акцент2 68" xfId="3542" xr:uid="{00000000-0005-0000-0000-000078330000}"/>
    <cellStyle name="40% — акцент2 68 2" xfId="12317" xr:uid="{00000000-0005-0000-0000-000079330000}"/>
    <cellStyle name="40% — акцент2 69" xfId="3554" xr:uid="{00000000-0005-0000-0000-00007A330000}"/>
    <cellStyle name="40% — акцент2 69 2" xfId="12329" xr:uid="{00000000-0005-0000-0000-00007B330000}"/>
    <cellStyle name="40% - Акцент2 7" xfId="854" xr:uid="{00000000-0005-0000-0000-00007C330000}"/>
    <cellStyle name="40% — акцент2 7" xfId="263" xr:uid="{00000000-0005-0000-0000-00007D330000}"/>
    <cellStyle name="40% - Акцент2 7 10" xfId="7482" xr:uid="{00000000-0005-0000-0000-00007E330000}"/>
    <cellStyle name="40% - Акцент2 7 10 2" xfId="16240" xr:uid="{00000000-0005-0000-0000-00007F330000}"/>
    <cellStyle name="40% - Акцент2 7 11" xfId="7500" xr:uid="{00000000-0005-0000-0000-000080330000}"/>
    <cellStyle name="40% - Акцент2 7 11 2" xfId="16258" xr:uid="{00000000-0005-0000-0000-000081330000}"/>
    <cellStyle name="40% - Акцент2 7 12" xfId="7465" xr:uid="{00000000-0005-0000-0000-000082330000}"/>
    <cellStyle name="40% - Акцент2 7 12 2" xfId="16223" xr:uid="{00000000-0005-0000-0000-000083330000}"/>
    <cellStyle name="40% - Акцент2 7 13" xfId="7514" xr:uid="{00000000-0005-0000-0000-000084330000}"/>
    <cellStyle name="40% - Акцент2 7 13 2" xfId="16272" xr:uid="{00000000-0005-0000-0000-000085330000}"/>
    <cellStyle name="40% - Акцент2 7 14" xfId="7469" xr:uid="{00000000-0005-0000-0000-000086330000}"/>
    <cellStyle name="40% - Акцент2 7 14 2" xfId="16227" xr:uid="{00000000-0005-0000-0000-000087330000}"/>
    <cellStyle name="40% - Акцент2 7 15" xfId="7520" xr:uid="{00000000-0005-0000-0000-000088330000}"/>
    <cellStyle name="40% - Акцент2 7 15 2" xfId="16278" xr:uid="{00000000-0005-0000-0000-000089330000}"/>
    <cellStyle name="40% - Акцент2 7 16" xfId="7454" xr:uid="{00000000-0005-0000-0000-00008A330000}"/>
    <cellStyle name="40% - Акцент2 7 16 2" xfId="16212" xr:uid="{00000000-0005-0000-0000-00008B330000}"/>
    <cellStyle name="40% - Акцент2 7 17" xfId="7529" xr:uid="{00000000-0005-0000-0000-00008C330000}"/>
    <cellStyle name="40% - Акцент2 7 17 2" xfId="16287" xr:uid="{00000000-0005-0000-0000-00008D330000}"/>
    <cellStyle name="40% - Акцент2 7 18" xfId="7444" xr:uid="{00000000-0005-0000-0000-00008E330000}"/>
    <cellStyle name="40% - Акцент2 7 18 2" xfId="16202" xr:uid="{00000000-0005-0000-0000-00008F330000}"/>
    <cellStyle name="40% - Акцент2 7 19" xfId="7539" xr:uid="{00000000-0005-0000-0000-000090330000}"/>
    <cellStyle name="40% - Акцент2 7 19 2" xfId="16297" xr:uid="{00000000-0005-0000-0000-000091330000}"/>
    <cellStyle name="40% - Акцент2 7 2" xfId="2644" xr:uid="{00000000-0005-0000-0000-000092330000}"/>
    <cellStyle name="40% - Акцент2 7 2 2" xfId="11483" xr:uid="{00000000-0005-0000-0000-000093330000}"/>
    <cellStyle name="40% - Акцент2 7 20" xfId="7434" xr:uid="{00000000-0005-0000-0000-000094330000}"/>
    <cellStyle name="40% - Акцент2 7 20 2" xfId="16192" xr:uid="{00000000-0005-0000-0000-000095330000}"/>
    <cellStyle name="40% - Акцент2 7 21" xfId="7549" xr:uid="{00000000-0005-0000-0000-000096330000}"/>
    <cellStyle name="40% - Акцент2 7 21 2" xfId="16307" xr:uid="{00000000-0005-0000-0000-000097330000}"/>
    <cellStyle name="40% - Акцент2 7 22" xfId="7424" xr:uid="{00000000-0005-0000-0000-000098330000}"/>
    <cellStyle name="40% - Акцент2 7 22 2" xfId="16182" xr:uid="{00000000-0005-0000-0000-000099330000}"/>
    <cellStyle name="40% - Акцент2 7 23" xfId="7559" xr:uid="{00000000-0005-0000-0000-00009A330000}"/>
    <cellStyle name="40% - Акцент2 7 23 2" xfId="16317" xr:uid="{00000000-0005-0000-0000-00009B330000}"/>
    <cellStyle name="40% - Акцент2 7 24" xfId="7414" xr:uid="{00000000-0005-0000-0000-00009C330000}"/>
    <cellStyle name="40% - Акцент2 7 24 2" xfId="16172" xr:uid="{00000000-0005-0000-0000-00009D330000}"/>
    <cellStyle name="40% - Акцент2 7 25" xfId="7569" xr:uid="{00000000-0005-0000-0000-00009E330000}"/>
    <cellStyle name="40% - Акцент2 7 25 2" xfId="16327" xr:uid="{00000000-0005-0000-0000-00009F330000}"/>
    <cellStyle name="40% - Акцент2 7 26" xfId="7404" xr:uid="{00000000-0005-0000-0000-0000A0330000}"/>
    <cellStyle name="40% - Акцент2 7 26 2" xfId="16162" xr:uid="{00000000-0005-0000-0000-0000A1330000}"/>
    <cellStyle name="40% - Акцент2 7 27" xfId="7578" xr:uid="{00000000-0005-0000-0000-0000A2330000}"/>
    <cellStyle name="40% - Акцент2 7 27 2" xfId="16336" xr:uid="{00000000-0005-0000-0000-0000A3330000}"/>
    <cellStyle name="40% - Акцент2 7 28" xfId="9759" xr:uid="{00000000-0005-0000-0000-0000A4330000}"/>
    <cellStyle name="40% - Акцент2 7 29" xfId="17958" xr:uid="{00000000-0005-0000-0000-0000A5330000}"/>
    <cellStyle name="40% - Акцент2 7 3" xfId="3146" xr:uid="{00000000-0005-0000-0000-0000A6330000}"/>
    <cellStyle name="40% - Акцент2 7 3 2" xfId="11983" xr:uid="{00000000-0005-0000-0000-0000A7330000}"/>
    <cellStyle name="40% - Акцент2 7 30" xfId="18677" xr:uid="{00000000-0005-0000-0000-0000A8330000}"/>
    <cellStyle name="40% - Акцент2 7 31" xfId="17917" xr:uid="{00000000-0005-0000-0000-0000A9330000}"/>
    <cellStyle name="40% - Акцент2 7 32" xfId="18029" xr:uid="{00000000-0005-0000-0000-0000AA330000}"/>
    <cellStyle name="40% - Акцент2 7 33" xfId="18718" xr:uid="{00000000-0005-0000-0000-0000AB330000}"/>
    <cellStyle name="40% - Акцент2 7 4" xfId="4479" xr:uid="{00000000-0005-0000-0000-0000AC330000}"/>
    <cellStyle name="40% - Акцент2 7 4 2" xfId="13254" xr:uid="{00000000-0005-0000-0000-0000AD330000}"/>
    <cellStyle name="40% - Акцент2 7 5" xfId="5117" xr:uid="{00000000-0005-0000-0000-0000AE330000}"/>
    <cellStyle name="40% - Акцент2 7 5 2" xfId="13889" xr:uid="{00000000-0005-0000-0000-0000AF330000}"/>
    <cellStyle name="40% - Акцент2 7 6" xfId="5110" xr:uid="{00000000-0005-0000-0000-0000B0330000}"/>
    <cellStyle name="40% - Акцент2 7 6 2" xfId="13882" xr:uid="{00000000-0005-0000-0000-0000B1330000}"/>
    <cellStyle name="40% - Акцент2 7 7" xfId="6273" xr:uid="{00000000-0005-0000-0000-0000B2330000}"/>
    <cellStyle name="40% - Акцент2 7 7 2" xfId="15038" xr:uid="{00000000-0005-0000-0000-0000B3330000}"/>
    <cellStyle name="40% - Акцент2 7 8" xfId="7487" xr:uid="{00000000-0005-0000-0000-0000B4330000}"/>
    <cellStyle name="40% - Акцент2 7 8 2" xfId="16245" xr:uid="{00000000-0005-0000-0000-0000B5330000}"/>
    <cellStyle name="40% - Акцент2 7 9" xfId="7492" xr:uid="{00000000-0005-0000-0000-0000B6330000}"/>
    <cellStyle name="40% - Акцент2 7 9 2" xfId="16250" xr:uid="{00000000-0005-0000-0000-0000B7330000}"/>
    <cellStyle name="40% — акцент2 70" xfId="3566" xr:uid="{00000000-0005-0000-0000-0000B8330000}"/>
    <cellStyle name="40% — акцент2 70 2" xfId="12341" xr:uid="{00000000-0005-0000-0000-0000B9330000}"/>
    <cellStyle name="40% — акцент2 71" xfId="3578" xr:uid="{00000000-0005-0000-0000-0000BA330000}"/>
    <cellStyle name="40% — акцент2 71 2" xfId="12353" xr:uid="{00000000-0005-0000-0000-0000BB330000}"/>
    <cellStyle name="40% — акцент2 72" xfId="3590" xr:uid="{00000000-0005-0000-0000-0000BC330000}"/>
    <cellStyle name="40% — акцент2 72 2" xfId="12365" xr:uid="{00000000-0005-0000-0000-0000BD330000}"/>
    <cellStyle name="40% — акцент2 73" xfId="3423" xr:uid="{00000000-0005-0000-0000-0000BE330000}"/>
    <cellStyle name="40% — акцент2 73 2" xfId="12198" xr:uid="{00000000-0005-0000-0000-0000BF330000}"/>
    <cellStyle name="40% — акцент2 74" xfId="3605" xr:uid="{00000000-0005-0000-0000-0000C0330000}"/>
    <cellStyle name="40% — акцент2 74 2" xfId="12380" xr:uid="{00000000-0005-0000-0000-0000C1330000}"/>
    <cellStyle name="40% — акцент2 75" xfId="3617" xr:uid="{00000000-0005-0000-0000-0000C2330000}"/>
    <cellStyle name="40% — акцент2 75 2" xfId="12392" xr:uid="{00000000-0005-0000-0000-0000C3330000}"/>
    <cellStyle name="40% — акцент2 76" xfId="5245" xr:uid="{00000000-0005-0000-0000-0000C4330000}"/>
    <cellStyle name="40% — акцент2 76 2" xfId="14015" xr:uid="{00000000-0005-0000-0000-0000C5330000}"/>
    <cellStyle name="40% — акцент2 77" xfId="5263" xr:uid="{00000000-0005-0000-0000-0000C6330000}"/>
    <cellStyle name="40% — акцент2 77 2" xfId="14033" xr:uid="{00000000-0005-0000-0000-0000C7330000}"/>
    <cellStyle name="40% — акцент2 78" xfId="5280" xr:uid="{00000000-0005-0000-0000-0000C8330000}"/>
    <cellStyle name="40% — акцент2 78 2" xfId="14050" xr:uid="{00000000-0005-0000-0000-0000C9330000}"/>
    <cellStyle name="40% — акцент2 79" xfId="5292" xr:uid="{00000000-0005-0000-0000-0000CA330000}"/>
    <cellStyle name="40% — акцент2 79 2" xfId="14062" xr:uid="{00000000-0005-0000-0000-0000CB330000}"/>
    <cellStyle name="40% - Акцент2 8" xfId="875" xr:uid="{00000000-0005-0000-0000-0000CC330000}"/>
    <cellStyle name="40% — акцент2 8" xfId="264" xr:uid="{00000000-0005-0000-0000-0000CD330000}"/>
    <cellStyle name="40% - Акцент2 8 10" xfId="7490" xr:uid="{00000000-0005-0000-0000-0000CE330000}"/>
    <cellStyle name="40% - Акцент2 8 10 2" xfId="16248" xr:uid="{00000000-0005-0000-0000-0000CF330000}"/>
    <cellStyle name="40% - Акцент2 8 11" xfId="7486" xr:uid="{00000000-0005-0000-0000-0000D0330000}"/>
    <cellStyle name="40% - Акцент2 8 11 2" xfId="16244" xr:uid="{00000000-0005-0000-0000-0000D1330000}"/>
    <cellStyle name="40% - Акцент2 8 12" xfId="7467" xr:uid="{00000000-0005-0000-0000-0000D2330000}"/>
    <cellStyle name="40% - Акцент2 8 12 2" xfId="16225" xr:uid="{00000000-0005-0000-0000-0000D3330000}"/>
    <cellStyle name="40% - Акцент2 8 13" xfId="7510" xr:uid="{00000000-0005-0000-0000-0000D4330000}"/>
    <cellStyle name="40% - Акцент2 8 13 2" xfId="16268" xr:uid="{00000000-0005-0000-0000-0000D5330000}"/>
    <cellStyle name="40% - Акцент2 8 14" xfId="7513" xr:uid="{00000000-0005-0000-0000-0000D6330000}"/>
    <cellStyle name="40% - Акцент2 8 14 2" xfId="16271" xr:uid="{00000000-0005-0000-0000-0000D7330000}"/>
    <cellStyle name="40% - Акцент2 8 15" xfId="7504" xr:uid="{00000000-0005-0000-0000-0000D8330000}"/>
    <cellStyle name="40% - Акцент2 8 15 2" xfId="16262" xr:uid="{00000000-0005-0000-0000-0000D9330000}"/>
    <cellStyle name="40% - Акцент2 8 16" xfId="7515" xr:uid="{00000000-0005-0000-0000-0000DA330000}"/>
    <cellStyle name="40% - Акцент2 8 16 2" xfId="16273" xr:uid="{00000000-0005-0000-0000-0000DB330000}"/>
    <cellStyle name="40% - Акцент2 8 17" xfId="7464" xr:uid="{00000000-0005-0000-0000-0000DC330000}"/>
    <cellStyle name="40% - Акцент2 8 17 2" xfId="16222" xr:uid="{00000000-0005-0000-0000-0000DD330000}"/>
    <cellStyle name="40% - Акцент2 8 18" xfId="7523" xr:uid="{00000000-0005-0000-0000-0000DE330000}"/>
    <cellStyle name="40% - Акцент2 8 18 2" xfId="16281" xr:uid="{00000000-0005-0000-0000-0000DF330000}"/>
    <cellStyle name="40% - Акцент2 8 19" xfId="7450" xr:uid="{00000000-0005-0000-0000-0000E0330000}"/>
    <cellStyle name="40% - Акцент2 8 19 2" xfId="16208" xr:uid="{00000000-0005-0000-0000-0000E1330000}"/>
    <cellStyle name="40% - Акцент2 8 2" xfId="2665" xr:uid="{00000000-0005-0000-0000-0000E2330000}"/>
    <cellStyle name="40% - Акцент2 8 2 2" xfId="11504" xr:uid="{00000000-0005-0000-0000-0000E3330000}"/>
    <cellStyle name="40% - Акцент2 8 20" xfId="7533" xr:uid="{00000000-0005-0000-0000-0000E4330000}"/>
    <cellStyle name="40% - Акцент2 8 20 2" xfId="16291" xr:uid="{00000000-0005-0000-0000-0000E5330000}"/>
    <cellStyle name="40% - Акцент2 8 21" xfId="7440" xr:uid="{00000000-0005-0000-0000-0000E6330000}"/>
    <cellStyle name="40% - Акцент2 8 21 2" xfId="16198" xr:uid="{00000000-0005-0000-0000-0000E7330000}"/>
    <cellStyle name="40% - Акцент2 8 22" xfId="7543" xr:uid="{00000000-0005-0000-0000-0000E8330000}"/>
    <cellStyle name="40% - Акцент2 8 22 2" xfId="16301" xr:uid="{00000000-0005-0000-0000-0000E9330000}"/>
    <cellStyle name="40% - Акцент2 8 23" xfId="7430" xr:uid="{00000000-0005-0000-0000-0000EA330000}"/>
    <cellStyle name="40% - Акцент2 8 23 2" xfId="16188" xr:uid="{00000000-0005-0000-0000-0000EB330000}"/>
    <cellStyle name="40% - Акцент2 8 24" xfId="7553" xr:uid="{00000000-0005-0000-0000-0000EC330000}"/>
    <cellStyle name="40% - Акцент2 8 24 2" xfId="16311" xr:uid="{00000000-0005-0000-0000-0000ED330000}"/>
    <cellStyle name="40% - Акцент2 8 25" xfId="7420" xr:uid="{00000000-0005-0000-0000-0000EE330000}"/>
    <cellStyle name="40% - Акцент2 8 25 2" xfId="16178" xr:uid="{00000000-0005-0000-0000-0000EF330000}"/>
    <cellStyle name="40% - Акцент2 8 26" xfId="7563" xr:uid="{00000000-0005-0000-0000-0000F0330000}"/>
    <cellStyle name="40% - Акцент2 8 26 2" xfId="16321" xr:uid="{00000000-0005-0000-0000-0000F1330000}"/>
    <cellStyle name="40% - Акцент2 8 27" xfId="7410" xr:uid="{00000000-0005-0000-0000-0000F2330000}"/>
    <cellStyle name="40% - Акцент2 8 27 2" xfId="16168" xr:uid="{00000000-0005-0000-0000-0000F3330000}"/>
    <cellStyle name="40% - Акцент2 8 28" xfId="9780" xr:uid="{00000000-0005-0000-0000-0000F4330000}"/>
    <cellStyle name="40% - Акцент2 8 29" xfId="17971" xr:uid="{00000000-0005-0000-0000-0000F5330000}"/>
    <cellStyle name="40% - Акцент2 8 3" xfId="3158" xr:uid="{00000000-0005-0000-0000-0000F6330000}"/>
    <cellStyle name="40% - Акцент2 8 3 2" xfId="11995" xr:uid="{00000000-0005-0000-0000-0000F7330000}"/>
    <cellStyle name="40% - Акцент2 8 30" xfId="9168" xr:uid="{00000000-0005-0000-0000-0000F8330000}"/>
    <cellStyle name="40% - Акцент2 8 31" xfId="18460" xr:uid="{00000000-0005-0000-0000-0000F9330000}"/>
    <cellStyle name="40% - Акцент2 8 32" xfId="19074" xr:uid="{00000000-0005-0000-0000-0000FA330000}"/>
    <cellStyle name="40% - Акцент2 8 33" xfId="19291" xr:uid="{00000000-0005-0000-0000-0000FB330000}"/>
    <cellStyle name="40% - Акцент2 8 4" xfId="4480" xr:uid="{00000000-0005-0000-0000-0000FC330000}"/>
    <cellStyle name="40% - Акцент2 8 4 2" xfId="13255" xr:uid="{00000000-0005-0000-0000-0000FD330000}"/>
    <cellStyle name="40% - Акцент2 8 5" xfId="5118" xr:uid="{00000000-0005-0000-0000-0000FE330000}"/>
    <cellStyle name="40% - Акцент2 8 5 2" xfId="13890" xr:uid="{00000000-0005-0000-0000-0000FF330000}"/>
    <cellStyle name="40% - Акцент2 8 6" xfId="5109" xr:uid="{00000000-0005-0000-0000-000000340000}"/>
    <cellStyle name="40% - Акцент2 8 6 2" xfId="13881" xr:uid="{00000000-0005-0000-0000-000001340000}"/>
    <cellStyle name="40% - Акцент2 8 7" xfId="6275" xr:uid="{00000000-0005-0000-0000-000002340000}"/>
    <cellStyle name="40% - Акцент2 8 7 2" xfId="15040" xr:uid="{00000000-0005-0000-0000-000003340000}"/>
    <cellStyle name="40% - Акцент2 8 8" xfId="7489" xr:uid="{00000000-0005-0000-0000-000004340000}"/>
    <cellStyle name="40% - Акцент2 8 8 2" xfId="16247" xr:uid="{00000000-0005-0000-0000-000005340000}"/>
    <cellStyle name="40% - Акцент2 8 9" xfId="7488" xr:uid="{00000000-0005-0000-0000-000006340000}"/>
    <cellStyle name="40% - Акцент2 8 9 2" xfId="16246" xr:uid="{00000000-0005-0000-0000-000007340000}"/>
    <cellStyle name="40% — акцент2 80" xfId="5304" xr:uid="{00000000-0005-0000-0000-000008340000}"/>
    <cellStyle name="40% — акцент2 80 2" xfId="14074" xr:uid="{00000000-0005-0000-0000-000009340000}"/>
    <cellStyle name="40% — акцент2 81" xfId="5316" xr:uid="{00000000-0005-0000-0000-00000A340000}"/>
    <cellStyle name="40% — акцент2 81 2" xfId="14086" xr:uid="{00000000-0005-0000-0000-00000B340000}"/>
    <cellStyle name="40% — акцент2 82" xfId="5328" xr:uid="{00000000-0005-0000-0000-00000C340000}"/>
    <cellStyle name="40% — акцент2 82 2" xfId="14098" xr:uid="{00000000-0005-0000-0000-00000D340000}"/>
    <cellStyle name="40% — акцент2 83" xfId="5340" xr:uid="{00000000-0005-0000-0000-00000E340000}"/>
    <cellStyle name="40% — акцент2 83 2" xfId="14110" xr:uid="{00000000-0005-0000-0000-00000F340000}"/>
    <cellStyle name="40% — акцент2 84" xfId="5351" xr:uid="{00000000-0005-0000-0000-000010340000}"/>
    <cellStyle name="40% — акцент2 84 2" xfId="14121" xr:uid="{00000000-0005-0000-0000-000011340000}"/>
    <cellStyle name="40% — акцент2 85" xfId="5361" xr:uid="{00000000-0005-0000-0000-000012340000}"/>
    <cellStyle name="40% — акцент2 85 2" xfId="14131" xr:uid="{00000000-0005-0000-0000-000013340000}"/>
    <cellStyle name="40% — акцент2 86" xfId="5332" xr:uid="{00000000-0005-0000-0000-000014340000}"/>
    <cellStyle name="40% — акцент2 86 2" xfId="14102" xr:uid="{00000000-0005-0000-0000-000015340000}"/>
    <cellStyle name="40% — акцент2 87" xfId="9324" xr:uid="{00000000-0005-0000-0000-000016340000}"/>
    <cellStyle name="40% — акцент2 88" xfId="9918" xr:uid="{00000000-0005-0000-0000-000017340000}"/>
    <cellStyle name="40% — акцент2 89" xfId="19160" xr:uid="{00000000-0005-0000-0000-000018340000}"/>
    <cellStyle name="40% - Акцент2 9" xfId="896" xr:uid="{00000000-0005-0000-0000-000019340000}"/>
    <cellStyle name="40% — акцент2 9" xfId="265" xr:uid="{00000000-0005-0000-0000-00001A340000}"/>
    <cellStyle name="40% - Акцент2 9 10" xfId="7498" xr:uid="{00000000-0005-0000-0000-00001B340000}"/>
    <cellStyle name="40% - Акцент2 9 10 2" xfId="16256" xr:uid="{00000000-0005-0000-0000-00001C340000}"/>
    <cellStyle name="40% - Акцент2 9 11" xfId="7475" xr:uid="{00000000-0005-0000-0000-00001D340000}"/>
    <cellStyle name="40% - Акцент2 9 11 2" xfId="16233" xr:uid="{00000000-0005-0000-0000-00001E340000}"/>
    <cellStyle name="40% - Акцент2 9 12" xfId="7473" xr:uid="{00000000-0005-0000-0000-00001F340000}"/>
    <cellStyle name="40% - Акцент2 9 12 2" xfId="16231" xr:uid="{00000000-0005-0000-0000-000020340000}"/>
    <cellStyle name="40% - Акцент2 9 13" xfId="7479" xr:uid="{00000000-0005-0000-0000-000021340000}"/>
    <cellStyle name="40% - Акцент2 9 13 2" xfId="16237" xr:uid="{00000000-0005-0000-0000-000022340000}"/>
    <cellStyle name="40% - Акцент2 9 14" xfId="7518" xr:uid="{00000000-0005-0000-0000-000023340000}"/>
    <cellStyle name="40% - Акцент2 9 14 2" xfId="16276" xr:uid="{00000000-0005-0000-0000-000024340000}"/>
    <cellStyle name="40% - Акцент2 9 15" xfId="7456" xr:uid="{00000000-0005-0000-0000-000025340000}"/>
    <cellStyle name="40% - Акцент2 9 15 2" xfId="16214" xr:uid="{00000000-0005-0000-0000-000026340000}"/>
    <cellStyle name="40% - Акцент2 9 16" xfId="7527" xr:uid="{00000000-0005-0000-0000-000027340000}"/>
    <cellStyle name="40% - Акцент2 9 16 2" xfId="16285" xr:uid="{00000000-0005-0000-0000-000028340000}"/>
    <cellStyle name="40% - Акцент2 9 17" xfId="7446" xr:uid="{00000000-0005-0000-0000-000029340000}"/>
    <cellStyle name="40% - Акцент2 9 17 2" xfId="16204" xr:uid="{00000000-0005-0000-0000-00002A340000}"/>
    <cellStyle name="40% - Акцент2 9 18" xfId="7537" xr:uid="{00000000-0005-0000-0000-00002B340000}"/>
    <cellStyle name="40% - Акцент2 9 18 2" xfId="16295" xr:uid="{00000000-0005-0000-0000-00002C340000}"/>
    <cellStyle name="40% - Акцент2 9 19" xfId="7436" xr:uid="{00000000-0005-0000-0000-00002D340000}"/>
    <cellStyle name="40% - Акцент2 9 19 2" xfId="16194" xr:uid="{00000000-0005-0000-0000-00002E340000}"/>
    <cellStyle name="40% - Акцент2 9 2" xfId="2686" xr:uid="{00000000-0005-0000-0000-00002F340000}"/>
    <cellStyle name="40% - Акцент2 9 2 2" xfId="11525" xr:uid="{00000000-0005-0000-0000-000030340000}"/>
    <cellStyle name="40% - Акцент2 9 20" xfId="7547" xr:uid="{00000000-0005-0000-0000-000031340000}"/>
    <cellStyle name="40% - Акцент2 9 20 2" xfId="16305" xr:uid="{00000000-0005-0000-0000-000032340000}"/>
    <cellStyle name="40% - Акцент2 9 21" xfId="7426" xr:uid="{00000000-0005-0000-0000-000033340000}"/>
    <cellStyle name="40% - Акцент2 9 21 2" xfId="16184" xr:uid="{00000000-0005-0000-0000-000034340000}"/>
    <cellStyle name="40% - Акцент2 9 22" xfId="7557" xr:uid="{00000000-0005-0000-0000-000035340000}"/>
    <cellStyle name="40% - Акцент2 9 22 2" xfId="16315" xr:uid="{00000000-0005-0000-0000-000036340000}"/>
    <cellStyle name="40% - Акцент2 9 23" xfId="7416" xr:uid="{00000000-0005-0000-0000-000037340000}"/>
    <cellStyle name="40% - Акцент2 9 23 2" xfId="16174" xr:uid="{00000000-0005-0000-0000-000038340000}"/>
    <cellStyle name="40% - Акцент2 9 24" xfId="7567" xr:uid="{00000000-0005-0000-0000-000039340000}"/>
    <cellStyle name="40% - Акцент2 9 24 2" xfId="16325" xr:uid="{00000000-0005-0000-0000-00003A340000}"/>
    <cellStyle name="40% - Акцент2 9 25" xfId="7406" xr:uid="{00000000-0005-0000-0000-00003B340000}"/>
    <cellStyle name="40% - Акцент2 9 25 2" xfId="16164" xr:uid="{00000000-0005-0000-0000-00003C340000}"/>
    <cellStyle name="40% - Акцент2 9 26" xfId="7576" xr:uid="{00000000-0005-0000-0000-00003D340000}"/>
    <cellStyle name="40% - Акцент2 9 26 2" xfId="16334" xr:uid="{00000000-0005-0000-0000-00003E340000}"/>
    <cellStyle name="40% - Акцент2 9 27" xfId="7397" xr:uid="{00000000-0005-0000-0000-00003F340000}"/>
    <cellStyle name="40% - Акцент2 9 27 2" xfId="16155" xr:uid="{00000000-0005-0000-0000-000040340000}"/>
    <cellStyle name="40% - Акцент2 9 28" xfId="9801" xr:uid="{00000000-0005-0000-0000-000041340000}"/>
    <cellStyle name="40% - Акцент2 9 29" xfId="17984" xr:uid="{00000000-0005-0000-0000-000042340000}"/>
    <cellStyle name="40% - Акцент2 9 3" xfId="3170" xr:uid="{00000000-0005-0000-0000-000043340000}"/>
    <cellStyle name="40% - Акцент2 9 3 2" xfId="12007" xr:uid="{00000000-0005-0000-0000-000044340000}"/>
    <cellStyle name="40% - Акцент2 9 30" xfId="19677" xr:uid="{00000000-0005-0000-0000-000045340000}"/>
    <cellStyle name="40% - Акцент2 9 31" xfId="18888" xr:uid="{00000000-0005-0000-0000-000046340000}"/>
    <cellStyle name="40% - Акцент2 9 32" xfId="19526" xr:uid="{00000000-0005-0000-0000-000047340000}"/>
    <cellStyle name="40% - Акцент2 9 33" xfId="18915" xr:uid="{00000000-0005-0000-0000-000048340000}"/>
    <cellStyle name="40% - Акцент2 9 4" xfId="4481" xr:uid="{00000000-0005-0000-0000-000049340000}"/>
    <cellStyle name="40% - Акцент2 9 4 2" xfId="13256" xr:uid="{00000000-0005-0000-0000-00004A340000}"/>
    <cellStyle name="40% - Акцент2 9 5" xfId="5119" xr:uid="{00000000-0005-0000-0000-00004B340000}"/>
    <cellStyle name="40% - Акцент2 9 5 2" xfId="13891" xr:uid="{00000000-0005-0000-0000-00004C340000}"/>
    <cellStyle name="40% - Акцент2 9 6" xfId="5108" xr:uid="{00000000-0005-0000-0000-00004D340000}"/>
    <cellStyle name="40% - Акцент2 9 6 2" xfId="13880" xr:uid="{00000000-0005-0000-0000-00004E340000}"/>
    <cellStyle name="40% - Акцент2 9 7" xfId="6277" xr:uid="{00000000-0005-0000-0000-00004F340000}"/>
    <cellStyle name="40% - Акцент2 9 7 2" xfId="15042" xr:uid="{00000000-0005-0000-0000-000050340000}"/>
    <cellStyle name="40% - Акцент2 9 8" xfId="7491" xr:uid="{00000000-0005-0000-0000-000051340000}"/>
    <cellStyle name="40% - Акцент2 9 8 2" xfId="16249" xr:uid="{00000000-0005-0000-0000-000052340000}"/>
    <cellStyle name="40% - Акцент2 9 9" xfId="7484" xr:uid="{00000000-0005-0000-0000-000053340000}"/>
    <cellStyle name="40% - Акцент2 9 9 2" xfId="16242" xr:uid="{00000000-0005-0000-0000-000054340000}"/>
    <cellStyle name="40% — акцент2 90" xfId="18548" xr:uid="{00000000-0005-0000-0000-000055340000}"/>
    <cellStyle name="40% — акцент2 91" xfId="9258" xr:uid="{00000000-0005-0000-0000-000056340000}"/>
    <cellStyle name="40% — акцент2 92" xfId="9310" xr:uid="{00000000-0005-0000-0000-000057340000}"/>
    <cellStyle name="40% — акцент2 93" xfId="21481" xr:uid="{E95603F8-320C-416E-996A-AD4BC7C4A2E1}"/>
    <cellStyle name="40% — акцент3" xfId="417" builtinId="39" customBuiltin="1"/>
    <cellStyle name="40% - Акцент3 10" xfId="917" xr:uid="{00000000-0005-0000-0000-000059340000}"/>
    <cellStyle name="40% — акцент3 10" xfId="266" xr:uid="{00000000-0005-0000-0000-00005A340000}"/>
    <cellStyle name="40% - Акцент3 10 10" xfId="7503" xr:uid="{00000000-0005-0000-0000-00005B340000}"/>
    <cellStyle name="40% - Акцент3 10 10 2" xfId="16261" xr:uid="{00000000-0005-0000-0000-00005C340000}"/>
    <cellStyle name="40% - Акцент3 10 11" xfId="7470" xr:uid="{00000000-0005-0000-0000-00005D340000}"/>
    <cellStyle name="40% - Акцент3 10 11 2" xfId="16228" xr:uid="{00000000-0005-0000-0000-00005E340000}"/>
    <cellStyle name="40% - Акцент3 10 12" xfId="7494" xr:uid="{00000000-0005-0000-0000-00005F340000}"/>
    <cellStyle name="40% - Акцент3 10 12 2" xfId="16252" xr:uid="{00000000-0005-0000-0000-000060340000}"/>
    <cellStyle name="40% - Акцент3 10 13" xfId="7466" xr:uid="{00000000-0005-0000-0000-000061340000}"/>
    <cellStyle name="40% - Акцент3 10 13 2" xfId="16224" xr:uid="{00000000-0005-0000-0000-000062340000}"/>
    <cellStyle name="40% - Акцент3 10 14" xfId="7522" xr:uid="{00000000-0005-0000-0000-000063340000}"/>
    <cellStyle name="40% - Акцент3 10 14 2" xfId="16280" xr:uid="{00000000-0005-0000-0000-000064340000}"/>
    <cellStyle name="40% - Акцент3 10 15" xfId="7451" xr:uid="{00000000-0005-0000-0000-000065340000}"/>
    <cellStyle name="40% - Акцент3 10 15 2" xfId="16209" xr:uid="{00000000-0005-0000-0000-000066340000}"/>
    <cellStyle name="40% - Акцент3 10 16" xfId="7532" xr:uid="{00000000-0005-0000-0000-000067340000}"/>
    <cellStyle name="40% - Акцент3 10 16 2" xfId="16290" xr:uid="{00000000-0005-0000-0000-000068340000}"/>
    <cellStyle name="40% - Акцент3 10 17" xfId="7441" xr:uid="{00000000-0005-0000-0000-000069340000}"/>
    <cellStyle name="40% - Акцент3 10 17 2" xfId="16199" xr:uid="{00000000-0005-0000-0000-00006A340000}"/>
    <cellStyle name="40% - Акцент3 10 18" xfId="7542" xr:uid="{00000000-0005-0000-0000-00006B340000}"/>
    <cellStyle name="40% - Акцент3 10 18 2" xfId="16300" xr:uid="{00000000-0005-0000-0000-00006C340000}"/>
    <cellStyle name="40% - Акцент3 10 19" xfId="7431" xr:uid="{00000000-0005-0000-0000-00006D340000}"/>
    <cellStyle name="40% - Акцент3 10 19 2" xfId="16189" xr:uid="{00000000-0005-0000-0000-00006E340000}"/>
    <cellStyle name="40% - Акцент3 10 2" xfId="2707" xr:uid="{00000000-0005-0000-0000-00006F340000}"/>
    <cellStyle name="40% - Акцент3 10 2 2" xfId="11546" xr:uid="{00000000-0005-0000-0000-000070340000}"/>
    <cellStyle name="40% - Акцент3 10 20" xfId="7552" xr:uid="{00000000-0005-0000-0000-000071340000}"/>
    <cellStyle name="40% - Акцент3 10 20 2" xfId="16310" xr:uid="{00000000-0005-0000-0000-000072340000}"/>
    <cellStyle name="40% - Акцент3 10 21" xfId="7421" xr:uid="{00000000-0005-0000-0000-000073340000}"/>
    <cellStyle name="40% - Акцент3 10 21 2" xfId="16179" xr:uid="{00000000-0005-0000-0000-000074340000}"/>
    <cellStyle name="40% - Акцент3 10 22" xfId="7562" xr:uid="{00000000-0005-0000-0000-000075340000}"/>
    <cellStyle name="40% - Акцент3 10 22 2" xfId="16320" xr:uid="{00000000-0005-0000-0000-000076340000}"/>
    <cellStyle name="40% - Акцент3 10 23" xfId="7411" xr:uid="{00000000-0005-0000-0000-000077340000}"/>
    <cellStyle name="40% - Акцент3 10 23 2" xfId="16169" xr:uid="{00000000-0005-0000-0000-000078340000}"/>
    <cellStyle name="40% - Акцент3 10 24" xfId="7572" xr:uid="{00000000-0005-0000-0000-000079340000}"/>
    <cellStyle name="40% - Акцент3 10 24 2" xfId="16330" xr:uid="{00000000-0005-0000-0000-00007A340000}"/>
    <cellStyle name="40% - Акцент3 10 25" xfId="7401" xr:uid="{00000000-0005-0000-0000-00007B340000}"/>
    <cellStyle name="40% - Акцент3 10 25 2" xfId="16159" xr:uid="{00000000-0005-0000-0000-00007C340000}"/>
    <cellStyle name="40% - Акцент3 10 26" xfId="7581" xr:uid="{00000000-0005-0000-0000-00007D340000}"/>
    <cellStyle name="40% - Акцент3 10 26 2" xfId="16339" xr:uid="{00000000-0005-0000-0000-00007E340000}"/>
    <cellStyle name="40% - Акцент3 10 27" xfId="7392" xr:uid="{00000000-0005-0000-0000-00007F340000}"/>
    <cellStyle name="40% - Акцент3 10 27 2" xfId="16150" xr:uid="{00000000-0005-0000-0000-000080340000}"/>
    <cellStyle name="40% - Акцент3 10 28" xfId="9822" xr:uid="{00000000-0005-0000-0000-000081340000}"/>
    <cellStyle name="40% - Акцент3 10 29" xfId="17999" xr:uid="{00000000-0005-0000-0000-000082340000}"/>
    <cellStyle name="40% - Акцент3 10 3" xfId="3184" xr:uid="{00000000-0005-0000-0000-000083340000}"/>
    <cellStyle name="40% - Акцент3 10 3 2" xfId="12021" xr:uid="{00000000-0005-0000-0000-000084340000}"/>
    <cellStyle name="40% - Акцент3 10 30" xfId="20295" xr:uid="{00000000-0005-0000-0000-000085340000}"/>
    <cellStyle name="40% - Акцент3 10 31" xfId="20601" xr:uid="{00000000-0005-0000-0000-000086340000}"/>
    <cellStyle name="40% - Акцент3 10 32" xfId="20872" xr:uid="{00000000-0005-0000-0000-000087340000}"/>
    <cellStyle name="40% - Акцент3 10 33" xfId="21118" xr:uid="{00000000-0005-0000-0000-000088340000}"/>
    <cellStyle name="40% - Акцент3 10 4" xfId="4482" xr:uid="{00000000-0005-0000-0000-000089340000}"/>
    <cellStyle name="40% - Акцент3 10 4 2" xfId="13257" xr:uid="{00000000-0005-0000-0000-00008A340000}"/>
    <cellStyle name="40% - Акцент3 10 5" xfId="5120" xr:uid="{00000000-0005-0000-0000-00008B340000}"/>
    <cellStyle name="40% - Акцент3 10 5 2" xfId="13892" xr:uid="{00000000-0005-0000-0000-00008C340000}"/>
    <cellStyle name="40% - Акцент3 10 6" xfId="5107" xr:uid="{00000000-0005-0000-0000-00008D340000}"/>
    <cellStyle name="40% - Акцент3 10 6 2" xfId="13879" xr:uid="{00000000-0005-0000-0000-00008E340000}"/>
    <cellStyle name="40% - Акцент3 10 7" xfId="6279" xr:uid="{00000000-0005-0000-0000-00008F340000}"/>
    <cellStyle name="40% - Акцент3 10 7 2" xfId="15044" xr:uid="{00000000-0005-0000-0000-000090340000}"/>
    <cellStyle name="40% - Акцент3 10 8" xfId="7493" xr:uid="{00000000-0005-0000-0000-000091340000}"/>
    <cellStyle name="40% - Акцент3 10 8 2" xfId="16251" xr:uid="{00000000-0005-0000-0000-000092340000}"/>
    <cellStyle name="40% - Акцент3 10 9" xfId="7480" xr:uid="{00000000-0005-0000-0000-000093340000}"/>
    <cellStyle name="40% - Акцент3 10 9 2" xfId="16238" xr:uid="{00000000-0005-0000-0000-000094340000}"/>
    <cellStyle name="40% - Акцент3 11" xfId="2207" xr:uid="{00000000-0005-0000-0000-000095340000}"/>
    <cellStyle name="40% — акцент3 11" xfId="1259" xr:uid="{00000000-0005-0000-0000-000096340000}"/>
    <cellStyle name="40% - Акцент3 11 10" xfId="7508" xr:uid="{00000000-0005-0000-0000-000097340000}"/>
    <cellStyle name="40% — акцент3 11 10" xfId="7506" xr:uid="{00000000-0005-0000-0000-000098340000}"/>
    <cellStyle name="40% - Акцент3 11 10 2" xfId="16266" xr:uid="{00000000-0005-0000-0000-000099340000}"/>
    <cellStyle name="40% — акцент3 11 10 2" xfId="16264" xr:uid="{00000000-0005-0000-0000-00009A340000}"/>
    <cellStyle name="40% - Акцент3 11 10 3" xfId="19947" xr:uid="{00000000-0005-0000-0000-00009B340000}"/>
    <cellStyle name="40% — акцент3 11 10 3" xfId="19946" xr:uid="{00000000-0005-0000-0000-00009C340000}"/>
    <cellStyle name="40% - Акцент3 11 10 4" xfId="18575" xr:uid="{00000000-0005-0000-0000-00009D340000}"/>
    <cellStyle name="40% — акцент3 11 10 4" xfId="19367" xr:uid="{00000000-0005-0000-0000-00009E340000}"/>
    <cellStyle name="40% - Акцент3 11 10 5" xfId="19585" xr:uid="{00000000-0005-0000-0000-00009F340000}"/>
    <cellStyle name="40% — акцент3 11 10 5" xfId="19466" xr:uid="{00000000-0005-0000-0000-0000A0340000}"/>
    <cellStyle name="40% - Акцент3 11 10 6" xfId="19422" xr:uid="{00000000-0005-0000-0000-0000A1340000}"/>
    <cellStyle name="40% — акцент3 11 10 6" xfId="20385" xr:uid="{00000000-0005-0000-0000-0000A2340000}"/>
    <cellStyle name="40% - Акцент3 11 10 7" xfId="19454" xr:uid="{00000000-0005-0000-0000-0000A3340000}"/>
    <cellStyle name="40% — акцент3 11 10 7" xfId="20681" xr:uid="{00000000-0005-0000-0000-0000A4340000}"/>
    <cellStyle name="40% - Акцент3 11 11" xfId="7461" xr:uid="{00000000-0005-0000-0000-0000A5340000}"/>
    <cellStyle name="40% — акцент3 11 11" xfId="7459" xr:uid="{00000000-0005-0000-0000-0000A6340000}"/>
    <cellStyle name="40% - Акцент3 11 11 2" xfId="16219" xr:uid="{00000000-0005-0000-0000-0000A7340000}"/>
    <cellStyle name="40% — акцент3 11 11 2" xfId="16217" xr:uid="{00000000-0005-0000-0000-0000A8340000}"/>
    <cellStyle name="40% - Акцент3 11 11 3" xfId="19933" xr:uid="{00000000-0005-0000-0000-0000A9340000}"/>
    <cellStyle name="40% — акцент3 11 11 3" xfId="19932" xr:uid="{00000000-0005-0000-0000-0000AA340000}"/>
    <cellStyle name="40% - Акцент3 11 11 4" xfId="9248" xr:uid="{00000000-0005-0000-0000-0000AB340000}"/>
    <cellStyle name="40% — акцент3 11 11 4" xfId="18128" xr:uid="{00000000-0005-0000-0000-0000AC340000}"/>
    <cellStyle name="40% - Акцент3 11 11 5" xfId="18319" xr:uid="{00000000-0005-0000-0000-0000AD340000}"/>
    <cellStyle name="40% — акцент3 11 11 5" xfId="18436" xr:uid="{00000000-0005-0000-0000-0000AE340000}"/>
    <cellStyle name="40% - Акцент3 11 11 6" xfId="19087" xr:uid="{00000000-0005-0000-0000-0000AF340000}"/>
    <cellStyle name="40% — акцент3 11 11 6" xfId="19884" xr:uid="{00000000-0005-0000-0000-0000B0340000}"/>
    <cellStyle name="40% - Акцент3 11 11 7" xfId="19616" xr:uid="{00000000-0005-0000-0000-0000B1340000}"/>
    <cellStyle name="40% — акцент3 11 11 7" xfId="18220" xr:uid="{00000000-0005-0000-0000-0000B2340000}"/>
    <cellStyle name="40% - Акцент3 11 12" xfId="7524" xr:uid="{00000000-0005-0000-0000-0000B3340000}"/>
    <cellStyle name="40% — акцент3 11 12" xfId="7525" xr:uid="{00000000-0005-0000-0000-0000B4340000}"/>
    <cellStyle name="40% - Акцент3 11 12 2" xfId="16282" xr:uid="{00000000-0005-0000-0000-0000B5340000}"/>
    <cellStyle name="40% — акцент3 11 12 2" xfId="16283" xr:uid="{00000000-0005-0000-0000-0000B6340000}"/>
    <cellStyle name="40% - Акцент3 11 12 3" xfId="19950" xr:uid="{00000000-0005-0000-0000-0000B7340000}"/>
    <cellStyle name="40% — акцент3 11 12 3" xfId="19951" xr:uid="{00000000-0005-0000-0000-0000B8340000}"/>
    <cellStyle name="40% - Акцент3 11 12 4" xfId="9960" xr:uid="{00000000-0005-0000-0000-0000B9340000}"/>
    <cellStyle name="40% — акцент3 11 12 4" xfId="9252" xr:uid="{00000000-0005-0000-0000-0000BA340000}"/>
    <cellStyle name="40% - Акцент3 11 12 5" xfId="19154" xr:uid="{00000000-0005-0000-0000-0000BB340000}"/>
    <cellStyle name="40% — акцент3 11 12 5" xfId="19774" xr:uid="{00000000-0005-0000-0000-0000BC340000}"/>
    <cellStyle name="40% - Акцент3 11 12 6" xfId="9250" xr:uid="{00000000-0005-0000-0000-0000BD340000}"/>
    <cellStyle name="40% — акцент3 11 12 6" xfId="17952" xr:uid="{00000000-0005-0000-0000-0000BE340000}"/>
    <cellStyle name="40% - Акцент3 11 12 7" xfId="20574" xr:uid="{00000000-0005-0000-0000-0000BF340000}"/>
    <cellStyle name="40% — акцент3 11 12 7" xfId="12146" xr:uid="{00000000-0005-0000-0000-0000C0340000}"/>
    <cellStyle name="40% - Акцент3 11 13" xfId="7449" xr:uid="{00000000-0005-0000-0000-0000C1340000}"/>
    <cellStyle name="40% — акцент3 11 13" xfId="7448" xr:uid="{00000000-0005-0000-0000-0000C2340000}"/>
    <cellStyle name="40% - Акцент3 11 13 2" xfId="16207" xr:uid="{00000000-0005-0000-0000-0000C3340000}"/>
    <cellStyle name="40% — акцент3 11 13 2" xfId="16206" xr:uid="{00000000-0005-0000-0000-0000C4340000}"/>
    <cellStyle name="40% - Акцент3 11 13 3" xfId="19928" xr:uid="{00000000-0005-0000-0000-0000C5340000}"/>
    <cellStyle name="40% — акцент3 11 13 3" xfId="19927" xr:uid="{00000000-0005-0000-0000-0000C6340000}"/>
    <cellStyle name="40% - Акцент3 11 13 4" xfId="17912" xr:uid="{00000000-0005-0000-0000-0000C7340000}"/>
    <cellStyle name="40% — акцент3 11 13 4" xfId="18468" xr:uid="{00000000-0005-0000-0000-0000C8340000}"/>
    <cellStyle name="40% - Акцент3 11 13 5" xfId="9246" xr:uid="{00000000-0005-0000-0000-0000C9340000}"/>
    <cellStyle name="40% — акцент3 11 13 5" xfId="18529" xr:uid="{00000000-0005-0000-0000-0000CA340000}"/>
    <cellStyle name="40% - Акцент3 11 13 6" xfId="18034" xr:uid="{00000000-0005-0000-0000-0000CB340000}"/>
    <cellStyle name="40% — акцент3 11 13 6" xfId="19863" xr:uid="{00000000-0005-0000-0000-0000CC340000}"/>
    <cellStyle name="40% - Акцент3 11 13 7" xfId="19743" xr:uid="{00000000-0005-0000-0000-0000CD340000}"/>
    <cellStyle name="40% — акцент3 11 13 7" xfId="19379" xr:uid="{00000000-0005-0000-0000-0000CE340000}"/>
    <cellStyle name="40% - Акцент3 11 14" xfId="7534" xr:uid="{00000000-0005-0000-0000-0000CF340000}"/>
    <cellStyle name="40% — акцент3 11 14" xfId="7535" xr:uid="{00000000-0005-0000-0000-0000D0340000}"/>
    <cellStyle name="40% - Акцент3 11 14 2" xfId="16292" xr:uid="{00000000-0005-0000-0000-0000D1340000}"/>
    <cellStyle name="40% — акцент3 11 14 2" xfId="16293" xr:uid="{00000000-0005-0000-0000-0000D2340000}"/>
    <cellStyle name="40% - Акцент3 11 14 3" xfId="19956" xr:uid="{00000000-0005-0000-0000-0000D3340000}"/>
    <cellStyle name="40% — акцент3 11 14 3" xfId="19957" xr:uid="{00000000-0005-0000-0000-0000D4340000}"/>
    <cellStyle name="40% - Акцент3 11 14 4" xfId="19366" xr:uid="{00000000-0005-0000-0000-0000D5340000}"/>
    <cellStyle name="40% — акцент3 11 14 4" xfId="18848" xr:uid="{00000000-0005-0000-0000-0000D6340000}"/>
    <cellStyle name="40% - Акцент3 11 14 5" xfId="18467" xr:uid="{00000000-0005-0000-0000-0000D7340000}"/>
    <cellStyle name="40% — акцент3 11 14 5" xfId="18349" xr:uid="{00000000-0005-0000-0000-0000D8340000}"/>
    <cellStyle name="40% - Акцент3 11 14 6" xfId="19072" xr:uid="{00000000-0005-0000-0000-0000D9340000}"/>
    <cellStyle name="40% — акцент3 11 14 6" xfId="18508" xr:uid="{00000000-0005-0000-0000-0000DA340000}"/>
    <cellStyle name="40% - Акцент3 11 14 7" xfId="19867" xr:uid="{00000000-0005-0000-0000-0000DB340000}"/>
    <cellStyle name="40% — акцент3 11 14 7" xfId="19598" xr:uid="{00000000-0005-0000-0000-0000DC340000}"/>
    <cellStyle name="40% - Акцент3 11 15" xfId="7439" xr:uid="{00000000-0005-0000-0000-0000DD340000}"/>
    <cellStyle name="40% — акцент3 11 15" xfId="7438" xr:uid="{00000000-0005-0000-0000-0000DE340000}"/>
    <cellStyle name="40% - Акцент3 11 15 2" xfId="16197" xr:uid="{00000000-0005-0000-0000-0000DF340000}"/>
    <cellStyle name="40% — акцент3 11 15 2" xfId="16196" xr:uid="{00000000-0005-0000-0000-0000E0340000}"/>
    <cellStyle name="40% - Акцент3 11 15 3" xfId="19923" xr:uid="{00000000-0005-0000-0000-0000E1340000}"/>
    <cellStyle name="40% — акцент3 11 15 3" xfId="19922" xr:uid="{00000000-0005-0000-0000-0000E2340000}"/>
    <cellStyle name="40% - Акцент3 11 15 4" xfId="19372" xr:uid="{00000000-0005-0000-0000-0000E3340000}"/>
    <cellStyle name="40% — акцент3 11 15 4" xfId="18284" xr:uid="{00000000-0005-0000-0000-0000E4340000}"/>
    <cellStyle name="40% - Акцент3 11 15 5" xfId="18039" xr:uid="{00000000-0005-0000-0000-0000E5340000}"/>
    <cellStyle name="40% — акцент3 11 15 5" xfId="19633" xr:uid="{00000000-0005-0000-0000-0000E6340000}"/>
    <cellStyle name="40% - Акцент3 11 15 6" xfId="19134" xr:uid="{00000000-0005-0000-0000-0000E7340000}"/>
    <cellStyle name="40% — акцент3 11 15 6" xfId="18642" xr:uid="{00000000-0005-0000-0000-0000E8340000}"/>
    <cellStyle name="40% - Акцент3 11 15 7" xfId="19502" xr:uid="{00000000-0005-0000-0000-0000E9340000}"/>
    <cellStyle name="40% — акцент3 11 15 7" xfId="18458" xr:uid="{00000000-0005-0000-0000-0000EA340000}"/>
    <cellStyle name="40% - Акцент3 11 16" xfId="7544" xr:uid="{00000000-0005-0000-0000-0000EB340000}"/>
    <cellStyle name="40% — акцент3 11 16" xfId="7545" xr:uid="{00000000-0005-0000-0000-0000EC340000}"/>
    <cellStyle name="40% - Акцент3 11 16 2" xfId="16302" xr:uid="{00000000-0005-0000-0000-0000ED340000}"/>
    <cellStyle name="40% — акцент3 11 16 2" xfId="16303" xr:uid="{00000000-0005-0000-0000-0000EE340000}"/>
    <cellStyle name="40% - Акцент3 11 16 3" xfId="19962" xr:uid="{00000000-0005-0000-0000-0000EF340000}"/>
    <cellStyle name="40% — акцент3 11 16 3" xfId="19963" xr:uid="{00000000-0005-0000-0000-0000F0340000}"/>
    <cellStyle name="40% - Акцент3 11 16 4" xfId="18500" xr:uid="{00000000-0005-0000-0000-0000F1340000}"/>
    <cellStyle name="40% — акцент3 11 16 4" xfId="17967" xr:uid="{00000000-0005-0000-0000-0000F2340000}"/>
    <cellStyle name="40% - Акцент3 11 16 5" xfId="19063" xr:uid="{00000000-0005-0000-0000-0000F3340000}"/>
    <cellStyle name="40% — акцент3 11 16 5" xfId="9167" xr:uid="{00000000-0005-0000-0000-0000F4340000}"/>
    <cellStyle name="40% - Акцент3 11 16 6" xfId="20040" xr:uid="{00000000-0005-0000-0000-0000F5340000}"/>
    <cellStyle name="40% — акцент3 11 16 6" xfId="19169" xr:uid="{00000000-0005-0000-0000-0000F6340000}"/>
    <cellStyle name="40% - Акцент3 11 16 7" xfId="20467" xr:uid="{00000000-0005-0000-0000-0000F7340000}"/>
    <cellStyle name="40% — акцент3 11 16 7" xfId="18968" xr:uid="{00000000-0005-0000-0000-0000F8340000}"/>
    <cellStyle name="40% - Акцент3 11 17" xfId="7429" xr:uid="{00000000-0005-0000-0000-0000F9340000}"/>
    <cellStyle name="40% — акцент3 11 17" xfId="7428" xr:uid="{00000000-0005-0000-0000-0000FA340000}"/>
    <cellStyle name="40% - Акцент3 11 17 2" xfId="16187" xr:uid="{00000000-0005-0000-0000-0000FB340000}"/>
    <cellStyle name="40% — акцент3 11 17 2" xfId="16186" xr:uid="{00000000-0005-0000-0000-0000FC340000}"/>
    <cellStyle name="40% - Акцент3 11 17 3" xfId="19920" xr:uid="{00000000-0005-0000-0000-0000FD340000}"/>
    <cellStyle name="40% — акцент3 11 17 3" xfId="19919" xr:uid="{00000000-0005-0000-0000-0000FE340000}"/>
    <cellStyle name="40% - Акцент3 11 17 4" xfId="19373" xr:uid="{00000000-0005-0000-0000-0000FF340000}"/>
    <cellStyle name="40% — акцент3 11 17 4" xfId="18854" xr:uid="{00000000-0005-0000-0000-000000350000}"/>
    <cellStyle name="40% - Акцент3 11 17 5" xfId="18523" xr:uid="{00000000-0005-0000-0000-000001350000}"/>
    <cellStyle name="40% — акцент3 11 17 5" xfId="19534" xr:uid="{00000000-0005-0000-0000-000002350000}"/>
    <cellStyle name="40% - Акцент3 11 17 6" xfId="19680" xr:uid="{00000000-0005-0000-0000-000003350000}"/>
    <cellStyle name="40% — акцент3 11 17 6" xfId="18909" xr:uid="{00000000-0005-0000-0000-000004350000}"/>
    <cellStyle name="40% - Акцент3 11 17 7" xfId="18086" xr:uid="{00000000-0005-0000-0000-000005350000}"/>
    <cellStyle name="40% — акцент3 11 17 7" xfId="20002" xr:uid="{00000000-0005-0000-0000-000006350000}"/>
    <cellStyle name="40% - Акцент3 11 18" xfId="7554" xr:uid="{00000000-0005-0000-0000-000007350000}"/>
    <cellStyle name="40% — акцент3 11 18" xfId="7555" xr:uid="{00000000-0005-0000-0000-000008350000}"/>
    <cellStyle name="40% - Акцент3 11 18 2" xfId="16312" xr:uid="{00000000-0005-0000-0000-000009350000}"/>
    <cellStyle name="40% — акцент3 11 18 2" xfId="16313" xr:uid="{00000000-0005-0000-0000-00000A350000}"/>
    <cellStyle name="40% - Акцент3 11 18 3" xfId="19965" xr:uid="{00000000-0005-0000-0000-00000B350000}"/>
    <cellStyle name="40% — акцент3 11 18 3" xfId="19966" xr:uid="{00000000-0005-0000-0000-00000C350000}"/>
    <cellStyle name="40% - Акцент3 11 18 4" xfId="19364" xr:uid="{00000000-0005-0000-0000-00000D350000}"/>
    <cellStyle name="40% — акцент3 11 18 4" xfId="18846" xr:uid="{00000000-0005-0000-0000-00000E350000}"/>
    <cellStyle name="40% - Акцент3 11 18 5" xfId="18938" xr:uid="{00000000-0005-0000-0000-00000F350000}"/>
    <cellStyle name="40% — акцент3 11 18 5" xfId="19013" xr:uid="{00000000-0005-0000-0000-000010350000}"/>
    <cellStyle name="40% - Акцент3 11 18 6" xfId="18243" xr:uid="{00000000-0005-0000-0000-000011350000}"/>
    <cellStyle name="40% — акцент3 11 18 6" xfId="9915" xr:uid="{00000000-0005-0000-0000-000012350000}"/>
    <cellStyle name="40% - Акцент3 11 18 7" xfId="19347" xr:uid="{00000000-0005-0000-0000-000013350000}"/>
    <cellStyle name="40% — акцент3 11 18 7" xfId="19754" xr:uid="{00000000-0005-0000-0000-000014350000}"/>
    <cellStyle name="40% - Акцент3 11 19" xfId="7419" xr:uid="{00000000-0005-0000-0000-000015350000}"/>
    <cellStyle name="40% — акцент3 11 19" xfId="7418" xr:uid="{00000000-0005-0000-0000-000016350000}"/>
    <cellStyle name="40% - Акцент3 11 19 2" xfId="16177" xr:uid="{00000000-0005-0000-0000-000017350000}"/>
    <cellStyle name="40% — акцент3 11 19 2" xfId="16176" xr:uid="{00000000-0005-0000-0000-000018350000}"/>
    <cellStyle name="40% - Акцент3 11 19 3" xfId="19918" xr:uid="{00000000-0005-0000-0000-000019350000}"/>
    <cellStyle name="40% — акцент3 11 19 3" xfId="19917" xr:uid="{00000000-0005-0000-0000-00001A350000}"/>
    <cellStyle name="40% - Акцент3 11 19 4" xfId="19141" xr:uid="{00000000-0005-0000-0000-00001B350000}"/>
    <cellStyle name="40% — акцент3 11 19 4" xfId="19258" xr:uid="{00000000-0005-0000-0000-00001C350000}"/>
    <cellStyle name="40% - Акцент3 11 19 5" xfId="18566" xr:uid="{00000000-0005-0000-0000-00001D350000}"/>
    <cellStyle name="40% — акцент3 11 19 5" xfId="19615" xr:uid="{00000000-0005-0000-0000-00001E350000}"/>
    <cellStyle name="40% - Акцент3 11 19 6" xfId="20074" xr:uid="{00000000-0005-0000-0000-00001F350000}"/>
    <cellStyle name="40% — акцент3 11 19 6" xfId="9160" xr:uid="{00000000-0005-0000-0000-000020350000}"/>
    <cellStyle name="40% - Акцент3 11 19 7" xfId="18721" xr:uid="{00000000-0005-0000-0000-000021350000}"/>
    <cellStyle name="40% — акцент3 11 19 7" xfId="20571" xr:uid="{00000000-0005-0000-0000-000022350000}"/>
    <cellStyle name="40% - Акцент3 11 2" xfId="4483" xr:uid="{00000000-0005-0000-0000-000023350000}"/>
    <cellStyle name="40% — акцент3 11 2" xfId="3001" xr:uid="{00000000-0005-0000-0000-000024350000}"/>
    <cellStyle name="40% - Акцент3 11 2 2" xfId="13258" xr:uid="{00000000-0005-0000-0000-000025350000}"/>
    <cellStyle name="40% — акцент3 11 2 2" xfId="4485" xr:uid="{00000000-0005-0000-0000-000026350000}"/>
    <cellStyle name="40% — акцент3 11 2 2 2" xfId="13260" xr:uid="{00000000-0005-0000-0000-000027350000}"/>
    <cellStyle name="40% - Акцент3 11 2 3" xfId="19034" xr:uid="{00000000-0005-0000-0000-000028350000}"/>
    <cellStyle name="40% — акцент3 11 2 3" xfId="6283" xr:uid="{00000000-0005-0000-0000-000029350000}"/>
    <cellStyle name="40% — акцент3 11 2 3 2" xfId="15048" xr:uid="{00000000-0005-0000-0000-00002A350000}"/>
    <cellStyle name="40% - Акцент3 11 2 4" xfId="19516" xr:uid="{00000000-0005-0000-0000-00002B350000}"/>
    <cellStyle name="40% — акцент3 11 2 4" xfId="11838" xr:uid="{00000000-0005-0000-0000-00002C350000}"/>
    <cellStyle name="40% - Акцент3 11 2 5" xfId="18291" xr:uid="{00000000-0005-0000-0000-00002D350000}"/>
    <cellStyle name="40% — акцент3 11 2 5" xfId="18604" xr:uid="{00000000-0005-0000-0000-00002E350000}"/>
    <cellStyle name="40% - Акцент3 11 2 6" xfId="19631" xr:uid="{00000000-0005-0000-0000-00002F350000}"/>
    <cellStyle name="40% — акцент3 11 2 6" xfId="19054" xr:uid="{00000000-0005-0000-0000-000030350000}"/>
    <cellStyle name="40% - Акцент3 11 2 7" xfId="18747" xr:uid="{00000000-0005-0000-0000-000031350000}"/>
    <cellStyle name="40% — акцент3 11 2 7" xfId="9183" xr:uid="{00000000-0005-0000-0000-000032350000}"/>
    <cellStyle name="40% — акцент3 11 2 8" xfId="19756" xr:uid="{00000000-0005-0000-0000-000033350000}"/>
    <cellStyle name="40% — акцент3 11 2 9" xfId="18872" xr:uid="{00000000-0005-0000-0000-000034350000}"/>
    <cellStyle name="40% - Акцент3 11 20" xfId="7564" xr:uid="{00000000-0005-0000-0000-000035350000}"/>
    <cellStyle name="40% — акцент3 11 20" xfId="7565" xr:uid="{00000000-0005-0000-0000-000036350000}"/>
    <cellStyle name="40% - Акцент3 11 20 2" xfId="16322" xr:uid="{00000000-0005-0000-0000-000037350000}"/>
    <cellStyle name="40% — акцент3 11 20 2" xfId="16323" xr:uid="{00000000-0005-0000-0000-000038350000}"/>
    <cellStyle name="40% - Акцент3 11 20 3" xfId="19969" xr:uid="{00000000-0005-0000-0000-000039350000}"/>
    <cellStyle name="40% — акцент3 11 20 3" xfId="19970" xr:uid="{00000000-0005-0000-0000-00003A350000}"/>
    <cellStyle name="40% - Акцент3 11 20 4" xfId="18452" xr:uid="{00000000-0005-0000-0000-00003B350000}"/>
    <cellStyle name="40% — акцент3 11 20 4" xfId="17900" xr:uid="{00000000-0005-0000-0000-00003C350000}"/>
    <cellStyle name="40% - Акцент3 11 20 5" xfId="18272" xr:uid="{00000000-0005-0000-0000-00003D350000}"/>
    <cellStyle name="40% — акцент3 11 20 5" xfId="12165" xr:uid="{00000000-0005-0000-0000-00003E350000}"/>
    <cellStyle name="40% - Акцент3 11 20 6" xfId="19637" xr:uid="{00000000-0005-0000-0000-00003F350000}"/>
    <cellStyle name="40% — акцент3 11 20 6" xfId="19176" xr:uid="{00000000-0005-0000-0000-000040350000}"/>
    <cellStyle name="40% - Акцент3 11 20 7" xfId="20310" xr:uid="{00000000-0005-0000-0000-000041350000}"/>
    <cellStyle name="40% — акцент3 11 20 7" xfId="18018" xr:uid="{00000000-0005-0000-0000-000042350000}"/>
    <cellStyle name="40% - Акцент3 11 21" xfId="7409" xr:uid="{00000000-0005-0000-0000-000043350000}"/>
    <cellStyle name="40% — акцент3 11 21" xfId="7408" xr:uid="{00000000-0005-0000-0000-000044350000}"/>
    <cellStyle name="40% - Акцент3 11 21 2" xfId="16167" xr:uid="{00000000-0005-0000-0000-000045350000}"/>
    <cellStyle name="40% — акцент3 11 21 2" xfId="16166" xr:uid="{00000000-0005-0000-0000-000046350000}"/>
    <cellStyle name="40% - Акцент3 11 21 3" xfId="19916" xr:uid="{00000000-0005-0000-0000-000047350000}"/>
    <cellStyle name="40% — акцент3 11 21 3" xfId="19915" xr:uid="{00000000-0005-0000-0000-000048350000}"/>
    <cellStyle name="40% - Акцент3 11 21 4" xfId="18261" xr:uid="{00000000-0005-0000-0000-000049350000}"/>
    <cellStyle name="40% — акцент3 11 21 4" xfId="18855" xr:uid="{00000000-0005-0000-0000-00004A350000}"/>
    <cellStyle name="40% - Акцент3 11 21 5" xfId="18256" xr:uid="{00000000-0005-0000-0000-00004B350000}"/>
    <cellStyle name="40% — акцент3 11 21 5" xfId="19017" xr:uid="{00000000-0005-0000-0000-00004C350000}"/>
    <cellStyle name="40% - Акцент3 11 21 6" xfId="19639" xr:uid="{00000000-0005-0000-0000-00004D350000}"/>
    <cellStyle name="40% — акцент3 11 21 6" xfId="18992" xr:uid="{00000000-0005-0000-0000-00004E350000}"/>
    <cellStyle name="40% - Акцент3 11 21 7" xfId="18720" xr:uid="{00000000-0005-0000-0000-00004F350000}"/>
    <cellStyle name="40% — акцент3 11 21 7" xfId="18998" xr:uid="{00000000-0005-0000-0000-000050350000}"/>
    <cellStyle name="40% - Акцент3 11 22" xfId="7573" xr:uid="{00000000-0005-0000-0000-000051350000}"/>
    <cellStyle name="40% — акцент3 11 22" xfId="7574" xr:uid="{00000000-0005-0000-0000-000052350000}"/>
    <cellStyle name="40% - Акцент3 11 22 2" xfId="16331" xr:uid="{00000000-0005-0000-0000-000053350000}"/>
    <cellStyle name="40% — акцент3 11 22 2" xfId="16332" xr:uid="{00000000-0005-0000-0000-000054350000}"/>
    <cellStyle name="40% - Акцент3 11 22 3" xfId="19972" xr:uid="{00000000-0005-0000-0000-000055350000}"/>
    <cellStyle name="40% — акцент3 11 22 3" xfId="19973" xr:uid="{00000000-0005-0000-0000-000056350000}"/>
    <cellStyle name="40% - Акцент3 11 22 4" xfId="18845" xr:uid="{00000000-0005-0000-0000-000057350000}"/>
    <cellStyle name="40% — акцент3 11 22 4" xfId="18550" xr:uid="{00000000-0005-0000-0000-000058350000}"/>
    <cellStyle name="40% - Акцент3 11 22 5" xfId="19536" xr:uid="{00000000-0005-0000-0000-000059350000}"/>
    <cellStyle name="40% — акцент3 11 22 5" xfId="19587" xr:uid="{00000000-0005-0000-0000-00005A350000}"/>
    <cellStyle name="40% - Акцент3 11 22 6" xfId="18411" xr:uid="{00000000-0005-0000-0000-00005B350000}"/>
    <cellStyle name="40% — акцент3 11 22 6" xfId="18899" xr:uid="{00000000-0005-0000-0000-00005C350000}"/>
    <cellStyle name="40% - Акцент3 11 22 7" xfId="9913" xr:uid="{00000000-0005-0000-0000-00005D350000}"/>
    <cellStyle name="40% — акцент3 11 22 7" xfId="19669" xr:uid="{00000000-0005-0000-0000-00005E350000}"/>
    <cellStyle name="40% - Акцент3 11 23" xfId="7400" xr:uid="{00000000-0005-0000-0000-00005F350000}"/>
    <cellStyle name="40% — акцент3 11 23" xfId="7399" xr:uid="{00000000-0005-0000-0000-000060350000}"/>
    <cellStyle name="40% - Акцент3 11 23 2" xfId="16158" xr:uid="{00000000-0005-0000-0000-000061350000}"/>
    <cellStyle name="40% — акцент3 11 23 2" xfId="16157" xr:uid="{00000000-0005-0000-0000-000062350000}"/>
    <cellStyle name="40% - Акцент3 11 23 3" xfId="19914" xr:uid="{00000000-0005-0000-0000-000063350000}"/>
    <cellStyle name="40% — акцент3 11 23 3" xfId="19913" xr:uid="{00000000-0005-0000-0000-000064350000}"/>
    <cellStyle name="40% - Акцент3 11 23 4" xfId="20287" xr:uid="{00000000-0005-0000-0000-000065350000}"/>
    <cellStyle name="40% — акцент3 11 23 4" xfId="20319" xr:uid="{00000000-0005-0000-0000-000066350000}"/>
    <cellStyle name="40% - Акцент3 11 23 5" xfId="20593" xr:uid="{00000000-0005-0000-0000-000067350000}"/>
    <cellStyle name="40% — акцент3 11 23 5" xfId="20621" xr:uid="{00000000-0005-0000-0000-000068350000}"/>
    <cellStyle name="40% - Акцент3 11 23 6" xfId="20865" xr:uid="{00000000-0005-0000-0000-000069350000}"/>
    <cellStyle name="40% — акцент3 11 23 6" xfId="20890" xr:uid="{00000000-0005-0000-0000-00006A350000}"/>
    <cellStyle name="40% - Акцент3 11 23 7" xfId="21113" xr:uid="{00000000-0005-0000-0000-00006B350000}"/>
    <cellStyle name="40% — акцент3 11 23 7" xfId="21133" xr:uid="{00000000-0005-0000-0000-00006C350000}"/>
    <cellStyle name="40% - Акцент3 11 24" xfId="7582" xr:uid="{00000000-0005-0000-0000-00006D350000}"/>
    <cellStyle name="40% — акцент3 11 24" xfId="7583" xr:uid="{00000000-0005-0000-0000-00006E350000}"/>
    <cellStyle name="40% - Акцент3 11 24 2" xfId="16340" xr:uid="{00000000-0005-0000-0000-00006F350000}"/>
    <cellStyle name="40% — акцент3 11 24 2" xfId="16341" xr:uid="{00000000-0005-0000-0000-000070350000}"/>
    <cellStyle name="40% - Акцент3 11 24 3" xfId="19974" xr:uid="{00000000-0005-0000-0000-000071350000}"/>
    <cellStyle name="40% — акцент3 11 24 3" xfId="19975" xr:uid="{00000000-0005-0000-0000-000072350000}"/>
    <cellStyle name="40% - Акцент3 11 24 4" xfId="19362" xr:uid="{00000000-0005-0000-0000-000073350000}"/>
    <cellStyle name="40% — акцент3 11 24 4" xfId="18844" xr:uid="{00000000-0005-0000-0000-000074350000}"/>
    <cellStyle name="40% - Акцент3 11 24 5" xfId="18937" xr:uid="{00000000-0005-0000-0000-000075350000}"/>
    <cellStyle name="40% — акцент3 11 24 5" xfId="18442" xr:uid="{00000000-0005-0000-0000-000076350000}"/>
    <cellStyle name="40% - Акцент3 11 24 6" xfId="19996" xr:uid="{00000000-0005-0000-0000-000077350000}"/>
    <cellStyle name="40% — акцент3 11 24 6" xfId="19594" xr:uid="{00000000-0005-0000-0000-000078350000}"/>
    <cellStyle name="40% - Акцент3 11 24 7" xfId="18338" xr:uid="{00000000-0005-0000-0000-000079350000}"/>
    <cellStyle name="40% — акцент3 11 24 7" xfId="10699" xr:uid="{00000000-0005-0000-0000-00007A350000}"/>
    <cellStyle name="40% - Акцент3 11 25" xfId="7391" xr:uid="{00000000-0005-0000-0000-00007B350000}"/>
    <cellStyle name="40% — акцент3 11 25" xfId="7388" xr:uid="{00000000-0005-0000-0000-00007C350000}"/>
    <cellStyle name="40% - Акцент3 11 25 2" xfId="16149" xr:uid="{00000000-0005-0000-0000-00007D350000}"/>
    <cellStyle name="40% — акцент3 11 25 2" xfId="16146" xr:uid="{00000000-0005-0000-0000-00007E350000}"/>
    <cellStyle name="40% - Акцент3 11 25 3" xfId="19911" xr:uid="{00000000-0005-0000-0000-00007F350000}"/>
    <cellStyle name="40% — акцент3 11 25 3" xfId="19908" xr:uid="{00000000-0005-0000-0000-000080350000}"/>
    <cellStyle name="40% - Акцент3 11 25 4" xfId="18406" xr:uid="{00000000-0005-0000-0000-000081350000}"/>
    <cellStyle name="40% — акцент3 11 25 4" xfId="18271" xr:uid="{00000000-0005-0000-0000-000082350000}"/>
    <cellStyle name="40% - Акцент3 11 25 5" xfId="19190" xr:uid="{00000000-0005-0000-0000-000083350000}"/>
    <cellStyle name="40% — акцент3 11 25 5" xfId="18328" xr:uid="{00000000-0005-0000-0000-000084350000}"/>
    <cellStyle name="40% - Акцент3 11 25 6" xfId="18964" xr:uid="{00000000-0005-0000-0000-000085350000}"/>
    <cellStyle name="40% — акцент3 11 25 6" xfId="18595" xr:uid="{00000000-0005-0000-0000-000086350000}"/>
    <cellStyle name="40% - Акцент3 11 25 7" xfId="19524" xr:uid="{00000000-0005-0000-0000-000087350000}"/>
    <cellStyle name="40% — акцент3 11 25 7" xfId="17904" xr:uid="{00000000-0005-0000-0000-000088350000}"/>
    <cellStyle name="40% - Акцент3 11 26" xfId="11049" xr:uid="{00000000-0005-0000-0000-000089350000}"/>
    <cellStyle name="40% — акцент3 11 26" xfId="10128" xr:uid="{00000000-0005-0000-0000-00008A350000}"/>
    <cellStyle name="40% - Акцент3 11 27" xfId="18371" xr:uid="{00000000-0005-0000-0000-00008B350000}"/>
    <cellStyle name="40% — акцент3 11 27" xfId="18107" xr:uid="{00000000-0005-0000-0000-00008C350000}"/>
    <cellStyle name="40% - Акцент3 11 28" xfId="19082" xr:uid="{00000000-0005-0000-0000-00008D350000}"/>
    <cellStyle name="40% — акцент3 11 28" xfId="18010" xr:uid="{00000000-0005-0000-0000-00008E350000}"/>
    <cellStyle name="40% - Акцент3 11 29" xfId="18742" xr:uid="{00000000-0005-0000-0000-00008F350000}"/>
    <cellStyle name="40% — акцент3 11 29" xfId="20413" xr:uid="{00000000-0005-0000-0000-000090350000}"/>
    <cellStyle name="40% - Акцент3 11 3" xfId="5121" xr:uid="{00000000-0005-0000-0000-000091350000}"/>
    <cellStyle name="40% — акцент3 11 3" xfId="2019" xr:uid="{00000000-0005-0000-0000-000092350000}"/>
    <cellStyle name="40% - Акцент3 11 3 2" xfId="13893" xr:uid="{00000000-0005-0000-0000-000093350000}"/>
    <cellStyle name="40% — акцент3 11 3 2" xfId="10864" xr:uid="{00000000-0005-0000-0000-000094350000}"/>
    <cellStyle name="40% - Акцент3 11 3 3" xfId="19217" xr:uid="{00000000-0005-0000-0000-000095350000}"/>
    <cellStyle name="40% — акцент3 11 3 3" xfId="18310" xr:uid="{00000000-0005-0000-0000-000096350000}"/>
    <cellStyle name="40% - Акцент3 11 3 4" xfId="17993" xr:uid="{00000000-0005-0000-0000-000097350000}"/>
    <cellStyle name="40% — акцент3 11 3 4" xfId="19625" xr:uid="{00000000-0005-0000-0000-000098350000}"/>
    <cellStyle name="40% - Акцент3 11 3 5" xfId="20492" xr:uid="{00000000-0005-0000-0000-000099350000}"/>
    <cellStyle name="40% — акцент3 11 3 5" xfId="19735" xr:uid="{00000000-0005-0000-0000-00009A350000}"/>
    <cellStyle name="40% - Акцент3 11 3 6" xfId="20772" xr:uid="{00000000-0005-0000-0000-00009B350000}"/>
    <cellStyle name="40% — акцент3 11 3 6" xfId="18274" xr:uid="{00000000-0005-0000-0000-00009C350000}"/>
    <cellStyle name="40% - Акцент3 11 3 7" xfId="21027" xr:uid="{00000000-0005-0000-0000-00009D350000}"/>
    <cellStyle name="40% — акцент3 11 3 7" xfId="9156" xr:uid="{00000000-0005-0000-0000-00009E350000}"/>
    <cellStyle name="40% - Акцент3 11 30" xfId="19949" xr:uid="{00000000-0005-0000-0000-00009F350000}"/>
    <cellStyle name="40% — акцент3 11 30" xfId="20704" xr:uid="{00000000-0005-0000-0000-0000A0350000}"/>
    <cellStyle name="40% - Акцент3 11 31" xfId="18852" xr:uid="{00000000-0005-0000-0000-0000A1350000}"/>
    <cellStyle name="40% — акцент3 11 31" xfId="20962" xr:uid="{00000000-0005-0000-0000-0000A2350000}"/>
    <cellStyle name="40% - Акцент3 11 4" xfId="5106" xr:uid="{00000000-0005-0000-0000-0000A3350000}"/>
    <cellStyle name="40% — акцент3 11 4" xfId="4484" xr:uid="{00000000-0005-0000-0000-0000A4350000}"/>
    <cellStyle name="40% - Акцент3 11 4 2" xfId="13878" xr:uid="{00000000-0005-0000-0000-0000A5350000}"/>
    <cellStyle name="40% — акцент3 11 4 2" xfId="13259" xr:uid="{00000000-0005-0000-0000-0000A6350000}"/>
    <cellStyle name="40% - Акцент3 11 4 3" xfId="19211" xr:uid="{00000000-0005-0000-0000-0000A7350000}"/>
    <cellStyle name="40% — акцент3 11 4 3" xfId="19035" xr:uid="{00000000-0005-0000-0000-0000A8350000}"/>
    <cellStyle name="40% - Акцент3 11 4 4" xfId="19487" xr:uid="{00000000-0005-0000-0000-0000A9350000}"/>
    <cellStyle name="40% — акцент3 11 4 4" xfId="18989" xr:uid="{00000000-0005-0000-0000-0000AA350000}"/>
    <cellStyle name="40% - Акцент3 11 4 5" xfId="18248" xr:uid="{00000000-0005-0000-0000-0000AB350000}"/>
    <cellStyle name="40% — акцент3 11 4 5" xfId="18999" xr:uid="{00000000-0005-0000-0000-0000AC350000}"/>
    <cellStyle name="40% - Акцент3 11 4 6" xfId="18385" xr:uid="{00000000-0005-0000-0000-0000AD350000}"/>
    <cellStyle name="40% — акцент3 11 4 6" xfId="18995" xr:uid="{00000000-0005-0000-0000-0000AE350000}"/>
    <cellStyle name="40% - Акцент3 11 4 7" xfId="18722" xr:uid="{00000000-0005-0000-0000-0000AF350000}"/>
    <cellStyle name="40% — акцент3 11 4 7" xfId="18996" xr:uid="{00000000-0005-0000-0000-0000B0350000}"/>
    <cellStyle name="40% - Акцент3 11 5" xfId="6281" xr:uid="{00000000-0005-0000-0000-0000B1350000}"/>
    <cellStyle name="40% — акцент3 11 5" xfId="5122" xr:uid="{00000000-0005-0000-0000-0000B2350000}"/>
    <cellStyle name="40% - Акцент3 11 5 2" xfId="15046" xr:uid="{00000000-0005-0000-0000-0000B3350000}"/>
    <cellStyle name="40% — акцент3 11 5 2" xfId="13894" xr:uid="{00000000-0005-0000-0000-0000B4350000}"/>
    <cellStyle name="40% - Акцент3 11 5 3" xfId="19561" xr:uid="{00000000-0005-0000-0000-0000B5350000}"/>
    <cellStyle name="40% — акцент3 11 5 3" xfId="19218" xr:uid="{00000000-0005-0000-0000-0000B6350000}"/>
    <cellStyle name="40% - Акцент3 11 5 4" xfId="18904" xr:uid="{00000000-0005-0000-0000-0000B7350000}"/>
    <cellStyle name="40% — акцент3 11 5 4" xfId="19485" xr:uid="{00000000-0005-0000-0000-0000B8350000}"/>
    <cellStyle name="40% - Акцент3 11 5 5" xfId="19525" xr:uid="{00000000-0005-0000-0000-0000B9350000}"/>
    <cellStyle name="40% — акцент3 11 5 5" xfId="18663" xr:uid="{00000000-0005-0000-0000-0000BA350000}"/>
    <cellStyle name="40% - Акцент3 11 5 6" xfId="18911" xr:uid="{00000000-0005-0000-0000-0000BB350000}"/>
    <cellStyle name="40% — акцент3 11 5 6" xfId="9144" xr:uid="{00000000-0005-0000-0000-0000BC350000}"/>
    <cellStyle name="40% - Акцент3 11 5 7" xfId="9312" xr:uid="{00000000-0005-0000-0000-0000BD350000}"/>
    <cellStyle name="40% — акцент3 11 5 7" xfId="19152" xr:uid="{00000000-0005-0000-0000-0000BE350000}"/>
    <cellStyle name="40% - Акцент3 11 6" xfId="7495" xr:uid="{00000000-0005-0000-0000-0000BF350000}"/>
    <cellStyle name="40% — акцент3 11 6" xfId="5105" xr:uid="{00000000-0005-0000-0000-0000C0350000}"/>
    <cellStyle name="40% - Акцент3 11 6 2" xfId="16253" xr:uid="{00000000-0005-0000-0000-0000C1350000}"/>
    <cellStyle name="40% — акцент3 11 6 2" xfId="13877" xr:uid="{00000000-0005-0000-0000-0000C2350000}"/>
    <cellStyle name="40% - Акцент3 11 6 3" xfId="19941" xr:uid="{00000000-0005-0000-0000-0000C3350000}"/>
    <cellStyle name="40% — акцент3 11 6 3" xfId="19210" xr:uid="{00000000-0005-0000-0000-0000C4350000}"/>
    <cellStyle name="40% - Акцент3 11 6 4" xfId="18853" xr:uid="{00000000-0005-0000-0000-0000C5350000}"/>
    <cellStyle name="40% — акцент3 11 6 4" xfId="9262" xr:uid="{00000000-0005-0000-0000-0000C6350000}"/>
    <cellStyle name="40% - Акцент3 11 6 5" xfId="18432" xr:uid="{00000000-0005-0000-0000-0000C7350000}"/>
    <cellStyle name="40% — акцент3 11 6 5" xfId="12144" xr:uid="{00000000-0005-0000-0000-0000C8350000}"/>
    <cellStyle name="40% - Акцент3 11 6 6" xfId="19079" xr:uid="{00000000-0005-0000-0000-0000C9350000}"/>
    <cellStyle name="40% — акцент3 11 6 6" xfId="19163" xr:uid="{00000000-0005-0000-0000-0000CA350000}"/>
    <cellStyle name="40% - Акцент3 11 6 7" xfId="20067" xr:uid="{00000000-0005-0000-0000-0000CB350000}"/>
    <cellStyle name="40% — акцент3 11 6 7" xfId="19495" xr:uid="{00000000-0005-0000-0000-0000CC350000}"/>
    <cellStyle name="40% - Акцент3 11 7" xfId="7478" xr:uid="{00000000-0005-0000-0000-0000CD350000}"/>
    <cellStyle name="40% — акцент3 11 7" xfId="6282" xr:uid="{00000000-0005-0000-0000-0000CE350000}"/>
    <cellStyle name="40% - Акцент3 11 7 2" xfId="16236" xr:uid="{00000000-0005-0000-0000-0000CF350000}"/>
    <cellStyle name="40% — акцент3 11 7 2" xfId="15047" xr:uid="{00000000-0005-0000-0000-0000D0350000}"/>
    <cellStyle name="40% - Акцент3 11 7 3" xfId="19939" xr:uid="{00000000-0005-0000-0000-0000D1350000}"/>
    <cellStyle name="40% — акцент3 11 7 3" xfId="19562" xr:uid="{00000000-0005-0000-0000-0000D2350000}"/>
    <cellStyle name="40% - Акцент3 11 7 4" xfId="19368" xr:uid="{00000000-0005-0000-0000-0000D3350000}"/>
    <cellStyle name="40% — акцент3 11 7 4" xfId="18428" xr:uid="{00000000-0005-0000-0000-0000D4350000}"/>
    <cellStyle name="40% - Акцент3 11 7 5" xfId="18273" xr:uid="{00000000-0005-0000-0000-0000D5350000}"/>
    <cellStyle name="40% — акцент3 11 7 5" xfId="19717" xr:uid="{00000000-0005-0000-0000-0000D6350000}"/>
    <cellStyle name="40% - Акцент3 11 7 6" xfId="19099" xr:uid="{00000000-0005-0000-0000-0000D7350000}"/>
    <cellStyle name="40% — акцент3 11 7 6" xfId="19406" xr:uid="{00000000-0005-0000-0000-0000D8350000}"/>
    <cellStyle name="40% - Акцент3 11 7 7" xfId="20096" xr:uid="{00000000-0005-0000-0000-0000D9350000}"/>
    <cellStyle name="40% — акцент3 11 7 7" xfId="19459" xr:uid="{00000000-0005-0000-0000-0000DA350000}"/>
    <cellStyle name="40% - Акцент3 11 8" xfId="7505" xr:uid="{00000000-0005-0000-0000-0000DB350000}"/>
    <cellStyle name="40% — акцент3 11 8" xfId="7496" xr:uid="{00000000-0005-0000-0000-0000DC350000}"/>
    <cellStyle name="40% - Акцент3 11 8 2" xfId="16263" xr:uid="{00000000-0005-0000-0000-0000DD350000}"/>
    <cellStyle name="40% — акцент3 11 8 2" xfId="16254" xr:uid="{00000000-0005-0000-0000-0000DE350000}"/>
    <cellStyle name="40% - Акцент3 11 8 3" xfId="19945" xr:uid="{00000000-0005-0000-0000-0000DF350000}"/>
    <cellStyle name="40% — акцент3 11 8 3" xfId="19942" xr:uid="{00000000-0005-0000-0000-0000E0350000}"/>
    <cellStyle name="40% - Акцент3 11 8 4" xfId="18352" xr:uid="{00000000-0005-0000-0000-0000E1350000}"/>
    <cellStyle name="40% — акцент3 11 8 4" xfId="18450" xr:uid="{00000000-0005-0000-0000-0000E2350000}"/>
    <cellStyle name="40% - Акцент3 11 8 5" xfId="20035" xr:uid="{00000000-0005-0000-0000-0000E3350000}"/>
    <cellStyle name="40% — акцент3 11 8 5" xfId="18329" xr:uid="{00000000-0005-0000-0000-0000E4350000}"/>
    <cellStyle name="40% - Акцент3 11 8 6" xfId="18830" xr:uid="{00000000-0005-0000-0000-0000E5350000}"/>
    <cellStyle name="40% — акцент3 11 8 6" xfId="19621" xr:uid="{00000000-0005-0000-0000-0000E6350000}"/>
    <cellStyle name="40% - Акцент3 11 8 7" xfId="19540" xr:uid="{00000000-0005-0000-0000-0000E7350000}"/>
    <cellStyle name="40% — акцент3 11 8 7" xfId="18917" xr:uid="{00000000-0005-0000-0000-0000E8350000}"/>
    <cellStyle name="40% - Акцент3 11 9" xfId="7468" xr:uid="{00000000-0005-0000-0000-0000E9350000}"/>
    <cellStyle name="40% — акцент3 11 9" xfId="7477" xr:uid="{00000000-0005-0000-0000-0000EA350000}"/>
    <cellStyle name="40% - Акцент3 11 9 2" xfId="16226" xr:uid="{00000000-0005-0000-0000-0000EB350000}"/>
    <cellStyle name="40% — акцент3 11 9 2" xfId="16235" xr:uid="{00000000-0005-0000-0000-0000EC350000}"/>
    <cellStyle name="40% - Акцент3 11 9 3" xfId="19935" xr:uid="{00000000-0005-0000-0000-0000ED350000}"/>
    <cellStyle name="40% — акцент3 11 9 3" xfId="19938" xr:uid="{00000000-0005-0000-0000-0000EE350000}"/>
    <cellStyle name="40% - Акцент3 11 9 4" xfId="19369" xr:uid="{00000000-0005-0000-0000-0000EF350000}"/>
    <cellStyle name="40% — акцент3 11 9 4" xfId="18044" xr:uid="{00000000-0005-0000-0000-0000F0350000}"/>
    <cellStyle name="40% - Акцент3 11 9 5" xfId="18936" xr:uid="{00000000-0005-0000-0000-0000F1350000}"/>
    <cellStyle name="40% — акцент3 11 9 5" xfId="18482" xr:uid="{00000000-0005-0000-0000-0000F2350000}"/>
    <cellStyle name="40% - Акцент3 11 9 6" xfId="19886" xr:uid="{00000000-0005-0000-0000-0000F3350000}"/>
    <cellStyle name="40% — акцент3 11 9 6" xfId="19068" xr:uid="{00000000-0005-0000-0000-0000F4350000}"/>
    <cellStyle name="40% - Акцент3 11 9 7" xfId="18216" xr:uid="{00000000-0005-0000-0000-0000F5350000}"/>
    <cellStyle name="40% — акцент3 11 9 7" xfId="18509" xr:uid="{00000000-0005-0000-0000-0000F6350000}"/>
    <cellStyle name="40% - Акцент3 12" xfId="3633" xr:uid="{00000000-0005-0000-0000-0000F7350000}"/>
    <cellStyle name="40% — акцент3 12" xfId="1040" xr:uid="{00000000-0005-0000-0000-0000F8350000}"/>
    <cellStyle name="40% - Акцент3 12 2" xfId="12408" xr:uid="{00000000-0005-0000-0000-0000F9350000}"/>
    <cellStyle name="40% - Акцент3 12 3" xfId="18761" xr:uid="{00000000-0005-0000-0000-0000FA350000}"/>
    <cellStyle name="40% - Акцент3 12 4" xfId="17940" xr:uid="{00000000-0005-0000-0000-0000FB350000}"/>
    <cellStyle name="40% - Акцент3 12 5" xfId="10132" xr:uid="{00000000-0005-0000-0000-0000FC350000}"/>
    <cellStyle name="40% - Акцент3 12 6" xfId="18631" xr:uid="{00000000-0005-0000-0000-0000FD350000}"/>
    <cellStyle name="40% - Акцент3 12 7" xfId="19051" xr:uid="{00000000-0005-0000-0000-0000FE350000}"/>
    <cellStyle name="40% - Акцент3 13" xfId="3647" xr:uid="{00000000-0005-0000-0000-0000FF350000}"/>
    <cellStyle name="40% — акцент3 13" xfId="1086" xr:uid="{00000000-0005-0000-0000-000000360000}"/>
    <cellStyle name="40% - Акцент3 13 2" xfId="12422" xr:uid="{00000000-0005-0000-0000-000001360000}"/>
    <cellStyle name="40% - Акцент3 13 3" xfId="18773" xr:uid="{00000000-0005-0000-0000-000002360000}"/>
    <cellStyle name="40% - Акцент3 13 4" xfId="20080" xr:uid="{00000000-0005-0000-0000-000003360000}"/>
    <cellStyle name="40% - Акцент3 13 5" xfId="20489" xr:uid="{00000000-0005-0000-0000-000004360000}"/>
    <cellStyle name="40% - Акцент3 13 6" xfId="20770" xr:uid="{00000000-0005-0000-0000-000005360000}"/>
    <cellStyle name="40% - Акцент3 13 7" xfId="21025" xr:uid="{00000000-0005-0000-0000-000006360000}"/>
    <cellStyle name="40% - Акцент3 14" xfId="3661" xr:uid="{00000000-0005-0000-0000-000007360000}"/>
    <cellStyle name="40% — акцент3 14" xfId="1384" xr:uid="{00000000-0005-0000-0000-000008360000}"/>
    <cellStyle name="40% - Акцент3 14 2" xfId="12436" xr:uid="{00000000-0005-0000-0000-000009360000}"/>
    <cellStyle name="40% — акцент3 14 2" xfId="6285" xr:uid="{00000000-0005-0000-0000-00000A360000}"/>
    <cellStyle name="40% — акцент3 14 2 2" xfId="15050" xr:uid="{00000000-0005-0000-0000-00000B360000}"/>
    <cellStyle name="40% - Акцент3 14 3" xfId="18785" xr:uid="{00000000-0005-0000-0000-00000C360000}"/>
    <cellStyle name="40% — акцент3 14 3" xfId="10243" xr:uid="{00000000-0005-0000-0000-00000D360000}"/>
    <cellStyle name="40% - Акцент3 14 4" xfId="19844" xr:uid="{00000000-0005-0000-0000-00000E360000}"/>
    <cellStyle name="40% — акцент3 14 4" xfId="18143" xr:uid="{00000000-0005-0000-0000-00000F360000}"/>
    <cellStyle name="40% - Акцент3 14 5" xfId="20215" xr:uid="{00000000-0005-0000-0000-000010360000}"/>
    <cellStyle name="40% — акцент3 14 5" xfId="18332" xr:uid="{00000000-0005-0000-0000-000011360000}"/>
    <cellStyle name="40% - Акцент3 14 6" xfId="18461" xr:uid="{00000000-0005-0000-0000-000012360000}"/>
    <cellStyle name="40% — акцент3 14 6" xfId="19619" xr:uid="{00000000-0005-0000-0000-000013360000}"/>
    <cellStyle name="40% - Акцент3 14 7" xfId="9205" xr:uid="{00000000-0005-0000-0000-000014360000}"/>
    <cellStyle name="40% — акцент3 14 7" xfId="19273" xr:uid="{00000000-0005-0000-0000-000015360000}"/>
    <cellStyle name="40% — акцент3 14 8" xfId="18946" xr:uid="{00000000-0005-0000-0000-000016360000}"/>
    <cellStyle name="40% — акцент3 15" xfId="1391" xr:uid="{00000000-0005-0000-0000-000017360000}"/>
    <cellStyle name="40% — акцент3 15 2" xfId="10250" xr:uid="{00000000-0005-0000-0000-000018360000}"/>
    <cellStyle name="40% — акцент3 16" xfId="1405" xr:uid="{00000000-0005-0000-0000-000019360000}"/>
    <cellStyle name="40% — акцент3 16 2" xfId="10264" xr:uid="{00000000-0005-0000-0000-00001A360000}"/>
    <cellStyle name="40% — акцент3 17" xfId="1417" xr:uid="{00000000-0005-0000-0000-00001B360000}"/>
    <cellStyle name="40% — акцент3 17 2" xfId="10276" xr:uid="{00000000-0005-0000-0000-00001C360000}"/>
    <cellStyle name="40% — акцент3 18" xfId="1429" xr:uid="{00000000-0005-0000-0000-00001D360000}"/>
    <cellStyle name="40% — акцент3 18 2" xfId="10288" xr:uid="{00000000-0005-0000-0000-00001E360000}"/>
    <cellStyle name="40% — акцент3 19" xfId="1441" xr:uid="{00000000-0005-0000-0000-00001F360000}"/>
    <cellStyle name="40% — акцент3 19 2" xfId="10300" xr:uid="{00000000-0005-0000-0000-000020360000}"/>
    <cellStyle name="40% - Акцент3 2" xfId="17" xr:uid="{00000000-0005-0000-0000-000021360000}"/>
    <cellStyle name="40% — акцент3 2" xfId="143" xr:uid="{00000000-0005-0000-0000-000022360000}"/>
    <cellStyle name="40% - Акцент3 2 10" xfId="663" xr:uid="{00000000-0005-0000-0000-000023360000}"/>
    <cellStyle name="40% - Акцент3 2 10 2" xfId="1236" xr:uid="{00000000-0005-0000-0000-000024360000}"/>
    <cellStyle name="40% - Акцент3 2 10 2 2" xfId="2978" xr:uid="{00000000-0005-0000-0000-000025360000}"/>
    <cellStyle name="40% - Акцент3 2 10 2 2 2" xfId="11815" xr:uid="{00000000-0005-0000-0000-000026360000}"/>
    <cellStyle name="40% - Акцент3 2 10 2 3" xfId="4488" xr:uid="{00000000-0005-0000-0000-000027360000}"/>
    <cellStyle name="40% - Акцент3 2 10 2 3 2" xfId="13263" xr:uid="{00000000-0005-0000-0000-000028360000}"/>
    <cellStyle name="40% - Акцент3 2 10 2 4" xfId="6289" xr:uid="{00000000-0005-0000-0000-000029360000}"/>
    <cellStyle name="40% - Акцент3 2 10 2 4 2" xfId="15054" xr:uid="{00000000-0005-0000-0000-00002A360000}"/>
    <cellStyle name="40% - Акцент3 2 10 2 5" xfId="10105" xr:uid="{00000000-0005-0000-0000-00002B360000}"/>
    <cellStyle name="40% - Акцент3 2 10 3" xfId="2453" xr:uid="{00000000-0005-0000-0000-00002C360000}"/>
    <cellStyle name="40% - Акцент3 2 10 3 2" xfId="4489" xr:uid="{00000000-0005-0000-0000-00002D360000}"/>
    <cellStyle name="40% - Акцент3 2 10 3 2 2" xfId="13264" xr:uid="{00000000-0005-0000-0000-00002E360000}"/>
    <cellStyle name="40% - Акцент3 2 10 3 3" xfId="6290" xr:uid="{00000000-0005-0000-0000-00002F360000}"/>
    <cellStyle name="40% - Акцент3 2 10 3 3 2" xfId="15055" xr:uid="{00000000-0005-0000-0000-000030360000}"/>
    <cellStyle name="40% - Акцент3 2 10 3 4" xfId="11292" xr:uid="{00000000-0005-0000-0000-000031360000}"/>
    <cellStyle name="40% - Акцент3 2 10 4" xfId="1996" xr:uid="{00000000-0005-0000-0000-000032360000}"/>
    <cellStyle name="40% - Акцент3 2 10 4 2" xfId="10841" xr:uid="{00000000-0005-0000-0000-000033360000}"/>
    <cellStyle name="40% - Акцент3 2 10 5" xfId="4487" xr:uid="{00000000-0005-0000-0000-000034360000}"/>
    <cellStyle name="40% - Акцент3 2 10 5 2" xfId="13262" xr:uid="{00000000-0005-0000-0000-000035360000}"/>
    <cellStyle name="40% - Акцент3 2 10 6" xfId="6288" xr:uid="{00000000-0005-0000-0000-000036360000}"/>
    <cellStyle name="40% - Акцент3 2 10 6 2" xfId="15053" xr:uid="{00000000-0005-0000-0000-000037360000}"/>
    <cellStyle name="40% - Акцент3 2 10 7" xfId="9568" xr:uid="{00000000-0005-0000-0000-000038360000}"/>
    <cellStyle name="40% - Акцент3 2 11" xfId="636" xr:uid="{00000000-0005-0000-0000-000039360000}"/>
    <cellStyle name="40% - Акцент3 2 11 2" xfId="1215" xr:uid="{00000000-0005-0000-0000-00003A360000}"/>
    <cellStyle name="40% - Акцент3 2 11 2 2" xfId="2957" xr:uid="{00000000-0005-0000-0000-00003B360000}"/>
    <cellStyle name="40% - Акцент3 2 11 2 2 2" xfId="11794" xr:uid="{00000000-0005-0000-0000-00003C360000}"/>
    <cellStyle name="40% - Акцент3 2 11 2 3" xfId="4491" xr:uid="{00000000-0005-0000-0000-00003D360000}"/>
    <cellStyle name="40% - Акцент3 2 11 2 3 2" xfId="13266" xr:uid="{00000000-0005-0000-0000-00003E360000}"/>
    <cellStyle name="40% - Акцент3 2 11 2 4" xfId="6292" xr:uid="{00000000-0005-0000-0000-00003F360000}"/>
    <cellStyle name="40% - Акцент3 2 11 2 4 2" xfId="15057" xr:uid="{00000000-0005-0000-0000-000040360000}"/>
    <cellStyle name="40% - Акцент3 2 11 2 5" xfId="10084" xr:uid="{00000000-0005-0000-0000-000041360000}"/>
    <cellStyle name="40% - Акцент3 2 11 3" xfId="2426" xr:uid="{00000000-0005-0000-0000-000042360000}"/>
    <cellStyle name="40% - Акцент3 2 11 3 2" xfId="4492" xr:uid="{00000000-0005-0000-0000-000043360000}"/>
    <cellStyle name="40% - Акцент3 2 11 3 2 2" xfId="13267" xr:uid="{00000000-0005-0000-0000-000044360000}"/>
    <cellStyle name="40% - Акцент3 2 11 3 3" xfId="6293" xr:uid="{00000000-0005-0000-0000-000045360000}"/>
    <cellStyle name="40% - Акцент3 2 11 3 3 2" xfId="15058" xr:uid="{00000000-0005-0000-0000-000046360000}"/>
    <cellStyle name="40% - Акцент3 2 11 3 4" xfId="11265" xr:uid="{00000000-0005-0000-0000-000047360000}"/>
    <cellStyle name="40% - Акцент3 2 11 4" xfId="1975" xr:uid="{00000000-0005-0000-0000-000048360000}"/>
    <cellStyle name="40% - Акцент3 2 11 4 2" xfId="10820" xr:uid="{00000000-0005-0000-0000-000049360000}"/>
    <cellStyle name="40% - Акцент3 2 11 5" xfId="4490" xr:uid="{00000000-0005-0000-0000-00004A360000}"/>
    <cellStyle name="40% - Акцент3 2 11 5 2" xfId="13265" xr:uid="{00000000-0005-0000-0000-00004B360000}"/>
    <cellStyle name="40% - Акцент3 2 11 6" xfId="6291" xr:uid="{00000000-0005-0000-0000-00004C360000}"/>
    <cellStyle name="40% - Акцент3 2 11 6 2" xfId="15056" xr:uid="{00000000-0005-0000-0000-00004D360000}"/>
    <cellStyle name="40% - Акцент3 2 11 7" xfId="9541" xr:uid="{00000000-0005-0000-0000-00004E360000}"/>
    <cellStyle name="40% - Акцент3 2 12" xfId="769" xr:uid="{00000000-0005-0000-0000-00004F360000}"/>
    <cellStyle name="40% - Акцент3 2 12 2" xfId="1195" xr:uid="{00000000-0005-0000-0000-000050360000}"/>
    <cellStyle name="40% - Акцент3 2 12 2 2" xfId="2937" xr:uid="{00000000-0005-0000-0000-000051360000}"/>
    <cellStyle name="40% - Акцент3 2 12 2 2 2" xfId="11774" xr:uid="{00000000-0005-0000-0000-000052360000}"/>
    <cellStyle name="40% - Акцент3 2 12 2 3" xfId="4494" xr:uid="{00000000-0005-0000-0000-000053360000}"/>
    <cellStyle name="40% - Акцент3 2 12 2 3 2" xfId="13269" xr:uid="{00000000-0005-0000-0000-000054360000}"/>
    <cellStyle name="40% - Акцент3 2 12 2 4" xfId="6295" xr:uid="{00000000-0005-0000-0000-000055360000}"/>
    <cellStyle name="40% - Акцент3 2 12 2 4 2" xfId="15060" xr:uid="{00000000-0005-0000-0000-000056360000}"/>
    <cellStyle name="40% - Акцент3 2 12 2 5" xfId="10064" xr:uid="{00000000-0005-0000-0000-000057360000}"/>
    <cellStyle name="40% - Акцент3 2 12 3" xfId="2559" xr:uid="{00000000-0005-0000-0000-000058360000}"/>
    <cellStyle name="40% - Акцент3 2 12 3 2" xfId="4495" xr:uid="{00000000-0005-0000-0000-000059360000}"/>
    <cellStyle name="40% - Акцент3 2 12 3 2 2" xfId="13270" xr:uid="{00000000-0005-0000-0000-00005A360000}"/>
    <cellStyle name="40% - Акцент3 2 12 3 3" xfId="6296" xr:uid="{00000000-0005-0000-0000-00005B360000}"/>
    <cellStyle name="40% - Акцент3 2 12 3 3 2" xfId="15061" xr:uid="{00000000-0005-0000-0000-00005C360000}"/>
    <cellStyle name="40% - Акцент3 2 12 3 4" xfId="11398" xr:uid="{00000000-0005-0000-0000-00005D360000}"/>
    <cellStyle name="40% - Акцент3 2 12 4" xfId="1955" xr:uid="{00000000-0005-0000-0000-00005E360000}"/>
    <cellStyle name="40% - Акцент3 2 12 4 2" xfId="10800" xr:uid="{00000000-0005-0000-0000-00005F360000}"/>
    <cellStyle name="40% - Акцент3 2 12 5" xfId="4493" xr:uid="{00000000-0005-0000-0000-000060360000}"/>
    <cellStyle name="40% - Акцент3 2 12 5 2" xfId="13268" xr:uid="{00000000-0005-0000-0000-000061360000}"/>
    <cellStyle name="40% - Акцент3 2 12 6" xfId="6294" xr:uid="{00000000-0005-0000-0000-000062360000}"/>
    <cellStyle name="40% - Акцент3 2 12 6 2" xfId="15059" xr:uid="{00000000-0005-0000-0000-000063360000}"/>
    <cellStyle name="40% - Акцент3 2 12 7" xfId="9674" xr:uid="{00000000-0005-0000-0000-000064360000}"/>
    <cellStyle name="40% - Акцент3 2 13" xfId="637" xr:uid="{00000000-0005-0000-0000-000065360000}"/>
    <cellStyle name="40% - Акцент3 2 13 2" xfId="1278" xr:uid="{00000000-0005-0000-0000-000066360000}"/>
    <cellStyle name="40% - Акцент3 2 13 2 2" xfId="3014" xr:uid="{00000000-0005-0000-0000-000067360000}"/>
    <cellStyle name="40% - Акцент3 2 13 2 2 2" xfId="11851" xr:uid="{00000000-0005-0000-0000-000068360000}"/>
    <cellStyle name="40% - Акцент3 2 13 2 3" xfId="4497" xr:uid="{00000000-0005-0000-0000-000069360000}"/>
    <cellStyle name="40% - Акцент3 2 13 2 3 2" xfId="13272" xr:uid="{00000000-0005-0000-0000-00006A360000}"/>
    <cellStyle name="40% - Акцент3 2 13 2 4" xfId="6298" xr:uid="{00000000-0005-0000-0000-00006B360000}"/>
    <cellStyle name="40% - Акцент3 2 13 2 4 2" xfId="15063" xr:uid="{00000000-0005-0000-0000-00006C360000}"/>
    <cellStyle name="40% - Акцент3 2 13 2 5" xfId="10142" xr:uid="{00000000-0005-0000-0000-00006D360000}"/>
    <cellStyle name="40% - Акцент3 2 13 3" xfId="2427" xr:uid="{00000000-0005-0000-0000-00006E360000}"/>
    <cellStyle name="40% - Акцент3 2 13 3 2" xfId="4498" xr:uid="{00000000-0005-0000-0000-00006F360000}"/>
    <cellStyle name="40% - Акцент3 2 13 3 2 2" xfId="13273" xr:uid="{00000000-0005-0000-0000-000070360000}"/>
    <cellStyle name="40% - Акцент3 2 13 3 3" xfId="6299" xr:uid="{00000000-0005-0000-0000-000071360000}"/>
    <cellStyle name="40% - Акцент3 2 13 3 3 2" xfId="15064" xr:uid="{00000000-0005-0000-0000-000072360000}"/>
    <cellStyle name="40% - Акцент3 2 13 3 4" xfId="11266" xr:uid="{00000000-0005-0000-0000-000073360000}"/>
    <cellStyle name="40% - Акцент3 2 13 4" xfId="2032" xr:uid="{00000000-0005-0000-0000-000074360000}"/>
    <cellStyle name="40% - Акцент3 2 13 4 2" xfId="10877" xr:uid="{00000000-0005-0000-0000-000075360000}"/>
    <cellStyle name="40% - Акцент3 2 13 5" xfId="4496" xr:uid="{00000000-0005-0000-0000-000076360000}"/>
    <cellStyle name="40% - Акцент3 2 13 5 2" xfId="13271" xr:uid="{00000000-0005-0000-0000-000077360000}"/>
    <cellStyle name="40% - Акцент3 2 13 6" xfId="6297" xr:uid="{00000000-0005-0000-0000-000078360000}"/>
    <cellStyle name="40% - Акцент3 2 13 6 2" xfId="15062" xr:uid="{00000000-0005-0000-0000-000079360000}"/>
    <cellStyle name="40% - Акцент3 2 13 7" xfId="9542" xr:uid="{00000000-0005-0000-0000-00007A360000}"/>
    <cellStyle name="40% - Акцент3 2 14" xfId="873" xr:uid="{00000000-0005-0000-0000-00007B360000}"/>
    <cellStyle name="40% - Акцент3 2 14 2" xfId="1333" xr:uid="{00000000-0005-0000-0000-00007C360000}"/>
    <cellStyle name="40% - Акцент3 2 14 2 2" xfId="3069" xr:uid="{00000000-0005-0000-0000-00007D360000}"/>
    <cellStyle name="40% - Акцент3 2 14 2 2 2" xfId="11906" xr:uid="{00000000-0005-0000-0000-00007E360000}"/>
    <cellStyle name="40% - Акцент3 2 14 2 3" xfId="4500" xr:uid="{00000000-0005-0000-0000-00007F360000}"/>
    <cellStyle name="40% - Акцент3 2 14 2 3 2" xfId="13275" xr:uid="{00000000-0005-0000-0000-000080360000}"/>
    <cellStyle name="40% - Акцент3 2 14 2 4" xfId="6301" xr:uid="{00000000-0005-0000-0000-000081360000}"/>
    <cellStyle name="40% - Акцент3 2 14 2 4 2" xfId="15066" xr:uid="{00000000-0005-0000-0000-000082360000}"/>
    <cellStyle name="40% - Акцент3 2 14 2 5" xfId="10197" xr:uid="{00000000-0005-0000-0000-000083360000}"/>
    <cellStyle name="40% - Акцент3 2 14 3" xfId="2663" xr:uid="{00000000-0005-0000-0000-000084360000}"/>
    <cellStyle name="40% - Акцент3 2 14 3 2" xfId="4501" xr:uid="{00000000-0005-0000-0000-000085360000}"/>
    <cellStyle name="40% - Акцент3 2 14 3 2 2" xfId="13276" xr:uid="{00000000-0005-0000-0000-000086360000}"/>
    <cellStyle name="40% - Акцент3 2 14 3 3" xfId="6302" xr:uid="{00000000-0005-0000-0000-000087360000}"/>
    <cellStyle name="40% - Акцент3 2 14 3 3 2" xfId="15067" xr:uid="{00000000-0005-0000-0000-000088360000}"/>
    <cellStyle name="40% - Акцент3 2 14 3 4" xfId="11502" xr:uid="{00000000-0005-0000-0000-000089360000}"/>
    <cellStyle name="40% - Акцент3 2 14 4" xfId="2087" xr:uid="{00000000-0005-0000-0000-00008A360000}"/>
    <cellStyle name="40% - Акцент3 2 14 4 2" xfId="10932" xr:uid="{00000000-0005-0000-0000-00008B360000}"/>
    <cellStyle name="40% - Акцент3 2 14 5" xfId="4499" xr:uid="{00000000-0005-0000-0000-00008C360000}"/>
    <cellStyle name="40% - Акцент3 2 14 5 2" xfId="13274" xr:uid="{00000000-0005-0000-0000-00008D360000}"/>
    <cellStyle name="40% - Акцент3 2 14 6" xfId="6300" xr:uid="{00000000-0005-0000-0000-00008E360000}"/>
    <cellStyle name="40% - Акцент3 2 14 6 2" xfId="15065" xr:uid="{00000000-0005-0000-0000-00008F360000}"/>
    <cellStyle name="40% - Акцент3 2 14 7" xfId="9778" xr:uid="{00000000-0005-0000-0000-000090360000}"/>
    <cellStyle name="40% - Акцент3 2 15" xfId="894" xr:uid="{00000000-0005-0000-0000-000091360000}"/>
    <cellStyle name="40% - Акцент3 2 15 2" xfId="1311" xr:uid="{00000000-0005-0000-0000-000092360000}"/>
    <cellStyle name="40% - Акцент3 2 15 2 2" xfId="3047" xr:uid="{00000000-0005-0000-0000-000093360000}"/>
    <cellStyle name="40% - Акцент3 2 15 2 2 2" xfId="11884" xr:uid="{00000000-0005-0000-0000-000094360000}"/>
    <cellStyle name="40% - Акцент3 2 15 2 3" xfId="4503" xr:uid="{00000000-0005-0000-0000-000095360000}"/>
    <cellStyle name="40% - Акцент3 2 15 2 3 2" xfId="13278" xr:uid="{00000000-0005-0000-0000-000096360000}"/>
    <cellStyle name="40% - Акцент3 2 15 2 4" xfId="6304" xr:uid="{00000000-0005-0000-0000-000097360000}"/>
    <cellStyle name="40% - Акцент3 2 15 2 4 2" xfId="15069" xr:uid="{00000000-0005-0000-0000-000098360000}"/>
    <cellStyle name="40% - Акцент3 2 15 2 5" xfId="10175" xr:uid="{00000000-0005-0000-0000-000099360000}"/>
    <cellStyle name="40% - Акцент3 2 15 3" xfId="2684" xr:uid="{00000000-0005-0000-0000-00009A360000}"/>
    <cellStyle name="40% - Акцент3 2 15 3 2" xfId="4504" xr:uid="{00000000-0005-0000-0000-00009B360000}"/>
    <cellStyle name="40% - Акцент3 2 15 3 2 2" xfId="13279" xr:uid="{00000000-0005-0000-0000-00009C360000}"/>
    <cellStyle name="40% - Акцент3 2 15 3 3" xfId="6305" xr:uid="{00000000-0005-0000-0000-00009D360000}"/>
    <cellStyle name="40% - Акцент3 2 15 3 3 2" xfId="15070" xr:uid="{00000000-0005-0000-0000-00009E360000}"/>
    <cellStyle name="40% - Акцент3 2 15 3 4" xfId="11523" xr:uid="{00000000-0005-0000-0000-00009F360000}"/>
    <cellStyle name="40% - Акцент3 2 15 4" xfId="2065" xr:uid="{00000000-0005-0000-0000-0000A0360000}"/>
    <cellStyle name="40% - Акцент3 2 15 4 2" xfId="10910" xr:uid="{00000000-0005-0000-0000-0000A1360000}"/>
    <cellStyle name="40% - Акцент3 2 15 5" xfId="4502" xr:uid="{00000000-0005-0000-0000-0000A2360000}"/>
    <cellStyle name="40% - Акцент3 2 15 5 2" xfId="13277" xr:uid="{00000000-0005-0000-0000-0000A3360000}"/>
    <cellStyle name="40% - Акцент3 2 15 6" xfId="6303" xr:uid="{00000000-0005-0000-0000-0000A4360000}"/>
    <cellStyle name="40% - Акцент3 2 15 6 2" xfId="15068" xr:uid="{00000000-0005-0000-0000-0000A5360000}"/>
    <cellStyle name="40% - Акцент3 2 15 7" xfId="9799" xr:uid="{00000000-0005-0000-0000-0000A6360000}"/>
    <cellStyle name="40% - Акцент3 2 16" xfId="557" xr:uid="{00000000-0005-0000-0000-0000A7360000}"/>
    <cellStyle name="40% - Акцент3 2 16 2" xfId="2347" xr:uid="{00000000-0005-0000-0000-0000A8360000}"/>
    <cellStyle name="40% - Акцент3 2 16 2 2" xfId="11186" xr:uid="{00000000-0005-0000-0000-0000A9360000}"/>
    <cellStyle name="40% - Акцент3 2 16 3" xfId="4505" xr:uid="{00000000-0005-0000-0000-0000AA360000}"/>
    <cellStyle name="40% - Акцент3 2 16 3 2" xfId="13280" xr:uid="{00000000-0005-0000-0000-0000AB360000}"/>
    <cellStyle name="40% - Акцент3 2 16 4" xfId="6306" xr:uid="{00000000-0005-0000-0000-0000AC360000}"/>
    <cellStyle name="40% - Акцент3 2 16 4 2" xfId="15071" xr:uid="{00000000-0005-0000-0000-0000AD360000}"/>
    <cellStyle name="40% - Акцент3 2 16 5" xfId="9462" xr:uid="{00000000-0005-0000-0000-0000AE360000}"/>
    <cellStyle name="40% - Акцент3 2 17" xfId="529" xr:uid="{00000000-0005-0000-0000-0000AF360000}"/>
    <cellStyle name="40% - Акцент3 2 17 2" xfId="2319" xr:uid="{00000000-0005-0000-0000-0000B0360000}"/>
    <cellStyle name="40% - Акцент3 2 17 2 2" xfId="11158" xr:uid="{00000000-0005-0000-0000-0000B1360000}"/>
    <cellStyle name="40% - Акцент3 2 17 3" xfId="4506" xr:uid="{00000000-0005-0000-0000-0000B2360000}"/>
    <cellStyle name="40% - Акцент3 2 17 3 2" xfId="13281" xr:uid="{00000000-0005-0000-0000-0000B3360000}"/>
    <cellStyle name="40% - Акцент3 2 17 4" xfId="6307" xr:uid="{00000000-0005-0000-0000-0000B4360000}"/>
    <cellStyle name="40% - Акцент3 2 17 4 2" xfId="15072" xr:uid="{00000000-0005-0000-0000-0000B5360000}"/>
    <cellStyle name="40% - Акцент3 2 17 5" xfId="9434" xr:uid="{00000000-0005-0000-0000-0000B6360000}"/>
    <cellStyle name="40% - Акцент3 2 18" xfId="582" xr:uid="{00000000-0005-0000-0000-0000B7360000}"/>
    <cellStyle name="40% - Акцент3 2 18 2" xfId="2372" xr:uid="{00000000-0005-0000-0000-0000B8360000}"/>
    <cellStyle name="40% - Акцент3 2 18 2 2" xfId="11211" xr:uid="{00000000-0005-0000-0000-0000B9360000}"/>
    <cellStyle name="40% - Акцент3 2 18 3" xfId="4507" xr:uid="{00000000-0005-0000-0000-0000BA360000}"/>
    <cellStyle name="40% - Акцент3 2 18 3 2" xfId="13282" xr:uid="{00000000-0005-0000-0000-0000BB360000}"/>
    <cellStyle name="40% - Акцент3 2 18 4" xfId="6308" xr:uid="{00000000-0005-0000-0000-0000BC360000}"/>
    <cellStyle name="40% - Акцент3 2 18 4 2" xfId="15073" xr:uid="{00000000-0005-0000-0000-0000BD360000}"/>
    <cellStyle name="40% - Акцент3 2 18 5" xfId="9487" xr:uid="{00000000-0005-0000-0000-0000BE360000}"/>
    <cellStyle name="40% - Акцент3 2 19" xfId="779" xr:uid="{00000000-0005-0000-0000-0000BF360000}"/>
    <cellStyle name="40% - Акцент3 2 19 2" xfId="2569" xr:uid="{00000000-0005-0000-0000-0000C0360000}"/>
    <cellStyle name="40% - Акцент3 2 19 2 2" xfId="11408" xr:uid="{00000000-0005-0000-0000-0000C1360000}"/>
    <cellStyle name="40% - Акцент3 2 19 3" xfId="4508" xr:uid="{00000000-0005-0000-0000-0000C2360000}"/>
    <cellStyle name="40% - Акцент3 2 19 3 2" xfId="13283" xr:uid="{00000000-0005-0000-0000-0000C3360000}"/>
    <cellStyle name="40% - Акцент3 2 19 4" xfId="6309" xr:uid="{00000000-0005-0000-0000-0000C4360000}"/>
    <cellStyle name="40% - Акцент3 2 19 4 2" xfId="15074" xr:uid="{00000000-0005-0000-0000-0000C5360000}"/>
    <cellStyle name="40% - Акцент3 2 19 5" xfId="9684" xr:uid="{00000000-0005-0000-0000-0000C6360000}"/>
    <cellStyle name="40% - Акцент3 2 2" xfId="144" xr:uid="{00000000-0005-0000-0000-0000C7360000}"/>
    <cellStyle name="40% - Акцент3 2 2 10" xfId="6310" xr:uid="{00000000-0005-0000-0000-0000C8360000}"/>
    <cellStyle name="40% - Акцент3 2 2 10 2" xfId="15075" xr:uid="{00000000-0005-0000-0000-0000C9360000}"/>
    <cellStyle name="40% - Акцент3 2 2 11" xfId="9194" xr:uid="{00000000-0005-0000-0000-0000CA360000}"/>
    <cellStyle name="40% - Акцент3 2 2 2" xfId="363" xr:uid="{00000000-0005-0000-0000-0000CB360000}"/>
    <cellStyle name="40% - Акцент3 2 2 2 2" xfId="489" xr:uid="{00000000-0005-0000-0000-0000CC360000}"/>
    <cellStyle name="40% - Акцент3 2 2 2 2 2" xfId="1345" xr:uid="{00000000-0005-0000-0000-0000CD360000}"/>
    <cellStyle name="40% - Акцент3 2 2 2 2 2 2" xfId="3081" xr:uid="{00000000-0005-0000-0000-0000CE360000}"/>
    <cellStyle name="40% - Акцент3 2 2 2 2 2 2 2" xfId="11918" xr:uid="{00000000-0005-0000-0000-0000CF360000}"/>
    <cellStyle name="40% - Акцент3 2 2 2 2 2 3" xfId="4512" xr:uid="{00000000-0005-0000-0000-0000D0360000}"/>
    <cellStyle name="40% - Акцент3 2 2 2 2 2 3 2" xfId="13287" xr:uid="{00000000-0005-0000-0000-0000D1360000}"/>
    <cellStyle name="40% - Акцент3 2 2 2 2 2 4" xfId="6313" xr:uid="{00000000-0005-0000-0000-0000D2360000}"/>
    <cellStyle name="40% - Акцент3 2 2 2 2 2 4 2" xfId="15078" xr:uid="{00000000-0005-0000-0000-0000D3360000}"/>
    <cellStyle name="40% - Акцент3 2 2 2 2 2 5" xfId="10209" xr:uid="{00000000-0005-0000-0000-0000D4360000}"/>
    <cellStyle name="40% - Акцент3 2 2 2 2 3" xfId="2279" xr:uid="{00000000-0005-0000-0000-0000D5360000}"/>
    <cellStyle name="40% - Акцент3 2 2 2 2 3 2" xfId="4513" xr:uid="{00000000-0005-0000-0000-0000D6360000}"/>
    <cellStyle name="40% - Акцент3 2 2 2 2 3 2 2" xfId="13288" xr:uid="{00000000-0005-0000-0000-0000D7360000}"/>
    <cellStyle name="40% - Акцент3 2 2 2 2 3 3" xfId="6314" xr:uid="{00000000-0005-0000-0000-0000D8360000}"/>
    <cellStyle name="40% - Акцент3 2 2 2 2 3 3 2" xfId="15079" xr:uid="{00000000-0005-0000-0000-0000D9360000}"/>
    <cellStyle name="40% - Акцент3 2 2 2 2 3 4" xfId="11118" xr:uid="{00000000-0005-0000-0000-0000DA360000}"/>
    <cellStyle name="40% - Акцент3 2 2 2 2 4" xfId="2099" xr:uid="{00000000-0005-0000-0000-0000DB360000}"/>
    <cellStyle name="40% - Акцент3 2 2 2 2 4 2" xfId="10944" xr:uid="{00000000-0005-0000-0000-0000DC360000}"/>
    <cellStyle name="40% - Акцент3 2 2 2 2 5" xfId="4511" xr:uid="{00000000-0005-0000-0000-0000DD360000}"/>
    <cellStyle name="40% - Акцент3 2 2 2 2 5 2" xfId="13286" xr:uid="{00000000-0005-0000-0000-0000DE360000}"/>
    <cellStyle name="40% - Акцент3 2 2 2 2 6" xfId="6312" xr:uid="{00000000-0005-0000-0000-0000DF360000}"/>
    <cellStyle name="40% - Акцент3 2 2 2 2 6 2" xfId="15077" xr:uid="{00000000-0005-0000-0000-0000E0360000}"/>
    <cellStyle name="40% - Акцент3 2 2 2 2 7" xfId="9394" xr:uid="{00000000-0005-0000-0000-0000E1360000}"/>
    <cellStyle name="40% - Акцент3 2 2 2 3" xfId="743" xr:uid="{00000000-0005-0000-0000-0000E2360000}"/>
    <cellStyle name="40% - Акцент3 2 2 2 3 2" xfId="2533" xr:uid="{00000000-0005-0000-0000-0000E3360000}"/>
    <cellStyle name="40% - Акцент3 2 2 2 3 2 2" xfId="11372" xr:uid="{00000000-0005-0000-0000-0000E4360000}"/>
    <cellStyle name="40% - Акцент3 2 2 2 3 3" xfId="4514" xr:uid="{00000000-0005-0000-0000-0000E5360000}"/>
    <cellStyle name="40% - Акцент3 2 2 2 3 3 2" xfId="13289" xr:uid="{00000000-0005-0000-0000-0000E6360000}"/>
    <cellStyle name="40% - Акцент3 2 2 2 3 4" xfId="6315" xr:uid="{00000000-0005-0000-0000-0000E7360000}"/>
    <cellStyle name="40% - Акцент3 2 2 2 3 4 2" xfId="15080" xr:uid="{00000000-0005-0000-0000-0000E8360000}"/>
    <cellStyle name="40% - Акцент3 2 2 2 3 5" xfId="9648" xr:uid="{00000000-0005-0000-0000-0000E9360000}"/>
    <cellStyle name="40% - Акцент3 2 2 2 4" xfId="1177" xr:uid="{00000000-0005-0000-0000-0000EA360000}"/>
    <cellStyle name="40% - Акцент3 2 2 2 4 2" xfId="2921" xr:uid="{00000000-0005-0000-0000-0000EB360000}"/>
    <cellStyle name="40% - Акцент3 2 2 2 4 2 2" xfId="11758" xr:uid="{00000000-0005-0000-0000-0000EC360000}"/>
    <cellStyle name="40% - Акцент3 2 2 2 4 3" xfId="4515" xr:uid="{00000000-0005-0000-0000-0000ED360000}"/>
    <cellStyle name="40% - Акцент3 2 2 2 4 3 2" xfId="13290" xr:uid="{00000000-0005-0000-0000-0000EE360000}"/>
    <cellStyle name="40% - Акцент3 2 2 2 4 4" xfId="6316" xr:uid="{00000000-0005-0000-0000-0000EF360000}"/>
    <cellStyle name="40% - Акцент3 2 2 2 4 4 2" xfId="15081" xr:uid="{00000000-0005-0000-0000-0000F0360000}"/>
    <cellStyle name="40% - Акцент3 2 2 2 4 5" xfId="10047" xr:uid="{00000000-0005-0000-0000-0000F1360000}"/>
    <cellStyle name="40% - Акцент3 2 2 2 5" xfId="2182" xr:uid="{00000000-0005-0000-0000-0000F2360000}"/>
    <cellStyle name="40% - Акцент3 2 2 2 5 2" xfId="4516" xr:uid="{00000000-0005-0000-0000-0000F3360000}"/>
    <cellStyle name="40% - Акцент3 2 2 2 5 2 2" xfId="13291" xr:uid="{00000000-0005-0000-0000-0000F4360000}"/>
    <cellStyle name="40% - Акцент3 2 2 2 5 3" xfId="6317" xr:uid="{00000000-0005-0000-0000-0000F5360000}"/>
    <cellStyle name="40% - Акцент3 2 2 2 5 3 2" xfId="15082" xr:uid="{00000000-0005-0000-0000-0000F6360000}"/>
    <cellStyle name="40% - Акцент3 2 2 2 5 4" xfId="11026" xr:uid="{00000000-0005-0000-0000-0000F7360000}"/>
    <cellStyle name="40% - Акцент3 2 2 2 6" xfId="1937" xr:uid="{00000000-0005-0000-0000-0000F8360000}"/>
    <cellStyle name="40% - Акцент3 2 2 2 6 2" xfId="10784" xr:uid="{00000000-0005-0000-0000-0000F9360000}"/>
    <cellStyle name="40% - Акцент3 2 2 2 7" xfId="4510" xr:uid="{00000000-0005-0000-0000-0000FA360000}"/>
    <cellStyle name="40% - Акцент3 2 2 2 7 2" xfId="13285" xr:uid="{00000000-0005-0000-0000-0000FB360000}"/>
    <cellStyle name="40% - Акцент3 2 2 2 8" xfId="6311" xr:uid="{00000000-0005-0000-0000-0000FC360000}"/>
    <cellStyle name="40% - Акцент3 2 2 2 8 2" xfId="15076" xr:uid="{00000000-0005-0000-0000-0000FD360000}"/>
    <cellStyle name="40% - Акцент3 2 2 2 9" xfId="9295" xr:uid="{00000000-0005-0000-0000-0000FE360000}"/>
    <cellStyle name="40% - Акцент3 2 2 3" xfId="454" xr:uid="{00000000-0005-0000-0000-0000FF360000}"/>
    <cellStyle name="40% - Акцент3 2 2 3 2" xfId="1132" xr:uid="{00000000-0005-0000-0000-000000370000}"/>
    <cellStyle name="40% - Акцент3 2 2 3 2 2" xfId="2878" xr:uid="{00000000-0005-0000-0000-000001370000}"/>
    <cellStyle name="40% - Акцент3 2 2 3 2 2 2" xfId="11715" xr:uid="{00000000-0005-0000-0000-000002370000}"/>
    <cellStyle name="40% - Акцент3 2 2 3 2 3" xfId="4518" xr:uid="{00000000-0005-0000-0000-000003370000}"/>
    <cellStyle name="40% - Акцент3 2 2 3 2 3 2" xfId="13293" xr:uid="{00000000-0005-0000-0000-000004370000}"/>
    <cellStyle name="40% - Акцент3 2 2 3 2 4" xfId="6319" xr:uid="{00000000-0005-0000-0000-000005370000}"/>
    <cellStyle name="40% - Акцент3 2 2 3 2 4 2" xfId="15084" xr:uid="{00000000-0005-0000-0000-000006370000}"/>
    <cellStyle name="40% - Акцент3 2 2 3 2 5" xfId="10003" xr:uid="{00000000-0005-0000-0000-000007370000}"/>
    <cellStyle name="40% - Акцент3 2 2 3 3" xfId="2244" xr:uid="{00000000-0005-0000-0000-000008370000}"/>
    <cellStyle name="40% - Акцент3 2 2 3 3 2" xfId="4519" xr:uid="{00000000-0005-0000-0000-000009370000}"/>
    <cellStyle name="40% - Акцент3 2 2 3 3 2 2" xfId="13294" xr:uid="{00000000-0005-0000-0000-00000A370000}"/>
    <cellStyle name="40% - Акцент3 2 2 3 3 3" xfId="6320" xr:uid="{00000000-0005-0000-0000-00000B370000}"/>
    <cellStyle name="40% - Акцент3 2 2 3 3 3 2" xfId="15085" xr:uid="{00000000-0005-0000-0000-00000C370000}"/>
    <cellStyle name="40% - Акцент3 2 2 3 3 4" xfId="11083" xr:uid="{00000000-0005-0000-0000-00000D370000}"/>
    <cellStyle name="40% - Акцент3 2 2 3 4" xfId="1894" xr:uid="{00000000-0005-0000-0000-00000E370000}"/>
    <cellStyle name="40% - Акцент3 2 2 3 4 2" xfId="10742" xr:uid="{00000000-0005-0000-0000-00000F370000}"/>
    <cellStyle name="40% - Акцент3 2 2 3 5" xfId="4517" xr:uid="{00000000-0005-0000-0000-000010370000}"/>
    <cellStyle name="40% - Акцент3 2 2 3 5 2" xfId="13292" xr:uid="{00000000-0005-0000-0000-000011370000}"/>
    <cellStyle name="40% - Акцент3 2 2 3 6" xfId="6318" xr:uid="{00000000-0005-0000-0000-000012370000}"/>
    <cellStyle name="40% - Акцент3 2 2 3 6 2" xfId="15083" xr:uid="{00000000-0005-0000-0000-000013370000}"/>
    <cellStyle name="40% - Акцент3 2 2 3 7" xfId="9359" xr:uid="{00000000-0005-0000-0000-000014370000}"/>
    <cellStyle name="40% - Акцент3 2 2 4" xfId="619" xr:uid="{00000000-0005-0000-0000-000015370000}"/>
    <cellStyle name="40% - Акцент3 2 2 4 2" xfId="1299" xr:uid="{00000000-0005-0000-0000-000016370000}"/>
    <cellStyle name="40% - Акцент3 2 2 4 2 2" xfId="3035" xr:uid="{00000000-0005-0000-0000-000017370000}"/>
    <cellStyle name="40% - Акцент3 2 2 4 2 2 2" xfId="11872" xr:uid="{00000000-0005-0000-0000-000018370000}"/>
    <cellStyle name="40% - Акцент3 2 2 4 2 3" xfId="4521" xr:uid="{00000000-0005-0000-0000-000019370000}"/>
    <cellStyle name="40% - Акцент3 2 2 4 2 3 2" xfId="13296" xr:uid="{00000000-0005-0000-0000-00001A370000}"/>
    <cellStyle name="40% - Акцент3 2 2 4 2 4" xfId="6322" xr:uid="{00000000-0005-0000-0000-00001B370000}"/>
    <cellStyle name="40% - Акцент3 2 2 4 2 4 2" xfId="15087" xr:uid="{00000000-0005-0000-0000-00001C370000}"/>
    <cellStyle name="40% - Акцент3 2 2 4 2 5" xfId="10163" xr:uid="{00000000-0005-0000-0000-00001D370000}"/>
    <cellStyle name="40% - Акцент3 2 2 4 3" xfId="2409" xr:uid="{00000000-0005-0000-0000-00001E370000}"/>
    <cellStyle name="40% - Акцент3 2 2 4 3 2" xfId="4522" xr:uid="{00000000-0005-0000-0000-00001F370000}"/>
    <cellStyle name="40% - Акцент3 2 2 4 3 2 2" xfId="13297" xr:uid="{00000000-0005-0000-0000-000020370000}"/>
    <cellStyle name="40% - Акцент3 2 2 4 3 3" xfId="6323" xr:uid="{00000000-0005-0000-0000-000021370000}"/>
    <cellStyle name="40% - Акцент3 2 2 4 3 3 2" xfId="15088" xr:uid="{00000000-0005-0000-0000-000022370000}"/>
    <cellStyle name="40% - Акцент3 2 2 4 3 4" xfId="11248" xr:uid="{00000000-0005-0000-0000-000023370000}"/>
    <cellStyle name="40% - Акцент3 2 2 4 4" xfId="2053" xr:uid="{00000000-0005-0000-0000-000024370000}"/>
    <cellStyle name="40% - Акцент3 2 2 4 4 2" xfId="10898" xr:uid="{00000000-0005-0000-0000-000025370000}"/>
    <cellStyle name="40% - Акцент3 2 2 4 5" xfId="4520" xr:uid="{00000000-0005-0000-0000-000026370000}"/>
    <cellStyle name="40% - Акцент3 2 2 4 5 2" xfId="13295" xr:uid="{00000000-0005-0000-0000-000027370000}"/>
    <cellStyle name="40% - Акцент3 2 2 4 6" xfId="6321" xr:uid="{00000000-0005-0000-0000-000028370000}"/>
    <cellStyle name="40% - Акцент3 2 2 4 6 2" xfId="15086" xr:uid="{00000000-0005-0000-0000-000029370000}"/>
    <cellStyle name="40% - Акцент3 2 2 4 7" xfId="9524" xr:uid="{00000000-0005-0000-0000-00002A370000}"/>
    <cellStyle name="40% - Акцент3 2 2 5" xfId="1074" xr:uid="{00000000-0005-0000-0000-00002B370000}"/>
    <cellStyle name="40% - Акцент3 2 2 5 2" xfId="2826" xr:uid="{00000000-0005-0000-0000-00002C370000}"/>
    <cellStyle name="40% - Акцент3 2 2 5 2 2" xfId="11663" xr:uid="{00000000-0005-0000-0000-00002D370000}"/>
    <cellStyle name="40% - Акцент3 2 2 5 3" xfId="4523" xr:uid="{00000000-0005-0000-0000-00002E370000}"/>
    <cellStyle name="40% - Акцент3 2 2 5 3 2" xfId="13298" xr:uid="{00000000-0005-0000-0000-00002F370000}"/>
    <cellStyle name="40% - Акцент3 2 2 5 4" xfId="6324" xr:uid="{00000000-0005-0000-0000-000030370000}"/>
    <cellStyle name="40% - Акцент3 2 2 5 4 2" xfId="15089" xr:uid="{00000000-0005-0000-0000-000031370000}"/>
    <cellStyle name="40% - Акцент3 2 2 5 5" xfId="9948" xr:uid="{00000000-0005-0000-0000-000032370000}"/>
    <cellStyle name="40% - Акцент3 2 2 6" xfId="2147" xr:uid="{00000000-0005-0000-0000-000033370000}"/>
    <cellStyle name="40% - Акцент3 2 2 6 2" xfId="4524" xr:uid="{00000000-0005-0000-0000-000034370000}"/>
    <cellStyle name="40% - Акцент3 2 2 6 2 2" xfId="13299" xr:uid="{00000000-0005-0000-0000-000035370000}"/>
    <cellStyle name="40% - Акцент3 2 2 6 3" xfId="6325" xr:uid="{00000000-0005-0000-0000-000036370000}"/>
    <cellStyle name="40% - Акцент3 2 2 6 3 2" xfId="15090" xr:uid="{00000000-0005-0000-0000-000037370000}"/>
    <cellStyle name="40% - Акцент3 2 2 6 4" xfId="10991" xr:uid="{00000000-0005-0000-0000-000038370000}"/>
    <cellStyle name="40% - Акцент3 2 2 7" xfId="1837" xr:uid="{00000000-0005-0000-0000-000039370000}"/>
    <cellStyle name="40% - Акцент3 2 2 7 2" xfId="10689" xr:uid="{00000000-0005-0000-0000-00003A370000}"/>
    <cellStyle name="40% - Акцент3 2 2 8" xfId="3277" xr:uid="{00000000-0005-0000-0000-00003B370000}"/>
    <cellStyle name="40% - Акцент3 2 2 8 2" xfId="12110" xr:uid="{00000000-0005-0000-0000-00003C370000}"/>
    <cellStyle name="40% - Акцент3 2 2 9" xfId="4509" xr:uid="{00000000-0005-0000-0000-00003D370000}"/>
    <cellStyle name="40% - Акцент3 2 2 9 2" xfId="13284" xr:uid="{00000000-0005-0000-0000-00003E370000}"/>
    <cellStyle name="40% - Акцент3 2 20" xfId="816" xr:uid="{00000000-0005-0000-0000-00003F370000}"/>
    <cellStyle name="40% - Акцент3 2 20 2" xfId="2606" xr:uid="{00000000-0005-0000-0000-000040370000}"/>
    <cellStyle name="40% - Акцент3 2 20 2 2" xfId="11445" xr:uid="{00000000-0005-0000-0000-000041370000}"/>
    <cellStyle name="40% - Акцент3 2 20 3" xfId="4525" xr:uid="{00000000-0005-0000-0000-000042370000}"/>
    <cellStyle name="40% - Акцент3 2 20 3 2" xfId="13300" xr:uid="{00000000-0005-0000-0000-000043370000}"/>
    <cellStyle name="40% - Акцент3 2 20 4" xfId="6326" xr:uid="{00000000-0005-0000-0000-000044370000}"/>
    <cellStyle name="40% - Акцент3 2 20 4 2" xfId="15091" xr:uid="{00000000-0005-0000-0000-000045370000}"/>
    <cellStyle name="40% - Акцент3 2 20 5" xfId="9721" xr:uid="{00000000-0005-0000-0000-000046370000}"/>
    <cellStyle name="40% - Акцент3 2 21" xfId="836" xr:uid="{00000000-0005-0000-0000-000047370000}"/>
    <cellStyle name="40% - Акцент3 2 21 2" xfId="2626" xr:uid="{00000000-0005-0000-0000-000048370000}"/>
    <cellStyle name="40% - Акцент3 2 21 2 2" xfId="11465" xr:uid="{00000000-0005-0000-0000-000049370000}"/>
    <cellStyle name="40% - Акцент3 2 21 3" xfId="4526" xr:uid="{00000000-0005-0000-0000-00004A370000}"/>
    <cellStyle name="40% - Акцент3 2 21 3 2" xfId="13301" xr:uid="{00000000-0005-0000-0000-00004B370000}"/>
    <cellStyle name="40% - Акцент3 2 21 4" xfId="6327" xr:uid="{00000000-0005-0000-0000-00004C370000}"/>
    <cellStyle name="40% - Акцент3 2 21 4 2" xfId="15092" xr:uid="{00000000-0005-0000-0000-00004D370000}"/>
    <cellStyle name="40% - Акцент3 2 21 5" xfId="9741" xr:uid="{00000000-0005-0000-0000-00004E370000}"/>
    <cellStyle name="40% - Акцент3 2 22" xfId="855" xr:uid="{00000000-0005-0000-0000-00004F370000}"/>
    <cellStyle name="40% - Акцент3 2 22 2" xfId="2645" xr:uid="{00000000-0005-0000-0000-000050370000}"/>
    <cellStyle name="40% - Акцент3 2 22 2 2" xfId="11484" xr:uid="{00000000-0005-0000-0000-000051370000}"/>
    <cellStyle name="40% - Акцент3 2 22 3" xfId="4527" xr:uid="{00000000-0005-0000-0000-000052370000}"/>
    <cellStyle name="40% - Акцент3 2 22 3 2" xfId="13302" xr:uid="{00000000-0005-0000-0000-000053370000}"/>
    <cellStyle name="40% - Акцент3 2 22 4" xfId="6328" xr:uid="{00000000-0005-0000-0000-000054370000}"/>
    <cellStyle name="40% - Акцент3 2 22 4 2" xfId="15093" xr:uid="{00000000-0005-0000-0000-000055370000}"/>
    <cellStyle name="40% - Акцент3 2 22 5" xfId="9760" xr:uid="{00000000-0005-0000-0000-000056370000}"/>
    <cellStyle name="40% - Акцент3 2 23" xfId="634" xr:uid="{00000000-0005-0000-0000-000057370000}"/>
    <cellStyle name="40% - Акцент3 2 23 2" xfId="2424" xr:uid="{00000000-0005-0000-0000-000058370000}"/>
    <cellStyle name="40% - Акцент3 2 23 2 2" xfId="11263" xr:uid="{00000000-0005-0000-0000-000059370000}"/>
    <cellStyle name="40% - Акцент3 2 23 3" xfId="4528" xr:uid="{00000000-0005-0000-0000-00005A370000}"/>
    <cellStyle name="40% - Акцент3 2 23 3 2" xfId="13303" xr:uid="{00000000-0005-0000-0000-00005B370000}"/>
    <cellStyle name="40% - Акцент3 2 23 4" xfId="6329" xr:uid="{00000000-0005-0000-0000-00005C370000}"/>
    <cellStyle name="40% - Акцент3 2 23 4 2" xfId="15094" xr:uid="{00000000-0005-0000-0000-00005D370000}"/>
    <cellStyle name="40% - Акцент3 2 23 5" xfId="9539" xr:uid="{00000000-0005-0000-0000-00005E370000}"/>
    <cellStyle name="40% - Акцент3 2 24" xfId="678" xr:uid="{00000000-0005-0000-0000-00005F370000}"/>
    <cellStyle name="40% - Акцент3 2 24 2" xfId="2468" xr:uid="{00000000-0005-0000-0000-000060370000}"/>
    <cellStyle name="40% - Акцент3 2 24 2 2" xfId="11307" xr:uid="{00000000-0005-0000-0000-000061370000}"/>
    <cellStyle name="40% - Акцент3 2 24 3" xfId="4529" xr:uid="{00000000-0005-0000-0000-000062370000}"/>
    <cellStyle name="40% - Акцент3 2 24 3 2" xfId="13304" xr:uid="{00000000-0005-0000-0000-000063370000}"/>
    <cellStyle name="40% - Акцент3 2 24 4" xfId="6330" xr:uid="{00000000-0005-0000-0000-000064370000}"/>
    <cellStyle name="40% - Акцент3 2 24 4 2" xfId="15095" xr:uid="{00000000-0005-0000-0000-000065370000}"/>
    <cellStyle name="40% - Акцент3 2 24 5" xfId="9583" xr:uid="{00000000-0005-0000-0000-000066370000}"/>
    <cellStyle name="40% - Акцент3 2 25" xfId="815" xr:uid="{00000000-0005-0000-0000-000067370000}"/>
    <cellStyle name="40% - Акцент3 2 25 2" xfId="2605" xr:uid="{00000000-0005-0000-0000-000068370000}"/>
    <cellStyle name="40% - Акцент3 2 25 2 2" xfId="11444" xr:uid="{00000000-0005-0000-0000-000069370000}"/>
    <cellStyle name="40% - Акцент3 2 25 3" xfId="4530" xr:uid="{00000000-0005-0000-0000-00006A370000}"/>
    <cellStyle name="40% - Акцент3 2 25 3 2" xfId="13305" xr:uid="{00000000-0005-0000-0000-00006B370000}"/>
    <cellStyle name="40% - Акцент3 2 25 4" xfId="6331" xr:uid="{00000000-0005-0000-0000-00006C370000}"/>
    <cellStyle name="40% - Акцент3 2 25 4 2" xfId="15096" xr:uid="{00000000-0005-0000-0000-00006D370000}"/>
    <cellStyle name="40% - Акцент3 2 25 5" xfId="9720" xr:uid="{00000000-0005-0000-0000-00006E370000}"/>
    <cellStyle name="40% - Акцент3 2 26" xfId="804" xr:uid="{00000000-0005-0000-0000-00006F370000}"/>
    <cellStyle name="40% - Акцент3 2 26 2" xfId="2594" xr:uid="{00000000-0005-0000-0000-000070370000}"/>
    <cellStyle name="40% - Акцент3 2 26 2 2" xfId="11433" xr:uid="{00000000-0005-0000-0000-000071370000}"/>
    <cellStyle name="40% - Акцент3 2 26 3" xfId="4531" xr:uid="{00000000-0005-0000-0000-000072370000}"/>
    <cellStyle name="40% - Акцент3 2 26 3 2" xfId="13306" xr:uid="{00000000-0005-0000-0000-000073370000}"/>
    <cellStyle name="40% - Акцент3 2 26 4" xfId="6332" xr:uid="{00000000-0005-0000-0000-000074370000}"/>
    <cellStyle name="40% - Акцент3 2 26 4 2" xfId="15097" xr:uid="{00000000-0005-0000-0000-000075370000}"/>
    <cellStyle name="40% - Акцент3 2 26 5" xfId="9709" xr:uid="{00000000-0005-0000-0000-000076370000}"/>
    <cellStyle name="40% - Акцент3 2 27" xfId="623" xr:uid="{00000000-0005-0000-0000-000077370000}"/>
    <cellStyle name="40% - Акцент3 2 27 2" xfId="2413" xr:uid="{00000000-0005-0000-0000-000078370000}"/>
    <cellStyle name="40% - Акцент3 2 27 2 2" xfId="11252" xr:uid="{00000000-0005-0000-0000-000079370000}"/>
    <cellStyle name="40% - Акцент3 2 27 3" xfId="4532" xr:uid="{00000000-0005-0000-0000-00007A370000}"/>
    <cellStyle name="40% - Акцент3 2 27 3 2" xfId="13307" xr:uid="{00000000-0005-0000-0000-00007B370000}"/>
    <cellStyle name="40% - Акцент3 2 27 4" xfId="6333" xr:uid="{00000000-0005-0000-0000-00007C370000}"/>
    <cellStyle name="40% - Акцент3 2 27 4 2" xfId="15098" xr:uid="{00000000-0005-0000-0000-00007D370000}"/>
    <cellStyle name="40% - Акцент3 2 27 5" xfId="9528" xr:uid="{00000000-0005-0000-0000-00007E370000}"/>
    <cellStyle name="40% - Акцент3 2 28" xfId="813" xr:uid="{00000000-0005-0000-0000-00007F370000}"/>
    <cellStyle name="40% - Акцент3 2 28 2" xfId="2603" xr:uid="{00000000-0005-0000-0000-000080370000}"/>
    <cellStyle name="40% - Акцент3 2 28 2 2" xfId="11442" xr:uid="{00000000-0005-0000-0000-000081370000}"/>
    <cellStyle name="40% - Акцент3 2 28 3" xfId="4533" xr:uid="{00000000-0005-0000-0000-000082370000}"/>
    <cellStyle name="40% - Акцент3 2 28 3 2" xfId="13308" xr:uid="{00000000-0005-0000-0000-000083370000}"/>
    <cellStyle name="40% - Акцент3 2 28 4" xfId="6334" xr:uid="{00000000-0005-0000-0000-000084370000}"/>
    <cellStyle name="40% - Акцент3 2 28 4 2" xfId="15099" xr:uid="{00000000-0005-0000-0000-000085370000}"/>
    <cellStyle name="40% - Акцент3 2 28 5" xfId="9718" xr:uid="{00000000-0005-0000-0000-000086370000}"/>
    <cellStyle name="40% - Акцент3 2 29" xfId="858" xr:uid="{00000000-0005-0000-0000-000087370000}"/>
    <cellStyle name="40% - Акцент3 2 29 2" xfId="2648" xr:uid="{00000000-0005-0000-0000-000088370000}"/>
    <cellStyle name="40% - Акцент3 2 29 2 2" xfId="11487" xr:uid="{00000000-0005-0000-0000-000089370000}"/>
    <cellStyle name="40% - Акцент3 2 29 3" xfId="4534" xr:uid="{00000000-0005-0000-0000-00008A370000}"/>
    <cellStyle name="40% - Акцент3 2 29 3 2" xfId="13309" xr:uid="{00000000-0005-0000-0000-00008B370000}"/>
    <cellStyle name="40% - Акцент3 2 29 4" xfId="6335" xr:uid="{00000000-0005-0000-0000-00008C370000}"/>
    <cellStyle name="40% - Акцент3 2 29 4 2" xfId="15100" xr:uid="{00000000-0005-0000-0000-00008D370000}"/>
    <cellStyle name="40% - Акцент3 2 29 5" xfId="9763" xr:uid="{00000000-0005-0000-0000-00008E370000}"/>
    <cellStyle name="40% - Акцент3 2 3" xfId="341" xr:uid="{00000000-0005-0000-0000-00008F370000}"/>
    <cellStyle name="40% - Акцент3 2 3 10" xfId="9274" xr:uid="{00000000-0005-0000-0000-000090370000}"/>
    <cellStyle name="40% - Акцент3 2 3 2" xfId="468" xr:uid="{00000000-0005-0000-0000-000091370000}"/>
    <cellStyle name="40% - Акцент3 2 3 2 2" xfId="1323" xr:uid="{00000000-0005-0000-0000-000092370000}"/>
    <cellStyle name="40% - Акцент3 2 3 2 2 2" xfId="3059" xr:uid="{00000000-0005-0000-0000-000093370000}"/>
    <cellStyle name="40% - Акцент3 2 3 2 2 2 2" xfId="11896" xr:uid="{00000000-0005-0000-0000-000094370000}"/>
    <cellStyle name="40% - Акцент3 2 3 2 2 3" xfId="4537" xr:uid="{00000000-0005-0000-0000-000095370000}"/>
    <cellStyle name="40% - Акцент3 2 3 2 2 3 2" xfId="13312" xr:uid="{00000000-0005-0000-0000-000096370000}"/>
    <cellStyle name="40% - Акцент3 2 3 2 2 4" xfId="6338" xr:uid="{00000000-0005-0000-0000-000097370000}"/>
    <cellStyle name="40% - Акцент3 2 3 2 2 4 2" xfId="15103" xr:uid="{00000000-0005-0000-0000-000098370000}"/>
    <cellStyle name="40% - Акцент3 2 3 2 2 5" xfId="10187" xr:uid="{00000000-0005-0000-0000-000099370000}"/>
    <cellStyle name="40% - Акцент3 2 3 2 3" xfId="2258" xr:uid="{00000000-0005-0000-0000-00009A370000}"/>
    <cellStyle name="40% - Акцент3 2 3 2 3 2" xfId="4538" xr:uid="{00000000-0005-0000-0000-00009B370000}"/>
    <cellStyle name="40% - Акцент3 2 3 2 3 2 2" xfId="13313" xr:uid="{00000000-0005-0000-0000-00009C370000}"/>
    <cellStyle name="40% - Акцент3 2 3 2 3 3" xfId="6339" xr:uid="{00000000-0005-0000-0000-00009D370000}"/>
    <cellStyle name="40% - Акцент3 2 3 2 3 3 2" xfId="15104" xr:uid="{00000000-0005-0000-0000-00009E370000}"/>
    <cellStyle name="40% - Акцент3 2 3 2 3 4" xfId="11097" xr:uid="{00000000-0005-0000-0000-00009F370000}"/>
    <cellStyle name="40% - Акцент3 2 3 2 4" xfId="2077" xr:uid="{00000000-0005-0000-0000-0000A0370000}"/>
    <cellStyle name="40% - Акцент3 2 3 2 4 2" xfId="10922" xr:uid="{00000000-0005-0000-0000-0000A1370000}"/>
    <cellStyle name="40% - Акцент3 2 3 2 5" xfId="4536" xr:uid="{00000000-0005-0000-0000-0000A2370000}"/>
    <cellStyle name="40% - Акцент3 2 3 2 5 2" xfId="13311" xr:uid="{00000000-0005-0000-0000-0000A3370000}"/>
    <cellStyle name="40% - Акцент3 2 3 2 6" xfId="6337" xr:uid="{00000000-0005-0000-0000-0000A4370000}"/>
    <cellStyle name="40% - Акцент3 2 3 2 6 2" xfId="15102" xr:uid="{00000000-0005-0000-0000-0000A5370000}"/>
    <cellStyle name="40% - Акцент3 2 3 2 7" xfId="9373" xr:uid="{00000000-0005-0000-0000-0000A6370000}"/>
    <cellStyle name="40% - Акцент3 2 3 3" xfId="722" xr:uid="{00000000-0005-0000-0000-0000A7370000}"/>
    <cellStyle name="40% - Акцент3 2 3 3 2" xfId="2512" xr:uid="{00000000-0005-0000-0000-0000A8370000}"/>
    <cellStyle name="40% - Акцент3 2 3 3 2 2" xfId="11351" xr:uid="{00000000-0005-0000-0000-0000A9370000}"/>
    <cellStyle name="40% - Акцент3 2 3 3 3" xfId="4539" xr:uid="{00000000-0005-0000-0000-0000AA370000}"/>
    <cellStyle name="40% - Акцент3 2 3 3 3 2" xfId="13314" xr:uid="{00000000-0005-0000-0000-0000AB370000}"/>
    <cellStyle name="40% - Акцент3 2 3 3 4" xfId="6340" xr:uid="{00000000-0005-0000-0000-0000AC370000}"/>
    <cellStyle name="40% - Акцент3 2 3 3 4 2" xfId="15105" xr:uid="{00000000-0005-0000-0000-0000AD370000}"/>
    <cellStyle name="40% - Акцент3 2 3 3 5" xfId="9627" xr:uid="{00000000-0005-0000-0000-0000AE370000}"/>
    <cellStyle name="40% - Акцент3 2 3 4" xfId="1156" xr:uid="{00000000-0005-0000-0000-0000AF370000}"/>
    <cellStyle name="40% - Акцент3 2 3 4 2" xfId="2900" xr:uid="{00000000-0005-0000-0000-0000B0370000}"/>
    <cellStyle name="40% - Акцент3 2 3 4 2 2" xfId="11737" xr:uid="{00000000-0005-0000-0000-0000B1370000}"/>
    <cellStyle name="40% - Акцент3 2 3 4 3" xfId="4540" xr:uid="{00000000-0005-0000-0000-0000B2370000}"/>
    <cellStyle name="40% - Акцент3 2 3 4 3 2" xfId="13315" xr:uid="{00000000-0005-0000-0000-0000B3370000}"/>
    <cellStyle name="40% - Акцент3 2 3 4 4" xfId="6341" xr:uid="{00000000-0005-0000-0000-0000B4370000}"/>
    <cellStyle name="40% - Акцент3 2 3 4 4 2" xfId="15106" xr:uid="{00000000-0005-0000-0000-0000B5370000}"/>
    <cellStyle name="40% - Акцент3 2 3 4 5" xfId="10026" xr:uid="{00000000-0005-0000-0000-0000B6370000}"/>
    <cellStyle name="40% - Акцент3 2 3 5" xfId="2161" xr:uid="{00000000-0005-0000-0000-0000B7370000}"/>
    <cellStyle name="40% - Акцент3 2 3 5 2" xfId="4541" xr:uid="{00000000-0005-0000-0000-0000B8370000}"/>
    <cellStyle name="40% - Акцент3 2 3 5 2 2" xfId="13316" xr:uid="{00000000-0005-0000-0000-0000B9370000}"/>
    <cellStyle name="40% - Акцент3 2 3 5 3" xfId="6342" xr:uid="{00000000-0005-0000-0000-0000BA370000}"/>
    <cellStyle name="40% - Акцент3 2 3 5 3 2" xfId="15107" xr:uid="{00000000-0005-0000-0000-0000BB370000}"/>
    <cellStyle name="40% - Акцент3 2 3 5 4" xfId="11005" xr:uid="{00000000-0005-0000-0000-0000BC370000}"/>
    <cellStyle name="40% - Акцент3 2 3 6" xfId="1916" xr:uid="{00000000-0005-0000-0000-0000BD370000}"/>
    <cellStyle name="40% - Акцент3 2 3 6 2" xfId="6343" xr:uid="{00000000-0005-0000-0000-0000BE370000}"/>
    <cellStyle name="40% - Акцент3 2 3 6 3" xfId="10763" xr:uid="{00000000-0005-0000-0000-0000BF370000}"/>
    <cellStyle name="40% - Акцент3 2 3 7" xfId="3278" xr:uid="{00000000-0005-0000-0000-0000C0370000}"/>
    <cellStyle name="40% - Акцент3 2 3 8" xfId="4535" xr:uid="{00000000-0005-0000-0000-0000C1370000}"/>
    <cellStyle name="40% - Акцент3 2 3 8 2" xfId="13310" xr:uid="{00000000-0005-0000-0000-0000C2370000}"/>
    <cellStyle name="40% - Акцент3 2 3 9" xfId="6336" xr:uid="{00000000-0005-0000-0000-0000C3370000}"/>
    <cellStyle name="40% - Акцент3 2 3 9 2" xfId="15101" xr:uid="{00000000-0005-0000-0000-0000C4370000}"/>
    <cellStyle name="40% - Акцент3 2 30" xfId="546" xr:uid="{00000000-0005-0000-0000-0000C5370000}"/>
    <cellStyle name="40% - Акцент3 2 30 2" xfId="2336" xr:uid="{00000000-0005-0000-0000-0000C6370000}"/>
    <cellStyle name="40% - Акцент3 2 30 2 2" xfId="11175" xr:uid="{00000000-0005-0000-0000-0000C7370000}"/>
    <cellStyle name="40% - Акцент3 2 30 3" xfId="4542" xr:uid="{00000000-0005-0000-0000-0000C8370000}"/>
    <cellStyle name="40% - Акцент3 2 30 3 2" xfId="13317" xr:uid="{00000000-0005-0000-0000-0000C9370000}"/>
    <cellStyle name="40% - Акцент3 2 30 4" xfId="6344" xr:uid="{00000000-0005-0000-0000-0000CA370000}"/>
    <cellStyle name="40% - Акцент3 2 30 4 2" xfId="15108" xr:uid="{00000000-0005-0000-0000-0000CB370000}"/>
    <cellStyle name="40% - Акцент3 2 30 5" xfId="9451" xr:uid="{00000000-0005-0000-0000-0000CC370000}"/>
    <cellStyle name="40% - Акцент3 2 31" xfId="616" xr:uid="{00000000-0005-0000-0000-0000CD370000}"/>
    <cellStyle name="40% - Акцент3 2 31 2" xfId="2406" xr:uid="{00000000-0005-0000-0000-0000CE370000}"/>
    <cellStyle name="40% - Акцент3 2 31 2 2" xfId="11245" xr:uid="{00000000-0005-0000-0000-0000CF370000}"/>
    <cellStyle name="40% - Акцент3 2 31 3" xfId="4543" xr:uid="{00000000-0005-0000-0000-0000D0370000}"/>
    <cellStyle name="40% - Акцент3 2 31 3 2" xfId="13318" xr:uid="{00000000-0005-0000-0000-0000D1370000}"/>
    <cellStyle name="40% - Акцент3 2 31 4" xfId="6345" xr:uid="{00000000-0005-0000-0000-0000D2370000}"/>
    <cellStyle name="40% - Акцент3 2 31 4 2" xfId="15109" xr:uid="{00000000-0005-0000-0000-0000D3370000}"/>
    <cellStyle name="40% - Акцент3 2 31 5" xfId="9521" xr:uid="{00000000-0005-0000-0000-0000D4370000}"/>
    <cellStyle name="40% - Акцент3 2 32" xfId="696" xr:uid="{00000000-0005-0000-0000-0000D5370000}"/>
    <cellStyle name="40% - Акцент3 2 32 2" xfId="2486" xr:uid="{00000000-0005-0000-0000-0000D6370000}"/>
    <cellStyle name="40% - Акцент3 2 32 2 2" xfId="11325" xr:uid="{00000000-0005-0000-0000-0000D7370000}"/>
    <cellStyle name="40% - Акцент3 2 32 3" xfId="4544" xr:uid="{00000000-0005-0000-0000-0000D8370000}"/>
    <cellStyle name="40% - Акцент3 2 32 3 2" xfId="13319" xr:uid="{00000000-0005-0000-0000-0000D9370000}"/>
    <cellStyle name="40% - Акцент3 2 32 4" xfId="6346" xr:uid="{00000000-0005-0000-0000-0000DA370000}"/>
    <cellStyle name="40% - Акцент3 2 32 4 2" xfId="15110" xr:uid="{00000000-0005-0000-0000-0000DB370000}"/>
    <cellStyle name="40% - Акцент3 2 32 5" xfId="9601" xr:uid="{00000000-0005-0000-0000-0000DC370000}"/>
    <cellStyle name="40% - Акцент3 2 33" xfId="662" xr:uid="{00000000-0005-0000-0000-0000DD370000}"/>
    <cellStyle name="40% - Акцент3 2 33 2" xfId="2452" xr:uid="{00000000-0005-0000-0000-0000DE370000}"/>
    <cellStyle name="40% - Акцент3 2 33 2 2" xfId="11291" xr:uid="{00000000-0005-0000-0000-0000DF370000}"/>
    <cellStyle name="40% - Акцент3 2 33 3" xfId="4545" xr:uid="{00000000-0005-0000-0000-0000E0370000}"/>
    <cellStyle name="40% - Акцент3 2 33 3 2" xfId="13320" xr:uid="{00000000-0005-0000-0000-0000E1370000}"/>
    <cellStyle name="40% - Акцент3 2 33 4" xfId="6347" xr:uid="{00000000-0005-0000-0000-0000E2370000}"/>
    <cellStyle name="40% - Акцент3 2 33 4 2" xfId="15111" xr:uid="{00000000-0005-0000-0000-0000E3370000}"/>
    <cellStyle name="40% - Акцент3 2 33 5" xfId="9567" xr:uid="{00000000-0005-0000-0000-0000E4370000}"/>
    <cellStyle name="40% - Акцент3 2 34" xfId="1055" xr:uid="{00000000-0005-0000-0000-0000E5370000}"/>
    <cellStyle name="40% - Акцент3 2 34 2" xfId="2809" xr:uid="{00000000-0005-0000-0000-0000E6370000}"/>
    <cellStyle name="40% - Акцент3 2 34 2 2" xfId="11646" xr:uid="{00000000-0005-0000-0000-0000E7370000}"/>
    <cellStyle name="40% - Акцент3 2 34 3" xfId="4546" xr:uid="{00000000-0005-0000-0000-0000E8370000}"/>
    <cellStyle name="40% - Акцент3 2 34 3 2" xfId="13321" xr:uid="{00000000-0005-0000-0000-0000E9370000}"/>
    <cellStyle name="40% - Акцент3 2 34 4" xfId="6348" xr:uid="{00000000-0005-0000-0000-0000EA370000}"/>
    <cellStyle name="40% - Акцент3 2 34 4 2" xfId="15112" xr:uid="{00000000-0005-0000-0000-0000EB370000}"/>
    <cellStyle name="40% - Акцент3 2 34 5" xfId="9930" xr:uid="{00000000-0005-0000-0000-0000EC370000}"/>
    <cellStyle name="40% - Акцент3 2 35" xfId="1044" xr:uid="{00000000-0005-0000-0000-0000ED370000}"/>
    <cellStyle name="40% - Акцент3 2 35 2" xfId="2799" xr:uid="{00000000-0005-0000-0000-0000EE370000}"/>
    <cellStyle name="40% - Акцент3 2 35 2 2" xfId="11636" xr:uid="{00000000-0005-0000-0000-0000EF370000}"/>
    <cellStyle name="40% - Акцент3 2 35 3" xfId="4547" xr:uid="{00000000-0005-0000-0000-0000F0370000}"/>
    <cellStyle name="40% - Акцент3 2 35 3 2" xfId="13322" xr:uid="{00000000-0005-0000-0000-0000F1370000}"/>
    <cellStyle name="40% - Акцент3 2 35 4" xfId="6349" xr:uid="{00000000-0005-0000-0000-0000F2370000}"/>
    <cellStyle name="40% - Акцент3 2 35 4 2" xfId="15113" xr:uid="{00000000-0005-0000-0000-0000F3370000}"/>
    <cellStyle name="40% - Акцент3 2 35 5" xfId="9919" xr:uid="{00000000-0005-0000-0000-0000F4370000}"/>
    <cellStyle name="40% - Акцент3 2 36" xfId="2133" xr:uid="{00000000-0005-0000-0000-0000F5370000}"/>
    <cellStyle name="40% - Акцент3 2 36 2" xfId="4548" xr:uid="{00000000-0005-0000-0000-0000F6370000}"/>
    <cellStyle name="40% - Акцент3 2 36 2 2" xfId="13323" xr:uid="{00000000-0005-0000-0000-0000F7370000}"/>
    <cellStyle name="40% - Акцент3 2 36 3" xfId="6350" xr:uid="{00000000-0005-0000-0000-0000F8370000}"/>
    <cellStyle name="40% - Акцент3 2 36 3 2" xfId="15114" xr:uid="{00000000-0005-0000-0000-0000F9370000}"/>
    <cellStyle name="40% - Акцент3 2 36 4" xfId="10977" xr:uid="{00000000-0005-0000-0000-0000FA370000}"/>
    <cellStyle name="40% - Акцент3 2 37" xfId="1820" xr:uid="{00000000-0005-0000-0000-0000FB370000}"/>
    <cellStyle name="40% - Акцент3 2 37 2" xfId="4549" xr:uid="{00000000-0005-0000-0000-0000FC370000}"/>
    <cellStyle name="40% - Акцент3 2 37 2 2" xfId="13324" xr:uid="{00000000-0005-0000-0000-0000FD370000}"/>
    <cellStyle name="40% - Акцент3 2 37 3" xfId="6351" xr:uid="{00000000-0005-0000-0000-0000FE370000}"/>
    <cellStyle name="40% - Акцент3 2 37 3 2" xfId="15115" xr:uid="{00000000-0005-0000-0000-0000FF370000}"/>
    <cellStyle name="40% - Акцент3 2 37 4" xfId="10672" xr:uid="{00000000-0005-0000-0000-000000380000}"/>
    <cellStyle name="40% - Акцент3 2 38" xfId="1809" xr:uid="{00000000-0005-0000-0000-000001380000}"/>
    <cellStyle name="40% - Акцент3 2 38 2" xfId="4550" xr:uid="{00000000-0005-0000-0000-000002380000}"/>
    <cellStyle name="40% - Акцент3 2 38 2 2" xfId="13325" xr:uid="{00000000-0005-0000-0000-000003380000}"/>
    <cellStyle name="40% - Акцент3 2 38 3" xfId="6352" xr:uid="{00000000-0005-0000-0000-000004380000}"/>
    <cellStyle name="40% - Акцент3 2 38 3 2" xfId="15116" xr:uid="{00000000-0005-0000-0000-000005380000}"/>
    <cellStyle name="40% - Акцент3 2 38 4" xfId="10661" xr:uid="{00000000-0005-0000-0000-000006380000}"/>
    <cellStyle name="40% - Акцент3 2 39" xfId="3276" xr:uid="{00000000-0005-0000-0000-000007380000}"/>
    <cellStyle name="40% - Акцент3 2 39 2" xfId="4551" xr:uid="{00000000-0005-0000-0000-000008380000}"/>
    <cellStyle name="40% - Акцент3 2 39 2 2" xfId="13326" xr:uid="{00000000-0005-0000-0000-000009380000}"/>
    <cellStyle name="40% - Акцент3 2 39 3" xfId="6353" xr:uid="{00000000-0005-0000-0000-00000A380000}"/>
    <cellStyle name="40% - Акцент3 2 39 3 2" xfId="15117" xr:uid="{00000000-0005-0000-0000-00000B380000}"/>
    <cellStyle name="40% - Акцент3 2 39 4" xfId="12109" xr:uid="{00000000-0005-0000-0000-00000C380000}"/>
    <cellStyle name="40% - Акцент3 2 4" xfId="374" xr:uid="{00000000-0005-0000-0000-00000D380000}"/>
    <cellStyle name="40% - Акцент3 2 4 2" xfId="497" xr:uid="{00000000-0005-0000-0000-00000E380000}"/>
    <cellStyle name="40% - Акцент3 2 4 2 2" xfId="1354" xr:uid="{00000000-0005-0000-0000-00000F380000}"/>
    <cellStyle name="40% - Акцент3 2 4 2 2 2" xfId="3090" xr:uid="{00000000-0005-0000-0000-000010380000}"/>
    <cellStyle name="40% - Акцент3 2 4 2 2 2 2" xfId="11927" xr:uid="{00000000-0005-0000-0000-000011380000}"/>
    <cellStyle name="40% - Акцент3 2 4 2 2 3" xfId="4554" xr:uid="{00000000-0005-0000-0000-000012380000}"/>
    <cellStyle name="40% - Акцент3 2 4 2 2 3 2" xfId="13329" xr:uid="{00000000-0005-0000-0000-000013380000}"/>
    <cellStyle name="40% - Акцент3 2 4 2 2 4" xfId="6356" xr:uid="{00000000-0005-0000-0000-000014380000}"/>
    <cellStyle name="40% - Акцент3 2 4 2 2 4 2" xfId="15120" xr:uid="{00000000-0005-0000-0000-000015380000}"/>
    <cellStyle name="40% - Акцент3 2 4 2 2 5" xfId="10218" xr:uid="{00000000-0005-0000-0000-000016380000}"/>
    <cellStyle name="40% - Акцент3 2 4 2 3" xfId="2287" xr:uid="{00000000-0005-0000-0000-000017380000}"/>
    <cellStyle name="40% - Акцент3 2 4 2 3 2" xfId="4555" xr:uid="{00000000-0005-0000-0000-000018380000}"/>
    <cellStyle name="40% - Акцент3 2 4 2 3 2 2" xfId="13330" xr:uid="{00000000-0005-0000-0000-000019380000}"/>
    <cellStyle name="40% - Акцент3 2 4 2 3 3" xfId="6357" xr:uid="{00000000-0005-0000-0000-00001A380000}"/>
    <cellStyle name="40% - Акцент3 2 4 2 3 3 2" xfId="15121" xr:uid="{00000000-0005-0000-0000-00001B380000}"/>
    <cellStyle name="40% - Акцент3 2 4 2 3 4" xfId="11126" xr:uid="{00000000-0005-0000-0000-00001C380000}"/>
    <cellStyle name="40% - Акцент3 2 4 2 4" xfId="2108" xr:uid="{00000000-0005-0000-0000-00001D380000}"/>
    <cellStyle name="40% - Акцент3 2 4 2 4 2" xfId="10953" xr:uid="{00000000-0005-0000-0000-00001E380000}"/>
    <cellStyle name="40% - Акцент3 2 4 2 5" xfId="4553" xr:uid="{00000000-0005-0000-0000-00001F380000}"/>
    <cellStyle name="40% - Акцент3 2 4 2 5 2" xfId="13328" xr:uid="{00000000-0005-0000-0000-000020380000}"/>
    <cellStyle name="40% - Акцент3 2 4 2 6" xfId="6355" xr:uid="{00000000-0005-0000-0000-000021380000}"/>
    <cellStyle name="40% - Акцент3 2 4 2 6 2" xfId="15119" xr:uid="{00000000-0005-0000-0000-000022380000}"/>
    <cellStyle name="40% - Акцент3 2 4 2 7" xfId="9402" xr:uid="{00000000-0005-0000-0000-000023380000}"/>
    <cellStyle name="40% - Акцент3 2 4 3" xfId="753" xr:uid="{00000000-0005-0000-0000-000024380000}"/>
    <cellStyle name="40% - Акцент3 2 4 3 2" xfId="2543" xr:uid="{00000000-0005-0000-0000-000025380000}"/>
    <cellStyle name="40% - Акцент3 2 4 3 2 2" xfId="11382" xr:uid="{00000000-0005-0000-0000-000026380000}"/>
    <cellStyle name="40% - Акцент3 2 4 3 3" xfId="4556" xr:uid="{00000000-0005-0000-0000-000027380000}"/>
    <cellStyle name="40% - Акцент3 2 4 3 3 2" xfId="13331" xr:uid="{00000000-0005-0000-0000-000028380000}"/>
    <cellStyle name="40% - Акцент3 2 4 3 4" xfId="6358" xr:uid="{00000000-0005-0000-0000-000029380000}"/>
    <cellStyle name="40% - Акцент3 2 4 3 4 2" xfId="15122" xr:uid="{00000000-0005-0000-0000-00002A380000}"/>
    <cellStyle name="40% - Акцент3 2 4 3 5" xfId="9658" xr:uid="{00000000-0005-0000-0000-00002B380000}"/>
    <cellStyle name="40% - Акцент3 2 4 4" xfId="1187" xr:uid="{00000000-0005-0000-0000-00002C380000}"/>
    <cellStyle name="40% - Акцент3 2 4 4 2" xfId="2929" xr:uid="{00000000-0005-0000-0000-00002D380000}"/>
    <cellStyle name="40% - Акцент3 2 4 4 2 2" xfId="11766" xr:uid="{00000000-0005-0000-0000-00002E380000}"/>
    <cellStyle name="40% - Акцент3 2 4 4 3" xfId="4557" xr:uid="{00000000-0005-0000-0000-00002F380000}"/>
    <cellStyle name="40% - Акцент3 2 4 4 3 2" xfId="13332" xr:uid="{00000000-0005-0000-0000-000030380000}"/>
    <cellStyle name="40% - Акцент3 2 4 4 4" xfId="6359" xr:uid="{00000000-0005-0000-0000-000031380000}"/>
    <cellStyle name="40% - Акцент3 2 4 4 4 2" xfId="15123" xr:uid="{00000000-0005-0000-0000-000032380000}"/>
    <cellStyle name="40% - Акцент3 2 4 4 5" xfId="10056" xr:uid="{00000000-0005-0000-0000-000033380000}"/>
    <cellStyle name="40% - Акцент3 2 4 5" xfId="2190" xr:uid="{00000000-0005-0000-0000-000034380000}"/>
    <cellStyle name="40% - Акцент3 2 4 5 2" xfId="4558" xr:uid="{00000000-0005-0000-0000-000035380000}"/>
    <cellStyle name="40% - Акцент3 2 4 5 2 2" xfId="13333" xr:uid="{00000000-0005-0000-0000-000036380000}"/>
    <cellStyle name="40% - Акцент3 2 4 5 3" xfId="6360" xr:uid="{00000000-0005-0000-0000-000037380000}"/>
    <cellStyle name="40% - Акцент3 2 4 5 3 2" xfId="15124" xr:uid="{00000000-0005-0000-0000-000038380000}"/>
    <cellStyle name="40% - Акцент3 2 4 5 4" xfId="11034" xr:uid="{00000000-0005-0000-0000-000039380000}"/>
    <cellStyle name="40% - Акцент3 2 4 6" xfId="1947" xr:uid="{00000000-0005-0000-0000-00003A380000}"/>
    <cellStyle name="40% - Акцент3 2 4 6 2" xfId="10792" xr:uid="{00000000-0005-0000-0000-00003B380000}"/>
    <cellStyle name="40% - Акцент3 2 4 7" xfId="4552" xr:uid="{00000000-0005-0000-0000-00003C380000}"/>
    <cellStyle name="40% - Акцент3 2 4 7 2" xfId="13327" xr:uid="{00000000-0005-0000-0000-00003D380000}"/>
    <cellStyle name="40% - Акцент3 2 4 8" xfId="6354" xr:uid="{00000000-0005-0000-0000-00003E380000}"/>
    <cellStyle name="40% - Акцент3 2 4 8 2" xfId="15118" xr:uid="{00000000-0005-0000-0000-00003F380000}"/>
    <cellStyle name="40% - Акцент3 2 4 9" xfId="9303" xr:uid="{00000000-0005-0000-0000-000040380000}"/>
    <cellStyle name="40% - Акцент3 2 40" xfId="3364" xr:uid="{00000000-0005-0000-0000-000041380000}"/>
    <cellStyle name="40% - Акцент3 2 40 2" xfId="4559" xr:uid="{00000000-0005-0000-0000-000042380000}"/>
    <cellStyle name="40% - Акцент3 2 40 2 2" xfId="13334" xr:uid="{00000000-0005-0000-0000-000043380000}"/>
    <cellStyle name="40% - Акцент3 2 40 3" xfId="6361" xr:uid="{00000000-0005-0000-0000-000044380000}"/>
    <cellStyle name="40% - Акцент3 2 40 3 2" xfId="15125" xr:uid="{00000000-0005-0000-0000-000045380000}"/>
    <cellStyle name="40% - Акцент3 2 40 4" xfId="12158" xr:uid="{00000000-0005-0000-0000-000046380000}"/>
    <cellStyle name="40% - Акцент3 2 41" xfId="4560" xr:uid="{00000000-0005-0000-0000-000047380000}"/>
    <cellStyle name="40% - Акцент3 2 41 2" xfId="6362" xr:uid="{00000000-0005-0000-0000-000048380000}"/>
    <cellStyle name="40% - Акцент3 2 41 2 2" xfId="15126" xr:uid="{00000000-0005-0000-0000-000049380000}"/>
    <cellStyle name="40% - Акцент3 2 41 3" xfId="13335" xr:uid="{00000000-0005-0000-0000-00004A380000}"/>
    <cellStyle name="40% - Акцент3 2 42" xfId="4561" xr:uid="{00000000-0005-0000-0000-00004B380000}"/>
    <cellStyle name="40% - Акцент3 2 42 2" xfId="6363" xr:uid="{00000000-0005-0000-0000-00004C380000}"/>
    <cellStyle name="40% - Акцент3 2 42 2 2" xfId="15127" xr:uid="{00000000-0005-0000-0000-00004D380000}"/>
    <cellStyle name="40% - Акцент3 2 42 3" xfId="13336" xr:uid="{00000000-0005-0000-0000-00004E380000}"/>
    <cellStyle name="40% - Акцент3 2 43" xfId="4562" xr:uid="{00000000-0005-0000-0000-00004F380000}"/>
    <cellStyle name="40% - Акцент3 2 43 2" xfId="6364" xr:uid="{00000000-0005-0000-0000-000050380000}"/>
    <cellStyle name="40% - Акцент3 2 43 2 2" xfId="15128" xr:uid="{00000000-0005-0000-0000-000051380000}"/>
    <cellStyle name="40% - Акцент3 2 43 3" xfId="13337" xr:uid="{00000000-0005-0000-0000-000052380000}"/>
    <cellStyle name="40% - Акцент3 2 44" xfId="4563" xr:uid="{00000000-0005-0000-0000-000053380000}"/>
    <cellStyle name="40% - Акцент3 2 44 2" xfId="6365" xr:uid="{00000000-0005-0000-0000-000054380000}"/>
    <cellStyle name="40% - Акцент3 2 44 2 2" xfId="15129" xr:uid="{00000000-0005-0000-0000-000055380000}"/>
    <cellStyle name="40% - Акцент3 2 44 3" xfId="13338" xr:uid="{00000000-0005-0000-0000-000056380000}"/>
    <cellStyle name="40% - Акцент3 2 45" xfId="4564" xr:uid="{00000000-0005-0000-0000-000057380000}"/>
    <cellStyle name="40% - Акцент3 2 45 2" xfId="6366" xr:uid="{00000000-0005-0000-0000-000058380000}"/>
    <cellStyle name="40% - Акцент3 2 45 2 2" xfId="15130" xr:uid="{00000000-0005-0000-0000-000059380000}"/>
    <cellStyle name="40% - Акцент3 2 45 3" xfId="13339" xr:uid="{00000000-0005-0000-0000-00005A380000}"/>
    <cellStyle name="40% - Акцент3 2 46" xfId="4565" xr:uid="{00000000-0005-0000-0000-00005B380000}"/>
    <cellStyle name="40% - Акцент3 2 46 2" xfId="6367" xr:uid="{00000000-0005-0000-0000-00005C380000}"/>
    <cellStyle name="40% - Акцент3 2 46 2 2" xfId="15131" xr:uid="{00000000-0005-0000-0000-00005D380000}"/>
    <cellStyle name="40% - Акцент3 2 46 3" xfId="13340" xr:uid="{00000000-0005-0000-0000-00005E380000}"/>
    <cellStyle name="40% - Акцент3 2 47" xfId="4486" xr:uid="{00000000-0005-0000-0000-00005F380000}"/>
    <cellStyle name="40% - Акцент3 2 47 2" xfId="13261" xr:uid="{00000000-0005-0000-0000-000060380000}"/>
    <cellStyle name="40% - Акцент3 2 48" xfId="5123" xr:uid="{00000000-0005-0000-0000-000061380000}"/>
    <cellStyle name="40% - Акцент3 2 48 2" xfId="13895" xr:uid="{00000000-0005-0000-0000-000062380000}"/>
    <cellStyle name="40% - Акцент3 2 49" xfId="5104" xr:uid="{00000000-0005-0000-0000-000063380000}"/>
    <cellStyle name="40% - Акцент3 2 49 2" xfId="13876" xr:uid="{00000000-0005-0000-0000-000064380000}"/>
    <cellStyle name="40% - Акцент3 2 5" xfId="440" xr:uid="{00000000-0005-0000-0000-000065380000}"/>
    <cellStyle name="40% - Акцент3 2 5 2" xfId="1101" xr:uid="{00000000-0005-0000-0000-000066380000}"/>
    <cellStyle name="40% - Акцент3 2 5 2 2" xfId="2847" xr:uid="{00000000-0005-0000-0000-000067380000}"/>
    <cellStyle name="40% - Акцент3 2 5 2 2 2" xfId="11684" xr:uid="{00000000-0005-0000-0000-000068380000}"/>
    <cellStyle name="40% - Акцент3 2 5 2 3" xfId="4567" xr:uid="{00000000-0005-0000-0000-000069380000}"/>
    <cellStyle name="40% - Акцент3 2 5 2 3 2" xfId="13342" xr:uid="{00000000-0005-0000-0000-00006A380000}"/>
    <cellStyle name="40% - Акцент3 2 5 2 4" xfId="6369" xr:uid="{00000000-0005-0000-0000-00006B380000}"/>
    <cellStyle name="40% - Акцент3 2 5 2 4 2" xfId="15133" xr:uid="{00000000-0005-0000-0000-00006C380000}"/>
    <cellStyle name="40% - Акцент3 2 5 2 5" xfId="9972" xr:uid="{00000000-0005-0000-0000-00006D380000}"/>
    <cellStyle name="40% - Акцент3 2 5 3" xfId="2230" xr:uid="{00000000-0005-0000-0000-00006E380000}"/>
    <cellStyle name="40% - Акцент3 2 5 3 2" xfId="4568" xr:uid="{00000000-0005-0000-0000-00006F380000}"/>
    <cellStyle name="40% - Акцент3 2 5 3 2 2" xfId="13343" xr:uid="{00000000-0005-0000-0000-000070380000}"/>
    <cellStyle name="40% - Акцент3 2 5 3 3" xfId="6370" xr:uid="{00000000-0005-0000-0000-000071380000}"/>
    <cellStyle name="40% - Акцент3 2 5 3 3 2" xfId="15134" xr:uid="{00000000-0005-0000-0000-000072380000}"/>
    <cellStyle name="40% - Акцент3 2 5 3 4" xfId="11069" xr:uid="{00000000-0005-0000-0000-000073380000}"/>
    <cellStyle name="40% - Акцент3 2 5 4" xfId="1863" xr:uid="{00000000-0005-0000-0000-000074380000}"/>
    <cellStyle name="40% - Акцент3 2 5 4 2" xfId="10711" xr:uid="{00000000-0005-0000-0000-000075380000}"/>
    <cellStyle name="40% - Акцент3 2 5 5" xfId="4566" xr:uid="{00000000-0005-0000-0000-000076380000}"/>
    <cellStyle name="40% - Акцент3 2 5 5 2" xfId="13341" xr:uid="{00000000-0005-0000-0000-000077380000}"/>
    <cellStyle name="40% - Акцент3 2 5 6" xfId="6368" xr:uid="{00000000-0005-0000-0000-000078380000}"/>
    <cellStyle name="40% - Акцент3 2 5 6 2" xfId="15132" xr:uid="{00000000-0005-0000-0000-000079380000}"/>
    <cellStyle name="40% - Акцент3 2 5 7" xfId="9345" xr:uid="{00000000-0005-0000-0000-00007A380000}"/>
    <cellStyle name="40% - Акцент3 2 50" xfId="6286" xr:uid="{00000000-0005-0000-0000-00007B380000}"/>
    <cellStyle name="40% - Акцент3 2 50 2" xfId="15051" xr:uid="{00000000-0005-0000-0000-00007C380000}"/>
    <cellStyle name="40% - Акцент3 2 51" xfId="7501" xr:uid="{00000000-0005-0000-0000-00007D380000}"/>
    <cellStyle name="40% - Акцент3 2 51 2" xfId="16259" xr:uid="{00000000-0005-0000-0000-00007E380000}"/>
    <cellStyle name="40% - Акцент3 2 52" xfId="7472" xr:uid="{00000000-0005-0000-0000-00007F380000}"/>
    <cellStyle name="40% - Акцент3 2 52 2" xfId="16230" xr:uid="{00000000-0005-0000-0000-000080380000}"/>
    <cellStyle name="40% - Акцент3 2 53" xfId="7511" xr:uid="{00000000-0005-0000-0000-000081380000}"/>
    <cellStyle name="40% - Акцент3 2 53 2" xfId="16269" xr:uid="{00000000-0005-0000-0000-000082380000}"/>
    <cellStyle name="40% - Акцент3 2 54" xfId="7462" xr:uid="{00000000-0005-0000-0000-000083380000}"/>
    <cellStyle name="40% - Акцент3 2 54 2" xfId="16220" xr:uid="{00000000-0005-0000-0000-000084380000}"/>
    <cellStyle name="40% - Акцент3 2 55" xfId="7517" xr:uid="{00000000-0005-0000-0000-000085380000}"/>
    <cellStyle name="40% - Акцент3 2 55 2" xfId="16275" xr:uid="{00000000-0005-0000-0000-000086380000}"/>
    <cellStyle name="40% - Акцент3 2 56" xfId="7453" xr:uid="{00000000-0005-0000-0000-000087380000}"/>
    <cellStyle name="40% - Акцент3 2 56 2" xfId="16211" xr:uid="{00000000-0005-0000-0000-000088380000}"/>
    <cellStyle name="40% - Акцент3 2 57" xfId="7530" xr:uid="{00000000-0005-0000-0000-000089380000}"/>
    <cellStyle name="40% - Акцент3 2 57 2" xfId="16288" xr:uid="{00000000-0005-0000-0000-00008A380000}"/>
    <cellStyle name="40% - Акцент3 2 58" xfId="7443" xr:uid="{00000000-0005-0000-0000-00008B380000}"/>
    <cellStyle name="40% - Акцент3 2 58 2" xfId="16201" xr:uid="{00000000-0005-0000-0000-00008C380000}"/>
    <cellStyle name="40% - Акцент3 2 59" xfId="7540" xr:uid="{00000000-0005-0000-0000-00008D380000}"/>
    <cellStyle name="40% - Акцент3 2 59 2" xfId="16298" xr:uid="{00000000-0005-0000-0000-00008E380000}"/>
    <cellStyle name="40% - Акцент3 2 6" xfId="538" xr:uid="{00000000-0005-0000-0000-00008F380000}"/>
    <cellStyle name="40% - Акцент3 2 6 2" xfId="1115" xr:uid="{00000000-0005-0000-0000-000090380000}"/>
    <cellStyle name="40% - Акцент3 2 6 2 2" xfId="2861" xr:uid="{00000000-0005-0000-0000-000091380000}"/>
    <cellStyle name="40% - Акцент3 2 6 2 2 2" xfId="11698" xr:uid="{00000000-0005-0000-0000-000092380000}"/>
    <cellStyle name="40% - Акцент3 2 6 2 3" xfId="4570" xr:uid="{00000000-0005-0000-0000-000093380000}"/>
    <cellStyle name="40% - Акцент3 2 6 2 3 2" xfId="13345" xr:uid="{00000000-0005-0000-0000-000094380000}"/>
    <cellStyle name="40% - Акцент3 2 6 2 4" xfId="6372" xr:uid="{00000000-0005-0000-0000-000095380000}"/>
    <cellStyle name="40% - Акцент3 2 6 2 4 2" xfId="15136" xr:uid="{00000000-0005-0000-0000-000096380000}"/>
    <cellStyle name="40% - Акцент3 2 6 2 5" xfId="9986" xr:uid="{00000000-0005-0000-0000-000097380000}"/>
    <cellStyle name="40% - Акцент3 2 6 3" xfId="2328" xr:uid="{00000000-0005-0000-0000-000098380000}"/>
    <cellStyle name="40% - Акцент3 2 6 3 2" xfId="4571" xr:uid="{00000000-0005-0000-0000-000099380000}"/>
    <cellStyle name="40% - Акцент3 2 6 3 2 2" xfId="13346" xr:uid="{00000000-0005-0000-0000-00009A380000}"/>
    <cellStyle name="40% - Акцент3 2 6 3 3" xfId="6373" xr:uid="{00000000-0005-0000-0000-00009B380000}"/>
    <cellStyle name="40% - Акцент3 2 6 3 3 2" xfId="15137" xr:uid="{00000000-0005-0000-0000-00009C380000}"/>
    <cellStyle name="40% - Акцент3 2 6 3 4" xfId="11167" xr:uid="{00000000-0005-0000-0000-00009D380000}"/>
    <cellStyle name="40% - Акцент3 2 6 4" xfId="1877" xr:uid="{00000000-0005-0000-0000-00009E380000}"/>
    <cellStyle name="40% - Акцент3 2 6 4 2" xfId="10725" xr:uid="{00000000-0005-0000-0000-00009F380000}"/>
    <cellStyle name="40% - Акцент3 2 6 5" xfId="4569" xr:uid="{00000000-0005-0000-0000-0000A0380000}"/>
    <cellStyle name="40% - Акцент3 2 6 5 2" xfId="13344" xr:uid="{00000000-0005-0000-0000-0000A1380000}"/>
    <cellStyle name="40% - Акцент3 2 6 6" xfId="6371" xr:uid="{00000000-0005-0000-0000-0000A2380000}"/>
    <cellStyle name="40% - Акцент3 2 6 6 2" xfId="15135" xr:uid="{00000000-0005-0000-0000-0000A3380000}"/>
    <cellStyle name="40% - Акцент3 2 6 7" xfId="9443" xr:uid="{00000000-0005-0000-0000-0000A4380000}"/>
    <cellStyle name="40% - Акцент3 2 60" xfId="7433" xr:uid="{00000000-0005-0000-0000-0000A5380000}"/>
    <cellStyle name="40% - Акцент3 2 60 2" xfId="16191" xr:uid="{00000000-0005-0000-0000-0000A6380000}"/>
    <cellStyle name="40% - Акцент3 2 61" xfId="7550" xr:uid="{00000000-0005-0000-0000-0000A7380000}"/>
    <cellStyle name="40% - Акцент3 2 61 2" xfId="16308" xr:uid="{00000000-0005-0000-0000-0000A8380000}"/>
    <cellStyle name="40% - Акцент3 2 62" xfId="7423" xr:uid="{00000000-0005-0000-0000-0000A9380000}"/>
    <cellStyle name="40% - Акцент3 2 62 2" xfId="16181" xr:uid="{00000000-0005-0000-0000-0000AA380000}"/>
    <cellStyle name="40% - Акцент3 2 63" xfId="7560" xr:uid="{00000000-0005-0000-0000-0000AB380000}"/>
    <cellStyle name="40% - Акцент3 2 63 2" xfId="16318" xr:uid="{00000000-0005-0000-0000-0000AC380000}"/>
    <cellStyle name="40% - Акцент3 2 64" xfId="7413" xr:uid="{00000000-0005-0000-0000-0000AD380000}"/>
    <cellStyle name="40% - Акцент3 2 64 2" xfId="16171" xr:uid="{00000000-0005-0000-0000-0000AE380000}"/>
    <cellStyle name="40% - Акцент3 2 65" xfId="7570" xr:uid="{00000000-0005-0000-0000-0000AF380000}"/>
    <cellStyle name="40% - Акцент3 2 65 2" xfId="16328" xr:uid="{00000000-0005-0000-0000-0000B0380000}"/>
    <cellStyle name="40% - Акцент3 2 66" xfId="7403" xr:uid="{00000000-0005-0000-0000-0000B1380000}"/>
    <cellStyle name="40% - Акцент3 2 66 2" xfId="16161" xr:uid="{00000000-0005-0000-0000-0000B2380000}"/>
    <cellStyle name="40% - Акцент3 2 67" xfId="7579" xr:uid="{00000000-0005-0000-0000-0000B3380000}"/>
    <cellStyle name="40% - Акцент3 2 67 2" xfId="16337" xr:uid="{00000000-0005-0000-0000-0000B4380000}"/>
    <cellStyle name="40% - Акцент3 2 68" xfId="7395" xr:uid="{00000000-0005-0000-0000-0000B5380000}"/>
    <cellStyle name="40% - Акцент3 2 68 2" xfId="16153" xr:uid="{00000000-0005-0000-0000-0000B6380000}"/>
    <cellStyle name="40% - Акцент3 2 69" xfId="7586" xr:uid="{00000000-0005-0000-0000-0000B7380000}"/>
    <cellStyle name="40% - Акцент3 2 69 2" xfId="16344" xr:uid="{00000000-0005-0000-0000-0000B8380000}"/>
    <cellStyle name="40% - Акцент3 2 7" xfId="710" xr:uid="{00000000-0005-0000-0000-0000B9380000}"/>
    <cellStyle name="40% - Акцент3 2 7 2" xfId="1106" xr:uid="{00000000-0005-0000-0000-0000BA380000}"/>
    <cellStyle name="40% - Акцент3 2 7 2 2" xfId="2852" xr:uid="{00000000-0005-0000-0000-0000BB380000}"/>
    <cellStyle name="40% - Акцент3 2 7 2 2 2" xfId="11689" xr:uid="{00000000-0005-0000-0000-0000BC380000}"/>
    <cellStyle name="40% - Акцент3 2 7 2 3" xfId="4573" xr:uid="{00000000-0005-0000-0000-0000BD380000}"/>
    <cellStyle name="40% - Акцент3 2 7 2 3 2" xfId="13348" xr:uid="{00000000-0005-0000-0000-0000BE380000}"/>
    <cellStyle name="40% - Акцент3 2 7 2 4" xfId="6375" xr:uid="{00000000-0005-0000-0000-0000BF380000}"/>
    <cellStyle name="40% - Акцент3 2 7 2 4 2" xfId="15139" xr:uid="{00000000-0005-0000-0000-0000C0380000}"/>
    <cellStyle name="40% - Акцент3 2 7 2 5" xfId="9977" xr:uid="{00000000-0005-0000-0000-0000C1380000}"/>
    <cellStyle name="40% - Акцент3 2 7 3" xfId="2500" xr:uid="{00000000-0005-0000-0000-0000C2380000}"/>
    <cellStyle name="40% - Акцент3 2 7 3 2" xfId="4574" xr:uid="{00000000-0005-0000-0000-0000C3380000}"/>
    <cellStyle name="40% - Акцент3 2 7 3 2 2" xfId="13349" xr:uid="{00000000-0005-0000-0000-0000C4380000}"/>
    <cellStyle name="40% - Акцент3 2 7 3 3" xfId="6376" xr:uid="{00000000-0005-0000-0000-0000C5380000}"/>
    <cellStyle name="40% - Акцент3 2 7 3 3 2" xfId="15140" xr:uid="{00000000-0005-0000-0000-0000C6380000}"/>
    <cellStyle name="40% - Акцент3 2 7 3 4" xfId="11339" xr:uid="{00000000-0005-0000-0000-0000C7380000}"/>
    <cellStyle name="40% - Акцент3 2 7 4" xfId="1868" xr:uid="{00000000-0005-0000-0000-0000C8380000}"/>
    <cellStyle name="40% - Акцент3 2 7 4 2" xfId="10716" xr:uid="{00000000-0005-0000-0000-0000C9380000}"/>
    <cellStyle name="40% - Акцент3 2 7 5" xfId="4572" xr:uid="{00000000-0005-0000-0000-0000CA380000}"/>
    <cellStyle name="40% - Акцент3 2 7 5 2" xfId="13347" xr:uid="{00000000-0005-0000-0000-0000CB380000}"/>
    <cellStyle name="40% - Акцент3 2 7 6" xfId="6374" xr:uid="{00000000-0005-0000-0000-0000CC380000}"/>
    <cellStyle name="40% - Акцент3 2 7 6 2" xfId="15138" xr:uid="{00000000-0005-0000-0000-0000CD380000}"/>
    <cellStyle name="40% - Акцент3 2 7 7" xfId="9615" xr:uid="{00000000-0005-0000-0000-0000CE380000}"/>
    <cellStyle name="40% - Акцент3 2 70" xfId="7382" xr:uid="{00000000-0005-0000-0000-0000CF380000}"/>
    <cellStyle name="40% - Акцент3 2 70 2" xfId="16140" xr:uid="{00000000-0005-0000-0000-0000D0380000}"/>
    <cellStyle name="40% - Акцент3 2 71" xfId="9148" xr:uid="{00000000-0005-0000-0000-0000D1380000}"/>
    <cellStyle name="40% - Акцент3 2 72" xfId="12174" xr:uid="{00000000-0005-0000-0000-0000D2380000}"/>
    <cellStyle name="40% - Акцент3 2 73" xfId="18691" xr:uid="{00000000-0005-0000-0000-0000D3380000}"/>
    <cellStyle name="40% - Акцент3 2 74" xfId="19921" xr:uid="{00000000-0005-0000-0000-0000D4380000}"/>
    <cellStyle name="40% - Акцент3 2 75" xfId="19370" xr:uid="{00000000-0005-0000-0000-0000D5380000}"/>
    <cellStyle name="40% - Акцент3 2 76" xfId="18935" xr:uid="{00000000-0005-0000-0000-0000D6380000}"/>
    <cellStyle name="40% - Акцент3 2 8" xfId="527" xr:uid="{00000000-0005-0000-0000-0000D7380000}"/>
    <cellStyle name="40% - Акцент3 2 8 2" xfId="1226" xr:uid="{00000000-0005-0000-0000-0000D8380000}"/>
    <cellStyle name="40% - Акцент3 2 8 2 2" xfId="2968" xr:uid="{00000000-0005-0000-0000-0000D9380000}"/>
    <cellStyle name="40% - Акцент3 2 8 2 2 2" xfId="11805" xr:uid="{00000000-0005-0000-0000-0000DA380000}"/>
    <cellStyle name="40% - Акцент3 2 8 2 3" xfId="4576" xr:uid="{00000000-0005-0000-0000-0000DB380000}"/>
    <cellStyle name="40% - Акцент3 2 8 2 3 2" xfId="13351" xr:uid="{00000000-0005-0000-0000-0000DC380000}"/>
    <cellStyle name="40% - Акцент3 2 8 2 4" xfId="6378" xr:uid="{00000000-0005-0000-0000-0000DD380000}"/>
    <cellStyle name="40% - Акцент3 2 8 2 4 2" xfId="15142" xr:uid="{00000000-0005-0000-0000-0000DE380000}"/>
    <cellStyle name="40% - Акцент3 2 8 2 5" xfId="10095" xr:uid="{00000000-0005-0000-0000-0000DF380000}"/>
    <cellStyle name="40% - Акцент3 2 8 3" xfId="2317" xr:uid="{00000000-0005-0000-0000-0000E0380000}"/>
    <cellStyle name="40% - Акцент3 2 8 3 2" xfId="4577" xr:uid="{00000000-0005-0000-0000-0000E1380000}"/>
    <cellStyle name="40% - Акцент3 2 8 3 2 2" xfId="13352" xr:uid="{00000000-0005-0000-0000-0000E2380000}"/>
    <cellStyle name="40% - Акцент3 2 8 3 3" xfId="6379" xr:uid="{00000000-0005-0000-0000-0000E3380000}"/>
    <cellStyle name="40% - Акцент3 2 8 3 3 2" xfId="15143" xr:uid="{00000000-0005-0000-0000-0000E4380000}"/>
    <cellStyle name="40% - Акцент3 2 8 3 4" xfId="11156" xr:uid="{00000000-0005-0000-0000-0000E5380000}"/>
    <cellStyle name="40% - Акцент3 2 8 4" xfId="1986" xr:uid="{00000000-0005-0000-0000-0000E6380000}"/>
    <cellStyle name="40% - Акцент3 2 8 4 2" xfId="10831" xr:uid="{00000000-0005-0000-0000-0000E7380000}"/>
    <cellStyle name="40% - Акцент3 2 8 5" xfId="4575" xr:uid="{00000000-0005-0000-0000-0000E8380000}"/>
    <cellStyle name="40% - Акцент3 2 8 5 2" xfId="13350" xr:uid="{00000000-0005-0000-0000-0000E9380000}"/>
    <cellStyle name="40% - Акцент3 2 8 6" xfId="6377" xr:uid="{00000000-0005-0000-0000-0000EA380000}"/>
    <cellStyle name="40% - Акцент3 2 8 6 2" xfId="15141" xr:uid="{00000000-0005-0000-0000-0000EB380000}"/>
    <cellStyle name="40% - Акцент3 2 8 7" xfId="9432" xr:uid="{00000000-0005-0000-0000-0000EC380000}"/>
    <cellStyle name="40% - Акцент3 2 9" xfId="700" xr:uid="{00000000-0005-0000-0000-0000ED380000}"/>
    <cellStyle name="40% - Акцент3 2 9 2" xfId="1234" xr:uid="{00000000-0005-0000-0000-0000EE380000}"/>
    <cellStyle name="40% - Акцент3 2 9 2 2" xfId="2976" xr:uid="{00000000-0005-0000-0000-0000EF380000}"/>
    <cellStyle name="40% - Акцент3 2 9 2 2 2" xfId="11813" xr:uid="{00000000-0005-0000-0000-0000F0380000}"/>
    <cellStyle name="40% - Акцент3 2 9 2 3" xfId="4579" xr:uid="{00000000-0005-0000-0000-0000F1380000}"/>
    <cellStyle name="40% - Акцент3 2 9 2 3 2" xfId="13354" xr:uid="{00000000-0005-0000-0000-0000F2380000}"/>
    <cellStyle name="40% - Акцент3 2 9 2 4" xfId="6381" xr:uid="{00000000-0005-0000-0000-0000F3380000}"/>
    <cellStyle name="40% - Акцент3 2 9 2 4 2" xfId="15145" xr:uid="{00000000-0005-0000-0000-0000F4380000}"/>
    <cellStyle name="40% - Акцент3 2 9 2 5" xfId="10103" xr:uid="{00000000-0005-0000-0000-0000F5380000}"/>
    <cellStyle name="40% - Акцент3 2 9 3" xfId="2490" xr:uid="{00000000-0005-0000-0000-0000F6380000}"/>
    <cellStyle name="40% - Акцент3 2 9 3 2" xfId="4580" xr:uid="{00000000-0005-0000-0000-0000F7380000}"/>
    <cellStyle name="40% - Акцент3 2 9 3 2 2" xfId="13355" xr:uid="{00000000-0005-0000-0000-0000F8380000}"/>
    <cellStyle name="40% - Акцент3 2 9 3 3" xfId="6382" xr:uid="{00000000-0005-0000-0000-0000F9380000}"/>
    <cellStyle name="40% - Акцент3 2 9 3 3 2" xfId="15146" xr:uid="{00000000-0005-0000-0000-0000FA380000}"/>
    <cellStyle name="40% - Акцент3 2 9 3 4" xfId="11329" xr:uid="{00000000-0005-0000-0000-0000FB380000}"/>
    <cellStyle name="40% - Акцент3 2 9 4" xfId="1994" xr:uid="{00000000-0005-0000-0000-0000FC380000}"/>
    <cellStyle name="40% - Акцент3 2 9 4 2" xfId="10839" xr:uid="{00000000-0005-0000-0000-0000FD380000}"/>
    <cellStyle name="40% - Акцент3 2 9 5" xfId="4578" xr:uid="{00000000-0005-0000-0000-0000FE380000}"/>
    <cellStyle name="40% - Акцент3 2 9 5 2" xfId="13353" xr:uid="{00000000-0005-0000-0000-0000FF380000}"/>
    <cellStyle name="40% - Акцент3 2 9 6" xfId="6380" xr:uid="{00000000-0005-0000-0000-000000390000}"/>
    <cellStyle name="40% - Акцент3 2 9 6 2" xfId="15144" xr:uid="{00000000-0005-0000-0000-000001390000}"/>
    <cellStyle name="40% - Акцент3 2 9 7" xfId="9605" xr:uid="{00000000-0005-0000-0000-000002390000}"/>
    <cellStyle name="40% — акцент3 20" xfId="1453" xr:uid="{00000000-0005-0000-0000-000003390000}"/>
    <cellStyle name="40% — акцент3 20 2" xfId="10312" xr:uid="{00000000-0005-0000-0000-000004390000}"/>
    <cellStyle name="40% — акцент3 21" xfId="1465" xr:uid="{00000000-0005-0000-0000-000005390000}"/>
    <cellStyle name="40% — акцент3 21 2" xfId="10324" xr:uid="{00000000-0005-0000-0000-000006390000}"/>
    <cellStyle name="40% — акцент3 22" xfId="1477" xr:uid="{00000000-0005-0000-0000-000007390000}"/>
    <cellStyle name="40% — акцент3 22 2" xfId="10336" xr:uid="{00000000-0005-0000-0000-000008390000}"/>
    <cellStyle name="40% — акцент3 23" xfId="1489" xr:uid="{00000000-0005-0000-0000-000009390000}"/>
    <cellStyle name="40% — акцент3 23 2" xfId="10348" xr:uid="{00000000-0005-0000-0000-00000A390000}"/>
    <cellStyle name="40% — акцент3 24" xfId="1501" xr:uid="{00000000-0005-0000-0000-00000B390000}"/>
    <cellStyle name="40% — акцент3 24 2" xfId="10360" xr:uid="{00000000-0005-0000-0000-00000C390000}"/>
    <cellStyle name="40% — акцент3 25" xfId="1513" xr:uid="{00000000-0005-0000-0000-00000D390000}"/>
    <cellStyle name="40% — акцент3 25 2" xfId="10372" xr:uid="{00000000-0005-0000-0000-00000E390000}"/>
    <cellStyle name="40% — акцент3 26" xfId="1525" xr:uid="{00000000-0005-0000-0000-00000F390000}"/>
    <cellStyle name="40% — акцент3 26 2" xfId="10384" xr:uid="{00000000-0005-0000-0000-000010390000}"/>
    <cellStyle name="40% — акцент3 27" xfId="1537" xr:uid="{00000000-0005-0000-0000-000011390000}"/>
    <cellStyle name="40% — акцент3 27 2" xfId="10396" xr:uid="{00000000-0005-0000-0000-000012390000}"/>
    <cellStyle name="40% — акцент3 28" xfId="1549" xr:uid="{00000000-0005-0000-0000-000013390000}"/>
    <cellStyle name="40% — акцент3 28 2" xfId="10408" xr:uid="{00000000-0005-0000-0000-000014390000}"/>
    <cellStyle name="40% — акцент3 29" xfId="1561" xr:uid="{00000000-0005-0000-0000-000015390000}"/>
    <cellStyle name="40% — акцент3 29 2" xfId="10420" xr:uid="{00000000-0005-0000-0000-000016390000}"/>
    <cellStyle name="40% - Акцент3 3" xfId="18" xr:uid="{00000000-0005-0000-0000-000017390000}"/>
    <cellStyle name="40% — акцент3 3" xfId="145" xr:uid="{00000000-0005-0000-0000-000018390000}"/>
    <cellStyle name="40% — акцент3 30" xfId="1573" xr:uid="{00000000-0005-0000-0000-000019390000}"/>
    <cellStyle name="40% — акцент3 30 2" xfId="10432" xr:uid="{00000000-0005-0000-0000-00001A390000}"/>
    <cellStyle name="40% — акцент3 31" xfId="1585" xr:uid="{00000000-0005-0000-0000-00001B390000}"/>
    <cellStyle name="40% — акцент3 31 2" xfId="10444" xr:uid="{00000000-0005-0000-0000-00001C390000}"/>
    <cellStyle name="40% — акцент3 32" xfId="1597" xr:uid="{00000000-0005-0000-0000-00001D390000}"/>
    <cellStyle name="40% — акцент3 32 2" xfId="10456" xr:uid="{00000000-0005-0000-0000-00001E390000}"/>
    <cellStyle name="40% — акцент3 33" xfId="1609" xr:uid="{00000000-0005-0000-0000-00001F390000}"/>
    <cellStyle name="40% — акцент3 33 2" xfId="10468" xr:uid="{00000000-0005-0000-0000-000020390000}"/>
    <cellStyle name="40% — акцент3 34" xfId="1621" xr:uid="{00000000-0005-0000-0000-000021390000}"/>
    <cellStyle name="40% — акцент3 34 2" xfId="10480" xr:uid="{00000000-0005-0000-0000-000022390000}"/>
    <cellStyle name="40% — акцент3 35" xfId="1633" xr:uid="{00000000-0005-0000-0000-000023390000}"/>
    <cellStyle name="40% — акцент3 35 2" xfId="10492" xr:uid="{00000000-0005-0000-0000-000024390000}"/>
    <cellStyle name="40% — акцент3 36" xfId="1645" xr:uid="{00000000-0005-0000-0000-000025390000}"/>
    <cellStyle name="40% — акцент3 36 2" xfId="10504" xr:uid="{00000000-0005-0000-0000-000026390000}"/>
    <cellStyle name="40% — акцент3 37" xfId="1657" xr:uid="{00000000-0005-0000-0000-000027390000}"/>
    <cellStyle name="40% — акцент3 37 2" xfId="10516" xr:uid="{00000000-0005-0000-0000-000028390000}"/>
    <cellStyle name="40% — акцент3 38" xfId="1669" xr:uid="{00000000-0005-0000-0000-000029390000}"/>
    <cellStyle name="40% — акцент3 38 2" xfId="10528" xr:uid="{00000000-0005-0000-0000-00002A390000}"/>
    <cellStyle name="40% — акцент3 39" xfId="1681" xr:uid="{00000000-0005-0000-0000-00002B390000}"/>
    <cellStyle name="40% — акцент3 39 2" xfId="10540" xr:uid="{00000000-0005-0000-0000-00002C390000}"/>
    <cellStyle name="40% - Акцент3 4" xfId="512" xr:uid="{00000000-0005-0000-0000-00002D390000}"/>
    <cellStyle name="40% — акцент3 4" xfId="146" xr:uid="{00000000-0005-0000-0000-00002E390000}"/>
    <cellStyle name="40% - Акцент3 4 10" xfId="7611" xr:uid="{00000000-0005-0000-0000-00002F390000}"/>
    <cellStyle name="40% - Акцент3 4 10 2" xfId="16369" xr:uid="{00000000-0005-0000-0000-000030390000}"/>
    <cellStyle name="40% - Акцент3 4 11" xfId="7358" xr:uid="{00000000-0005-0000-0000-000031390000}"/>
    <cellStyle name="40% - Акцент3 4 11 2" xfId="16116" xr:uid="{00000000-0005-0000-0000-000032390000}"/>
    <cellStyle name="40% - Акцент3 4 12" xfId="7629" xr:uid="{00000000-0005-0000-0000-000033390000}"/>
    <cellStyle name="40% - Акцент3 4 12 2" xfId="16387" xr:uid="{00000000-0005-0000-0000-000034390000}"/>
    <cellStyle name="40% - Акцент3 4 13" xfId="7337" xr:uid="{00000000-0005-0000-0000-000035390000}"/>
    <cellStyle name="40% - Акцент3 4 13 2" xfId="16095" xr:uid="{00000000-0005-0000-0000-000036390000}"/>
    <cellStyle name="40% - Акцент3 4 14" xfId="7650" xr:uid="{00000000-0005-0000-0000-000037390000}"/>
    <cellStyle name="40% - Акцент3 4 14 2" xfId="16408" xr:uid="{00000000-0005-0000-0000-000038390000}"/>
    <cellStyle name="40% - Акцент3 4 15" xfId="7311" xr:uid="{00000000-0005-0000-0000-000039390000}"/>
    <cellStyle name="40% - Акцент3 4 15 2" xfId="16069" xr:uid="{00000000-0005-0000-0000-00003A390000}"/>
    <cellStyle name="40% - Акцент3 4 16" xfId="7686" xr:uid="{00000000-0005-0000-0000-00003B390000}"/>
    <cellStyle name="40% - Акцент3 4 16 2" xfId="16444" xr:uid="{00000000-0005-0000-0000-00003C390000}"/>
    <cellStyle name="40% - Акцент3 4 17" xfId="7271" xr:uid="{00000000-0005-0000-0000-00003D390000}"/>
    <cellStyle name="40% - Акцент3 4 17 2" xfId="16029" xr:uid="{00000000-0005-0000-0000-00003E390000}"/>
    <cellStyle name="40% - Акцент3 4 18" xfId="7724" xr:uid="{00000000-0005-0000-0000-00003F390000}"/>
    <cellStyle name="40% - Акцент3 4 18 2" xfId="16482" xr:uid="{00000000-0005-0000-0000-000040390000}"/>
    <cellStyle name="40% - Акцент3 4 19" xfId="7237" xr:uid="{00000000-0005-0000-0000-000041390000}"/>
    <cellStyle name="40% - Акцент3 4 19 2" xfId="15995" xr:uid="{00000000-0005-0000-0000-000042390000}"/>
    <cellStyle name="40% - Акцент3 4 2" xfId="2302" xr:uid="{00000000-0005-0000-0000-000043390000}"/>
    <cellStyle name="40% - Акцент3 4 2 2" xfId="11141" xr:uid="{00000000-0005-0000-0000-000044390000}"/>
    <cellStyle name="40% - Акцент3 4 20" xfId="7781" xr:uid="{00000000-0005-0000-0000-000045390000}"/>
    <cellStyle name="40% - Акцент3 4 20 2" xfId="16539" xr:uid="{00000000-0005-0000-0000-000046390000}"/>
    <cellStyle name="40% - Акцент3 4 21" xfId="7166" xr:uid="{00000000-0005-0000-0000-000047390000}"/>
    <cellStyle name="40% - Акцент3 4 21 2" xfId="15924" xr:uid="{00000000-0005-0000-0000-000048390000}"/>
    <cellStyle name="40% - Акцент3 4 22" xfId="7839" xr:uid="{00000000-0005-0000-0000-000049390000}"/>
    <cellStyle name="40% - Акцент3 4 22 2" xfId="16597" xr:uid="{00000000-0005-0000-0000-00004A390000}"/>
    <cellStyle name="40% - Акцент3 4 23" xfId="5717" xr:uid="{00000000-0005-0000-0000-00004B390000}"/>
    <cellStyle name="40% - Акцент3 4 23 2" xfId="14486" xr:uid="{00000000-0005-0000-0000-00004C390000}"/>
    <cellStyle name="40% - Акцент3 4 24" xfId="7920" xr:uid="{00000000-0005-0000-0000-00004D390000}"/>
    <cellStyle name="40% - Акцент3 4 24 2" xfId="16678" xr:uid="{00000000-0005-0000-0000-00004E390000}"/>
    <cellStyle name="40% - Акцент3 4 25" xfId="6612" xr:uid="{00000000-0005-0000-0000-00004F390000}"/>
    <cellStyle name="40% - Акцент3 4 25 2" xfId="15375" xr:uid="{00000000-0005-0000-0000-000050390000}"/>
    <cellStyle name="40% - Акцент3 4 26" xfId="8007" xr:uid="{00000000-0005-0000-0000-000051390000}"/>
    <cellStyle name="40% - Акцент3 4 26 2" xfId="16765" xr:uid="{00000000-0005-0000-0000-000052390000}"/>
    <cellStyle name="40% - Акцент3 4 27" xfId="6805" xr:uid="{00000000-0005-0000-0000-000053390000}"/>
    <cellStyle name="40% - Акцент3 4 27 2" xfId="15567" xr:uid="{00000000-0005-0000-0000-000054390000}"/>
    <cellStyle name="40% - Акцент3 4 28" xfId="9417" xr:uid="{00000000-0005-0000-0000-000055390000}"/>
    <cellStyle name="40% - Акцент3 4 29" xfId="9233" xr:uid="{00000000-0005-0000-0000-000056390000}"/>
    <cellStyle name="40% - Акцент3 4 3" xfId="3112" xr:uid="{00000000-0005-0000-0000-000057390000}"/>
    <cellStyle name="40% - Акцент3 4 3 2" xfId="11949" xr:uid="{00000000-0005-0000-0000-000058390000}"/>
    <cellStyle name="40% - Акцент3 4 30" xfId="18685" xr:uid="{00000000-0005-0000-0000-000059390000}"/>
    <cellStyle name="40% - Акцент3 4 31" xfId="19960" xr:uid="{00000000-0005-0000-0000-00005A390000}"/>
    <cellStyle name="40% - Акцент3 4 32" xfId="19365" xr:uid="{00000000-0005-0000-0000-00005B390000}"/>
    <cellStyle name="40% - Акцент3 4 33" xfId="19467" xr:uid="{00000000-0005-0000-0000-00005C390000}"/>
    <cellStyle name="40% - Акцент3 4 4" xfId="4581" xr:uid="{00000000-0005-0000-0000-00005D390000}"/>
    <cellStyle name="40% - Акцент3 4 4 2" xfId="13356" xr:uid="{00000000-0005-0000-0000-00005E390000}"/>
    <cellStyle name="40% - Акцент3 4 5" xfId="5134" xr:uid="{00000000-0005-0000-0000-00005F390000}"/>
    <cellStyle name="40% - Акцент3 4 5 2" xfId="13906" xr:uid="{00000000-0005-0000-0000-000060390000}"/>
    <cellStyle name="40% - Акцент3 4 6" xfId="5092" xr:uid="{00000000-0005-0000-0000-000061390000}"/>
    <cellStyle name="40% - Акцент3 4 6 2" xfId="13864" xr:uid="{00000000-0005-0000-0000-000062390000}"/>
    <cellStyle name="40% - Акцент3 4 7" xfId="6384" xr:uid="{00000000-0005-0000-0000-000063390000}"/>
    <cellStyle name="40% - Акцент3 4 7 2" xfId="15148" xr:uid="{00000000-0005-0000-0000-000064390000}"/>
    <cellStyle name="40% - Акцент3 4 8" xfId="7592" xr:uid="{00000000-0005-0000-0000-000065390000}"/>
    <cellStyle name="40% - Акцент3 4 8 2" xfId="16350" xr:uid="{00000000-0005-0000-0000-000066390000}"/>
    <cellStyle name="40% - Акцент3 4 9" xfId="7375" xr:uid="{00000000-0005-0000-0000-000067390000}"/>
    <cellStyle name="40% - Акцент3 4 9 2" xfId="16133" xr:uid="{00000000-0005-0000-0000-000068390000}"/>
    <cellStyle name="40% — акцент3 40" xfId="1693" xr:uid="{00000000-0005-0000-0000-000069390000}"/>
    <cellStyle name="40% — акцент3 40 2" xfId="10552" xr:uid="{00000000-0005-0000-0000-00006A390000}"/>
    <cellStyle name="40% — акцент3 41" xfId="1705" xr:uid="{00000000-0005-0000-0000-00006B390000}"/>
    <cellStyle name="40% — акцент3 41 2" xfId="10564" xr:uid="{00000000-0005-0000-0000-00006C390000}"/>
    <cellStyle name="40% — акцент3 42" xfId="1717" xr:uid="{00000000-0005-0000-0000-00006D390000}"/>
    <cellStyle name="40% — акцент3 42 2" xfId="10576" xr:uid="{00000000-0005-0000-0000-00006E390000}"/>
    <cellStyle name="40% — акцент3 43" xfId="1729" xr:uid="{00000000-0005-0000-0000-00006F390000}"/>
    <cellStyle name="40% — акцент3 43 2" xfId="10588" xr:uid="{00000000-0005-0000-0000-000070390000}"/>
    <cellStyle name="40% — акцент3 44" xfId="1741" xr:uid="{00000000-0005-0000-0000-000071390000}"/>
    <cellStyle name="40% — акцент3 44 2" xfId="10600" xr:uid="{00000000-0005-0000-0000-000072390000}"/>
    <cellStyle name="40% — акцент3 45" xfId="1753" xr:uid="{00000000-0005-0000-0000-000073390000}"/>
    <cellStyle name="40% — акцент3 45 2" xfId="10612" xr:uid="{00000000-0005-0000-0000-000074390000}"/>
    <cellStyle name="40% — акцент3 46" xfId="1765" xr:uid="{00000000-0005-0000-0000-000075390000}"/>
    <cellStyle name="40% — акцент3 46 2" xfId="10624" xr:uid="{00000000-0005-0000-0000-000076390000}"/>
    <cellStyle name="40% — акцент3 47" xfId="1777" xr:uid="{00000000-0005-0000-0000-000077390000}"/>
    <cellStyle name="40% — акцент3 47 2" xfId="10636" xr:uid="{00000000-0005-0000-0000-000078390000}"/>
    <cellStyle name="40% — акцент3 48" xfId="1789" xr:uid="{00000000-0005-0000-0000-000079390000}"/>
    <cellStyle name="40% — акцент3 48 2" xfId="10648" xr:uid="{00000000-0005-0000-0000-00007A390000}"/>
    <cellStyle name="40% — акцент3 49" xfId="1801" xr:uid="{00000000-0005-0000-0000-00007B390000}"/>
    <cellStyle name="40% - Акцент3 5" xfId="786" xr:uid="{00000000-0005-0000-0000-00007C390000}"/>
    <cellStyle name="40% — акцент3 5" xfId="147" xr:uid="{00000000-0005-0000-0000-00007D390000}"/>
    <cellStyle name="40% - Акцент3 5 10" xfId="7612" xr:uid="{00000000-0005-0000-0000-00007E390000}"/>
    <cellStyle name="40% - Акцент3 5 10 2" xfId="16370" xr:uid="{00000000-0005-0000-0000-00007F390000}"/>
    <cellStyle name="40% - Акцент3 5 11" xfId="7356" xr:uid="{00000000-0005-0000-0000-000080390000}"/>
    <cellStyle name="40% - Акцент3 5 11 2" xfId="16114" xr:uid="{00000000-0005-0000-0000-000081390000}"/>
    <cellStyle name="40% - Акцент3 5 12" xfId="7631" xr:uid="{00000000-0005-0000-0000-000082390000}"/>
    <cellStyle name="40% - Акцент3 5 12 2" xfId="16389" xr:uid="{00000000-0005-0000-0000-000083390000}"/>
    <cellStyle name="40% - Акцент3 5 13" xfId="7336" xr:uid="{00000000-0005-0000-0000-000084390000}"/>
    <cellStyle name="40% - Акцент3 5 13 2" xfId="16094" xr:uid="{00000000-0005-0000-0000-000085390000}"/>
    <cellStyle name="40% - Акцент3 5 14" xfId="7651" xr:uid="{00000000-0005-0000-0000-000086390000}"/>
    <cellStyle name="40% - Акцент3 5 14 2" xfId="16409" xr:uid="{00000000-0005-0000-0000-000087390000}"/>
    <cellStyle name="40% - Акцент3 5 15" xfId="7308" xr:uid="{00000000-0005-0000-0000-000088390000}"/>
    <cellStyle name="40% - Акцент3 5 15 2" xfId="16066" xr:uid="{00000000-0005-0000-0000-000089390000}"/>
    <cellStyle name="40% - Акцент3 5 16" xfId="7689" xr:uid="{00000000-0005-0000-0000-00008A390000}"/>
    <cellStyle name="40% - Акцент3 5 16 2" xfId="16447" xr:uid="{00000000-0005-0000-0000-00008B390000}"/>
    <cellStyle name="40% - Акцент3 5 17" xfId="7268" xr:uid="{00000000-0005-0000-0000-00008C390000}"/>
    <cellStyle name="40% - Акцент3 5 17 2" xfId="16026" xr:uid="{00000000-0005-0000-0000-00008D390000}"/>
    <cellStyle name="40% - Акцент3 5 18" xfId="7727" xr:uid="{00000000-0005-0000-0000-00008E390000}"/>
    <cellStyle name="40% - Акцент3 5 18 2" xfId="16485" xr:uid="{00000000-0005-0000-0000-00008F390000}"/>
    <cellStyle name="40% - Акцент3 5 19" xfId="7232" xr:uid="{00000000-0005-0000-0000-000090390000}"/>
    <cellStyle name="40% - Акцент3 5 19 2" xfId="15990" xr:uid="{00000000-0005-0000-0000-000091390000}"/>
    <cellStyle name="40% - Акцент3 5 2" xfId="2576" xr:uid="{00000000-0005-0000-0000-000092390000}"/>
    <cellStyle name="40% - Акцент3 5 2 2" xfId="11415" xr:uid="{00000000-0005-0000-0000-000093390000}"/>
    <cellStyle name="40% - Акцент3 5 20" xfId="7786" xr:uid="{00000000-0005-0000-0000-000094390000}"/>
    <cellStyle name="40% - Акцент3 5 20 2" xfId="16544" xr:uid="{00000000-0005-0000-0000-000095390000}"/>
    <cellStyle name="40% - Акцент3 5 21" xfId="7161" xr:uid="{00000000-0005-0000-0000-000096390000}"/>
    <cellStyle name="40% - Акцент3 5 21 2" xfId="15919" xr:uid="{00000000-0005-0000-0000-000097390000}"/>
    <cellStyle name="40% - Акцент3 5 22" xfId="7844" xr:uid="{00000000-0005-0000-0000-000098390000}"/>
    <cellStyle name="40% - Акцент3 5 22 2" xfId="16602" xr:uid="{00000000-0005-0000-0000-000099390000}"/>
    <cellStyle name="40% - Акцент3 5 23" xfId="5727" xr:uid="{00000000-0005-0000-0000-00009A390000}"/>
    <cellStyle name="40% - Акцент3 5 23 2" xfId="14496" xr:uid="{00000000-0005-0000-0000-00009B390000}"/>
    <cellStyle name="40% - Акцент3 5 24" xfId="7923" xr:uid="{00000000-0005-0000-0000-00009C390000}"/>
    <cellStyle name="40% - Акцент3 5 24 2" xfId="16681" xr:uid="{00000000-0005-0000-0000-00009D390000}"/>
    <cellStyle name="40% - Акцент3 5 25" xfId="6621" xr:uid="{00000000-0005-0000-0000-00009E390000}"/>
    <cellStyle name="40% - Акцент3 5 25 2" xfId="15384" xr:uid="{00000000-0005-0000-0000-00009F390000}"/>
    <cellStyle name="40% - Акцент3 5 26" xfId="8014" xr:uid="{00000000-0005-0000-0000-0000A0390000}"/>
    <cellStyle name="40% - Акцент3 5 26 2" xfId="16772" xr:uid="{00000000-0005-0000-0000-0000A1390000}"/>
    <cellStyle name="40% - Акцент3 5 27" xfId="6816" xr:uid="{00000000-0005-0000-0000-0000A2390000}"/>
    <cellStyle name="40% - Акцент3 5 27 2" xfId="15578" xr:uid="{00000000-0005-0000-0000-0000A3390000}"/>
    <cellStyle name="40% - Акцент3 5 28" xfId="9691" xr:uid="{00000000-0005-0000-0000-0000A4390000}"/>
    <cellStyle name="40% - Акцент3 5 29" xfId="17925" xr:uid="{00000000-0005-0000-0000-0000A5390000}"/>
    <cellStyle name="40% - Акцент3 5 3" xfId="3124" xr:uid="{00000000-0005-0000-0000-0000A6390000}"/>
    <cellStyle name="40% - Акцент3 5 3 2" xfId="11961" xr:uid="{00000000-0005-0000-0000-0000A7390000}"/>
    <cellStyle name="40% - Акцент3 5 30" xfId="19706" xr:uid="{00000000-0005-0000-0000-0000A8390000}"/>
    <cellStyle name="40% - Акцент3 5 31" xfId="18078" xr:uid="{00000000-0005-0000-0000-0000A9390000}"/>
    <cellStyle name="40% - Акцент3 5 32" xfId="20365" xr:uid="{00000000-0005-0000-0000-0000AA390000}"/>
    <cellStyle name="40% - Акцент3 5 33" xfId="20661" xr:uid="{00000000-0005-0000-0000-0000AB390000}"/>
    <cellStyle name="40% - Акцент3 5 4" xfId="4582" xr:uid="{00000000-0005-0000-0000-0000AC390000}"/>
    <cellStyle name="40% - Акцент3 5 4 2" xfId="13357" xr:uid="{00000000-0005-0000-0000-0000AD390000}"/>
    <cellStyle name="40% - Акцент3 5 5" xfId="5135" xr:uid="{00000000-0005-0000-0000-0000AE390000}"/>
    <cellStyle name="40% - Акцент3 5 5 2" xfId="13907" xr:uid="{00000000-0005-0000-0000-0000AF390000}"/>
    <cellStyle name="40% - Акцент3 5 6" xfId="5091" xr:uid="{00000000-0005-0000-0000-0000B0390000}"/>
    <cellStyle name="40% - Акцент3 5 6 2" xfId="13863" xr:uid="{00000000-0005-0000-0000-0000B1390000}"/>
    <cellStyle name="40% - Акцент3 5 7" xfId="6386" xr:uid="{00000000-0005-0000-0000-0000B2390000}"/>
    <cellStyle name="40% - Акцент3 5 7 2" xfId="15150" xr:uid="{00000000-0005-0000-0000-0000B3390000}"/>
    <cellStyle name="40% - Акцент3 5 8" xfId="7593" xr:uid="{00000000-0005-0000-0000-0000B4390000}"/>
    <cellStyle name="40% - Акцент3 5 8 2" xfId="16351" xr:uid="{00000000-0005-0000-0000-0000B5390000}"/>
    <cellStyle name="40% - Акцент3 5 9" xfId="7374" xr:uid="{00000000-0005-0000-0000-0000B6390000}"/>
    <cellStyle name="40% - Акцент3 5 9 2" xfId="16132" xr:uid="{00000000-0005-0000-0000-0000B7390000}"/>
    <cellStyle name="40% — акцент3 50" xfId="1851" xr:uid="{00000000-0005-0000-0000-0000B8390000}"/>
    <cellStyle name="40% — акцент3 51" xfId="3200" xr:uid="{00000000-0005-0000-0000-0000B9390000}"/>
    <cellStyle name="40% — акцент3 51 2" xfId="12037" xr:uid="{00000000-0005-0000-0000-0000BA390000}"/>
    <cellStyle name="40% — акцент3 52" xfId="3207" xr:uid="{00000000-0005-0000-0000-0000BB390000}"/>
    <cellStyle name="40% — акцент3 52 2" xfId="12044" xr:uid="{00000000-0005-0000-0000-0000BC390000}"/>
    <cellStyle name="40% — акцент3 53" xfId="3221" xr:uid="{00000000-0005-0000-0000-0000BD390000}"/>
    <cellStyle name="40% — акцент3 53 2" xfId="12058" xr:uid="{00000000-0005-0000-0000-0000BE390000}"/>
    <cellStyle name="40% — акцент3 54" xfId="3233" xr:uid="{00000000-0005-0000-0000-0000BF390000}"/>
    <cellStyle name="40% — акцент3 54 2" xfId="12070" xr:uid="{00000000-0005-0000-0000-0000C0390000}"/>
    <cellStyle name="40% — акцент3 55" xfId="3245" xr:uid="{00000000-0005-0000-0000-0000C1390000}"/>
    <cellStyle name="40% — акцент3 55 2" xfId="12082" xr:uid="{00000000-0005-0000-0000-0000C2390000}"/>
    <cellStyle name="40% — акцент3 56" xfId="3262" xr:uid="{00000000-0005-0000-0000-0000C3390000}"/>
    <cellStyle name="40% — акцент3 56 2" xfId="12099" xr:uid="{00000000-0005-0000-0000-0000C4390000}"/>
    <cellStyle name="40% — акцент3 57" xfId="3284" xr:uid="{00000000-0005-0000-0000-0000C5390000}"/>
    <cellStyle name="40% — акцент3 57 2" xfId="12116" xr:uid="{00000000-0005-0000-0000-0000C6390000}"/>
    <cellStyle name="40% — акцент3 58" xfId="3415" xr:uid="{00000000-0005-0000-0000-0000C7390000}"/>
    <cellStyle name="40% — акцент3 58 2" xfId="12190" xr:uid="{00000000-0005-0000-0000-0000C8390000}"/>
    <cellStyle name="40% — акцент3 59" xfId="3431" xr:uid="{00000000-0005-0000-0000-0000C9390000}"/>
    <cellStyle name="40% — акцент3 59 2" xfId="12206" xr:uid="{00000000-0005-0000-0000-0000CA390000}"/>
    <cellStyle name="40% - Акцент3 6" xfId="838" xr:uid="{00000000-0005-0000-0000-0000CB390000}"/>
    <cellStyle name="40% — акцент3 6" xfId="148" xr:uid="{00000000-0005-0000-0000-0000CC390000}"/>
    <cellStyle name="40% - Акцент3 6 10" xfId="7614" xr:uid="{00000000-0005-0000-0000-0000CD390000}"/>
    <cellStyle name="40% - Акцент3 6 10 2" xfId="16372" xr:uid="{00000000-0005-0000-0000-0000CE390000}"/>
    <cellStyle name="40% - Акцент3 6 11" xfId="7355" xr:uid="{00000000-0005-0000-0000-0000CF390000}"/>
    <cellStyle name="40% - Акцент3 6 11 2" xfId="16113" xr:uid="{00000000-0005-0000-0000-0000D0390000}"/>
    <cellStyle name="40% - Акцент3 6 12" xfId="7632" xr:uid="{00000000-0005-0000-0000-0000D1390000}"/>
    <cellStyle name="40% - Акцент3 6 12 2" xfId="16390" xr:uid="{00000000-0005-0000-0000-0000D2390000}"/>
    <cellStyle name="40% - Акцент3 6 13" xfId="7334" xr:uid="{00000000-0005-0000-0000-0000D3390000}"/>
    <cellStyle name="40% - Акцент3 6 13 2" xfId="16092" xr:uid="{00000000-0005-0000-0000-0000D4390000}"/>
    <cellStyle name="40% - Акцент3 6 14" xfId="7653" xr:uid="{00000000-0005-0000-0000-0000D5390000}"/>
    <cellStyle name="40% - Акцент3 6 14 2" xfId="16411" xr:uid="{00000000-0005-0000-0000-0000D6390000}"/>
    <cellStyle name="40% - Акцент3 6 15" xfId="7304" xr:uid="{00000000-0005-0000-0000-0000D7390000}"/>
    <cellStyle name="40% - Акцент3 6 15 2" xfId="16062" xr:uid="{00000000-0005-0000-0000-0000D8390000}"/>
    <cellStyle name="40% - Акцент3 6 16" xfId="7693" xr:uid="{00000000-0005-0000-0000-0000D9390000}"/>
    <cellStyle name="40% - Акцент3 6 16 2" xfId="16451" xr:uid="{00000000-0005-0000-0000-0000DA390000}"/>
    <cellStyle name="40% - Акцент3 6 17" xfId="7264" xr:uid="{00000000-0005-0000-0000-0000DB390000}"/>
    <cellStyle name="40% - Акцент3 6 17 2" xfId="16022" xr:uid="{00000000-0005-0000-0000-0000DC390000}"/>
    <cellStyle name="40% - Акцент3 6 18" xfId="7731" xr:uid="{00000000-0005-0000-0000-0000DD390000}"/>
    <cellStyle name="40% - Акцент3 6 18 2" xfId="16489" xr:uid="{00000000-0005-0000-0000-0000DE390000}"/>
    <cellStyle name="40% - Акцент3 6 19" xfId="7223" xr:uid="{00000000-0005-0000-0000-0000DF390000}"/>
    <cellStyle name="40% - Акцент3 6 19 2" xfId="15981" xr:uid="{00000000-0005-0000-0000-0000E0390000}"/>
    <cellStyle name="40% - Акцент3 6 2" xfId="2628" xr:uid="{00000000-0005-0000-0000-0000E1390000}"/>
    <cellStyle name="40% - Акцент3 6 2 2" xfId="11467" xr:uid="{00000000-0005-0000-0000-0000E2390000}"/>
    <cellStyle name="40% - Акцент3 6 20" xfId="7790" xr:uid="{00000000-0005-0000-0000-0000E3390000}"/>
    <cellStyle name="40% - Акцент3 6 20 2" xfId="16548" xr:uid="{00000000-0005-0000-0000-0000E4390000}"/>
    <cellStyle name="40% - Акцент3 6 21" xfId="7157" xr:uid="{00000000-0005-0000-0000-0000E5390000}"/>
    <cellStyle name="40% - Акцент3 6 21 2" xfId="15915" xr:uid="{00000000-0005-0000-0000-0000E6390000}"/>
    <cellStyle name="40% - Акцент3 6 22" xfId="7848" xr:uid="{00000000-0005-0000-0000-0000E7390000}"/>
    <cellStyle name="40% - Акцент3 6 22 2" xfId="16606" xr:uid="{00000000-0005-0000-0000-0000E8390000}"/>
    <cellStyle name="40% - Акцент3 6 23" xfId="5736" xr:uid="{00000000-0005-0000-0000-0000E9390000}"/>
    <cellStyle name="40% - Акцент3 6 23 2" xfId="14505" xr:uid="{00000000-0005-0000-0000-0000EA390000}"/>
    <cellStyle name="40% - Акцент3 6 24" xfId="7926" xr:uid="{00000000-0005-0000-0000-0000EB390000}"/>
    <cellStyle name="40% - Акцент3 6 24 2" xfId="16684" xr:uid="{00000000-0005-0000-0000-0000EC390000}"/>
    <cellStyle name="40% - Акцент3 6 25" xfId="6710" xr:uid="{00000000-0005-0000-0000-0000ED390000}"/>
    <cellStyle name="40% - Акцент3 6 25 2" xfId="15472" xr:uid="{00000000-0005-0000-0000-0000EE390000}"/>
    <cellStyle name="40% - Акцент3 6 26" xfId="8016" xr:uid="{00000000-0005-0000-0000-0000EF390000}"/>
    <cellStyle name="40% - Акцент3 6 26 2" xfId="16774" xr:uid="{00000000-0005-0000-0000-0000F0390000}"/>
    <cellStyle name="40% - Акцент3 6 27" xfId="6817" xr:uid="{00000000-0005-0000-0000-0000F1390000}"/>
    <cellStyle name="40% - Акцент3 6 27 2" xfId="15579" xr:uid="{00000000-0005-0000-0000-0000F2390000}"/>
    <cellStyle name="40% - Акцент3 6 28" xfId="9743" xr:uid="{00000000-0005-0000-0000-0000F3390000}"/>
    <cellStyle name="40% - Акцент3 6 29" xfId="17946" xr:uid="{00000000-0005-0000-0000-0000F4390000}"/>
    <cellStyle name="40% - Акцент3 6 3" xfId="3136" xr:uid="{00000000-0005-0000-0000-0000F5390000}"/>
    <cellStyle name="40% - Акцент3 6 3 2" xfId="11973" xr:uid="{00000000-0005-0000-0000-0000F6390000}"/>
    <cellStyle name="40% - Акцент3 6 30" xfId="9172" xr:uid="{00000000-0005-0000-0000-0000F7390000}"/>
    <cellStyle name="40% - Акцент3 6 31" xfId="9221" xr:uid="{00000000-0005-0000-0000-0000F8390000}"/>
    <cellStyle name="40% - Акцент3 6 32" xfId="18632" xr:uid="{00000000-0005-0000-0000-0000F9390000}"/>
    <cellStyle name="40% - Акцент3 6 33" xfId="18247" xr:uid="{00000000-0005-0000-0000-0000FA390000}"/>
    <cellStyle name="40% - Акцент3 6 4" xfId="4583" xr:uid="{00000000-0005-0000-0000-0000FB390000}"/>
    <cellStyle name="40% - Акцент3 6 4 2" xfId="13358" xr:uid="{00000000-0005-0000-0000-0000FC390000}"/>
    <cellStyle name="40% - Акцент3 6 5" xfId="5136" xr:uid="{00000000-0005-0000-0000-0000FD390000}"/>
    <cellStyle name="40% - Акцент3 6 5 2" xfId="13908" xr:uid="{00000000-0005-0000-0000-0000FE390000}"/>
    <cellStyle name="40% - Акцент3 6 6" xfId="5087" xr:uid="{00000000-0005-0000-0000-0000FF390000}"/>
    <cellStyle name="40% - Акцент3 6 6 2" xfId="13859" xr:uid="{00000000-0005-0000-0000-0000003A0000}"/>
    <cellStyle name="40% - Акцент3 6 7" xfId="6388" xr:uid="{00000000-0005-0000-0000-0000013A0000}"/>
    <cellStyle name="40% - Акцент3 6 7 2" xfId="15152" xr:uid="{00000000-0005-0000-0000-0000023A0000}"/>
    <cellStyle name="40% - Акцент3 6 8" xfId="7595" xr:uid="{00000000-0005-0000-0000-0000033A0000}"/>
    <cellStyle name="40% - Акцент3 6 8 2" xfId="16353" xr:uid="{00000000-0005-0000-0000-0000043A0000}"/>
    <cellStyle name="40% - Акцент3 6 9" xfId="7372" xr:uid="{00000000-0005-0000-0000-0000053A0000}"/>
    <cellStyle name="40% - Акцент3 6 9 2" xfId="16130" xr:uid="{00000000-0005-0000-0000-0000063A0000}"/>
    <cellStyle name="40% — акцент3 60" xfId="3445" xr:uid="{00000000-0005-0000-0000-0000073A0000}"/>
    <cellStyle name="40% — акцент3 60 2" xfId="12220" xr:uid="{00000000-0005-0000-0000-0000083A0000}"/>
    <cellStyle name="40% — акцент3 61" xfId="3457" xr:uid="{00000000-0005-0000-0000-0000093A0000}"/>
    <cellStyle name="40% — акцент3 61 2" xfId="12232" xr:uid="{00000000-0005-0000-0000-00000A3A0000}"/>
    <cellStyle name="40% — акцент3 62" xfId="3469" xr:uid="{00000000-0005-0000-0000-00000B3A0000}"/>
    <cellStyle name="40% — акцент3 62 2" xfId="12244" xr:uid="{00000000-0005-0000-0000-00000C3A0000}"/>
    <cellStyle name="40% — акцент3 63" xfId="3481" xr:uid="{00000000-0005-0000-0000-00000D3A0000}"/>
    <cellStyle name="40% — акцент3 63 2" xfId="12256" xr:uid="{00000000-0005-0000-0000-00000E3A0000}"/>
    <cellStyle name="40% — акцент3 64" xfId="3493" xr:uid="{00000000-0005-0000-0000-00000F3A0000}"/>
    <cellStyle name="40% — акцент3 64 2" xfId="12268" xr:uid="{00000000-0005-0000-0000-0000103A0000}"/>
    <cellStyle name="40% — акцент3 65" xfId="3505" xr:uid="{00000000-0005-0000-0000-0000113A0000}"/>
    <cellStyle name="40% — акцент3 65 2" xfId="12280" xr:uid="{00000000-0005-0000-0000-0000123A0000}"/>
    <cellStyle name="40% — акцент3 66" xfId="3517" xr:uid="{00000000-0005-0000-0000-0000133A0000}"/>
    <cellStyle name="40% — акцент3 66 2" xfId="12292" xr:uid="{00000000-0005-0000-0000-0000143A0000}"/>
    <cellStyle name="40% — акцент3 67" xfId="3529" xr:uid="{00000000-0005-0000-0000-0000153A0000}"/>
    <cellStyle name="40% — акцент3 67 2" xfId="12304" xr:uid="{00000000-0005-0000-0000-0000163A0000}"/>
    <cellStyle name="40% — акцент3 68" xfId="3541" xr:uid="{00000000-0005-0000-0000-0000173A0000}"/>
    <cellStyle name="40% — акцент3 68 2" xfId="12316" xr:uid="{00000000-0005-0000-0000-0000183A0000}"/>
    <cellStyle name="40% — акцент3 69" xfId="3553" xr:uid="{00000000-0005-0000-0000-0000193A0000}"/>
    <cellStyle name="40% — акцент3 69 2" xfId="12328" xr:uid="{00000000-0005-0000-0000-00001A3A0000}"/>
    <cellStyle name="40% - Акцент3 7" xfId="857" xr:uid="{00000000-0005-0000-0000-00001B3A0000}"/>
    <cellStyle name="40% — акцент3 7" xfId="267" xr:uid="{00000000-0005-0000-0000-00001C3A0000}"/>
    <cellStyle name="40% - Акцент3 7 10" xfId="7615" xr:uid="{00000000-0005-0000-0000-00001D3A0000}"/>
    <cellStyle name="40% - Акцент3 7 10 2" xfId="16373" xr:uid="{00000000-0005-0000-0000-00001E3A0000}"/>
    <cellStyle name="40% - Акцент3 7 11" xfId="7353" xr:uid="{00000000-0005-0000-0000-00001F3A0000}"/>
    <cellStyle name="40% - Акцент3 7 11 2" xfId="16111" xr:uid="{00000000-0005-0000-0000-0000203A0000}"/>
    <cellStyle name="40% - Акцент3 7 12" xfId="7634" xr:uid="{00000000-0005-0000-0000-0000213A0000}"/>
    <cellStyle name="40% - Акцент3 7 12 2" xfId="16392" xr:uid="{00000000-0005-0000-0000-0000223A0000}"/>
    <cellStyle name="40% - Акцент3 7 13" xfId="7333" xr:uid="{00000000-0005-0000-0000-0000233A0000}"/>
    <cellStyle name="40% - Акцент3 7 13 2" xfId="16091" xr:uid="{00000000-0005-0000-0000-0000243A0000}"/>
    <cellStyle name="40% - Акцент3 7 14" xfId="7654" xr:uid="{00000000-0005-0000-0000-0000253A0000}"/>
    <cellStyle name="40% - Акцент3 7 14 2" xfId="16412" xr:uid="{00000000-0005-0000-0000-0000263A0000}"/>
    <cellStyle name="40% - Акцент3 7 15" xfId="7303" xr:uid="{00000000-0005-0000-0000-0000273A0000}"/>
    <cellStyle name="40% - Акцент3 7 15 2" xfId="16061" xr:uid="{00000000-0005-0000-0000-0000283A0000}"/>
    <cellStyle name="40% - Акцент3 7 16" xfId="7694" xr:uid="{00000000-0005-0000-0000-0000293A0000}"/>
    <cellStyle name="40% - Акцент3 7 16 2" xfId="16452" xr:uid="{00000000-0005-0000-0000-00002A3A0000}"/>
    <cellStyle name="40% - Акцент3 7 17" xfId="7263" xr:uid="{00000000-0005-0000-0000-00002B3A0000}"/>
    <cellStyle name="40% - Акцент3 7 17 2" xfId="16021" xr:uid="{00000000-0005-0000-0000-00002C3A0000}"/>
    <cellStyle name="40% - Акцент3 7 18" xfId="7733" xr:uid="{00000000-0005-0000-0000-00002D3A0000}"/>
    <cellStyle name="40% - Акцент3 7 18 2" xfId="16491" xr:uid="{00000000-0005-0000-0000-00002E3A0000}"/>
    <cellStyle name="40% - Акцент3 7 19" xfId="7216" xr:uid="{00000000-0005-0000-0000-00002F3A0000}"/>
    <cellStyle name="40% - Акцент3 7 19 2" xfId="15974" xr:uid="{00000000-0005-0000-0000-0000303A0000}"/>
    <cellStyle name="40% - Акцент3 7 2" xfId="2647" xr:uid="{00000000-0005-0000-0000-0000313A0000}"/>
    <cellStyle name="40% - Акцент3 7 2 2" xfId="11486" xr:uid="{00000000-0005-0000-0000-0000323A0000}"/>
    <cellStyle name="40% - Акцент3 7 20" xfId="7792" xr:uid="{00000000-0005-0000-0000-0000333A0000}"/>
    <cellStyle name="40% - Акцент3 7 20 2" xfId="16550" xr:uid="{00000000-0005-0000-0000-0000343A0000}"/>
    <cellStyle name="40% - Акцент3 7 21" xfId="7155" xr:uid="{00000000-0005-0000-0000-0000353A0000}"/>
    <cellStyle name="40% - Акцент3 7 21 2" xfId="15913" xr:uid="{00000000-0005-0000-0000-0000363A0000}"/>
    <cellStyle name="40% - Акцент3 7 22" xfId="7855" xr:uid="{00000000-0005-0000-0000-0000373A0000}"/>
    <cellStyle name="40% - Акцент3 7 22 2" xfId="16613" xr:uid="{00000000-0005-0000-0000-0000383A0000}"/>
    <cellStyle name="40% - Акцент3 7 23" xfId="5841" xr:uid="{00000000-0005-0000-0000-0000393A0000}"/>
    <cellStyle name="40% - Акцент3 7 23 2" xfId="14609" xr:uid="{00000000-0005-0000-0000-00003A3A0000}"/>
    <cellStyle name="40% - Акцент3 7 24" xfId="7929" xr:uid="{00000000-0005-0000-0000-00003B3A0000}"/>
    <cellStyle name="40% - Акцент3 7 24 2" xfId="16687" xr:uid="{00000000-0005-0000-0000-00003C3A0000}"/>
    <cellStyle name="40% - Акцент3 7 25" xfId="6717" xr:uid="{00000000-0005-0000-0000-00003D3A0000}"/>
    <cellStyle name="40% - Акцент3 7 25 2" xfId="15479" xr:uid="{00000000-0005-0000-0000-00003E3A0000}"/>
    <cellStyle name="40% - Акцент3 7 26" xfId="8017" xr:uid="{00000000-0005-0000-0000-00003F3A0000}"/>
    <cellStyle name="40% - Акцент3 7 26 2" xfId="16775" xr:uid="{00000000-0005-0000-0000-0000403A0000}"/>
    <cellStyle name="40% - Акцент3 7 27" xfId="6818" xr:uid="{00000000-0005-0000-0000-0000413A0000}"/>
    <cellStyle name="40% - Акцент3 7 27 2" xfId="15580" xr:uid="{00000000-0005-0000-0000-0000423A0000}"/>
    <cellStyle name="40% - Акцент3 7 28" xfId="9762" xr:uid="{00000000-0005-0000-0000-0000433A0000}"/>
    <cellStyle name="40% - Акцент3 7 29" xfId="17960" xr:uid="{00000000-0005-0000-0000-0000443A0000}"/>
    <cellStyle name="40% - Акцент3 7 3" xfId="3148" xr:uid="{00000000-0005-0000-0000-0000453A0000}"/>
    <cellStyle name="40% - Акцент3 7 3 2" xfId="11985" xr:uid="{00000000-0005-0000-0000-0000463A0000}"/>
    <cellStyle name="40% - Акцент3 7 30" xfId="9216" xr:uid="{00000000-0005-0000-0000-0000473A0000}"/>
    <cellStyle name="40% - Акцент3 7 31" xfId="9307" xr:uid="{00000000-0005-0000-0000-0000483A0000}"/>
    <cellStyle name="40% - Акцент3 7 32" xfId="18253" xr:uid="{00000000-0005-0000-0000-0000493A0000}"/>
    <cellStyle name="40% - Акцент3 7 33" xfId="19638" xr:uid="{00000000-0005-0000-0000-00004A3A0000}"/>
    <cellStyle name="40% - Акцент3 7 4" xfId="4584" xr:uid="{00000000-0005-0000-0000-00004B3A0000}"/>
    <cellStyle name="40% - Акцент3 7 4 2" xfId="13359" xr:uid="{00000000-0005-0000-0000-00004C3A0000}"/>
    <cellStyle name="40% - Акцент3 7 5" xfId="5137" xr:uid="{00000000-0005-0000-0000-00004D3A0000}"/>
    <cellStyle name="40% - Акцент3 7 5 2" xfId="13909" xr:uid="{00000000-0005-0000-0000-00004E3A0000}"/>
    <cellStyle name="40% - Акцент3 7 6" xfId="5084" xr:uid="{00000000-0005-0000-0000-00004F3A0000}"/>
    <cellStyle name="40% - Акцент3 7 6 2" xfId="13856" xr:uid="{00000000-0005-0000-0000-0000503A0000}"/>
    <cellStyle name="40% - Акцент3 7 7" xfId="6390" xr:uid="{00000000-0005-0000-0000-0000513A0000}"/>
    <cellStyle name="40% - Акцент3 7 7 2" xfId="15154" xr:uid="{00000000-0005-0000-0000-0000523A0000}"/>
    <cellStyle name="40% - Акцент3 7 8" xfId="7596" xr:uid="{00000000-0005-0000-0000-0000533A0000}"/>
    <cellStyle name="40% - Акцент3 7 8 2" xfId="16354" xr:uid="{00000000-0005-0000-0000-0000543A0000}"/>
    <cellStyle name="40% - Акцент3 7 9" xfId="7371" xr:uid="{00000000-0005-0000-0000-0000553A0000}"/>
    <cellStyle name="40% - Акцент3 7 9 2" xfId="16129" xr:uid="{00000000-0005-0000-0000-0000563A0000}"/>
    <cellStyle name="40% — акцент3 70" xfId="3565" xr:uid="{00000000-0005-0000-0000-0000573A0000}"/>
    <cellStyle name="40% — акцент3 70 2" xfId="12340" xr:uid="{00000000-0005-0000-0000-0000583A0000}"/>
    <cellStyle name="40% — акцент3 71" xfId="3577" xr:uid="{00000000-0005-0000-0000-0000593A0000}"/>
    <cellStyle name="40% — акцент3 71 2" xfId="12352" xr:uid="{00000000-0005-0000-0000-00005A3A0000}"/>
    <cellStyle name="40% — акцент3 72" xfId="3589" xr:uid="{00000000-0005-0000-0000-00005B3A0000}"/>
    <cellStyle name="40% — акцент3 72 2" xfId="12364" xr:uid="{00000000-0005-0000-0000-00005C3A0000}"/>
    <cellStyle name="40% — акцент3 73" xfId="3422" xr:uid="{00000000-0005-0000-0000-00005D3A0000}"/>
    <cellStyle name="40% — акцент3 73 2" xfId="12197" xr:uid="{00000000-0005-0000-0000-00005E3A0000}"/>
    <cellStyle name="40% — акцент3 74" xfId="3604" xr:uid="{00000000-0005-0000-0000-00005F3A0000}"/>
    <cellStyle name="40% — акцент3 74 2" xfId="12379" xr:uid="{00000000-0005-0000-0000-0000603A0000}"/>
    <cellStyle name="40% — акцент3 75" xfId="3616" xr:uid="{00000000-0005-0000-0000-0000613A0000}"/>
    <cellStyle name="40% — акцент3 75 2" xfId="12391" xr:uid="{00000000-0005-0000-0000-0000623A0000}"/>
    <cellStyle name="40% — акцент3 76" xfId="5249" xr:uid="{00000000-0005-0000-0000-0000633A0000}"/>
    <cellStyle name="40% — акцент3 76 2" xfId="14019" xr:uid="{00000000-0005-0000-0000-0000643A0000}"/>
    <cellStyle name="40% — акцент3 77" xfId="5267" xr:uid="{00000000-0005-0000-0000-0000653A0000}"/>
    <cellStyle name="40% — акцент3 77 2" xfId="14037" xr:uid="{00000000-0005-0000-0000-0000663A0000}"/>
    <cellStyle name="40% — акцент3 78" xfId="5264" xr:uid="{00000000-0005-0000-0000-0000673A0000}"/>
    <cellStyle name="40% — акцент3 78 2" xfId="14034" xr:uid="{00000000-0005-0000-0000-0000683A0000}"/>
    <cellStyle name="40% — акцент3 79" xfId="5276" xr:uid="{00000000-0005-0000-0000-0000693A0000}"/>
    <cellStyle name="40% — акцент3 79 2" xfId="14046" xr:uid="{00000000-0005-0000-0000-00006A3A0000}"/>
    <cellStyle name="40% - Акцент3 8" xfId="878" xr:uid="{00000000-0005-0000-0000-00006B3A0000}"/>
    <cellStyle name="40% — акцент3 8" xfId="268" xr:uid="{00000000-0005-0000-0000-00006C3A0000}"/>
    <cellStyle name="40% - Акцент3 8 10" xfId="7617" xr:uid="{00000000-0005-0000-0000-00006D3A0000}"/>
    <cellStyle name="40% - Акцент3 8 10 2" xfId="16375" xr:uid="{00000000-0005-0000-0000-00006E3A0000}"/>
    <cellStyle name="40% - Акцент3 8 11" xfId="7351" xr:uid="{00000000-0005-0000-0000-00006F3A0000}"/>
    <cellStyle name="40% - Акцент3 8 11 2" xfId="16109" xr:uid="{00000000-0005-0000-0000-0000703A0000}"/>
    <cellStyle name="40% - Акцент3 8 12" xfId="7635" xr:uid="{00000000-0005-0000-0000-0000713A0000}"/>
    <cellStyle name="40% - Акцент3 8 12 2" xfId="16393" xr:uid="{00000000-0005-0000-0000-0000723A0000}"/>
    <cellStyle name="40% - Акцент3 8 13" xfId="7331" xr:uid="{00000000-0005-0000-0000-0000733A0000}"/>
    <cellStyle name="40% - Акцент3 8 13 2" xfId="16089" xr:uid="{00000000-0005-0000-0000-0000743A0000}"/>
    <cellStyle name="40% - Акцент3 8 14" xfId="7656" xr:uid="{00000000-0005-0000-0000-0000753A0000}"/>
    <cellStyle name="40% - Акцент3 8 14 2" xfId="16414" xr:uid="{00000000-0005-0000-0000-0000763A0000}"/>
    <cellStyle name="40% - Акцент3 8 15" xfId="7301" xr:uid="{00000000-0005-0000-0000-0000773A0000}"/>
    <cellStyle name="40% - Акцент3 8 15 2" xfId="16059" xr:uid="{00000000-0005-0000-0000-0000783A0000}"/>
    <cellStyle name="40% - Акцент3 8 16" xfId="7696" xr:uid="{00000000-0005-0000-0000-0000793A0000}"/>
    <cellStyle name="40% - Акцент3 8 16 2" xfId="16454" xr:uid="{00000000-0005-0000-0000-00007A3A0000}"/>
    <cellStyle name="40% - Акцент3 8 17" xfId="7261" xr:uid="{00000000-0005-0000-0000-00007B3A0000}"/>
    <cellStyle name="40% - Акцент3 8 17 2" xfId="16019" xr:uid="{00000000-0005-0000-0000-00007C3A0000}"/>
    <cellStyle name="40% - Акцент3 8 18" xfId="7735" xr:uid="{00000000-0005-0000-0000-00007D3A0000}"/>
    <cellStyle name="40% - Акцент3 8 18 2" xfId="16493" xr:uid="{00000000-0005-0000-0000-00007E3A0000}"/>
    <cellStyle name="40% - Акцент3 8 19" xfId="7213" xr:uid="{00000000-0005-0000-0000-00007F3A0000}"/>
    <cellStyle name="40% - Акцент3 8 19 2" xfId="15971" xr:uid="{00000000-0005-0000-0000-0000803A0000}"/>
    <cellStyle name="40% - Акцент3 8 2" xfId="2668" xr:uid="{00000000-0005-0000-0000-0000813A0000}"/>
    <cellStyle name="40% - Акцент3 8 2 2" xfId="11507" xr:uid="{00000000-0005-0000-0000-0000823A0000}"/>
    <cellStyle name="40% - Акцент3 8 20" xfId="7794" xr:uid="{00000000-0005-0000-0000-0000833A0000}"/>
    <cellStyle name="40% - Акцент3 8 20 2" xfId="16552" xr:uid="{00000000-0005-0000-0000-0000843A0000}"/>
    <cellStyle name="40% - Акцент3 8 21" xfId="7153" xr:uid="{00000000-0005-0000-0000-0000853A0000}"/>
    <cellStyle name="40% - Акцент3 8 21 2" xfId="15911" xr:uid="{00000000-0005-0000-0000-0000863A0000}"/>
    <cellStyle name="40% - Акцент3 8 22" xfId="7859" xr:uid="{00000000-0005-0000-0000-0000873A0000}"/>
    <cellStyle name="40% - Акцент3 8 22 2" xfId="16617" xr:uid="{00000000-0005-0000-0000-0000883A0000}"/>
    <cellStyle name="40% - Акцент3 8 23" xfId="5854" xr:uid="{00000000-0005-0000-0000-0000893A0000}"/>
    <cellStyle name="40% - Акцент3 8 23 2" xfId="14622" xr:uid="{00000000-0005-0000-0000-00008A3A0000}"/>
    <cellStyle name="40% - Акцент3 8 24" xfId="7933" xr:uid="{00000000-0005-0000-0000-00008B3A0000}"/>
    <cellStyle name="40% - Акцент3 8 24 2" xfId="16691" xr:uid="{00000000-0005-0000-0000-00008C3A0000}"/>
    <cellStyle name="40% - Акцент3 8 25" xfId="6723" xr:uid="{00000000-0005-0000-0000-00008D3A0000}"/>
    <cellStyle name="40% - Акцент3 8 25 2" xfId="15485" xr:uid="{00000000-0005-0000-0000-00008E3A0000}"/>
    <cellStyle name="40% - Акцент3 8 26" xfId="8019" xr:uid="{00000000-0005-0000-0000-00008F3A0000}"/>
    <cellStyle name="40% - Акцент3 8 26 2" xfId="16777" xr:uid="{00000000-0005-0000-0000-0000903A0000}"/>
    <cellStyle name="40% - Акцент3 8 27" xfId="6819" xr:uid="{00000000-0005-0000-0000-0000913A0000}"/>
    <cellStyle name="40% - Акцент3 8 27 2" xfId="15581" xr:uid="{00000000-0005-0000-0000-0000923A0000}"/>
    <cellStyle name="40% - Акцент3 8 28" xfId="9783" xr:uid="{00000000-0005-0000-0000-0000933A0000}"/>
    <cellStyle name="40% - Акцент3 8 29" xfId="17973" xr:uid="{00000000-0005-0000-0000-0000943A0000}"/>
    <cellStyle name="40% - Акцент3 8 3" xfId="3160" xr:uid="{00000000-0005-0000-0000-0000953A0000}"/>
    <cellStyle name="40% - Акцент3 8 3 2" xfId="11997" xr:uid="{00000000-0005-0000-0000-0000963A0000}"/>
    <cellStyle name="40% - Акцент3 8 30" xfId="19268" xr:uid="{00000000-0005-0000-0000-0000973A0000}"/>
    <cellStyle name="40% - Акцент3 8 31" xfId="20122" xr:uid="{00000000-0005-0000-0000-0000983A0000}"/>
    <cellStyle name="40% - Акцент3 8 32" xfId="18562" xr:uid="{00000000-0005-0000-0000-0000993A0000}"/>
    <cellStyle name="40% - Акцент3 8 33" xfId="19586" xr:uid="{00000000-0005-0000-0000-00009A3A0000}"/>
    <cellStyle name="40% - Акцент3 8 4" xfId="4585" xr:uid="{00000000-0005-0000-0000-00009B3A0000}"/>
    <cellStyle name="40% - Акцент3 8 4 2" xfId="13360" xr:uid="{00000000-0005-0000-0000-00009C3A0000}"/>
    <cellStyle name="40% - Акцент3 8 5" xfId="5138" xr:uid="{00000000-0005-0000-0000-00009D3A0000}"/>
    <cellStyle name="40% - Акцент3 8 5 2" xfId="13910" xr:uid="{00000000-0005-0000-0000-00009E3A0000}"/>
    <cellStyle name="40% - Акцент3 8 6" xfId="5081" xr:uid="{00000000-0005-0000-0000-00009F3A0000}"/>
    <cellStyle name="40% - Акцент3 8 6 2" xfId="13853" xr:uid="{00000000-0005-0000-0000-0000A03A0000}"/>
    <cellStyle name="40% - Акцент3 8 7" xfId="6392" xr:uid="{00000000-0005-0000-0000-0000A13A0000}"/>
    <cellStyle name="40% - Акцент3 8 7 2" xfId="15156" xr:uid="{00000000-0005-0000-0000-0000A23A0000}"/>
    <cellStyle name="40% - Акцент3 8 8" xfId="7598" xr:uid="{00000000-0005-0000-0000-0000A33A0000}"/>
    <cellStyle name="40% - Акцент3 8 8 2" xfId="16356" xr:uid="{00000000-0005-0000-0000-0000A43A0000}"/>
    <cellStyle name="40% - Акцент3 8 9" xfId="7369" xr:uid="{00000000-0005-0000-0000-0000A53A0000}"/>
    <cellStyle name="40% - Акцент3 8 9 2" xfId="16127" xr:uid="{00000000-0005-0000-0000-0000A63A0000}"/>
    <cellStyle name="40% — акцент3 80" xfId="5288" xr:uid="{00000000-0005-0000-0000-0000A73A0000}"/>
    <cellStyle name="40% — акцент3 80 2" xfId="14058" xr:uid="{00000000-0005-0000-0000-0000A83A0000}"/>
    <cellStyle name="40% — акцент3 81" xfId="5300" xr:uid="{00000000-0005-0000-0000-0000A93A0000}"/>
    <cellStyle name="40% — акцент3 81 2" xfId="14070" xr:uid="{00000000-0005-0000-0000-0000AA3A0000}"/>
    <cellStyle name="40% — акцент3 82" xfId="5312" xr:uid="{00000000-0005-0000-0000-0000AB3A0000}"/>
    <cellStyle name="40% — акцент3 82 2" xfId="14082" xr:uid="{00000000-0005-0000-0000-0000AC3A0000}"/>
    <cellStyle name="40% — акцент3 83" xfId="5324" xr:uid="{00000000-0005-0000-0000-0000AD3A0000}"/>
    <cellStyle name="40% — акцент3 83 2" xfId="14094" xr:uid="{00000000-0005-0000-0000-0000AE3A0000}"/>
    <cellStyle name="40% — акцент3 84" xfId="5336" xr:uid="{00000000-0005-0000-0000-0000AF3A0000}"/>
    <cellStyle name="40% — акцент3 84 2" xfId="14106" xr:uid="{00000000-0005-0000-0000-0000B03A0000}"/>
    <cellStyle name="40% — акцент3 85" xfId="5347" xr:uid="{00000000-0005-0000-0000-0000B13A0000}"/>
    <cellStyle name="40% — акцент3 85 2" xfId="14117" xr:uid="{00000000-0005-0000-0000-0000B23A0000}"/>
    <cellStyle name="40% — акцент3 86" xfId="5370" xr:uid="{00000000-0005-0000-0000-0000B33A0000}"/>
    <cellStyle name="40% — акцент3 86 2" xfId="14140" xr:uid="{00000000-0005-0000-0000-0000B43A0000}"/>
    <cellStyle name="40% — акцент3 87" xfId="9326" xr:uid="{00000000-0005-0000-0000-0000B53A0000}"/>
    <cellStyle name="40% — акцент3 88" xfId="9243" xr:uid="{00000000-0005-0000-0000-0000B63A0000}"/>
    <cellStyle name="40% — акцент3 89" xfId="19159" xr:uid="{00000000-0005-0000-0000-0000B73A0000}"/>
    <cellStyle name="40% - Акцент3 9" xfId="899" xr:uid="{00000000-0005-0000-0000-0000B83A0000}"/>
    <cellStyle name="40% — акцент3 9" xfId="269" xr:uid="{00000000-0005-0000-0000-0000B93A0000}"/>
    <cellStyle name="40% - Акцент3 9 10" xfId="7618" xr:uid="{00000000-0005-0000-0000-0000BA3A0000}"/>
    <cellStyle name="40% - Акцент3 9 10 2" xfId="16376" xr:uid="{00000000-0005-0000-0000-0000BB3A0000}"/>
    <cellStyle name="40% - Акцент3 9 11" xfId="7349" xr:uid="{00000000-0005-0000-0000-0000BC3A0000}"/>
    <cellStyle name="40% - Акцент3 9 11 2" xfId="16107" xr:uid="{00000000-0005-0000-0000-0000BD3A0000}"/>
    <cellStyle name="40% - Акцент3 9 12" xfId="7637" xr:uid="{00000000-0005-0000-0000-0000BE3A0000}"/>
    <cellStyle name="40% - Акцент3 9 12 2" xfId="16395" xr:uid="{00000000-0005-0000-0000-0000BF3A0000}"/>
    <cellStyle name="40% - Акцент3 9 13" xfId="7330" xr:uid="{00000000-0005-0000-0000-0000C03A0000}"/>
    <cellStyle name="40% - Акцент3 9 13 2" xfId="16088" xr:uid="{00000000-0005-0000-0000-0000C13A0000}"/>
    <cellStyle name="40% - Акцент3 9 14" xfId="7657" xr:uid="{00000000-0005-0000-0000-0000C23A0000}"/>
    <cellStyle name="40% - Акцент3 9 14 2" xfId="16415" xr:uid="{00000000-0005-0000-0000-0000C33A0000}"/>
    <cellStyle name="40% - Акцент3 9 15" xfId="7300" xr:uid="{00000000-0005-0000-0000-0000C43A0000}"/>
    <cellStyle name="40% - Акцент3 9 15 2" xfId="16058" xr:uid="{00000000-0005-0000-0000-0000C53A0000}"/>
    <cellStyle name="40% - Акцент3 9 16" xfId="7697" xr:uid="{00000000-0005-0000-0000-0000C63A0000}"/>
    <cellStyle name="40% - Акцент3 9 16 2" xfId="16455" xr:uid="{00000000-0005-0000-0000-0000C73A0000}"/>
    <cellStyle name="40% - Акцент3 9 17" xfId="7260" xr:uid="{00000000-0005-0000-0000-0000C83A0000}"/>
    <cellStyle name="40% - Акцент3 9 17 2" xfId="16018" xr:uid="{00000000-0005-0000-0000-0000C93A0000}"/>
    <cellStyle name="40% - Акцент3 9 18" xfId="7736" xr:uid="{00000000-0005-0000-0000-0000CA3A0000}"/>
    <cellStyle name="40% - Акцент3 9 18 2" xfId="16494" xr:uid="{00000000-0005-0000-0000-0000CB3A0000}"/>
    <cellStyle name="40% - Акцент3 9 19" xfId="7212" xr:uid="{00000000-0005-0000-0000-0000CC3A0000}"/>
    <cellStyle name="40% - Акцент3 9 19 2" xfId="15970" xr:uid="{00000000-0005-0000-0000-0000CD3A0000}"/>
    <cellStyle name="40% - Акцент3 9 2" xfId="2689" xr:uid="{00000000-0005-0000-0000-0000CE3A0000}"/>
    <cellStyle name="40% - Акцент3 9 2 2" xfId="11528" xr:uid="{00000000-0005-0000-0000-0000CF3A0000}"/>
    <cellStyle name="40% - Акцент3 9 20" xfId="7795" xr:uid="{00000000-0005-0000-0000-0000D03A0000}"/>
    <cellStyle name="40% - Акцент3 9 20 2" xfId="16553" xr:uid="{00000000-0005-0000-0000-0000D13A0000}"/>
    <cellStyle name="40% - Акцент3 9 21" xfId="7152" xr:uid="{00000000-0005-0000-0000-0000D23A0000}"/>
    <cellStyle name="40% - Акцент3 9 21 2" xfId="15910" xr:uid="{00000000-0005-0000-0000-0000D33A0000}"/>
    <cellStyle name="40% - Акцент3 9 22" xfId="7860" xr:uid="{00000000-0005-0000-0000-0000D43A0000}"/>
    <cellStyle name="40% - Акцент3 9 22 2" xfId="16618" xr:uid="{00000000-0005-0000-0000-0000D53A0000}"/>
    <cellStyle name="40% - Акцент3 9 23" xfId="5943" xr:uid="{00000000-0005-0000-0000-0000D63A0000}"/>
    <cellStyle name="40% - Акцент3 9 23 2" xfId="14711" xr:uid="{00000000-0005-0000-0000-0000D73A0000}"/>
    <cellStyle name="40% - Акцент3 9 24" xfId="7935" xr:uid="{00000000-0005-0000-0000-0000D83A0000}"/>
    <cellStyle name="40% - Акцент3 9 24 2" xfId="16693" xr:uid="{00000000-0005-0000-0000-0000D93A0000}"/>
    <cellStyle name="40% - Акцент3 9 25" xfId="6725" xr:uid="{00000000-0005-0000-0000-0000DA3A0000}"/>
    <cellStyle name="40% - Акцент3 9 25 2" xfId="15487" xr:uid="{00000000-0005-0000-0000-0000DB3A0000}"/>
    <cellStyle name="40% - Акцент3 9 26" xfId="8020" xr:uid="{00000000-0005-0000-0000-0000DC3A0000}"/>
    <cellStyle name="40% - Акцент3 9 26 2" xfId="16778" xr:uid="{00000000-0005-0000-0000-0000DD3A0000}"/>
    <cellStyle name="40% - Акцент3 9 27" xfId="6820" xr:uid="{00000000-0005-0000-0000-0000DE3A0000}"/>
    <cellStyle name="40% - Акцент3 9 27 2" xfId="15582" xr:uid="{00000000-0005-0000-0000-0000DF3A0000}"/>
    <cellStyle name="40% - Акцент3 9 28" xfId="9804" xr:uid="{00000000-0005-0000-0000-0000E03A0000}"/>
    <cellStyle name="40% - Акцент3 9 29" xfId="17986" xr:uid="{00000000-0005-0000-0000-0000E13A0000}"/>
    <cellStyle name="40% - Акцент3 9 3" xfId="3172" xr:uid="{00000000-0005-0000-0000-0000E23A0000}"/>
    <cellStyle name="40% - Акцент3 9 3 2" xfId="12009" xr:uid="{00000000-0005-0000-0000-0000E33A0000}"/>
    <cellStyle name="40% - Акцент3 9 30" xfId="15572" xr:uid="{00000000-0005-0000-0000-0000E43A0000}"/>
    <cellStyle name="40% - Акцент3 9 31" xfId="9222" xr:uid="{00000000-0005-0000-0000-0000E53A0000}"/>
    <cellStyle name="40% - Акцент3 9 32" xfId="18484" xr:uid="{00000000-0005-0000-0000-0000E63A0000}"/>
    <cellStyle name="40% - Акцент3 9 33" xfId="17892" xr:uid="{00000000-0005-0000-0000-0000E73A0000}"/>
    <cellStyle name="40% - Акцент3 9 4" xfId="4586" xr:uid="{00000000-0005-0000-0000-0000E83A0000}"/>
    <cellStyle name="40% - Акцент3 9 4 2" xfId="13361" xr:uid="{00000000-0005-0000-0000-0000E93A0000}"/>
    <cellStyle name="40% - Акцент3 9 5" xfId="5139" xr:uid="{00000000-0005-0000-0000-0000EA3A0000}"/>
    <cellStyle name="40% - Акцент3 9 5 2" xfId="13911" xr:uid="{00000000-0005-0000-0000-0000EB3A0000}"/>
    <cellStyle name="40% - Акцент3 9 6" xfId="5078" xr:uid="{00000000-0005-0000-0000-0000EC3A0000}"/>
    <cellStyle name="40% - Акцент3 9 6 2" xfId="13850" xr:uid="{00000000-0005-0000-0000-0000ED3A0000}"/>
    <cellStyle name="40% - Акцент3 9 7" xfId="6394" xr:uid="{00000000-0005-0000-0000-0000EE3A0000}"/>
    <cellStyle name="40% - Акцент3 9 7 2" xfId="15158" xr:uid="{00000000-0005-0000-0000-0000EF3A0000}"/>
    <cellStyle name="40% - Акцент3 9 8" xfId="7599" xr:uid="{00000000-0005-0000-0000-0000F03A0000}"/>
    <cellStyle name="40% - Акцент3 9 8 2" xfId="16357" xr:uid="{00000000-0005-0000-0000-0000F13A0000}"/>
    <cellStyle name="40% - Акцент3 9 9" xfId="7368" xr:uid="{00000000-0005-0000-0000-0000F23A0000}"/>
    <cellStyle name="40% - Акцент3 9 9 2" xfId="16126" xr:uid="{00000000-0005-0000-0000-0000F33A0000}"/>
    <cellStyle name="40% — акцент3 90" xfId="18973" xr:uid="{00000000-0005-0000-0000-0000F43A0000}"/>
    <cellStyle name="40% — акцент3 91" xfId="18058" xr:uid="{00000000-0005-0000-0000-0000F53A0000}"/>
    <cellStyle name="40% — акцент3 92" xfId="20156" xr:uid="{00000000-0005-0000-0000-0000F63A0000}"/>
    <cellStyle name="40% — акцент3 93" xfId="21484" xr:uid="{E5776A85-FF0D-4364-8C12-0DEB4F0898BF}"/>
    <cellStyle name="40% — акцент4" xfId="420" builtinId="43" customBuiltin="1"/>
    <cellStyle name="40% - Акцент4 10" xfId="920" xr:uid="{00000000-0005-0000-0000-0000F83A0000}"/>
    <cellStyle name="40% — акцент4 10" xfId="270" xr:uid="{00000000-0005-0000-0000-0000F93A0000}"/>
    <cellStyle name="40% - Акцент4 10 10" xfId="7620" xr:uid="{00000000-0005-0000-0000-0000FA3A0000}"/>
    <cellStyle name="40% - Акцент4 10 10 2" xfId="16378" xr:uid="{00000000-0005-0000-0000-0000FB3A0000}"/>
    <cellStyle name="40% - Акцент4 10 11" xfId="7348" xr:uid="{00000000-0005-0000-0000-0000FC3A0000}"/>
    <cellStyle name="40% - Акцент4 10 11 2" xfId="16106" xr:uid="{00000000-0005-0000-0000-0000FD3A0000}"/>
    <cellStyle name="40% - Акцент4 10 12" xfId="7638" xr:uid="{00000000-0005-0000-0000-0000FE3A0000}"/>
    <cellStyle name="40% - Акцент4 10 12 2" xfId="16396" xr:uid="{00000000-0005-0000-0000-0000FF3A0000}"/>
    <cellStyle name="40% - Акцент4 10 13" xfId="7328" xr:uid="{00000000-0005-0000-0000-0000003B0000}"/>
    <cellStyle name="40% - Акцент4 10 13 2" xfId="16086" xr:uid="{00000000-0005-0000-0000-0000013B0000}"/>
    <cellStyle name="40% - Акцент4 10 14" xfId="7659" xr:uid="{00000000-0005-0000-0000-0000023B0000}"/>
    <cellStyle name="40% - Акцент4 10 14 2" xfId="16417" xr:uid="{00000000-0005-0000-0000-0000033B0000}"/>
    <cellStyle name="40% - Акцент4 10 15" xfId="7298" xr:uid="{00000000-0005-0000-0000-0000043B0000}"/>
    <cellStyle name="40% - Акцент4 10 15 2" xfId="16056" xr:uid="{00000000-0005-0000-0000-0000053B0000}"/>
    <cellStyle name="40% - Акцент4 10 16" xfId="7699" xr:uid="{00000000-0005-0000-0000-0000063B0000}"/>
    <cellStyle name="40% - Акцент4 10 16 2" xfId="16457" xr:uid="{00000000-0005-0000-0000-0000073B0000}"/>
    <cellStyle name="40% - Акцент4 10 17" xfId="7258" xr:uid="{00000000-0005-0000-0000-0000083B0000}"/>
    <cellStyle name="40% - Акцент4 10 17 2" xfId="16016" xr:uid="{00000000-0005-0000-0000-0000093B0000}"/>
    <cellStyle name="40% - Акцент4 10 18" xfId="7738" xr:uid="{00000000-0005-0000-0000-00000A3B0000}"/>
    <cellStyle name="40% - Акцент4 10 18 2" xfId="16496" xr:uid="{00000000-0005-0000-0000-00000B3B0000}"/>
    <cellStyle name="40% - Акцент4 10 19" xfId="7210" xr:uid="{00000000-0005-0000-0000-00000C3B0000}"/>
    <cellStyle name="40% - Акцент4 10 19 2" xfId="15968" xr:uid="{00000000-0005-0000-0000-00000D3B0000}"/>
    <cellStyle name="40% - Акцент4 10 2" xfId="2710" xr:uid="{00000000-0005-0000-0000-00000E3B0000}"/>
    <cellStyle name="40% - Акцент4 10 2 2" xfId="11549" xr:uid="{00000000-0005-0000-0000-00000F3B0000}"/>
    <cellStyle name="40% - Акцент4 10 20" xfId="7797" xr:uid="{00000000-0005-0000-0000-0000103B0000}"/>
    <cellStyle name="40% - Акцент4 10 20 2" xfId="16555" xr:uid="{00000000-0005-0000-0000-0000113B0000}"/>
    <cellStyle name="40% - Акцент4 10 21" xfId="7150" xr:uid="{00000000-0005-0000-0000-0000123B0000}"/>
    <cellStyle name="40% - Акцент4 10 21 2" xfId="15908" xr:uid="{00000000-0005-0000-0000-0000133B0000}"/>
    <cellStyle name="40% - Акцент4 10 22" xfId="7862" xr:uid="{00000000-0005-0000-0000-0000143B0000}"/>
    <cellStyle name="40% - Акцент4 10 22 2" xfId="16620" xr:uid="{00000000-0005-0000-0000-0000153B0000}"/>
    <cellStyle name="40% - Акцент4 10 23" xfId="5947" xr:uid="{00000000-0005-0000-0000-0000163B0000}"/>
    <cellStyle name="40% - Акцент4 10 23 2" xfId="14715" xr:uid="{00000000-0005-0000-0000-0000173B0000}"/>
    <cellStyle name="40% - Акцент4 10 24" xfId="7937" xr:uid="{00000000-0005-0000-0000-0000183B0000}"/>
    <cellStyle name="40% - Акцент4 10 24 2" xfId="16695" xr:uid="{00000000-0005-0000-0000-0000193B0000}"/>
    <cellStyle name="40% - Акцент4 10 25" xfId="6727" xr:uid="{00000000-0005-0000-0000-00001A3B0000}"/>
    <cellStyle name="40% - Акцент4 10 25 2" xfId="15489" xr:uid="{00000000-0005-0000-0000-00001B3B0000}"/>
    <cellStyle name="40% - Акцент4 10 26" xfId="8022" xr:uid="{00000000-0005-0000-0000-00001C3B0000}"/>
    <cellStyle name="40% - Акцент4 10 26 2" xfId="16780" xr:uid="{00000000-0005-0000-0000-00001D3B0000}"/>
    <cellStyle name="40% - Акцент4 10 27" xfId="6821" xr:uid="{00000000-0005-0000-0000-00001E3B0000}"/>
    <cellStyle name="40% - Акцент4 10 27 2" xfId="15583" xr:uid="{00000000-0005-0000-0000-00001F3B0000}"/>
    <cellStyle name="40% - Акцент4 10 28" xfId="9825" xr:uid="{00000000-0005-0000-0000-0000203B0000}"/>
    <cellStyle name="40% - Акцент4 10 29" xfId="18002" xr:uid="{00000000-0005-0000-0000-0000213B0000}"/>
    <cellStyle name="40% - Акцент4 10 3" xfId="3186" xr:uid="{00000000-0005-0000-0000-0000223B0000}"/>
    <cellStyle name="40% - Акцент4 10 3 2" xfId="12023" xr:uid="{00000000-0005-0000-0000-0000233B0000}"/>
    <cellStyle name="40% - Акцент4 10 30" xfId="20193" xr:uid="{00000000-0005-0000-0000-0000243B0000}"/>
    <cellStyle name="40% - Акцент4 10 31" xfId="17934" xr:uid="{00000000-0005-0000-0000-0000253B0000}"/>
    <cellStyle name="40% - Акцент4 10 32" xfId="19272" xr:uid="{00000000-0005-0000-0000-0000263B0000}"/>
    <cellStyle name="40% - Акцент4 10 33" xfId="19284" xr:uid="{00000000-0005-0000-0000-0000273B0000}"/>
    <cellStyle name="40% - Акцент4 10 4" xfId="4587" xr:uid="{00000000-0005-0000-0000-0000283B0000}"/>
    <cellStyle name="40% - Акцент4 10 4 2" xfId="13362" xr:uid="{00000000-0005-0000-0000-0000293B0000}"/>
    <cellStyle name="40% - Акцент4 10 5" xfId="5140" xr:uid="{00000000-0005-0000-0000-00002A3B0000}"/>
    <cellStyle name="40% - Акцент4 10 5 2" xfId="13912" xr:uid="{00000000-0005-0000-0000-00002B3B0000}"/>
    <cellStyle name="40% - Акцент4 10 6" xfId="5077" xr:uid="{00000000-0005-0000-0000-00002C3B0000}"/>
    <cellStyle name="40% - Акцент4 10 6 2" xfId="13849" xr:uid="{00000000-0005-0000-0000-00002D3B0000}"/>
    <cellStyle name="40% - Акцент4 10 7" xfId="6396" xr:uid="{00000000-0005-0000-0000-00002E3B0000}"/>
    <cellStyle name="40% - Акцент4 10 7 2" xfId="15160" xr:uid="{00000000-0005-0000-0000-00002F3B0000}"/>
    <cellStyle name="40% - Акцент4 10 8" xfId="7601" xr:uid="{00000000-0005-0000-0000-0000303B0000}"/>
    <cellStyle name="40% - Акцент4 10 8 2" xfId="16359" xr:uid="{00000000-0005-0000-0000-0000313B0000}"/>
    <cellStyle name="40% - Акцент4 10 9" xfId="7366" xr:uid="{00000000-0005-0000-0000-0000323B0000}"/>
    <cellStyle name="40% - Акцент4 10 9 2" xfId="16124" xr:uid="{00000000-0005-0000-0000-0000333B0000}"/>
    <cellStyle name="40% - Акцент4 11" xfId="2210" xr:uid="{00000000-0005-0000-0000-0000343B0000}"/>
    <cellStyle name="40% — акцент4 11" xfId="1260" xr:uid="{00000000-0005-0000-0000-0000353B0000}"/>
    <cellStyle name="40% - Акцент4 11 10" xfId="7640" xr:uid="{00000000-0005-0000-0000-0000363B0000}"/>
    <cellStyle name="40% — акцент4 11 10" xfId="7623" xr:uid="{00000000-0005-0000-0000-0000373B0000}"/>
    <cellStyle name="40% - Акцент4 11 10 2" xfId="16398" xr:uid="{00000000-0005-0000-0000-0000383B0000}"/>
    <cellStyle name="40% — акцент4 11 10 2" xfId="16381" xr:uid="{00000000-0005-0000-0000-0000393B0000}"/>
    <cellStyle name="40% - Акцент4 11 10 3" xfId="19995" xr:uid="{00000000-0005-0000-0000-00003A3B0000}"/>
    <cellStyle name="40% — акцент4 11 10 3" xfId="19989" xr:uid="{00000000-0005-0000-0000-00003B3B0000}"/>
    <cellStyle name="40% - Акцент4 11 10 4" xfId="18486" xr:uid="{00000000-0005-0000-0000-00003C3B0000}"/>
    <cellStyle name="40% — акцент4 11 10 4" xfId="13657" xr:uid="{00000000-0005-0000-0000-00003D3B0000}"/>
    <cellStyle name="40% - Акцент4 11 10 5" xfId="18067" xr:uid="{00000000-0005-0000-0000-00003E3B0000}"/>
    <cellStyle name="40% — акцент4 11 10 5" xfId="18686" xr:uid="{00000000-0005-0000-0000-00003F3B0000}"/>
    <cellStyle name="40% - Акцент4 11 10 6" xfId="19131" xr:uid="{00000000-0005-0000-0000-0000403B0000}"/>
    <cellStyle name="40% — акцент4 11 10 6" xfId="19954" xr:uid="{00000000-0005-0000-0000-0000413B0000}"/>
    <cellStyle name="40% - Акцент4 11 10 7" xfId="10660" xr:uid="{00000000-0005-0000-0000-0000423B0000}"/>
    <cellStyle name="40% — акцент4 11 10 7" xfId="18426" xr:uid="{00000000-0005-0000-0000-0000433B0000}"/>
    <cellStyle name="40% - Акцент4 11 11" xfId="7327" xr:uid="{00000000-0005-0000-0000-0000443B0000}"/>
    <cellStyle name="40% — акцент4 11 11" xfId="7326" xr:uid="{00000000-0005-0000-0000-0000453B0000}"/>
    <cellStyle name="40% - Акцент4 11 11 2" xfId="16085" xr:uid="{00000000-0005-0000-0000-0000463B0000}"/>
    <cellStyle name="40% — акцент4 11 11 2" xfId="16084" xr:uid="{00000000-0005-0000-0000-0000473B0000}"/>
    <cellStyle name="40% - Акцент4 11 11 3" xfId="19888" xr:uid="{00000000-0005-0000-0000-0000483B0000}"/>
    <cellStyle name="40% — акцент4 11 11 3" xfId="19887" xr:uid="{00000000-0005-0000-0000-0000493B0000}"/>
    <cellStyle name="40% - Акцент4 11 11 4" xfId="18206" xr:uid="{00000000-0005-0000-0000-00004A3B0000}"/>
    <cellStyle name="40% — акцент4 11 11 4" xfId="18209" xr:uid="{00000000-0005-0000-0000-00004B3B0000}"/>
    <cellStyle name="40% - Акцент4 11 11 5" xfId="19777" xr:uid="{00000000-0005-0000-0000-00004C3B0000}"/>
    <cellStyle name="40% — акцент4 11 11 5" xfId="18726" xr:uid="{00000000-0005-0000-0000-00004D3B0000}"/>
    <cellStyle name="40% - Акцент4 11 11 6" xfId="19389" xr:uid="{00000000-0005-0000-0000-00004E3B0000}"/>
    <cellStyle name="40% — акцент4 11 11 6" xfId="19967" xr:uid="{00000000-0005-0000-0000-00004F3B0000}"/>
    <cellStyle name="40% - Акцент4 11 11 7" xfId="9179" xr:uid="{00000000-0005-0000-0000-0000503B0000}"/>
    <cellStyle name="40% — акцент4 11 11 7" xfId="19363" xr:uid="{00000000-0005-0000-0000-0000513B0000}"/>
    <cellStyle name="40% - Акцент4 11 12" xfId="7660" xr:uid="{00000000-0005-0000-0000-0000523B0000}"/>
    <cellStyle name="40% — акцент4 11 12" xfId="7661" xr:uid="{00000000-0005-0000-0000-0000533B0000}"/>
    <cellStyle name="40% - Акцент4 11 12 2" xfId="16418" xr:uid="{00000000-0005-0000-0000-0000543B0000}"/>
    <cellStyle name="40% — акцент4 11 12 2" xfId="16419" xr:uid="{00000000-0005-0000-0000-0000553B0000}"/>
    <cellStyle name="40% - Акцент4 11 12 3" xfId="20003" xr:uid="{00000000-0005-0000-0000-0000563B0000}"/>
    <cellStyle name="40% — акцент4 11 12 3" xfId="20004" xr:uid="{00000000-0005-0000-0000-0000573B0000}"/>
    <cellStyle name="40% - Акцент4 11 12 4" xfId="18840" xr:uid="{00000000-0005-0000-0000-0000583B0000}"/>
    <cellStyle name="40% — акцент4 11 12 4" xfId="18627" xr:uid="{00000000-0005-0000-0000-0000593B0000}"/>
    <cellStyle name="40% - Акцент4 11 12 5" xfId="19020" xr:uid="{00000000-0005-0000-0000-00005A3B0000}"/>
    <cellStyle name="40% — акцент4 11 12 5" xfId="19575" xr:uid="{00000000-0005-0000-0000-00005B3B0000}"/>
    <cellStyle name="40% - Акцент4 11 12 6" xfId="18348" xr:uid="{00000000-0005-0000-0000-00005C3B0000}"/>
    <cellStyle name="40% — акцент4 11 12 6" xfId="18902" xr:uid="{00000000-0005-0000-0000-00005D3B0000}"/>
    <cellStyle name="40% - Акцент4 11 12 7" xfId="20139" xr:uid="{00000000-0005-0000-0000-00005E3B0000}"/>
    <cellStyle name="40% — акцент4 11 12 7" xfId="20029" xr:uid="{00000000-0005-0000-0000-00005F3B0000}"/>
    <cellStyle name="40% - Акцент4 11 13" xfId="7297" xr:uid="{00000000-0005-0000-0000-0000603B0000}"/>
    <cellStyle name="40% — акцент4 11 13" xfId="7296" xr:uid="{00000000-0005-0000-0000-0000613B0000}"/>
    <cellStyle name="40% - Акцент4 11 13 2" xfId="16055" xr:uid="{00000000-0005-0000-0000-0000623B0000}"/>
    <cellStyle name="40% — акцент4 11 13 2" xfId="16054" xr:uid="{00000000-0005-0000-0000-0000633B0000}"/>
    <cellStyle name="40% - Акцент4 11 13 3" xfId="19877" xr:uid="{00000000-0005-0000-0000-0000643B0000}"/>
    <cellStyle name="40% — акцент4 11 13 3" xfId="19876" xr:uid="{00000000-0005-0000-0000-0000653B0000}"/>
    <cellStyle name="40% - Акцент4 11 13 4" xfId="19139" xr:uid="{00000000-0005-0000-0000-0000663B0000}"/>
    <cellStyle name="40% — акцент4 11 13 4" xfId="19257" xr:uid="{00000000-0005-0000-0000-0000673B0000}"/>
    <cellStyle name="40% - Акцент4 11 13 5" xfId="19500" xr:uid="{00000000-0005-0000-0000-0000683B0000}"/>
    <cellStyle name="40% — акцент4 11 13 5" xfId="20120" xr:uid="{00000000-0005-0000-0000-0000693B0000}"/>
    <cellStyle name="40% - Акцент4 11 13 6" xfId="20271" xr:uid="{00000000-0005-0000-0000-00006A3B0000}"/>
    <cellStyle name="40% — акцент4 11 13 6" xfId="18826" xr:uid="{00000000-0005-0000-0000-00006B3B0000}"/>
    <cellStyle name="40% - Акцент4 11 13 7" xfId="20577" xr:uid="{00000000-0005-0000-0000-00006C3B0000}"/>
    <cellStyle name="40% — акцент4 11 13 7" xfId="19023" xr:uid="{00000000-0005-0000-0000-00006D3B0000}"/>
    <cellStyle name="40% - Акцент4 11 14" xfId="7700" xr:uid="{00000000-0005-0000-0000-00006E3B0000}"/>
    <cellStyle name="40% — акцент4 11 14" xfId="7701" xr:uid="{00000000-0005-0000-0000-00006F3B0000}"/>
    <cellStyle name="40% - Акцент4 11 14 2" xfId="16458" xr:uid="{00000000-0005-0000-0000-0000703B0000}"/>
    <cellStyle name="40% — акцент4 11 14 2" xfId="16459" xr:uid="{00000000-0005-0000-0000-0000713B0000}"/>
    <cellStyle name="40% - Акцент4 11 14 3" xfId="20016" xr:uid="{00000000-0005-0000-0000-0000723B0000}"/>
    <cellStyle name="40% — акцент4 11 14 3" xfId="20017" xr:uid="{00000000-0005-0000-0000-0000733B0000}"/>
    <cellStyle name="40% - Акцент4 11 14 4" xfId="19348" xr:uid="{00000000-0005-0000-0000-0000743B0000}"/>
    <cellStyle name="40% — акцент4 11 14 4" xfId="18835" xr:uid="{00000000-0005-0000-0000-0000753B0000}"/>
    <cellStyle name="40% - Акцент4 11 14 5" xfId="20355" xr:uid="{00000000-0005-0000-0000-0000763B0000}"/>
    <cellStyle name="40% — акцент4 11 14 5" xfId="18520" xr:uid="{00000000-0005-0000-0000-0000773B0000}"/>
    <cellStyle name="40% - Акцент4 11 14 6" xfId="20653" xr:uid="{00000000-0005-0000-0000-0000783B0000}"/>
    <cellStyle name="40% — акцент4 11 14 6" xfId="19979" xr:uid="{00000000-0005-0000-0000-0000793B0000}"/>
    <cellStyle name="40% - Акцент4 11 14 7" xfId="20918" xr:uid="{00000000-0005-0000-0000-00007A3B0000}"/>
    <cellStyle name="40% — акцент4 11 14 7" xfId="19360" xr:uid="{00000000-0005-0000-0000-00007B3B0000}"/>
    <cellStyle name="40% - Акцент4 11 15" xfId="7257" xr:uid="{00000000-0005-0000-0000-00007C3B0000}"/>
    <cellStyle name="40% — акцент4 11 15" xfId="7256" xr:uid="{00000000-0005-0000-0000-00007D3B0000}"/>
    <cellStyle name="40% - Акцент4 11 15 2" xfId="16015" xr:uid="{00000000-0005-0000-0000-00007E3B0000}"/>
    <cellStyle name="40% — акцент4 11 15 2" xfId="16014" xr:uid="{00000000-0005-0000-0000-00007F3B0000}"/>
    <cellStyle name="40% - Акцент4 11 15 3" xfId="19862" xr:uid="{00000000-0005-0000-0000-0000803B0000}"/>
    <cellStyle name="40% — акцент4 11 15 3" xfId="19861" xr:uid="{00000000-0005-0000-0000-0000813B0000}"/>
    <cellStyle name="40% - Акцент4 11 15 4" xfId="19705" xr:uid="{00000000-0005-0000-0000-0000823B0000}"/>
    <cellStyle name="40% — акцент4 11 15 4" xfId="20158" xr:uid="{00000000-0005-0000-0000-0000833B0000}"/>
    <cellStyle name="40% - Акцент4 11 15 5" xfId="18882" xr:uid="{00000000-0005-0000-0000-0000843B0000}"/>
    <cellStyle name="40% — акцент4 11 15 5" xfId="19327" xr:uid="{00000000-0005-0000-0000-0000853B0000}"/>
    <cellStyle name="40% - Акцент4 11 15 6" xfId="19009" xr:uid="{00000000-0005-0000-0000-0000863B0000}"/>
    <cellStyle name="40% — акцент4 11 15 6" xfId="18182" xr:uid="{00000000-0005-0000-0000-0000873B0000}"/>
    <cellStyle name="40% - Акцент4 11 15 7" xfId="17896" xr:uid="{00000000-0005-0000-0000-0000883B0000}"/>
    <cellStyle name="40% — акцент4 11 15 7" xfId="18518" xr:uid="{00000000-0005-0000-0000-0000893B0000}"/>
    <cellStyle name="40% - Акцент4 11 16" xfId="7739" xr:uid="{00000000-0005-0000-0000-00008A3B0000}"/>
    <cellStyle name="40% — акцент4 11 16" xfId="7740" xr:uid="{00000000-0005-0000-0000-00008B3B0000}"/>
    <cellStyle name="40% - Акцент4 11 16 2" xfId="16497" xr:uid="{00000000-0005-0000-0000-00008C3B0000}"/>
    <cellStyle name="40% — акцент4 11 16 2" xfId="16498" xr:uid="{00000000-0005-0000-0000-00008D3B0000}"/>
    <cellStyle name="40% - Акцент4 11 16 3" xfId="20032" xr:uid="{00000000-0005-0000-0000-00008E3B0000}"/>
    <cellStyle name="40% — акцент4 11 16 3" xfId="20033" xr:uid="{00000000-0005-0000-0000-00008F3B0000}"/>
    <cellStyle name="40% - Акцент4 11 16 4" xfId="20351" xr:uid="{00000000-0005-0000-0000-0000903B0000}"/>
    <cellStyle name="40% — акцент4 11 16 4" xfId="20324" xr:uid="{00000000-0005-0000-0000-0000913B0000}"/>
    <cellStyle name="40% - Акцент4 11 16 5" xfId="20649" xr:uid="{00000000-0005-0000-0000-0000923B0000}"/>
    <cellStyle name="40% — акцент4 11 16 5" xfId="20625" xr:uid="{00000000-0005-0000-0000-0000933B0000}"/>
    <cellStyle name="40% - Акцент4 11 16 6" xfId="20914" xr:uid="{00000000-0005-0000-0000-0000943B0000}"/>
    <cellStyle name="40% — акцент4 11 16 6" xfId="20894" xr:uid="{00000000-0005-0000-0000-0000953B0000}"/>
    <cellStyle name="40% - Акцент4 11 16 7" xfId="21156" xr:uid="{00000000-0005-0000-0000-0000963B0000}"/>
    <cellStyle name="40% — акцент4 11 16 7" xfId="21137" xr:uid="{00000000-0005-0000-0000-0000973B0000}"/>
    <cellStyle name="40% - Акцент4 11 17" xfId="7209" xr:uid="{00000000-0005-0000-0000-0000983B0000}"/>
    <cellStyle name="40% — акцент4 11 17" xfId="7208" xr:uid="{00000000-0005-0000-0000-0000993B0000}"/>
    <cellStyle name="40% - Акцент4 11 17 2" xfId="15967" xr:uid="{00000000-0005-0000-0000-00009A3B0000}"/>
    <cellStyle name="40% — акцент4 11 17 2" xfId="15966" xr:uid="{00000000-0005-0000-0000-00009B3B0000}"/>
    <cellStyle name="40% - Акцент4 11 17 3" xfId="19847" xr:uid="{00000000-0005-0000-0000-00009C3B0000}"/>
    <cellStyle name="40% — акцент4 11 17 3" xfId="19846" xr:uid="{00000000-0005-0000-0000-00009D3B0000}"/>
    <cellStyle name="40% - Акцент4 11 17 4" xfId="18731" xr:uid="{00000000-0005-0000-0000-00009E3B0000}"/>
    <cellStyle name="40% — акцент4 11 17 4" xfId="9309" xr:uid="{00000000-0005-0000-0000-00009F3B0000}"/>
    <cellStyle name="40% - Акцент4 11 17 5" xfId="18233" xr:uid="{00000000-0005-0000-0000-0000A03B0000}"/>
    <cellStyle name="40% — акцент4 11 17 5" xfId="9253" xr:uid="{00000000-0005-0000-0000-0000A13B0000}"/>
    <cellStyle name="40% - Акцент4 11 17 6" xfId="18211" xr:uid="{00000000-0005-0000-0000-0000A23B0000}"/>
    <cellStyle name="40% — акцент4 11 17 6" xfId="19162" xr:uid="{00000000-0005-0000-0000-0000A33B0000}"/>
    <cellStyle name="40% - Акцент4 11 17 7" xfId="18715" xr:uid="{00000000-0005-0000-0000-0000A43B0000}"/>
    <cellStyle name="40% — акцент4 11 17 7" xfId="18971" xr:uid="{00000000-0005-0000-0000-0000A53B0000}"/>
    <cellStyle name="40% - Акцент4 11 18" xfId="7798" xr:uid="{00000000-0005-0000-0000-0000A63B0000}"/>
    <cellStyle name="40% — акцент4 11 18" xfId="7799" xr:uid="{00000000-0005-0000-0000-0000A73B0000}"/>
    <cellStyle name="40% - Акцент4 11 18 2" xfId="16556" xr:uid="{00000000-0005-0000-0000-0000A83B0000}"/>
    <cellStyle name="40% — акцент4 11 18 2" xfId="16557" xr:uid="{00000000-0005-0000-0000-0000A93B0000}"/>
    <cellStyle name="40% - Акцент4 11 18 3" xfId="20053" xr:uid="{00000000-0005-0000-0000-0000AA3B0000}"/>
    <cellStyle name="40% — акцент4 11 18 3" xfId="20054" xr:uid="{00000000-0005-0000-0000-0000AB3B0000}"/>
    <cellStyle name="40% - Акцент4 11 18 4" xfId="20433" xr:uid="{00000000-0005-0000-0000-0000AC3B0000}"/>
    <cellStyle name="40% — акцент4 11 18 4" xfId="20408" xr:uid="{00000000-0005-0000-0000-0000AD3B0000}"/>
    <cellStyle name="40% - Акцент4 11 18 5" xfId="20721" xr:uid="{00000000-0005-0000-0000-0000AE3B0000}"/>
    <cellStyle name="40% — акцент4 11 18 5" xfId="20699" xr:uid="{00000000-0005-0000-0000-0000AF3B0000}"/>
    <cellStyle name="40% - Акцент4 11 18 6" xfId="20978" xr:uid="{00000000-0005-0000-0000-0000B03B0000}"/>
    <cellStyle name="40% — акцент4 11 18 6" xfId="20958" xr:uid="{00000000-0005-0000-0000-0000B13B0000}"/>
    <cellStyle name="40% - Акцент4 11 18 7" xfId="21208" xr:uid="{00000000-0005-0000-0000-0000B23B0000}"/>
    <cellStyle name="40% — акцент4 11 18 7" xfId="21192" xr:uid="{00000000-0005-0000-0000-0000B33B0000}"/>
    <cellStyle name="40% - Акцент4 11 19" xfId="7149" xr:uid="{00000000-0005-0000-0000-0000B43B0000}"/>
    <cellStyle name="40% — акцент4 11 19" xfId="7148" xr:uid="{00000000-0005-0000-0000-0000B53B0000}"/>
    <cellStyle name="40% - Акцент4 11 19 2" xfId="15907" xr:uid="{00000000-0005-0000-0000-0000B63B0000}"/>
    <cellStyle name="40% — акцент4 11 19 2" xfId="15906" xr:uid="{00000000-0005-0000-0000-0000B73B0000}"/>
    <cellStyle name="40% - Акцент4 11 19 3" xfId="19824" xr:uid="{00000000-0005-0000-0000-0000B83B0000}"/>
    <cellStyle name="40% — акцент4 11 19 3" xfId="19823" xr:uid="{00000000-0005-0000-0000-0000B93B0000}"/>
    <cellStyle name="40% - Акцент4 11 19 4" xfId="19138" xr:uid="{00000000-0005-0000-0000-0000BA3B0000}"/>
    <cellStyle name="40% — акцент4 11 19 4" xfId="19256" xr:uid="{00000000-0005-0000-0000-0000BB3B0000}"/>
    <cellStyle name="40% - Акцент4 11 19 5" xfId="20311" xr:uid="{00000000-0005-0000-0000-0000BC3B0000}"/>
    <cellStyle name="40% — акцент4 11 19 5" xfId="20179" xr:uid="{00000000-0005-0000-0000-0000BD3B0000}"/>
    <cellStyle name="40% - Акцент4 11 19 6" xfId="20614" xr:uid="{00000000-0005-0000-0000-0000BE3B0000}"/>
    <cellStyle name="40% — акцент4 11 19 6" xfId="18325" xr:uid="{00000000-0005-0000-0000-0000BF3B0000}"/>
    <cellStyle name="40% - Акцент4 11 19 7" xfId="20884" xr:uid="{00000000-0005-0000-0000-0000C03B0000}"/>
    <cellStyle name="40% — акцент4 11 19 7" xfId="18097" xr:uid="{00000000-0005-0000-0000-0000C13B0000}"/>
    <cellStyle name="40% - Акцент4 11 2" xfId="4588" xr:uid="{00000000-0005-0000-0000-0000C23B0000}"/>
    <cellStyle name="40% — акцент4 11 2" xfId="3002" xr:uid="{00000000-0005-0000-0000-0000C33B0000}"/>
    <cellStyle name="40% - Акцент4 11 2 2" xfId="13363" xr:uid="{00000000-0005-0000-0000-0000C43B0000}"/>
    <cellStyle name="40% — акцент4 11 2 2" xfId="4590" xr:uid="{00000000-0005-0000-0000-0000C53B0000}"/>
    <cellStyle name="40% — акцент4 11 2 2 2" xfId="13365" xr:uid="{00000000-0005-0000-0000-0000C63B0000}"/>
    <cellStyle name="40% - Акцент4 11 2 3" xfId="19059" xr:uid="{00000000-0005-0000-0000-0000C73B0000}"/>
    <cellStyle name="40% — акцент4 11 2 3" xfId="6400" xr:uid="{00000000-0005-0000-0000-0000C83B0000}"/>
    <cellStyle name="40% — акцент4 11 2 3 2" xfId="15164" xr:uid="{00000000-0005-0000-0000-0000C93B0000}"/>
    <cellStyle name="40% - Акцент4 11 2 4" xfId="19200" xr:uid="{00000000-0005-0000-0000-0000CA3B0000}"/>
    <cellStyle name="40% — акцент4 11 2 4" xfId="11839" xr:uid="{00000000-0005-0000-0000-0000CB3B0000}"/>
    <cellStyle name="40% - Акцент4 11 2 5" xfId="19489" xr:uid="{00000000-0005-0000-0000-0000CC3B0000}"/>
    <cellStyle name="40% — акцент4 11 2 5" xfId="18605" xr:uid="{00000000-0005-0000-0000-0000CD3B0000}"/>
    <cellStyle name="40% - Акцент4 11 2 6" xfId="18918" xr:uid="{00000000-0005-0000-0000-0000CE3B0000}"/>
    <cellStyle name="40% — акцент4 11 2 6" xfId="18263" xr:uid="{00000000-0005-0000-0000-0000CF3B0000}"/>
    <cellStyle name="40% - Акцент4 11 2 7" xfId="19890" xr:uid="{00000000-0005-0000-0000-0000D03B0000}"/>
    <cellStyle name="40% — акцент4 11 2 7" xfId="19101" xr:uid="{00000000-0005-0000-0000-0000D13B0000}"/>
    <cellStyle name="40% — акцент4 11 2 8" xfId="12163" xr:uid="{00000000-0005-0000-0000-0000D23B0000}"/>
    <cellStyle name="40% — акцент4 11 2 9" xfId="19792" xr:uid="{00000000-0005-0000-0000-0000D33B0000}"/>
    <cellStyle name="40% - Акцент4 11 20" xfId="7863" xr:uid="{00000000-0005-0000-0000-0000D43B0000}"/>
    <cellStyle name="40% — акцент4 11 20" xfId="7864" xr:uid="{00000000-0005-0000-0000-0000D53B0000}"/>
    <cellStyle name="40% - Акцент4 11 20 2" xfId="16621" xr:uid="{00000000-0005-0000-0000-0000D63B0000}"/>
    <cellStyle name="40% — акцент4 11 20 2" xfId="16622" xr:uid="{00000000-0005-0000-0000-0000D73B0000}"/>
    <cellStyle name="40% - Акцент4 11 20 3" xfId="20077" xr:uid="{00000000-0005-0000-0000-0000D83B0000}"/>
    <cellStyle name="40% — акцент4 11 20 3" xfId="20078" xr:uid="{00000000-0005-0000-0000-0000D93B0000}"/>
    <cellStyle name="40% - Акцент4 11 20 4" xfId="20550" xr:uid="{00000000-0005-0000-0000-0000DA3B0000}"/>
    <cellStyle name="40% — акцент4 11 20 4" xfId="20542" xr:uid="{00000000-0005-0000-0000-0000DB3B0000}"/>
    <cellStyle name="40% - Акцент4 11 20 5" xfId="20829" xr:uid="{00000000-0005-0000-0000-0000DC3B0000}"/>
    <cellStyle name="40% — акцент4 11 20 5" xfId="20821" xr:uid="{00000000-0005-0000-0000-0000DD3B0000}"/>
    <cellStyle name="40% - Акцент4 11 20 6" xfId="21081" xr:uid="{00000000-0005-0000-0000-0000DE3B0000}"/>
    <cellStyle name="40% — акцент4 11 20 6" xfId="21073" xr:uid="{00000000-0005-0000-0000-0000DF3B0000}"/>
    <cellStyle name="40% - Акцент4 11 20 7" xfId="21304" xr:uid="{00000000-0005-0000-0000-0000E03B0000}"/>
    <cellStyle name="40% — акцент4 11 20 7" xfId="21297" xr:uid="{00000000-0005-0000-0000-0000E13B0000}"/>
    <cellStyle name="40% - Акцент4 11 21" xfId="5950" xr:uid="{00000000-0005-0000-0000-0000E23B0000}"/>
    <cellStyle name="40% — акцент4 11 21" xfId="5952" xr:uid="{00000000-0005-0000-0000-0000E33B0000}"/>
    <cellStyle name="40% - Акцент4 11 21 2" xfId="14718" xr:uid="{00000000-0005-0000-0000-0000E43B0000}"/>
    <cellStyle name="40% — акцент4 11 21 2" xfId="14720" xr:uid="{00000000-0005-0000-0000-0000E53B0000}"/>
    <cellStyle name="40% - Акцент4 11 21 3" xfId="19473" xr:uid="{00000000-0005-0000-0000-0000E63B0000}"/>
    <cellStyle name="40% — акцент4 11 21 3" xfId="19474" xr:uid="{00000000-0005-0000-0000-0000E73B0000}"/>
    <cellStyle name="40% - Акцент4 11 21 4" xfId="19812" xr:uid="{00000000-0005-0000-0000-0000E83B0000}"/>
    <cellStyle name="40% — акцент4 11 21 4" xfId="19247" xr:uid="{00000000-0005-0000-0000-0000E93B0000}"/>
    <cellStyle name="40% - Акцент4 11 21 5" xfId="20399" xr:uid="{00000000-0005-0000-0000-0000EA3B0000}"/>
    <cellStyle name="40% — акцент4 11 21 5" xfId="18151" xr:uid="{00000000-0005-0000-0000-0000EB3B0000}"/>
    <cellStyle name="40% - Акцент4 11 21 6" xfId="20691" xr:uid="{00000000-0005-0000-0000-0000EC3B0000}"/>
    <cellStyle name="40% — акцент4 11 21 6" xfId="19110" xr:uid="{00000000-0005-0000-0000-0000ED3B0000}"/>
    <cellStyle name="40% - Акцент4 11 21 7" xfId="20951" xr:uid="{00000000-0005-0000-0000-0000EE3B0000}"/>
    <cellStyle name="40% — акцент4 11 21 7" xfId="19199" xr:uid="{00000000-0005-0000-0000-0000EF3B0000}"/>
    <cellStyle name="40% - Акцент4 11 22" xfId="7938" xr:uid="{00000000-0005-0000-0000-0000F03B0000}"/>
    <cellStyle name="40% — акцент4 11 22" xfId="7939" xr:uid="{00000000-0005-0000-0000-0000F13B0000}"/>
    <cellStyle name="40% - Акцент4 11 22 2" xfId="16696" xr:uid="{00000000-0005-0000-0000-0000F23B0000}"/>
    <cellStyle name="40% — акцент4 11 22 2" xfId="16697" xr:uid="{00000000-0005-0000-0000-0000F33B0000}"/>
    <cellStyle name="40% - Акцент4 11 22 3" xfId="20099" xr:uid="{00000000-0005-0000-0000-0000F43B0000}"/>
    <cellStyle name="40% — акцент4 11 22 3" xfId="20100" xr:uid="{00000000-0005-0000-0000-0000F53B0000}"/>
    <cellStyle name="40% - Акцент4 11 22 4" xfId="20543" xr:uid="{00000000-0005-0000-0000-0000F63B0000}"/>
    <cellStyle name="40% — акцент4 11 22 4" xfId="20530" xr:uid="{00000000-0005-0000-0000-0000F73B0000}"/>
    <cellStyle name="40% - Акцент4 11 22 5" xfId="20822" xr:uid="{00000000-0005-0000-0000-0000F83B0000}"/>
    <cellStyle name="40% — акцент4 11 22 5" xfId="20809" xr:uid="{00000000-0005-0000-0000-0000F93B0000}"/>
    <cellStyle name="40% - Акцент4 11 22 6" xfId="21074" xr:uid="{00000000-0005-0000-0000-0000FA3B0000}"/>
    <cellStyle name="40% — акцент4 11 22 6" xfId="21062" xr:uid="{00000000-0005-0000-0000-0000FB3B0000}"/>
    <cellStyle name="40% - Акцент4 11 22 7" xfId="21298" xr:uid="{00000000-0005-0000-0000-0000FC3B0000}"/>
    <cellStyle name="40% — акцент4 11 22 7" xfId="21286" xr:uid="{00000000-0005-0000-0000-0000FD3B0000}"/>
    <cellStyle name="40% - Акцент4 11 23" xfId="6728" xr:uid="{00000000-0005-0000-0000-0000FE3B0000}"/>
    <cellStyle name="40% — акцент4 11 23" xfId="6729" xr:uid="{00000000-0005-0000-0000-0000FF3B0000}"/>
    <cellStyle name="40% - Акцент4 11 23 2" xfId="15490" xr:uid="{00000000-0005-0000-0000-0000003C0000}"/>
    <cellStyle name="40% — акцент4 11 23 2" xfId="15491" xr:uid="{00000000-0005-0000-0000-0000013C0000}"/>
    <cellStyle name="40% - Акцент4 11 23 3" xfId="19681" xr:uid="{00000000-0005-0000-0000-0000023C0000}"/>
    <cellStyle name="40% — акцент4 11 23 3" xfId="19682" xr:uid="{00000000-0005-0000-0000-0000033C0000}"/>
    <cellStyle name="40% - Акцент4 11 23 4" xfId="17902" xr:uid="{00000000-0005-0000-0000-0000043C0000}"/>
    <cellStyle name="40% — акцент4 11 23 4" xfId="20531" xr:uid="{00000000-0005-0000-0000-0000053C0000}"/>
    <cellStyle name="40% - Акцент4 11 23 5" xfId="18684" xr:uid="{00000000-0005-0000-0000-0000063C0000}"/>
    <cellStyle name="40% — акцент4 11 23 5" xfId="20810" xr:uid="{00000000-0005-0000-0000-0000073C0000}"/>
    <cellStyle name="40% - Акцент4 11 23 6" xfId="19212" xr:uid="{00000000-0005-0000-0000-0000083C0000}"/>
    <cellStyle name="40% — акцент4 11 23 6" xfId="21063" xr:uid="{00000000-0005-0000-0000-0000093C0000}"/>
    <cellStyle name="40% - Акцент4 11 23 7" xfId="18957" xr:uid="{00000000-0005-0000-0000-00000A3C0000}"/>
    <cellStyle name="40% — акцент4 11 23 7" xfId="21287" xr:uid="{00000000-0005-0000-0000-00000B3C0000}"/>
    <cellStyle name="40% - Акцент4 11 24" xfId="8023" xr:uid="{00000000-0005-0000-0000-00000C3C0000}"/>
    <cellStyle name="40% — акцент4 11 24" xfId="8024" xr:uid="{00000000-0005-0000-0000-00000D3C0000}"/>
    <cellStyle name="40% - Акцент4 11 24 2" xfId="16781" xr:uid="{00000000-0005-0000-0000-00000E3C0000}"/>
    <cellStyle name="40% — акцент4 11 24 2" xfId="16782" xr:uid="{00000000-0005-0000-0000-00000F3C0000}"/>
    <cellStyle name="40% - Акцент4 11 24 3" xfId="20131" xr:uid="{00000000-0005-0000-0000-0000103C0000}"/>
    <cellStyle name="40% — акцент4 11 24 3" xfId="20132" xr:uid="{00000000-0005-0000-0000-0000113C0000}"/>
    <cellStyle name="40% - Акцент4 11 24 4" xfId="18268" xr:uid="{00000000-0005-0000-0000-0000123C0000}"/>
    <cellStyle name="40% — акцент4 11 24 4" xfId="19333" xr:uid="{00000000-0005-0000-0000-0000133C0000}"/>
    <cellStyle name="40% - Акцент4 11 24 5" xfId="18672" xr:uid="{00000000-0005-0000-0000-0000143C0000}"/>
    <cellStyle name="40% — акцент4 11 24 5" xfId="18944" xr:uid="{00000000-0005-0000-0000-0000153C0000}"/>
    <cellStyle name="40% - Акцент4 11 24 6" xfId="19038" xr:uid="{00000000-0005-0000-0000-0000163C0000}"/>
    <cellStyle name="40% — акцент4 11 24 6" xfId="19223" xr:uid="{00000000-0005-0000-0000-0000173C0000}"/>
    <cellStyle name="40% - Акцент4 11 24 7" xfId="18515" xr:uid="{00000000-0005-0000-0000-0000183C0000}"/>
    <cellStyle name="40% — акцент4 11 24 7" xfId="19484" xr:uid="{00000000-0005-0000-0000-0000193C0000}"/>
    <cellStyle name="40% - Акцент4 11 25" xfId="6822" xr:uid="{00000000-0005-0000-0000-00001A3C0000}"/>
    <cellStyle name="40% — акцент4 11 25" xfId="6823" xr:uid="{00000000-0005-0000-0000-00001B3C0000}"/>
    <cellStyle name="40% - Акцент4 11 25 2" xfId="15584" xr:uid="{00000000-0005-0000-0000-00001C3C0000}"/>
    <cellStyle name="40% — акцент4 11 25 2" xfId="15585" xr:uid="{00000000-0005-0000-0000-00001D3C0000}"/>
    <cellStyle name="40% - Акцент4 11 25 3" xfId="19710" xr:uid="{00000000-0005-0000-0000-00001E3C0000}"/>
    <cellStyle name="40% — акцент4 11 25 3" xfId="19711" xr:uid="{00000000-0005-0000-0000-00001F3C0000}"/>
    <cellStyle name="40% - Акцент4 11 25 4" xfId="18881" xr:uid="{00000000-0005-0000-0000-0000203C0000}"/>
    <cellStyle name="40% — акцент4 11 25 4" xfId="18624" xr:uid="{00000000-0005-0000-0000-0000213C0000}"/>
    <cellStyle name="40% - Акцент4 11 25 5" xfId="19008" xr:uid="{00000000-0005-0000-0000-0000223C0000}"/>
    <cellStyle name="40% — акцент4 11 25 5" xfId="19574" xr:uid="{00000000-0005-0000-0000-0000233C0000}"/>
    <cellStyle name="40% - Акцент4 11 25 6" xfId="18993" xr:uid="{00000000-0005-0000-0000-0000243C0000}"/>
    <cellStyle name="40% — акцент4 11 25 6" xfId="19426" xr:uid="{00000000-0005-0000-0000-0000253C0000}"/>
    <cellStyle name="40% - Акцент4 11 25 7" xfId="18997" xr:uid="{00000000-0005-0000-0000-0000263C0000}"/>
    <cellStyle name="40% — акцент4 11 25 7" xfId="19453" xr:uid="{00000000-0005-0000-0000-0000273C0000}"/>
    <cellStyle name="40% - Акцент4 11 26" xfId="11051" xr:uid="{00000000-0005-0000-0000-0000283C0000}"/>
    <cellStyle name="40% — акцент4 11 26" xfId="10129" xr:uid="{00000000-0005-0000-0000-0000293C0000}"/>
    <cellStyle name="40% - Акцент4 11 27" xfId="18374" xr:uid="{00000000-0005-0000-0000-00002A3C0000}"/>
    <cellStyle name="40% — акцент4 11 27" xfId="18108" xr:uid="{00000000-0005-0000-0000-00002B3C0000}"/>
    <cellStyle name="40% - Акцент4 11 28" xfId="20270" xr:uid="{00000000-0005-0000-0000-00002C3C0000}"/>
    <cellStyle name="40% — акцент4 11 28" xfId="19662" xr:uid="{00000000-0005-0000-0000-00002D3C0000}"/>
    <cellStyle name="40% - Акцент4 11 29" xfId="20352" xr:uid="{00000000-0005-0000-0000-00002E3C0000}"/>
    <cellStyle name="40% — акцент4 11 29" xfId="19793" xr:uid="{00000000-0005-0000-0000-00002F3C0000}"/>
    <cellStyle name="40% - Акцент4 11 3" xfId="5141" xr:uid="{00000000-0005-0000-0000-0000303C0000}"/>
    <cellStyle name="40% — акцент4 11 3" xfId="2020" xr:uid="{00000000-0005-0000-0000-0000313C0000}"/>
    <cellStyle name="40% - Акцент4 11 3 2" xfId="13913" xr:uid="{00000000-0005-0000-0000-0000323C0000}"/>
    <cellStyle name="40% — акцент4 11 3 2" xfId="10865" xr:uid="{00000000-0005-0000-0000-0000333C0000}"/>
    <cellStyle name="40% - Акцент4 11 3 3" xfId="19225" xr:uid="{00000000-0005-0000-0000-0000343C0000}"/>
    <cellStyle name="40% — акцент4 11 3 3" xfId="18311" xr:uid="{00000000-0005-0000-0000-0000353C0000}"/>
    <cellStyle name="40% - Акцент4 11 3 4" xfId="18610" xr:uid="{00000000-0005-0000-0000-0000363C0000}"/>
    <cellStyle name="40% — акцент4 11 3 4" xfId="19090" xr:uid="{00000000-0005-0000-0000-0000373C0000}"/>
    <cellStyle name="40% - Акцент4 11 3 5" xfId="19053" xr:uid="{00000000-0005-0000-0000-0000383C0000}"/>
    <cellStyle name="40% — акцент4 11 3 5" xfId="20028" xr:uid="{00000000-0005-0000-0000-0000393C0000}"/>
    <cellStyle name="40% - Акцент4 11 3 6" xfId="18090" xr:uid="{00000000-0005-0000-0000-00003A3C0000}"/>
    <cellStyle name="40% — акцент4 11 3 6" xfId="20556" xr:uid="{00000000-0005-0000-0000-00003B3C0000}"/>
    <cellStyle name="40% - Акцент4 11 3 7" xfId="19126" xr:uid="{00000000-0005-0000-0000-00003C3C0000}"/>
    <cellStyle name="40% — акцент4 11 3 7" xfId="20835" xr:uid="{00000000-0005-0000-0000-00003D3C0000}"/>
    <cellStyle name="40% - Акцент4 11 30" xfId="20650" xr:uid="{00000000-0005-0000-0000-00003E3C0000}"/>
    <cellStyle name="40% — акцент4 11 30" xfId="18863" xr:uid="{00000000-0005-0000-0000-00003F3C0000}"/>
    <cellStyle name="40% - Акцент4 11 31" xfId="20915" xr:uid="{00000000-0005-0000-0000-0000403C0000}"/>
    <cellStyle name="40% — акцент4 11 31" xfId="18470" xr:uid="{00000000-0005-0000-0000-0000413C0000}"/>
    <cellStyle name="40% - Акцент4 11 4" xfId="5076" xr:uid="{00000000-0005-0000-0000-0000423C0000}"/>
    <cellStyle name="40% — акцент4 11 4" xfId="4589" xr:uid="{00000000-0005-0000-0000-0000433C0000}"/>
    <cellStyle name="40% - Акцент4 11 4 2" xfId="13848" xr:uid="{00000000-0005-0000-0000-0000443C0000}"/>
    <cellStyle name="40% — акцент4 11 4 2" xfId="13364" xr:uid="{00000000-0005-0000-0000-0000453C0000}"/>
    <cellStyle name="40% - Акцент4 11 4 3" xfId="19197" xr:uid="{00000000-0005-0000-0000-0000463C0000}"/>
    <cellStyle name="40% — акцент4 11 4 3" xfId="19060" xr:uid="{00000000-0005-0000-0000-0000473C0000}"/>
    <cellStyle name="40% - Акцент4 11 4 4" xfId="18065" xr:uid="{00000000-0005-0000-0000-0000483C0000}"/>
    <cellStyle name="40% — акцент4 11 4 4" xfId="18981" xr:uid="{00000000-0005-0000-0000-0000493C0000}"/>
    <cellStyle name="40% - Акцент4 11 4 5" xfId="18169" xr:uid="{00000000-0005-0000-0000-00004A3C0000}"/>
    <cellStyle name="40% — акцент4 11 4 5" xfId="19520" xr:uid="{00000000-0005-0000-0000-00004B3C0000}"/>
    <cellStyle name="40% - Акцент4 11 4 6" xfId="19107" xr:uid="{00000000-0005-0000-0000-00004C3C0000}"/>
    <cellStyle name="40% — акцент4 11 4 6" xfId="19440" xr:uid="{00000000-0005-0000-0000-00004D3C0000}"/>
    <cellStyle name="40% - Акцент4 11 4 7" xfId="18241" xr:uid="{00000000-0005-0000-0000-00004E3C0000}"/>
    <cellStyle name="40% — акцент4 11 4 7" xfId="20472" xr:uid="{00000000-0005-0000-0000-00004F3C0000}"/>
    <cellStyle name="40% - Акцент4 11 5" xfId="6398" xr:uid="{00000000-0005-0000-0000-0000503C0000}"/>
    <cellStyle name="40% — акцент4 11 5" xfId="5142" xr:uid="{00000000-0005-0000-0000-0000513C0000}"/>
    <cellStyle name="40% - Акцент4 11 5 2" xfId="15162" xr:uid="{00000000-0005-0000-0000-0000523C0000}"/>
    <cellStyle name="40% — акцент4 11 5 2" xfId="13914" xr:uid="{00000000-0005-0000-0000-0000533C0000}"/>
    <cellStyle name="40% - Акцент4 11 5 3" xfId="19591" xr:uid="{00000000-0005-0000-0000-0000543C0000}"/>
    <cellStyle name="40% — акцент4 11 5 3" xfId="19226" xr:uid="{00000000-0005-0000-0000-0000553C0000}"/>
    <cellStyle name="40% - Акцент4 11 5 4" xfId="18898" xr:uid="{00000000-0005-0000-0000-0000563C0000}"/>
    <cellStyle name="40% — акцент4 11 5 4" xfId="18117" xr:uid="{00000000-0005-0000-0000-0000573C0000}"/>
    <cellStyle name="40% - Акцент4 11 5 5" xfId="18646" xr:uid="{00000000-0005-0000-0000-0000583C0000}"/>
    <cellStyle name="40% — акцент4 11 5 5" xfId="18391" xr:uid="{00000000-0005-0000-0000-0000593C0000}"/>
    <cellStyle name="40% - Акцент4 11 5 6" xfId="17937" xr:uid="{00000000-0005-0000-0000-00005A3C0000}"/>
    <cellStyle name="40% — акцент4 11 5 6" xfId="19842" xr:uid="{00000000-0005-0000-0000-00005B3C0000}"/>
    <cellStyle name="40% - Акцент4 11 5 7" xfId="18378" xr:uid="{00000000-0005-0000-0000-00005C3C0000}"/>
    <cellStyle name="40% — акцент4 11 5 7" xfId="20320" xr:uid="{00000000-0005-0000-0000-00005D3C0000}"/>
    <cellStyle name="40% - Акцент4 11 6" xfId="7602" xr:uid="{00000000-0005-0000-0000-00005E3C0000}"/>
    <cellStyle name="40% — акцент4 11 6" xfId="5075" xr:uid="{00000000-0005-0000-0000-00005F3C0000}"/>
    <cellStyle name="40% - Акцент4 11 6 2" xfId="16360" xr:uid="{00000000-0005-0000-0000-0000603C0000}"/>
    <cellStyle name="40% — акцент4 11 6 2" xfId="13847" xr:uid="{00000000-0005-0000-0000-0000613C0000}"/>
    <cellStyle name="40% - Акцент4 11 6 3" xfId="19980" xr:uid="{00000000-0005-0000-0000-0000623C0000}"/>
    <cellStyle name="40% — акцент4 11 6 3" xfId="19196" xr:uid="{00000000-0005-0000-0000-0000633C0000}"/>
    <cellStyle name="40% - Акцент4 11 6 4" xfId="18843" xr:uid="{00000000-0005-0000-0000-0000643C0000}"/>
    <cellStyle name="40% — акцент4 11 6 4" xfId="18570" xr:uid="{00000000-0005-0000-0000-0000653C0000}"/>
    <cellStyle name="40% - Акцент4 11 6 5" xfId="19019" xr:uid="{00000000-0005-0000-0000-0000663C0000}"/>
    <cellStyle name="40% — акцент4 11 6 5" xfId="20001" xr:uid="{00000000-0005-0000-0000-0000673C0000}"/>
    <cellStyle name="40% - Акцент4 11 6 6" xfId="18667" xr:uid="{00000000-0005-0000-0000-0000683C0000}"/>
    <cellStyle name="40% — акцент4 11 6 6" xfId="19351" xr:uid="{00000000-0005-0000-0000-0000693C0000}"/>
    <cellStyle name="40% - Акцент4 11 6 7" xfId="18408" xr:uid="{00000000-0005-0000-0000-00006A3C0000}"/>
    <cellStyle name="40% — акцент4 11 6 7" xfId="19468" xr:uid="{00000000-0005-0000-0000-00006B3C0000}"/>
    <cellStyle name="40% - Акцент4 11 7" xfId="7365" xr:uid="{00000000-0005-0000-0000-00006C3C0000}"/>
    <cellStyle name="40% — акцент4 11 7" xfId="6399" xr:uid="{00000000-0005-0000-0000-00006D3C0000}"/>
    <cellStyle name="40% - Акцент4 11 7 2" xfId="16123" xr:uid="{00000000-0005-0000-0000-00006E3C0000}"/>
    <cellStyle name="40% — акцент4 11 7 2" xfId="15163" xr:uid="{00000000-0005-0000-0000-00006F3C0000}"/>
    <cellStyle name="40% - Акцент4 11 7 3" xfId="19901" xr:uid="{00000000-0005-0000-0000-0000703C0000}"/>
    <cellStyle name="40% — акцент4 11 7 3" xfId="19592" xr:uid="{00000000-0005-0000-0000-0000713C0000}"/>
    <cellStyle name="40% - Акцент4 11 7 4" xfId="19375" xr:uid="{00000000-0005-0000-0000-0000723C0000}"/>
    <cellStyle name="40% — акцент4 11 7 4" xfId="18415" xr:uid="{00000000-0005-0000-0000-0000733C0000}"/>
    <cellStyle name="40% - Акцент4 11 7 5" xfId="18934" xr:uid="{00000000-0005-0000-0000-0000743C0000}"/>
    <cellStyle name="40% — акцент4 11 7 5" xfId="18190" xr:uid="{00000000-0005-0000-0000-0000753C0000}"/>
    <cellStyle name="40% - Акцент4 11 7 6" xfId="18477" xr:uid="{00000000-0005-0000-0000-0000763C0000}"/>
    <cellStyle name="40% — акцент4 11 7 6" xfId="19688" xr:uid="{00000000-0005-0000-0000-0000773C0000}"/>
    <cellStyle name="40% - Акцент4 11 7 7" xfId="18350" xr:uid="{00000000-0005-0000-0000-0000783C0000}"/>
    <cellStyle name="40% — акцент4 11 7 7" xfId="18572" xr:uid="{00000000-0005-0000-0000-0000793C0000}"/>
    <cellStyle name="40% - Акцент4 11 8" xfId="7622" xr:uid="{00000000-0005-0000-0000-00007A3C0000}"/>
    <cellStyle name="40% — акцент4 11 8" xfId="7603" xr:uid="{00000000-0005-0000-0000-00007B3C0000}"/>
    <cellStyle name="40% - Акцент4 11 8 2" xfId="16380" xr:uid="{00000000-0005-0000-0000-00007C3C0000}"/>
    <cellStyle name="40% — акцент4 11 8 2" xfId="16361" xr:uid="{00000000-0005-0000-0000-00007D3C0000}"/>
    <cellStyle name="40% - Акцент4 11 8 3" xfId="19988" xr:uid="{00000000-0005-0000-0000-00007E3C0000}"/>
    <cellStyle name="40% — акцент4 11 8 3" xfId="19981" xr:uid="{00000000-0005-0000-0000-00007F3C0000}"/>
    <cellStyle name="40% - Акцент4 11 8 4" xfId="9236" xr:uid="{00000000-0005-0000-0000-0000803C0000}"/>
    <cellStyle name="40% — акцент4 11 8 4" xfId="18355" xr:uid="{00000000-0005-0000-0000-0000813C0000}"/>
    <cellStyle name="40% - Акцент4 11 8 5" xfId="19763" xr:uid="{00000000-0005-0000-0000-0000823C0000}"/>
    <cellStyle name="40% — акцент4 11 8 5" xfId="20198" xr:uid="{00000000-0005-0000-0000-0000833C0000}"/>
    <cellStyle name="40% - Акцент4 11 8 6" xfId="18612" xr:uid="{00000000-0005-0000-0000-0000843C0000}"/>
    <cellStyle name="40% — акцент4 11 8 6" xfId="17939" xr:uid="{00000000-0005-0000-0000-0000853C0000}"/>
    <cellStyle name="40% - Акцент4 11 8 7" xfId="18564" xr:uid="{00000000-0005-0000-0000-0000863C0000}"/>
    <cellStyle name="40% — акцент4 11 8 7" xfId="9255" xr:uid="{00000000-0005-0000-0000-0000873C0000}"/>
    <cellStyle name="40% - Акцент4 11 9" xfId="7346" xr:uid="{00000000-0005-0000-0000-0000883C0000}"/>
    <cellStyle name="40% — акцент4 11 9" xfId="7364" xr:uid="{00000000-0005-0000-0000-0000893C0000}"/>
    <cellStyle name="40% - Акцент4 11 9 2" xfId="16104" xr:uid="{00000000-0005-0000-0000-00008A3C0000}"/>
    <cellStyle name="40% — акцент4 11 9 2" xfId="16122" xr:uid="{00000000-0005-0000-0000-00008B3C0000}"/>
    <cellStyle name="40% - Акцент4 11 9 3" xfId="19896" xr:uid="{00000000-0005-0000-0000-00008C3C0000}"/>
    <cellStyle name="40% — акцент4 11 9 3" xfId="19900" xr:uid="{00000000-0005-0000-0000-00008D3C0000}"/>
    <cellStyle name="40% - Акцент4 11 9 4" xfId="18859" xr:uid="{00000000-0005-0000-0000-00008E3C0000}"/>
    <cellStyle name="40% — акцент4 11 9 4" xfId="20551" xr:uid="{00000000-0005-0000-0000-00008F3C0000}"/>
    <cellStyle name="40% - Акцент4 11 9 5" xfId="19014" xr:uid="{00000000-0005-0000-0000-0000903C0000}"/>
    <cellStyle name="40% — акцент4 11 9 5" xfId="20830" xr:uid="{00000000-0005-0000-0000-0000913C0000}"/>
    <cellStyle name="40% - Акцент4 11 9 6" xfId="18434" xr:uid="{00000000-0005-0000-0000-0000923C0000}"/>
    <cellStyle name="40% — акцент4 11 9 6" xfId="21082" xr:uid="{00000000-0005-0000-0000-0000933C0000}"/>
    <cellStyle name="40% - Акцент4 11 9 7" xfId="14446" xr:uid="{00000000-0005-0000-0000-0000943C0000}"/>
    <cellStyle name="40% — акцент4 11 9 7" xfId="21305" xr:uid="{00000000-0005-0000-0000-0000953C0000}"/>
    <cellStyle name="40% - Акцент4 12" xfId="3634" xr:uid="{00000000-0005-0000-0000-0000963C0000}"/>
    <cellStyle name="40% — акцент4 12" xfId="1041" xr:uid="{00000000-0005-0000-0000-0000973C0000}"/>
    <cellStyle name="40% - Акцент4 12 2" xfId="12409" xr:uid="{00000000-0005-0000-0000-0000983C0000}"/>
    <cellStyle name="40% - Акцент4 12 3" xfId="18762" xr:uid="{00000000-0005-0000-0000-0000993C0000}"/>
    <cellStyle name="40% - Акцент4 12 4" xfId="19548" xr:uid="{00000000-0005-0000-0000-00009A3C0000}"/>
    <cellStyle name="40% - Акцент4 12 5" xfId="19434" xr:uid="{00000000-0005-0000-0000-00009B3C0000}"/>
    <cellStyle name="40% - Акцент4 12 6" xfId="19451" xr:uid="{00000000-0005-0000-0000-00009C3C0000}"/>
    <cellStyle name="40% - Акцент4 12 7" xfId="19716" xr:uid="{00000000-0005-0000-0000-00009D3C0000}"/>
    <cellStyle name="40% - Акцент4 13" xfId="3648" xr:uid="{00000000-0005-0000-0000-00009E3C0000}"/>
    <cellStyle name="40% — акцент4 13" xfId="1147" xr:uid="{00000000-0005-0000-0000-00009F3C0000}"/>
    <cellStyle name="40% - Акцент4 13 2" xfId="12423" xr:uid="{00000000-0005-0000-0000-0000A03C0000}"/>
    <cellStyle name="40% - Акцент4 13 3" xfId="18774" xr:uid="{00000000-0005-0000-0000-0000A13C0000}"/>
    <cellStyle name="40% - Акцент4 13 4" xfId="19821" xr:uid="{00000000-0005-0000-0000-0000A23C0000}"/>
    <cellStyle name="40% - Акцент4 13 5" xfId="19278" xr:uid="{00000000-0005-0000-0000-0000A33C0000}"/>
    <cellStyle name="40% - Акцент4 13 6" xfId="19275" xr:uid="{00000000-0005-0000-0000-0000A43C0000}"/>
    <cellStyle name="40% - Акцент4 13 7" xfId="19799" xr:uid="{00000000-0005-0000-0000-0000A53C0000}"/>
    <cellStyle name="40% - Акцент4 14" xfId="3662" xr:uid="{00000000-0005-0000-0000-0000A63C0000}"/>
    <cellStyle name="40% — акцент4 14" xfId="1385" xr:uid="{00000000-0005-0000-0000-0000A73C0000}"/>
    <cellStyle name="40% - Акцент4 14 2" xfId="12437" xr:uid="{00000000-0005-0000-0000-0000A83C0000}"/>
    <cellStyle name="40% — акцент4 14 2" xfId="6403" xr:uid="{00000000-0005-0000-0000-0000A93C0000}"/>
    <cellStyle name="40% — акцент4 14 2 2" xfId="15167" xr:uid="{00000000-0005-0000-0000-0000AA3C0000}"/>
    <cellStyle name="40% - Акцент4 14 3" xfId="18786" xr:uid="{00000000-0005-0000-0000-0000AB3C0000}"/>
    <cellStyle name="40% — акцент4 14 3" xfId="10244" xr:uid="{00000000-0005-0000-0000-0000AC3C0000}"/>
    <cellStyle name="40% - Акцент4 14 4" xfId="20034" xr:uid="{00000000-0005-0000-0000-0000AD3C0000}"/>
    <cellStyle name="40% — акцент4 14 4" xfId="18144" xr:uid="{00000000-0005-0000-0000-0000AE3C0000}"/>
    <cellStyle name="40% - Акцент4 14 5" xfId="20190" xr:uid="{00000000-0005-0000-0000-0000AF3C0000}"/>
    <cellStyle name="40% — акцент4 14 5" xfId="19656" xr:uid="{00000000-0005-0000-0000-0000B03C0000}"/>
    <cellStyle name="40% - Акцент4 14 6" xfId="18811" xr:uid="{00000000-0005-0000-0000-0000B13C0000}"/>
    <cellStyle name="40% — акцент4 14 6" xfId="18245" xr:uid="{00000000-0005-0000-0000-0000B23C0000}"/>
    <cellStyle name="40% - Акцент4 14 7" xfId="18622" xr:uid="{00000000-0005-0000-0000-0000B33C0000}"/>
    <cellStyle name="40% — акцент4 14 7" xfId="19641" xr:uid="{00000000-0005-0000-0000-0000B43C0000}"/>
    <cellStyle name="40% — акцент4 14 8" xfId="20121" xr:uid="{00000000-0005-0000-0000-0000B53C0000}"/>
    <cellStyle name="40% — акцент4 15" xfId="1390" xr:uid="{00000000-0005-0000-0000-0000B63C0000}"/>
    <cellStyle name="40% — акцент4 15 2" xfId="10249" xr:uid="{00000000-0005-0000-0000-0000B73C0000}"/>
    <cellStyle name="40% — акцент4 16" xfId="1404" xr:uid="{00000000-0005-0000-0000-0000B83C0000}"/>
    <cellStyle name="40% — акцент4 16 2" xfId="10263" xr:uid="{00000000-0005-0000-0000-0000B93C0000}"/>
    <cellStyle name="40% — акцент4 17" xfId="1416" xr:uid="{00000000-0005-0000-0000-0000BA3C0000}"/>
    <cellStyle name="40% — акцент4 17 2" xfId="10275" xr:uid="{00000000-0005-0000-0000-0000BB3C0000}"/>
    <cellStyle name="40% — акцент4 18" xfId="1428" xr:uid="{00000000-0005-0000-0000-0000BC3C0000}"/>
    <cellStyle name="40% — акцент4 18 2" xfId="10287" xr:uid="{00000000-0005-0000-0000-0000BD3C0000}"/>
    <cellStyle name="40% — акцент4 19" xfId="1440" xr:uid="{00000000-0005-0000-0000-0000BE3C0000}"/>
    <cellStyle name="40% — акцент4 19 2" xfId="10299" xr:uid="{00000000-0005-0000-0000-0000BF3C0000}"/>
    <cellStyle name="40% - Акцент4 2" xfId="19" xr:uid="{00000000-0005-0000-0000-0000C03C0000}"/>
    <cellStyle name="40% — акцент4 2" xfId="149" xr:uid="{00000000-0005-0000-0000-0000C13C0000}"/>
    <cellStyle name="40% - Акцент4 2 10" xfId="805" xr:uid="{00000000-0005-0000-0000-0000C23C0000}"/>
    <cellStyle name="40% - Акцент4 2 10 2" xfId="1224" xr:uid="{00000000-0005-0000-0000-0000C33C0000}"/>
    <cellStyle name="40% - Акцент4 2 10 2 2" xfId="2966" xr:uid="{00000000-0005-0000-0000-0000C43C0000}"/>
    <cellStyle name="40% - Акцент4 2 10 2 2 2" xfId="11803" xr:uid="{00000000-0005-0000-0000-0000C53C0000}"/>
    <cellStyle name="40% - Акцент4 2 10 2 3" xfId="4593" xr:uid="{00000000-0005-0000-0000-0000C63C0000}"/>
    <cellStyle name="40% - Акцент4 2 10 2 3 2" xfId="13368" xr:uid="{00000000-0005-0000-0000-0000C73C0000}"/>
    <cellStyle name="40% - Акцент4 2 10 2 4" xfId="6407" xr:uid="{00000000-0005-0000-0000-0000C83C0000}"/>
    <cellStyle name="40% - Акцент4 2 10 2 4 2" xfId="15171" xr:uid="{00000000-0005-0000-0000-0000C93C0000}"/>
    <cellStyle name="40% - Акцент4 2 10 2 5" xfId="10093" xr:uid="{00000000-0005-0000-0000-0000CA3C0000}"/>
    <cellStyle name="40% - Акцент4 2 10 3" xfId="2595" xr:uid="{00000000-0005-0000-0000-0000CB3C0000}"/>
    <cellStyle name="40% - Акцент4 2 10 3 2" xfId="4594" xr:uid="{00000000-0005-0000-0000-0000CC3C0000}"/>
    <cellStyle name="40% - Акцент4 2 10 3 2 2" xfId="13369" xr:uid="{00000000-0005-0000-0000-0000CD3C0000}"/>
    <cellStyle name="40% - Акцент4 2 10 3 3" xfId="6408" xr:uid="{00000000-0005-0000-0000-0000CE3C0000}"/>
    <cellStyle name="40% - Акцент4 2 10 3 3 2" xfId="15172" xr:uid="{00000000-0005-0000-0000-0000CF3C0000}"/>
    <cellStyle name="40% - Акцент4 2 10 3 4" xfId="11434" xr:uid="{00000000-0005-0000-0000-0000D03C0000}"/>
    <cellStyle name="40% - Акцент4 2 10 4" xfId="1984" xr:uid="{00000000-0005-0000-0000-0000D13C0000}"/>
    <cellStyle name="40% - Акцент4 2 10 4 2" xfId="10829" xr:uid="{00000000-0005-0000-0000-0000D23C0000}"/>
    <cellStyle name="40% - Акцент4 2 10 5" xfId="4592" xr:uid="{00000000-0005-0000-0000-0000D33C0000}"/>
    <cellStyle name="40% - Акцент4 2 10 5 2" xfId="13367" xr:uid="{00000000-0005-0000-0000-0000D43C0000}"/>
    <cellStyle name="40% - Акцент4 2 10 6" xfId="6406" xr:uid="{00000000-0005-0000-0000-0000D53C0000}"/>
    <cellStyle name="40% - Акцент4 2 10 6 2" xfId="15170" xr:uid="{00000000-0005-0000-0000-0000D63C0000}"/>
    <cellStyle name="40% - Акцент4 2 10 7" xfId="9710" xr:uid="{00000000-0005-0000-0000-0000D73C0000}"/>
    <cellStyle name="40% - Акцент4 2 11" xfId="766" xr:uid="{00000000-0005-0000-0000-0000D83C0000}"/>
    <cellStyle name="40% - Акцент4 2 11 2" xfId="1219" xr:uid="{00000000-0005-0000-0000-0000D93C0000}"/>
    <cellStyle name="40% - Акцент4 2 11 2 2" xfId="2961" xr:uid="{00000000-0005-0000-0000-0000DA3C0000}"/>
    <cellStyle name="40% - Акцент4 2 11 2 2 2" xfId="11798" xr:uid="{00000000-0005-0000-0000-0000DB3C0000}"/>
    <cellStyle name="40% - Акцент4 2 11 2 3" xfId="4596" xr:uid="{00000000-0005-0000-0000-0000DC3C0000}"/>
    <cellStyle name="40% - Акцент4 2 11 2 3 2" xfId="13371" xr:uid="{00000000-0005-0000-0000-0000DD3C0000}"/>
    <cellStyle name="40% - Акцент4 2 11 2 4" xfId="6410" xr:uid="{00000000-0005-0000-0000-0000DE3C0000}"/>
    <cellStyle name="40% - Акцент4 2 11 2 4 2" xfId="15174" xr:uid="{00000000-0005-0000-0000-0000DF3C0000}"/>
    <cellStyle name="40% - Акцент4 2 11 2 5" xfId="10088" xr:uid="{00000000-0005-0000-0000-0000E03C0000}"/>
    <cellStyle name="40% - Акцент4 2 11 3" xfId="2556" xr:uid="{00000000-0005-0000-0000-0000E13C0000}"/>
    <cellStyle name="40% - Акцент4 2 11 3 2" xfId="4597" xr:uid="{00000000-0005-0000-0000-0000E23C0000}"/>
    <cellStyle name="40% - Акцент4 2 11 3 2 2" xfId="13372" xr:uid="{00000000-0005-0000-0000-0000E33C0000}"/>
    <cellStyle name="40% - Акцент4 2 11 3 3" xfId="6411" xr:uid="{00000000-0005-0000-0000-0000E43C0000}"/>
    <cellStyle name="40% - Акцент4 2 11 3 3 2" xfId="15175" xr:uid="{00000000-0005-0000-0000-0000E53C0000}"/>
    <cellStyle name="40% - Акцент4 2 11 3 4" xfId="11395" xr:uid="{00000000-0005-0000-0000-0000E63C0000}"/>
    <cellStyle name="40% - Акцент4 2 11 4" xfId="1979" xr:uid="{00000000-0005-0000-0000-0000E73C0000}"/>
    <cellStyle name="40% - Акцент4 2 11 4 2" xfId="10824" xr:uid="{00000000-0005-0000-0000-0000E83C0000}"/>
    <cellStyle name="40% - Акцент4 2 11 5" xfId="4595" xr:uid="{00000000-0005-0000-0000-0000E93C0000}"/>
    <cellStyle name="40% - Акцент4 2 11 5 2" xfId="13370" xr:uid="{00000000-0005-0000-0000-0000EA3C0000}"/>
    <cellStyle name="40% - Акцент4 2 11 6" xfId="6409" xr:uid="{00000000-0005-0000-0000-0000EB3C0000}"/>
    <cellStyle name="40% - Акцент4 2 11 6 2" xfId="15173" xr:uid="{00000000-0005-0000-0000-0000EC3C0000}"/>
    <cellStyle name="40% - Акцент4 2 11 7" xfId="9671" xr:uid="{00000000-0005-0000-0000-0000ED3C0000}"/>
    <cellStyle name="40% - Акцент4 2 12" xfId="587" xr:uid="{00000000-0005-0000-0000-0000EE3C0000}"/>
    <cellStyle name="40% - Акцент4 2 12 2" xfId="1194" xr:uid="{00000000-0005-0000-0000-0000EF3C0000}"/>
    <cellStyle name="40% - Акцент4 2 12 2 2" xfId="2936" xr:uid="{00000000-0005-0000-0000-0000F03C0000}"/>
    <cellStyle name="40% - Акцент4 2 12 2 2 2" xfId="11773" xr:uid="{00000000-0005-0000-0000-0000F13C0000}"/>
    <cellStyle name="40% - Акцент4 2 12 2 3" xfId="4599" xr:uid="{00000000-0005-0000-0000-0000F23C0000}"/>
    <cellStyle name="40% - Акцент4 2 12 2 3 2" xfId="13374" xr:uid="{00000000-0005-0000-0000-0000F33C0000}"/>
    <cellStyle name="40% - Акцент4 2 12 2 4" xfId="6413" xr:uid="{00000000-0005-0000-0000-0000F43C0000}"/>
    <cellStyle name="40% - Акцент4 2 12 2 4 2" xfId="15177" xr:uid="{00000000-0005-0000-0000-0000F53C0000}"/>
    <cellStyle name="40% - Акцент4 2 12 2 5" xfId="10063" xr:uid="{00000000-0005-0000-0000-0000F63C0000}"/>
    <cellStyle name="40% - Акцент4 2 12 3" xfId="2377" xr:uid="{00000000-0005-0000-0000-0000F73C0000}"/>
    <cellStyle name="40% - Акцент4 2 12 3 2" xfId="4600" xr:uid="{00000000-0005-0000-0000-0000F83C0000}"/>
    <cellStyle name="40% - Акцент4 2 12 3 2 2" xfId="13375" xr:uid="{00000000-0005-0000-0000-0000F93C0000}"/>
    <cellStyle name="40% - Акцент4 2 12 3 3" xfId="6414" xr:uid="{00000000-0005-0000-0000-0000FA3C0000}"/>
    <cellStyle name="40% - Акцент4 2 12 3 3 2" xfId="15178" xr:uid="{00000000-0005-0000-0000-0000FB3C0000}"/>
    <cellStyle name="40% - Акцент4 2 12 3 4" xfId="11216" xr:uid="{00000000-0005-0000-0000-0000FC3C0000}"/>
    <cellStyle name="40% - Акцент4 2 12 4" xfId="1954" xr:uid="{00000000-0005-0000-0000-0000FD3C0000}"/>
    <cellStyle name="40% - Акцент4 2 12 4 2" xfId="10799" xr:uid="{00000000-0005-0000-0000-0000FE3C0000}"/>
    <cellStyle name="40% - Акцент4 2 12 5" xfId="4598" xr:uid="{00000000-0005-0000-0000-0000FF3C0000}"/>
    <cellStyle name="40% - Акцент4 2 12 5 2" xfId="13373" xr:uid="{00000000-0005-0000-0000-0000003D0000}"/>
    <cellStyle name="40% - Акцент4 2 12 6" xfId="6412" xr:uid="{00000000-0005-0000-0000-0000013D0000}"/>
    <cellStyle name="40% - Акцент4 2 12 6 2" xfId="15176" xr:uid="{00000000-0005-0000-0000-0000023D0000}"/>
    <cellStyle name="40% - Акцент4 2 12 7" xfId="9492" xr:uid="{00000000-0005-0000-0000-0000033D0000}"/>
    <cellStyle name="40% - Акцент4 2 13" xfId="686" xr:uid="{00000000-0005-0000-0000-0000043D0000}"/>
    <cellStyle name="40% - Акцент4 2 13 2" xfId="1279" xr:uid="{00000000-0005-0000-0000-0000053D0000}"/>
    <cellStyle name="40% - Акцент4 2 13 2 2" xfId="3015" xr:uid="{00000000-0005-0000-0000-0000063D0000}"/>
    <cellStyle name="40% - Акцент4 2 13 2 2 2" xfId="11852" xr:uid="{00000000-0005-0000-0000-0000073D0000}"/>
    <cellStyle name="40% - Акцент4 2 13 2 3" xfId="4602" xr:uid="{00000000-0005-0000-0000-0000083D0000}"/>
    <cellStyle name="40% - Акцент4 2 13 2 3 2" xfId="13377" xr:uid="{00000000-0005-0000-0000-0000093D0000}"/>
    <cellStyle name="40% - Акцент4 2 13 2 4" xfId="6416" xr:uid="{00000000-0005-0000-0000-00000A3D0000}"/>
    <cellStyle name="40% - Акцент4 2 13 2 4 2" xfId="15180" xr:uid="{00000000-0005-0000-0000-00000B3D0000}"/>
    <cellStyle name="40% - Акцент4 2 13 2 5" xfId="10143" xr:uid="{00000000-0005-0000-0000-00000C3D0000}"/>
    <cellStyle name="40% - Акцент4 2 13 3" xfId="2476" xr:uid="{00000000-0005-0000-0000-00000D3D0000}"/>
    <cellStyle name="40% - Акцент4 2 13 3 2" xfId="4603" xr:uid="{00000000-0005-0000-0000-00000E3D0000}"/>
    <cellStyle name="40% - Акцент4 2 13 3 2 2" xfId="13378" xr:uid="{00000000-0005-0000-0000-00000F3D0000}"/>
    <cellStyle name="40% - Акцент4 2 13 3 3" xfId="6417" xr:uid="{00000000-0005-0000-0000-0000103D0000}"/>
    <cellStyle name="40% - Акцент4 2 13 3 3 2" xfId="15181" xr:uid="{00000000-0005-0000-0000-0000113D0000}"/>
    <cellStyle name="40% - Акцент4 2 13 3 4" xfId="11315" xr:uid="{00000000-0005-0000-0000-0000123D0000}"/>
    <cellStyle name="40% - Акцент4 2 13 4" xfId="2033" xr:uid="{00000000-0005-0000-0000-0000133D0000}"/>
    <cellStyle name="40% - Акцент4 2 13 4 2" xfId="10878" xr:uid="{00000000-0005-0000-0000-0000143D0000}"/>
    <cellStyle name="40% - Акцент4 2 13 5" xfId="4601" xr:uid="{00000000-0005-0000-0000-0000153D0000}"/>
    <cellStyle name="40% - Акцент4 2 13 5 2" xfId="13376" xr:uid="{00000000-0005-0000-0000-0000163D0000}"/>
    <cellStyle name="40% - Акцент4 2 13 6" xfId="6415" xr:uid="{00000000-0005-0000-0000-0000173D0000}"/>
    <cellStyle name="40% - Акцент4 2 13 6 2" xfId="15179" xr:uid="{00000000-0005-0000-0000-0000183D0000}"/>
    <cellStyle name="40% - Акцент4 2 13 7" xfId="9591" xr:uid="{00000000-0005-0000-0000-0000193D0000}"/>
    <cellStyle name="40% - Акцент4 2 14" xfId="611" xr:uid="{00000000-0005-0000-0000-00001A3D0000}"/>
    <cellStyle name="40% - Акцент4 2 14 2" xfId="1305" xr:uid="{00000000-0005-0000-0000-00001B3D0000}"/>
    <cellStyle name="40% - Акцент4 2 14 2 2" xfId="3041" xr:uid="{00000000-0005-0000-0000-00001C3D0000}"/>
    <cellStyle name="40% - Акцент4 2 14 2 2 2" xfId="11878" xr:uid="{00000000-0005-0000-0000-00001D3D0000}"/>
    <cellStyle name="40% - Акцент4 2 14 2 3" xfId="4605" xr:uid="{00000000-0005-0000-0000-00001E3D0000}"/>
    <cellStyle name="40% - Акцент4 2 14 2 3 2" xfId="13380" xr:uid="{00000000-0005-0000-0000-00001F3D0000}"/>
    <cellStyle name="40% - Акцент4 2 14 2 4" xfId="6419" xr:uid="{00000000-0005-0000-0000-0000203D0000}"/>
    <cellStyle name="40% - Акцент4 2 14 2 4 2" xfId="15183" xr:uid="{00000000-0005-0000-0000-0000213D0000}"/>
    <cellStyle name="40% - Акцент4 2 14 2 5" xfId="10169" xr:uid="{00000000-0005-0000-0000-0000223D0000}"/>
    <cellStyle name="40% - Акцент4 2 14 3" xfId="2401" xr:uid="{00000000-0005-0000-0000-0000233D0000}"/>
    <cellStyle name="40% - Акцент4 2 14 3 2" xfId="4606" xr:uid="{00000000-0005-0000-0000-0000243D0000}"/>
    <cellStyle name="40% - Акцент4 2 14 3 2 2" xfId="13381" xr:uid="{00000000-0005-0000-0000-0000253D0000}"/>
    <cellStyle name="40% - Акцент4 2 14 3 3" xfId="6420" xr:uid="{00000000-0005-0000-0000-0000263D0000}"/>
    <cellStyle name="40% - Акцент4 2 14 3 3 2" xfId="15184" xr:uid="{00000000-0005-0000-0000-0000273D0000}"/>
    <cellStyle name="40% - Акцент4 2 14 3 4" xfId="11240" xr:uid="{00000000-0005-0000-0000-0000283D0000}"/>
    <cellStyle name="40% - Акцент4 2 14 4" xfId="2059" xr:uid="{00000000-0005-0000-0000-0000293D0000}"/>
    <cellStyle name="40% - Акцент4 2 14 4 2" xfId="10904" xr:uid="{00000000-0005-0000-0000-00002A3D0000}"/>
    <cellStyle name="40% - Акцент4 2 14 5" xfId="4604" xr:uid="{00000000-0005-0000-0000-00002B3D0000}"/>
    <cellStyle name="40% - Акцент4 2 14 5 2" xfId="13379" xr:uid="{00000000-0005-0000-0000-00002C3D0000}"/>
    <cellStyle name="40% - Акцент4 2 14 6" xfId="6418" xr:uid="{00000000-0005-0000-0000-00002D3D0000}"/>
    <cellStyle name="40% - Акцент4 2 14 6 2" xfId="15182" xr:uid="{00000000-0005-0000-0000-00002E3D0000}"/>
    <cellStyle name="40% - Акцент4 2 14 7" xfId="9516" xr:uid="{00000000-0005-0000-0000-00002F3D0000}"/>
    <cellStyle name="40% - Акцент4 2 15" xfId="695" xr:uid="{00000000-0005-0000-0000-0000303D0000}"/>
    <cellStyle name="40% - Акцент4 2 15 2" xfId="1361" xr:uid="{00000000-0005-0000-0000-0000313D0000}"/>
    <cellStyle name="40% - Акцент4 2 15 2 2" xfId="3097" xr:uid="{00000000-0005-0000-0000-0000323D0000}"/>
    <cellStyle name="40% - Акцент4 2 15 2 2 2" xfId="11934" xr:uid="{00000000-0005-0000-0000-0000333D0000}"/>
    <cellStyle name="40% - Акцент4 2 15 2 3" xfId="4608" xr:uid="{00000000-0005-0000-0000-0000343D0000}"/>
    <cellStyle name="40% - Акцент4 2 15 2 3 2" xfId="13383" xr:uid="{00000000-0005-0000-0000-0000353D0000}"/>
    <cellStyle name="40% - Акцент4 2 15 2 4" xfId="6422" xr:uid="{00000000-0005-0000-0000-0000363D0000}"/>
    <cellStyle name="40% - Акцент4 2 15 2 4 2" xfId="15186" xr:uid="{00000000-0005-0000-0000-0000373D0000}"/>
    <cellStyle name="40% - Акцент4 2 15 2 5" xfId="10225" xr:uid="{00000000-0005-0000-0000-0000383D0000}"/>
    <cellStyle name="40% - Акцент4 2 15 3" xfId="2485" xr:uid="{00000000-0005-0000-0000-0000393D0000}"/>
    <cellStyle name="40% - Акцент4 2 15 3 2" xfId="4609" xr:uid="{00000000-0005-0000-0000-00003A3D0000}"/>
    <cellStyle name="40% - Акцент4 2 15 3 2 2" xfId="13384" xr:uid="{00000000-0005-0000-0000-00003B3D0000}"/>
    <cellStyle name="40% - Акцент4 2 15 3 3" xfId="6423" xr:uid="{00000000-0005-0000-0000-00003C3D0000}"/>
    <cellStyle name="40% - Акцент4 2 15 3 3 2" xfId="15187" xr:uid="{00000000-0005-0000-0000-00003D3D0000}"/>
    <cellStyle name="40% - Акцент4 2 15 3 4" xfId="11324" xr:uid="{00000000-0005-0000-0000-00003E3D0000}"/>
    <cellStyle name="40% - Акцент4 2 15 4" xfId="2115" xr:uid="{00000000-0005-0000-0000-00003F3D0000}"/>
    <cellStyle name="40% - Акцент4 2 15 4 2" xfId="10960" xr:uid="{00000000-0005-0000-0000-0000403D0000}"/>
    <cellStyle name="40% - Акцент4 2 15 5" xfId="4607" xr:uid="{00000000-0005-0000-0000-0000413D0000}"/>
    <cellStyle name="40% - Акцент4 2 15 5 2" xfId="13382" xr:uid="{00000000-0005-0000-0000-0000423D0000}"/>
    <cellStyle name="40% - Акцент4 2 15 6" xfId="6421" xr:uid="{00000000-0005-0000-0000-0000433D0000}"/>
    <cellStyle name="40% - Акцент4 2 15 6 2" xfId="15185" xr:uid="{00000000-0005-0000-0000-0000443D0000}"/>
    <cellStyle name="40% - Акцент4 2 15 7" xfId="9600" xr:uid="{00000000-0005-0000-0000-0000453D0000}"/>
    <cellStyle name="40% - Акцент4 2 16" xfId="602" xr:uid="{00000000-0005-0000-0000-0000463D0000}"/>
    <cellStyle name="40% - Акцент4 2 16 2" xfId="2392" xr:uid="{00000000-0005-0000-0000-0000473D0000}"/>
    <cellStyle name="40% - Акцент4 2 16 2 2" xfId="11231" xr:uid="{00000000-0005-0000-0000-0000483D0000}"/>
    <cellStyle name="40% - Акцент4 2 16 3" xfId="4610" xr:uid="{00000000-0005-0000-0000-0000493D0000}"/>
    <cellStyle name="40% - Акцент4 2 16 3 2" xfId="13385" xr:uid="{00000000-0005-0000-0000-00004A3D0000}"/>
    <cellStyle name="40% - Акцент4 2 16 4" xfId="6424" xr:uid="{00000000-0005-0000-0000-00004B3D0000}"/>
    <cellStyle name="40% - Акцент4 2 16 4 2" xfId="15188" xr:uid="{00000000-0005-0000-0000-00004C3D0000}"/>
    <cellStyle name="40% - Акцент4 2 16 5" xfId="9507" xr:uid="{00000000-0005-0000-0000-00004D3D0000}"/>
    <cellStyle name="40% - Акцент4 2 17" xfId="808" xr:uid="{00000000-0005-0000-0000-00004E3D0000}"/>
    <cellStyle name="40% - Акцент4 2 17 2" xfId="2598" xr:uid="{00000000-0005-0000-0000-00004F3D0000}"/>
    <cellStyle name="40% - Акцент4 2 17 2 2" xfId="11437" xr:uid="{00000000-0005-0000-0000-0000503D0000}"/>
    <cellStyle name="40% - Акцент4 2 17 3" xfId="4611" xr:uid="{00000000-0005-0000-0000-0000513D0000}"/>
    <cellStyle name="40% - Акцент4 2 17 3 2" xfId="13386" xr:uid="{00000000-0005-0000-0000-0000523D0000}"/>
    <cellStyle name="40% - Акцент4 2 17 4" xfId="6425" xr:uid="{00000000-0005-0000-0000-0000533D0000}"/>
    <cellStyle name="40% - Акцент4 2 17 4 2" xfId="15189" xr:uid="{00000000-0005-0000-0000-0000543D0000}"/>
    <cellStyle name="40% - Акцент4 2 17 5" xfId="9713" xr:uid="{00000000-0005-0000-0000-0000553D0000}"/>
    <cellStyle name="40% - Акцент4 2 18" xfId="552" xr:uid="{00000000-0005-0000-0000-0000563D0000}"/>
    <cellStyle name="40% - Акцент4 2 18 2" xfId="2342" xr:uid="{00000000-0005-0000-0000-0000573D0000}"/>
    <cellStyle name="40% - Акцент4 2 18 2 2" xfId="11181" xr:uid="{00000000-0005-0000-0000-0000583D0000}"/>
    <cellStyle name="40% - Акцент4 2 18 3" xfId="4612" xr:uid="{00000000-0005-0000-0000-0000593D0000}"/>
    <cellStyle name="40% - Акцент4 2 18 3 2" xfId="13387" xr:uid="{00000000-0005-0000-0000-00005A3D0000}"/>
    <cellStyle name="40% - Акцент4 2 18 4" xfId="6426" xr:uid="{00000000-0005-0000-0000-00005B3D0000}"/>
    <cellStyle name="40% - Акцент4 2 18 4 2" xfId="15190" xr:uid="{00000000-0005-0000-0000-00005C3D0000}"/>
    <cellStyle name="40% - Акцент4 2 18 5" xfId="9457" xr:uid="{00000000-0005-0000-0000-00005D3D0000}"/>
    <cellStyle name="40% - Акцент4 2 19" xfId="571" xr:uid="{00000000-0005-0000-0000-00005E3D0000}"/>
    <cellStyle name="40% - Акцент4 2 19 2" xfId="2361" xr:uid="{00000000-0005-0000-0000-00005F3D0000}"/>
    <cellStyle name="40% - Акцент4 2 19 2 2" xfId="11200" xr:uid="{00000000-0005-0000-0000-0000603D0000}"/>
    <cellStyle name="40% - Акцент4 2 19 3" xfId="4613" xr:uid="{00000000-0005-0000-0000-0000613D0000}"/>
    <cellStyle name="40% - Акцент4 2 19 3 2" xfId="13388" xr:uid="{00000000-0005-0000-0000-0000623D0000}"/>
    <cellStyle name="40% - Акцент4 2 19 4" xfId="6427" xr:uid="{00000000-0005-0000-0000-0000633D0000}"/>
    <cellStyle name="40% - Акцент4 2 19 4 2" xfId="15191" xr:uid="{00000000-0005-0000-0000-0000643D0000}"/>
    <cellStyle name="40% - Акцент4 2 19 5" xfId="9476" xr:uid="{00000000-0005-0000-0000-0000653D0000}"/>
    <cellStyle name="40% - Акцент4 2 2" xfId="150" xr:uid="{00000000-0005-0000-0000-0000663D0000}"/>
    <cellStyle name="40% - Акцент4 2 2 10" xfId="6428" xr:uid="{00000000-0005-0000-0000-0000673D0000}"/>
    <cellStyle name="40% - Акцент4 2 2 10 2" xfId="15192" xr:uid="{00000000-0005-0000-0000-0000683D0000}"/>
    <cellStyle name="40% - Акцент4 2 2 11" xfId="9196" xr:uid="{00000000-0005-0000-0000-0000693D0000}"/>
    <cellStyle name="40% - Акцент4 2 2 2" xfId="364" xr:uid="{00000000-0005-0000-0000-00006A3D0000}"/>
    <cellStyle name="40% - Акцент4 2 2 2 2" xfId="490" xr:uid="{00000000-0005-0000-0000-00006B3D0000}"/>
    <cellStyle name="40% - Акцент4 2 2 2 2 2" xfId="1346" xr:uid="{00000000-0005-0000-0000-00006C3D0000}"/>
    <cellStyle name="40% - Акцент4 2 2 2 2 2 2" xfId="3082" xr:uid="{00000000-0005-0000-0000-00006D3D0000}"/>
    <cellStyle name="40% - Акцент4 2 2 2 2 2 2 2" xfId="11919" xr:uid="{00000000-0005-0000-0000-00006E3D0000}"/>
    <cellStyle name="40% - Акцент4 2 2 2 2 2 3" xfId="4617" xr:uid="{00000000-0005-0000-0000-00006F3D0000}"/>
    <cellStyle name="40% - Акцент4 2 2 2 2 2 3 2" xfId="13392" xr:uid="{00000000-0005-0000-0000-0000703D0000}"/>
    <cellStyle name="40% - Акцент4 2 2 2 2 2 4" xfId="6431" xr:uid="{00000000-0005-0000-0000-0000713D0000}"/>
    <cellStyle name="40% - Акцент4 2 2 2 2 2 4 2" xfId="15195" xr:uid="{00000000-0005-0000-0000-0000723D0000}"/>
    <cellStyle name="40% - Акцент4 2 2 2 2 2 5" xfId="10210" xr:uid="{00000000-0005-0000-0000-0000733D0000}"/>
    <cellStyle name="40% - Акцент4 2 2 2 2 3" xfId="2280" xr:uid="{00000000-0005-0000-0000-0000743D0000}"/>
    <cellStyle name="40% - Акцент4 2 2 2 2 3 2" xfId="4618" xr:uid="{00000000-0005-0000-0000-0000753D0000}"/>
    <cellStyle name="40% - Акцент4 2 2 2 2 3 2 2" xfId="13393" xr:uid="{00000000-0005-0000-0000-0000763D0000}"/>
    <cellStyle name="40% - Акцент4 2 2 2 2 3 3" xfId="6432" xr:uid="{00000000-0005-0000-0000-0000773D0000}"/>
    <cellStyle name="40% - Акцент4 2 2 2 2 3 3 2" xfId="15196" xr:uid="{00000000-0005-0000-0000-0000783D0000}"/>
    <cellStyle name="40% - Акцент4 2 2 2 2 3 4" xfId="11119" xr:uid="{00000000-0005-0000-0000-0000793D0000}"/>
    <cellStyle name="40% - Акцент4 2 2 2 2 4" xfId="2100" xr:uid="{00000000-0005-0000-0000-00007A3D0000}"/>
    <cellStyle name="40% - Акцент4 2 2 2 2 4 2" xfId="10945" xr:uid="{00000000-0005-0000-0000-00007B3D0000}"/>
    <cellStyle name="40% - Акцент4 2 2 2 2 5" xfId="4616" xr:uid="{00000000-0005-0000-0000-00007C3D0000}"/>
    <cellStyle name="40% - Акцент4 2 2 2 2 5 2" xfId="13391" xr:uid="{00000000-0005-0000-0000-00007D3D0000}"/>
    <cellStyle name="40% - Акцент4 2 2 2 2 6" xfId="6430" xr:uid="{00000000-0005-0000-0000-00007E3D0000}"/>
    <cellStyle name="40% - Акцент4 2 2 2 2 6 2" xfId="15194" xr:uid="{00000000-0005-0000-0000-00007F3D0000}"/>
    <cellStyle name="40% - Акцент4 2 2 2 2 7" xfId="9395" xr:uid="{00000000-0005-0000-0000-0000803D0000}"/>
    <cellStyle name="40% - Акцент4 2 2 2 3" xfId="744" xr:uid="{00000000-0005-0000-0000-0000813D0000}"/>
    <cellStyle name="40% - Акцент4 2 2 2 3 2" xfId="2534" xr:uid="{00000000-0005-0000-0000-0000823D0000}"/>
    <cellStyle name="40% - Акцент4 2 2 2 3 2 2" xfId="11373" xr:uid="{00000000-0005-0000-0000-0000833D0000}"/>
    <cellStyle name="40% - Акцент4 2 2 2 3 3" xfId="4619" xr:uid="{00000000-0005-0000-0000-0000843D0000}"/>
    <cellStyle name="40% - Акцент4 2 2 2 3 3 2" xfId="13394" xr:uid="{00000000-0005-0000-0000-0000853D0000}"/>
    <cellStyle name="40% - Акцент4 2 2 2 3 4" xfId="6433" xr:uid="{00000000-0005-0000-0000-0000863D0000}"/>
    <cellStyle name="40% - Акцент4 2 2 2 3 4 2" xfId="15197" xr:uid="{00000000-0005-0000-0000-0000873D0000}"/>
    <cellStyle name="40% - Акцент4 2 2 2 3 5" xfId="9649" xr:uid="{00000000-0005-0000-0000-0000883D0000}"/>
    <cellStyle name="40% - Акцент4 2 2 2 4" xfId="1178" xr:uid="{00000000-0005-0000-0000-0000893D0000}"/>
    <cellStyle name="40% - Акцент4 2 2 2 4 2" xfId="2922" xr:uid="{00000000-0005-0000-0000-00008A3D0000}"/>
    <cellStyle name="40% - Акцент4 2 2 2 4 2 2" xfId="11759" xr:uid="{00000000-0005-0000-0000-00008B3D0000}"/>
    <cellStyle name="40% - Акцент4 2 2 2 4 3" xfId="4620" xr:uid="{00000000-0005-0000-0000-00008C3D0000}"/>
    <cellStyle name="40% - Акцент4 2 2 2 4 3 2" xfId="13395" xr:uid="{00000000-0005-0000-0000-00008D3D0000}"/>
    <cellStyle name="40% - Акцент4 2 2 2 4 4" xfId="6434" xr:uid="{00000000-0005-0000-0000-00008E3D0000}"/>
    <cellStyle name="40% - Акцент4 2 2 2 4 4 2" xfId="15198" xr:uid="{00000000-0005-0000-0000-00008F3D0000}"/>
    <cellStyle name="40% - Акцент4 2 2 2 4 5" xfId="10048" xr:uid="{00000000-0005-0000-0000-0000903D0000}"/>
    <cellStyle name="40% - Акцент4 2 2 2 5" xfId="2183" xr:uid="{00000000-0005-0000-0000-0000913D0000}"/>
    <cellStyle name="40% - Акцент4 2 2 2 5 2" xfId="4621" xr:uid="{00000000-0005-0000-0000-0000923D0000}"/>
    <cellStyle name="40% - Акцент4 2 2 2 5 2 2" xfId="13396" xr:uid="{00000000-0005-0000-0000-0000933D0000}"/>
    <cellStyle name="40% - Акцент4 2 2 2 5 3" xfId="6435" xr:uid="{00000000-0005-0000-0000-0000943D0000}"/>
    <cellStyle name="40% - Акцент4 2 2 2 5 3 2" xfId="15199" xr:uid="{00000000-0005-0000-0000-0000953D0000}"/>
    <cellStyle name="40% - Акцент4 2 2 2 5 4" xfId="11027" xr:uid="{00000000-0005-0000-0000-0000963D0000}"/>
    <cellStyle name="40% - Акцент4 2 2 2 6" xfId="1938" xr:uid="{00000000-0005-0000-0000-0000973D0000}"/>
    <cellStyle name="40% - Акцент4 2 2 2 6 2" xfId="10785" xr:uid="{00000000-0005-0000-0000-0000983D0000}"/>
    <cellStyle name="40% - Акцент4 2 2 2 7" xfId="4615" xr:uid="{00000000-0005-0000-0000-0000993D0000}"/>
    <cellStyle name="40% - Акцент4 2 2 2 7 2" xfId="13390" xr:uid="{00000000-0005-0000-0000-00009A3D0000}"/>
    <cellStyle name="40% - Акцент4 2 2 2 8" xfId="6429" xr:uid="{00000000-0005-0000-0000-00009B3D0000}"/>
    <cellStyle name="40% - Акцент4 2 2 2 8 2" xfId="15193" xr:uid="{00000000-0005-0000-0000-00009C3D0000}"/>
    <cellStyle name="40% - Акцент4 2 2 2 9" xfId="9296" xr:uid="{00000000-0005-0000-0000-00009D3D0000}"/>
    <cellStyle name="40% - Акцент4 2 2 3" xfId="455" xr:uid="{00000000-0005-0000-0000-00009E3D0000}"/>
    <cellStyle name="40% - Акцент4 2 2 3 2" xfId="1133" xr:uid="{00000000-0005-0000-0000-00009F3D0000}"/>
    <cellStyle name="40% - Акцент4 2 2 3 2 2" xfId="2879" xr:uid="{00000000-0005-0000-0000-0000A03D0000}"/>
    <cellStyle name="40% - Акцент4 2 2 3 2 2 2" xfId="11716" xr:uid="{00000000-0005-0000-0000-0000A13D0000}"/>
    <cellStyle name="40% - Акцент4 2 2 3 2 3" xfId="4623" xr:uid="{00000000-0005-0000-0000-0000A23D0000}"/>
    <cellStyle name="40% - Акцент4 2 2 3 2 3 2" xfId="13398" xr:uid="{00000000-0005-0000-0000-0000A33D0000}"/>
    <cellStyle name="40% - Акцент4 2 2 3 2 4" xfId="6437" xr:uid="{00000000-0005-0000-0000-0000A43D0000}"/>
    <cellStyle name="40% - Акцент4 2 2 3 2 4 2" xfId="15201" xr:uid="{00000000-0005-0000-0000-0000A53D0000}"/>
    <cellStyle name="40% - Акцент4 2 2 3 2 5" xfId="10004" xr:uid="{00000000-0005-0000-0000-0000A63D0000}"/>
    <cellStyle name="40% - Акцент4 2 2 3 3" xfId="2245" xr:uid="{00000000-0005-0000-0000-0000A73D0000}"/>
    <cellStyle name="40% - Акцент4 2 2 3 3 2" xfId="4624" xr:uid="{00000000-0005-0000-0000-0000A83D0000}"/>
    <cellStyle name="40% - Акцент4 2 2 3 3 2 2" xfId="13399" xr:uid="{00000000-0005-0000-0000-0000A93D0000}"/>
    <cellStyle name="40% - Акцент4 2 2 3 3 3" xfId="6438" xr:uid="{00000000-0005-0000-0000-0000AA3D0000}"/>
    <cellStyle name="40% - Акцент4 2 2 3 3 3 2" xfId="15202" xr:uid="{00000000-0005-0000-0000-0000AB3D0000}"/>
    <cellStyle name="40% - Акцент4 2 2 3 3 4" xfId="11084" xr:uid="{00000000-0005-0000-0000-0000AC3D0000}"/>
    <cellStyle name="40% - Акцент4 2 2 3 4" xfId="1895" xr:uid="{00000000-0005-0000-0000-0000AD3D0000}"/>
    <cellStyle name="40% - Акцент4 2 2 3 4 2" xfId="10743" xr:uid="{00000000-0005-0000-0000-0000AE3D0000}"/>
    <cellStyle name="40% - Акцент4 2 2 3 5" xfId="4622" xr:uid="{00000000-0005-0000-0000-0000AF3D0000}"/>
    <cellStyle name="40% - Акцент4 2 2 3 5 2" xfId="13397" xr:uid="{00000000-0005-0000-0000-0000B03D0000}"/>
    <cellStyle name="40% - Акцент4 2 2 3 6" xfId="6436" xr:uid="{00000000-0005-0000-0000-0000B13D0000}"/>
    <cellStyle name="40% - Акцент4 2 2 3 6 2" xfId="15200" xr:uid="{00000000-0005-0000-0000-0000B23D0000}"/>
    <cellStyle name="40% - Акцент4 2 2 3 7" xfId="9360" xr:uid="{00000000-0005-0000-0000-0000B33D0000}"/>
    <cellStyle name="40% - Акцент4 2 2 4" xfId="624" xr:uid="{00000000-0005-0000-0000-0000B43D0000}"/>
    <cellStyle name="40% - Акцент4 2 2 4 2" xfId="1301" xr:uid="{00000000-0005-0000-0000-0000B53D0000}"/>
    <cellStyle name="40% - Акцент4 2 2 4 2 2" xfId="3037" xr:uid="{00000000-0005-0000-0000-0000B63D0000}"/>
    <cellStyle name="40% - Акцент4 2 2 4 2 2 2" xfId="11874" xr:uid="{00000000-0005-0000-0000-0000B73D0000}"/>
    <cellStyle name="40% - Акцент4 2 2 4 2 3" xfId="4626" xr:uid="{00000000-0005-0000-0000-0000B83D0000}"/>
    <cellStyle name="40% - Акцент4 2 2 4 2 3 2" xfId="13401" xr:uid="{00000000-0005-0000-0000-0000B93D0000}"/>
    <cellStyle name="40% - Акцент4 2 2 4 2 4" xfId="6440" xr:uid="{00000000-0005-0000-0000-0000BA3D0000}"/>
    <cellStyle name="40% - Акцент4 2 2 4 2 4 2" xfId="15204" xr:uid="{00000000-0005-0000-0000-0000BB3D0000}"/>
    <cellStyle name="40% - Акцент4 2 2 4 2 5" xfId="10165" xr:uid="{00000000-0005-0000-0000-0000BC3D0000}"/>
    <cellStyle name="40% - Акцент4 2 2 4 3" xfId="2414" xr:uid="{00000000-0005-0000-0000-0000BD3D0000}"/>
    <cellStyle name="40% - Акцент4 2 2 4 3 2" xfId="4627" xr:uid="{00000000-0005-0000-0000-0000BE3D0000}"/>
    <cellStyle name="40% - Акцент4 2 2 4 3 2 2" xfId="13402" xr:uid="{00000000-0005-0000-0000-0000BF3D0000}"/>
    <cellStyle name="40% - Акцент4 2 2 4 3 3" xfId="6441" xr:uid="{00000000-0005-0000-0000-0000C03D0000}"/>
    <cellStyle name="40% - Акцент4 2 2 4 3 3 2" xfId="15205" xr:uid="{00000000-0005-0000-0000-0000C13D0000}"/>
    <cellStyle name="40% - Акцент4 2 2 4 3 4" xfId="11253" xr:uid="{00000000-0005-0000-0000-0000C23D0000}"/>
    <cellStyle name="40% - Акцент4 2 2 4 4" xfId="2055" xr:uid="{00000000-0005-0000-0000-0000C33D0000}"/>
    <cellStyle name="40% - Акцент4 2 2 4 4 2" xfId="10900" xr:uid="{00000000-0005-0000-0000-0000C43D0000}"/>
    <cellStyle name="40% - Акцент4 2 2 4 5" xfId="4625" xr:uid="{00000000-0005-0000-0000-0000C53D0000}"/>
    <cellStyle name="40% - Акцент4 2 2 4 5 2" xfId="13400" xr:uid="{00000000-0005-0000-0000-0000C63D0000}"/>
    <cellStyle name="40% - Акцент4 2 2 4 6" xfId="6439" xr:uid="{00000000-0005-0000-0000-0000C73D0000}"/>
    <cellStyle name="40% - Акцент4 2 2 4 6 2" xfId="15203" xr:uid="{00000000-0005-0000-0000-0000C83D0000}"/>
    <cellStyle name="40% - Акцент4 2 2 4 7" xfId="9529" xr:uid="{00000000-0005-0000-0000-0000C93D0000}"/>
    <cellStyle name="40% - Акцент4 2 2 5" xfId="1075" xr:uid="{00000000-0005-0000-0000-0000CA3D0000}"/>
    <cellStyle name="40% - Акцент4 2 2 5 2" xfId="2827" xr:uid="{00000000-0005-0000-0000-0000CB3D0000}"/>
    <cellStyle name="40% - Акцент4 2 2 5 2 2" xfId="11664" xr:uid="{00000000-0005-0000-0000-0000CC3D0000}"/>
    <cellStyle name="40% - Акцент4 2 2 5 3" xfId="4628" xr:uid="{00000000-0005-0000-0000-0000CD3D0000}"/>
    <cellStyle name="40% - Акцент4 2 2 5 3 2" xfId="13403" xr:uid="{00000000-0005-0000-0000-0000CE3D0000}"/>
    <cellStyle name="40% - Акцент4 2 2 5 4" xfId="6442" xr:uid="{00000000-0005-0000-0000-0000CF3D0000}"/>
    <cellStyle name="40% - Акцент4 2 2 5 4 2" xfId="15206" xr:uid="{00000000-0005-0000-0000-0000D03D0000}"/>
    <cellStyle name="40% - Акцент4 2 2 5 5" xfId="9949" xr:uid="{00000000-0005-0000-0000-0000D13D0000}"/>
    <cellStyle name="40% - Акцент4 2 2 6" xfId="2148" xr:uid="{00000000-0005-0000-0000-0000D23D0000}"/>
    <cellStyle name="40% - Акцент4 2 2 6 2" xfId="4629" xr:uid="{00000000-0005-0000-0000-0000D33D0000}"/>
    <cellStyle name="40% - Акцент4 2 2 6 2 2" xfId="13404" xr:uid="{00000000-0005-0000-0000-0000D43D0000}"/>
    <cellStyle name="40% - Акцент4 2 2 6 3" xfId="6443" xr:uid="{00000000-0005-0000-0000-0000D53D0000}"/>
    <cellStyle name="40% - Акцент4 2 2 6 3 2" xfId="15207" xr:uid="{00000000-0005-0000-0000-0000D63D0000}"/>
    <cellStyle name="40% - Акцент4 2 2 6 4" xfId="10992" xr:uid="{00000000-0005-0000-0000-0000D73D0000}"/>
    <cellStyle name="40% - Акцент4 2 2 7" xfId="1838" xr:uid="{00000000-0005-0000-0000-0000D83D0000}"/>
    <cellStyle name="40% - Акцент4 2 2 7 2" xfId="10690" xr:uid="{00000000-0005-0000-0000-0000D93D0000}"/>
    <cellStyle name="40% - Акцент4 2 2 8" xfId="3280" xr:uid="{00000000-0005-0000-0000-0000DA3D0000}"/>
    <cellStyle name="40% - Акцент4 2 2 8 2" xfId="12112" xr:uid="{00000000-0005-0000-0000-0000DB3D0000}"/>
    <cellStyle name="40% - Акцент4 2 2 9" xfId="4614" xr:uid="{00000000-0005-0000-0000-0000DC3D0000}"/>
    <cellStyle name="40% - Акцент4 2 2 9 2" xfId="13389" xr:uid="{00000000-0005-0000-0000-0000DD3D0000}"/>
    <cellStyle name="40% - Акцент4 2 20" xfId="632" xr:uid="{00000000-0005-0000-0000-0000DE3D0000}"/>
    <cellStyle name="40% - Акцент4 2 20 2" xfId="2422" xr:uid="{00000000-0005-0000-0000-0000DF3D0000}"/>
    <cellStyle name="40% - Акцент4 2 20 2 2" xfId="11261" xr:uid="{00000000-0005-0000-0000-0000E03D0000}"/>
    <cellStyle name="40% - Акцент4 2 20 3" xfId="4630" xr:uid="{00000000-0005-0000-0000-0000E13D0000}"/>
    <cellStyle name="40% - Акцент4 2 20 3 2" xfId="13405" xr:uid="{00000000-0005-0000-0000-0000E23D0000}"/>
    <cellStyle name="40% - Акцент4 2 20 4" xfId="6444" xr:uid="{00000000-0005-0000-0000-0000E33D0000}"/>
    <cellStyle name="40% - Акцент4 2 20 4 2" xfId="15208" xr:uid="{00000000-0005-0000-0000-0000E43D0000}"/>
    <cellStyle name="40% - Акцент4 2 20 5" xfId="9537" xr:uid="{00000000-0005-0000-0000-0000E53D0000}"/>
    <cellStyle name="40% - Акцент4 2 21" xfId="577" xr:uid="{00000000-0005-0000-0000-0000E63D0000}"/>
    <cellStyle name="40% - Акцент4 2 21 2" xfId="2367" xr:uid="{00000000-0005-0000-0000-0000E73D0000}"/>
    <cellStyle name="40% - Акцент4 2 21 2 2" xfId="11206" xr:uid="{00000000-0005-0000-0000-0000E83D0000}"/>
    <cellStyle name="40% - Акцент4 2 21 3" xfId="4631" xr:uid="{00000000-0005-0000-0000-0000E93D0000}"/>
    <cellStyle name="40% - Акцент4 2 21 3 2" xfId="13406" xr:uid="{00000000-0005-0000-0000-0000EA3D0000}"/>
    <cellStyle name="40% - Акцент4 2 21 4" xfId="6445" xr:uid="{00000000-0005-0000-0000-0000EB3D0000}"/>
    <cellStyle name="40% - Акцент4 2 21 4 2" xfId="15209" xr:uid="{00000000-0005-0000-0000-0000EC3D0000}"/>
    <cellStyle name="40% - Акцент4 2 21 5" xfId="9482" xr:uid="{00000000-0005-0000-0000-0000ED3D0000}"/>
    <cellStyle name="40% - Акцент4 2 22" xfId="706" xr:uid="{00000000-0005-0000-0000-0000EE3D0000}"/>
    <cellStyle name="40% - Акцент4 2 22 2" xfId="2496" xr:uid="{00000000-0005-0000-0000-0000EF3D0000}"/>
    <cellStyle name="40% - Акцент4 2 22 2 2" xfId="11335" xr:uid="{00000000-0005-0000-0000-0000F03D0000}"/>
    <cellStyle name="40% - Акцент4 2 22 3" xfId="4632" xr:uid="{00000000-0005-0000-0000-0000F13D0000}"/>
    <cellStyle name="40% - Акцент4 2 22 3 2" xfId="13407" xr:uid="{00000000-0005-0000-0000-0000F23D0000}"/>
    <cellStyle name="40% - Акцент4 2 22 4" xfId="6446" xr:uid="{00000000-0005-0000-0000-0000F33D0000}"/>
    <cellStyle name="40% - Акцент4 2 22 4 2" xfId="15210" xr:uid="{00000000-0005-0000-0000-0000F43D0000}"/>
    <cellStyle name="40% - Акцент4 2 22 5" xfId="9611" xr:uid="{00000000-0005-0000-0000-0000F53D0000}"/>
    <cellStyle name="40% - Акцент4 2 23" xfId="559" xr:uid="{00000000-0005-0000-0000-0000F63D0000}"/>
    <cellStyle name="40% - Акцент4 2 23 2" xfId="2349" xr:uid="{00000000-0005-0000-0000-0000F73D0000}"/>
    <cellStyle name="40% - Акцент4 2 23 2 2" xfId="11188" xr:uid="{00000000-0005-0000-0000-0000F83D0000}"/>
    <cellStyle name="40% - Акцент4 2 23 3" xfId="4633" xr:uid="{00000000-0005-0000-0000-0000F93D0000}"/>
    <cellStyle name="40% - Акцент4 2 23 3 2" xfId="13408" xr:uid="{00000000-0005-0000-0000-0000FA3D0000}"/>
    <cellStyle name="40% - Акцент4 2 23 4" xfId="6447" xr:uid="{00000000-0005-0000-0000-0000FB3D0000}"/>
    <cellStyle name="40% - Акцент4 2 23 4 2" xfId="15211" xr:uid="{00000000-0005-0000-0000-0000FC3D0000}"/>
    <cellStyle name="40% - Акцент4 2 23 5" xfId="9464" xr:uid="{00000000-0005-0000-0000-0000FD3D0000}"/>
    <cellStyle name="40% - Акцент4 2 24" xfId="928" xr:uid="{00000000-0005-0000-0000-0000FE3D0000}"/>
    <cellStyle name="40% - Акцент4 2 24 2" xfId="2718" xr:uid="{00000000-0005-0000-0000-0000FF3D0000}"/>
    <cellStyle name="40% - Акцент4 2 24 2 2" xfId="11557" xr:uid="{00000000-0005-0000-0000-0000003E0000}"/>
    <cellStyle name="40% - Акцент4 2 24 3" xfId="4634" xr:uid="{00000000-0005-0000-0000-0000013E0000}"/>
    <cellStyle name="40% - Акцент4 2 24 3 2" xfId="13409" xr:uid="{00000000-0005-0000-0000-0000023E0000}"/>
    <cellStyle name="40% - Акцент4 2 24 4" xfId="6448" xr:uid="{00000000-0005-0000-0000-0000033E0000}"/>
    <cellStyle name="40% - Акцент4 2 24 4 2" xfId="15212" xr:uid="{00000000-0005-0000-0000-0000043E0000}"/>
    <cellStyle name="40% - Акцент4 2 24 5" xfId="9833" xr:uid="{00000000-0005-0000-0000-0000053E0000}"/>
    <cellStyle name="40% - Акцент4 2 25" xfId="942" xr:uid="{00000000-0005-0000-0000-0000063E0000}"/>
    <cellStyle name="40% - Акцент4 2 25 2" xfId="2732" xr:uid="{00000000-0005-0000-0000-0000073E0000}"/>
    <cellStyle name="40% - Акцент4 2 25 2 2" xfId="11571" xr:uid="{00000000-0005-0000-0000-0000083E0000}"/>
    <cellStyle name="40% - Акцент4 2 25 3" xfId="4635" xr:uid="{00000000-0005-0000-0000-0000093E0000}"/>
    <cellStyle name="40% - Акцент4 2 25 3 2" xfId="13410" xr:uid="{00000000-0005-0000-0000-00000A3E0000}"/>
    <cellStyle name="40% - Акцент4 2 25 4" xfId="6449" xr:uid="{00000000-0005-0000-0000-00000B3E0000}"/>
    <cellStyle name="40% - Акцент4 2 25 4 2" xfId="15213" xr:uid="{00000000-0005-0000-0000-00000C3E0000}"/>
    <cellStyle name="40% - Акцент4 2 25 5" xfId="9847" xr:uid="{00000000-0005-0000-0000-00000D3E0000}"/>
    <cellStyle name="40% - Акцент4 2 26" xfId="947" xr:uid="{00000000-0005-0000-0000-00000E3E0000}"/>
    <cellStyle name="40% - Акцент4 2 26 2" xfId="2737" xr:uid="{00000000-0005-0000-0000-00000F3E0000}"/>
    <cellStyle name="40% - Акцент4 2 26 2 2" xfId="11576" xr:uid="{00000000-0005-0000-0000-0000103E0000}"/>
    <cellStyle name="40% - Акцент4 2 26 3" xfId="4636" xr:uid="{00000000-0005-0000-0000-0000113E0000}"/>
    <cellStyle name="40% - Акцент4 2 26 3 2" xfId="13411" xr:uid="{00000000-0005-0000-0000-0000123E0000}"/>
    <cellStyle name="40% - Акцент4 2 26 4" xfId="6450" xr:uid="{00000000-0005-0000-0000-0000133E0000}"/>
    <cellStyle name="40% - Акцент4 2 26 4 2" xfId="15214" xr:uid="{00000000-0005-0000-0000-0000143E0000}"/>
    <cellStyle name="40% - Акцент4 2 26 5" xfId="9852" xr:uid="{00000000-0005-0000-0000-0000153E0000}"/>
    <cellStyle name="40% - Акцент4 2 27" xfId="952" xr:uid="{00000000-0005-0000-0000-0000163E0000}"/>
    <cellStyle name="40% - Акцент4 2 27 2" xfId="2742" xr:uid="{00000000-0005-0000-0000-0000173E0000}"/>
    <cellStyle name="40% - Акцент4 2 27 2 2" xfId="11581" xr:uid="{00000000-0005-0000-0000-0000183E0000}"/>
    <cellStyle name="40% - Акцент4 2 27 3" xfId="4637" xr:uid="{00000000-0005-0000-0000-0000193E0000}"/>
    <cellStyle name="40% - Акцент4 2 27 3 2" xfId="13412" xr:uid="{00000000-0005-0000-0000-00001A3E0000}"/>
    <cellStyle name="40% - Акцент4 2 27 4" xfId="6451" xr:uid="{00000000-0005-0000-0000-00001B3E0000}"/>
    <cellStyle name="40% - Акцент4 2 27 4 2" xfId="15215" xr:uid="{00000000-0005-0000-0000-00001C3E0000}"/>
    <cellStyle name="40% - Акцент4 2 27 5" xfId="9857" xr:uid="{00000000-0005-0000-0000-00001D3E0000}"/>
    <cellStyle name="40% - Акцент4 2 28" xfId="956" xr:uid="{00000000-0005-0000-0000-00001E3E0000}"/>
    <cellStyle name="40% - Акцент4 2 28 2" xfId="2746" xr:uid="{00000000-0005-0000-0000-00001F3E0000}"/>
    <cellStyle name="40% - Акцент4 2 28 2 2" xfId="11585" xr:uid="{00000000-0005-0000-0000-0000203E0000}"/>
    <cellStyle name="40% - Акцент4 2 28 3" xfId="4638" xr:uid="{00000000-0005-0000-0000-0000213E0000}"/>
    <cellStyle name="40% - Акцент4 2 28 3 2" xfId="13413" xr:uid="{00000000-0005-0000-0000-0000223E0000}"/>
    <cellStyle name="40% - Акцент4 2 28 4" xfId="6452" xr:uid="{00000000-0005-0000-0000-0000233E0000}"/>
    <cellStyle name="40% - Акцент4 2 28 4 2" xfId="15216" xr:uid="{00000000-0005-0000-0000-0000243E0000}"/>
    <cellStyle name="40% - Акцент4 2 28 5" xfId="9861" xr:uid="{00000000-0005-0000-0000-0000253E0000}"/>
    <cellStyle name="40% - Акцент4 2 29" xfId="960" xr:uid="{00000000-0005-0000-0000-0000263E0000}"/>
    <cellStyle name="40% - Акцент4 2 29 2" xfId="2750" xr:uid="{00000000-0005-0000-0000-0000273E0000}"/>
    <cellStyle name="40% - Акцент4 2 29 2 2" xfId="11589" xr:uid="{00000000-0005-0000-0000-0000283E0000}"/>
    <cellStyle name="40% - Акцент4 2 29 3" xfId="4639" xr:uid="{00000000-0005-0000-0000-0000293E0000}"/>
    <cellStyle name="40% - Акцент4 2 29 3 2" xfId="13414" xr:uid="{00000000-0005-0000-0000-00002A3E0000}"/>
    <cellStyle name="40% - Акцент4 2 29 4" xfId="6453" xr:uid="{00000000-0005-0000-0000-00002B3E0000}"/>
    <cellStyle name="40% - Акцент4 2 29 4 2" xfId="15217" xr:uid="{00000000-0005-0000-0000-00002C3E0000}"/>
    <cellStyle name="40% - Акцент4 2 29 5" xfId="9865" xr:uid="{00000000-0005-0000-0000-00002D3E0000}"/>
    <cellStyle name="40% - Акцент4 2 3" xfId="342" xr:uid="{00000000-0005-0000-0000-00002E3E0000}"/>
    <cellStyle name="40% - Акцент4 2 3 10" xfId="9275" xr:uid="{00000000-0005-0000-0000-00002F3E0000}"/>
    <cellStyle name="40% - Акцент4 2 3 2" xfId="469" xr:uid="{00000000-0005-0000-0000-0000303E0000}"/>
    <cellStyle name="40% - Акцент4 2 3 2 2" xfId="1324" xr:uid="{00000000-0005-0000-0000-0000313E0000}"/>
    <cellStyle name="40% - Акцент4 2 3 2 2 2" xfId="3060" xr:uid="{00000000-0005-0000-0000-0000323E0000}"/>
    <cellStyle name="40% - Акцент4 2 3 2 2 2 2" xfId="11897" xr:uid="{00000000-0005-0000-0000-0000333E0000}"/>
    <cellStyle name="40% - Акцент4 2 3 2 2 3" xfId="4642" xr:uid="{00000000-0005-0000-0000-0000343E0000}"/>
    <cellStyle name="40% - Акцент4 2 3 2 2 3 2" xfId="13417" xr:uid="{00000000-0005-0000-0000-0000353E0000}"/>
    <cellStyle name="40% - Акцент4 2 3 2 2 4" xfId="6456" xr:uid="{00000000-0005-0000-0000-0000363E0000}"/>
    <cellStyle name="40% - Акцент4 2 3 2 2 4 2" xfId="15220" xr:uid="{00000000-0005-0000-0000-0000373E0000}"/>
    <cellStyle name="40% - Акцент4 2 3 2 2 5" xfId="10188" xr:uid="{00000000-0005-0000-0000-0000383E0000}"/>
    <cellStyle name="40% - Акцент4 2 3 2 3" xfId="2259" xr:uid="{00000000-0005-0000-0000-0000393E0000}"/>
    <cellStyle name="40% - Акцент4 2 3 2 3 2" xfId="4643" xr:uid="{00000000-0005-0000-0000-00003A3E0000}"/>
    <cellStyle name="40% - Акцент4 2 3 2 3 2 2" xfId="13418" xr:uid="{00000000-0005-0000-0000-00003B3E0000}"/>
    <cellStyle name="40% - Акцент4 2 3 2 3 3" xfId="6457" xr:uid="{00000000-0005-0000-0000-00003C3E0000}"/>
    <cellStyle name="40% - Акцент4 2 3 2 3 3 2" xfId="15221" xr:uid="{00000000-0005-0000-0000-00003D3E0000}"/>
    <cellStyle name="40% - Акцент4 2 3 2 3 4" xfId="11098" xr:uid="{00000000-0005-0000-0000-00003E3E0000}"/>
    <cellStyle name="40% - Акцент4 2 3 2 4" xfId="2078" xr:uid="{00000000-0005-0000-0000-00003F3E0000}"/>
    <cellStyle name="40% - Акцент4 2 3 2 4 2" xfId="10923" xr:uid="{00000000-0005-0000-0000-0000403E0000}"/>
    <cellStyle name="40% - Акцент4 2 3 2 5" xfId="4641" xr:uid="{00000000-0005-0000-0000-0000413E0000}"/>
    <cellStyle name="40% - Акцент4 2 3 2 5 2" xfId="13416" xr:uid="{00000000-0005-0000-0000-0000423E0000}"/>
    <cellStyle name="40% - Акцент4 2 3 2 6" xfId="6455" xr:uid="{00000000-0005-0000-0000-0000433E0000}"/>
    <cellStyle name="40% - Акцент4 2 3 2 6 2" xfId="15219" xr:uid="{00000000-0005-0000-0000-0000443E0000}"/>
    <cellStyle name="40% - Акцент4 2 3 2 7" xfId="9374" xr:uid="{00000000-0005-0000-0000-0000453E0000}"/>
    <cellStyle name="40% - Акцент4 2 3 3" xfId="723" xr:uid="{00000000-0005-0000-0000-0000463E0000}"/>
    <cellStyle name="40% - Акцент4 2 3 3 2" xfId="2513" xr:uid="{00000000-0005-0000-0000-0000473E0000}"/>
    <cellStyle name="40% - Акцент4 2 3 3 2 2" xfId="11352" xr:uid="{00000000-0005-0000-0000-0000483E0000}"/>
    <cellStyle name="40% - Акцент4 2 3 3 3" xfId="4644" xr:uid="{00000000-0005-0000-0000-0000493E0000}"/>
    <cellStyle name="40% - Акцент4 2 3 3 3 2" xfId="13419" xr:uid="{00000000-0005-0000-0000-00004A3E0000}"/>
    <cellStyle name="40% - Акцент4 2 3 3 4" xfId="6458" xr:uid="{00000000-0005-0000-0000-00004B3E0000}"/>
    <cellStyle name="40% - Акцент4 2 3 3 4 2" xfId="15222" xr:uid="{00000000-0005-0000-0000-00004C3E0000}"/>
    <cellStyle name="40% - Акцент4 2 3 3 5" xfId="9628" xr:uid="{00000000-0005-0000-0000-00004D3E0000}"/>
    <cellStyle name="40% - Акцент4 2 3 4" xfId="1157" xr:uid="{00000000-0005-0000-0000-00004E3E0000}"/>
    <cellStyle name="40% - Акцент4 2 3 4 2" xfId="2901" xr:uid="{00000000-0005-0000-0000-00004F3E0000}"/>
    <cellStyle name="40% - Акцент4 2 3 4 2 2" xfId="11738" xr:uid="{00000000-0005-0000-0000-0000503E0000}"/>
    <cellStyle name="40% - Акцент4 2 3 4 3" xfId="4645" xr:uid="{00000000-0005-0000-0000-0000513E0000}"/>
    <cellStyle name="40% - Акцент4 2 3 4 3 2" xfId="13420" xr:uid="{00000000-0005-0000-0000-0000523E0000}"/>
    <cellStyle name="40% - Акцент4 2 3 4 4" xfId="6459" xr:uid="{00000000-0005-0000-0000-0000533E0000}"/>
    <cellStyle name="40% - Акцент4 2 3 4 4 2" xfId="15223" xr:uid="{00000000-0005-0000-0000-0000543E0000}"/>
    <cellStyle name="40% - Акцент4 2 3 4 5" xfId="10027" xr:uid="{00000000-0005-0000-0000-0000553E0000}"/>
    <cellStyle name="40% - Акцент4 2 3 5" xfId="2162" xr:uid="{00000000-0005-0000-0000-0000563E0000}"/>
    <cellStyle name="40% - Акцент4 2 3 5 2" xfId="4646" xr:uid="{00000000-0005-0000-0000-0000573E0000}"/>
    <cellStyle name="40% - Акцент4 2 3 5 2 2" xfId="13421" xr:uid="{00000000-0005-0000-0000-0000583E0000}"/>
    <cellStyle name="40% - Акцент4 2 3 5 3" xfId="6460" xr:uid="{00000000-0005-0000-0000-0000593E0000}"/>
    <cellStyle name="40% - Акцент4 2 3 5 3 2" xfId="15224" xr:uid="{00000000-0005-0000-0000-00005A3E0000}"/>
    <cellStyle name="40% - Акцент4 2 3 5 4" xfId="11006" xr:uid="{00000000-0005-0000-0000-00005B3E0000}"/>
    <cellStyle name="40% - Акцент4 2 3 6" xfId="1917" xr:uid="{00000000-0005-0000-0000-00005C3E0000}"/>
    <cellStyle name="40% - Акцент4 2 3 6 2" xfId="6461" xr:uid="{00000000-0005-0000-0000-00005D3E0000}"/>
    <cellStyle name="40% - Акцент4 2 3 6 3" xfId="10764" xr:uid="{00000000-0005-0000-0000-00005E3E0000}"/>
    <cellStyle name="40% - Акцент4 2 3 7" xfId="3308" xr:uid="{00000000-0005-0000-0000-00005F3E0000}"/>
    <cellStyle name="40% - Акцент4 2 3 8" xfId="4640" xr:uid="{00000000-0005-0000-0000-0000603E0000}"/>
    <cellStyle name="40% - Акцент4 2 3 8 2" xfId="13415" xr:uid="{00000000-0005-0000-0000-0000613E0000}"/>
    <cellStyle name="40% - Акцент4 2 3 9" xfId="6454" xr:uid="{00000000-0005-0000-0000-0000623E0000}"/>
    <cellStyle name="40% - Акцент4 2 3 9 2" xfId="15218" xr:uid="{00000000-0005-0000-0000-0000633E0000}"/>
    <cellStyle name="40% - Акцент4 2 30" xfId="964" xr:uid="{00000000-0005-0000-0000-0000643E0000}"/>
    <cellStyle name="40% - Акцент4 2 30 2" xfId="2754" xr:uid="{00000000-0005-0000-0000-0000653E0000}"/>
    <cellStyle name="40% - Акцент4 2 30 2 2" xfId="11593" xr:uid="{00000000-0005-0000-0000-0000663E0000}"/>
    <cellStyle name="40% - Акцент4 2 30 3" xfId="4647" xr:uid="{00000000-0005-0000-0000-0000673E0000}"/>
    <cellStyle name="40% - Акцент4 2 30 3 2" xfId="13422" xr:uid="{00000000-0005-0000-0000-0000683E0000}"/>
    <cellStyle name="40% - Акцент4 2 30 4" xfId="6462" xr:uid="{00000000-0005-0000-0000-0000693E0000}"/>
    <cellStyle name="40% - Акцент4 2 30 4 2" xfId="15225" xr:uid="{00000000-0005-0000-0000-00006A3E0000}"/>
    <cellStyle name="40% - Акцент4 2 30 5" xfId="9869" xr:uid="{00000000-0005-0000-0000-00006B3E0000}"/>
    <cellStyle name="40% - Акцент4 2 31" xfId="968" xr:uid="{00000000-0005-0000-0000-00006C3E0000}"/>
    <cellStyle name="40% - Акцент4 2 31 2" xfId="2758" xr:uid="{00000000-0005-0000-0000-00006D3E0000}"/>
    <cellStyle name="40% - Акцент4 2 31 2 2" xfId="11597" xr:uid="{00000000-0005-0000-0000-00006E3E0000}"/>
    <cellStyle name="40% - Акцент4 2 31 3" xfId="4648" xr:uid="{00000000-0005-0000-0000-00006F3E0000}"/>
    <cellStyle name="40% - Акцент4 2 31 3 2" xfId="13423" xr:uid="{00000000-0005-0000-0000-0000703E0000}"/>
    <cellStyle name="40% - Акцент4 2 31 4" xfId="6463" xr:uid="{00000000-0005-0000-0000-0000713E0000}"/>
    <cellStyle name="40% - Акцент4 2 31 4 2" xfId="15226" xr:uid="{00000000-0005-0000-0000-0000723E0000}"/>
    <cellStyle name="40% - Акцент4 2 31 5" xfId="9873" xr:uid="{00000000-0005-0000-0000-0000733E0000}"/>
    <cellStyle name="40% - Акцент4 2 32" xfId="972" xr:uid="{00000000-0005-0000-0000-0000743E0000}"/>
    <cellStyle name="40% - Акцент4 2 32 2" xfId="2762" xr:uid="{00000000-0005-0000-0000-0000753E0000}"/>
    <cellStyle name="40% - Акцент4 2 32 2 2" xfId="11601" xr:uid="{00000000-0005-0000-0000-0000763E0000}"/>
    <cellStyle name="40% - Акцент4 2 32 3" xfId="4649" xr:uid="{00000000-0005-0000-0000-0000773E0000}"/>
    <cellStyle name="40% - Акцент4 2 32 3 2" xfId="13424" xr:uid="{00000000-0005-0000-0000-0000783E0000}"/>
    <cellStyle name="40% - Акцент4 2 32 4" xfId="6464" xr:uid="{00000000-0005-0000-0000-0000793E0000}"/>
    <cellStyle name="40% - Акцент4 2 32 4 2" xfId="15227" xr:uid="{00000000-0005-0000-0000-00007A3E0000}"/>
    <cellStyle name="40% - Акцент4 2 32 5" xfId="9877" xr:uid="{00000000-0005-0000-0000-00007B3E0000}"/>
    <cellStyle name="40% - Акцент4 2 33" xfId="976" xr:uid="{00000000-0005-0000-0000-00007C3E0000}"/>
    <cellStyle name="40% - Акцент4 2 33 2" xfId="2766" xr:uid="{00000000-0005-0000-0000-00007D3E0000}"/>
    <cellStyle name="40% - Акцент4 2 33 2 2" xfId="11605" xr:uid="{00000000-0005-0000-0000-00007E3E0000}"/>
    <cellStyle name="40% - Акцент4 2 33 3" xfId="4650" xr:uid="{00000000-0005-0000-0000-00007F3E0000}"/>
    <cellStyle name="40% - Акцент4 2 33 3 2" xfId="13425" xr:uid="{00000000-0005-0000-0000-0000803E0000}"/>
    <cellStyle name="40% - Акцент4 2 33 4" xfId="6465" xr:uid="{00000000-0005-0000-0000-0000813E0000}"/>
    <cellStyle name="40% - Акцент4 2 33 4 2" xfId="15228" xr:uid="{00000000-0005-0000-0000-0000823E0000}"/>
    <cellStyle name="40% - Акцент4 2 33 5" xfId="9881" xr:uid="{00000000-0005-0000-0000-0000833E0000}"/>
    <cellStyle name="40% - Акцент4 2 34" xfId="1056" xr:uid="{00000000-0005-0000-0000-0000843E0000}"/>
    <cellStyle name="40% - Акцент4 2 34 2" xfId="2810" xr:uid="{00000000-0005-0000-0000-0000853E0000}"/>
    <cellStyle name="40% - Акцент4 2 34 2 2" xfId="11647" xr:uid="{00000000-0005-0000-0000-0000863E0000}"/>
    <cellStyle name="40% - Акцент4 2 34 3" xfId="4651" xr:uid="{00000000-0005-0000-0000-0000873E0000}"/>
    <cellStyle name="40% - Акцент4 2 34 3 2" xfId="13426" xr:uid="{00000000-0005-0000-0000-0000883E0000}"/>
    <cellStyle name="40% - Акцент4 2 34 4" xfId="6466" xr:uid="{00000000-0005-0000-0000-0000893E0000}"/>
    <cellStyle name="40% - Акцент4 2 34 4 2" xfId="15229" xr:uid="{00000000-0005-0000-0000-00008A3E0000}"/>
    <cellStyle name="40% - Акцент4 2 34 5" xfId="9931" xr:uid="{00000000-0005-0000-0000-00008B3E0000}"/>
    <cellStyle name="40% - Акцент4 2 35" xfId="1144" xr:uid="{00000000-0005-0000-0000-00008C3E0000}"/>
    <cellStyle name="40% - Акцент4 2 35 2" xfId="2889" xr:uid="{00000000-0005-0000-0000-00008D3E0000}"/>
    <cellStyle name="40% - Акцент4 2 35 2 2" xfId="11726" xr:uid="{00000000-0005-0000-0000-00008E3E0000}"/>
    <cellStyle name="40% - Акцент4 2 35 3" xfId="4652" xr:uid="{00000000-0005-0000-0000-00008F3E0000}"/>
    <cellStyle name="40% - Акцент4 2 35 3 2" xfId="13427" xr:uid="{00000000-0005-0000-0000-0000903E0000}"/>
    <cellStyle name="40% - Акцент4 2 35 4" xfId="6467" xr:uid="{00000000-0005-0000-0000-0000913E0000}"/>
    <cellStyle name="40% - Акцент4 2 35 4 2" xfId="15230" xr:uid="{00000000-0005-0000-0000-0000923E0000}"/>
    <cellStyle name="40% - Акцент4 2 35 5" xfId="10015" xr:uid="{00000000-0005-0000-0000-0000933E0000}"/>
    <cellStyle name="40% - Акцент4 2 36" xfId="2134" xr:uid="{00000000-0005-0000-0000-0000943E0000}"/>
    <cellStyle name="40% - Акцент4 2 36 2" xfId="4653" xr:uid="{00000000-0005-0000-0000-0000953E0000}"/>
    <cellStyle name="40% - Акцент4 2 36 2 2" xfId="13428" xr:uid="{00000000-0005-0000-0000-0000963E0000}"/>
    <cellStyle name="40% - Акцент4 2 36 3" xfId="6468" xr:uid="{00000000-0005-0000-0000-0000973E0000}"/>
    <cellStyle name="40% - Акцент4 2 36 3 2" xfId="15231" xr:uid="{00000000-0005-0000-0000-0000983E0000}"/>
    <cellStyle name="40% - Акцент4 2 36 4" xfId="10978" xr:uid="{00000000-0005-0000-0000-0000993E0000}"/>
    <cellStyle name="40% - Акцент4 2 37" xfId="1821" xr:uid="{00000000-0005-0000-0000-00009A3E0000}"/>
    <cellStyle name="40% - Акцент4 2 37 2" xfId="10673" xr:uid="{00000000-0005-0000-0000-00009B3E0000}"/>
    <cellStyle name="40% - Акцент4 2 38" xfId="1905" xr:uid="{00000000-0005-0000-0000-00009C3E0000}"/>
    <cellStyle name="40% - Акцент4 2 38 2" xfId="10753" xr:uid="{00000000-0005-0000-0000-00009D3E0000}"/>
    <cellStyle name="40% - Акцент4 2 39" xfId="3279" xr:uid="{00000000-0005-0000-0000-00009E3E0000}"/>
    <cellStyle name="40% - Акцент4 2 39 2" xfId="12111" xr:uid="{00000000-0005-0000-0000-00009F3E0000}"/>
    <cellStyle name="40% - Акцент4 2 4" xfId="346" xr:uid="{00000000-0005-0000-0000-0000A03E0000}"/>
    <cellStyle name="40% - Акцент4 2 4 2" xfId="473" xr:uid="{00000000-0005-0000-0000-0000A13E0000}"/>
    <cellStyle name="40% - Акцент4 2 4 2 2" xfId="1328" xr:uid="{00000000-0005-0000-0000-0000A23E0000}"/>
    <cellStyle name="40% - Акцент4 2 4 2 2 2" xfId="3064" xr:uid="{00000000-0005-0000-0000-0000A33E0000}"/>
    <cellStyle name="40% - Акцент4 2 4 2 2 2 2" xfId="11901" xr:uid="{00000000-0005-0000-0000-0000A43E0000}"/>
    <cellStyle name="40% - Акцент4 2 4 2 2 3" xfId="4656" xr:uid="{00000000-0005-0000-0000-0000A53E0000}"/>
    <cellStyle name="40% - Акцент4 2 4 2 2 3 2" xfId="13431" xr:uid="{00000000-0005-0000-0000-0000A63E0000}"/>
    <cellStyle name="40% - Акцент4 2 4 2 2 4" xfId="6471" xr:uid="{00000000-0005-0000-0000-0000A73E0000}"/>
    <cellStyle name="40% - Акцент4 2 4 2 2 4 2" xfId="15234" xr:uid="{00000000-0005-0000-0000-0000A83E0000}"/>
    <cellStyle name="40% - Акцент4 2 4 2 2 5" xfId="10192" xr:uid="{00000000-0005-0000-0000-0000A93E0000}"/>
    <cellStyle name="40% - Акцент4 2 4 2 3" xfId="2263" xr:uid="{00000000-0005-0000-0000-0000AA3E0000}"/>
    <cellStyle name="40% - Акцент4 2 4 2 3 2" xfId="4657" xr:uid="{00000000-0005-0000-0000-0000AB3E0000}"/>
    <cellStyle name="40% - Акцент4 2 4 2 3 2 2" xfId="13432" xr:uid="{00000000-0005-0000-0000-0000AC3E0000}"/>
    <cellStyle name="40% - Акцент4 2 4 2 3 3" xfId="6472" xr:uid="{00000000-0005-0000-0000-0000AD3E0000}"/>
    <cellStyle name="40% - Акцент4 2 4 2 3 3 2" xfId="15235" xr:uid="{00000000-0005-0000-0000-0000AE3E0000}"/>
    <cellStyle name="40% - Акцент4 2 4 2 3 4" xfId="11102" xr:uid="{00000000-0005-0000-0000-0000AF3E0000}"/>
    <cellStyle name="40% - Акцент4 2 4 2 4" xfId="2082" xr:uid="{00000000-0005-0000-0000-0000B03E0000}"/>
    <cellStyle name="40% - Акцент4 2 4 2 4 2" xfId="10927" xr:uid="{00000000-0005-0000-0000-0000B13E0000}"/>
    <cellStyle name="40% - Акцент4 2 4 2 5" xfId="4655" xr:uid="{00000000-0005-0000-0000-0000B23E0000}"/>
    <cellStyle name="40% - Акцент4 2 4 2 5 2" xfId="13430" xr:uid="{00000000-0005-0000-0000-0000B33E0000}"/>
    <cellStyle name="40% - Акцент4 2 4 2 6" xfId="6470" xr:uid="{00000000-0005-0000-0000-0000B43E0000}"/>
    <cellStyle name="40% - Акцент4 2 4 2 6 2" xfId="15233" xr:uid="{00000000-0005-0000-0000-0000B53E0000}"/>
    <cellStyle name="40% - Акцент4 2 4 2 7" xfId="9378" xr:uid="{00000000-0005-0000-0000-0000B63E0000}"/>
    <cellStyle name="40% - Акцент4 2 4 3" xfId="727" xr:uid="{00000000-0005-0000-0000-0000B73E0000}"/>
    <cellStyle name="40% - Акцент4 2 4 3 2" xfId="2517" xr:uid="{00000000-0005-0000-0000-0000B83E0000}"/>
    <cellStyle name="40% - Акцент4 2 4 3 2 2" xfId="11356" xr:uid="{00000000-0005-0000-0000-0000B93E0000}"/>
    <cellStyle name="40% - Акцент4 2 4 3 3" xfId="4658" xr:uid="{00000000-0005-0000-0000-0000BA3E0000}"/>
    <cellStyle name="40% - Акцент4 2 4 3 3 2" xfId="13433" xr:uid="{00000000-0005-0000-0000-0000BB3E0000}"/>
    <cellStyle name="40% - Акцент4 2 4 3 4" xfId="6473" xr:uid="{00000000-0005-0000-0000-0000BC3E0000}"/>
    <cellStyle name="40% - Акцент4 2 4 3 4 2" xfId="15236" xr:uid="{00000000-0005-0000-0000-0000BD3E0000}"/>
    <cellStyle name="40% - Акцент4 2 4 3 5" xfId="9632" xr:uid="{00000000-0005-0000-0000-0000BE3E0000}"/>
    <cellStyle name="40% - Акцент4 2 4 4" xfId="1161" xr:uid="{00000000-0005-0000-0000-0000BF3E0000}"/>
    <cellStyle name="40% - Акцент4 2 4 4 2" xfId="2905" xr:uid="{00000000-0005-0000-0000-0000C03E0000}"/>
    <cellStyle name="40% - Акцент4 2 4 4 2 2" xfId="11742" xr:uid="{00000000-0005-0000-0000-0000C13E0000}"/>
    <cellStyle name="40% - Акцент4 2 4 4 3" xfId="4659" xr:uid="{00000000-0005-0000-0000-0000C23E0000}"/>
    <cellStyle name="40% - Акцент4 2 4 4 3 2" xfId="13434" xr:uid="{00000000-0005-0000-0000-0000C33E0000}"/>
    <cellStyle name="40% - Акцент4 2 4 4 4" xfId="6474" xr:uid="{00000000-0005-0000-0000-0000C43E0000}"/>
    <cellStyle name="40% - Акцент4 2 4 4 4 2" xfId="15237" xr:uid="{00000000-0005-0000-0000-0000C53E0000}"/>
    <cellStyle name="40% - Акцент4 2 4 4 5" xfId="10031" xr:uid="{00000000-0005-0000-0000-0000C63E0000}"/>
    <cellStyle name="40% - Акцент4 2 4 5" xfId="2166" xr:uid="{00000000-0005-0000-0000-0000C73E0000}"/>
    <cellStyle name="40% - Акцент4 2 4 5 2" xfId="4660" xr:uid="{00000000-0005-0000-0000-0000C83E0000}"/>
    <cellStyle name="40% - Акцент4 2 4 5 2 2" xfId="13435" xr:uid="{00000000-0005-0000-0000-0000C93E0000}"/>
    <cellStyle name="40% - Акцент4 2 4 5 3" xfId="6475" xr:uid="{00000000-0005-0000-0000-0000CA3E0000}"/>
    <cellStyle name="40% - Акцент4 2 4 5 3 2" xfId="15238" xr:uid="{00000000-0005-0000-0000-0000CB3E0000}"/>
    <cellStyle name="40% - Акцент4 2 4 5 4" xfId="11010" xr:uid="{00000000-0005-0000-0000-0000CC3E0000}"/>
    <cellStyle name="40% - Акцент4 2 4 6" xfId="1921" xr:uid="{00000000-0005-0000-0000-0000CD3E0000}"/>
    <cellStyle name="40% - Акцент4 2 4 6 2" xfId="10768" xr:uid="{00000000-0005-0000-0000-0000CE3E0000}"/>
    <cellStyle name="40% - Акцент4 2 4 7" xfId="4654" xr:uid="{00000000-0005-0000-0000-0000CF3E0000}"/>
    <cellStyle name="40% - Акцент4 2 4 7 2" xfId="13429" xr:uid="{00000000-0005-0000-0000-0000D03E0000}"/>
    <cellStyle name="40% - Акцент4 2 4 8" xfId="6469" xr:uid="{00000000-0005-0000-0000-0000D13E0000}"/>
    <cellStyle name="40% - Акцент4 2 4 8 2" xfId="15232" xr:uid="{00000000-0005-0000-0000-0000D23E0000}"/>
    <cellStyle name="40% - Акцент4 2 4 9" xfId="9279" xr:uid="{00000000-0005-0000-0000-0000D33E0000}"/>
    <cellStyle name="40% - Акцент4 2 40" xfId="3358" xr:uid="{00000000-0005-0000-0000-0000D43E0000}"/>
    <cellStyle name="40% - Акцент4 2 40 2" xfId="12155" xr:uid="{00000000-0005-0000-0000-0000D53E0000}"/>
    <cellStyle name="40% - Акцент4 2 41" xfId="4591" xr:uid="{00000000-0005-0000-0000-0000D63E0000}"/>
    <cellStyle name="40% - Акцент4 2 41 2" xfId="13366" xr:uid="{00000000-0005-0000-0000-0000D73E0000}"/>
    <cellStyle name="40% - Акцент4 2 42" xfId="5143" xr:uid="{00000000-0005-0000-0000-0000D83E0000}"/>
    <cellStyle name="40% - Акцент4 2 42 2" xfId="13915" xr:uid="{00000000-0005-0000-0000-0000D93E0000}"/>
    <cellStyle name="40% - Акцент4 2 43" xfId="5074" xr:uid="{00000000-0005-0000-0000-0000DA3E0000}"/>
    <cellStyle name="40% - Акцент4 2 43 2" xfId="13846" xr:uid="{00000000-0005-0000-0000-0000DB3E0000}"/>
    <cellStyle name="40% - Акцент4 2 44" xfId="6404" xr:uid="{00000000-0005-0000-0000-0000DC3E0000}"/>
    <cellStyle name="40% - Акцент4 2 44 2" xfId="15168" xr:uid="{00000000-0005-0000-0000-0000DD3E0000}"/>
    <cellStyle name="40% - Акцент4 2 45" xfId="7607" xr:uid="{00000000-0005-0000-0000-0000DE3E0000}"/>
    <cellStyle name="40% - Акцент4 2 45 2" xfId="16365" xr:uid="{00000000-0005-0000-0000-0000DF3E0000}"/>
    <cellStyle name="40% - Акцент4 2 46" xfId="7361" xr:uid="{00000000-0005-0000-0000-0000E03E0000}"/>
    <cellStyle name="40% - Акцент4 2 46 2" xfId="16119" xr:uid="{00000000-0005-0000-0000-0000E13E0000}"/>
    <cellStyle name="40% - Акцент4 2 47" xfId="7626" xr:uid="{00000000-0005-0000-0000-0000E23E0000}"/>
    <cellStyle name="40% - Акцент4 2 47 2" xfId="16384" xr:uid="{00000000-0005-0000-0000-0000E33E0000}"/>
    <cellStyle name="40% - Акцент4 2 48" xfId="7343" xr:uid="{00000000-0005-0000-0000-0000E43E0000}"/>
    <cellStyle name="40% - Акцент4 2 48 2" xfId="16101" xr:uid="{00000000-0005-0000-0000-0000E53E0000}"/>
    <cellStyle name="40% - Акцент4 2 49" xfId="7643" xr:uid="{00000000-0005-0000-0000-0000E63E0000}"/>
    <cellStyle name="40% - Акцент4 2 49 2" xfId="16401" xr:uid="{00000000-0005-0000-0000-0000E73E0000}"/>
    <cellStyle name="40% - Акцент4 2 5" xfId="441" xr:uid="{00000000-0005-0000-0000-0000E83E0000}"/>
    <cellStyle name="40% - Акцент4 2 5 2" xfId="1102" xr:uid="{00000000-0005-0000-0000-0000E93E0000}"/>
    <cellStyle name="40% - Акцент4 2 5 2 2" xfId="2848" xr:uid="{00000000-0005-0000-0000-0000EA3E0000}"/>
    <cellStyle name="40% - Акцент4 2 5 2 2 2" xfId="11685" xr:uid="{00000000-0005-0000-0000-0000EB3E0000}"/>
    <cellStyle name="40% - Акцент4 2 5 2 3" xfId="4662" xr:uid="{00000000-0005-0000-0000-0000EC3E0000}"/>
    <cellStyle name="40% - Акцент4 2 5 2 3 2" xfId="13437" xr:uid="{00000000-0005-0000-0000-0000ED3E0000}"/>
    <cellStyle name="40% - Акцент4 2 5 2 4" xfId="6477" xr:uid="{00000000-0005-0000-0000-0000EE3E0000}"/>
    <cellStyle name="40% - Акцент4 2 5 2 4 2" xfId="15240" xr:uid="{00000000-0005-0000-0000-0000EF3E0000}"/>
    <cellStyle name="40% - Акцент4 2 5 2 5" xfId="9973" xr:uid="{00000000-0005-0000-0000-0000F03E0000}"/>
    <cellStyle name="40% - Акцент4 2 5 3" xfId="2231" xr:uid="{00000000-0005-0000-0000-0000F13E0000}"/>
    <cellStyle name="40% - Акцент4 2 5 3 2" xfId="4663" xr:uid="{00000000-0005-0000-0000-0000F23E0000}"/>
    <cellStyle name="40% - Акцент4 2 5 3 2 2" xfId="13438" xr:uid="{00000000-0005-0000-0000-0000F33E0000}"/>
    <cellStyle name="40% - Акцент4 2 5 3 3" xfId="6478" xr:uid="{00000000-0005-0000-0000-0000F43E0000}"/>
    <cellStyle name="40% - Акцент4 2 5 3 3 2" xfId="15241" xr:uid="{00000000-0005-0000-0000-0000F53E0000}"/>
    <cellStyle name="40% - Акцент4 2 5 3 4" xfId="11070" xr:uid="{00000000-0005-0000-0000-0000F63E0000}"/>
    <cellStyle name="40% - Акцент4 2 5 4" xfId="1864" xr:uid="{00000000-0005-0000-0000-0000F73E0000}"/>
    <cellStyle name="40% - Акцент4 2 5 4 2" xfId="10712" xr:uid="{00000000-0005-0000-0000-0000F83E0000}"/>
    <cellStyle name="40% - Акцент4 2 5 5" xfId="4661" xr:uid="{00000000-0005-0000-0000-0000F93E0000}"/>
    <cellStyle name="40% - Акцент4 2 5 5 2" xfId="13436" xr:uid="{00000000-0005-0000-0000-0000FA3E0000}"/>
    <cellStyle name="40% - Акцент4 2 5 6" xfId="6476" xr:uid="{00000000-0005-0000-0000-0000FB3E0000}"/>
    <cellStyle name="40% - Акцент4 2 5 6 2" xfId="15239" xr:uid="{00000000-0005-0000-0000-0000FC3E0000}"/>
    <cellStyle name="40% - Акцент4 2 5 7" xfId="9346" xr:uid="{00000000-0005-0000-0000-0000FD3E0000}"/>
    <cellStyle name="40% - Акцент4 2 50" xfId="7322" xr:uid="{00000000-0005-0000-0000-0000FE3E0000}"/>
    <cellStyle name="40% - Акцент4 2 50 2" xfId="16080" xr:uid="{00000000-0005-0000-0000-0000FF3E0000}"/>
    <cellStyle name="40% - Акцент4 2 51" xfId="7665" xr:uid="{00000000-0005-0000-0000-0000003F0000}"/>
    <cellStyle name="40% - Акцент4 2 51 2" xfId="16423" xr:uid="{00000000-0005-0000-0000-0000013F0000}"/>
    <cellStyle name="40% - Акцент4 2 52" xfId="7292" xr:uid="{00000000-0005-0000-0000-0000023F0000}"/>
    <cellStyle name="40% - Акцент4 2 52 2" xfId="16050" xr:uid="{00000000-0005-0000-0000-0000033F0000}"/>
    <cellStyle name="40% - Акцент4 2 53" xfId="7705" xr:uid="{00000000-0005-0000-0000-0000043F0000}"/>
    <cellStyle name="40% - Акцент4 2 53 2" xfId="16463" xr:uid="{00000000-0005-0000-0000-0000053F0000}"/>
    <cellStyle name="40% - Акцент4 2 54" xfId="7252" xr:uid="{00000000-0005-0000-0000-0000063F0000}"/>
    <cellStyle name="40% - Акцент4 2 54 2" xfId="16010" xr:uid="{00000000-0005-0000-0000-0000073F0000}"/>
    <cellStyle name="40% - Акцент4 2 55" xfId="7750" xr:uid="{00000000-0005-0000-0000-0000083F0000}"/>
    <cellStyle name="40% - Акцент4 2 55 2" xfId="16508" xr:uid="{00000000-0005-0000-0000-0000093F0000}"/>
    <cellStyle name="40% - Акцент4 2 56" xfId="7200" xr:uid="{00000000-0005-0000-0000-00000A3F0000}"/>
    <cellStyle name="40% - Акцент4 2 56 2" xfId="15958" xr:uid="{00000000-0005-0000-0000-00000B3F0000}"/>
    <cellStyle name="40% - Акцент4 2 57" xfId="7807" xr:uid="{00000000-0005-0000-0000-00000C3F0000}"/>
    <cellStyle name="40% - Акцент4 2 57 2" xfId="16565" xr:uid="{00000000-0005-0000-0000-00000D3F0000}"/>
    <cellStyle name="40% - Акцент4 2 58" xfId="7139" xr:uid="{00000000-0005-0000-0000-00000E3F0000}"/>
    <cellStyle name="40% - Акцент4 2 58 2" xfId="15897" xr:uid="{00000000-0005-0000-0000-00000F3F0000}"/>
    <cellStyle name="40% - Акцент4 2 59" xfId="7873" xr:uid="{00000000-0005-0000-0000-0000103F0000}"/>
    <cellStyle name="40% - Акцент4 2 59 2" xfId="16631" xr:uid="{00000000-0005-0000-0000-0000113F0000}"/>
    <cellStyle name="40% - Акцент4 2 6" xfId="539" xr:uid="{00000000-0005-0000-0000-0000123F0000}"/>
    <cellStyle name="40% - Акцент4 2 6 2" xfId="1141" xr:uid="{00000000-0005-0000-0000-0000133F0000}"/>
    <cellStyle name="40% - Акцент4 2 6 2 2" xfId="2886" xr:uid="{00000000-0005-0000-0000-0000143F0000}"/>
    <cellStyle name="40% - Акцент4 2 6 2 2 2" xfId="11723" xr:uid="{00000000-0005-0000-0000-0000153F0000}"/>
    <cellStyle name="40% - Акцент4 2 6 2 3" xfId="4665" xr:uid="{00000000-0005-0000-0000-0000163F0000}"/>
    <cellStyle name="40% - Акцент4 2 6 2 3 2" xfId="13440" xr:uid="{00000000-0005-0000-0000-0000173F0000}"/>
    <cellStyle name="40% - Акцент4 2 6 2 4" xfId="6480" xr:uid="{00000000-0005-0000-0000-0000183F0000}"/>
    <cellStyle name="40% - Акцент4 2 6 2 4 2" xfId="15243" xr:uid="{00000000-0005-0000-0000-0000193F0000}"/>
    <cellStyle name="40% - Акцент4 2 6 2 5" xfId="10012" xr:uid="{00000000-0005-0000-0000-00001A3F0000}"/>
    <cellStyle name="40% - Акцент4 2 6 3" xfId="2329" xr:uid="{00000000-0005-0000-0000-00001B3F0000}"/>
    <cellStyle name="40% - Акцент4 2 6 3 2" xfId="4666" xr:uid="{00000000-0005-0000-0000-00001C3F0000}"/>
    <cellStyle name="40% - Акцент4 2 6 3 2 2" xfId="13441" xr:uid="{00000000-0005-0000-0000-00001D3F0000}"/>
    <cellStyle name="40% - Акцент4 2 6 3 3" xfId="6481" xr:uid="{00000000-0005-0000-0000-00001E3F0000}"/>
    <cellStyle name="40% - Акцент4 2 6 3 3 2" xfId="15244" xr:uid="{00000000-0005-0000-0000-00001F3F0000}"/>
    <cellStyle name="40% - Акцент4 2 6 3 4" xfId="11168" xr:uid="{00000000-0005-0000-0000-0000203F0000}"/>
    <cellStyle name="40% - Акцент4 2 6 4" xfId="1902" xr:uid="{00000000-0005-0000-0000-0000213F0000}"/>
    <cellStyle name="40% - Акцент4 2 6 4 2" xfId="10750" xr:uid="{00000000-0005-0000-0000-0000223F0000}"/>
    <cellStyle name="40% - Акцент4 2 6 5" xfId="4664" xr:uid="{00000000-0005-0000-0000-0000233F0000}"/>
    <cellStyle name="40% - Акцент4 2 6 5 2" xfId="13439" xr:uid="{00000000-0005-0000-0000-0000243F0000}"/>
    <cellStyle name="40% - Акцент4 2 6 6" xfId="6479" xr:uid="{00000000-0005-0000-0000-0000253F0000}"/>
    <cellStyle name="40% - Акцент4 2 6 6 2" xfId="15242" xr:uid="{00000000-0005-0000-0000-0000263F0000}"/>
    <cellStyle name="40% - Акцент4 2 6 7" xfId="9444" xr:uid="{00000000-0005-0000-0000-0000273F0000}"/>
    <cellStyle name="40% - Акцент4 2 60" xfId="6054" xr:uid="{00000000-0005-0000-0000-0000283F0000}"/>
    <cellStyle name="40% - Акцент4 2 60 2" xfId="14821" xr:uid="{00000000-0005-0000-0000-0000293F0000}"/>
    <cellStyle name="40% - Акцент4 2 61" xfId="7947" xr:uid="{00000000-0005-0000-0000-00002A3F0000}"/>
    <cellStyle name="40% - Акцент4 2 61 2" xfId="16705" xr:uid="{00000000-0005-0000-0000-00002B3F0000}"/>
    <cellStyle name="40% - Акцент4 2 62" xfId="6737" xr:uid="{00000000-0005-0000-0000-00002C3F0000}"/>
    <cellStyle name="40% - Акцент4 2 62 2" xfId="15499" xr:uid="{00000000-0005-0000-0000-00002D3F0000}"/>
    <cellStyle name="40% - Акцент4 2 63" xfId="8036" xr:uid="{00000000-0005-0000-0000-00002E3F0000}"/>
    <cellStyle name="40% - Акцент4 2 63 2" xfId="16794" xr:uid="{00000000-0005-0000-0000-00002F3F0000}"/>
    <cellStyle name="40% - Акцент4 2 64" xfId="6833" xr:uid="{00000000-0005-0000-0000-0000303F0000}"/>
    <cellStyle name="40% - Акцент4 2 64 2" xfId="15595" xr:uid="{00000000-0005-0000-0000-0000313F0000}"/>
    <cellStyle name="40% - Акцент4 2 65" xfId="9149" xr:uid="{00000000-0005-0000-0000-0000323F0000}"/>
    <cellStyle name="40% - Акцент4 2 66" xfId="12175" xr:uid="{00000000-0005-0000-0000-0000333F0000}"/>
    <cellStyle name="40% - Акцент4 2 67" xfId="18692" xr:uid="{00000000-0005-0000-0000-0000343F0000}"/>
    <cellStyle name="40% - Акцент4 2 68" xfId="19959" xr:uid="{00000000-0005-0000-0000-0000353F0000}"/>
    <cellStyle name="40% - Акцент4 2 69" xfId="17883" xr:uid="{00000000-0005-0000-0000-0000363F0000}"/>
    <cellStyle name="40% - Акцент4 2 7" xfId="580" xr:uid="{00000000-0005-0000-0000-0000373F0000}"/>
    <cellStyle name="40% - Акцент4 2 7 2" xfId="1233" xr:uid="{00000000-0005-0000-0000-0000383F0000}"/>
    <cellStyle name="40% - Акцент4 2 7 2 2" xfId="2975" xr:uid="{00000000-0005-0000-0000-0000393F0000}"/>
    <cellStyle name="40% - Акцент4 2 7 2 2 2" xfId="11812" xr:uid="{00000000-0005-0000-0000-00003A3F0000}"/>
    <cellStyle name="40% - Акцент4 2 7 2 3" xfId="4668" xr:uid="{00000000-0005-0000-0000-00003B3F0000}"/>
    <cellStyle name="40% - Акцент4 2 7 2 3 2" xfId="13443" xr:uid="{00000000-0005-0000-0000-00003C3F0000}"/>
    <cellStyle name="40% - Акцент4 2 7 2 4" xfId="6483" xr:uid="{00000000-0005-0000-0000-00003D3F0000}"/>
    <cellStyle name="40% - Акцент4 2 7 2 4 2" xfId="15246" xr:uid="{00000000-0005-0000-0000-00003E3F0000}"/>
    <cellStyle name="40% - Акцент4 2 7 2 5" xfId="10102" xr:uid="{00000000-0005-0000-0000-00003F3F0000}"/>
    <cellStyle name="40% - Акцент4 2 7 3" xfId="2370" xr:uid="{00000000-0005-0000-0000-0000403F0000}"/>
    <cellStyle name="40% - Акцент4 2 7 3 2" xfId="4669" xr:uid="{00000000-0005-0000-0000-0000413F0000}"/>
    <cellStyle name="40% - Акцент4 2 7 3 2 2" xfId="13444" xr:uid="{00000000-0005-0000-0000-0000423F0000}"/>
    <cellStyle name="40% - Акцент4 2 7 3 3" xfId="6484" xr:uid="{00000000-0005-0000-0000-0000433F0000}"/>
    <cellStyle name="40% - Акцент4 2 7 3 3 2" xfId="15247" xr:uid="{00000000-0005-0000-0000-0000443F0000}"/>
    <cellStyle name="40% - Акцент4 2 7 3 4" xfId="11209" xr:uid="{00000000-0005-0000-0000-0000453F0000}"/>
    <cellStyle name="40% - Акцент4 2 7 4" xfId="1993" xr:uid="{00000000-0005-0000-0000-0000463F0000}"/>
    <cellStyle name="40% - Акцент4 2 7 4 2" xfId="10838" xr:uid="{00000000-0005-0000-0000-0000473F0000}"/>
    <cellStyle name="40% - Акцент4 2 7 5" xfId="4667" xr:uid="{00000000-0005-0000-0000-0000483F0000}"/>
    <cellStyle name="40% - Акцент4 2 7 5 2" xfId="13442" xr:uid="{00000000-0005-0000-0000-0000493F0000}"/>
    <cellStyle name="40% - Акцент4 2 7 6" xfId="6482" xr:uid="{00000000-0005-0000-0000-00004A3F0000}"/>
    <cellStyle name="40% - Акцент4 2 7 6 2" xfId="15245" xr:uid="{00000000-0005-0000-0000-00004B3F0000}"/>
    <cellStyle name="40% - Акцент4 2 7 7" xfId="9485" xr:uid="{00000000-0005-0000-0000-00004C3F0000}"/>
    <cellStyle name="40% - Акцент4 2 70" xfId="19146" xr:uid="{00000000-0005-0000-0000-00004D3F0000}"/>
    <cellStyle name="40% - Акцент4 2 8" xfId="567" xr:uid="{00000000-0005-0000-0000-00004E3F0000}"/>
    <cellStyle name="40% - Акцент4 2 8 2" xfId="1229" xr:uid="{00000000-0005-0000-0000-00004F3F0000}"/>
    <cellStyle name="40% - Акцент4 2 8 2 2" xfId="2971" xr:uid="{00000000-0005-0000-0000-0000503F0000}"/>
    <cellStyle name="40% - Акцент4 2 8 2 2 2" xfId="11808" xr:uid="{00000000-0005-0000-0000-0000513F0000}"/>
    <cellStyle name="40% - Акцент4 2 8 2 3" xfId="4671" xr:uid="{00000000-0005-0000-0000-0000523F0000}"/>
    <cellStyle name="40% - Акцент4 2 8 2 3 2" xfId="13446" xr:uid="{00000000-0005-0000-0000-0000533F0000}"/>
    <cellStyle name="40% - Акцент4 2 8 2 4" xfId="6486" xr:uid="{00000000-0005-0000-0000-0000543F0000}"/>
    <cellStyle name="40% - Акцент4 2 8 2 4 2" xfId="15249" xr:uid="{00000000-0005-0000-0000-0000553F0000}"/>
    <cellStyle name="40% - Акцент4 2 8 2 5" xfId="10098" xr:uid="{00000000-0005-0000-0000-0000563F0000}"/>
    <cellStyle name="40% - Акцент4 2 8 3" xfId="2357" xr:uid="{00000000-0005-0000-0000-0000573F0000}"/>
    <cellStyle name="40% - Акцент4 2 8 3 2" xfId="4672" xr:uid="{00000000-0005-0000-0000-0000583F0000}"/>
    <cellStyle name="40% - Акцент4 2 8 3 2 2" xfId="13447" xr:uid="{00000000-0005-0000-0000-0000593F0000}"/>
    <cellStyle name="40% - Акцент4 2 8 3 3" xfId="6487" xr:uid="{00000000-0005-0000-0000-00005A3F0000}"/>
    <cellStyle name="40% - Акцент4 2 8 3 3 2" xfId="15250" xr:uid="{00000000-0005-0000-0000-00005B3F0000}"/>
    <cellStyle name="40% - Акцент4 2 8 3 4" xfId="11196" xr:uid="{00000000-0005-0000-0000-00005C3F0000}"/>
    <cellStyle name="40% - Акцент4 2 8 4" xfId="1989" xr:uid="{00000000-0005-0000-0000-00005D3F0000}"/>
    <cellStyle name="40% - Акцент4 2 8 4 2" xfId="10834" xr:uid="{00000000-0005-0000-0000-00005E3F0000}"/>
    <cellStyle name="40% - Акцент4 2 8 5" xfId="4670" xr:uid="{00000000-0005-0000-0000-00005F3F0000}"/>
    <cellStyle name="40% - Акцент4 2 8 5 2" xfId="13445" xr:uid="{00000000-0005-0000-0000-0000603F0000}"/>
    <cellStyle name="40% - Акцент4 2 8 6" xfId="6485" xr:uid="{00000000-0005-0000-0000-0000613F0000}"/>
    <cellStyle name="40% - Акцент4 2 8 6 2" xfId="15248" xr:uid="{00000000-0005-0000-0000-0000623F0000}"/>
    <cellStyle name="40% - Акцент4 2 8 7" xfId="9472" xr:uid="{00000000-0005-0000-0000-0000633F0000}"/>
    <cellStyle name="40% - Акцент4 2 9" xfId="817" xr:uid="{00000000-0005-0000-0000-0000643F0000}"/>
    <cellStyle name="40% - Акцент4 2 9 2" xfId="1193" xr:uid="{00000000-0005-0000-0000-0000653F0000}"/>
    <cellStyle name="40% - Акцент4 2 9 2 2" xfId="2935" xr:uid="{00000000-0005-0000-0000-0000663F0000}"/>
    <cellStyle name="40% - Акцент4 2 9 2 2 2" xfId="11772" xr:uid="{00000000-0005-0000-0000-0000673F0000}"/>
    <cellStyle name="40% - Акцент4 2 9 2 3" xfId="4674" xr:uid="{00000000-0005-0000-0000-0000683F0000}"/>
    <cellStyle name="40% - Акцент4 2 9 2 3 2" xfId="13449" xr:uid="{00000000-0005-0000-0000-0000693F0000}"/>
    <cellStyle name="40% - Акцент4 2 9 2 4" xfId="6489" xr:uid="{00000000-0005-0000-0000-00006A3F0000}"/>
    <cellStyle name="40% - Акцент4 2 9 2 4 2" xfId="15252" xr:uid="{00000000-0005-0000-0000-00006B3F0000}"/>
    <cellStyle name="40% - Акцент4 2 9 2 5" xfId="10062" xr:uid="{00000000-0005-0000-0000-00006C3F0000}"/>
    <cellStyle name="40% - Акцент4 2 9 3" xfId="2607" xr:uid="{00000000-0005-0000-0000-00006D3F0000}"/>
    <cellStyle name="40% - Акцент4 2 9 3 2" xfId="4675" xr:uid="{00000000-0005-0000-0000-00006E3F0000}"/>
    <cellStyle name="40% - Акцент4 2 9 3 2 2" xfId="13450" xr:uid="{00000000-0005-0000-0000-00006F3F0000}"/>
    <cellStyle name="40% - Акцент4 2 9 3 3" xfId="6490" xr:uid="{00000000-0005-0000-0000-0000703F0000}"/>
    <cellStyle name="40% - Акцент4 2 9 3 3 2" xfId="15253" xr:uid="{00000000-0005-0000-0000-0000713F0000}"/>
    <cellStyle name="40% - Акцент4 2 9 3 4" xfId="11446" xr:uid="{00000000-0005-0000-0000-0000723F0000}"/>
    <cellStyle name="40% - Акцент4 2 9 4" xfId="1953" xr:uid="{00000000-0005-0000-0000-0000733F0000}"/>
    <cellStyle name="40% - Акцент4 2 9 4 2" xfId="10798" xr:uid="{00000000-0005-0000-0000-0000743F0000}"/>
    <cellStyle name="40% - Акцент4 2 9 5" xfId="4673" xr:uid="{00000000-0005-0000-0000-0000753F0000}"/>
    <cellStyle name="40% - Акцент4 2 9 5 2" xfId="13448" xr:uid="{00000000-0005-0000-0000-0000763F0000}"/>
    <cellStyle name="40% - Акцент4 2 9 6" xfId="6488" xr:uid="{00000000-0005-0000-0000-0000773F0000}"/>
    <cellStyle name="40% - Акцент4 2 9 6 2" xfId="15251" xr:uid="{00000000-0005-0000-0000-0000783F0000}"/>
    <cellStyle name="40% - Акцент4 2 9 7" xfId="9722" xr:uid="{00000000-0005-0000-0000-0000793F0000}"/>
    <cellStyle name="40% — акцент4 20" xfId="1452" xr:uid="{00000000-0005-0000-0000-00007A3F0000}"/>
    <cellStyle name="40% — акцент4 20 2" xfId="10311" xr:uid="{00000000-0005-0000-0000-00007B3F0000}"/>
    <cellStyle name="40% — акцент4 21" xfId="1464" xr:uid="{00000000-0005-0000-0000-00007C3F0000}"/>
    <cellStyle name="40% — акцент4 21 2" xfId="10323" xr:uid="{00000000-0005-0000-0000-00007D3F0000}"/>
    <cellStyle name="40% — акцент4 22" xfId="1476" xr:uid="{00000000-0005-0000-0000-00007E3F0000}"/>
    <cellStyle name="40% — акцент4 22 2" xfId="10335" xr:uid="{00000000-0005-0000-0000-00007F3F0000}"/>
    <cellStyle name="40% — акцент4 23" xfId="1488" xr:uid="{00000000-0005-0000-0000-0000803F0000}"/>
    <cellStyle name="40% — акцент4 23 2" xfId="10347" xr:uid="{00000000-0005-0000-0000-0000813F0000}"/>
    <cellStyle name="40% — акцент4 24" xfId="1500" xr:uid="{00000000-0005-0000-0000-0000823F0000}"/>
    <cellStyle name="40% — акцент4 24 2" xfId="10359" xr:uid="{00000000-0005-0000-0000-0000833F0000}"/>
    <cellStyle name="40% — акцент4 25" xfId="1512" xr:uid="{00000000-0005-0000-0000-0000843F0000}"/>
    <cellStyle name="40% — акцент4 25 2" xfId="10371" xr:uid="{00000000-0005-0000-0000-0000853F0000}"/>
    <cellStyle name="40% — акцент4 26" xfId="1524" xr:uid="{00000000-0005-0000-0000-0000863F0000}"/>
    <cellStyle name="40% — акцент4 26 2" xfId="10383" xr:uid="{00000000-0005-0000-0000-0000873F0000}"/>
    <cellStyle name="40% — акцент4 27" xfId="1536" xr:uid="{00000000-0005-0000-0000-0000883F0000}"/>
    <cellStyle name="40% — акцент4 27 2" xfId="10395" xr:uid="{00000000-0005-0000-0000-0000893F0000}"/>
    <cellStyle name="40% — акцент4 28" xfId="1548" xr:uid="{00000000-0005-0000-0000-00008A3F0000}"/>
    <cellStyle name="40% — акцент4 28 2" xfId="10407" xr:uid="{00000000-0005-0000-0000-00008B3F0000}"/>
    <cellStyle name="40% — акцент4 29" xfId="1560" xr:uid="{00000000-0005-0000-0000-00008C3F0000}"/>
    <cellStyle name="40% — акцент4 29 2" xfId="10419" xr:uid="{00000000-0005-0000-0000-00008D3F0000}"/>
    <cellStyle name="40% - Акцент4 3" xfId="20" xr:uid="{00000000-0005-0000-0000-00008E3F0000}"/>
    <cellStyle name="40% — акцент4 3" xfId="151" xr:uid="{00000000-0005-0000-0000-00008F3F0000}"/>
    <cellStyle name="40% — акцент4 30" xfId="1572" xr:uid="{00000000-0005-0000-0000-0000903F0000}"/>
    <cellStyle name="40% — акцент4 30 2" xfId="10431" xr:uid="{00000000-0005-0000-0000-0000913F0000}"/>
    <cellStyle name="40% — акцент4 31" xfId="1584" xr:uid="{00000000-0005-0000-0000-0000923F0000}"/>
    <cellStyle name="40% — акцент4 31 2" xfId="10443" xr:uid="{00000000-0005-0000-0000-0000933F0000}"/>
    <cellStyle name="40% — акцент4 32" xfId="1596" xr:uid="{00000000-0005-0000-0000-0000943F0000}"/>
    <cellStyle name="40% — акцент4 32 2" xfId="10455" xr:uid="{00000000-0005-0000-0000-0000953F0000}"/>
    <cellStyle name="40% — акцент4 33" xfId="1608" xr:uid="{00000000-0005-0000-0000-0000963F0000}"/>
    <cellStyle name="40% — акцент4 33 2" xfId="10467" xr:uid="{00000000-0005-0000-0000-0000973F0000}"/>
    <cellStyle name="40% — акцент4 34" xfId="1620" xr:uid="{00000000-0005-0000-0000-0000983F0000}"/>
    <cellStyle name="40% — акцент4 34 2" xfId="10479" xr:uid="{00000000-0005-0000-0000-0000993F0000}"/>
    <cellStyle name="40% — акцент4 35" xfId="1632" xr:uid="{00000000-0005-0000-0000-00009A3F0000}"/>
    <cellStyle name="40% — акцент4 35 2" xfId="10491" xr:uid="{00000000-0005-0000-0000-00009B3F0000}"/>
    <cellStyle name="40% — акцент4 36" xfId="1644" xr:uid="{00000000-0005-0000-0000-00009C3F0000}"/>
    <cellStyle name="40% — акцент4 36 2" xfId="10503" xr:uid="{00000000-0005-0000-0000-00009D3F0000}"/>
    <cellStyle name="40% — акцент4 37" xfId="1656" xr:uid="{00000000-0005-0000-0000-00009E3F0000}"/>
    <cellStyle name="40% — акцент4 37 2" xfId="10515" xr:uid="{00000000-0005-0000-0000-00009F3F0000}"/>
    <cellStyle name="40% — акцент4 38" xfId="1668" xr:uid="{00000000-0005-0000-0000-0000A03F0000}"/>
    <cellStyle name="40% — акцент4 38 2" xfId="10527" xr:uid="{00000000-0005-0000-0000-0000A13F0000}"/>
    <cellStyle name="40% — акцент4 39" xfId="1680" xr:uid="{00000000-0005-0000-0000-0000A23F0000}"/>
    <cellStyle name="40% — акцент4 39 2" xfId="10539" xr:uid="{00000000-0005-0000-0000-0000A33F0000}"/>
    <cellStyle name="40% - Акцент4 4" xfId="514" xr:uid="{00000000-0005-0000-0000-0000A43F0000}"/>
    <cellStyle name="40% — акцент4 4" xfId="152" xr:uid="{00000000-0005-0000-0000-0000A53F0000}"/>
    <cellStyle name="40% - Акцент4 4 10" xfId="7707" xr:uid="{00000000-0005-0000-0000-0000A63F0000}"/>
    <cellStyle name="40% - Акцент4 4 10 2" xfId="16465" xr:uid="{00000000-0005-0000-0000-0000A73F0000}"/>
    <cellStyle name="40% - Акцент4 4 11" xfId="7250" xr:uid="{00000000-0005-0000-0000-0000A83F0000}"/>
    <cellStyle name="40% - Акцент4 4 11 2" xfId="16008" xr:uid="{00000000-0005-0000-0000-0000A93F0000}"/>
    <cellStyle name="40% - Акцент4 4 12" xfId="7742" xr:uid="{00000000-0005-0000-0000-0000AA3F0000}"/>
    <cellStyle name="40% - Акцент4 4 12 2" xfId="16500" xr:uid="{00000000-0005-0000-0000-0000AB3F0000}"/>
    <cellStyle name="40% - Акцент4 4 13" xfId="7205" xr:uid="{00000000-0005-0000-0000-0000AC3F0000}"/>
    <cellStyle name="40% - Акцент4 4 13 2" xfId="15963" xr:uid="{00000000-0005-0000-0000-0000AD3F0000}"/>
    <cellStyle name="40% - Акцент4 4 14" xfId="7802" xr:uid="{00000000-0005-0000-0000-0000AE3F0000}"/>
    <cellStyle name="40% - Акцент4 4 14 2" xfId="16560" xr:uid="{00000000-0005-0000-0000-0000AF3F0000}"/>
    <cellStyle name="40% - Акцент4 4 15" xfId="7145" xr:uid="{00000000-0005-0000-0000-0000B03F0000}"/>
    <cellStyle name="40% - Акцент4 4 15 2" xfId="15903" xr:uid="{00000000-0005-0000-0000-0000B13F0000}"/>
    <cellStyle name="40% - Акцент4 4 16" xfId="7867" xr:uid="{00000000-0005-0000-0000-0000B23F0000}"/>
    <cellStyle name="40% - Акцент4 4 16 2" xfId="16625" xr:uid="{00000000-0005-0000-0000-0000B33F0000}"/>
    <cellStyle name="40% - Акцент4 4 17" xfId="5960" xr:uid="{00000000-0005-0000-0000-0000B43F0000}"/>
    <cellStyle name="40% - Акцент4 4 17 2" xfId="14728" xr:uid="{00000000-0005-0000-0000-0000B53F0000}"/>
    <cellStyle name="40% - Акцент4 4 18" xfId="7942" xr:uid="{00000000-0005-0000-0000-0000B63F0000}"/>
    <cellStyle name="40% - Акцент4 4 18 2" xfId="16700" xr:uid="{00000000-0005-0000-0000-0000B73F0000}"/>
    <cellStyle name="40% - Акцент4 4 19" xfId="6732" xr:uid="{00000000-0005-0000-0000-0000B83F0000}"/>
    <cellStyle name="40% - Акцент4 4 19 2" xfId="15494" xr:uid="{00000000-0005-0000-0000-0000B93F0000}"/>
    <cellStyle name="40% - Акцент4 4 2" xfId="2304" xr:uid="{00000000-0005-0000-0000-0000BA3F0000}"/>
    <cellStyle name="40% - Акцент4 4 2 2" xfId="11143" xr:uid="{00000000-0005-0000-0000-0000BB3F0000}"/>
    <cellStyle name="40% - Акцент4 4 20" xfId="8028" xr:uid="{00000000-0005-0000-0000-0000BC3F0000}"/>
    <cellStyle name="40% - Акцент4 4 20 2" xfId="16786" xr:uid="{00000000-0005-0000-0000-0000BD3F0000}"/>
    <cellStyle name="40% - Акцент4 4 21" xfId="6825" xr:uid="{00000000-0005-0000-0000-0000BE3F0000}"/>
    <cellStyle name="40% - Акцент4 4 21 2" xfId="15587" xr:uid="{00000000-0005-0000-0000-0000BF3F0000}"/>
    <cellStyle name="40% - Акцент4 4 22" xfId="8104" xr:uid="{00000000-0005-0000-0000-0000C03F0000}"/>
    <cellStyle name="40% - Акцент4 4 22 2" xfId="16862" xr:uid="{00000000-0005-0000-0000-0000C13F0000}"/>
    <cellStyle name="40% - Акцент4 4 23" xfId="6986" xr:uid="{00000000-0005-0000-0000-0000C23F0000}"/>
    <cellStyle name="40% - Акцент4 4 23 2" xfId="15747" xr:uid="{00000000-0005-0000-0000-0000C33F0000}"/>
    <cellStyle name="40% - Акцент4 4 24" xfId="8188" xr:uid="{00000000-0005-0000-0000-0000C43F0000}"/>
    <cellStyle name="40% - Акцент4 4 24 2" xfId="16946" xr:uid="{00000000-0005-0000-0000-0000C53F0000}"/>
    <cellStyle name="40% - Акцент4 4 25" xfId="8278" xr:uid="{00000000-0005-0000-0000-0000C63F0000}"/>
    <cellStyle name="40% - Акцент4 4 25 2" xfId="17036" xr:uid="{00000000-0005-0000-0000-0000C73F0000}"/>
    <cellStyle name="40% - Акцент4 4 26" xfId="8367" xr:uid="{00000000-0005-0000-0000-0000C83F0000}"/>
    <cellStyle name="40% - Акцент4 4 26 2" xfId="17125" xr:uid="{00000000-0005-0000-0000-0000C93F0000}"/>
    <cellStyle name="40% - Акцент4 4 27" xfId="8458" xr:uid="{00000000-0005-0000-0000-0000CA3F0000}"/>
    <cellStyle name="40% - Акцент4 4 27 2" xfId="17216" xr:uid="{00000000-0005-0000-0000-0000CB3F0000}"/>
    <cellStyle name="40% - Акцент4 4 28" xfId="9419" xr:uid="{00000000-0005-0000-0000-0000CC3F0000}"/>
    <cellStyle name="40% - Акцент4 4 29" xfId="9231" xr:uid="{00000000-0005-0000-0000-0000CD3F0000}"/>
    <cellStyle name="40% - Акцент4 4 3" xfId="3114" xr:uid="{00000000-0005-0000-0000-0000CE3F0000}"/>
    <cellStyle name="40% - Акцент4 4 3 2" xfId="11951" xr:uid="{00000000-0005-0000-0000-0000CF3F0000}"/>
    <cellStyle name="40% - Акцент4 4 30" xfId="18258" xr:uid="{00000000-0005-0000-0000-0000D03F0000}"/>
    <cellStyle name="40% - Акцент4 4 31" xfId="19640" xr:uid="{00000000-0005-0000-0000-0000D13F0000}"/>
    <cellStyle name="40% - Акцент4 4 32" xfId="18713" xr:uid="{00000000-0005-0000-0000-0000D23F0000}"/>
    <cellStyle name="40% - Акцент4 4 33" xfId="18710" xr:uid="{00000000-0005-0000-0000-0000D33F0000}"/>
    <cellStyle name="40% - Акцент4 4 4" xfId="4676" xr:uid="{00000000-0005-0000-0000-0000D43F0000}"/>
    <cellStyle name="40% - Акцент4 4 4 2" xfId="13451" xr:uid="{00000000-0005-0000-0000-0000D53F0000}"/>
    <cellStyle name="40% - Акцент4 4 5" xfId="5154" xr:uid="{00000000-0005-0000-0000-0000D63F0000}"/>
    <cellStyle name="40% - Акцент4 4 5 2" xfId="13926" xr:uid="{00000000-0005-0000-0000-0000D73F0000}"/>
    <cellStyle name="40% - Акцент4 4 6" xfId="5063" xr:uid="{00000000-0005-0000-0000-0000D83F0000}"/>
    <cellStyle name="40% - Акцент4 4 6 2" xfId="13835" xr:uid="{00000000-0005-0000-0000-0000D93F0000}"/>
    <cellStyle name="40% - Акцент4 4 7" xfId="6493" xr:uid="{00000000-0005-0000-0000-0000DA3F0000}"/>
    <cellStyle name="40% - Акцент4 4 7 2" xfId="15256" xr:uid="{00000000-0005-0000-0000-0000DB3F0000}"/>
    <cellStyle name="40% - Акцент4 4 8" xfId="7667" xr:uid="{00000000-0005-0000-0000-0000DC3F0000}"/>
    <cellStyle name="40% - Акцент4 4 8 2" xfId="16425" xr:uid="{00000000-0005-0000-0000-0000DD3F0000}"/>
    <cellStyle name="40% - Акцент4 4 9" xfId="7290" xr:uid="{00000000-0005-0000-0000-0000DE3F0000}"/>
    <cellStyle name="40% - Акцент4 4 9 2" xfId="16048" xr:uid="{00000000-0005-0000-0000-0000DF3F0000}"/>
    <cellStyle name="40% — акцент4 40" xfId="1692" xr:uid="{00000000-0005-0000-0000-0000E03F0000}"/>
    <cellStyle name="40% — акцент4 40 2" xfId="10551" xr:uid="{00000000-0005-0000-0000-0000E13F0000}"/>
    <cellStyle name="40% — акцент4 41" xfId="1704" xr:uid="{00000000-0005-0000-0000-0000E23F0000}"/>
    <cellStyle name="40% — акцент4 41 2" xfId="10563" xr:uid="{00000000-0005-0000-0000-0000E33F0000}"/>
    <cellStyle name="40% — акцент4 42" xfId="1716" xr:uid="{00000000-0005-0000-0000-0000E43F0000}"/>
    <cellStyle name="40% — акцент4 42 2" xfId="10575" xr:uid="{00000000-0005-0000-0000-0000E53F0000}"/>
    <cellStyle name="40% — акцент4 43" xfId="1728" xr:uid="{00000000-0005-0000-0000-0000E63F0000}"/>
    <cellStyle name="40% — акцент4 43 2" xfId="10587" xr:uid="{00000000-0005-0000-0000-0000E73F0000}"/>
    <cellStyle name="40% — акцент4 44" xfId="1740" xr:uid="{00000000-0005-0000-0000-0000E83F0000}"/>
    <cellStyle name="40% — акцент4 44 2" xfId="10599" xr:uid="{00000000-0005-0000-0000-0000E93F0000}"/>
    <cellStyle name="40% — акцент4 45" xfId="1752" xr:uid="{00000000-0005-0000-0000-0000EA3F0000}"/>
    <cellStyle name="40% — акцент4 45 2" xfId="10611" xr:uid="{00000000-0005-0000-0000-0000EB3F0000}"/>
    <cellStyle name="40% — акцент4 46" xfId="1764" xr:uid="{00000000-0005-0000-0000-0000EC3F0000}"/>
    <cellStyle name="40% — акцент4 46 2" xfId="10623" xr:uid="{00000000-0005-0000-0000-0000ED3F0000}"/>
    <cellStyle name="40% — акцент4 47" xfId="1776" xr:uid="{00000000-0005-0000-0000-0000EE3F0000}"/>
    <cellStyle name="40% — акцент4 47 2" xfId="10635" xr:uid="{00000000-0005-0000-0000-0000EF3F0000}"/>
    <cellStyle name="40% — акцент4 48" xfId="1788" xr:uid="{00000000-0005-0000-0000-0000F03F0000}"/>
    <cellStyle name="40% — акцент4 48 2" xfId="10647" xr:uid="{00000000-0005-0000-0000-0000F13F0000}"/>
    <cellStyle name="40% — акцент4 49" xfId="1800" xr:uid="{00000000-0005-0000-0000-0000F23F0000}"/>
    <cellStyle name="40% - Акцент4 5" xfId="788" xr:uid="{00000000-0005-0000-0000-0000F33F0000}"/>
    <cellStyle name="40% — акцент4 5" xfId="153" xr:uid="{00000000-0005-0000-0000-0000F43F0000}"/>
    <cellStyle name="40% - Акцент4 5 10" xfId="7708" xr:uid="{00000000-0005-0000-0000-0000F53F0000}"/>
    <cellStyle name="40% - Акцент4 5 10 2" xfId="16466" xr:uid="{00000000-0005-0000-0000-0000F63F0000}"/>
    <cellStyle name="40% - Акцент4 5 11" xfId="7249" xr:uid="{00000000-0005-0000-0000-0000F73F0000}"/>
    <cellStyle name="40% - Акцент4 5 11 2" xfId="16007" xr:uid="{00000000-0005-0000-0000-0000F83F0000}"/>
    <cellStyle name="40% - Акцент4 5 12" xfId="7743" xr:uid="{00000000-0005-0000-0000-0000F93F0000}"/>
    <cellStyle name="40% - Акцент4 5 12 2" xfId="16501" xr:uid="{00000000-0005-0000-0000-0000FA3F0000}"/>
    <cellStyle name="40% - Акцент4 5 13" xfId="7203" xr:uid="{00000000-0005-0000-0000-0000FB3F0000}"/>
    <cellStyle name="40% - Акцент4 5 13 2" xfId="15961" xr:uid="{00000000-0005-0000-0000-0000FC3F0000}"/>
    <cellStyle name="40% - Акцент4 5 14" xfId="7804" xr:uid="{00000000-0005-0000-0000-0000FD3F0000}"/>
    <cellStyle name="40% - Акцент4 5 14 2" xfId="16562" xr:uid="{00000000-0005-0000-0000-0000FE3F0000}"/>
    <cellStyle name="40% - Акцент4 5 15" xfId="7143" xr:uid="{00000000-0005-0000-0000-0000FF3F0000}"/>
    <cellStyle name="40% - Акцент4 5 15 2" xfId="15901" xr:uid="{00000000-0005-0000-0000-000000400000}"/>
    <cellStyle name="40% - Акцент4 5 16" xfId="7869" xr:uid="{00000000-0005-0000-0000-000001400000}"/>
    <cellStyle name="40% - Акцент4 5 16 2" xfId="16627" xr:uid="{00000000-0005-0000-0000-000002400000}"/>
    <cellStyle name="40% - Акцент4 5 17" xfId="6049" xr:uid="{00000000-0005-0000-0000-000003400000}"/>
    <cellStyle name="40% - Акцент4 5 17 2" xfId="14816" xr:uid="{00000000-0005-0000-0000-000004400000}"/>
    <cellStyle name="40% - Акцент4 5 18" xfId="7944" xr:uid="{00000000-0005-0000-0000-000005400000}"/>
    <cellStyle name="40% - Акцент4 5 18 2" xfId="16702" xr:uid="{00000000-0005-0000-0000-000006400000}"/>
    <cellStyle name="40% - Акцент4 5 19" xfId="6733" xr:uid="{00000000-0005-0000-0000-000007400000}"/>
    <cellStyle name="40% - Акцент4 5 19 2" xfId="15495" xr:uid="{00000000-0005-0000-0000-000008400000}"/>
    <cellStyle name="40% - Акцент4 5 2" xfId="2578" xr:uid="{00000000-0005-0000-0000-000009400000}"/>
    <cellStyle name="40% - Акцент4 5 2 2" xfId="11417" xr:uid="{00000000-0005-0000-0000-00000A400000}"/>
    <cellStyle name="40% - Акцент4 5 20" xfId="8029" xr:uid="{00000000-0005-0000-0000-00000B400000}"/>
    <cellStyle name="40% - Акцент4 5 20 2" xfId="16787" xr:uid="{00000000-0005-0000-0000-00000C400000}"/>
    <cellStyle name="40% - Акцент4 5 21" xfId="6826" xr:uid="{00000000-0005-0000-0000-00000D400000}"/>
    <cellStyle name="40% - Акцент4 5 21 2" xfId="15588" xr:uid="{00000000-0005-0000-0000-00000E400000}"/>
    <cellStyle name="40% - Акцент4 5 22" xfId="8105" xr:uid="{00000000-0005-0000-0000-00000F400000}"/>
    <cellStyle name="40% - Акцент4 5 22 2" xfId="16863" xr:uid="{00000000-0005-0000-0000-000010400000}"/>
    <cellStyle name="40% - Акцент4 5 23" xfId="6988" xr:uid="{00000000-0005-0000-0000-000011400000}"/>
    <cellStyle name="40% - Акцент4 5 23 2" xfId="15749" xr:uid="{00000000-0005-0000-0000-000012400000}"/>
    <cellStyle name="40% - Акцент4 5 24" xfId="8189" xr:uid="{00000000-0005-0000-0000-000013400000}"/>
    <cellStyle name="40% - Акцент4 5 24 2" xfId="16947" xr:uid="{00000000-0005-0000-0000-000014400000}"/>
    <cellStyle name="40% - Акцент4 5 25" xfId="8279" xr:uid="{00000000-0005-0000-0000-000015400000}"/>
    <cellStyle name="40% - Акцент4 5 25 2" xfId="17037" xr:uid="{00000000-0005-0000-0000-000016400000}"/>
    <cellStyle name="40% - Акцент4 5 26" xfId="8368" xr:uid="{00000000-0005-0000-0000-000017400000}"/>
    <cellStyle name="40% - Акцент4 5 26 2" xfId="17126" xr:uid="{00000000-0005-0000-0000-000018400000}"/>
    <cellStyle name="40% - Акцент4 5 27" xfId="8459" xr:uid="{00000000-0005-0000-0000-000019400000}"/>
    <cellStyle name="40% - Акцент4 5 27 2" xfId="17217" xr:uid="{00000000-0005-0000-0000-00001A400000}"/>
    <cellStyle name="40% - Акцент4 5 28" xfId="9693" xr:uid="{00000000-0005-0000-0000-00001B400000}"/>
    <cellStyle name="40% - Акцент4 5 29" xfId="17927" xr:uid="{00000000-0005-0000-0000-00001C400000}"/>
    <cellStyle name="40% - Акцент4 5 3" xfId="3126" xr:uid="{00000000-0005-0000-0000-00001D400000}"/>
    <cellStyle name="40% - Акцент4 5 3 2" xfId="11963" xr:uid="{00000000-0005-0000-0000-00001E400000}"/>
    <cellStyle name="40% - Акцент4 5 30" xfId="9208" xr:uid="{00000000-0005-0000-0000-00001F400000}"/>
    <cellStyle name="40% - Акцент4 5 31" xfId="19166" xr:uid="{00000000-0005-0000-0000-000020400000}"/>
    <cellStyle name="40% - Акцент4 5 32" xfId="18970" xr:uid="{00000000-0005-0000-0000-000021400000}"/>
    <cellStyle name="40% - Акцент4 5 33" xfId="19003" xr:uid="{00000000-0005-0000-0000-000022400000}"/>
    <cellStyle name="40% - Акцент4 5 4" xfId="4677" xr:uid="{00000000-0005-0000-0000-000023400000}"/>
    <cellStyle name="40% - Акцент4 5 4 2" xfId="13452" xr:uid="{00000000-0005-0000-0000-000024400000}"/>
    <cellStyle name="40% - Акцент4 5 5" xfId="5155" xr:uid="{00000000-0005-0000-0000-000025400000}"/>
    <cellStyle name="40% - Акцент4 5 5 2" xfId="13927" xr:uid="{00000000-0005-0000-0000-000026400000}"/>
    <cellStyle name="40% - Акцент4 5 6" xfId="5062" xr:uid="{00000000-0005-0000-0000-000027400000}"/>
    <cellStyle name="40% - Акцент4 5 6 2" xfId="13834" xr:uid="{00000000-0005-0000-0000-000028400000}"/>
    <cellStyle name="40% - Акцент4 5 7" xfId="6495" xr:uid="{00000000-0005-0000-0000-000029400000}"/>
    <cellStyle name="40% - Акцент4 5 7 2" xfId="15258" xr:uid="{00000000-0005-0000-0000-00002A400000}"/>
    <cellStyle name="40% - Акцент4 5 8" xfId="7668" xr:uid="{00000000-0005-0000-0000-00002B400000}"/>
    <cellStyle name="40% - Акцент4 5 8 2" xfId="16426" xr:uid="{00000000-0005-0000-0000-00002C400000}"/>
    <cellStyle name="40% - Акцент4 5 9" xfId="7289" xr:uid="{00000000-0005-0000-0000-00002D400000}"/>
    <cellStyle name="40% - Акцент4 5 9 2" xfId="16047" xr:uid="{00000000-0005-0000-0000-00002E400000}"/>
    <cellStyle name="40% — акцент4 50" xfId="1848" xr:uid="{00000000-0005-0000-0000-00002F400000}"/>
    <cellStyle name="40% — акцент4 51" xfId="3201" xr:uid="{00000000-0005-0000-0000-000030400000}"/>
    <cellStyle name="40% — акцент4 51 2" xfId="12038" xr:uid="{00000000-0005-0000-0000-000031400000}"/>
    <cellStyle name="40% — акцент4 52" xfId="3206" xr:uid="{00000000-0005-0000-0000-000032400000}"/>
    <cellStyle name="40% — акцент4 52 2" xfId="12043" xr:uid="{00000000-0005-0000-0000-000033400000}"/>
    <cellStyle name="40% — акцент4 53" xfId="3220" xr:uid="{00000000-0005-0000-0000-000034400000}"/>
    <cellStyle name="40% — акцент4 53 2" xfId="12057" xr:uid="{00000000-0005-0000-0000-000035400000}"/>
    <cellStyle name="40% — акцент4 54" xfId="3232" xr:uid="{00000000-0005-0000-0000-000036400000}"/>
    <cellStyle name="40% — акцент4 54 2" xfId="12069" xr:uid="{00000000-0005-0000-0000-000037400000}"/>
    <cellStyle name="40% — акцент4 55" xfId="3244" xr:uid="{00000000-0005-0000-0000-000038400000}"/>
    <cellStyle name="40% — акцент4 55 2" xfId="12081" xr:uid="{00000000-0005-0000-0000-000039400000}"/>
    <cellStyle name="40% — акцент4 56" xfId="3263" xr:uid="{00000000-0005-0000-0000-00003A400000}"/>
    <cellStyle name="40% — акцент4 56 2" xfId="12100" xr:uid="{00000000-0005-0000-0000-00003B400000}"/>
    <cellStyle name="40% — акцент4 57" xfId="3283" xr:uid="{00000000-0005-0000-0000-00003C400000}"/>
    <cellStyle name="40% — акцент4 57 2" xfId="12115" xr:uid="{00000000-0005-0000-0000-00003D400000}"/>
    <cellStyle name="40% — акцент4 58" xfId="3416" xr:uid="{00000000-0005-0000-0000-00003E400000}"/>
    <cellStyle name="40% — акцент4 58 2" xfId="12191" xr:uid="{00000000-0005-0000-0000-00003F400000}"/>
    <cellStyle name="40% — акцент4 59" xfId="3430" xr:uid="{00000000-0005-0000-0000-000040400000}"/>
    <cellStyle name="40% — акцент4 59 2" xfId="12205" xr:uid="{00000000-0005-0000-0000-000041400000}"/>
    <cellStyle name="40% - Акцент4 6" xfId="841" xr:uid="{00000000-0005-0000-0000-000042400000}"/>
    <cellStyle name="40% — акцент4 6" xfId="154" xr:uid="{00000000-0005-0000-0000-000043400000}"/>
    <cellStyle name="40% - Акцент4 6 10" xfId="7710" xr:uid="{00000000-0005-0000-0000-000044400000}"/>
    <cellStyle name="40% - Акцент4 6 10 2" xfId="16468" xr:uid="{00000000-0005-0000-0000-000045400000}"/>
    <cellStyle name="40% - Акцент4 6 11" xfId="7248" xr:uid="{00000000-0005-0000-0000-000046400000}"/>
    <cellStyle name="40% - Акцент4 6 11 2" xfId="16006" xr:uid="{00000000-0005-0000-0000-000047400000}"/>
    <cellStyle name="40% - Акцент4 6 12" xfId="7745" xr:uid="{00000000-0005-0000-0000-000048400000}"/>
    <cellStyle name="40% - Акцент4 6 12 2" xfId="16503" xr:uid="{00000000-0005-0000-0000-000049400000}"/>
    <cellStyle name="40% - Акцент4 6 13" xfId="7201" xr:uid="{00000000-0005-0000-0000-00004A400000}"/>
    <cellStyle name="40% - Акцент4 6 13 2" xfId="15959" xr:uid="{00000000-0005-0000-0000-00004B400000}"/>
    <cellStyle name="40% - Акцент4 6 14" xfId="7806" xr:uid="{00000000-0005-0000-0000-00004C400000}"/>
    <cellStyle name="40% - Акцент4 6 14 2" xfId="16564" xr:uid="{00000000-0005-0000-0000-00004D400000}"/>
    <cellStyle name="40% - Акцент4 6 15" xfId="7140" xr:uid="{00000000-0005-0000-0000-00004E400000}"/>
    <cellStyle name="40% - Акцент4 6 15 2" xfId="15898" xr:uid="{00000000-0005-0000-0000-00004F400000}"/>
    <cellStyle name="40% - Акцент4 6 16" xfId="7871" xr:uid="{00000000-0005-0000-0000-000050400000}"/>
    <cellStyle name="40% - Акцент4 6 16 2" xfId="16629" xr:uid="{00000000-0005-0000-0000-000051400000}"/>
    <cellStyle name="40% - Акцент4 6 17" xfId="6052" xr:uid="{00000000-0005-0000-0000-000052400000}"/>
    <cellStyle name="40% - Акцент4 6 17 2" xfId="14819" xr:uid="{00000000-0005-0000-0000-000053400000}"/>
    <cellStyle name="40% - Акцент4 6 18" xfId="7946" xr:uid="{00000000-0005-0000-0000-000054400000}"/>
    <cellStyle name="40% - Акцент4 6 18 2" xfId="16704" xr:uid="{00000000-0005-0000-0000-000055400000}"/>
    <cellStyle name="40% - Акцент4 6 19" xfId="6736" xr:uid="{00000000-0005-0000-0000-000056400000}"/>
    <cellStyle name="40% - Акцент4 6 19 2" xfId="15498" xr:uid="{00000000-0005-0000-0000-000057400000}"/>
    <cellStyle name="40% - Акцент4 6 2" xfId="2631" xr:uid="{00000000-0005-0000-0000-000058400000}"/>
    <cellStyle name="40% - Акцент4 6 2 2" xfId="11470" xr:uid="{00000000-0005-0000-0000-000059400000}"/>
    <cellStyle name="40% - Акцент4 6 20" xfId="8034" xr:uid="{00000000-0005-0000-0000-00005A400000}"/>
    <cellStyle name="40% - Акцент4 6 20 2" xfId="16792" xr:uid="{00000000-0005-0000-0000-00005B400000}"/>
    <cellStyle name="40% - Акцент4 6 21" xfId="6831" xr:uid="{00000000-0005-0000-0000-00005C400000}"/>
    <cellStyle name="40% - Акцент4 6 21 2" xfId="15593" xr:uid="{00000000-0005-0000-0000-00005D400000}"/>
    <cellStyle name="40% - Акцент4 6 22" xfId="8110" xr:uid="{00000000-0005-0000-0000-00005E400000}"/>
    <cellStyle name="40% - Акцент4 6 22 2" xfId="16868" xr:uid="{00000000-0005-0000-0000-00005F400000}"/>
    <cellStyle name="40% - Акцент4 6 23" xfId="6994" xr:uid="{00000000-0005-0000-0000-000060400000}"/>
    <cellStyle name="40% - Акцент4 6 23 2" xfId="15755" xr:uid="{00000000-0005-0000-0000-000061400000}"/>
    <cellStyle name="40% - Акцент4 6 24" xfId="8194" xr:uid="{00000000-0005-0000-0000-000062400000}"/>
    <cellStyle name="40% - Акцент4 6 24 2" xfId="16952" xr:uid="{00000000-0005-0000-0000-000063400000}"/>
    <cellStyle name="40% - Акцент4 6 25" xfId="8284" xr:uid="{00000000-0005-0000-0000-000064400000}"/>
    <cellStyle name="40% - Акцент4 6 25 2" xfId="17042" xr:uid="{00000000-0005-0000-0000-000065400000}"/>
    <cellStyle name="40% - Акцент4 6 26" xfId="8373" xr:uid="{00000000-0005-0000-0000-000066400000}"/>
    <cellStyle name="40% - Акцент4 6 26 2" xfId="17131" xr:uid="{00000000-0005-0000-0000-000067400000}"/>
    <cellStyle name="40% - Акцент4 6 27" xfId="8463" xr:uid="{00000000-0005-0000-0000-000068400000}"/>
    <cellStyle name="40% - Акцент4 6 27 2" xfId="17221" xr:uid="{00000000-0005-0000-0000-000069400000}"/>
    <cellStyle name="40% - Акцент4 6 28" xfId="9746" xr:uid="{00000000-0005-0000-0000-00006A400000}"/>
    <cellStyle name="40% - Акцент4 6 29" xfId="17949" xr:uid="{00000000-0005-0000-0000-00006B400000}"/>
    <cellStyle name="40% - Акцент4 6 3" xfId="3138" xr:uid="{00000000-0005-0000-0000-00006C400000}"/>
    <cellStyle name="40% - Акцент4 6 3 2" xfId="11975" xr:uid="{00000000-0005-0000-0000-00006D400000}"/>
    <cellStyle name="40% - Акцент4 6 30" xfId="18113" xr:uid="{00000000-0005-0000-0000-00006E400000}"/>
    <cellStyle name="40% - Акцент4 6 31" xfId="18519" xr:uid="{00000000-0005-0000-0000-00006F400000}"/>
    <cellStyle name="40% - Акцент4 6 32" xfId="19593" xr:uid="{00000000-0005-0000-0000-000070400000}"/>
    <cellStyle name="40% - Акцент4 6 33" xfId="19420" xr:uid="{00000000-0005-0000-0000-000071400000}"/>
    <cellStyle name="40% - Акцент4 6 4" xfId="4678" xr:uid="{00000000-0005-0000-0000-000072400000}"/>
    <cellStyle name="40% - Акцент4 6 4 2" xfId="13453" xr:uid="{00000000-0005-0000-0000-000073400000}"/>
    <cellStyle name="40% - Акцент4 6 5" xfId="5156" xr:uid="{00000000-0005-0000-0000-000074400000}"/>
    <cellStyle name="40% - Акцент4 6 5 2" xfId="13928" xr:uid="{00000000-0005-0000-0000-000075400000}"/>
    <cellStyle name="40% - Акцент4 6 6" xfId="5061" xr:uid="{00000000-0005-0000-0000-000076400000}"/>
    <cellStyle name="40% - Акцент4 6 6 2" xfId="13833" xr:uid="{00000000-0005-0000-0000-000077400000}"/>
    <cellStyle name="40% - Акцент4 6 7" xfId="6497" xr:uid="{00000000-0005-0000-0000-000078400000}"/>
    <cellStyle name="40% - Акцент4 6 7 2" xfId="15260" xr:uid="{00000000-0005-0000-0000-000079400000}"/>
    <cellStyle name="40% - Акцент4 6 8" xfId="7670" xr:uid="{00000000-0005-0000-0000-00007A400000}"/>
    <cellStyle name="40% - Акцент4 6 8 2" xfId="16428" xr:uid="{00000000-0005-0000-0000-00007B400000}"/>
    <cellStyle name="40% - Акцент4 6 9" xfId="7287" xr:uid="{00000000-0005-0000-0000-00007C400000}"/>
    <cellStyle name="40% - Акцент4 6 9 2" xfId="16045" xr:uid="{00000000-0005-0000-0000-00007D400000}"/>
    <cellStyle name="40% — акцент4 60" xfId="3444" xr:uid="{00000000-0005-0000-0000-00007E400000}"/>
    <cellStyle name="40% — акцент4 60 2" xfId="12219" xr:uid="{00000000-0005-0000-0000-00007F400000}"/>
    <cellStyle name="40% — акцент4 61" xfId="3456" xr:uid="{00000000-0005-0000-0000-000080400000}"/>
    <cellStyle name="40% — акцент4 61 2" xfId="12231" xr:uid="{00000000-0005-0000-0000-000081400000}"/>
    <cellStyle name="40% — акцент4 62" xfId="3468" xr:uid="{00000000-0005-0000-0000-000082400000}"/>
    <cellStyle name="40% — акцент4 62 2" xfId="12243" xr:uid="{00000000-0005-0000-0000-000083400000}"/>
    <cellStyle name="40% — акцент4 63" xfId="3480" xr:uid="{00000000-0005-0000-0000-000084400000}"/>
    <cellStyle name="40% — акцент4 63 2" xfId="12255" xr:uid="{00000000-0005-0000-0000-000085400000}"/>
    <cellStyle name="40% — акцент4 64" xfId="3492" xr:uid="{00000000-0005-0000-0000-000086400000}"/>
    <cellStyle name="40% — акцент4 64 2" xfId="12267" xr:uid="{00000000-0005-0000-0000-000087400000}"/>
    <cellStyle name="40% — акцент4 65" xfId="3504" xr:uid="{00000000-0005-0000-0000-000088400000}"/>
    <cellStyle name="40% — акцент4 65 2" xfId="12279" xr:uid="{00000000-0005-0000-0000-000089400000}"/>
    <cellStyle name="40% — акцент4 66" xfId="3516" xr:uid="{00000000-0005-0000-0000-00008A400000}"/>
    <cellStyle name="40% — акцент4 66 2" xfId="12291" xr:uid="{00000000-0005-0000-0000-00008B400000}"/>
    <cellStyle name="40% — акцент4 67" xfId="3528" xr:uid="{00000000-0005-0000-0000-00008C400000}"/>
    <cellStyle name="40% — акцент4 67 2" xfId="12303" xr:uid="{00000000-0005-0000-0000-00008D400000}"/>
    <cellStyle name="40% — акцент4 68" xfId="3540" xr:uid="{00000000-0005-0000-0000-00008E400000}"/>
    <cellStyle name="40% — акцент4 68 2" xfId="12315" xr:uid="{00000000-0005-0000-0000-00008F400000}"/>
    <cellStyle name="40% — акцент4 69" xfId="3552" xr:uid="{00000000-0005-0000-0000-000090400000}"/>
    <cellStyle name="40% — акцент4 69 2" xfId="12327" xr:uid="{00000000-0005-0000-0000-000091400000}"/>
    <cellStyle name="40% - Акцент4 7" xfId="860" xr:uid="{00000000-0005-0000-0000-000092400000}"/>
    <cellStyle name="40% — акцент4 7" xfId="271" xr:uid="{00000000-0005-0000-0000-000093400000}"/>
    <cellStyle name="40% - Акцент4 7 10" xfId="7711" xr:uid="{00000000-0005-0000-0000-000094400000}"/>
    <cellStyle name="40% - Акцент4 7 10 2" xfId="16469" xr:uid="{00000000-0005-0000-0000-000095400000}"/>
    <cellStyle name="40% - Акцент4 7 11" xfId="7247" xr:uid="{00000000-0005-0000-0000-000096400000}"/>
    <cellStyle name="40% - Акцент4 7 11 2" xfId="16005" xr:uid="{00000000-0005-0000-0000-000097400000}"/>
    <cellStyle name="40% - Акцент4 7 12" xfId="7747" xr:uid="{00000000-0005-0000-0000-000098400000}"/>
    <cellStyle name="40% - Акцент4 7 12 2" xfId="16505" xr:uid="{00000000-0005-0000-0000-000099400000}"/>
    <cellStyle name="40% - Акцент4 7 13" xfId="7199" xr:uid="{00000000-0005-0000-0000-00009A400000}"/>
    <cellStyle name="40% - Акцент4 7 13 2" xfId="15957" xr:uid="{00000000-0005-0000-0000-00009B400000}"/>
    <cellStyle name="40% - Акцент4 7 14" xfId="7808" xr:uid="{00000000-0005-0000-0000-00009C400000}"/>
    <cellStyle name="40% - Акцент4 7 14 2" xfId="16566" xr:uid="{00000000-0005-0000-0000-00009D400000}"/>
    <cellStyle name="40% - Акцент4 7 15" xfId="7138" xr:uid="{00000000-0005-0000-0000-00009E400000}"/>
    <cellStyle name="40% - Акцент4 7 15 2" xfId="15896" xr:uid="{00000000-0005-0000-0000-00009F400000}"/>
    <cellStyle name="40% - Акцент4 7 16" xfId="7874" xr:uid="{00000000-0005-0000-0000-0000A0400000}"/>
    <cellStyle name="40% - Акцент4 7 16 2" xfId="16632" xr:uid="{00000000-0005-0000-0000-0000A1400000}"/>
    <cellStyle name="40% - Акцент4 7 17" xfId="6058" xr:uid="{00000000-0005-0000-0000-0000A2400000}"/>
    <cellStyle name="40% - Акцент4 7 17 2" xfId="14825" xr:uid="{00000000-0005-0000-0000-0000A3400000}"/>
    <cellStyle name="40% - Акцент4 7 18" xfId="7949" xr:uid="{00000000-0005-0000-0000-0000A4400000}"/>
    <cellStyle name="40% - Акцент4 7 18 2" xfId="16707" xr:uid="{00000000-0005-0000-0000-0000A5400000}"/>
    <cellStyle name="40% - Акцент4 7 19" xfId="6739" xr:uid="{00000000-0005-0000-0000-0000A6400000}"/>
    <cellStyle name="40% - Акцент4 7 19 2" xfId="15501" xr:uid="{00000000-0005-0000-0000-0000A7400000}"/>
    <cellStyle name="40% - Акцент4 7 2" xfId="2650" xr:uid="{00000000-0005-0000-0000-0000A8400000}"/>
    <cellStyle name="40% - Акцент4 7 2 2" xfId="11489" xr:uid="{00000000-0005-0000-0000-0000A9400000}"/>
    <cellStyle name="40% - Акцент4 7 20" xfId="8038" xr:uid="{00000000-0005-0000-0000-0000AA400000}"/>
    <cellStyle name="40% - Акцент4 7 20 2" xfId="16796" xr:uid="{00000000-0005-0000-0000-0000AB400000}"/>
    <cellStyle name="40% - Акцент4 7 21" xfId="6835" xr:uid="{00000000-0005-0000-0000-0000AC400000}"/>
    <cellStyle name="40% - Акцент4 7 21 2" xfId="15597" xr:uid="{00000000-0005-0000-0000-0000AD400000}"/>
    <cellStyle name="40% - Акцент4 7 22" xfId="8113" xr:uid="{00000000-0005-0000-0000-0000AE400000}"/>
    <cellStyle name="40% - Акцент4 7 22 2" xfId="16871" xr:uid="{00000000-0005-0000-0000-0000AF400000}"/>
    <cellStyle name="40% - Акцент4 7 23" xfId="6997" xr:uid="{00000000-0005-0000-0000-0000B0400000}"/>
    <cellStyle name="40% - Акцент4 7 23 2" xfId="15758" xr:uid="{00000000-0005-0000-0000-0000B1400000}"/>
    <cellStyle name="40% - Акцент4 7 24" xfId="8197" xr:uid="{00000000-0005-0000-0000-0000B2400000}"/>
    <cellStyle name="40% - Акцент4 7 24 2" xfId="16955" xr:uid="{00000000-0005-0000-0000-0000B3400000}"/>
    <cellStyle name="40% - Акцент4 7 25" xfId="8287" xr:uid="{00000000-0005-0000-0000-0000B4400000}"/>
    <cellStyle name="40% - Акцент4 7 25 2" xfId="17045" xr:uid="{00000000-0005-0000-0000-0000B5400000}"/>
    <cellStyle name="40% - Акцент4 7 26" xfId="8376" xr:uid="{00000000-0005-0000-0000-0000B6400000}"/>
    <cellStyle name="40% - Акцент4 7 26 2" xfId="17134" xr:uid="{00000000-0005-0000-0000-0000B7400000}"/>
    <cellStyle name="40% - Акцент4 7 27" xfId="8466" xr:uid="{00000000-0005-0000-0000-0000B8400000}"/>
    <cellStyle name="40% - Акцент4 7 27 2" xfId="17224" xr:uid="{00000000-0005-0000-0000-0000B9400000}"/>
    <cellStyle name="40% - Акцент4 7 28" xfId="9765" xr:uid="{00000000-0005-0000-0000-0000BA400000}"/>
    <cellStyle name="40% - Акцент4 7 29" xfId="17962" xr:uid="{00000000-0005-0000-0000-0000BB400000}"/>
    <cellStyle name="40% - Акцент4 7 3" xfId="3150" xr:uid="{00000000-0005-0000-0000-0000BC400000}"/>
    <cellStyle name="40% - Акцент4 7 3 2" xfId="11987" xr:uid="{00000000-0005-0000-0000-0000BD400000}"/>
    <cellStyle name="40% - Акцент4 7 30" xfId="18112" xr:uid="{00000000-0005-0000-0000-0000BE400000}"/>
    <cellStyle name="40% - Акцент4 7 31" xfId="19120" xr:uid="{00000000-0005-0000-0000-0000BF400000}"/>
    <cellStyle name="40% - Акцент4 7 32" xfId="18180" xr:uid="{00000000-0005-0000-0000-0000C0400000}"/>
    <cellStyle name="40% - Акцент4 7 33" xfId="20389" xr:uid="{00000000-0005-0000-0000-0000C1400000}"/>
    <cellStyle name="40% - Акцент4 7 4" xfId="4679" xr:uid="{00000000-0005-0000-0000-0000C2400000}"/>
    <cellStyle name="40% - Акцент4 7 4 2" xfId="13454" xr:uid="{00000000-0005-0000-0000-0000C3400000}"/>
    <cellStyle name="40% - Акцент4 7 5" xfId="5157" xr:uid="{00000000-0005-0000-0000-0000C4400000}"/>
    <cellStyle name="40% - Акцент4 7 5 2" xfId="13929" xr:uid="{00000000-0005-0000-0000-0000C5400000}"/>
    <cellStyle name="40% - Акцент4 7 6" xfId="5060" xr:uid="{00000000-0005-0000-0000-0000C6400000}"/>
    <cellStyle name="40% - Акцент4 7 6 2" xfId="13832" xr:uid="{00000000-0005-0000-0000-0000C7400000}"/>
    <cellStyle name="40% - Акцент4 7 7" xfId="6499" xr:uid="{00000000-0005-0000-0000-0000C8400000}"/>
    <cellStyle name="40% - Акцент4 7 7 2" xfId="15262" xr:uid="{00000000-0005-0000-0000-0000C9400000}"/>
    <cellStyle name="40% - Акцент4 7 8" xfId="7671" xr:uid="{00000000-0005-0000-0000-0000CA400000}"/>
    <cellStyle name="40% - Акцент4 7 8 2" xfId="16429" xr:uid="{00000000-0005-0000-0000-0000CB400000}"/>
    <cellStyle name="40% - Акцент4 7 9" xfId="7286" xr:uid="{00000000-0005-0000-0000-0000CC400000}"/>
    <cellStyle name="40% - Акцент4 7 9 2" xfId="16044" xr:uid="{00000000-0005-0000-0000-0000CD400000}"/>
    <cellStyle name="40% — акцент4 70" xfId="3564" xr:uid="{00000000-0005-0000-0000-0000CE400000}"/>
    <cellStyle name="40% — акцент4 70 2" xfId="12339" xr:uid="{00000000-0005-0000-0000-0000CF400000}"/>
    <cellStyle name="40% — акцент4 71" xfId="3576" xr:uid="{00000000-0005-0000-0000-0000D0400000}"/>
    <cellStyle name="40% — акцент4 71 2" xfId="12351" xr:uid="{00000000-0005-0000-0000-0000D1400000}"/>
    <cellStyle name="40% — акцент4 72" xfId="3588" xr:uid="{00000000-0005-0000-0000-0000D2400000}"/>
    <cellStyle name="40% — акцент4 72 2" xfId="12363" xr:uid="{00000000-0005-0000-0000-0000D3400000}"/>
    <cellStyle name="40% — акцент4 73" xfId="3421" xr:uid="{00000000-0005-0000-0000-0000D4400000}"/>
    <cellStyle name="40% — акцент4 73 2" xfId="12196" xr:uid="{00000000-0005-0000-0000-0000D5400000}"/>
    <cellStyle name="40% — акцент4 74" xfId="3603" xr:uid="{00000000-0005-0000-0000-0000D6400000}"/>
    <cellStyle name="40% — акцент4 74 2" xfId="12378" xr:uid="{00000000-0005-0000-0000-0000D7400000}"/>
    <cellStyle name="40% — акцент4 75" xfId="3615" xr:uid="{00000000-0005-0000-0000-0000D8400000}"/>
    <cellStyle name="40% — акцент4 75 2" xfId="12390" xr:uid="{00000000-0005-0000-0000-0000D9400000}"/>
    <cellStyle name="40% — акцент4 76" xfId="5252" xr:uid="{00000000-0005-0000-0000-0000DA400000}"/>
    <cellStyle name="40% — акцент4 76 2" xfId="14022" xr:uid="{00000000-0005-0000-0000-0000DB400000}"/>
    <cellStyle name="40% — акцент4 77" xfId="5271" xr:uid="{00000000-0005-0000-0000-0000DC400000}"/>
    <cellStyle name="40% — акцент4 77 2" xfId="14041" xr:uid="{00000000-0005-0000-0000-0000DD400000}"/>
    <cellStyle name="40% — акцент4 78" xfId="5283" xr:uid="{00000000-0005-0000-0000-0000DE400000}"/>
    <cellStyle name="40% — акцент4 78 2" xfId="14053" xr:uid="{00000000-0005-0000-0000-0000DF400000}"/>
    <cellStyle name="40% — акцент4 79" xfId="5295" xr:uid="{00000000-0005-0000-0000-0000E0400000}"/>
    <cellStyle name="40% — акцент4 79 2" xfId="14065" xr:uid="{00000000-0005-0000-0000-0000E1400000}"/>
    <cellStyle name="40% - Акцент4 8" xfId="881" xr:uid="{00000000-0005-0000-0000-0000E2400000}"/>
    <cellStyle name="40% — акцент4 8" xfId="272" xr:uid="{00000000-0005-0000-0000-0000E3400000}"/>
    <cellStyle name="40% - Акцент4 8 10" xfId="7712" xr:uid="{00000000-0005-0000-0000-0000E4400000}"/>
    <cellStyle name="40% - Акцент4 8 10 2" xfId="16470" xr:uid="{00000000-0005-0000-0000-0000E5400000}"/>
    <cellStyle name="40% - Акцент4 8 11" xfId="7245" xr:uid="{00000000-0005-0000-0000-0000E6400000}"/>
    <cellStyle name="40% - Акцент4 8 11 2" xfId="16003" xr:uid="{00000000-0005-0000-0000-0000E7400000}"/>
    <cellStyle name="40% - Акцент4 8 12" xfId="7749" xr:uid="{00000000-0005-0000-0000-0000E8400000}"/>
    <cellStyle name="40% - Акцент4 8 12 2" xfId="16507" xr:uid="{00000000-0005-0000-0000-0000E9400000}"/>
    <cellStyle name="40% - Акцент4 8 13" xfId="7197" xr:uid="{00000000-0005-0000-0000-0000EA400000}"/>
    <cellStyle name="40% - Акцент4 8 13 2" xfId="15955" xr:uid="{00000000-0005-0000-0000-0000EB400000}"/>
    <cellStyle name="40% - Акцент4 8 14" xfId="7810" xr:uid="{00000000-0005-0000-0000-0000EC400000}"/>
    <cellStyle name="40% - Акцент4 8 14 2" xfId="16568" xr:uid="{00000000-0005-0000-0000-0000ED400000}"/>
    <cellStyle name="40% - Акцент4 8 15" xfId="7134" xr:uid="{00000000-0005-0000-0000-0000EE400000}"/>
    <cellStyle name="40% - Акцент4 8 15 2" xfId="15892" xr:uid="{00000000-0005-0000-0000-0000EF400000}"/>
    <cellStyle name="40% - Акцент4 8 16" xfId="7879" xr:uid="{00000000-0005-0000-0000-0000F0400000}"/>
    <cellStyle name="40% - Акцент4 8 16 2" xfId="16637" xr:uid="{00000000-0005-0000-0000-0000F1400000}"/>
    <cellStyle name="40% - Акцент4 8 17" xfId="6062" xr:uid="{00000000-0005-0000-0000-0000F2400000}"/>
    <cellStyle name="40% - Акцент4 8 17 2" xfId="14829" xr:uid="{00000000-0005-0000-0000-0000F3400000}"/>
    <cellStyle name="40% - Акцент4 8 18" xfId="7951" xr:uid="{00000000-0005-0000-0000-0000F4400000}"/>
    <cellStyle name="40% - Акцент4 8 18 2" xfId="16709" xr:uid="{00000000-0005-0000-0000-0000F5400000}"/>
    <cellStyle name="40% - Акцент4 8 19" xfId="6741" xr:uid="{00000000-0005-0000-0000-0000F6400000}"/>
    <cellStyle name="40% - Акцент4 8 19 2" xfId="15503" xr:uid="{00000000-0005-0000-0000-0000F7400000}"/>
    <cellStyle name="40% - Акцент4 8 2" xfId="2671" xr:uid="{00000000-0005-0000-0000-0000F8400000}"/>
    <cellStyle name="40% - Акцент4 8 2 2" xfId="11510" xr:uid="{00000000-0005-0000-0000-0000F9400000}"/>
    <cellStyle name="40% - Акцент4 8 20" xfId="8042" xr:uid="{00000000-0005-0000-0000-0000FA400000}"/>
    <cellStyle name="40% - Акцент4 8 20 2" xfId="16800" xr:uid="{00000000-0005-0000-0000-0000FB400000}"/>
    <cellStyle name="40% - Акцент4 8 21" xfId="6838" xr:uid="{00000000-0005-0000-0000-0000FC400000}"/>
    <cellStyle name="40% - Акцент4 8 21 2" xfId="15600" xr:uid="{00000000-0005-0000-0000-0000FD400000}"/>
    <cellStyle name="40% - Акцент4 8 22" xfId="8116" xr:uid="{00000000-0005-0000-0000-0000FE400000}"/>
    <cellStyle name="40% - Акцент4 8 22 2" xfId="16874" xr:uid="{00000000-0005-0000-0000-0000FF400000}"/>
    <cellStyle name="40% - Акцент4 8 23" xfId="7014" xr:uid="{00000000-0005-0000-0000-000000410000}"/>
    <cellStyle name="40% - Акцент4 8 23 2" xfId="15775" xr:uid="{00000000-0005-0000-0000-000001410000}"/>
    <cellStyle name="40% - Акцент4 8 24" xfId="8200" xr:uid="{00000000-0005-0000-0000-000002410000}"/>
    <cellStyle name="40% - Акцент4 8 24 2" xfId="16958" xr:uid="{00000000-0005-0000-0000-000003410000}"/>
    <cellStyle name="40% - Акцент4 8 25" xfId="8290" xr:uid="{00000000-0005-0000-0000-000004410000}"/>
    <cellStyle name="40% - Акцент4 8 25 2" xfId="17048" xr:uid="{00000000-0005-0000-0000-000005410000}"/>
    <cellStyle name="40% - Акцент4 8 26" xfId="8379" xr:uid="{00000000-0005-0000-0000-000006410000}"/>
    <cellStyle name="40% - Акцент4 8 26 2" xfId="17137" xr:uid="{00000000-0005-0000-0000-000007410000}"/>
    <cellStyle name="40% - Акцент4 8 27" xfId="8469" xr:uid="{00000000-0005-0000-0000-000008410000}"/>
    <cellStyle name="40% - Акцент4 8 27 2" xfId="17227" xr:uid="{00000000-0005-0000-0000-000009410000}"/>
    <cellStyle name="40% - Акцент4 8 28" xfId="9786" xr:uid="{00000000-0005-0000-0000-00000A410000}"/>
    <cellStyle name="40% - Акцент4 8 29" xfId="17975" xr:uid="{00000000-0005-0000-0000-00000B410000}"/>
    <cellStyle name="40% - Акцент4 8 3" xfId="3162" xr:uid="{00000000-0005-0000-0000-00000C410000}"/>
    <cellStyle name="40% - Акцент4 8 3 2" xfId="11999" xr:uid="{00000000-0005-0000-0000-00000D410000}"/>
    <cellStyle name="40% - Акцент4 8 30" xfId="9245" xr:uid="{00000000-0005-0000-0000-00000E410000}"/>
    <cellStyle name="40% - Акцент4 8 31" xfId="18364" xr:uid="{00000000-0005-0000-0000-00000F410000}"/>
    <cellStyle name="40% - Акцент4 8 32" xfId="18745" xr:uid="{00000000-0005-0000-0000-000010410000}"/>
    <cellStyle name="40% - Акцент4 8 33" xfId="19936" xr:uid="{00000000-0005-0000-0000-000011410000}"/>
    <cellStyle name="40% - Акцент4 8 4" xfId="4680" xr:uid="{00000000-0005-0000-0000-000012410000}"/>
    <cellStyle name="40% - Акцент4 8 4 2" xfId="13455" xr:uid="{00000000-0005-0000-0000-000013410000}"/>
    <cellStyle name="40% - Акцент4 8 5" xfId="5158" xr:uid="{00000000-0005-0000-0000-000014410000}"/>
    <cellStyle name="40% - Акцент4 8 5 2" xfId="13930" xr:uid="{00000000-0005-0000-0000-000015410000}"/>
    <cellStyle name="40% - Акцент4 8 6" xfId="5059" xr:uid="{00000000-0005-0000-0000-000016410000}"/>
    <cellStyle name="40% - Акцент4 8 6 2" xfId="13831" xr:uid="{00000000-0005-0000-0000-000017410000}"/>
    <cellStyle name="40% - Акцент4 8 7" xfId="6501" xr:uid="{00000000-0005-0000-0000-000018410000}"/>
    <cellStyle name="40% - Акцент4 8 7 2" xfId="15264" xr:uid="{00000000-0005-0000-0000-000019410000}"/>
    <cellStyle name="40% - Акцент4 8 8" xfId="7672" xr:uid="{00000000-0005-0000-0000-00001A410000}"/>
    <cellStyle name="40% - Акцент4 8 8 2" xfId="16430" xr:uid="{00000000-0005-0000-0000-00001B410000}"/>
    <cellStyle name="40% - Акцент4 8 9" xfId="7285" xr:uid="{00000000-0005-0000-0000-00001C410000}"/>
    <cellStyle name="40% - Акцент4 8 9 2" xfId="16043" xr:uid="{00000000-0005-0000-0000-00001D410000}"/>
    <cellStyle name="40% — акцент4 80" xfId="5307" xr:uid="{00000000-0005-0000-0000-00001E410000}"/>
    <cellStyle name="40% — акцент4 80 2" xfId="14077" xr:uid="{00000000-0005-0000-0000-00001F410000}"/>
    <cellStyle name="40% — акцент4 81" xfId="5319" xr:uid="{00000000-0005-0000-0000-000020410000}"/>
    <cellStyle name="40% — акцент4 81 2" xfId="14089" xr:uid="{00000000-0005-0000-0000-000021410000}"/>
    <cellStyle name="40% — акцент4 82" xfId="5331" xr:uid="{00000000-0005-0000-0000-000022410000}"/>
    <cellStyle name="40% — акцент4 82 2" xfId="14101" xr:uid="{00000000-0005-0000-0000-000023410000}"/>
    <cellStyle name="40% — акцент4 83" xfId="5343" xr:uid="{00000000-0005-0000-0000-000024410000}"/>
    <cellStyle name="40% — акцент4 83 2" xfId="14113" xr:uid="{00000000-0005-0000-0000-000025410000}"/>
    <cellStyle name="40% — акцент4 84" xfId="5354" xr:uid="{00000000-0005-0000-0000-000026410000}"/>
    <cellStyle name="40% — акцент4 84 2" xfId="14124" xr:uid="{00000000-0005-0000-0000-000027410000}"/>
    <cellStyle name="40% — акцент4 85" xfId="5363" xr:uid="{00000000-0005-0000-0000-000028410000}"/>
    <cellStyle name="40% — акцент4 85 2" xfId="14133" xr:uid="{00000000-0005-0000-0000-000029410000}"/>
    <cellStyle name="40% — акцент4 86" xfId="5372" xr:uid="{00000000-0005-0000-0000-00002A410000}"/>
    <cellStyle name="40% — акцент4 86 2" xfId="14142" xr:uid="{00000000-0005-0000-0000-00002B410000}"/>
    <cellStyle name="40% — акцент4 87" xfId="9328" xr:uid="{00000000-0005-0000-0000-00002C410000}"/>
    <cellStyle name="40% — акцент4 88" xfId="10698" xr:uid="{00000000-0005-0000-0000-00002D410000}"/>
    <cellStyle name="40% — акцент4 89" xfId="19767" xr:uid="{00000000-0005-0000-0000-00002E410000}"/>
    <cellStyle name="40% - Акцент4 9" xfId="902" xr:uid="{00000000-0005-0000-0000-00002F410000}"/>
    <cellStyle name="40% — акцент4 9" xfId="273" xr:uid="{00000000-0005-0000-0000-000030410000}"/>
    <cellStyle name="40% - Акцент4 9 10" xfId="7713" xr:uid="{00000000-0005-0000-0000-000031410000}"/>
    <cellStyle name="40% - Акцент4 9 10 2" xfId="16471" xr:uid="{00000000-0005-0000-0000-000032410000}"/>
    <cellStyle name="40% - Акцент4 9 11" xfId="7244" xr:uid="{00000000-0005-0000-0000-000033410000}"/>
    <cellStyle name="40% - Акцент4 9 11 2" xfId="16002" xr:uid="{00000000-0005-0000-0000-000034410000}"/>
    <cellStyle name="40% - Акцент4 9 12" xfId="7751" xr:uid="{00000000-0005-0000-0000-000035410000}"/>
    <cellStyle name="40% - Акцент4 9 12 2" xfId="16509" xr:uid="{00000000-0005-0000-0000-000036410000}"/>
    <cellStyle name="40% - Акцент4 9 13" xfId="7196" xr:uid="{00000000-0005-0000-0000-000037410000}"/>
    <cellStyle name="40% - Акцент4 9 13 2" xfId="15954" xr:uid="{00000000-0005-0000-0000-000038410000}"/>
    <cellStyle name="40% - Акцент4 9 14" xfId="7811" xr:uid="{00000000-0005-0000-0000-000039410000}"/>
    <cellStyle name="40% - Акцент4 9 14 2" xfId="16569" xr:uid="{00000000-0005-0000-0000-00003A410000}"/>
    <cellStyle name="40% - Акцент4 9 15" xfId="7131" xr:uid="{00000000-0005-0000-0000-00003B410000}"/>
    <cellStyle name="40% - Акцент4 9 15 2" xfId="15889" xr:uid="{00000000-0005-0000-0000-00003C410000}"/>
    <cellStyle name="40% - Акцент4 9 16" xfId="7886" xr:uid="{00000000-0005-0000-0000-00003D410000}"/>
    <cellStyle name="40% - Акцент4 9 16 2" xfId="16644" xr:uid="{00000000-0005-0000-0000-00003E410000}"/>
    <cellStyle name="40% - Акцент4 9 17" xfId="6162" xr:uid="{00000000-0005-0000-0000-00003F410000}"/>
    <cellStyle name="40% - Акцент4 9 17 2" xfId="14928" xr:uid="{00000000-0005-0000-0000-000040410000}"/>
    <cellStyle name="40% - Акцент4 9 18" xfId="7956" xr:uid="{00000000-0005-0000-0000-000041410000}"/>
    <cellStyle name="40% - Акцент4 9 18 2" xfId="16714" xr:uid="{00000000-0005-0000-0000-000042410000}"/>
    <cellStyle name="40% - Акцент4 9 19" xfId="6746" xr:uid="{00000000-0005-0000-0000-000043410000}"/>
    <cellStyle name="40% - Акцент4 9 19 2" xfId="15508" xr:uid="{00000000-0005-0000-0000-000044410000}"/>
    <cellStyle name="40% - Акцент4 9 2" xfId="2692" xr:uid="{00000000-0005-0000-0000-000045410000}"/>
    <cellStyle name="40% - Акцент4 9 2 2" xfId="11531" xr:uid="{00000000-0005-0000-0000-000046410000}"/>
    <cellStyle name="40% - Акцент4 9 20" xfId="8047" xr:uid="{00000000-0005-0000-0000-000047410000}"/>
    <cellStyle name="40% - Акцент4 9 20 2" xfId="16805" xr:uid="{00000000-0005-0000-0000-000048410000}"/>
    <cellStyle name="40% - Акцент4 9 21" xfId="6843" xr:uid="{00000000-0005-0000-0000-000049410000}"/>
    <cellStyle name="40% - Акцент4 9 21 2" xfId="15605" xr:uid="{00000000-0005-0000-0000-00004A410000}"/>
    <cellStyle name="40% - Акцент4 9 22" xfId="8121" xr:uid="{00000000-0005-0000-0000-00004B410000}"/>
    <cellStyle name="40% - Акцент4 9 22 2" xfId="16879" xr:uid="{00000000-0005-0000-0000-00004C410000}"/>
    <cellStyle name="40% - Акцент4 9 23" xfId="7019" xr:uid="{00000000-0005-0000-0000-00004D410000}"/>
    <cellStyle name="40% - Акцент4 9 23 2" xfId="15780" xr:uid="{00000000-0005-0000-0000-00004E410000}"/>
    <cellStyle name="40% - Акцент4 9 24" xfId="8205" xr:uid="{00000000-0005-0000-0000-00004F410000}"/>
    <cellStyle name="40% - Акцент4 9 24 2" xfId="16963" xr:uid="{00000000-0005-0000-0000-000050410000}"/>
    <cellStyle name="40% - Акцент4 9 25" xfId="8295" xr:uid="{00000000-0005-0000-0000-000051410000}"/>
    <cellStyle name="40% - Акцент4 9 25 2" xfId="17053" xr:uid="{00000000-0005-0000-0000-000052410000}"/>
    <cellStyle name="40% - Акцент4 9 26" xfId="8384" xr:uid="{00000000-0005-0000-0000-000053410000}"/>
    <cellStyle name="40% - Акцент4 9 26 2" xfId="17142" xr:uid="{00000000-0005-0000-0000-000054410000}"/>
    <cellStyle name="40% - Акцент4 9 27" xfId="8474" xr:uid="{00000000-0005-0000-0000-000055410000}"/>
    <cellStyle name="40% - Акцент4 9 27 2" xfId="17232" xr:uid="{00000000-0005-0000-0000-000056410000}"/>
    <cellStyle name="40% - Акцент4 9 28" xfId="9807" xr:uid="{00000000-0005-0000-0000-000057410000}"/>
    <cellStyle name="40% - Акцент4 9 29" xfId="17988" xr:uid="{00000000-0005-0000-0000-000058410000}"/>
    <cellStyle name="40% - Акцент4 9 3" xfId="3174" xr:uid="{00000000-0005-0000-0000-000059410000}"/>
    <cellStyle name="40% - Акцент4 9 3 2" xfId="12011" xr:uid="{00000000-0005-0000-0000-00005A410000}"/>
    <cellStyle name="40% - Акцент4 9 30" xfId="20075" xr:uid="{00000000-0005-0000-0000-00005B410000}"/>
    <cellStyle name="40% - Акцент4 9 31" xfId="19144" xr:uid="{00000000-0005-0000-0000-00005C410000}"/>
    <cellStyle name="40% - Акцент4 9 32" xfId="20222" xr:uid="{00000000-0005-0000-0000-00005D410000}"/>
    <cellStyle name="40% - Акцент4 9 33" xfId="18801" xr:uid="{00000000-0005-0000-0000-00005E410000}"/>
    <cellStyle name="40% - Акцент4 9 4" xfId="4681" xr:uid="{00000000-0005-0000-0000-00005F410000}"/>
    <cellStyle name="40% - Акцент4 9 4 2" xfId="13456" xr:uid="{00000000-0005-0000-0000-000060410000}"/>
    <cellStyle name="40% - Акцент4 9 5" xfId="5159" xr:uid="{00000000-0005-0000-0000-000061410000}"/>
    <cellStyle name="40% - Акцент4 9 5 2" xfId="13931" xr:uid="{00000000-0005-0000-0000-000062410000}"/>
    <cellStyle name="40% - Акцент4 9 6" xfId="5058" xr:uid="{00000000-0005-0000-0000-000063410000}"/>
    <cellStyle name="40% - Акцент4 9 6 2" xfId="13830" xr:uid="{00000000-0005-0000-0000-000064410000}"/>
    <cellStyle name="40% - Акцент4 9 7" xfId="6503" xr:uid="{00000000-0005-0000-0000-000065410000}"/>
    <cellStyle name="40% - Акцент4 9 7 2" xfId="15266" xr:uid="{00000000-0005-0000-0000-000066410000}"/>
    <cellStyle name="40% - Акцент4 9 8" xfId="7673" xr:uid="{00000000-0005-0000-0000-000067410000}"/>
    <cellStyle name="40% - Акцент4 9 8 2" xfId="16431" xr:uid="{00000000-0005-0000-0000-000068410000}"/>
    <cellStyle name="40% - Акцент4 9 9" xfId="7284" xr:uid="{00000000-0005-0000-0000-000069410000}"/>
    <cellStyle name="40% - Акцент4 9 9 2" xfId="16042" xr:uid="{00000000-0005-0000-0000-00006A410000}"/>
    <cellStyle name="40% — акцент4 90" xfId="18080" xr:uid="{00000000-0005-0000-0000-00006B410000}"/>
    <cellStyle name="40% — акцент4 91" xfId="19128" xr:uid="{00000000-0005-0000-0000-00006C410000}"/>
    <cellStyle name="40% — акцент4 92" xfId="18978" xr:uid="{00000000-0005-0000-0000-00006D410000}"/>
    <cellStyle name="40% — акцент4 93" xfId="21487" xr:uid="{1ED971AB-FB43-4DD8-8085-22B8D4B89975}"/>
    <cellStyle name="40% — акцент5" xfId="423" builtinId="47" customBuiltin="1"/>
    <cellStyle name="40% - Акцент5 10" xfId="922" xr:uid="{00000000-0005-0000-0000-00006F410000}"/>
    <cellStyle name="40% — акцент5 10" xfId="274" xr:uid="{00000000-0005-0000-0000-000070410000}"/>
    <cellStyle name="40% - Акцент5 10 10" xfId="7715" xr:uid="{00000000-0005-0000-0000-000071410000}"/>
    <cellStyle name="40% - Акцент5 10 10 2" xfId="16473" xr:uid="{00000000-0005-0000-0000-000072410000}"/>
    <cellStyle name="40% - Акцент5 10 11" xfId="7242" xr:uid="{00000000-0005-0000-0000-000073410000}"/>
    <cellStyle name="40% - Акцент5 10 11 2" xfId="16000" xr:uid="{00000000-0005-0000-0000-000074410000}"/>
    <cellStyle name="40% - Акцент5 10 12" xfId="7753" xr:uid="{00000000-0005-0000-0000-000075410000}"/>
    <cellStyle name="40% - Акцент5 10 12 2" xfId="16511" xr:uid="{00000000-0005-0000-0000-000076410000}"/>
    <cellStyle name="40% - Акцент5 10 13" xfId="7195" xr:uid="{00000000-0005-0000-0000-000077410000}"/>
    <cellStyle name="40% - Акцент5 10 13 2" xfId="15953" xr:uid="{00000000-0005-0000-0000-000078410000}"/>
    <cellStyle name="40% - Акцент5 10 14" xfId="7812" xr:uid="{00000000-0005-0000-0000-000079410000}"/>
    <cellStyle name="40% - Акцент5 10 14 2" xfId="16570" xr:uid="{00000000-0005-0000-0000-00007A410000}"/>
    <cellStyle name="40% - Акцент5 10 15" xfId="7128" xr:uid="{00000000-0005-0000-0000-00007B410000}"/>
    <cellStyle name="40% - Акцент5 10 15 2" xfId="15886" xr:uid="{00000000-0005-0000-0000-00007C410000}"/>
    <cellStyle name="40% - Акцент5 10 16" xfId="7892" xr:uid="{00000000-0005-0000-0000-00007D410000}"/>
    <cellStyle name="40% - Акцент5 10 16 2" xfId="16650" xr:uid="{00000000-0005-0000-0000-00007E410000}"/>
    <cellStyle name="40% - Акцент5 10 17" xfId="6179" xr:uid="{00000000-0005-0000-0000-00007F410000}"/>
    <cellStyle name="40% - Акцент5 10 17 2" xfId="14945" xr:uid="{00000000-0005-0000-0000-000080410000}"/>
    <cellStyle name="40% - Акцент5 10 18" xfId="7963" xr:uid="{00000000-0005-0000-0000-000081410000}"/>
    <cellStyle name="40% - Акцент5 10 18 2" xfId="16721" xr:uid="{00000000-0005-0000-0000-000082410000}"/>
    <cellStyle name="40% - Акцент5 10 19" xfId="6754" xr:uid="{00000000-0005-0000-0000-000083410000}"/>
    <cellStyle name="40% - Акцент5 10 19 2" xfId="15516" xr:uid="{00000000-0005-0000-0000-000084410000}"/>
    <cellStyle name="40% - Акцент5 10 2" xfId="2712" xr:uid="{00000000-0005-0000-0000-000085410000}"/>
    <cellStyle name="40% - Акцент5 10 2 2" xfId="11551" xr:uid="{00000000-0005-0000-0000-000086410000}"/>
    <cellStyle name="40% - Акцент5 10 20" xfId="8050" xr:uid="{00000000-0005-0000-0000-000087410000}"/>
    <cellStyle name="40% - Акцент5 10 20 2" xfId="16808" xr:uid="{00000000-0005-0000-0000-000088410000}"/>
    <cellStyle name="40% - Акцент5 10 21" xfId="6846" xr:uid="{00000000-0005-0000-0000-000089410000}"/>
    <cellStyle name="40% - Акцент5 10 21 2" xfId="15608" xr:uid="{00000000-0005-0000-0000-00008A410000}"/>
    <cellStyle name="40% - Акцент5 10 22" xfId="8124" xr:uid="{00000000-0005-0000-0000-00008B410000}"/>
    <cellStyle name="40% - Акцент5 10 22 2" xfId="16882" xr:uid="{00000000-0005-0000-0000-00008C410000}"/>
    <cellStyle name="40% - Акцент5 10 23" xfId="7022" xr:uid="{00000000-0005-0000-0000-00008D410000}"/>
    <cellStyle name="40% - Акцент5 10 23 2" xfId="15783" xr:uid="{00000000-0005-0000-0000-00008E410000}"/>
    <cellStyle name="40% - Акцент5 10 24" xfId="8208" xr:uid="{00000000-0005-0000-0000-00008F410000}"/>
    <cellStyle name="40% - Акцент5 10 24 2" xfId="16966" xr:uid="{00000000-0005-0000-0000-000090410000}"/>
    <cellStyle name="40% - Акцент5 10 25" xfId="8298" xr:uid="{00000000-0005-0000-0000-000091410000}"/>
    <cellStyle name="40% - Акцент5 10 25 2" xfId="17056" xr:uid="{00000000-0005-0000-0000-000092410000}"/>
    <cellStyle name="40% - Акцент5 10 26" xfId="8387" xr:uid="{00000000-0005-0000-0000-000093410000}"/>
    <cellStyle name="40% - Акцент5 10 26 2" xfId="17145" xr:uid="{00000000-0005-0000-0000-000094410000}"/>
    <cellStyle name="40% - Акцент5 10 27" xfId="8477" xr:uid="{00000000-0005-0000-0000-000095410000}"/>
    <cellStyle name="40% - Акцент5 10 27 2" xfId="17235" xr:uid="{00000000-0005-0000-0000-000096410000}"/>
    <cellStyle name="40% - Акцент5 10 28" xfId="9827" xr:uid="{00000000-0005-0000-0000-000097410000}"/>
    <cellStyle name="40% - Акцент5 10 29" xfId="18004" xr:uid="{00000000-0005-0000-0000-000098410000}"/>
    <cellStyle name="40% - Акцент5 10 3" xfId="3188" xr:uid="{00000000-0005-0000-0000-000099410000}"/>
    <cellStyle name="40% - Акцент5 10 3 2" xfId="12025" xr:uid="{00000000-0005-0000-0000-00009A410000}"/>
    <cellStyle name="40% - Акцент5 10 30" xfId="20161" xr:uid="{00000000-0005-0000-0000-00009B410000}"/>
    <cellStyle name="40% - Акцент5 10 31" xfId="18257" xr:uid="{00000000-0005-0000-0000-00009C410000}"/>
    <cellStyle name="40% - Акцент5 10 32" xfId="18335" xr:uid="{00000000-0005-0000-0000-00009D410000}"/>
    <cellStyle name="40% - Акцент5 10 33" xfId="19083" xr:uid="{00000000-0005-0000-0000-00009E410000}"/>
    <cellStyle name="40% - Акцент5 10 4" xfId="4682" xr:uid="{00000000-0005-0000-0000-00009F410000}"/>
    <cellStyle name="40% - Акцент5 10 4 2" xfId="13457" xr:uid="{00000000-0005-0000-0000-0000A0410000}"/>
    <cellStyle name="40% - Акцент5 10 5" xfId="5160" xr:uid="{00000000-0005-0000-0000-0000A1410000}"/>
    <cellStyle name="40% - Акцент5 10 5 2" xfId="13932" xr:uid="{00000000-0005-0000-0000-0000A2410000}"/>
    <cellStyle name="40% - Акцент5 10 6" xfId="5057" xr:uid="{00000000-0005-0000-0000-0000A3410000}"/>
    <cellStyle name="40% - Акцент5 10 6 2" xfId="13829" xr:uid="{00000000-0005-0000-0000-0000A4410000}"/>
    <cellStyle name="40% - Акцент5 10 7" xfId="6505" xr:uid="{00000000-0005-0000-0000-0000A5410000}"/>
    <cellStyle name="40% - Акцент5 10 7 2" xfId="15268" xr:uid="{00000000-0005-0000-0000-0000A6410000}"/>
    <cellStyle name="40% - Акцент5 10 8" xfId="7675" xr:uid="{00000000-0005-0000-0000-0000A7410000}"/>
    <cellStyle name="40% - Акцент5 10 8 2" xfId="16433" xr:uid="{00000000-0005-0000-0000-0000A8410000}"/>
    <cellStyle name="40% - Акцент5 10 9" xfId="7282" xr:uid="{00000000-0005-0000-0000-0000A9410000}"/>
    <cellStyle name="40% - Акцент5 10 9 2" xfId="16040" xr:uid="{00000000-0005-0000-0000-0000AA410000}"/>
    <cellStyle name="40% - Акцент5 11" xfId="2213" xr:uid="{00000000-0005-0000-0000-0000AB410000}"/>
    <cellStyle name="40% — акцент5 11" xfId="1261" xr:uid="{00000000-0005-0000-0000-0000AC410000}"/>
    <cellStyle name="40% - Акцент5 11 10" xfId="7754" xr:uid="{00000000-0005-0000-0000-0000AD410000}"/>
    <cellStyle name="40% — акцент5 11 10" xfId="7718" xr:uid="{00000000-0005-0000-0000-0000AE410000}"/>
    <cellStyle name="40% - Акцент5 11 10 2" xfId="16512" xr:uid="{00000000-0005-0000-0000-0000AF410000}"/>
    <cellStyle name="40% — акцент5 11 10 2" xfId="16476" xr:uid="{00000000-0005-0000-0000-0000B0410000}"/>
    <cellStyle name="40% - Акцент5 11 10 3" xfId="20037" xr:uid="{00000000-0005-0000-0000-0000B1410000}"/>
    <cellStyle name="40% — акцент5 11 10 3" xfId="20024" xr:uid="{00000000-0005-0000-0000-0000B2410000}"/>
    <cellStyle name="40% - Акцент5 11 10 4" xfId="20558" xr:uid="{00000000-0005-0000-0000-0000B3410000}"/>
    <cellStyle name="40% — акцент5 11 10 4" xfId="18833" xr:uid="{00000000-0005-0000-0000-0000B4410000}"/>
    <cellStyle name="40% - Акцент5 11 10 5" xfId="20837" xr:uid="{00000000-0005-0000-0000-0000B5410000}"/>
    <cellStyle name="40% — акцент5 11 10 5" xfId="9191" xr:uid="{00000000-0005-0000-0000-0000B6410000}"/>
    <cellStyle name="40% - Акцент5 11 10 6" xfId="21088" xr:uid="{00000000-0005-0000-0000-0000B7410000}"/>
    <cellStyle name="40% — акцент5 11 10 6" xfId="19764" xr:uid="{00000000-0005-0000-0000-0000B8410000}"/>
    <cellStyle name="40% - Акцент5 11 10 7" xfId="21310" xr:uid="{00000000-0005-0000-0000-0000B9410000}"/>
    <cellStyle name="40% — акцент5 11 10 7" xfId="18870" xr:uid="{00000000-0005-0000-0000-0000BA410000}"/>
    <cellStyle name="40% - Акцент5 11 11" xfId="7192" xr:uid="{00000000-0005-0000-0000-0000BB410000}"/>
    <cellStyle name="40% — акцент5 11 11" xfId="7190" xr:uid="{00000000-0005-0000-0000-0000BC410000}"/>
    <cellStyle name="40% - Акцент5 11 11 2" xfId="15950" xr:uid="{00000000-0005-0000-0000-0000BD410000}"/>
    <cellStyle name="40% — акцент5 11 11 2" xfId="15948" xr:uid="{00000000-0005-0000-0000-0000BE410000}"/>
    <cellStyle name="40% - Акцент5 11 11 3" xfId="19838" xr:uid="{00000000-0005-0000-0000-0000BF410000}"/>
    <cellStyle name="40% — акцент5 11 11 3" xfId="19837" xr:uid="{00000000-0005-0000-0000-0000C0410000}"/>
    <cellStyle name="40% - Акцент5 11 11 4" xfId="20500" xr:uid="{00000000-0005-0000-0000-0000C1410000}"/>
    <cellStyle name="40% — акцент5 11 11 4" xfId="20524" xr:uid="{00000000-0005-0000-0000-0000C2410000}"/>
    <cellStyle name="40% - Акцент5 11 11 5" xfId="20779" xr:uid="{00000000-0005-0000-0000-0000C3410000}"/>
    <cellStyle name="40% — акцент5 11 11 5" xfId="20803" xr:uid="{00000000-0005-0000-0000-0000C4410000}"/>
    <cellStyle name="40% - Акцент5 11 11 6" xfId="21034" xr:uid="{00000000-0005-0000-0000-0000C5410000}"/>
    <cellStyle name="40% — акцент5 11 11 6" xfId="21056" xr:uid="{00000000-0005-0000-0000-0000C6410000}"/>
    <cellStyle name="40% - Акцент5 11 11 7" xfId="21259" xr:uid="{00000000-0005-0000-0000-0000C7410000}"/>
    <cellStyle name="40% — акцент5 11 11 7" xfId="21280" xr:uid="{00000000-0005-0000-0000-0000C8410000}"/>
    <cellStyle name="40% - Акцент5 11 12" xfId="7815" xr:uid="{00000000-0005-0000-0000-0000C9410000}"/>
    <cellStyle name="40% — акцент5 11 12" xfId="7817" xr:uid="{00000000-0005-0000-0000-0000CA410000}"/>
    <cellStyle name="40% - Акцент5 11 12 2" xfId="16573" xr:uid="{00000000-0005-0000-0000-0000CB410000}"/>
    <cellStyle name="40% — акцент5 11 12 2" xfId="16575" xr:uid="{00000000-0005-0000-0000-0000CC410000}"/>
    <cellStyle name="40% - Акцент5 11 12 3" xfId="20059" xr:uid="{00000000-0005-0000-0000-0000CD410000}"/>
    <cellStyle name="40% — акцент5 11 12 3" xfId="20060" xr:uid="{00000000-0005-0000-0000-0000CE410000}"/>
    <cellStyle name="40% - Акцент5 11 12 4" xfId="18741" xr:uid="{00000000-0005-0000-0000-0000CF410000}"/>
    <cellStyle name="40% — акцент5 11 12 4" xfId="20192" xr:uid="{00000000-0005-0000-0000-0000D0410000}"/>
    <cellStyle name="40% - Акцент5 11 12 5" xfId="19929" xr:uid="{00000000-0005-0000-0000-0000D1410000}"/>
    <cellStyle name="40% — акцент5 11 12 5" xfId="18810" xr:uid="{00000000-0005-0000-0000-0000D2410000}"/>
    <cellStyle name="40% - Акцент5 11 12 6" xfId="18333" xr:uid="{00000000-0005-0000-0000-0000D3410000}"/>
    <cellStyle name="40% — акцент5 11 12 6" xfId="19025" xr:uid="{00000000-0005-0000-0000-0000D4410000}"/>
    <cellStyle name="40% - Акцент5 11 12 7" xfId="20008" xr:uid="{00000000-0005-0000-0000-0000D5410000}"/>
    <cellStyle name="40% — акцент5 11 12 7" xfId="18991" xr:uid="{00000000-0005-0000-0000-0000D6410000}"/>
    <cellStyle name="40% - Акцент5 11 13" xfId="5386" xr:uid="{00000000-0005-0000-0000-0000D7410000}"/>
    <cellStyle name="40% — акцент5 11 13" xfId="5483" xr:uid="{00000000-0005-0000-0000-0000D8410000}"/>
    <cellStyle name="40% - Акцент5 11 13 2" xfId="14156" xr:uid="{00000000-0005-0000-0000-0000D9410000}"/>
    <cellStyle name="40% — акцент5 11 13 2" xfId="14253" xr:uid="{00000000-0005-0000-0000-0000DA410000}"/>
    <cellStyle name="40% - Акцент5 11 13 3" xfId="19302" xr:uid="{00000000-0005-0000-0000-0000DB410000}"/>
    <cellStyle name="40% — акцент5 11 13 3" xfId="19337" xr:uid="{00000000-0005-0000-0000-0000DC410000}"/>
    <cellStyle name="40% - Акцент5 11 13 4" xfId="18481" xr:uid="{00000000-0005-0000-0000-0000DD410000}"/>
    <cellStyle name="40% — акцент5 11 13 4" xfId="18943" xr:uid="{00000000-0005-0000-0000-0000DE410000}"/>
    <cellStyle name="40% - Акцент5 11 13 5" xfId="19069" xr:uid="{00000000-0005-0000-0000-0000DF410000}"/>
    <cellStyle name="40% — акцент5 11 13 5" xfId="19984" xr:uid="{00000000-0005-0000-0000-0000E0410000}"/>
    <cellStyle name="40% - Акцент5 11 13 6" xfId="20113" xr:uid="{00000000-0005-0000-0000-0000E1410000}"/>
    <cellStyle name="40% — акцент5 11 13 6" xfId="19358" xr:uid="{00000000-0005-0000-0000-0000E2410000}"/>
    <cellStyle name="40% - Акцент5 11 13 7" xfId="19336" xr:uid="{00000000-0005-0000-0000-0000E3410000}"/>
    <cellStyle name="40% — акцент5 11 13 7" xfId="19819" xr:uid="{00000000-0005-0000-0000-0000E4410000}"/>
    <cellStyle name="40% - Акцент5 11 14" xfId="7896" xr:uid="{00000000-0005-0000-0000-0000E5410000}"/>
    <cellStyle name="40% — акцент5 11 14" xfId="7898" xr:uid="{00000000-0005-0000-0000-0000E6410000}"/>
    <cellStyle name="40% - Акцент5 11 14 2" xfId="16654" xr:uid="{00000000-0005-0000-0000-0000E7410000}"/>
    <cellStyle name="40% — акцент5 11 14 2" xfId="16656" xr:uid="{00000000-0005-0000-0000-0000E8410000}"/>
    <cellStyle name="40% - Акцент5 11 14 3" xfId="20086" xr:uid="{00000000-0005-0000-0000-0000E9410000}"/>
    <cellStyle name="40% — акцент5 11 14 3" xfId="20088" xr:uid="{00000000-0005-0000-0000-0000EA410000}"/>
    <cellStyle name="40% - Акцент5 11 14 4" xfId="18828" xr:uid="{00000000-0005-0000-0000-0000EB410000}"/>
    <cellStyle name="40% — акцент5 11 14 4" xfId="20565" xr:uid="{00000000-0005-0000-0000-0000EC410000}"/>
    <cellStyle name="40% - Акцент5 11 14 5" xfId="18327" xr:uid="{00000000-0005-0000-0000-0000ED410000}"/>
    <cellStyle name="40% — акцент5 11 14 5" xfId="20843" xr:uid="{00000000-0005-0000-0000-0000EE410000}"/>
    <cellStyle name="40% - Акцент5 11 14 6" xfId="18511" xr:uid="{00000000-0005-0000-0000-0000EF410000}"/>
    <cellStyle name="40% — акцент5 11 14 6" xfId="21092" xr:uid="{00000000-0005-0000-0000-0000F0410000}"/>
    <cellStyle name="40% - Акцент5 11 14 7" xfId="19596" xr:uid="{00000000-0005-0000-0000-0000F1410000}"/>
    <cellStyle name="40% — акцент5 11 14 7" xfId="21314" xr:uid="{00000000-0005-0000-0000-0000F2410000}"/>
    <cellStyle name="40% - Акцент5 11 15" xfId="6272" xr:uid="{00000000-0005-0000-0000-0000F3410000}"/>
    <cellStyle name="40% — акцент5 11 15" xfId="6276" xr:uid="{00000000-0005-0000-0000-0000F4410000}"/>
    <cellStyle name="40% - Акцент5 11 15 2" xfId="15037" xr:uid="{00000000-0005-0000-0000-0000F5410000}"/>
    <cellStyle name="40% — акцент5 11 15 2" xfId="15041" xr:uid="{00000000-0005-0000-0000-0000F6410000}"/>
    <cellStyle name="40% - Акцент5 11 15 3" xfId="19556" xr:uid="{00000000-0005-0000-0000-0000F7410000}"/>
    <cellStyle name="40% — акцент5 11 15 3" xfId="19557" xr:uid="{00000000-0005-0000-0000-0000F8410000}"/>
    <cellStyle name="40% - Акцент5 11 15 4" xfId="19431" xr:uid="{00000000-0005-0000-0000-0000F9410000}"/>
    <cellStyle name="40% — акцент5 11 15 4" xfId="19430" xr:uid="{00000000-0005-0000-0000-0000FA410000}"/>
    <cellStyle name="40% - Акцент5 11 15 5" xfId="18299" xr:uid="{00000000-0005-0000-0000-0000FB410000}"/>
    <cellStyle name="40% — акцент5 11 15 5" xfId="18922" xr:uid="{00000000-0005-0000-0000-0000FC410000}"/>
    <cellStyle name="40% - Акцент5 11 15 6" xfId="18465" xr:uid="{00000000-0005-0000-0000-0000FD410000}"/>
    <cellStyle name="40% — акцент5 11 15 6" xfId="19982" xr:uid="{00000000-0005-0000-0000-0000FE410000}"/>
    <cellStyle name="40% - Акцент5 11 15 7" xfId="19073" xr:uid="{00000000-0005-0000-0000-0000FF410000}"/>
    <cellStyle name="40% — акцент5 11 15 7" xfId="19359" xr:uid="{00000000-0005-0000-0000-000000420000}"/>
    <cellStyle name="40% - Акцент5 11 16" xfId="7969" xr:uid="{00000000-0005-0000-0000-000001420000}"/>
    <cellStyle name="40% — акцент5 11 16" xfId="7971" xr:uid="{00000000-0005-0000-0000-000002420000}"/>
    <cellStyle name="40% - Акцент5 11 16 2" xfId="16727" xr:uid="{00000000-0005-0000-0000-000003420000}"/>
    <cellStyle name="40% — акцент5 11 16 2" xfId="16729" xr:uid="{00000000-0005-0000-0000-000004420000}"/>
    <cellStyle name="40% - Акцент5 11 16 3" xfId="20108" xr:uid="{00000000-0005-0000-0000-000005420000}"/>
    <cellStyle name="40% — акцент5 11 16 3" xfId="20109" xr:uid="{00000000-0005-0000-0000-000006420000}"/>
    <cellStyle name="40% - Акцент5 11 16 4" xfId="18193" xr:uid="{00000000-0005-0000-0000-000007420000}"/>
    <cellStyle name="40% — акцент5 11 16 4" xfId="18188" xr:uid="{00000000-0005-0000-0000-000008420000}"/>
    <cellStyle name="40% - Акцент5 11 16 5" xfId="19293" xr:uid="{00000000-0005-0000-0000-000009420000}"/>
    <cellStyle name="40% — акцент5 11 16 5" xfId="19241" xr:uid="{00000000-0005-0000-0000-00000A420000}"/>
    <cellStyle name="40% - Акцент5 11 16 6" xfId="18658" xr:uid="{00000000-0005-0000-0000-00000B420000}"/>
    <cellStyle name="40% — акцент5 11 16 6" xfId="18300" xr:uid="{00000000-0005-0000-0000-00000C420000}"/>
    <cellStyle name="40% - Акцент5 11 16 7" xfId="19570" xr:uid="{00000000-0005-0000-0000-00000D420000}"/>
    <cellStyle name="40% — акцент5 11 16 7" xfId="19629" xr:uid="{00000000-0005-0000-0000-00000E420000}"/>
    <cellStyle name="40% - Акцент5 11 17" xfId="6760" xr:uid="{00000000-0005-0000-0000-00000F420000}"/>
    <cellStyle name="40% — акцент5 11 17" xfId="6762" xr:uid="{00000000-0005-0000-0000-000010420000}"/>
    <cellStyle name="40% - Акцент5 11 17 2" xfId="15522" xr:uid="{00000000-0005-0000-0000-000011420000}"/>
    <cellStyle name="40% — акцент5 11 17 2" xfId="15524" xr:uid="{00000000-0005-0000-0000-000012420000}"/>
    <cellStyle name="40% - Акцент5 11 17 3" xfId="19689" xr:uid="{00000000-0005-0000-0000-000013420000}"/>
    <cellStyle name="40% — акцент5 11 17 3" xfId="19690" xr:uid="{00000000-0005-0000-0000-000014420000}"/>
    <cellStyle name="40% - Акцент5 11 17 4" xfId="18071" xr:uid="{00000000-0005-0000-0000-000015420000}"/>
    <cellStyle name="40% — акцент5 11 17 4" xfId="20313" xr:uid="{00000000-0005-0000-0000-000016420000}"/>
    <cellStyle name="40% - Акцент5 11 17 5" xfId="19132" xr:uid="{00000000-0005-0000-0000-000017420000}"/>
    <cellStyle name="40% — акцент5 11 17 5" xfId="20615" xr:uid="{00000000-0005-0000-0000-000018420000}"/>
    <cellStyle name="40% - Акцент5 11 17 6" xfId="19501" xr:uid="{00000000-0005-0000-0000-000019420000}"/>
    <cellStyle name="40% — акцент5 11 17 6" xfId="20885" xr:uid="{00000000-0005-0000-0000-00001A420000}"/>
    <cellStyle name="40% - Акцент5 11 17 7" xfId="20233" xr:uid="{00000000-0005-0000-0000-00001B420000}"/>
    <cellStyle name="40% — акцент5 11 17 7" xfId="21128" xr:uid="{00000000-0005-0000-0000-00001C420000}"/>
    <cellStyle name="40% - Акцент5 11 18" xfId="8054" xr:uid="{00000000-0005-0000-0000-00001D420000}"/>
    <cellStyle name="40% — акцент5 11 18" xfId="8056" xr:uid="{00000000-0005-0000-0000-00001E420000}"/>
    <cellStyle name="40% - Акцент5 11 18 2" xfId="16812" xr:uid="{00000000-0005-0000-0000-00001F420000}"/>
    <cellStyle name="40% — акцент5 11 18 2" xfId="16814" xr:uid="{00000000-0005-0000-0000-000020420000}"/>
    <cellStyle name="40% - Акцент5 11 18 3" xfId="20142" xr:uid="{00000000-0005-0000-0000-000021420000}"/>
    <cellStyle name="40% — акцент5 11 18 3" xfId="20144" xr:uid="{00000000-0005-0000-0000-000022420000}"/>
    <cellStyle name="40% - Акцент5 11 18 4" xfId="19178" xr:uid="{00000000-0005-0000-0000-000023420000}"/>
    <cellStyle name="40% — акцент5 11 18 4" xfId="19332" xr:uid="{00000000-0005-0000-0000-000024420000}"/>
    <cellStyle name="40% - Акцент5 11 18 5" xfId="19493" xr:uid="{00000000-0005-0000-0000-000025420000}"/>
    <cellStyle name="40% — акцент5 11 18 5" xfId="18087" xr:uid="{00000000-0005-0000-0000-000026420000}"/>
    <cellStyle name="40% - Акцент5 11 18 6" xfId="19776" xr:uid="{00000000-0005-0000-0000-000027420000}"/>
    <cellStyle name="40% — акцент5 11 18 6" xfId="18285" xr:uid="{00000000-0005-0000-0000-000028420000}"/>
    <cellStyle name="40% - Акцент5 11 18 7" xfId="18618" xr:uid="{00000000-0005-0000-0000-000029420000}"/>
    <cellStyle name="40% — акцент5 11 18 7" xfId="18020" xr:uid="{00000000-0005-0000-0000-00002A420000}"/>
    <cellStyle name="40% - Акцент5 11 19" xfId="6850" xr:uid="{00000000-0005-0000-0000-00002B420000}"/>
    <cellStyle name="40% — акцент5 11 19" xfId="6852" xr:uid="{00000000-0005-0000-0000-00002C420000}"/>
    <cellStyle name="40% - Акцент5 11 19 2" xfId="15612" xr:uid="{00000000-0005-0000-0000-00002D420000}"/>
    <cellStyle name="40% — акцент5 11 19 2" xfId="15614" xr:uid="{00000000-0005-0000-0000-00002E420000}"/>
    <cellStyle name="40% - Акцент5 11 19 3" xfId="19724" xr:uid="{00000000-0005-0000-0000-00002F420000}"/>
    <cellStyle name="40% — акцент5 11 19 3" xfId="19725" xr:uid="{00000000-0005-0000-0000-000030420000}"/>
    <cellStyle name="40% - Акцент5 11 19 4" xfId="18023" xr:uid="{00000000-0005-0000-0000-000031420000}"/>
    <cellStyle name="40% — акцент5 11 19 4" xfId="18877" xr:uid="{00000000-0005-0000-0000-000032420000}"/>
    <cellStyle name="40% - Акцент5 11 19 5" xfId="20381" xr:uid="{00000000-0005-0000-0000-000033420000}"/>
    <cellStyle name="40% — акцент5 11 19 5" xfId="18286" xr:uid="{00000000-0005-0000-0000-000034420000}"/>
    <cellStyle name="40% - Акцент5 11 19 6" xfId="20677" xr:uid="{00000000-0005-0000-0000-000035420000}"/>
    <cellStyle name="40% — акцент5 11 19 6" xfId="18671" xr:uid="{00000000-0005-0000-0000-000036420000}"/>
    <cellStyle name="40% - Акцент5 11 19 7" xfId="20938" xr:uid="{00000000-0005-0000-0000-000037420000}"/>
    <cellStyle name="40% — акцент5 11 19 7" xfId="19565" xr:uid="{00000000-0005-0000-0000-000038420000}"/>
    <cellStyle name="40% - Акцент5 11 2" xfId="4683" xr:uid="{00000000-0005-0000-0000-000039420000}"/>
    <cellStyle name="40% — акцент5 11 2" xfId="3003" xr:uid="{00000000-0005-0000-0000-00003A420000}"/>
    <cellStyle name="40% - Акцент5 11 2 2" xfId="13458" xr:uid="{00000000-0005-0000-0000-00003B420000}"/>
    <cellStyle name="40% — акцент5 11 2 2" xfId="4685" xr:uid="{00000000-0005-0000-0000-00003C420000}"/>
    <cellStyle name="40% — акцент5 11 2 2 2" xfId="13460" xr:uid="{00000000-0005-0000-0000-00003D420000}"/>
    <cellStyle name="40% - Акцент5 11 2 3" xfId="19084" xr:uid="{00000000-0005-0000-0000-00003E420000}"/>
    <cellStyle name="40% — акцент5 11 2 3" xfId="6509" xr:uid="{00000000-0005-0000-0000-00003F420000}"/>
    <cellStyle name="40% — акцент5 11 2 3 2" xfId="15272" xr:uid="{00000000-0005-0000-0000-000040420000}"/>
    <cellStyle name="40% - Акцент5 11 2 4" xfId="19878" xr:uid="{00000000-0005-0000-0000-000041420000}"/>
    <cellStyle name="40% — акцент5 11 2 4" xfId="11840" xr:uid="{00000000-0005-0000-0000-000042420000}"/>
    <cellStyle name="40% - Акцент5 11 2 5" xfId="20407" xr:uid="{00000000-0005-0000-0000-000043420000}"/>
    <cellStyle name="40% — акцент5 11 2 5" xfId="18606" xr:uid="{00000000-0005-0000-0000-000044420000}"/>
    <cellStyle name="40% - Акцент5 11 2 6" xfId="20698" xr:uid="{00000000-0005-0000-0000-000045420000}"/>
    <cellStyle name="40% — акцент5 11 2 6" xfId="19582" xr:uid="{00000000-0005-0000-0000-000046420000}"/>
    <cellStyle name="40% - Акцент5 11 2 7" xfId="20957" xr:uid="{00000000-0005-0000-0000-000047420000}"/>
    <cellStyle name="40% — акцент5 11 2 7" xfId="18900" xr:uid="{00000000-0005-0000-0000-000048420000}"/>
    <cellStyle name="40% — акцент5 11 2 8" xfId="19827" xr:uid="{00000000-0005-0000-0000-000049420000}"/>
    <cellStyle name="40% — акцент5 11 2 9" xfId="20427" xr:uid="{00000000-0005-0000-0000-00004A420000}"/>
    <cellStyle name="40% - Акцент5 11 20" xfId="8128" xr:uid="{00000000-0005-0000-0000-00004B420000}"/>
    <cellStyle name="40% — акцент5 11 20" xfId="8131" xr:uid="{00000000-0005-0000-0000-00004C420000}"/>
    <cellStyle name="40% - Акцент5 11 20 2" xfId="16886" xr:uid="{00000000-0005-0000-0000-00004D420000}"/>
    <cellStyle name="40% — акцент5 11 20 2" xfId="16889" xr:uid="{00000000-0005-0000-0000-00004E420000}"/>
    <cellStyle name="40% - Акцент5 11 20 3" xfId="20168" xr:uid="{00000000-0005-0000-0000-00004F420000}"/>
    <cellStyle name="40% — акцент5 11 20 3" xfId="20169" xr:uid="{00000000-0005-0000-0000-000050420000}"/>
    <cellStyle name="40% - Акцент5 11 20 4" xfId="17882" xr:uid="{00000000-0005-0000-0000-000051420000}"/>
    <cellStyle name="40% — акцент5 11 20 4" xfId="18493" xr:uid="{00000000-0005-0000-0000-000052420000}"/>
    <cellStyle name="40% - Акцент5 11 20 5" xfId="19753" xr:uid="{00000000-0005-0000-0000-000053420000}"/>
    <cellStyle name="40% — акцент5 11 20 5" xfId="14212" xr:uid="{00000000-0005-0000-0000-000054420000}"/>
    <cellStyle name="40% - Акцент5 11 20 6" xfId="18517" xr:uid="{00000000-0005-0000-0000-000055420000}"/>
    <cellStyle name="40% — акцент5 11 20 6" xfId="12151" xr:uid="{00000000-0005-0000-0000-000056420000}"/>
    <cellStyle name="40% - Акцент5 11 20 7" xfId="18148" xr:uid="{00000000-0005-0000-0000-000057420000}"/>
    <cellStyle name="40% — акцент5 11 20 7" xfId="19787" xr:uid="{00000000-0005-0000-0000-000058420000}"/>
    <cellStyle name="40% - Акцент5 11 21" xfId="7026" xr:uid="{00000000-0005-0000-0000-000059420000}"/>
    <cellStyle name="40% — акцент5 11 21" xfId="7029" xr:uid="{00000000-0005-0000-0000-00005A420000}"/>
    <cellStyle name="40% - Акцент5 11 21 2" xfId="15787" xr:uid="{00000000-0005-0000-0000-00005B420000}"/>
    <cellStyle name="40% — акцент5 11 21 2" xfId="15790" xr:uid="{00000000-0005-0000-0000-00005C420000}"/>
    <cellStyle name="40% - Акцент5 11 21 3" xfId="19779" xr:uid="{00000000-0005-0000-0000-00005D420000}"/>
    <cellStyle name="40% — акцент5 11 21 3" xfId="19780" xr:uid="{00000000-0005-0000-0000-00005E420000}"/>
    <cellStyle name="40% - Акцент5 11 21 4" xfId="18616" xr:uid="{00000000-0005-0000-0000-00005F420000}"/>
    <cellStyle name="40% — акцент5 11 21 4" xfId="19386" xr:uid="{00000000-0005-0000-0000-000060420000}"/>
    <cellStyle name="40% - Акцент5 11 21 5" xfId="19052" xr:uid="{00000000-0005-0000-0000-000061420000}"/>
    <cellStyle name="40% — акцент5 11 21 5" xfId="18469" xr:uid="{00000000-0005-0000-0000-000062420000}"/>
    <cellStyle name="40% - Акцент5 11 21 6" xfId="18984" xr:uid="{00000000-0005-0000-0000-000063420000}"/>
    <cellStyle name="40% — акцент5 11 21 6" xfId="19071" xr:uid="{00000000-0005-0000-0000-000064420000}"/>
    <cellStyle name="40% - Акцент5 11 21 7" xfId="19874" xr:uid="{00000000-0005-0000-0000-000065420000}"/>
    <cellStyle name="40% — акцент5 11 21 7" xfId="19852" xr:uid="{00000000-0005-0000-0000-000066420000}"/>
    <cellStyle name="40% - Акцент5 11 22" xfId="8212" xr:uid="{00000000-0005-0000-0000-000067420000}"/>
    <cellStyle name="40% — акцент5 11 22" xfId="8529" xr:uid="{00000000-0005-0000-0000-000068420000}"/>
    <cellStyle name="40% - Акцент5 11 22 2" xfId="16970" xr:uid="{00000000-0005-0000-0000-000069420000}"/>
    <cellStyle name="40% — акцент5 11 22 2" xfId="17287" xr:uid="{00000000-0005-0000-0000-00006A420000}"/>
    <cellStyle name="40% - Акцент5 11 22 3" xfId="20202" xr:uid="{00000000-0005-0000-0000-00006B420000}"/>
    <cellStyle name="40% — акцент5 11 22 3" xfId="20330" xr:uid="{00000000-0005-0000-0000-00006C420000}"/>
    <cellStyle name="40% - Акцент5 11 22 4" xfId="18805" xr:uid="{00000000-0005-0000-0000-00006D420000}"/>
    <cellStyle name="40% — акцент5 11 22 4" xfId="20631" xr:uid="{00000000-0005-0000-0000-00006E420000}"/>
    <cellStyle name="40% - Акцент5 11 22 5" xfId="18459" xr:uid="{00000000-0005-0000-0000-00006F420000}"/>
    <cellStyle name="40% — акцент5 11 22 5" xfId="20899" xr:uid="{00000000-0005-0000-0000-000070420000}"/>
    <cellStyle name="40% - Акцент5 11 22 6" xfId="19075" xr:uid="{00000000-0005-0000-0000-000071420000}"/>
    <cellStyle name="40% — акцент5 11 22 6" xfId="21141" xr:uid="{00000000-0005-0000-0000-000072420000}"/>
    <cellStyle name="40% - Акцент5 11 22 7" xfId="19288" xr:uid="{00000000-0005-0000-0000-000073420000}"/>
    <cellStyle name="40% — акцент5 11 22 7" xfId="21347" xr:uid="{00000000-0005-0000-0000-000074420000}"/>
    <cellStyle name="40% - Акцент5 11 23" xfId="8302" xr:uid="{00000000-0005-0000-0000-000075420000}"/>
    <cellStyle name="40% — акцент5 11 23" xfId="8591" xr:uid="{00000000-0005-0000-0000-000076420000}"/>
    <cellStyle name="40% - Акцент5 11 23 2" xfId="17060" xr:uid="{00000000-0005-0000-0000-000077420000}"/>
    <cellStyle name="40% — акцент5 11 23 2" xfId="17349" xr:uid="{00000000-0005-0000-0000-000078420000}"/>
    <cellStyle name="40% - Акцент5 11 23 3" xfId="20239" xr:uid="{00000000-0005-0000-0000-000079420000}"/>
    <cellStyle name="40% — акцент5 11 23 3" xfId="20353" xr:uid="{00000000-0005-0000-0000-00007A420000}"/>
    <cellStyle name="40% - Акцент5 11 23 4" xfId="19308" xr:uid="{00000000-0005-0000-0000-00007B420000}"/>
    <cellStyle name="40% — акцент5 11 23 4" xfId="20651" xr:uid="{00000000-0005-0000-0000-00007C420000}"/>
    <cellStyle name="40% - Акцент5 11 23 5" xfId="18244" xr:uid="{00000000-0005-0000-0000-00007D420000}"/>
    <cellStyle name="40% — акцент5 11 23 5" xfId="20916" xr:uid="{00000000-0005-0000-0000-00007E420000}"/>
    <cellStyle name="40% - Акцент5 11 23 6" xfId="20062" xr:uid="{00000000-0005-0000-0000-00007F420000}"/>
    <cellStyle name="40% — акцент5 11 23 6" xfId="21157" xr:uid="{00000000-0005-0000-0000-000080420000}"/>
    <cellStyle name="40% - Акцент5 11 23 7" xfId="20559" xr:uid="{00000000-0005-0000-0000-000081420000}"/>
    <cellStyle name="40% — акцент5 11 23 7" xfId="21362" xr:uid="{00000000-0005-0000-0000-000082420000}"/>
    <cellStyle name="40% - Акцент5 11 24" xfId="8391" xr:uid="{00000000-0005-0000-0000-000083420000}"/>
    <cellStyle name="40% — акцент5 11 24" xfId="8652" xr:uid="{00000000-0005-0000-0000-000084420000}"/>
    <cellStyle name="40% - Акцент5 11 24 2" xfId="17149" xr:uid="{00000000-0005-0000-0000-000085420000}"/>
    <cellStyle name="40% — акцент5 11 24 2" xfId="17410" xr:uid="{00000000-0005-0000-0000-000086420000}"/>
    <cellStyle name="40% - Акцент5 11 24 3" xfId="20273" xr:uid="{00000000-0005-0000-0000-000087420000}"/>
    <cellStyle name="40% — акцент5 11 24 3" xfId="20377" xr:uid="{00000000-0005-0000-0000-000088420000}"/>
    <cellStyle name="40% - Акцент5 11 24 4" xfId="20579" xr:uid="{00000000-0005-0000-0000-000089420000}"/>
    <cellStyle name="40% — акцент5 11 24 4" xfId="20673" xr:uid="{00000000-0005-0000-0000-00008A420000}"/>
    <cellStyle name="40% - Акцент5 11 24 5" xfId="20852" xr:uid="{00000000-0005-0000-0000-00008B420000}"/>
    <cellStyle name="40% — акцент5 11 24 5" xfId="20934" xr:uid="{00000000-0005-0000-0000-00008C420000}"/>
    <cellStyle name="40% - Акцент5 11 24 6" xfId="21100" xr:uid="{00000000-0005-0000-0000-00008D420000}"/>
    <cellStyle name="40% — акцент5 11 24 6" xfId="21173" xr:uid="{00000000-0005-0000-0000-00008E420000}"/>
    <cellStyle name="40% - Акцент5 11 24 7" xfId="21320" xr:uid="{00000000-0005-0000-0000-00008F420000}"/>
    <cellStyle name="40% — акцент5 11 24 7" xfId="21377" xr:uid="{00000000-0005-0000-0000-000090420000}"/>
    <cellStyle name="40% - Акцент5 11 25" xfId="8480" xr:uid="{00000000-0005-0000-0000-000091420000}"/>
    <cellStyle name="40% — акцент5 11 25" xfId="8723" xr:uid="{00000000-0005-0000-0000-000092420000}"/>
    <cellStyle name="40% - Акцент5 11 25 2" xfId="17238" xr:uid="{00000000-0005-0000-0000-000093420000}"/>
    <cellStyle name="40% — акцент5 11 25 2" xfId="17481" xr:uid="{00000000-0005-0000-0000-000094420000}"/>
    <cellStyle name="40% - Акцент5 11 25 3" xfId="20304" xr:uid="{00000000-0005-0000-0000-000095420000}"/>
    <cellStyle name="40% — акцент5 11 25 3" xfId="20406" xr:uid="{00000000-0005-0000-0000-000096420000}"/>
    <cellStyle name="40% - Акцент5 11 25 4" xfId="20609" xr:uid="{00000000-0005-0000-0000-000097420000}"/>
    <cellStyle name="40% — акцент5 11 25 4" xfId="20697" xr:uid="{00000000-0005-0000-0000-000098420000}"/>
    <cellStyle name="40% - Акцент5 11 25 5" xfId="20879" xr:uid="{00000000-0005-0000-0000-000099420000}"/>
    <cellStyle name="40% — акцент5 11 25 5" xfId="20956" xr:uid="{00000000-0005-0000-0000-00009A420000}"/>
    <cellStyle name="40% - Акцент5 11 25 6" xfId="21123" xr:uid="{00000000-0005-0000-0000-00009B420000}"/>
    <cellStyle name="40% — акцент5 11 25 6" xfId="21191" xr:uid="{00000000-0005-0000-0000-00009C420000}"/>
    <cellStyle name="40% - Акцент5 11 25 7" xfId="21335" xr:uid="{00000000-0005-0000-0000-00009D420000}"/>
    <cellStyle name="40% — акцент5 11 25 7" xfId="21392" xr:uid="{00000000-0005-0000-0000-00009E420000}"/>
    <cellStyle name="40% - Акцент5 11 26" xfId="11053" xr:uid="{00000000-0005-0000-0000-00009F420000}"/>
    <cellStyle name="40% — акцент5 11 26" xfId="10130" xr:uid="{00000000-0005-0000-0000-0000A0420000}"/>
    <cellStyle name="40% - Акцент5 11 27" xfId="18377" xr:uid="{00000000-0005-0000-0000-0000A1420000}"/>
    <cellStyle name="40% — акцент5 11 27" xfId="18109" xr:uid="{00000000-0005-0000-0000-0000A2420000}"/>
    <cellStyle name="40% - Акцент5 11 28" xfId="19773" xr:uid="{00000000-0005-0000-0000-0000A3420000}"/>
    <cellStyle name="40% — акцент5 11 28" xfId="19121" xr:uid="{00000000-0005-0000-0000-0000A4420000}"/>
    <cellStyle name="40% - Акцент5 11 29" xfId="18499" xr:uid="{00000000-0005-0000-0000-0000A5420000}"/>
    <cellStyle name="40% — акцент5 11 29" xfId="18175" xr:uid="{00000000-0005-0000-0000-0000A6420000}"/>
    <cellStyle name="40% - Акцент5 11 3" xfId="5161" xr:uid="{00000000-0005-0000-0000-0000A7420000}"/>
    <cellStyle name="40% — акцент5 11 3" xfId="2021" xr:uid="{00000000-0005-0000-0000-0000A8420000}"/>
    <cellStyle name="40% - Акцент5 11 3 2" xfId="13933" xr:uid="{00000000-0005-0000-0000-0000A9420000}"/>
    <cellStyle name="40% — акцент5 11 3 2" xfId="10866" xr:uid="{00000000-0005-0000-0000-0000AA420000}"/>
    <cellStyle name="40% - Акцент5 11 3 3" xfId="19231" xr:uid="{00000000-0005-0000-0000-0000AB420000}"/>
    <cellStyle name="40% — акцент5 11 3 3" xfId="18312" xr:uid="{00000000-0005-0000-0000-0000AC420000}"/>
    <cellStyle name="40% - Акцент5 11 3 4" xfId="19483" xr:uid="{00000000-0005-0000-0000-0000AD420000}"/>
    <cellStyle name="40% — акцент5 11 3 4" xfId="18535" xr:uid="{00000000-0005-0000-0000-0000AE420000}"/>
    <cellStyle name="40% - Акцент5 11 3 5" xfId="20137" xr:uid="{00000000-0005-0000-0000-0000AF420000}"/>
    <cellStyle name="40% — акцент5 11 3 5" xfId="19058" xr:uid="{00000000-0005-0000-0000-0000B0420000}"/>
    <cellStyle name="40% - Акцент5 11 3 6" xfId="19301" xr:uid="{00000000-0005-0000-0000-0000B1420000}"/>
    <cellStyle name="40% — акцент5 11 3 6" xfId="19507" xr:uid="{00000000-0005-0000-0000-0000B2420000}"/>
    <cellStyle name="40% - Акцент5 11 3 7" xfId="19803" xr:uid="{00000000-0005-0000-0000-0000B3420000}"/>
    <cellStyle name="40% — акцент5 11 3 7" xfId="18196" xr:uid="{00000000-0005-0000-0000-0000B4420000}"/>
    <cellStyle name="40% - Акцент5 11 30" xfId="19599" xr:uid="{00000000-0005-0000-0000-0000B5420000}"/>
    <cellStyle name="40% — акцент5 11 30" xfId="18046" xr:uid="{00000000-0005-0000-0000-0000B6420000}"/>
    <cellStyle name="40% - Акцент5 11 31" xfId="18289" xr:uid="{00000000-0005-0000-0000-0000B7420000}"/>
    <cellStyle name="40% — акцент5 11 31" xfId="19804" xr:uid="{00000000-0005-0000-0000-0000B8420000}"/>
    <cellStyle name="40% - Акцент5 11 4" xfId="5056" xr:uid="{00000000-0005-0000-0000-0000B9420000}"/>
    <cellStyle name="40% — акцент5 11 4" xfId="4684" xr:uid="{00000000-0005-0000-0000-0000BA420000}"/>
    <cellStyle name="40% - Акцент5 11 4 2" xfId="13828" xr:uid="{00000000-0005-0000-0000-0000BB420000}"/>
    <cellStyle name="40% — акцент5 11 4 2" xfId="13459" xr:uid="{00000000-0005-0000-0000-0000BC420000}"/>
    <cellStyle name="40% - Акцент5 11 4 3" xfId="19188" xr:uid="{00000000-0005-0000-0000-0000BD420000}"/>
    <cellStyle name="40% — акцент5 11 4 3" xfId="19085" xr:uid="{00000000-0005-0000-0000-0000BE420000}"/>
    <cellStyle name="40% - Акцент5 11 4 4" xfId="19490" xr:uid="{00000000-0005-0000-0000-0000BF420000}"/>
    <cellStyle name="40% — акцент5 11 4 4" xfId="19506" xr:uid="{00000000-0005-0000-0000-0000C0420000}"/>
    <cellStyle name="40% - Акцент5 11 4 5" xfId="20386" xr:uid="{00000000-0005-0000-0000-0000C1420000}"/>
    <cellStyle name="40% — акцент5 11 4 5" xfId="18205" xr:uid="{00000000-0005-0000-0000-0000C2420000}"/>
    <cellStyle name="40% - Акцент5 11 4 6" xfId="20682" xr:uid="{00000000-0005-0000-0000-0000C3420000}"/>
    <cellStyle name="40% — акцент5 11 4 6" xfId="20199" xr:uid="{00000000-0005-0000-0000-0000C4420000}"/>
    <cellStyle name="40% - Акцент5 11 4 7" xfId="20942" xr:uid="{00000000-0005-0000-0000-0000C5420000}"/>
    <cellStyle name="40% — акцент5 11 4 7" xfId="19316" xr:uid="{00000000-0005-0000-0000-0000C6420000}"/>
    <cellStyle name="40% - Акцент5 11 5" xfId="6507" xr:uid="{00000000-0005-0000-0000-0000C7420000}"/>
    <cellStyle name="40% — акцент5 11 5" xfId="5162" xr:uid="{00000000-0005-0000-0000-0000C8420000}"/>
    <cellStyle name="40% - Акцент5 11 5 2" xfId="15270" xr:uid="{00000000-0005-0000-0000-0000C9420000}"/>
    <cellStyle name="40% — акцент5 11 5 2" xfId="13934" xr:uid="{00000000-0005-0000-0000-0000CA420000}"/>
    <cellStyle name="40% - Акцент5 11 5 3" xfId="19617" xr:uid="{00000000-0005-0000-0000-0000CB420000}"/>
    <cellStyle name="40% — акцент5 11 5 3" xfId="19232" xr:uid="{00000000-0005-0000-0000-0000CC420000}"/>
    <cellStyle name="40% - Акцент5 11 5 4" xfId="19277" xr:uid="{00000000-0005-0000-0000-0000CD420000}"/>
    <cellStyle name="40% — акцент5 11 5 4" xfId="18953" xr:uid="{00000000-0005-0000-0000-0000CE420000}"/>
    <cellStyle name="40% - Акцент5 11 5 5" xfId="20072" xr:uid="{00000000-0005-0000-0000-0000CF420000}"/>
    <cellStyle name="40% — акцент5 11 5 5" xfId="18224" xr:uid="{00000000-0005-0000-0000-0000D0420000}"/>
    <cellStyle name="40% - Акцент5 11 5 6" xfId="12147" xr:uid="{00000000-0005-0000-0000-0000D1420000}"/>
    <cellStyle name="40% — акцент5 11 5 6" xfId="20336" xr:uid="{00000000-0005-0000-0000-0000D2420000}"/>
    <cellStyle name="40% - Акцент5 11 5 7" xfId="20570" xr:uid="{00000000-0005-0000-0000-0000D3420000}"/>
    <cellStyle name="40% — акцент5 11 5 7" xfId="20635" xr:uid="{00000000-0005-0000-0000-0000D4420000}"/>
    <cellStyle name="40% - Акцент5 11 6" xfId="7677" xr:uid="{00000000-0005-0000-0000-0000D5420000}"/>
    <cellStyle name="40% — акцент5 11 6" xfId="5055" xr:uid="{00000000-0005-0000-0000-0000D6420000}"/>
    <cellStyle name="40% - Акцент5 11 6 2" xfId="16435" xr:uid="{00000000-0005-0000-0000-0000D7420000}"/>
    <cellStyle name="40% — акцент5 11 6 2" xfId="13827" xr:uid="{00000000-0005-0000-0000-0000D8420000}"/>
    <cellStyle name="40% - Акцент5 11 6 3" xfId="20010" xr:uid="{00000000-0005-0000-0000-0000D9420000}"/>
    <cellStyle name="40% — акцент5 11 6 3" xfId="19187" xr:uid="{00000000-0005-0000-0000-0000DA420000}"/>
    <cellStyle name="40% - Акцент5 11 6 4" xfId="18301" xr:uid="{00000000-0005-0000-0000-0000DB420000}"/>
    <cellStyle name="40% — акцент5 11 6 4" xfId="18050" xr:uid="{00000000-0005-0000-0000-0000DC420000}"/>
    <cellStyle name="40% - Акцент5 11 6 5" xfId="19628" xr:uid="{00000000-0005-0000-0000-0000DD420000}"/>
    <cellStyle name="40% — акцент5 11 6 5" xfId="20097" xr:uid="{00000000-0005-0000-0000-0000DE420000}"/>
    <cellStyle name="40% - Акцент5 11 6 6" xfId="9905" xr:uid="{00000000-0005-0000-0000-0000DF420000}"/>
    <cellStyle name="40% — акцент5 11 6 6" xfId="18228" xr:uid="{00000000-0005-0000-0000-0000E0420000}"/>
    <cellStyle name="40% - Акцент5 11 6 7" xfId="9265" xr:uid="{00000000-0005-0000-0000-0000E1420000}"/>
    <cellStyle name="40% — акцент5 11 6 7" xfId="19643" xr:uid="{00000000-0005-0000-0000-0000E2420000}"/>
    <cellStyle name="40% - Акцент5 11 7" xfId="7280" xr:uid="{00000000-0005-0000-0000-0000E3420000}"/>
    <cellStyle name="40% — акцент5 11 7" xfId="6508" xr:uid="{00000000-0005-0000-0000-0000E4420000}"/>
    <cellStyle name="40% - Акцент5 11 7 2" xfId="16038" xr:uid="{00000000-0005-0000-0000-0000E5420000}"/>
    <cellStyle name="40% — акцент5 11 7 2" xfId="15271" xr:uid="{00000000-0005-0000-0000-0000E6420000}"/>
    <cellStyle name="40% - Акцент5 11 7 3" xfId="19871" xr:uid="{00000000-0005-0000-0000-0000E7420000}"/>
    <cellStyle name="40% — акцент5 11 7 3" xfId="19618" xr:uid="{00000000-0005-0000-0000-0000E8420000}"/>
    <cellStyle name="40% - Акцент5 11 7 4" xfId="20188" xr:uid="{00000000-0005-0000-0000-0000E9420000}"/>
    <cellStyle name="40% — акцент5 11 7 4" xfId="19274" xr:uid="{00000000-0005-0000-0000-0000EA420000}"/>
    <cellStyle name="40% - Акцент5 11 7 5" xfId="18433" xr:uid="{00000000-0005-0000-0000-0000EB420000}"/>
    <cellStyle name="40% — акцент5 11 7 5" xfId="20252" xr:uid="{00000000-0005-0000-0000-0000EC420000}"/>
    <cellStyle name="40% - Акцент5 11 7 6" xfId="18573" xr:uid="{00000000-0005-0000-0000-0000ED420000}"/>
    <cellStyle name="40% — акцент5 11 7 6" xfId="18290" xr:uid="{00000000-0005-0000-0000-0000EE420000}"/>
    <cellStyle name="40% - Акцент5 11 7 7" xfId="18657" xr:uid="{00000000-0005-0000-0000-0000EF420000}"/>
    <cellStyle name="40% — акцент5 11 7 7" xfId="19096" xr:uid="{00000000-0005-0000-0000-0000F0420000}"/>
    <cellStyle name="40% - Акцент5 11 8" xfId="7717" xr:uid="{00000000-0005-0000-0000-0000F1420000}"/>
    <cellStyle name="40% — акцент5 11 8" xfId="7678" xr:uid="{00000000-0005-0000-0000-0000F2420000}"/>
    <cellStyle name="40% - Акцент5 11 8 2" xfId="16475" xr:uid="{00000000-0005-0000-0000-0000F3420000}"/>
    <cellStyle name="40% — акцент5 11 8 2" xfId="16436" xr:uid="{00000000-0005-0000-0000-0000F4420000}"/>
    <cellStyle name="40% - Акцент5 11 8 3" xfId="20023" xr:uid="{00000000-0005-0000-0000-0000F5420000}"/>
    <cellStyle name="40% — акцент5 11 8 3" xfId="20011" xr:uid="{00000000-0005-0000-0000-0000F6420000}"/>
    <cellStyle name="40% - Акцент5 11 8 4" xfId="19344" xr:uid="{00000000-0005-0000-0000-0000F7420000}"/>
    <cellStyle name="40% — акцент5 11 8 4" xfId="19349" xr:uid="{00000000-0005-0000-0000-0000F8420000}"/>
    <cellStyle name="40% - Акцент5 11 8 5" xfId="18941" xr:uid="{00000000-0005-0000-0000-0000F9420000}"/>
    <cellStyle name="40% — акцент5 11 8 5" xfId="19762" xr:uid="{00000000-0005-0000-0000-0000FA420000}"/>
    <cellStyle name="40% - Акцент5 11 8 6" xfId="18231" xr:uid="{00000000-0005-0000-0000-0000FB420000}"/>
    <cellStyle name="40% — акцент5 11 8 6" xfId="19395" xr:uid="{00000000-0005-0000-0000-0000FC420000}"/>
    <cellStyle name="40% - Акцент5 11 8 7" xfId="20103" xr:uid="{00000000-0005-0000-0000-0000FD420000}"/>
    <cellStyle name="40% — акцент5 11 8 7" xfId="18007" xr:uid="{00000000-0005-0000-0000-0000FE420000}"/>
    <cellStyle name="40% - Акцент5 11 9" xfId="7240" xr:uid="{00000000-0005-0000-0000-0000FF420000}"/>
    <cellStyle name="40% — акцент5 11 9" xfId="7279" xr:uid="{00000000-0005-0000-0000-000000430000}"/>
    <cellStyle name="40% - Акцент5 11 9 2" xfId="15998" xr:uid="{00000000-0005-0000-0000-000001430000}"/>
    <cellStyle name="40% — акцент5 11 9 2" xfId="16037" xr:uid="{00000000-0005-0000-0000-000002430000}"/>
    <cellStyle name="40% - Акцент5 11 9 3" xfId="19855" xr:uid="{00000000-0005-0000-0000-000003430000}"/>
    <cellStyle name="40% — акцент5 11 9 3" xfId="19870" xr:uid="{00000000-0005-0000-0000-000004430000}"/>
    <cellStyle name="40% - Акцент5 11 9 4" xfId="20254" xr:uid="{00000000-0005-0000-0000-000005430000}"/>
    <cellStyle name="40% — акцент5 11 9 4" xfId="19808" xr:uid="{00000000-0005-0000-0000-000006430000}"/>
    <cellStyle name="40% - Акцент5 11 9 5" xfId="18480" xr:uid="{00000000-0005-0000-0000-000007430000}"/>
    <cellStyle name="40% — акцент5 11 9 5" xfId="20512" xr:uid="{00000000-0005-0000-0000-000008430000}"/>
    <cellStyle name="40% - Акцент5 11 9 6" xfId="19604" xr:uid="{00000000-0005-0000-0000-000009430000}"/>
    <cellStyle name="40% — акцент5 11 9 6" xfId="20791" xr:uid="{00000000-0005-0000-0000-00000A430000}"/>
    <cellStyle name="40% - Акцент5 11 9 7" xfId="18155" xr:uid="{00000000-0005-0000-0000-00000B430000}"/>
    <cellStyle name="40% — акцент5 11 9 7" xfId="21045" xr:uid="{00000000-0005-0000-0000-00000C430000}"/>
    <cellStyle name="40% - Акцент5 12" xfId="3635" xr:uid="{00000000-0005-0000-0000-00000D430000}"/>
    <cellStyle name="40% — акцент5 12" xfId="1042" xr:uid="{00000000-0005-0000-0000-00000E430000}"/>
    <cellStyle name="40% - Акцент5 12 2" xfId="12410" xr:uid="{00000000-0005-0000-0000-00000F430000}"/>
    <cellStyle name="40% - Акцент5 12 3" xfId="18763" xr:uid="{00000000-0005-0000-0000-000010430000}"/>
    <cellStyle name="40% - Акцент5 12 4" xfId="19030" xr:uid="{00000000-0005-0000-0000-000011430000}"/>
    <cellStyle name="40% - Акцент5 12 5" xfId="18990" xr:uid="{00000000-0005-0000-0000-000012430000}"/>
    <cellStyle name="40% - Акцент5 12 6" xfId="18393" xr:uid="{00000000-0005-0000-0000-000013430000}"/>
    <cellStyle name="40% - Акцент5 12 7" xfId="9137" xr:uid="{00000000-0005-0000-0000-000014430000}"/>
    <cellStyle name="40% - Акцент5 13" xfId="3649" xr:uid="{00000000-0005-0000-0000-000015430000}"/>
    <cellStyle name="40% — акцент5 13" xfId="1084" xr:uid="{00000000-0005-0000-0000-000016430000}"/>
    <cellStyle name="40% - Акцент5 13 2" xfId="12424" xr:uid="{00000000-0005-0000-0000-000017430000}"/>
    <cellStyle name="40% - Акцент5 13 3" xfId="18775" xr:uid="{00000000-0005-0000-0000-000018430000}"/>
    <cellStyle name="40% - Акцент5 13 4" xfId="20056" xr:uid="{00000000-0005-0000-0000-000019430000}"/>
    <cellStyle name="40% - Акцент5 13 5" xfId="20294" xr:uid="{00000000-0005-0000-0000-00001A430000}"/>
    <cellStyle name="40% - Акцент5 13 6" xfId="20600" xr:uid="{00000000-0005-0000-0000-00001B430000}"/>
    <cellStyle name="40% - Акцент5 13 7" xfId="20871" xr:uid="{00000000-0005-0000-0000-00001C430000}"/>
    <cellStyle name="40% - Акцент5 14" xfId="3663" xr:uid="{00000000-0005-0000-0000-00001D430000}"/>
    <cellStyle name="40% — акцент5 14" xfId="1386" xr:uid="{00000000-0005-0000-0000-00001E430000}"/>
    <cellStyle name="40% - Акцент5 14 2" xfId="12438" xr:uid="{00000000-0005-0000-0000-00001F430000}"/>
    <cellStyle name="40% — акцент5 14 2" xfId="6512" xr:uid="{00000000-0005-0000-0000-000020430000}"/>
    <cellStyle name="40% — акцент5 14 2 2" xfId="15275" xr:uid="{00000000-0005-0000-0000-000021430000}"/>
    <cellStyle name="40% - Акцент5 14 3" xfId="18787" xr:uid="{00000000-0005-0000-0000-000022430000}"/>
    <cellStyle name="40% — акцент5 14 3" xfId="10245" xr:uid="{00000000-0005-0000-0000-000023430000}"/>
    <cellStyle name="40% - Акцент5 14 4" xfId="19860" xr:uid="{00000000-0005-0000-0000-000024430000}"/>
    <cellStyle name="40% — акцент5 14 4" xfId="18145" xr:uid="{00000000-0005-0000-0000-000025430000}"/>
    <cellStyle name="40% - Акцент5 14 5" xfId="18654" xr:uid="{00000000-0005-0000-0000-000026430000}"/>
    <cellStyle name="40% — акцент5 14 5" xfId="19113" xr:uid="{00000000-0005-0000-0000-000027430000}"/>
    <cellStyle name="40% - Акцент5 14 6" xfId="19044" xr:uid="{00000000-0005-0000-0000-000028430000}"/>
    <cellStyle name="40% — акцент5 14 6" xfId="18404" xr:uid="{00000000-0005-0000-0000-000029430000}"/>
    <cellStyle name="40% - Акцент5 14 7" xfId="18987" xr:uid="{00000000-0005-0000-0000-00002A430000}"/>
    <cellStyle name="40% — акцент5 14 7" xfId="18235" xr:uid="{00000000-0005-0000-0000-00002B430000}"/>
    <cellStyle name="40% — акцент5 14 8" xfId="18502" xr:uid="{00000000-0005-0000-0000-00002C430000}"/>
    <cellStyle name="40% — акцент5 15" xfId="1389" xr:uid="{00000000-0005-0000-0000-00002D430000}"/>
    <cellStyle name="40% — акцент5 15 2" xfId="10248" xr:uid="{00000000-0005-0000-0000-00002E430000}"/>
    <cellStyle name="40% — акцент5 16" xfId="1403" xr:uid="{00000000-0005-0000-0000-00002F430000}"/>
    <cellStyle name="40% — акцент5 16 2" xfId="10262" xr:uid="{00000000-0005-0000-0000-000030430000}"/>
    <cellStyle name="40% — акцент5 17" xfId="1415" xr:uid="{00000000-0005-0000-0000-000031430000}"/>
    <cellStyle name="40% — акцент5 17 2" xfId="10274" xr:uid="{00000000-0005-0000-0000-000032430000}"/>
    <cellStyle name="40% — акцент5 18" xfId="1427" xr:uid="{00000000-0005-0000-0000-000033430000}"/>
    <cellStyle name="40% — акцент5 18 2" xfId="10286" xr:uid="{00000000-0005-0000-0000-000034430000}"/>
    <cellStyle name="40% — акцент5 19" xfId="1439" xr:uid="{00000000-0005-0000-0000-000035430000}"/>
    <cellStyle name="40% — акцент5 19 2" xfId="10298" xr:uid="{00000000-0005-0000-0000-000036430000}"/>
    <cellStyle name="40% - Акцент5 2" xfId="21" xr:uid="{00000000-0005-0000-0000-000037430000}"/>
    <cellStyle name="40% — акцент5 2" xfId="155" xr:uid="{00000000-0005-0000-0000-000038430000}"/>
    <cellStyle name="40% - Акцент5 2 10" xfId="890" xr:uid="{00000000-0005-0000-0000-000039430000}"/>
    <cellStyle name="40% - Акцент5 2 10 2" xfId="1243" xr:uid="{00000000-0005-0000-0000-00003A430000}"/>
    <cellStyle name="40% - Акцент5 2 10 2 2" xfId="2985" xr:uid="{00000000-0005-0000-0000-00003B430000}"/>
    <cellStyle name="40% - Акцент5 2 10 2 2 2" xfId="11822" xr:uid="{00000000-0005-0000-0000-00003C430000}"/>
    <cellStyle name="40% - Акцент5 2 10 2 3" xfId="4688" xr:uid="{00000000-0005-0000-0000-00003D430000}"/>
    <cellStyle name="40% - Акцент5 2 10 2 3 2" xfId="13463" xr:uid="{00000000-0005-0000-0000-00003E430000}"/>
    <cellStyle name="40% - Акцент5 2 10 2 4" xfId="6515" xr:uid="{00000000-0005-0000-0000-00003F430000}"/>
    <cellStyle name="40% - Акцент5 2 10 2 4 2" xfId="15278" xr:uid="{00000000-0005-0000-0000-000040430000}"/>
    <cellStyle name="40% - Акцент5 2 10 2 5" xfId="10112" xr:uid="{00000000-0005-0000-0000-000041430000}"/>
    <cellStyle name="40% - Акцент5 2 10 3" xfId="2680" xr:uid="{00000000-0005-0000-0000-000042430000}"/>
    <cellStyle name="40% - Акцент5 2 10 3 2" xfId="4689" xr:uid="{00000000-0005-0000-0000-000043430000}"/>
    <cellStyle name="40% - Акцент5 2 10 3 2 2" xfId="13464" xr:uid="{00000000-0005-0000-0000-000044430000}"/>
    <cellStyle name="40% - Акцент5 2 10 3 3" xfId="6516" xr:uid="{00000000-0005-0000-0000-000045430000}"/>
    <cellStyle name="40% - Акцент5 2 10 3 3 2" xfId="15279" xr:uid="{00000000-0005-0000-0000-000046430000}"/>
    <cellStyle name="40% - Акцент5 2 10 3 4" xfId="11519" xr:uid="{00000000-0005-0000-0000-000047430000}"/>
    <cellStyle name="40% - Акцент5 2 10 4" xfId="2003" xr:uid="{00000000-0005-0000-0000-000048430000}"/>
    <cellStyle name="40% - Акцент5 2 10 4 2" xfId="10848" xr:uid="{00000000-0005-0000-0000-000049430000}"/>
    <cellStyle name="40% - Акцент5 2 10 5" xfId="4687" xr:uid="{00000000-0005-0000-0000-00004A430000}"/>
    <cellStyle name="40% - Акцент5 2 10 5 2" xfId="13462" xr:uid="{00000000-0005-0000-0000-00004B430000}"/>
    <cellStyle name="40% - Акцент5 2 10 6" xfId="6514" xr:uid="{00000000-0005-0000-0000-00004C430000}"/>
    <cellStyle name="40% - Акцент5 2 10 6 2" xfId="15277" xr:uid="{00000000-0005-0000-0000-00004D430000}"/>
    <cellStyle name="40% - Акцент5 2 10 7" xfId="9795" xr:uid="{00000000-0005-0000-0000-00004E430000}"/>
    <cellStyle name="40% - Акцент5 2 11" xfId="910" xr:uid="{00000000-0005-0000-0000-00004F430000}"/>
    <cellStyle name="40% - Акцент5 2 11 2" xfId="1245" xr:uid="{00000000-0005-0000-0000-000050430000}"/>
    <cellStyle name="40% - Акцент5 2 11 2 2" xfId="2987" xr:uid="{00000000-0005-0000-0000-000051430000}"/>
    <cellStyle name="40% - Акцент5 2 11 2 2 2" xfId="11824" xr:uid="{00000000-0005-0000-0000-000052430000}"/>
    <cellStyle name="40% - Акцент5 2 11 2 3" xfId="4691" xr:uid="{00000000-0005-0000-0000-000053430000}"/>
    <cellStyle name="40% - Акцент5 2 11 2 3 2" xfId="13466" xr:uid="{00000000-0005-0000-0000-000054430000}"/>
    <cellStyle name="40% - Акцент5 2 11 2 4" xfId="6518" xr:uid="{00000000-0005-0000-0000-000055430000}"/>
    <cellStyle name="40% - Акцент5 2 11 2 4 2" xfId="15281" xr:uid="{00000000-0005-0000-0000-000056430000}"/>
    <cellStyle name="40% - Акцент5 2 11 2 5" xfId="10114" xr:uid="{00000000-0005-0000-0000-000057430000}"/>
    <cellStyle name="40% - Акцент5 2 11 3" xfId="2700" xr:uid="{00000000-0005-0000-0000-000058430000}"/>
    <cellStyle name="40% - Акцент5 2 11 3 2" xfId="4692" xr:uid="{00000000-0005-0000-0000-000059430000}"/>
    <cellStyle name="40% - Акцент5 2 11 3 2 2" xfId="13467" xr:uid="{00000000-0005-0000-0000-00005A430000}"/>
    <cellStyle name="40% - Акцент5 2 11 3 3" xfId="6519" xr:uid="{00000000-0005-0000-0000-00005B430000}"/>
    <cellStyle name="40% - Акцент5 2 11 3 3 2" xfId="15282" xr:uid="{00000000-0005-0000-0000-00005C430000}"/>
    <cellStyle name="40% - Акцент5 2 11 3 4" xfId="11539" xr:uid="{00000000-0005-0000-0000-00005D430000}"/>
    <cellStyle name="40% - Акцент5 2 11 4" xfId="2005" xr:uid="{00000000-0005-0000-0000-00005E430000}"/>
    <cellStyle name="40% - Акцент5 2 11 4 2" xfId="10850" xr:uid="{00000000-0005-0000-0000-00005F430000}"/>
    <cellStyle name="40% - Акцент5 2 11 5" xfId="4690" xr:uid="{00000000-0005-0000-0000-000060430000}"/>
    <cellStyle name="40% - Акцент5 2 11 5 2" xfId="13465" xr:uid="{00000000-0005-0000-0000-000061430000}"/>
    <cellStyle name="40% - Акцент5 2 11 6" xfId="6517" xr:uid="{00000000-0005-0000-0000-000062430000}"/>
    <cellStyle name="40% - Акцент5 2 11 6 2" xfId="15280" xr:uid="{00000000-0005-0000-0000-000063430000}"/>
    <cellStyle name="40% - Акцент5 2 11 7" xfId="9815" xr:uid="{00000000-0005-0000-0000-000064430000}"/>
    <cellStyle name="40% - Акцент5 2 12" xfId="929" xr:uid="{00000000-0005-0000-0000-000065430000}"/>
    <cellStyle name="40% - Акцент5 2 12 2" xfId="1247" xr:uid="{00000000-0005-0000-0000-000066430000}"/>
    <cellStyle name="40% - Акцент5 2 12 2 2" xfId="2989" xr:uid="{00000000-0005-0000-0000-000067430000}"/>
    <cellStyle name="40% - Акцент5 2 12 2 2 2" xfId="11826" xr:uid="{00000000-0005-0000-0000-000068430000}"/>
    <cellStyle name="40% - Акцент5 2 12 2 3" xfId="4694" xr:uid="{00000000-0005-0000-0000-000069430000}"/>
    <cellStyle name="40% - Акцент5 2 12 2 3 2" xfId="13469" xr:uid="{00000000-0005-0000-0000-00006A430000}"/>
    <cellStyle name="40% - Акцент5 2 12 2 4" xfId="6521" xr:uid="{00000000-0005-0000-0000-00006B430000}"/>
    <cellStyle name="40% - Акцент5 2 12 2 4 2" xfId="15284" xr:uid="{00000000-0005-0000-0000-00006C430000}"/>
    <cellStyle name="40% - Акцент5 2 12 2 5" xfId="10116" xr:uid="{00000000-0005-0000-0000-00006D430000}"/>
    <cellStyle name="40% - Акцент5 2 12 3" xfId="2719" xr:uid="{00000000-0005-0000-0000-00006E430000}"/>
    <cellStyle name="40% - Акцент5 2 12 3 2" xfId="4695" xr:uid="{00000000-0005-0000-0000-00006F430000}"/>
    <cellStyle name="40% - Акцент5 2 12 3 2 2" xfId="13470" xr:uid="{00000000-0005-0000-0000-000070430000}"/>
    <cellStyle name="40% - Акцент5 2 12 3 3" xfId="6522" xr:uid="{00000000-0005-0000-0000-000071430000}"/>
    <cellStyle name="40% - Акцент5 2 12 3 3 2" xfId="15285" xr:uid="{00000000-0005-0000-0000-000072430000}"/>
    <cellStyle name="40% - Акцент5 2 12 3 4" xfId="11558" xr:uid="{00000000-0005-0000-0000-000073430000}"/>
    <cellStyle name="40% - Акцент5 2 12 4" xfId="2007" xr:uid="{00000000-0005-0000-0000-000074430000}"/>
    <cellStyle name="40% - Акцент5 2 12 4 2" xfId="10852" xr:uid="{00000000-0005-0000-0000-000075430000}"/>
    <cellStyle name="40% - Акцент5 2 12 5" xfId="4693" xr:uid="{00000000-0005-0000-0000-000076430000}"/>
    <cellStyle name="40% - Акцент5 2 12 5 2" xfId="13468" xr:uid="{00000000-0005-0000-0000-000077430000}"/>
    <cellStyle name="40% - Акцент5 2 12 6" xfId="6520" xr:uid="{00000000-0005-0000-0000-000078430000}"/>
    <cellStyle name="40% - Акцент5 2 12 6 2" xfId="15283" xr:uid="{00000000-0005-0000-0000-000079430000}"/>
    <cellStyle name="40% - Акцент5 2 12 7" xfId="9834" xr:uid="{00000000-0005-0000-0000-00007A430000}"/>
    <cellStyle name="40% - Акцент5 2 13" xfId="943" xr:uid="{00000000-0005-0000-0000-00007B430000}"/>
    <cellStyle name="40% - Акцент5 2 13 2" xfId="1280" xr:uid="{00000000-0005-0000-0000-00007C430000}"/>
    <cellStyle name="40% - Акцент5 2 13 2 2" xfId="3016" xr:uid="{00000000-0005-0000-0000-00007D430000}"/>
    <cellStyle name="40% - Акцент5 2 13 2 2 2" xfId="11853" xr:uid="{00000000-0005-0000-0000-00007E430000}"/>
    <cellStyle name="40% - Акцент5 2 13 2 3" xfId="4697" xr:uid="{00000000-0005-0000-0000-00007F430000}"/>
    <cellStyle name="40% - Акцент5 2 13 2 3 2" xfId="13472" xr:uid="{00000000-0005-0000-0000-000080430000}"/>
    <cellStyle name="40% - Акцент5 2 13 2 4" xfId="6524" xr:uid="{00000000-0005-0000-0000-000081430000}"/>
    <cellStyle name="40% - Акцент5 2 13 2 4 2" xfId="15287" xr:uid="{00000000-0005-0000-0000-000082430000}"/>
    <cellStyle name="40% - Акцент5 2 13 2 5" xfId="10144" xr:uid="{00000000-0005-0000-0000-000083430000}"/>
    <cellStyle name="40% - Акцент5 2 13 3" xfId="2733" xr:uid="{00000000-0005-0000-0000-000084430000}"/>
    <cellStyle name="40% - Акцент5 2 13 3 2" xfId="4698" xr:uid="{00000000-0005-0000-0000-000085430000}"/>
    <cellStyle name="40% - Акцент5 2 13 3 2 2" xfId="13473" xr:uid="{00000000-0005-0000-0000-000086430000}"/>
    <cellStyle name="40% - Акцент5 2 13 3 3" xfId="6525" xr:uid="{00000000-0005-0000-0000-000087430000}"/>
    <cellStyle name="40% - Акцент5 2 13 3 3 2" xfId="15288" xr:uid="{00000000-0005-0000-0000-000088430000}"/>
    <cellStyle name="40% - Акцент5 2 13 3 4" xfId="11572" xr:uid="{00000000-0005-0000-0000-000089430000}"/>
    <cellStyle name="40% - Акцент5 2 13 4" xfId="2034" xr:uid="{00000000-0005-0000-0000-00008A430000}"/>
    <cellStyle name="40% - Акцент5 2 13 4 2" xfId="10879" xr:uid="{00000000-0005-0000-0000-00008B430000}"/>
    <cellStyle name="40% - Акцент5 2 13 5" xfId="4696" xr:uid="{00000000-0005-0000-0000-00008C430000}"/>
    <cellStyle name="40% - Акцент5 2 13 5 2" xfId="13471" xr:uid="{00000000-0005-0000-0000-00008D430000}"/>
    <cellStyle name="40% - Акцент5 2 13 6" xfId="6523" xr:uid="{00000000-0005-0000-0000-00008E430000}"/>
    <cellStyle name="40% - Акцент5 2 13 6 2" xfId="15286" xr:uid="{00000000-0005-0000-0000-00008F430000}"/>
    <cellStyle name="40% - Акцент5 2 13 7" xfId="9848" xr:uid="{00000000-0005-0000-0000-000090430000}"/>
    <cellStyle name="40% - Акцент5 2 14" xfId="948" xr:uid="{00000000-0005-0000-0000-000091430000}"/>
    <cellStyle name="40% - Акцент5 2 14 2" xfId="1312" xr:uid="{00000000-0005-0000-0000-000092430000}"/>
    <cellStyle name="40% - Акцент5 2 14 2 2" xfId="3048" xr:uid="{00000000-0005-0000-0000-000093430000}"/>
    <cellStyle name="40% - Акцент5 2 14 2 2 2" xfId="11885" xr:uid="{00000000-0005-0000-0000-000094430000}"/>
    <cellStyle name="40% - Акцент5 2 14 2 3" xfId="4700" xr:uid="{00000000-0005-0000-0000-000095430000}"/>
    <cellStyle name="40% - Акцент5 2 14 2 3 2" xfId="13475" xr:uid="{00000000-0005-0000-0000-000096430000}"/>
    <cellStyle name="40% - Акцент5 2 14 2 4" xfId="6527" xr:uid="{00000000-0005-0000-0000-000097430000}"/>
    <cellStyle name="40% - Акцент5 2 14 2 4 2" xfId="15290" xr:uid="{00000000-0005-0000-0000-000098430000}"/>
    <cellStyle name="40% - Акцент5 2 14 2 5" xfId="10176" xr:uid="{00000000-0005-0000-0000-000099430000}"/>
    <cellStyle name="40% - Акцент5 2 14 3" xfId="2738" xr:uid="{00000000-0005-0000-0000-00009A430000}"/>
    <cellStyle name="40% - Акцент5 2 14 3 2" xfId="4701" xr:uid="{00000000-0005-0000-0000-00009B430000}"/>
    <cellStyle name="40% - Акцент5 2 14 3 2 2" xfId="13476" xr:uid="{00000000-0005-0000-0000-00009C430000}"/>
    <cellStyle name="40% - Акцент5 2 14 3 3" xfId="6528" xr:uid="{00000000-0005-0000-0000-00009D430000}"/>
    <cellStyle name="40% - Акцент5 2 14 3 3 2" xfId="15291" xr:uid="{00000000-0005-0000-0000-00009E430000}"/>
    <cellStyle name="40% - Акцент5 2 14 3 4" xfId="11577" xr:uid="{00000000-0005-0000-0000-00009F430000}"/>
    <cellStyle name="40% - Акцент5 2 14 4" xfId="2066" xr:uid="{00000000-0005-0000-0000-0000A0430000}"/>
    <cellStyle name="40% - Акцент5 2 14 4 2" xfId="10911" xr:uid="{00000000-0005-0000-0000-0000A1430000}"/>
    <cellStyle name="40% - Акцент5 2 14 5" xfId="4699" xr:uid="{00000000-0005-0000-0000-0000A2430000}"/>
    <cellStyle name="40% - Акцент5 2 14 5 2" xfId="13474" xr:uid="{00000000-0005-0000-0000-0000A3430000}"/>
    <cellStyle name="40% - Акцент5 2 14 6" xfId="6526" xr:uid="{00000000-0005-0000-0000-0000A4430000}"/>
    <cellStyle name="40% - Акцент5 2 14 6 2" xfId="15289" xr:uid="{00000000-0005-0000-0000-0000A5430000}"/>
    <cellStyle name="40% - Акцент5 2 14 7" xfId="9853" xr:uid="{00000000-0005-0000-0000-0000A6430000}"/>
    <cellStyle name="40% - Акцент5 2 15" xfId="953" xr:uid="{00000000-0005-0000-0000-0000A7430000}"/>
    <cellStyle name="40% - Акцент5 2 15 2" xfId="1360" xr:uid="{00000000-0005-0000-0000-0000A8430000}"/>
    <cellStyle name="40% - Акцент5 2 15 2 2" xfId="3096" xr:uid="{00000000-0005-0000-0000-0000A9430000}"/>
    <cellStyle name="40% - Акцент5 2 15 2 2 2" xfId="11933" xr:uid="{00000000-0005-0000-0000-0000AA430000}"/>
    <cellStyle name="40% - Акцент5 2 15 2 3" xfId="4703" xr:uid="{00000000-0005-0000-0000-0000AB430000}"/>
    <cellStyle name="40% - Акцент5 2 15 2 3 2" xfId="13478" xr:uid="{00000000-0005-0000-0000-0000AC430000}"/>
    <cellStyle name="40% - Акцент5 2 15 2 4" xfId="6530" xr:uid="{00000000-0005-0000-0000-0000AD430000}"/>
    <cellStyle name="40% - Акцент5 2 15 2 4 2" xfId="15293" xr:uid="{00000000-0005-0000-0000-0000AE430000}"/>
    <cellStyle name="40% - Акцент5 2 15 2 5" xfId="10224" xr:uid="{00000000-0005-0000-0000-0000AF430000}"/>
    <cellStyle name="40% - Акцент5 2 15 3" xfId="2743" xr:uid="{00000000-0005-0000-0000-0000B0430000}"/>
    <cellStyle name="40% - Акцент5 2 15 3 2" xfId="4704" xr:uid="{00000000-0005-0000-0000-0000B1430000}"/>
    <cellStyle name="40% - Акцент5 2 15 3 2 2" xfId="13479" xr:uid="{00000000-0005-0000-0000-0000B2430000}"/>
    <cellStyle name="40% - Акцент5 2 15 3 3" xfId="6531" xr:uid="{00000000-0005-0000-0000-0000B3430000}"/>
    <cellStyle name="40% - Акцент5 2 15 3 3 2" xfId="15294" xr:uid="{00000000-0005-0000-0000-0000B4430000}"/>
    <cellStyle name="40% - Акцент5 2 15 3 4" xfId="11582" xr:uid="{00000000-0005-0000-0000-0000B5430000}"/>
    <cellStyle name="40% - Акцент5 2 15 4" xfId="2114" xr:uid="{00000000-0005-0000-0000-0000B6430000}"/>
    <cellStyle name="40% - Акцент5 2 15 4 2" xfId="10959" xr:uid="{00000000-0005-0000-0000-0000B7430000}"/>
    <cellStyle name="40% - Акцент5 2 15 5" xfId="4702" xr:uid="{00000000-0005-0000-0000-0000B8430000}"/>
    <cellStyle name="40% - Акцент5 2 15 5 2" xfId="13477" xr:uid="{00000000-0005-0000-0000-0000B9430000}"/>
    <cellStyle name="40% - Акцент5 2 15 6" xfId="6529" xr:uid="{00000000-0005-0000-0000-0000BA430000}"/>
    <cellStyle name="40% - Акцент5 2 15 6 2" xfId="15292" xr:uid="{00000000-0005-0000-0000-0000BB430000}"/>
    <cellStyle name="40% - Акцент5 2 15 7" xfId="9858" xr:uid="{00000000-0005-0000-0000-0000BC430000}"/>
    <cellStyle name="40% - Акцент5 2 16" xfId="957" xr:uid="{00000000-0005-0000-0000-0000BD430000}"/>
    <cellStyle name="40% - Акцент5 2 16 2" xfId="2747" xr:uid="{00000000-0005-0000-0000-0000BE430000}"/>
    <cellStyle name="40% - Акцент5 2 16 2 2" xfId="11586" xr:uid="{00000000-0005-0000-0000-0000BF430000}"/>
    <cellStyle name="40% - Акцент5 2 16 3" xfId="4705" xr:uid="{00000000-0005-0000-0000-0000C0430000}"/>
    <cellStyle name="40% - Акцент5 2 16 3 2" xfId="13480" xr:uid="{00000000-0005-0000-0000-0000C1430000}"/>
    <cellStyle name="40% - Акцент5 2 16 4" xfId="6532" xr:uid="{00000000-0005-0000-0000-0000C2430000}"/>
    <cellStyle name="40% - Акцент5 2 16 4 2" xfId="15295" xr:uid="{00000000-0005-0000-0000-0000C3430000}"/>
    <cellStyle name="40% - Акцент5 2 16 5" xfId="9862" xr:uid="{00000000-0005-0000-0000-0000C4430000}"/>
    <cellStyle name="40% - Акцент5 2 17" xfId="961" xr:uid="{00000000-0005-0000-0000-0000C5430000}"/>
    <cellStyle name="40% - Акцент5 2 17 2" xfId="2751" xr:uid="{00000000-0005-0000-0000-0000C6430000}"/>
    <cellStyle name="40% - Акцент5 2 17 2 2" xfId="11590" xr:uid="{00000000-0005-0000-0000-0000C7430000}"/>
    <cellStyle name="40% - Акцент5 2 17 3" xfId="4706" xr:uid="{00000000-0005-0000-0000-0000C8430000}"/>
    <cellStyle name="40% - Акцент5 2 17 3 2" xfId="13481" xr:uid="{00000000-0005-0000-0000-0000C9430000}"/>
    <cellStyle name="40% - Акцент5 2 17 4" xfId="6533" xr:uid="{00000000-0005-0000-0000-0000CA430000}"/>
    <cellStyle name="40% - Акцент5 2 17 4 2" xfId="15296" xr:uid="{00000000-0005-0000-0000-0000CB430000}"/>
    <cellStyle name="40% - Акцент5 2 17 5" xfId="9866" xr:uid="{00000000-0005-0000-0000-0000CC430000}"/>
    <cellStyle name="40% - Акцент5 2 18" xfId="965" xr:uid="{00000000-0005-0000-0000-0000CD430000}"/>
    <cellStyle name="40% - Акцент5 2 18 2" xfId="2755" xr:uid="{00000000-0005-0000-0000-0000CE430000}"/>
    <cellStyle name="40% - Акцент5 2 18 2 2" xfId="11594" xr:uid="{00000000-0005-0000-0000-0000CF430000}"/>
    <cellStyle name="40% - Акцент5 2 18 3" xfId="4707" xr:uid="{00000000-0005-0000-0000-0000D0430000}"/>
    <cellStyle name="40% - Акцент5 2 18 3 2" xfId="13482" xr:uid="{00000000-0005-0000-0000-0000D1430000}"/>
    <cellStyle name="40% - Акцент5 2 18 4" xfId="6534" xr:uid="{00000000-0005-0000-0000-0000D2430000}"/>
    <cellStyle name="40% - Акцент5 2 18 4 2" xfId="15297" xr:uid="{00000000-0005-0000-0000-0000D3430000}"/>
    <cellStyle name="40% - Акцент5 2 18 5" xfId="9870" xr:uid="{00000000-0005-0000-0000-0000D4430000}"/>
    <cellStyle name="40% - Акцент5 2 19" xfId="969" xr:uid="{00000000-0005-0000-0000-0000D5430000}"/>
    <cellStyle name="40% - Акцент5 2 19 2" xfId="2759" xr:uid="{00000000-0005-0000-0000-0000D6430000}"/>
    <cellStyle name="40% - Акцент5 2 19 2 2" xfId="11598" xr:uid="{00000000-0005-0000-0000-0000D7430000}"/>
    <cellStyle name="40% - Акцент5 2 19 3" xfId="4708" xr:uid="{00000000-0005-0000-0000-0000D8430000}"/>
    <cellStyle name="40% - Акцент5 2 19 3 2" xfId="13483" xr:uid="{00000000-0005-0000-0000-0000D9430000}"/>
    <cellStyle name="40% - Акцент5 2 19 4" xfId="6535" xr:uid="{00000000-0005-0000-0000-0000DA430000}"/>
    <cellStyle name="40% - Акцент5 2 19 4 2" xfId="15298" xr:uid="{00000000-0005-0000-0000-0000DB430000}"/>
    <cellStyle name="40% - Акцент5 2 19 5" xfId="9874" xr:uid="{00000000-0005-0000-0000-0000DC430000}"/>
    <cellStyle name="40% - Акцент5 2 2" xfId="156" xr:uid="{00000000-0005-0000-0000-0000DD430000}"/>
    <cellStyle name="40% - Акцент5 2 2 10" xfId="6536" xr:uid="{00000000-0005-0000-0000-0000DE430000}"/>
    <cellStyle name="40% - Акцент5 2 2 10 2" xfId="15299" xr:uid="{00000000-0005-0000-0000-0000DF430000}"/>
    <cellStyle name="40% - Акцент5 2 2 11" xfId="9200" xr:uid="{00000000-0005-0000-0000-0000E0430000}"/>
    <cellStyle name="40% - Акцент5 2 2 2" xfId="365" xr:uid="{00000000-0005-0000-0000-0000E1430000}"/>
    <cellStyle name="40% - Акцент5 2 2 2 2" xfId="491" xr:uid="{00000000-0005-0000-0000-0000E2430000}"/>
    <cellStyle name="40% - Акцент5 2 2 2 2 2" xfId="1347" xr:uid="{00000000-0005-0000-0000-0000E3430000}"/>
    <cellStyle name="40% - Акцент5 2 2 2 2 2 2" xfId="3083" xr:uid="{00000000-0005-0000-0000-0000E4430000}"/>
    <cellStyle name="40% - Акцент5 2 2 2 2 2 2 2" xfId="11920" xr:uid="{00000000-0005-0000-0000-0000E5430000}"/>
    <cellStyle name="40% - Акцент5 2 2 2 2 2 3" xfId="4712" xr:uid="{00000000-0005-0000-0000-0000E6430000}"/>
    <cellStyle name="40% - Акцент5 2 2 2 2 2 3 2" xfId="13487" xr:uid="{00000000-0005-0000-0000-0000E7430000}"/>
    <cellStyle name="40% - Акцент5 2 2 2 2 2 4" xfId="6539" xr:uid="{00000000-0005-0000-0000-0000E8430000}"/>
    <cellStyle name="40% - Акцент5 2 2 2 2 2 4 2" xfId="15302" xr:uid="{00000000-0005-0000-0000-0000E9430000}"/>
    <cellStyle name="40% - Акцент5 2 2 2 2 2 5" xfId="10211" xr:uid="{00000000-0005-0000-0000-0000EA430000}"/>
    <cellStyle name="40% - Акцент5 2 2 2 2 3" xfId="2281" xr:uid="{00000000-0005-0000-0000-0000EB430000}"/>
    <cellStyle name="40% - Акцент5 2 2 2 2 3 2" xfId="4713" xr:uid="{00000000-0005-0000-0000-0000EC430000}"/>
    <cellStyle name="40% - Акцент5 2 2 2 2 3 2 2" xfId="13488" xr:uid="{00000000-0005-0000-0000-0000ED430000}"/>
    <cellStyle name="40% - Акцент5 2 2 2 2 3 3" xfId="6540" xr:uid="{00000000-0005-0000-0000-0000EE430000}"/>
    <cellStyle name="40% - Акцент5 2 2 2 2 3 3 2" xfId="15303" xr:uid="{00000000-0005-0000-0000-0000EF430000}"/>
    <cellStyle name="40% - Акцент5 2 2 2 2 3 4" xfId="11120" xr:uid="{00000000-0005-0000-0000-0000F0430000}"/>
    <cellStyle name="40% - Акцент5 2 2 2 2 4" xfId="2101" xr:uid="{00000000-0005-0000-0000-0000F1430000}"/>
    <cellStyle name="40% - Акцент5 2 2 2 2 4 2" xfId="10946" xr:uid="{00000000-0005-0000-0000-0000F2430000}"/>
    <cellStyle name="40% - Акцент5 2 2 2 2 5" xfId="4711" xr:uid="{00000000-0005-0000-0000-0000F3430000}"/>
    <cellStyle name="40% - Акцент5 2 2 2 2 5 2" xfId="13486" xr:uid="{00000000-0005-0000-0000-0000F4430000}"/>
    <cellStyle name="40% - Акцент5 2 2 2 2 6" xfId="6538" xr:uid="{00000000-0005-0000-0000-0000F5430000}"/>
    <cellStyle name="40% - Акцент5 2 2 2 2 6 2" xfId="15301" xr:uid="{00000000-0005-0000-0000-0000F6430000}"/>
    <cellStyle name="40% - Акцент5 2 2 2 2 7" xfId="9396" xr:uid="{00000000-0005-0000-0000-0000F7430000}"/>
    <cellStyle name="40% - Акцент5 2 2 2 3" xfId="745" xr:uid="{00000000-0005-0000-0000-0000F8430000}"/>
    <cellStyle name="40% - Акцент5 2 2 2 3 2" xfId="2535" xr:uid="{00000000-0005-0000-0000-0000F9430000}"/>
    <cellStyle name="40% - Акцент5 2 2 2 3 2 2" xfId="11374" xr:uid="{00000000-0005-0000-0000-0000FA430000}"/>
    <cellStyle name="40% - Акцент5 2 2 2 3 3" xfId="4714" xr:uid="{00000000-0005-0000-0000-0000FB430000}"/>
    <cellStyle name="40% - Акцент5 2 2 2 3 3 2" xfId="13489" xr:uid="{00000000-0005-0000-0000-0000FC430000}"/>
    <cellStyle name="40% - Акцент5 2 2 2 3 4" xfId="6541" xr:uid="{00000000-0005-0000-0000-0000FD430000}"/>
    <cellStyle name="40% - Акцент5 2 2 2 3 4 2" xfId="15304" xr:uid="{00000000-0005-0000-0000-0000FE430000}"/>
    <cellStyle name="40% - Акцент5 2 2 2 3 5" xfId="9650" xr:uid="{00000000-0005-0000-0000-0000FF430000}"/>
    <cellStyle name="40% - Акцент5 2 2 2 4" xfId="1179" xr:uid="{00000000-0005-0000-0000-000000440000}"/>
    <cellStyle name="40% - Акцент5 2 2 2 4 2" xfId="2923" xr:uid="{00000000-0005-0000-0000-000001440000}"/>
    <cellStyle name="40% - Акцент5 2 2 2 4 2 2" xfId="11760" xr:uid="{00000000-0005-0000-0000-000002440000}"/>
    <cellStyle name="40% - Акцент5 2 2 2 4 3" xfId="4715" xr:uid="{00000000-0005-0000-0000-000003440000}"/>
    <cellStyle name="40% - Акцент5 2 2 2 4 3 2" xfId="13490" xr:uid="{00000000-0005-0000-0000-000004440000}"/>
    <cellStyle name="40% - Акцент5 2 2 2 4 4" xfId="6542" xr:uid="{00000000-0005-0000-0000-000005440000}"/>
    <cellStyle name="40% - Акцент5 2 2 2 4 4 2" xfId="15305" xr:uid="{00000000-0005-0000-0000-000006440000}"/>
    <cellStyle name="40% - Акцент5 2 2 2 4 5" xfId="10049" xr:uid="{00000000-0005-0000-0000-000007440000}"/>
    <cellStyle name="40% - Акцент5 2 2 2 5" xfId="2184" xr:uid="{00000000-0005-0000-0000-000008440000}"/>
    <cellStyle name="40% - Акцент5 2 2 2 5 2" xfId="4716" xr:uid="{00000000-0005-0000-0000-000009440000}"/>
    <cellStyle name="40% - Акцент5 2 2 2 5 2 2" xfId="13491" xr:uid="{00000000-0005-0000-0000-00000A440000}"/>
    <cellStyle name="40% - Акцент5 2 2 2 5 3" xfId="6543" xr:uid="{00000000-0005-0000-0000-00000B440000}"/>
    <cellStyle name="40% - Акцент5 2 2 2 5 3 2" xfId="15306" xr:uid="{00000000-0005-0000-0000-00000C440000}"/>
    <cellStyle name="40% - Акцент5 2 2 2 5 4" xfId="11028" xr:uid="{00000000-0005-0000-0000-00000D440000}"/>
    <cellStyle name="40% - Акцент5 2 2 2 6" xfId="1939" xr:uid="{00000000-0005-0000-0000-00000E440000}"/>
    <cellStyle name="40% - Акцент5 2 2 2 6 2" xfId="10786" xr:uid="{00000000-0005-0000-0000-00000F440000}"/>
    <cellStyle name="40% - Акцент5 2 2 2 7" xfId="4710" xr:uid="{00000000-0005-0000-0000-000010440000}"/>
    <cellStyle name="40% - Акцент5 2 2 2 7 2" xfId="13485" xr:uid="{00000000-0005-0000-0000-000011440000}"/>
    <cellStyle name="40% - Акцент5 2 2 2 8" xfId="6537" xr:uid="{00000000-0005-0000-0000-000012440000}"/>
    <cellStyle name="40% - Акцент5 2 2 2 8 2" xfId="15300" xr:uid="{00000000-0005-0000-0000-000013440000}"/>
    <cellStyle name="40% - Акцент5 2 2 2 9" xfId="9297" xr:uid="{00000000-0005-0000-0000-000014440000}"/>
    <cellStyle name="40% - Акцент5 2 2 3" xfId="456" xr:uid="{00000000-0005-0000-0000-000015440000}"/>
    <cellStyle name="40% - Акцент5 2 2 3 2" xfId="1134" xr:uid="{00000000-0005-0000-0000-000016440000}"/>
    <cellStyle name="40% - Акцент5 2 2 3 2 2" xfId="2880" xr:uid="{00000000-0005-0000-0000-000017440000}"/>
    <cellStyle name="40% - Акцент5 2 2 3 2 2 2" xfId="11717" xr:uid="{00000000-0005-0000-0000-000018440000}"/>
    <cellStyle name="40% - Акцент5 2 2 3 2 3" xfId="4718" xr:uid="{00000000-0005-0000-0000-000019440000}"/>
    <cellStyle name="40% - Акцент5 2 2 3 2 3 2" xfId="13493" xr:uid="{00000000-0005-0000-0000-00001A440000}"/>
    <cellStyle name="40% - Акцент5 2 2 3 2 4" xfId="6545" xr:uid="{00000000-0005-0000-0000-00001B440000}"/>
    <cellStyle name="40% - Акцент5 2 2 3 2 4 2" xfId="15308" xr:uid="{00000000-0005-0000-0000-00001C440000}"/>
    <cellStyle name="40% - Акцент5 2 2 3 2 5" xfId="10005" xr:uid="{00000000-0005-0000-0000-00001D440000}"/>
    <cellStyle name="40% - Акцент5 2 2 3 3" xfId="2246" xr:uid="{00000000-0005-0000-0000-00001E440000}"/>
    <cellStyle name="40% - Акцент5 2 2 3 3 2" xfId="4719" xr:uid="{00000000-0005-0000-0000-00001F440000}"/>
    <cellStyle name="40% - Акцент5 2 2 3 3 2 2" xfId="13494" xr:uid="{00000000-0005-0000-0000-000020440000}"/>
    <cellStyle name="40% - Акцент5 2 2 3 3 3" xfId="6546" xr:uid="{00000000-0005-0000-0000-000021440000}"/>
    <cellStyle name="40% - Акцент5 2 2 3 3 3 2" xfId="15309" xr:uid="{00000000-0005-0000-0000-000022440000}"/>
    <cellStyle name="40% - Акцент5 2 2 3 3 4" xfId="11085" xr:uid="{00000000-0005-0000-0000-000023440000}"/>
    <cellStyle name="40% - Акцент5 2 2 3 4" xfId="1896" xr:uid="{00000000-0005-0000-0000-000024440000}"/>
    <cellStyle name="40% - Акцент5 2 2 3 4 2" xfId="10744" xr:uid="{00000000-0005-0000-0000-000025440000}"/>
    <cellStyle name="40% - Акцент5 2 2 3 5" xfId="4717" xr:uid="{00000000-0005-0000-0000-000026440000}"/>
    <cellStyle name="40% - Акцент5 2 2 3 5 2" xfId="13492" xr:uid="{00000000-0005-0000-0000-000027440000}"/>
    <cellStyle name="40% - Акцент5 2 2 3 6" xfId="6544" xr:uid="{00000000-0005-0000-0000-000028440000}"/>
    <cellStyle name="40% - Акцент5 2 2 3 6 2" xfId="15307" xr:uid="{00000000-0005-0000-0000-000029440000}"/>
    <cellStyle name="40% - Акцент5 2 2 3 7" xfId="9361" xr:uid="{00000000-0005-0000-0000-00002A440000}"/>
    <cellStyle name="40% - Акцент5 2 2 4" xfId="627" xr:uid="{00000000-0005-0000-0000-00002B440000}"/>
    <cellStyle name="40% - Акцент5 2 2 4 2" xfId="1302" xr:uid="{00000000-0005-0000-0000-00002C440000}"/>
    <cellStyle name="40% - Акцент5 2 2 4 2 2" xfId="3038" xr:uid="{00000000-0005-0000-0000-00002D440000}"/>
    <cellStyle name="40% - Акцент5 2 2 4 2 2 2" xfId="11875" xr:uid="{00000000-0005-0000-0000-00002E440000}"/>
    <cellStyle name="40% - Акцент5 2 2 4 2 3" xfId="4721" xr:uid="{00000000-0005-0000-0000-00002F440000}"/>
    <cellStyle name="40% - Акцент5 2 2 4 2 3 2" xfId="13496" xr:uid="{00000000-0005-0000-0000-000030440000}"/>
    <cellStyle name="40% - Акцент5 2 2 4 2 4" xfId="6548" xr:uid="{00000000-0005-0000-0000-000031440000}"/>
    <cellStyle name="40% - Акцент5 2 2 4 2 4 2" xfId="15311" xr:uid="{00000000-0005-0000-0000-000032440000}"/>
    <cellStyle name="40% - Акцент5 2 2 4 2 5" xfId="10166" xr:uid="{00000000-0005-0000-0000-000033440000}"/>
    <cellStyle name="40% - Акцент5 2 2 4 3" xfId="2417" xr:uid="{00000000-0005-0000-0000-000034440000}"/>
    <cellStyle name="40% - Акцент5 2 2 4 3 2" xfId="4722" xr:uid="{00000000-0005-0000-0000-000035440000}"/>
    <cellStyle name="40% - Акцент5 2 2 4 3 2 2" xfId="13497" xr:uid="{00000000-0005-0000-0000-000036440000}"/>
    <cellStyle name="40% - Акцент5 2 2 4 3 3" xfId="6549" xr:uid="{00000000-0005-0000-0000-000037440000}"/>
    <cellStyle name="40% - Акцент5 2 2 4 3 3 2" xfId="15312" xr:uid="{00000000-0005-0000-0000-000038440000}"/>
    <cellStyle name="40% - Акцент5 2 2 4 3 4" xfId="11256" xr:uid="{00000000-0005-0000-0000-000039440000}"/>
    <cellStyle name="40% - Акцент5 2 2 4 4" xfId="2056" xr:uid="{00000000-0005-0000-0000-00003A440000}"/>
    <cellStyle name="40% - Акцент5 2 2 4 4 2" xfId="10901" xr:uid="{00000000-0005-0000-0000-00003B440000}"/>
    <cellStyle name="40% - Акцент5 2 2 4 5" xfId="4720" xr:uid="{00000000-0005-0000-0000-00003C440000}"/>
    <cellStyle name="40% - Акцент5 2 2 4 5 2" xfId="13495" xr:uid="{00000000-0005-0000-0000-00003D440000}"/>
    <cellStyle name="40% - Акцент5 2 2 4 6" xfId="6547" xr:uid="{00000000-0005-0000-0000-00003E440000}"/>
    <cellStyle name="40% - Акцент5 2 2 4 6 2" xfId="15310" xr:uid="{00000000-0005-0000-0000-00003F440000}"/>
    <cellStyle name="40% - Акцент5 2 2 4 7" xfId="9532" xr:uid="{00000000-0005-0000-0000-000040440000}"/>
    <cellStyle name="40% - Акцент5 2 2 5" xfId="1076" xr:uid="{00000000-0005-0000-0000-000041440000}"/>
    <cellStyle name="40% - Акцент5 2 2 5 2" xfId="2828" xr:uid="{00000000-0005-0000-0000-000042440000}"/>
    <cellStyle name="40% - Акцент5 2 2 5 2 2" xfId="11665" xr:uid="{00000000-0005-0000-0000-000043440000}"/>
    <cellStyle name="40% - Акцент5 2 2 5 3" xfId="4723" xr:uid="{00000000-0005-0000-0000-000044440000}"/>
    <cellStyle name="40% - Акцент5 2 2 5 3 2" xfId="13498" xr:uid="{00000000-0005-0000-0000-000045440000}"/>
    <cellStyle name="40% - Акцент5 2 2 5 4" xfId="6550" xr:uid="{00000000-0005-0000-0000-000046440000}"/>
    <cellStyle name="40% - Акцент5 2 2 5 4 2" xfId="15313" xr:uid="{00000000-0005-0000-0000-000047440000}"/>
    <cellStyle name="40% - Акцент5 2 2 5 5" xfId="9950" xr:uid="{00000000-0005-0000-0000-000048440000}"/>
    <cellStyle name="40% - Акцент5 2 2 6" xfId="2149" xr:uid="{00000000-0005-0000-0000-000049440000}"/>
    <cellStyle name="40% - Акцент5 2 2 6 2" xfId="4724" xr:uid="{00000000-0005-0000-0000-00004A440000}"/>
    <cellStyle name="40% - Акцент5 2 2 6 2 2" xfId="13499" xr:uid="{00000000-0005-0000-0000-00004B440000}"/>
    <cellStyle name="40% - Акцент5 2 2 6 3" xfId="6551" xr:uid="{00000000-0005-0000-0000-00004C440000}"/>
    <cellStyle name="40% - Акцент5 2 2 6 3 2" xfId="15314" xr:uid="{00000000-0005-0000-0000-00004D440000}"/>
    <cellStyle name="40% - Акцент5 2 2 6 4" xfId="10993" xr:uid="{00000000-0005-0000-0000-00004E440000}"/>
    <cellStyle name="40% - Акцент5 2 2 7" xfId="1839" xr:uid="{00000000-0005-0000-0000-00004F440000}"/>
    <cellStyle name="40% - Акцент5 2 2 7 2" xfId="10691" xr:uid="{00000000-0005-0000-0000-000050440000}"/>
    <cellStyle name="40% - Акцент5 2 2 8" xfId="3310" xr:uid="{00000000-0005-0000-0000-000051440000}"/>
    <cellStyle name="40% - Акцент5 2 2 8 2" xfId="12140" xr:uid="{00000000-0005-0000-0000-000052440000}"/>
    <cellStyle name="40% - Акцент5 2 2 9" xfId="4709" xr:uid="{00000000-0005-0000-0000-000053440000}"/>
    <cellStyle name="40% - Акцент5 2 2 9 2" xfId="13484" xr:uid="{00000000-0005-0000-0000-000054440000}"/>
    <cellStyle name="40% - Акцент5 2 20" xfId="973" xr:uid="{00000000-0005-0000-0000-000055440000}"/>
    <cellStyle name="40% - Акцент5 2 20 2" xfId="2763" xr:uid="{00000000-0005-0000-0000-000056440000}"/>
    <cellStyle name="40% - Акцент5 2 20 2 2" xfId="11602" xr:uid="{00000000-0005-0000-0000-000057440000}"/>
    <cellStyle name="40% - Акцент5 2 20 3" xfId="4725" xr:uid="{00000000-0005-0000-0000-000058440000}"/>
    <cellStyle name="40% - Акцент5 2 20 3 2" xfId="13500" xr:uid="{00000000-0005-0000-0000-000059440000}"/>
    <cellStyle name="40% - Акцент5 2 20 4" xfId="6552" xr:uid="{00000000-0005-0000-0000-00005A440000}"/>
    <cellStyle name="40% - Акцент5 2 20 4 2" xfId="15315" xr:uid="{00000000-0005-0000-0000-00005B440000}"/>
    <cellStyle name="40% - Акцент5 2 20 5" xfId="9878" xr:uid="{00000000-0005-0000-0000-00005C440000}"/>
    <cellStyle name="40% - Акцент5 2 21" xfId="977" xr:uid="{00000000-0005-0000-0000-00005D440000}"/>
    <cellStyle name="40% - Акцент5 2 21 2" xfId="2767" xr:uid="{00000000-0005-0000-0000-00005E440000}"/>
    <cellStyle name="40% - Акцент5 2 21 2 2" xfId="11606" xr:uid="{00000000-0005-0000-0000-00005F440000}"/>
    <cellStyle name="40% - Акцент5 2 21 3" xfId="4726" xr:uid="{00000000-0005-0000-0000-000060440000}"/>
    <cellStyle name="40% - Акцент5 2 21 3 2" xfId="13501" xr:uid="{00000000-0005-0000-0000-000061440000}"/>
    <cellStyle name="40% - Акцент5 2 21 4" xfId="6553" xr:uid="{00000000-0005-0000-0000-000062440000}"/>
    <cellStyle name="40% - Акцент5 2 21 4 2" xfId="15316" xr:uid="{00000000-0005-0000-0000-000063440000}"/>
    <cellStyle name="40% - Акцент5 2 21 5" xfId="9882" xr:uid="{00000000-0005-0000-0000-000064440000}"/>
    <cellStyle name="40% - Акцент5 2 22" xfId="980" xr:uid="{00000000-0005-0000-0000-000065440000}"/>
    <cellStyle name="40% - Акцент5 2 22 2" xfId="2770" xr:uid="{00000000-0005-0000-0000-000066440000}"/>
    <cellStyle name="40% - Акцент5 2 22 2 2" xfId="11609" xr:uid="{00000000-0005-0000-0000-000067440000}"/>
    <cellStyle name="40% - Акцент5 2 22 3" xfId="4727" xr:uid="{00000000-0005-0000-0000-000068440000}"/>
    <cellStyle name="40% - Акцент5 2 22 3 2" xfId="13502" xr:uid="{00000000-0005-0000-0000-000069440000}"/>
    <cellStyle name="40% - Акцент5 2 22 4" xfId="6554" xr:uid="{00000000-0005-0000-0000-00006A440000}"/>
    <cellStyle name="40% - Акцент5 2 22 4 2" xfId="15317" xr:uid="{00000000-0005-0000-0000-00006B440000}"/>
    <cellStyle name="40% - Акцент5 2 22 5" xfId="9885" xr:uid="{00000000-0005-0000-0000-00006C440000}"/>
    <cellStyle name="40% - Акцент5 2 23" xfId="983" xr:uid="{00000000-0005-0000-0000-00006D440000}"/>
    <cellStyle name="40% - Акцент5 2 23 2" xfId="2773" xr:uid="{00000000-0005-0000-0000-00006E440000}"/>
    <cellStyle name="40% - Акцент5 2 23 2 2" xfId="11612" xr:uid="{00000000-0005-0000-0000-00006F440000}"/>
    <cellStyle name="40% - Акцент5 2 23 3" xfId="4728" xr:uid="{00000000-0005-0000-0000-000070440000}"/>
    <cellStyle name="40% - Акцент5 2 23 3 2" xfId="13503" xr:uid="{00000000-0005-0000-0000-000071440000}"/>
    <cellStyle name="40% - Акцент5 2 23 4" xfId="6555" xr:uid="{00000000-0005-0000-0000-000072440000}"/>
    <cellStyle name="40% - Акцент5 2 23 4 2" xfId="15318" xr:uid="{00000000-0005-0000-0000-000073440000}"/>
    <cellStyle name="40% - Акцент5 2 23 5" xfId="9888" xr:uid="{00000000-0005-0000-0000-000074440000}"/>
    <cellStyle name="40% - Акцент5 2 24" xfId="986" xr:uid="{00000000-0005-0000-0000-000075440000}"/>
    <cellStyle name="40% - Акцент5 2 24 2" xfId="2776" xr:uid="{00000000-0005-0000-0000-000076440000}"/>
    <cellStyle name="40% - Акцент5 2 24 2 2" xfId="11615" xr:uid="{00000000-0005-0000-0000-000077440000}"/>
    <cellStyle name="40% - Акцент5 2 24 3" xfId="4729" xr:uid="{00000000-0005-0000-0000-000078440000}"/>
    <cellStyle name="40% - Акцент5 2 24 3 2" xfId="13504" xr:uid="{00000000-0005-0000-0000-000079440000}"/>
    <cellStyle name="40% - Акцент5 2 24 4" xfId="6556" xr:uid="{00000000-0005-0000-0000-00007A440000}"/>
    <cellStyle name="40% - Акцент5 2 24 4 2" xfId="15319" xr:uid="{00000000-0005-0000-0000-00007B440000}"/>
    <cellStyle name="40% - Акцент5 2 24 5" xfId="9891" xr:uid="{00000000-0005-0000-0000-00007C440000}"/>
    <cellStyle name="40% - Акцент5 2 25" xfId="988" xr:uid="{00000000-0005-0000-0000-00007D440000}"/>
    <cellStyle name="40% - Акцент5 2 25 2" xfId="2778" xr:uid="{00000000-0005-0000-0000-00007E440000}"/>
    <cellStyle name="40% - Акцент5 2 25 2 2" xfId="11617" xr:uid="{00000000-0005-0000-0000-00007F440000}"/>
    <cellStyle name="40% - Акцент5 2 25 3" xfId="4730" xr:uid="{00000000-0005-0000-0000-000080440000}"/>
    <cellStyle name="40% - Акцент5 2 25 3 2" xfId="13505" xr:uid="{00000000-0005-0000-0000-000081440000}"/>
    <cellStyle name="40% - Акцент5 2 25 4" xfId="6557" xr:uid="{00000000-0005-0000-0000-000082440000}"/>
    <cellStyle name="40% - Акцент5 2 25 4 2" xfId="15320" xr:uid="{00000000-0005-0000-0000-000083440000}"/>
    <cellStyle name="40% - Акцент5 2 25 5" xfId="9893" xr:uid="{00000000-0005-0000-0000-000084440000}"/>
    <cellStyle name="40% - Акцент5 2 26" xfId="990" xr:uid="{00000000-0005-0000-0000-000085440000}"/>
    <cellStyle name="40% - Акцент5 2 26 2" xfId="2780" xr:uid="{00000000-0005-0000-0000-000086440000}"/>
    <cellStyle name="40% - Акцент5 2 26 2 2" xfId="11619" xr:uid="{00000000-0005-0000-0000-000087440000}"/>
    <cellStyle name="40% - Акцент5 2 26 3" xfId="4731" xr:uid="{00000000-0005-0000-0000-000088440000}"/>
    <cellStyle name="40% - Акцент5 2 26 3 2" xfId="13506" xr:uid="{00000000-0005-0000-0000-000089440000}"/>
    <cellStyle name="40% - Акцент5 2 26 4" xfId="6558" xr:uid="{00000000-0005-0000-0000-00008A440000}"/>
    <cellStyle name="40% - Акцент5 2 26 4 2" xfId="15321" xr:uid="{00000000-0005-0000-0000-00008B440000}"/>
    <cellStyle name="40% - Акцент5 2 26 5" xfId="9895" xr:uid="{00000000-0005-0000-0000-00008C440000}"/>
    <cellStyle name="40% - Акцент5 2 27" xfId="992" xr:uid="{00000000-0005-0000-0000-00008D440000}"/>
    <cellStyle name="40% - Акцент5 2 27 2" xfId="2782" xr:uid="{00000000-0005-0000-0000-00008E440000}"/>
    <cellStyle name="40% - Акцент5 2 27 2 2" xfId="11621" xr:uid="{00000000-0005-0000-0000-00008F440000}"/>
    <cellStyle name="40% - Акцент5 2 27 3" xfId="4732" xr:uid="{00000000-0005-0000-0000-000090440000}"/>
    <cellStyle name="40% - Акцент5 2 27 3 2" xfId="13507" xr:uid="{00000000-0005-0000-0000-000091440000}"/>
    <cellStyle name="40% - Акцент5 2 27 4" xfId="6559" xr:uid="{00000000-0005-0000-0000-000092440000}"/>
    <cellStyle name="40% - Акцент5 2 27 4 2" xfId="15322" xr:uid="{00000000-0005-0000-0000-000093440000}"/>
    <cellStyle name="40% - Акцент5 2 27 5" xfId="9897" xr:uid="{00000000-0005-0000-0000-000094440000}"/>
    <cellStyle name="40% - Акцент5 2 28" xfId="994" xr:uid="{00000000-0005-0000-0000-000095440000}"/>
    <cellStyle name="40% - Акцент5 2 28 2" xfId="2784" xr:uid="{00000000-0005-0000-0000-000096440000}"/>
    <cellStyle name="40% - Акцент5 2 28 2 2" xfId="11623" xr:uid="{00000000-0005-0000-0000-000097440000}"/>
    <cellStyle name="40% - Акцент5 2 28 3" xfId="4733" xr:uid="{00000000-0005-0000-0000-000098440000}"/>
    <cellStyle name="40% - Акцент5 2 28 3 2" xfId="13508" xr:uid="{00000000-0005-0000-0000-000099440000}"/>
    <cellStyle name="40% - Акцент5 2 28 4" xfId="6560" xr:uid="{00000000-0005-0000-0000-00009A440000}"/>
    <cellStyle name="40% - Акцент5 2 28 4 2" xfId="15323" xr:uid="{00000000-0005-0000-0000-00009B440000}"/>
    <cellStyle name="40% - Акцент5 2 28 5" xfId="9899" xr:uid="{00000000-0005-0000-0000-00009C440000}"/>
    <cellStyle name="40% - Акцент5 2 29" xfId="995" xr:uid="{00000000-0005-0000-0000-00009D440000}"/>
    <cellStyle name="40% - Акцент5 2 29 2" xfId="2785" xr:uid="{00000000-0005-0000-0000-00009E440000}"/>
    <cellStyle name="40% - Акцент5 2 29 2 2" xfId="11624" xr:uid="{00000000-0005-0000-0000-00009F440000}"/>
    <cellStyle name="40% - Акцент5 2 29 3" xfId="4734" xr:uid="{00000000-0005-0000-0000-0000A0440000}"/>
    <cellStyle name="40% - Акцент5 2 29 3 2" xfId="13509" xr:uid="{00000000-0005-0000-0000-0000A1440000}"/>
    <cellStyle name="40% - Акцент5 2 29 4" xfId="6561" xr:uid="{00000000-0005-0000-0000-0000A2440000}"/>
    <cellStyle name="40% - Акцент5 2 29 4 2" xfId="15324" xr:uid="{00000000-0005-0000-0000-0000A3440000}"/>
    <cellStyle name="40% - Акцент5 2 29 5" xfId="9900" xr:uid="{00000000-0005-0000-0000-0000A4440000}"/>
    <cellStyle name="40% - Акцент5 2 3" xfId="343" xr:uid="{00000000-0005-0000-0000-0000A5440000}"/>
    <cellStyle name="40% - Акцент5 2 3 10" xfId="9276" xr:uid="{00000000-0005-0000-0000-0000A6440000}"/>
    <cellStyle name="40% - Акцент5 2 3 2" xfId="470" xr:uid="{00000000-0005-0000-0000-0000A7440000}"/>
    <cellStyle name="40% - Акцент5 2 3 2 2" xfId="1325" xr:uid="{00000000-0005-0000-0000-0000A8440000}"/>
    <cellStyle name="40% - Акцент5 2 3 2 2 2" xfId="3061" xr:uid="{00000000-0005-0000-0000-0000A9440000}"/>
    <cellStyle name="40% - Акцент5 2 3 2 2 2 2" xfId="11898" xr:uid="{00000000-0005-0000-0000-0000AA440000}"/>
    <cellStyle name="40% - Акцент5 2 3 2 2 3" xfId="4737" xr:uid="{00000000-0005-0000-0000-0000AB440000}"/>
    <cellStyle name="40% - Акцент5 2 3 2 2 3 2" xfId="13512" xr:uid="{00000000-0005-0000-0000-0000AC440000}"/>
    <cellStyle name="40% - Акцент5 2 3 2 2 4" xfId="6564" xr:uid="{00000000-0005-0000-0000-0000AD440000}"/>
    <cellStyle name="40% - Акцент5 2 3 2 2 4 2" xfId="15327" xr:uid="{00000000-0005-0000-0000-0000AE440000}"/>
    <cellStyle name="40% - Акцент5 2 3 2 2 5" xfId="10189" xr:uid="{00000000-0005-0000-0000-0000AF440000}"/>
    <cellStyle name="40% - Акцент5 2 3 2 3" xfId="2260" xr:uid="{00000000-0005-0000-0000-0000B0440000}"/>
    <cellStyle name="40% - Акцент5 2 3 2 3 2" xfId="4738" xr:uid="{00000000-0005-0000-0000-0000B1440000}"/>
    <cellStyle name="40% - Акцент5 2 3 2 3 2 2" xfId="13513" xr:uid="{00000000-0005-0000-0000-0000B2440000}"/>
    <cellStyle name="40% - Акцент5 2 3 2 3 3" xfId="6565" xr:uid="{00000000-0005-0000-0000-0000B3440000}"/>
    <cellStyle name="40% - Акцент5 2 3 2 3 3 2" xfId="15328" xr:uid="{00000000-0005-0000-0000-0000B4440000}"/>
    <cellStyle name="40% - Акцент5 2 3 2 3 4" xfId="11099" xr:uid="{00000000-0005-0000-0000-0000B5440000}"/>
    <cellStyle name="40% - Акцент5 2 3 2 4" xfId="2079" xr:uid="{00000000-0005-0000-0000-0000B6440000}"/>
    <cellStyle name="40% - Акцент5 2 3 2 4 2" xfId="10924" xr:uid="{00000000-0005-0000-0000-0000B7440000}"/>
    <cellStyle name="40% - Акцент5 2 3 2 5" xfId="4736" xr:uid="{00000000-0005-0000-0000-0000B8440000}"/>
    <cellStyle name="40% - Акцент5 2 3 2 5 2" xfId="13511" xr:uid="{00000000-0005-0000-0000-0000B9440000}"/>
    <cellStyle name="40% - Акцент5 2 3 2 6" xfId="6563" xr:uid="{00000000-0005-0000-0000-0000BA440000}"/>
    <cellStyle name="40% - Акцент5 2 3 2 6 2" xfId="15326" xr:uid="{00000000-0005-0000-0000-0000BB440000}"/>
    <cellStyle name="40% - Акцент5 2 3 2 7" xfId="9375" xr:uid="{00000000-0005-0000-0000-0000BC440000}"/>
    <cellStyle name="40% - Акцент5 2 3 3" xfId="724" xr:uid="{00000000-0005-0000-0000-0000BD440000}"/>
    <cellStyle name="40% - Акцент5 2 3 3 2" xfId="2514" xr:uid="{00000000-0005-0000-0000-0000BE440000}"/>
    <cellStyle name="40% - Акцент5 2 3 3 2 2" xfId="11353" xr:uid="{00000000-0005-0000-0000-0000BF440000}"/>
    <cellStyle name="40% - Акцент5 2 3 3 3" xfId="4739" xr:uid="{00000000-0005-0000-0000-0000C0440000}"/>
    <cellStyle name="40% - Акцент5 2 3 3 3 2" xfId="13514" xr:uid="{00000000-0005-0000-0000-0000C1440000}"/>
    <cellStyle name="40% - Акцент5 2 3 3 4" xfId="6566" xr:uid="{00000000-0005-0000-0000-0000C2440000}"/>
    <cellStyle name="40% - Акцент5 2 3 3 4 2" xfId="15329" xr:uid="{00000000-0005-0000-0000-0000C3440000}"/>
    <cellStyle name="40% - Акцент5 2 3 3 5" xfId="9629" xr:uid="{00000000-0005-0000-0000-0000C4440000}"/>
    <cellStyle name="40% - Акцент5 2 3 4" xfId="1158" xr:uid="{00000000-0005-0000-0000-0000C5440000}"/>
    <cellStyle name="40% - Акцент5 2 3 4 2" xfId="2902" xr:uid="{00000000-0005-0000-0000-0000C6440000}"/>
    <cellStyle name="40% - Акцент5 2 3 4 2 2" xfId="11739" xr:uid="{00000000-0005-0000-0000-0000C7440000}"/>
    <cellStyle name="40% - Акцент5 2 3 4 3" xfId="4740" xr:uid="{00000000-0005-0000-0000-0000C8440000}"/>
    <cellStyle name="40% - Акцент5 2 3 4 3 2" xfId="13515" xr:uid="{00000000-0005-0000-0000-0000C9440000}"/>
    <cellStyle name="40% - Акцент5 2 3 4 4" xfId="6567" xr:uid="{00000000-0005-0000-0000-0000CA440000}"/>
    <cellStyle name="40% - Акцент5 2 3 4 4 2" xfId="15330" xr:uid="{00000000-0005-0000-0000-0000CB440000}"/>
    <cellStyle name="40% - Акцент5 2 3 4 5" xfId="10028" xr:uid="{00000000-0005-0000-0000-0000CC440000}"/>
    <cellStyle name="40% - Акцент5 2 3 5" xfId="2163" xr:uid="{00000000-0005-0000-0000-0000CD440000}"/>
    <cellStyle name="40% - Акцент5 2 3 5 2" xfId="4741" xr:uid="{00000000-0005-0000-0000-0000CE440000}"/>
    <cellStyle name="40% - Акцент5 2 3 5 2 2" xfId="13516" xr:uid="{00000000-0005-0000-0000-0000CF440000}"/>
    <cellStyle name="40% - Акцент5 2 3 5 3" xfId="6568" xr:uid="{00000000-0005-0000-0000-0000D0440000}"/>
    <cellStyle name="40% - Акцент5 2 3 5 3 2" xfId="15331" xr:uid="{00000000-0005-0000-0000-0000D1440000}"/>
    <cellStyle name="40% - Акцент5 2 3 5 4" xfId="11007" xr:uid="{00000000-0005-0000-0000-0000D2440000}"/>
    <cellStyle name="40% - Акцент5 2 3 6" xfId="1918" xr:uid="{00000000-0005-0000-0000-0000D3440000}"/>
    <cellStyle name="40% - Акцент5 2 3 6 2" xfId="6569" xr:uid="{00000000-0005-0000-0000-0000D4440000}"/>
    <cellStyle name="40% - Акцент5 2 3 6 3" xfId="10765" xr:uid="{00000000-0005-0000-0000-0000D5440000}"/>
    <cellStyle name="40% - Акцент5 2 3 7" xfId="3311" xr:uid="{00000000-0005-0000-0000-0000D6440000}"/>
    <cellStyle name="40% - Акцент5 2 3 8" xfId="4735" xr:uid="{00000000-0005-0000-0000-0000D7440000}"/>
    <cellStyle name="40% - Акцент5 2 3 8 2" xfId="13510" xr:uid="{00000000-0005-0000-0000-0000D8440000}"/>
    <cellStyle name="40% - Акцент5 2 3 9" xfId="6562" xr:uid="{00000000-0005-0000-0000-0000D9440000}"/>
    <cellStyle name="40% - Акцент5 2 3 9 2" xfId="15325" xr:uid="{00000000-0005-0000-0000-0000DA440000}"/>
    <cellStyle name="40% - Акцент5 2 30" xfId="996" xr:uid="{00000000-0005-0000-0000-0000DB440000}"/>
    <cellStyle name="40% - Акцент5 2 30 2" xfId="2786" xr:uid="{00000000-0005-0000-0000-0000DC440000}"/>
    <cellStyle name="40% - Акцент5 2 30 2 2" xfId="11625" xr:uid="{00000000-0005-0000-0000-0000DD440000}"/>
    <cellStyle name="40% - Акцент5 2 30 3" xfId="4742" xr:uid="{00000000-0005-0000-0000-0000DE440000}"/>
    <cellStyle name="40% - Акцент5 2 30 3 2" xfId="13517" xr:uid="{00000000-0005-0000-0000-0000DF440000}"/>
    <cellStyle name="40% - Акцент5 2 30 4" xfId="6570" xr:uid="{00000000-0005-0000-0000-0000E0440000}"/>
    <cellStyle name="40% - Акцент5 2 30 4 2" xfId="15333" xr:uid="{00000000-0005-0000-0000-0000E1440000}"/>
    <cellStyle name="40% - Акцент5 2 30 5" xfId="9901" xr:uid="{00000000-0005-0000-0000-0000E2440000}"/>
    <cellStyle name="40% - Акцент5 2 31" xfId="997" xr:uid="{00000000-0005-0000-0000-0000E3440000}"/>
    <cellStyle name="40% - Акцент5 2 31 2" xfId="2787" xr:uid="{00000000-0005-0000-0000-0000E4440000}"/>
    <cellStyle name="40% - Акцент5 2 31 2 2" xfId="11626" xr:uid="{00000000-0005-0000-0000-0000E5440000}"/>
    <cellStyle name="40% - Акцент5 2 31 3" xfId="4743" xr:uid="{00000000-0005-0000-0000-0000E6440000}"/>
    <cellStyle name="40% - Акцент5 2 31 3 2" xfId="13518" xr:uid="{00000000-0005-0000-0000-0000E7440000}"/>
    <cellStyle name="40% - Акцент5 2 31 4" xfId="6571" xr:uid="{00000000-0005-0000-0000-0000E8440000}"/>
    <cellStyle name="40% - Акцент5 2 31 4 2" xfId="15334" xr:uid="{00000000-0005-0000-0000-0000E9440000}"/>
    <cellStyle name="40% - Акцент5 2 31 5" xfId="9902" xr:uid="{00000000-0005-0000-0000-0000EA440000}"/>
    <cellStyle name="40% - Акцент5 2 32" xfId="998" xr:uid="{00000000-0005-0000-0000-0000EB440000}"/>
    <cellStyle name="40% - Акцент5 2 32 2" xfId="2788" xr:uid="{00000000-0005-0000-0000-0000EC440000}"/>
    <cellStyle name="40% - Акцент5 2 32 2 2" xfId="11627" xr:uid="{00000000-0005-0000-0000-0000ED440000}"/>
    <cellStyle name="40% - Акцент5 2 32 3" xfId="4744" xr:uid="{00000000-0005-0000-0000-0000EE440000}"/>
    <cellStyle name="40% - Акцент5 2 32 3 2" xfId="13519" xr:uid="{00000000-0005-0000-0000-0000EF440000}"/>
    <cellStyle name="40% - Акцент5 2 32 4" xfId="6572" xr:uid="{00000000-0005-0000-0000-0000F0440000}"/>
    <cellStyle name="40% - Акцент5 2 32 4 2" xfId="15335" xr:uid="{00000000-0005-0000-0000-0000F1440000}"/>
    <cellStyle name="40% - Акцент5 2 32 5" xfId="9903" xr:uid="{00000000-0005-0000-0000-0000F2440000}"/>
    <cellStyle name="40% - Акцент5 2 33" xfId="999" xr:uid="{00000000-0005-0000-0000-0000F3440000}"/>
    <cellStyle name="40% - Акцент5 2 33 2" xfId="2789" xr:uid="{00000000-0005-0000-0000-0000F4440000}"/>
    <cellStyle name="40% - Акцент5 2 33 2 2" xfId="11628" xr:uid="{00000000-0005-0000-0000-0000F5440000}"/>
    <cellStyle name="40% - Акцент5 2 33 3" xfId="4745" xr:uid="{00000000-0005-0000-0000-0000F6440000}"/>
    <cellStyle name="40% - Акцент5 2 33 3 2" xfId="13520" xr:uid="{00000000-0005-0000-0000-0000F7440000}"/>
    <cellStyle name="40% - Акцент5 2 33 4" xfId="6573" xr:uid="{00000000-0005-0000-0000-0000F8440000}"/>
    <cellStyle name="40% - Акцент5 2 33 4 2" xfId="15336" xr:uid="{00000000-0005-0000-0000-0000F9440000}"/>
    <cellStyle name="40% - Акцент5 2 33 5" xfId="9904" xr:uid="{00000000-0005-0000-0000-0000FA440000}"/>
    <cellStyle name="40% - Акцент5 2 34" xfId="1057" xr:uid="{00000000-0005-0000-0000-0000FB440000}"/>
    <cellStyle name="40% - Акцент5 2 34 2" xfId="2811" xr:uid="{00000000-0005-0000-0000-0000FC440000}"/>
    <cellStyle name="40% - Акцент5 2 34 2 2" xfId="11648" xr:uid="{00000000-0005-0000-0000-0000FD440000}"/>
    <cellStyle name="40% - Акцент5 2 34 3" xfId="4746" xr:uid="{00000000-0005-0000-0000-0000FE440000}"/>
    <cellStyle name="40% - Акцент5 2 34 3 2" xfId="13521" xr:uid="{00000000-0005-0000-0000-0000FF440000}"/>
    <cellStyle name="40% - Акцент5 2 34 4" xfId="6574" xr:uid="{00000000-0005-0000-0000-000000450000}"/>
    <cellStyle name="40% - Акцент5 2 34 4 2" xfId="15337" xr:uid="{00000000-0005-0000-0000-000001450000}"/>
    <cellStyle name="40% - Акцент5 2 34 5" xfId="9932" xr:uid="{00000000-0005-0000-0000-000002450000}"/>
    <cellStyle name="40% - Акцент5 2 35" xfId="1078" xr:uid="{00000000-0005-0000-0000-000003450000}"/>
    <cellStyle name="40% - Акцент5 2 35 2" xfId="2830" xr:uid="{00000000-0005-0000-0000-000004450000}"/>
    <cellStyle name="40% - Акцент5 2 35 2 2" xfId="11667" xr:uid="{00000000-0005-0000-0000-000005450000}"/>
    <cellStyle name="40% - Акцент5 2 35 3" xfId="4747" xr:uid="{00000000-0005-0000-0000-000006450000}"/>
    <cellStyle name="40% - Акцент5 2 35 3 2" xfId="13522" xr:uid="{00000000-0005-0000-0000-000007450000}"/>
    <cellStyle name="40% - Акцент5 2 35 4" xfId="6575" xr:uid="{00000000-0005-0000-0000-000008450000}"/>
    <cellStyle name="40% - Акцент5 2 35 4 2" xfId="15338" xr:uid="{00000000-0005-0000-0000-000009450000}"/>
    <cellStyle name="40% - Акцент5 2 35 5" xfId="9952" xr:uid="{00000000-0005-0000-0000-00000A450000}"/>
    <cellStyle name="40% - Акцент5 2 36" xfId="2135" xr:uid="{00000000-0005-0000-0000-00000B450000}"/>
    <cellStyle name="40% - Акцент5 2 36 2" xfId="4748" xr:uid="{00000000-0005-0000-0000-00000C450000}"/>
    <cellStyle name="40% - Акцент5 2 36 2 2" xfId="13523" xr:uid="{00000000-0005-0000-0000-00000D450000}"/>
    <cellStyle name="40% - Акцент5 2 36 3" xfId="6576" xr:uid="{00000000-0005-0000-0000-00000E450000}"/>
    <cellStyle name="40% - Акцент5 2 36 3 2" xfId="15339" xr:uid="{00000000-0005-0000-0000-00000F450000}"/>
    <cellStyle name="40% - Акцент5 2 36 4" xfId="10979" xr:uid="{00000000-0005-0000-0000-000010450000}"/>
    <cellStyle name="40% - Акцент5 2 37" xfId="1822" xr:uid="{00000000-0005-0000-0000-000011450000}"/>
    <cellStyle name="40% - Акцент5 2 37 2" xfId="10674" xr:uid="{00000000-0005-0000-0000-000012450000}"/>
    <cellStyle name="40% - Акцент5 2 38" xfId="1841" xr:uid="{00000000-0005-0000-0000-000013450000}"/>
    <cellStyle name="40% - Акцент5 2 38 2" xfId="10693" xr:uid="{00000000-0005-0000-0000-000014450000}"/>
    <cellStyle name="40% - Акцент5 2 39" xfId="3309" xr:uid="{00000000-0005-0000-0000-000015450000}"/>
    <cellStyle name="40% - Акцент5 2 39 2" xfId="12139" xr:uid="{00000000-0005-0000-0000-000016450000}"/>
    <cellStyle name="40% - Акцент5 2 4" xfId="375" xr:uid="{00000000-0005-0000-0000-000017450000}"/>
    <cellStyle name="40% - Акцент5 2 4 2" xfId="498" xr:uid="{00000000-0005-0000-0000-000018450000}"/>
    <cellStyle name="40% - Акцент5 2 4 2 2" xfId="1355" xr:uid="{00000000-0005-0000-0000-000019450000}"/>
    <cellStyle name="40% - Акцент5 2 4 2 2 2" xfId="3091" xr:uid="{00000000-0005-0000-0000-00001A450000}"/>
    <cellStyle name="40% - Акцент5 2 4 2 2 2 2" xfId="11928" xr:uid="{00000000-0005-0000-0000-00001B450000}"/>
    <cellStyle name="40% - Акцент5 2 4 2 2 3" xfId="4751" xr:uid="{00000000-0005-0000-0000-00001C450000}"/>
    <cellStyle name="40% - Акцент5 2 4 2 2 3 2" xfId="13526" xr:uid="{00000000-0005-0000-0000-00001D450000}"/>
    <cellStyle name="40% - Акцент5 2 4 2 2 4" xfId="6579" xr:uid="{00000000-0005-0000-0000-00001E450000}"/>
    <cellStyle name="40% - Акцент5 2 4 2 2 4 2" xfId="15342" xr:uid="{00000000-0005-0000-0000-00001F450000}"/>
    <cellStyle name="40% - Акцент5 2 4 2 2 5" xfId="10219" xr:uid="{00000000-0005-0000-0000-000020450000}"/>
    <cellStyle name="40% - Акцент5 2 4 2 3" xfId="2288" xr:uid="{00000000-0005-0000-0000-000021450000}"/>
    <cellStyle name="40% - Акцент5 2 4 2 3 2" xfId="4752" xr:uid="{00000000-0005-0000-0000-000022450000}"/>
    <cellStyle name="40% - Акцент5 2 4 2 3 2 2" xfId="13527" xr:uid="{00000000-0005-0000-0000-000023450000}"/>
    <cellStyle name="40% - Акцент5 2 4 2 3 3" xfId="6580" xr:uid="{00000000-0005-0000-0000-000024450000}"/>
    <cellStyle name="40% - Акцент5 2 4 2 3 3 2" xfId="15343" xr:uid="{00000000-0005-0000-0000-000025450000}"/>
    <cellStyle name="40% - Акцент5 2 4 2 3 4" xfId="11127" xr:uid="{00000000-0005-0000-0000-000026450000}"/>
    <cellStyle name="40% - Акцент5 2 4 2 4" xfId="2109" xr:uid="{00000000-0005-0000-0000-000027450000}"/>
    <cellStyle name="40% - Акцент5 2 4 2 4 2" xfId="10954" xr:uid="{00000000-0005-0000-0000-000028450000}"/>
    <cellStyle name="40% - Акцент5 2 4 2 5" xfId="4750" xr:uid="{00000000-0005-0000-0000-000029450000}"/>
    <cellStyle name="40% - Акцент5 2 4 2 5 2" xfId="13525" xr:uid="{00000000-0005-0000-0000-00002A450000}"/>
    <cellStyle name="40% - Акцент5 2 4 2 6" xfId="6578" xr:uid="{00000000-0005-0000-0000-00002B450000}"/>
    <cellStyle name="40% - Акцент5 2 4 2 6 2" xfId="15341" xr:uid="{00000000-0005-0000-0000-00002C450000}"/>
    <cellStyle name="40% - Акцент5 2 4 2 7" xfId="9403" xr:uid="{00000000-0005-0000-0000-00002D450000}"/>
    <cellStyle name="40% - Акцент5 2 4 3" xfId="754" xr:uid="{00000000-0005-0000-0000-00002E450000}"/>
    <cellStyle name="40% - Акцент5 2 4 3 2" xfId="2544" xr:uid="{00000000-0005-0000-0000-00002F450000}"/>
    <cellStyle name="40% - Акцент5 2 4 3 2 2" xfId="11383" xr:uid="{00000000-0005-0000-0000-000030450000}"/>
    <cellStyle name="40% - Акцент5 2 4 3 3" xfId="4753" xr:uid="{00000000-0005-0000-0000-000031450000}"/>
    <cellStyle name="40% - Акцент5 2 4 3 3 2" xfId="13528" xr:uid="{00000000-0005-0000-0000-000032450000}"/>
    <cellStyle name="40% - Акцент5 2 4 3 4" xfId="6581" xr:uid="{00000000-0005-0000-0000-000033450000}"/>
    <cellStyle name="40% - Акцент5 2 4 3 4 2" xfId="15344" xr:uid="{00000000-0005-0000-0000-000034450000}"/>
    <cellStyle name="40% - Акцент5 2 4 3 5" xfId="9659" xr:uid="{00000000-0005-0000-0000-000035450000}"/>
    <cellStyle name="40% - Акцент5 2 4 4" xfId="1188" xr:uid="{00000000-0005-0000-0000-000036450000}"/>
    <cellStyle name="40% - Акцент5 2 4 4 2" xfId="2930" xr:uid="{00000000-0005-0000-0000-000037450000}"/>
    <cellStyle name="40% - Акцент5 2 4 4 2 2" xfId="11767" xr:uid="{00000000-0005-0000-0000-000038450000}"/>
    <cellStyle name="40% - Акцент5 2 4 4 3" xfId="4754" xr:uid="{00000000-0005-0000-0000-000039450000}"/>
    <cellStyle name="40% - Акцент5 2 4 4 3 2" xfId="13529" xr:uid="{00000000-0005-0000-0000-00003A450000}"/>
    <cellStyle name="40% - Акцент5 2 4 4 4" xfId="6582" xr:uid="{00000000-0005-0000-0000-00003B450000}"/>
    <cellStyle name="40% - Акцент5 2 4 4 4 2" xfId="15345" xr:uid="{00000000-0005-0000-0000-00003C450000}"/>
    <cellStyle name="40% - Акцент5 2 4 4 5" xfId="10057" xr:uid="{00000000-0005-0000-0000-00003D450000}"/>
    <cellStyle name="40% - Акцент5 2 4 5" xfId="2191" xr:uid="{00000000-0005-0000-0000-00003E450000}"/>
    <cellStyle name="40% - Акцент5 2 4 5 2" xfId="4755" xr:uid="{00000000-0005-0000-0000-00003F450000}"/>
    <cellStyle name="40% - Акцент5 2 4 5 2 2" xfId="13530" xr:uid="{00000000-0005-0000-0000-000040450000}"/>
    <cellStyle name="40% - Акцент5 2 4 5 3" xfId="6583" xr:uid="{00000000-0005-0000-0000-000041450000}"/>
    <cellStyle name="40% - Акцент5 2 4 5 3 2" xfId="15346" xr:uid="{00000000-0005-0000-0000-000042450000}"/>
    <cellStyle name="40% - Акцент5 2 4 5 4" xfId="11035" xr:uid="{00000000-0005-0000-0000-000043450000}"/>
    <cellStyle name="40% - Акцент5 2 4 6" xfId="1948" xr:uid="{00000000-0005-0000-0000-000044450000}"/>
    <cellStyle name="40% - Акцент5 2 4 6 2" xfId="10793" xr:uid="{00000000-0005-0000-0000-000045450000}"/>
    <cellStyle name="40% - Акцент5 2 4 7" xfId="4749" xr:uid="{00000000-0005-0000-0000-000046450000}"/>
    <cellStyle name="40% - Акцент5 2 4 7 2" xfId="13524" xr:uid="{00000000-0005-0000-0000-000047450000}"/>
    <cellStyle name="40% - Акцент5 2 4 8" xfId="6577" xr:uid="{00000000-0005-0000-0000-000048450000}"/>
    <cellStyle name="40% - Акцент5 2 4 8 2" xfId="15340" xr:uid="{00000000-0005-0000-0000-000049450000}"/>
    <cellStyle name="40% - Акцент5 2 4 9" xfId="9304" xr:uid="{00000000-0005-0000-0000-00004A450000}"/>
    <cellStyle name="40% - Акцент5 2 40" xfId="3355" xr:uid="{00000000-0005-0000-0000-00004B450000}"/>
    <cellStyle name="40% - Акцент5 2 40 2" xfId="12153" xr:uid="{00000000-0005-0000-0000-00004C450000}"/>
    <cellStyle name="40% - Акцент5 2 41" xfId="4686" xr:uid="{00000000-0005-0000-0000-00004D450000}"/>
    <cellStyle name="40% - Акцент5 2 41 2" xfId="13461" xr:uid="{00000000-0005-0000-0000-00004E450000}"/>
    <cellStyle name="40% - Акцент5 2 42" xfId="5163" xr:uid="{00000000-0005-0000-0000-00004F450000}"/>
    <cellStyle name="40% - Акцент5 2 42 2" xfId="13935" xr:uid="{00000000-0005-0000-0000-000050450000}"/>
    <cellStyle name="40% - Акцент5 2 43" xfId="5054" xr:uid="{00000000-0005-0000-0000-000051450000}"/>
    <cellStyle name="40% - Акцент5 2 43 2" xfId="13826" xr:uid="{00000000-0005-0000-0000-000052450000}"/>
    <cellStyle name="40% - Акцент5 2 44" xfId="6513" xr:uid="{00000000-0005-0000-0000-000053450000}"/>
    <cellStyle name="40% - Акцент5 2 44 2" xfId="15276" xr:uid="{00000000-0005-0000-0000-000054450000}"/>
    <cellStyle name="40% - Акцент5 2 45" xfId="7682" xr:uid="{00000000-0005-0000-0000-000055450000}"/>
    <cellStyle name="40% - Акцент5 2 45 2" xfId="16440" xr:uid="{00000000-0005-0000-0000-000056450000}"/>
    <cellStyle name="40% - Акцент5 2 46" xfId="7275" xr:uid="{00000000-0005-0000-0000-000057450000}"/>
    <cellStyle name="40% - Акцент5 2 46 2" xfId="16033" xr:uid="{00000000-0005-0000-0000-000058450000}"/>
    <cellStyle name="40% - Акцент5 2 47" xfId="7722" xr:uid="{00000000-0005-0000-0000-000059450000}"/>
    <cellStyle name="40% - Акцент5 2 47 2" xfId="16480" xr:uid="{00000000-0005-0000-0000-00005A450000}"/>
    <cellStyle name="40% - Акцент5 2 48" xfId="7234" xr:uid="{00000000-0005-0000-0000-00005B450000}"/>
    <cellStyle name="40% - Акцент5 2 48 2" xfId="15992" xr:uid="{00000000-0005-0000-0000-00005C450000}"/>
    <cellStyle name="40% - Акцент5 2 49" xfId="7764" xr:uid="{00000000-0005-0000-0000-00005D450000}"/>
    <cellStyle name="40% - Акцент5 2 49 2" xfId="16522" xr:uid="{00000000-0005-0000-0000-00005E450000}"/>
    <cellStyle name="40% - Акцент5 2 5" xfId="442" xr:uid="{00000000-0005-0000-0000-00005F450000}"/>
    <cellStyle name="40% - Акцент5 2 5 2" xfId="1103" xr:uid="{00000000-0005-0000-0000-000060450000}"/>
    <cellStyle name="40% - Акцент5 2 5 2 2" xfId="2849" xr:uid="{00000000-0005-0000-0000-000061450000}"/>
    <cellStyle name="40% - Акцент5 2 5 2 2 2" xfId="11686" xr:uid="{00000000-0005-0000-0000-000062450000}"/>
    <cellStyle name="40% - Акцент5 2 5 2 3" xfId="4757" xr:uid="{00000000-0005-0000-0000-000063450000}"/>
    <cellStyle name="40% - Акцент5 2 5 2 3 2" xfId="13532" xr:uid="{00000000-0005-0000-0000-000064450000}"/>
    <cellStyle name="40% - Акцент5 2 5 2 4" xfId="6585" xr:uid="{00000000-0005-0000-0000-000065450000}"/>
    <cellStyle name="40% - Акцент5 2 5 2 4 2" xfId="15348" xr:uid="{00000000-0005-0000-0000-000066450000}"/>
    <cellStyle name="40% - Акцент5 2 5 2 5" xfId="9974" xr:uid="{00000000-0005-0000-0000-000067450000}"/>
    <cellStyle name="40% - Акцент5 2 5 3" xfId="2232" xr:uid="{00000000-0005-0000-0000-000068450000}"/>
    <cellStyle name="40% - Акцент5 2 5 3 2" xfId="4758" xr:uid="{00000000-0005-0000-0000-000069450000}"/>
    <cellStyle name="40% - Акцент5 2 5 3 2 2" xfId="13533" xr:uid="{00000000-0005-0000-0000-00006A450000}"/>
    <cellStyle name="40% - Акцент5 2 5 3 3" xfId="6586" xr:uid="{00000000-0005-0000-0000-00006B450000}"/>
    <cellStyle name="40% - Акцент5 2 5 3 3 2" xfId="15349" xr:uid="{00000000-0005-0000-0000-00006C450000}"/>
    <cellStyle name="40% - Акцент5 2 5 3 4" xfId="11071" xr:uid="{00000000-0005-0000-0000-00006D450000}"/>
    <cellStyle name="40% - Акцент5 2 5 4" xfId="1865" xr:uid="{00000000-0005-0000-0000-00006E450000}"/>
    <cellStyle name="40% - Акцент5 2 5 4 2" xfId="10713" xr:uid="{00000000-0005-0000-0000-00006F450000}"/>
    <cellStyle name="40% - Акцент5 2 5 5" xfId="4756" xr:uid="{00000000-0005-0000-0000-000070450000}"/>
    <cellStyle name="40% - Акцент5 2 5 5 2" xfId="13531" xr:uid="{00000000-0005-0000-0000-000071450000}"/>
    <cellStyle name="40% - Акцент5 2 5 6" xfId="6584" xr:uid="{00000000-0005-0000-0000-000072450000}"/>
    <cellStyle name="40% - Акцент5 2 5 6 2" xfId="15347" xr:uid="{00000000-0005-0000-0000-000073450000}"/>
    <cellStyle name="40% - Акцент5 2 5 7" xfId="9347" xr:uid="{00000000-0005-0000-0000-000074450000}"/>
    <cellStyle name="40% - Акцент5 2 50" xfId="7182" xr:uid="{00000000-0005-0000-0000-000075450000}"/>
    <cellStyle name="40% - Акцент5 2 50 2" xfId="15940" xr:uid="{00000000-0005-0000-0000-000076450000}"/>
    <cellStyle name="40% - Акцент5 2 51" xfId="7825" xr:uid="{00000000-0005-0000-0000-000077450000}"/>
    <cellStyle name="40% - Акцент5 2 51 2" xfId="16583" xr:uid="{00000000-0005-0000-0000-000078450000}"/>
    <cellStyle name="40% - Акцент5 2 52" xfId="5503" xr:uid="{00000000-0005-0000-0000-000079450000}"/>
    <cellStyle name="40% - Акцент5 2 52 2" xfId="14273" xr:uid="{00000000-0005-0000-0000-00007A450000}"/>
    <cellStyle name="40% - Акцент5 2 53" xfId="7903" xr:uid="{00000000-0005-0000-0000-00007B450000}"/>
    <cellStyle name="40% - Акцент5 2 53 2" xfId="16661" xr:uid="{00000000-0005-0000-0000-00007C450000}"/>
    <cellStyle name="40% - Акцент5 2 54" xfId="6389" xr:uid="{00000000-0005-0000-0000-00007D450000}"/>
    <cellStyle name="40% - Акцент5 2 54 2" xfId="15153" xr:uid="{00000000-0005-0000-0000-00007E450000}"/>
    <cellStyle name="40% - Акцент5 2 55" xfId="7979" xr:uid="{00000000-0005-0000-0000-00007F450000}"/>
    <cellStyle name="40% - Акцент5 2 55 2" xfId="16737" xr:uid="{00000000-0005-0000-0000-000080450000}"/>
    <cellStyle name="40% - Акцент5 2 56" xfId="6771" xr:uid="{00000000-0005-0000-0000-000081450000}"/>
    <cellStyle name="40% - Акцент5 2 56 2" xfId="15533" xr:uid="{00000000-0005-0000-0000-000082450000}"/>
    <cellStyle name="40% - Акцент5 2 57" xfId="8063" xr:uid="{00000000-0005-0000-0000-000083450000}"/>
    <cellStyle name="40% - Акцент5 2 57 2" xfId="16821" xr:uid="{00000000-0005-0000-0000-000084450000}"/>
    <cellStyle name="40% - Акцент5 2 58" xfId="6859" xr:uid="{00000000-0005-0000-0000-000085450000}"/>
    <cellStyle name="40% - Акцент5 2 58 2" xfId="15621" xr:uid="{00000000-0005-0000-0000-000086450000}"/>
    <cellStyle name="40% - Акцент5 2 59" xfId="8144" xr:uid="{00000000-0005-0000-0000-000087450000}"/>
    <cellStyle name="40% - Акцент5 2 59 2" xfId="16902" xr:uid="{00000000-0005-0000-0000-000088450000}"/>
    <cellStyle name="40% - Акцент5 2 6" xfId="540" xr:uid="{00000000-0005-0000-0000-000089450000}"/>
    <cellStyle name="40% - Акцент5 2 6 2" xfId="1142" xr:uid="{00000000-0005-0000-0000-00008A450000}"/>
    <cellStyle name="40% - Акцент5 2 6 2 2" xfId="2887" xr:uid="{00000000-0005-0000-0000-00008B450000}"/>
    <cellStyle name="40% - Акцент5 2 6 2 2 2" xfId="11724" xr:uid="{00000000-0005-0000-0000-00008C450000}"/>
    <cellStyle name="40% - Акцент5 2 6 2 3" xfId="4760" xr:uid="{00000000-0005-0000-0000-00008D450000}"/>
    <cellStyle name="40% - Акцент5 2 6 2 3 2" xfId="13535" xr:uid="{00000000-0005-0000-0000-00008E450000}"/>
    <cellStyle name="40% - Акцент5 2 6 2 4" xfId="6588" xr:uid="{00000000-0005-0000-0000-00008F450000}"/>
    <cellStyle name="40% - Акцент5 2 6 2 4 2" xfId="15351" xr:uid="{00000000-0005-0000-0000-000090450000}"/>
    <cellStyle name="40% - Акцент5 2 6 2 5" xfId="10013" xr:uid="{00000000-0005-0000-0000-000091450000}"/>
    <cellStyle name="40% - Акцент5 2 6 3" xfId="2330" xr:uid="{00000000-0005-0000-0000-000092450000}"/>
    <cellStyle name="40% - Акцент5 2 6 3 2" xfId="4761" xr:uid="{00000000-0005-0000-0000-000093450000}"/>
    <cellStyle name="40% - Акцент5 2 6 3 2 2" xfId="13536" xr:uid="{00000000-0005-0000-0000-000094450000}"/>
    <cellStyle name="40% - Акцент5 2 6 3 3" xfId="6589" xr:uid="{00000000-0005-0000-0000-000095450000}"/>
    <cellStyle name="40% - Акцент5 2 6 3 3 2" xfId="15352" xr:uid="{00000000-0005-0000-0000-000096450000}"/>
    <cellStyle name="40% - Акцент5 2 6 3 4" xfId="11169" xr:uid="{00000000-0005-0000-0000-000097450000}"/>
    <cellStyle name="40% - Акцент5 2 6 4" xfId="1903" xr:uid="{00000000-0005-0000-0000-000098450000}"/>
    <cellStyle name="40% - Акцент5 2 6 4 2" xfId="10751" xr:uid="{00000000-0005-0000-0000-000099450000}"/>
    <cellStyle name="40% - Акцент5 2 6 5" xfId="4759" xr:uid="{00000000-0005-0000-0000-00009A450000}"/>
    <cellStyle name="40% - Акцент5 2 6 5 2" xfId="13534" xr:uid="{00000000-0005-0000-0000-00009B450000}"/>
    <cellStyle name="40% - Акцент5 2 6 6" xfId="6587" xr:uid="{00000000-0005-0000-0000-00009C450000}"/>
    <cellStyle name="40% - Акцент5 2 6 6 2" xfId="15350" xr:uid="{00000000-0005-0000-0000-00009D450000}"/>
    <cellStyle name="40% - Акцент5 2 6 7" xfId="9445" xr:uid="{00000000-0005-0000-0000-00009E450000}"/>
    <cellStyle name="40% - Акцент5 2 60" xfId="7064" xr:uid="{00000000-0005-0000-0000-00009F450000}"/>
    <cellStyle name="40% - Акцент5 2 60 2" xfId="15822" xr:uid="{00000000-0005-0000-0000-0000A0450000}"/>
    <cellStyle name="40% - Акцент5 2 61" xfId="8228" xr:uid="{00000000-0005-0000-0000-0000A1450000}"/>
    <cellStyle name="40% - Акцент5 2 61 2" xfId="16986" xr:uid="{00000000-0005-0000-0000-0000A2450000}"/>
    <cellStyle name="40% - Акцент5 2 62" xfId="8318" xr:uid="{00000000-0005-0000-0000-0000A3450000}"/>
    <cellStyle name="40% - Акцент5 2 62 2" xfId="17076" xr:uid="{00000000-0005-0000-0000-0000A4450000}"/>
    <cellStyle name="40% - Акцент5 2 63" xfId="8407" xr:uid="{00000000-0005-0000-0000-0000A5450000}"/>
    <cellStyle name="40% - Акцент5 2 63 2" xfId="17165" xr:uid="{00000000-0005-0000-0000-0000A6450000}"/>
    <cellStyle name="40% - Акцент5 2 64" xfId="8494" xr:uid="{00000000-0005-0000-0000-0000A7450000}"/>
    <cellStyle name="40% - Акцент5 2 64 2" xfId="17252" xr:uid="{00000000-0005-0000-0000-0000A8450000}"/>
    <cellStyle name="40% - Акцент5 2 65" xfId="9151" xr:uid="{00000000-0005-0000-0000-0000A9450000}"/>
    <cellStyle name="40% - Акцент5 2 66" xfId="9219" xr:uid="{00000000-0005-0000-0000-0000AA450000}"/>
    <cellStyle name="40% - Акцент5 2 67" xfId="12149" xr:uid="{00000000-0005-0000-0000-0000AB450000}"/>
    <cellStyle name="40% - Акцент5 2 68" xfId="18789" xr:uid="{00000000-0005-0000-0000-0000AC450000}"/>
    <cellStyle name="40% - Акцент5 2 69" xfId="19875" xr:uid="{00000000-0005-0000-0000-0000AD450000}"/>
    <cellStyle name="40% - Акцент5 2 7" xfId="709" xr:uid="{00000000-0005-0000-0000-0000AE450000}"/>
    <cellStyle name="40% - Акцент5 2 7 2" xfId="1232" xr:uid="{00000000-0005-0000-0000-0000AF450000}"/>
    <cellStyle name="40% - Акцент5 2 7 2 2" xfId="2974" xr:uid="{00000000-0005-0000-0000-0000B0450000}"/>
    <cellStyle name="40% - Акцент5 2 7 2 2 2" xfId="11811" xr:uid="{00000000-0005-0000-0000-0000B1450000}"/>
    <cellStyle name="40% - Акцент5 2 7 2 3" xfId="4763" xr:uid="{00000000-0005-0000-0000-0000B2450000}"/>
    <cellStyle name="40% - Акцент5 2 7 2 3 2" xfId="13538" xr:uid="{00000000-0005-0000-0000-0000B3450000}"/>
    <cellStyle name="40% - Акцент5 2 7 2 4" xfId="6591" xr:uid="{00000000-0005-0000-0000-0000B4450000}"/>
    <cellStyle name="40% - Акцент5 2 7 2 4 2" xfId="15354" xr:uid="{00000000-0005-0000-0000-0000B5450000}"/>
    <cellStyle name="40% - Акцент5 2 7 2 5" xfId="10101" xr:uid="{00000000-0005-0000-0000-0000B6450000}"/>
    <cellStyle name="40% - Акцент5 2 7 3" xfId="2499" xr:uid="{00000000-0005-0000-0000-0000B7450000}"/>
    <cellStyle name="40% - Акцент5 2 7 3 2" xfId="4764" xr:uid="{00000000-0005-0000-0000-0000B8450000}"/>
    <cellStyle name="40% - Акцент5 2 7 3 2 2" xfId="13539" xr:uid="{00000000-0005-0000-0000-0000B9450000}"/>
    <cellStyle name="40% - Акцент5 2 7 3 3" xfId="6592" xr:uid="{00000000-0005-0000-0000-0000BA450000}"/>
    <cellStyle name="40% - Акцент5 2 7 3 3 2" xfId="15355" xr:uid="{00000000-0005-0000-0000-0000BB450000}"/>
    <cellStyle name="40% - Акцент5 2 7 3 4" xfId="11338" xr:uid="{00000000-0005-0000-0000-0000BC450000}"/>
    <cellStyle name="40% - Акцент5 2 7 4" xfId="1992" xr:uid="{00000000-0005-0000-0000-0000BD450000}"/>
    <cellStyle name="40% - Акцент5 2 7 4 2" xfId="10837" xr:uid="{00000000-0005-0000-0000-0000BE450000}"/>
    <cellStyle name="40% - Акцент5 2 7 5" xfId="4762" xr:uid="{00000000-0005-0000-0000-0000BF450000}"/>
    <cellStyle name="40% - Акцент5 2 7 5 2" xfId="13537" xr:uid="{00000000-0005-0000-0000-0000C0450000}"/>
    <cellStyle name="40% - Акцент5 2 7 6" xfId="6590" xr:uid="{00000000-0005-0000-0000-0000C1450000}"/>
    <cellStyle name="40% - Акцент5 2 7 6 2" xfId="15353" xr:uid="{00000000-0005-0000-0000-0000C2450000}"/>
    <cellStyle name="40% - Акцент5 2 7 7" xfId="9614" xr:uid="{00000000-0005-0000-0000-0000C3450000}"/>
    <cellStyle name="40% - Акцент5 2 70" xfId="20159" xr:uid="{00000000-0005-0000-0000-0000C4450000}"/>
    <cellStyle name="40% - Акцент5 2 8" xfId="849" xr:uid="{00000000-0005-0000-0000-0000C5450000}"/>
    <cellStyle name="40% - Акцент5 2 8 2" xfId="1239" xr:uid="{00000000-0005-0000-0000-0000C6450000}"/>
    <cellStyle name="40% - Акцент5 2 8 2 2" xfId="2981" xr:uid="{00000000-0005-0000-0000-0000C7450000}"/>
    <cellStyle name="40% - Акцент5 2 8 2 2 2" xfId="11818" xr:uid="{00000000-0005-0000-0000-0000C8450000}"/>
    <cellStyle name="40% - Акцент5 2 8 2 3" xfId="4766" xr:uid="{00000000-0005-0000-0000-0000C9450000}"/>
    <cellStyle name="40% - Акцент5 2 8 2 3 2" xfId="13541" xr:uid="{00000000-0005-0000-0000-0000CA450000}"/>
    <cellStyle name="40% - Акцент5 2 8 2 4" xfId="6594" xr:uid="{00000000-0005-0000-0000-0000CB450000}"/>
    <cellStyle name="40% - Акцент5 2 8 2 4 2" xfId="15357" xr:uid="{00000000-0005-0000-0000-0000CC450000}"/>
    <cellStyle name="40% - Акцент5 2 8 2 5" xfId="10108" xr:uid="{00000000-0005-0000-0000-0000CD450000}"/>
    <cellStyle name="40% - Акцент5 2 8 3" xfId="2639" xr:uid="{00000000-0005-0000-0000-0000CE450000}"/>
    <cellStyle name="40% - Акцент5 2 8 3 2" xfId="4767" xr:uid="{00000000-0005-0000-0000-0000CF450000}"/>
    <cellStyle name="40% - Акцент5 2 8 3 2 2" xfId="13542" xr:uid="{00000000-0005-0000-0000-0000D0450000}"/>
    <cellStyle name="40% - Акцент5 2 8 3 3" xfId="6595" xr:uid="{00000000-0005-0000-0000-0000D1450000}"/>
    <cellStyle name="40% - Акцент5 2 8 3 3 2" xfId="15358" xr:uid="{00000000-0005-0000-0000-0000D2450000}"/>
    <cellStyle name="40% - Акцент5 2 8 3 4" xfId="11478" xr:uid="{00000000-0005-0000-0000-0000D3450000}"/>
    <cellStyle name="40% - Акцент5 2 8 4" xfId="1999" xr:uid="{00000000-0005-0000-0000-0000D4450000}"/>
    <cellStyle name="40% - Акцент5 2 8 4 2" xfId="10844" xr:uid="{00000000-0005-0000-0000-0000D5450000}"/>
    <cellStyle name="40% - Акцент5 2 8 5" xfId="4765" xr:uid="{00000000-0005-0000-0000-0000D6450000}"/>
    <cellStyle name="40% - Акцент5 2 8 5 2" xfId="13540" xr:uid="{00000000-0005-0000-0000-0000D7450000}"/>
    <cellStyle name="40% - Акцент5 2 8 6" xfId="6593" xr:uid="{00000000-0005-0000-0000-0000D8450000}"/>
    <cellStyle name="40% - Акцент5 2 8 6 2" xfId="15356" xr:uid="{00000000-0005-0000-0000-0000D9450000}"/>
    <cellStyle name="40% - Акцент5 2 8 7" xfId="9754" xr:uid="{00000000-0005-0000-0000-0000DA450000}"/>
    <cellStyle name="40% - Акцент5 2 9" xfId="869" xr:uid="{00000000-0005-0000-0000-0000DB450000}"/>
    <cellStyle name="40% - Акцент5 2 9 2" xfId="1241" xr:uid="{00000000-0005-0000-0000-0000DC450000}"/>
    <cellStyle name="40% - Акцент5 2 9 2 2" xfId="2983" xr:uid="{00000000-0005-0000-0000-0000DD450000}"/>
    <cellStyle name="40% - Акцент5 2 9 2 2 2" xfId="11820" xr:uid="{00000000-0005-0000-0000-0000DE450000}"/>
    <cellStyle name="40% - Акцент5 2 9 2 3" xfId="4769" xr:uid="{00000000-0005-0000-0000-0000DF450000}"/>
    <cellStyle name="40% - Акцент5 2 9 2 3 2" xfId="13544" xr:uid="{00000000-0005-0000-0000-0000E0450000}"/>
    <cellStyle name="40% - Акцент5 2 9 2 4" xfId="6597" xr:uid="{00000000-0005-0000-0000-0000E1450000}"/>
    <cellStyle name="40% - Акцент5 2 9 2 4 2" xfId="15360" xr:uid="{00000000-0005-0000-0000-0000E2450000}"/>
    <cellStyle name="40% - Акцент5 2 9 2 5" xfId="10110" xr:uid="{00000000-0005-0000-0000-0000E3450000}"/>
    <cellStyle name="40% - Акцент5 2 9 3" xfId="2659" xr:uid="{00000000-0005-0000-0000-0000E4450000}"/>
    <cellStyle name="40% - Акцент5 2 9 3 2" xfId="4770" xr:uid="{00000000-0005-0000-0000-0000E5450000}"/>
    <cellStyle name="40% - Акцент5 2 9 3 2 2" xfId="13545" xr:uid="{00000000-0005-0000-0000-0000E6450000}"/>
    <cellStyle name="40% - Акцент5 2 9 3 3" xfId="6598" xr:uid="{00000000-0005-0000-0000-0000E7450000}"/>
    <cellStyle name="40% - Акцент5 2 9 3 3 2" xfId="15361" xr:uid="{00000000-0005-0000-0000-0000E8450000}"/>
    <cellStyle name="40% - Акцент5 2 9 3 4" xfId="11498" xr:uid="{00000000-0005-0000-0000-0000E9450000}"/>
    <cellStyle name="40% - Акцент5 2 9 4" xfId="2001" xr:uid="{00000000-0005-0000-0000-0000EA450000}"/>
    <cellStyle name="40% - Акцент5 2 9 4 2" xfId="10846" xr:uid="{00000000-0005-0000-0000-0000EB450000}"/>
    <cellStyle name="40% - Акцент5 2 9 5" xfId="4768" xr:uid="{00000000-0005-0000-0000-0000EC450000}"/>
    <cellStyle name="40% - Акцент5 2 9 5 2" xfId="13543" xr:uid="{00000000-0005-0000-0000-0000ED450000}"/>
    <cellStyle name="40% - Акцент5 2 9 6" xfId="6596" xr:uid="{00000000-0005-0000-0000-0000EE450000}"/>
    <cellStyle name="40% - Акцент5 2 9 6 2" xfId="15359" xr:uid="{00000000-0005-0000-0000-0000EF450000}"/>
    <cellStyle name="40% - Акцент5 2 9 7" xfId="9774" xr:uid="{00000000-0005-0000-0000-0000F0450000}"/>
    <cellStyle name="40% — акцент5 20" xfId="1451" xr:uid="{00000000-0005-0000-0000-0000F1450000}"/>
    <cellStyle name="40% — акцент5 20 2" xfId="10310" xr:uid="{00000000-0005-0000-0000-0000F2450000}"/>
    <cellStyle name="40% — акцент5 21" xfId="1463" xr:uid="{00000000-0005-0000-0000-0000F3450000}"/>
    <cellStyle name="40% — акцент5 21 2" xfId="10322" xr:uid="{00000000-0005-0000-0000-0000F4450000}"/>
    <cellStyle name="40% — акцент5 22" xfId="1475" xr:uid="{00000000-0005-0000-0000-0000F5450000}"/>
    <cellStyle name="40% — акцент5 22 2" xfId="10334" xr:uid="{00000000-0005-0000-0000-0000F6450000}"/>
    <cellStyle name="40% — акцент5 23" xfId="1487" xr:uid="{00000000-0005-0000-0000-0000F7450000}"/>
    <cellStyle name="40% — акцент5 23 2" xfId="10346" xr:uid="{00000000-0005-0000-0000-0000F8450000}"/>
    <cellStyle name="40% — акцент5 24" xfId="1499" xr:uid="{00000000-0005-0000-0000-0000F9450000}"/>
    <cellStyle name="40% — акцент5 24 2" xfId="10358" xr:uid="{00000000-0005-0000-0000-0000FA450000}"/>
    <cellStyle name="40% — акцент5 25" xfId="1511" xr:uid="{00000000-0005-0000-0000-0000FB450000}"/>
    <cellStyle name="40% — акцент5 25 2" xfId="10370" xr:uid="{00000000-0005-0000-0000-0000FC450000}"/>
    <cellStyle name="40% — акцент5 26" xfId="1523" xr:uid="{00000000-0005-0000-0000-0000FD450000}"/>
    <cellStyle name="40% — акцент5 26 2" xfId="10382" xr:uid="{00000000-0005-0000-0000-0000FE450000}"/>
    <cellStyle name="40% — акцент5 27" xfId="1535" xr:uid="{00000000-0005-0000-0000-0000FF450000}"/>
    <cellStyle name="40% — акцент5 27 2" xfId="10394" xr:uid="{00000000-0005-0000-0000-000000460000}"/>
    <cellStyle name="40% — акцент5 28" xfId="1547" xr:uid="{00000000-0005-0000-0000-000001460000}"/>
    <cellStyle name="40% — акцент5 28 2" xfId="10406" xr:uid="{00000000-0005-0000-0000-000002460000}"/>
    <cellStyle name="40% — акцент5 29" xfId="1559" xr:uid="{00000000-0005-0000-0000-000003460000}"/>
    <cellStyle name="40% — акцент5 29 2" xfId="10418" xr:uid="{00000000-0005-0000-0000-000004460000}"/>
    <cellStyle name="40% - Акцент5 3" xfId="22" xr:uid="{00000000-0005-0000-0000-000005460000}"/>
    <cellStyle name="40% — акцент5 3" xfId="157" xr:uid="{00000000-0005-0000-0000-000006460000}"/>
    <cellStyle name="40% — акцент5 30" xfId="1571" xr:uid="{00000000-0005-0000-0000-000007460000}"/>
    <cellStyle name="40% — акцент5 30 2" xfId="10430" xr:uid="{00000000-0005-0000-0000-000008460000}"/>
    <cellStyle name="40% — акцент5 31" xfId="1583" xr:uid="{00000000-0005-0000-0000-000009460000}"/>
    <cellStyle name="40% — акцент5 31 2" xfId="10442" xr:uid="{00000000-0005-0000-0000-00000A460000}"/>
    <cellStyle name="40% — акцент5 32" xfId="1595" xr:uid="{00000000-0005-0000-0000-00000B460000}"/>
    <cellStyle name="40% — акцент5 32 2" xfId="10454" xr:uid="{00000000-0005-0000-0000-00000C460000}"/>
    <cellStyle name="40% — акцент5 33" xfId="1607" xr:uid="{00000000-0005-0000-0000-00000D460000}"/>
    <cellStyle name="40% — акцент5 33 2" xfId="10466" xr:uid="{00000000-0005-0000-0000-00000E460000}"/>
    <cellStyle name="40% — акцент5 34" xfId="1619" xr:uid="{00000000-0005-0000-0000-00000F460000}"/>
    <cellStyle name="40% — акцент5 34 2" xfId="10478" xr:uid="{00000000-0005-0000-0000-000010460000}"/>
    <cellStyle name="40% — акцент5 35" xfId="1631" xr:uid="{00000000-0005-0000-0000-000011460000}"/>
    <cellStyle name="40% — акцент5 35 2" xfId="10490" xr:uid="{00000000-0005-0000-0000-000012460000}"/>
    <cellStyle name="40% — акцент5 36" xfId="1643" xr:uid="{00000000-0005-0000-0000-000013460000}"/>
    <cellStyle name="40% — акцент5 36 2" xfId="10502" xr:uid="{00000000-0005-0000-0000-000014460000}"/>
    <cellStyle name="40% — акцент5 37" xfId="1655" xr:uid="{00000000-0005-0000-0000-000015460000}"/>
    <cellStyle name="40% — акцент5 37 2" xfId="10514" xr:uid="{00000000-0005-0000-0000-000016460000}"/>
    <cellStyle name="40% — акцент5 38" xfId="1667" xr:uid="{00000000-0005-0000-0000-000017460000}"/>
    <cellStyle name="40% — акцент5 38 2" xfId="10526" xr:uid="{00000000-0005-0000-0000-000018460000}"/>
    <cellStyle name="40% — акцент5 39" xfId="1679" xr:uid="{00000000-0005-0000-0000-000019460000}"/>
    <cellStyle name="40% — акцент5 39 2" xfId="10538" xr:uid="{00000000-0005-0000-0000-00001A460000}"/>
    <cellStyle name="40% - Акцент5 4" xfId="516" xr:uid="{00000000-0005-0000-0000-00001B460000}"/>
    <cellStyle name="40% — акцент5 4" xfId="158" xr:uid="{00000000-0005-0000-0000-00001C460000}"/>
    <cellStyle name="40% - Акцент5 4 10" xfId="7814" xr:uid="{00000000-0005-0000-0000-00001D460000}"/>
    <cellStyle name="40% - Акцент5 4 10 2" xfId="16572" xr:uid="{00000000-0005-0000-0000-00001E460000}"/>
    <cellStyle name="40% - Акцент5 4 11" xfId="5382" xr:uid="{00000000-0005-0000-0000-00001F460000}"/>
    <cellStyle name="40% - Акцент5 4 11 2" xfId="14152" xr:uid="{00000000-0005-0000-0000-000020460000}"/>
    <cellStyle name="40% - Акцент5 4 12" xfId="7876" xr:uid="{00000000-0005-0000-0000-000021460000}"/>
    <cellStyle name="40% - Акцент5 4 12 2" xfId="16634" xr:uid="{00000000-0005-0000-0000-000022460000}"/>
    <cellStyle name="40% - Акцент5 4 13" xfId="6064" xr:uid="{00000000-0005-0000-0000-000023460000}"/>
    <cellStyle name="40% - Акцент5 4 13 2" xfId="14831" xr:uid="{00000000-0005-0000-0000-000024460000}"/>
    <cellStyle name="40% - Акцент5 4 14" xfId="7952" xr:uid="{00000000-0005-0000-0000-000025460000}"/>
    <cellStyle name="40% - Акцент5 4 14 2" xfId="16710" xr:uid="{00000000-0005-0000-0000-000026460000}"/>
    <cellStyle name="40% - Акцент5 4 15" xfId="6742" xr:uid="{00000000-0005-0000-0000-000027460000}"/>
    <cellStyle name="40% - Акцент5 4 15 2" xfId="15504" xr:uid="{00000000-0005-0000-0000-000028460000}"/>
    <cellStyle name="40% - Акцент5 4 16" xfId="8044" xr:uid="{00000000-0005-0000-0000-000029460000}"/>
    <cellStyle name="40% - Акцент5 4 16 2" xfId="16802" xr:uid="{00000000-0005-0000-0000-00002A460000}"/>
    <cellStyle name="40% - Акцент5 4 17" xfId="6840" xr:uid="{00000000-0005-0000-0000-00002B460000}"/>
    <cellStyle name="40% - Акцент5 4 17 2" xfId="15602" xr:uid="{00000000-0005-0000-0000-00002C460000}"/>
    <cellStyle name="40% - Акцент5 4 18" xfId="8118" xr:uid="{00000000-0005-0000-0000-00002D460000}"/>
    <cellStyle name="40% - Акцент5 4 18 2" xfId="16876" xr:uid="{00000000-0005-0000-0000-00002E460000}"/>
    <cellStyle name="40% - Акцент5 4 19" xfId="7016" xr:uid="{00000000-0005-0000-0000-00002F460000}"/>
    <cellStyle name="40% - Акцент5 4 19 2" xfId="15777" xr:uid="{00000000-0005-0000-0000-000030460000}"/>
    <cellStyle name="40% - Акцент5 4 2" xfId="2306" xr:uid="{00000000-0005-0000-0000-000031460000}"/>
    <cellStyle name="40% - Акцент5 4 2 2" xfId="11145" xr:uid="{00000000-0005-0000-0000-000032460000}"/>
    <cellStyle name="40% - Акцент5 4 20" xfId="8202" xr:uid="{00000000-0005-0000-0000-000033460000}"/>
    <cellStyle name="40% - Акцент5 4 20 2" xfId="16960" xr:uid="{00000000-0005-0000-0000-000034460000}"/>
    <cellStyle name="40% - Акцент5 4 21" xfId="8292" xr:uid="{00000000-0005-0000-0000-000035460000}"/>
    <cellStyle name="40% - Акцент5 4 21 2" xfId="17050" xr:uid="{00000000-0005-0000-0000-000036460000}"/>
    <cellStyle name="40% - Акцент5 4 22" xfId="8381" xr:uid="{00000000-0005-0000-0000-000037460000}"/>
    <cellStyle name="40% - Акцент5 4 22 2" xfId="17139" xr:uid="{00000000-0005-0000-0000-000038460000}"/>
    <cellStyle name="40% - Акцент5 4 23" xfId="8471" xr:uid="{00000000-0005-0000-0000-000039460000}"/>
    <cellStyle name="40% - Акцент5 4 23 2" xfId="17229" xr:uid="{00000000-0005-0000-0000-00003A460000}"/>
    <cellStyle name="40% - Акцент5 4 24" xfId="8546" xr:uid="{00000000-0005-0000-0000-00003B460000}"/>
    <cellStyle name="40% - Акцент5 4 24 2" xfId="17304" xr:uid="{00000000-0005-0000-0000-00003C460000}"/>
    <cellStyle name="40% - Акцент5 4 25" xfId="8607" xr:uid="{00000000-0005-0000-0000-00003D460000}"/>
    <cellStyle name="40% - Акцент5 4 25 2" xfId="17365" xr:uid="{00000000-0005-0000-0000-00003E460000}"/>
    <cellStyle name="40% - Акцент5 4 26" xfId="8678" xr:uid="{00000000-0005-0000-0000-00003F460000}"/>
    <cellStyle name="40% - Акцент5 4 26 2" xfId="17436" xr:uid="{00000000-0005-0000-0000-000040460000}"/>
    <cellStyle name="40% - Акцент5 4 27" xfId="8749" xr:uid="{00000000-0005-0000-0000-000041460000}"/>
    <cellStyle name="40% - Акцент5 4 27 2" xfId="17507" xr:uid="{00000000-0005-0000-0000-000042460000}"/>
    <cellStyle name="40% - Акцент5 4 28" xfId="9421" xr:uid="{00000000-0005-0000-0000-000043460000}"/>
    <cellStyle name="40% - Акцент5 4 29" xfId="10663" xr:uid="{00000000-0005-0000-0000-000044460000}"/>
    <cellStyle name="40% - Акцент5 4 3" xfId="3116" xr:uid="{00000000-0005-0000-0000-000045460000}"/>
    <cellStyle name="40% - Акцент5 4 3 2" xfId="11953" xr:uid="{00000000-0005-0000-0000-000046460000}"/>
    <cellStyle name="40% - Акцент5 4 30" xfId="19151" xr:uid="{00000000-0005-0000-0000-000047460000}"/>
    <cellStyle name="40% - Акцент5 4 31" xfId="18974" xr:uid="{00000000-0005-0000-0000-000048460000}"/>
    <cellStyle name="40% - Акцент5 4 32" xfId="19522" xr:uid="{00000000-0005-0000-0000-000049460000}"/>
    <cellStyle name="40% - Акцент5 4 33" xfId="18555" xr:uid="{00000000-0005-0000-0000-00004A460000}"/>
    <cellStyle name="40% - Акцент5 4 4" xfId="4771" xr:uid="{00000000-0005-0000-0000-00004B460000}"/>
    <cellStyle name="40% - Акцент5 4 4 2" xfId="13546" xr:uid="{00000000-0005-0000-0000-00004C460000}"/>
    <cellStyle name="40% - Акцент5 4 5" xfId="5174" xr:uid="{00000000-0005-0000-0000-00004D460000}"/>
    <cellStyle name="40% - Акцент5 4 5 2" xfId="13946" xr:uid="{00000000-0005-0000-0000-00004E460000}"/>
    <cellStyle name="40% - Акцент5 4 6" xfId="5043" xr:uid="{00000000-0005-0000-0000-00004F460000}"/>
    <cellStyle name="40% - Акцент5 4 6 2" xfId="13815" xr:uid="{00000000-0005-0000-0000-000050460000}"/>
    <cellStyle name="40% - Акцент5 4 7" xfId="6601" xr:uid="{00000000-0005-0000-0000-000051460000}"/>
    <cellStyle name="40% - Акцент5 4 7 2" xfId="15364" xr:uid="{00000000-0005-0000-0000-000052460000}"/>
    <cellStyle name="40% - Акцент5 4 8" xfId="7755" xr:uid="{00000000-0005-0000-0000-000053460000}"/>
    <cellStyle name="40% - Акцент5 4 8 2" xfId="16513" xr:uid="{00000000-0005-0000-0000-000054460000}"/>
    <cellStyle name="40% - Акцент5 4 9" xfId="7193" xr:uid="{00000000-0005-0000-0000-000055460000}"/>
    <cellStyle name="40% - Акцент5 4 9 2" xfId="15951" xr:uid="{00000000-0005-0000-0000-000056460000}"/>
    <cellStyle name="40% — акцент5 40" xfId="1691" xr:uid="{00000000-0005-0000-0000-000057460000}"/>
    <cellStyle name="40% — акцент5 40 2" xfId="10550" xr:uid="{00000000-0005-0000-0000-000058460000}"/>
    <cellStyle name="40% — акцент5 41" xfId="1703" xr:uid="{00000000-0005-0000-0000-000059460000}"/>
    <cellStyle name="40% — акцент5 41 2" xfId="10562" xr:uid="{00000000-0005-0000-0000-00005A460000}"/>
    <cellStyle name="40% — акцент5 42" xfId="1715" xr:uid="{00000000-0005-0000-0000-00005B460000}"/>
    <cellStyle name="40% — акцент5 42 2" xfId="10574" xr:uid="{00000000-0005-0000-0000-00005C460000}"/>
    <cellStyle name="40% — акцент5 43" xfId="1727" xr:uid="{00000000-0005-0000-0000-00005D460000}"/>
    <cellStyle name="40% — акцент5 43 2" xfId="10586" xr:uid="{00000000-0005-0000-0000-00005E460000}"/>
    <cellStyle name="40% — акцент5 44" xfId="1739" xr:uid="{00000000-0005-0000-0000-00005F460000}"/>
    <cellStyle name="40% — акцент5 44 2" xfId="10598" xr:uid="{00000000-0005-0000-0000-000060460000}"/>
    <cellStyle name="40% — акцент5 45" xfId="1751" xr:uid="{00000000-0005-0000-0000-000061460000}"/>
    <cellStyle name="40% — акцент5 45 2" xfId="10610" xr:uid="{00000000-0005-0000-0000-000062460000}"/>
    <cellStyle name="40% — акцент5 46" xfId="1763" xr:uid="{00000000-0005-0000-0000-000063460000}"/>
    <cellStyle name="40% — акцент5 46 2" xfId="10622" xr:uid="{00000000-0005-0000-0000-000064460000}"/>
    <cellStyle name="40% — акцент5 47" xfId="1775" xr:uid="{00000000-0005-0000-0000-000065460000}"/>
    <cellStyle name="40% — акцент5 47 2" xfId="10634" xr:uid="{00000000-0005-0000-0000-000066460000}"/>
    <cellStyle name="40% — акцент5 48" xfId="1787" xr:uid="{00000000-0005-0000-0000-000067460000}"/>
    <cellStyle name="40% — акцент5 48 2" xfId="10646" xr:uid="{00000000-0005-0000-0000-000068460000}"/>
    <cellStyle name="40% — акцент5 49" xfId="1799" xr:uid="{00000000-0005-0000-0000-000069460000}"/>
    <cellStyle name="40% - Акцент5 5" xfId="791" xr:uid="{00000000-0005-0000-0000-00006A460000}"/>
    <cellStyle name="40% — акцент5 5" xfId="159" xr:uid="{00000000-0005-0000-0000-00006B460000}"/>
    <cellStyle name="40% - Акцент5 5 10" xfId="7816" xr:uid="{00000000-0005-0000-0000-00006C460000}"/>
    <cellStyle name="40% - Акцент5 5 10 2" xfId="16574" xr:uid="{00000000-0005-0000-0000-00006D460000}"/>
    <cellStyle name="40% - Акцент5 5 11" xfId="5482" xr:uid="{00000000-0005-0000-0000-00006E460000}"/>
    <cellStyle name="40% - Акцент5 5 11 2" xfId="14252" xr:uid="{00000000-0005-0000-0000-00006F460000}"/>
    <cellStyle name="40% - Акцент5 5 12" xfId="7881" xr:uid="{00000000-0005-0000-0000-000070460000}"/>
    <cellStyle name="40% - Акцент5 5 12 2" xfId="16639" xr:uid="{00000000-0005-0000-0000-000071460000}"/>
    <cellStyle name="40% - Акцент5 5 13" xfId="6158" xr:uid="{00000000-0005-0000-0000-000072460000}"/>
    <cellStyle name="40% - Акцент5 5 13 2" xfId="14924" xr:uid="{00000000-0005-0000-0000-000073460000}"/>
    <cellStyle name="40% - Акцент5 5 14" xfId="7954" xr:uid="{00000000-0005-0000-0000-000074460000}"/>
    <cellStyle name="40% - Акцент5 5 14 2" xfId="16712" xr:uid="{00000000-0005-0000-0000-000075460000}"/>
    <cellStyle name="40% - Акцент5 5 15" xfId="6744" xr:uid="{00000000-0005-0000-0000-000076460000}"/>
    <cellStyle name="40% - Акцент5 5 15 2" xfId="15506" xr:uid="{00000000-0005-0000-0000-000077460000}"/>
    <cellStyle name="40% - Акцент5 5 16" xfId="8046" xr:uid="{00000000-0005-0000-0000-000078460000}"/>
    <cellStyle name="40% - Акцент5 5 16 2" xfId="16804" xr:uid="{00000000-0005-0000-0000-000079460000}"/>
    <cellStyle name="40% - Акцент5 5 17" xfId="6842" xr:uid="{00000000-0005-0000-0000-00007A460000}"/>
    <cellStyle name="40% - Акцент5 5 17 2" xfId="15604" xr:uid="{00000000-0005-0000-0000-00007B460000}"/>
    <cellStyle name="40% - Акцент5 5 18" xfId="8120" xr:uid="{00000000-0005-0000-0000-00007C460000}"/>
    <cellStyle name="40% - Акцент5 5 18 2" xfId="16878" xr:uid="{00000000-0005-0000-0000-00007D460000}"/>
    <cellStyle name="40% - Акцент5 5 19" xfId="7018" xr:uid="{00000000-0005-0000-0000-00007E460000}"/>
    <cellStyle name="40% - Акцент5 5 19 2" xfId="15779" xr:uid="{00000000-0005-0000-0000-00007F460000}"/>
    <cellStyle name="40% - Акцент5 5 2" xfId="2581" xr:uid="{00000000-0005-0000-0000-000080460000}"/>
    <cellStyle name="40% - Акцент5 5 2 2" xfId="11420" xr:uid="{00000000-0005-0000-0000-000081460000}"/>
    <cellStyle name="40% - Акцент5 5 20" xfId="8204" xr:uid="{00000000-0005-0000-0000-000082460000}"/>
    <cellStyle name="40% - Акцент5 5 20 2" xfId="16962" xr:uid="{00000000-0005-0000-0000-000083460000}"/>
    <cellStyle name="40% - Акцент5 5 21" xfId="8294" xr:uid="{00000000-0005-0000-0000-000084460000}"/>
    <cellStyle name="40% - Акцент5 5 21 2" xfId="17052" xr:uid="{00000000-0005-0000-0000-000085460000}"/>
    <cellStyle name="40% - Акцент5 5 22" xfId="8383" xr:uid="{00000000-0005-0000-0000-000086460000}"/>
    <cellStyle name="40% - Акцент5 5 22 2" xfId="17141" xr:uid="{00000000-0005-0000-0000-000087460000}"/>
    <cellStyle name="40% - Акцент5 5 23" xfId="8473" xr:uid="{00000000-0005-0000-0000-000088460000}"/>
    <cellStyle name="40% - Акцент5 5 23 2" xfId="17231" xr:uid="{00000000-0005-0000-0000-000089460000}"/>
    <cellStyle name="40% - Акцент5 5 24" xfId="8548" xr:uid="{00000000-0005-0000-0000-00008A460000}"/>
    <cellStyle name="40% - Акцент5 5 24 2" xfId="17306" xr:uid="{00000000-0005-0000-0000-00008B460000}"/>
    <cellStyle name="40% - Акцент5 5 25" xfId="8609" xr:uid="{00000000-0005-0000-0000-00008C460000}"/>
    <cellStyle name="40% - Акцент5 5 25 2" xfId="17367" xr:uid="{00000000-0005-0000-0000-00008D460000}"/>
    <cellStyle name="40% - Акцент5 5 26" xfId="8680" xr:uid="{00000000-0005-0000-0000-00008E460000}"/>
    <cellStyle name="40% - Акцент5 5 26 2" xfId="17438" xr:uid="{00000000-0005-0000-0000-00008F460000}"/>
    <cellStyle name="40% - Акцент5 5 27" xfId="8751" xr:uid="{00000000-0005-0000-0000-000090460000}"/>
    <cellStyle name="40% - Акцент5 5 27 2" xfId="17509" xr:uid="{00000000-0005-0000-0000-000091460000}"/>
    <cellStyle name="40% - Акцент5 5 28" xfId="9696" xr:uid="{00000000-0005-0000-0000-000092460000}"/>
    <cellStyle name="40% - Акцент5 5 29" xfId="17929" xr:uid="{00000000-0005-0000-0000-000093460000}"/>
    <cellStyle name="40% - Акцент5 5 3" xfId="3128" xr:uid="{00000000-0005-0000-0000-000094460000}"/>
    <cellStyle name="40% - Акцент5 5 3 2" xfId="11965" xr:uid="{00000000-0005-0000-0000-000095460000}"/>
    <cellStyle name="40% - Акцент5 5 30" xfId="9261" xr:uid="{00000000-0005-0000-0000-000096460000}"/>
    <cellStyle name="40% - Акцент5 5 31" xfId="19788" xr:uid="{00000000-0005-0000-0000-000097460000}"/>
    <cellStyle name="40% - Акцент5 5 32" xfId="18563" xr:uid="{00000000-0005-0000-0000-000098460000}"/>
    <cellStyle name="40% - Акцент5 5 33" xfId="19057" xr:uid="{00000000-0005-0000-0000-000099460000}"/>
    <cellStyle name="40% - Акцент5 5 4" xfId="4772" xr:uid="{00000000-0005-0000-0000-00009A460000}"/>
    <cellStyle name="40% - Акцент5 5 4 2" xfId="13547" xr:uid="{00000000-0005-0000-0000-00009B460000}"/>
    <cellStyle name="40% - Акцент5 5 5" xfId="5175" xr:uid="{00000000-0005-0000-0000-00009C460000}"/>
    <cellStyle name="40% - Акцент5 5 5 2" xfId="13947" xr:uid="{00000000-0005-0000-0000-00009D460000}"/>
    <cellStyle name="40% - Акцент5 5 6" xfId="5042" xr:uid="{00000000-0005-0000-0000-00009E460000}"/>
    <cellStyle name="40% - Акцент5 5 6 2" xfId="13814" xr:uid="{00000000-0005-0000-0000-00009F460000}"/>
    <cellStyle name="40% - Акцент5 5 7" xfId="6603" xr:uid="{00000000-0005-0000-0000-0000A0460000}"/>
    <cellStyle name="40% - Акцент5 5 7 2" xfId="15366" xr:uid="{00000000-0005-0000-0000-0000A1460000}"/>
    <cellStyle name="40% - Акцент5 5 8" xfId="7756" xr:uid="{00000000-0005-0000-0000-0000A2460000}"/>
    <cellStyle name="40% - Акцент5 5 8 2" xfId="16514" xr:uid="{00000000-0005-0000-0000-0000A3460000}"/>
    <cellStyle name="40% - Акцент5 5 9" xfId="7191" xr:uid="{00000000-0005-0000-0000-0000A4460000}"/>
    <cellStyle name="40% - Акцент5 5 9 2" xfId="15949" xr:uid="{00000000-0005-0000-0000-0000A5460000}"/>
    <cellStyle name="40% — акцент5 50" xfId="1907" xr:uid="{00000000-0005-0000-0000-0000A6460000}"/>
    <cellStyle name="40% — акцент5 51" xfId="3202" xr:uid="{00000000-0005-0000-0000-0000A7460000}"/>
    <cellStyle name="40% — акцент5 51 2" xfId="12039" xr:uid="{00000000-0005-0000-0000-0000A8460000}"/>
    <cellStyle name="40% — акцент5 52" xfId="3205" xr:uid="{00000000-0005-0000-0000-0000A9460000}"/>
    <cellStyle name="40% — акцент5 52 2" xfId="12042" xr:uid="{00000000-0005-0000-0000-0000AA460000}"/>
    <cellStyle name="40% — акцент5 53" xfId="3219" xr:uid="{00000000-0005-0000-0000-0000AB460000}"/>
    <cellStyle name="40% — акцент5 53 2" xfId="12056" xr:uid="{00000000-0005-0000-0000-0000AC460000}"/>
    <cellStyle name="40% — акцент5 54" xfId="3231" xr:uid="{00000000-0005-0000-0000-0000AD460000}"/>
    <cellStyle name="40% — акцент5 54 2" xfId="12068" xr:uid="{00000000-0005-0000-0000-0000AE460000}"/>
    <cellStyle name="40% — акцент5 55" xfId="3243" xr:uid="{00000000-0005-0000-0000-0000AF460000}"/>
    <cellStyle name="40% — акцент5 55 2" xfId="12080" xr:uid="{00000000-0005-0000-0000-0000B0460000}"/>
    <cellStyle name="40% — акцент5 56" xfId="3264" xr:uid="{00000000-0005-0000-0000-0000B1460000}"/>
    <cellStyle name="40% — акцент5 56 2" xfId="12101" xr:uid="{00000000-0005-0000-0000-0000B2460000}"/>
    <cellStyle name="40% — акцент5 57" xfId="3282" xr:uid="{00000000-0005-0000-0000-0000B3460000}"/>
    <cellStyle name="40% — акцент5 57 2" xfId="12114" xr:uid="{00000000-0005-0000-0000-0000B4460000}"/>
    <cellStyle name="40% — акцент5 58" xfId="3417" xr:uid="{00000000-0005-0000-0000-0000B5460000}"/>
    <cellStyle name="40% — акцент5 58 2" xfId="12192" xr:uid="{00000000-0005-0000-0000-0000B6460000}"/>
    <cellStyle name="40% — акцент5 59" xfId="3429" xr:uid="{00000000-0005-0000-0000-0000B7460000}"/>
    <cellStyle name="40% — акцент5 59 2" xfId="12204" xr:uid="{00000000-0005-0000-0000-0000B8460000}"/>
    <cellStyle name="40% - Акцент5 6" xfId="843" xr:uid="{00000000-0005-0000-0000-0000B9460000}"/>
    <cellStyle name="40% — акцент5 6" xfId="160" xr:uid="{00000000-0005-0000-0000-0000BA460000}"/>
    <cellStyle name="40% - Акцент5 6 10" xfId="7818" xr:uid="{00000000-0005-0000-0000-0000BB460000}"/>
    <cellStyle name="40% - Акцент5 6 10 2" xfId="16576" xr:uid="{00000000-0005-0000-0000-0000BC460000}"/>
    <cellStyle name="40% - Акцент5 6 11" xfId="5485" xr:uid="{00000000-0005-0000-0000-0000BD460000}"/>
    <cellStyle name="40% - Акцент5 6 11 2" xfId="14255" xr:uid="{00000000-0005-0000-0000-0000BE460000}"/>
    <cellStyle name="40% - Акцент5 6 12" xfId="7884" xr:uid="{00000000-0005-0000-0000-0000BF460000}"/>
    <cellStyle name="40% - Акцент5 6 12 2" xfId="16642" xr:uid="{00000000-0005-0000-0000-0000C0460000}"/>
    <cellStyle name="40% - Акцент5 6 13" xfId="6166" xr:uid="{00000000-0005-0000-0000-0000C1460000}"/>
    <cellStyle name="40% - Акцент5 6 13 2" xfId="14932" xr:uid="{00000000-0005-0000-0000-0000C2460000}"/>
    <cellStyle name="40% - Акцент5 6 14" xfId="7958" xr:uid="{00000000-0005-0000-0000-0000C3460000}"/>
    <cellStyle name="40% - Акцент5 6 14 2" xfId="16716" xr:uid="{00000000-0005-0000-0000-0000C4460000}"/>
    <cellStyle name="40% - Акцент5 6 15" xfId="6748" xr:uid="{00000000-0005-0000-0000-0000C5460000}"/>
    <cellStyle name="40% - Акцент5 6 15 2" xfId="15510" xr:uid="{00000000-0005-0000-0000-0000C6460000}"/>
    <cellStyle name="40% - Акцент5 6 16" xfId="8048" xr:uid="{00000000-0005-0000-0000-0000C7460000}"/>
    <cellStyle name="40% - Акцент5 6 16 2" xfId="16806" xr:uid="{00000000-0005-0000-0000-0000C8460000}"/>
    <cellStyle name="40% - Акцент5 6 17" xfId="6844" xr:uid="{00000000-0005-0000-0000-0000C9460000}"/>
    <cellStyle name="40% - Акцент5 6 17 2" xfId="15606" xr:uid="{00000000-0005-0000-0000-0000CA460000}"/>
    <cellStyle name="40% - Акцент5 6 18" xfId="8122" xr:uid="{00000000-0005-0000-0000-0000CB460000}"/>
    <cellStyle name="40% - Акцент5 6 18 2" xfId="16880" xr:uid="{00000000-0005-0000-0000-0000CC460000}"/>
    <cellStyle name="40% - Акцент5 6 19" xfId="7020" xr:uid="{00000000-0005-0000-0000-0000CD460000}"/>
    <cellStyle name="40% - Акцент5 6 19 2" xfId="15781" xr:uid="{00000000-0005-0000-0000-0000CE460000}"/>
    <cellStyle name="40% - Акцент5 6 2" xfId="2633" xr:uid="{00000000-0005-0000-0000-0000CF460000}"/>
    <cellStyle name="40% - Акцент5 6 2 2" xfId="11472" xr:uid="{00000000-0005-0000-0000-0000D0460000}"/>
    <cellStyle name="40% - Акцент5 6 20" xfId="8206" xr:uid="{00000000-0005-0000-0000-0000D1460000}"/>
    <cellStyle name="40% - Акцент5 6 20 2" xfId="16964" xr:uid="{00000000-0005-0000-0000-0000D2460000}"/>
    <cellStyle name="40% - Акцент5 6 21" xfId="8296" xr:uid="{00000000-0005-0000-0000-0000D3460000}"/>
    <cellStyle name="40% - Акцент5 6 21 2" xfId="17054" xr:uid="{00000000-0005-0000-0000-0000D4460000}"/>
    <cellStyle name="40% - Акцент5 6 22" xfId="8385" xr:uid="{00000000-0005-0000-0000-0000D5460000}"/>
    <cellStyle name="40% - Акцент5 6 22 2" xfId="17143" xr:uid="{00000000-0005-0000-0000-0000D6460000}"/>
    <cellStyle name="40% - Акцент5 6 23" xfId="8475" xr:uid="{00000000-0005-0000-0000-0000D7460000}"/>
    <cellStyle name="40% - Акцент5 6 23 2" xfId="17233" xr:uid="{00000000-0005-0000-0000-0000D8460000}"/>
    <cellStyle name="40% - Акцент5 6 24" xfId="8549" xr:uid="{00000000-0005-0000-0000-0000D9460000}"/>
    <cellStyle name="40% - Акцент5 6 24 2" xfId="17307" xr:uid="{00000000-0005-0000-0000-0000DA460000}"/>
    <cellStyle name="40% - Акцент5 6 25" xfId="8610" xr:uid="{00000000-0005-0000-0000-0000DB460000}"/>
    <cellStyle name="40% - Акцент5 6 25 2" xfId="17368" xr:uid="{00000000-0005-0000-0000-0000DC460000}"/>
    <cellStyle name="40% - Акцент5 6 26" xfId="8681" xr:uid="{00000000-0005-0000-0000-0000DD460000}"/>
    <cellStyle name="40% - Акцент5 6 26 2" xfId="17439" xr:uid="{00000000-0005-0000-0000-0000DE460000}"/>
    <cellStyle name="40% - Акцент5 6 27" xfId="8752" xr:uid="{00000000-0005-0000-0000-0000DF460000}"/>
    <cellStyle name="40% - Акцент5 6 27 2" xfId="17510" xr:uid="{00000000-0005-0000-0000-0000E0460000}"/>
    <cellStyle name="40% - Акцент5 6 28" xfId="9748" xr:uid="{00000000-0005-0000-0000-0000E1460000}"/>
    <cellStyle name="40% - Акцент5 6 29" xfId="17951" xr:uid="{00000000-0005-0000-0000-0000E2460000}"/>
    <cellStyle name="40% - Акцент5 6 3" xfId="3140" xr:uid="{00000000-0005-0000-0000-0000E3460000}"/>
    <cellStyle name="40% - Акцент5 6 3 2" xfId="11977" xr:uid="{00000000-0005-0000-0000-0000E4460000}"/>
    <cellStyle name="40% - Акцент5 6 30" xfId="9198" xr:uid="{00000000-0005-0000-0000-0000E5460000}"/>
    <cellStyle name="40% - Акцент5 6 31" xfId="19158" xr:uid="{00000000-0005-0000-0000-0000E6460000}"/>
    <cellStyle name="40% - Акцент5 6 32" xfId="19499" xr:uid="{00000000-0005-0000-0000-0000E7460000}"/>
    <cellStyle name="40% - Акцент5 6 33" xfId="19300" xr:uid="{00000000-0005-0000-0000-0000E8460000}"/>
    <cellStyle name="40% - Акцент5 6 4" xfId="4773" xr:uid="{00000000-0005-0000-0000-0000E9460000}"/>
    <cellStyle name="40% - Акцент5 6 4 2" xfId="13548" xr:uid="{00000000-0005-0000-0000-0000EA460000}"/>
    <cellStyle name="40% - Акцент5 6 5" xfId="5176" xr:uid="{00000000-0005-0000-0000-0000EB460000}"/>
    <cellStyle name="40% - Акцент5 6 5 2" xfId="13948" xr:uid="{00000000-0005-0000-0000-0000EC460000}"/>
    <cellStyle name="40% - Акцент5 6 6" xfId="5041" xr:uid="{00000000-0005-0000-0000-0000ED460000}"/>
    <cellStyle name="40% - Акцент5 6 6 2" xfId="13813" xr:uid="{00000000-0005-0000-0000-0000EE460000}"/>
    <cellStyle name="40% - Акцент5 6 7" xfId="6605" xr:uid="{00000000-0005-0000-0000-0000EF460000}"/>
    <cellStyle name="40% - Акцент5 6 7 2" xfId="15368" xr:uid="{00000000-0005-0000-0000-0000F0460000}"/>
    <cellStyle name="40% - Акцент5 6 8" xfId="7758" xr:uid="{00000000-0005-0000-0000-0000F1460000}"/>
    <cellStyle name="40% - Акцент5 6 8 2" xfId="16516" xr:uid="{00000000-0005-0000-0000-0000F2460000}"/>
    <cellStyle name="40% - Акцент5 6 9" xfId="7189" xr:uid="{00000000-0005-0000-0000-0000F3460000}"/>
    <cellStyle name="40% - Акцент5 6 9 2" xfId="15947" xr:uid="{00000000-0005-0000-0000-0000F4460000}"/>
    <cellStyle name="40% — акцент5 60" xfId="3443" xr:uid="{00000000-0005-0000-0000-0000F5460000}"/>
    <cellStyle name="40% — акцент5 60 2" xfId="12218" xr:uid="{00000000-0005-0000-0000-0000F6460000}"/>
    <cellStyle name="40% — акцент5 61" xfId="3455" xr:uid="{00000000-0005-0000-0000-0000F7460000}"/>
    <cellStyle name="40% — акцент5 61 2" xfId="12230" xr:uid="{00000000-0005-0000-0000-0000F8460000}"/>
    <cellStyle name="40% — акцент5 62" xfId="3467" xr:uid="{00000000-0005-0000-0000-0000F9460000}"/>
    <cellStyle name="40% — акцент5 62 2" xfId="12242" xr:uid="{00000000-0005-0000-0000-0000FA460000}"/>
    <cellStyle name="40% — акцент5 63" xfId="3479" xr:uid="{00000000-0005-0000-0000-0000FB460000}"/>
    <cellStyle name="40% — акцент5 63 2" xfId="12254" xr:uid="{00000000-0005-0000-0000-0000FC460000}"/>
    <cellStyle name="40% — акцент5 64" xfId="3491" xr:uid="{00000000-0005-0000-0000-0000FD460000}"/>
    <cellStyle name="40% — акцент5 64 2" xfId="12266" xr:uid="{00000000-0005-0000-0000-0000FE460000}"/>
    <cellStyle name="40% — акцент5 65" xfId="3503" xr:uid="{00000000-0005-0000-0000-0000FF460000}"/>
    <cellStyle name="40% — акцент5 65 2" xfId="12278" xr:uid="{00000000-0005-0000-0000-000000470000}"/>
    <cellStyle name="40% — акцент5 66" xfId="3515" xr:uid="{00000000-0005-0000-0000-000001470000}"/>
    <cellStyle name="40% — акцент5 66 2" xfId="12290" xr:uid="{00000000-0005-0000-0000-000002470000}"/>
    <cellStyle name="40% — акцент5 67" xfId="3527" xr:uid="{00000000-0005-0000-0000-000003470000}"/>
    <cellStyle name="40% — акцент5 67 2" xfId="12302" xr:uid="{00000000-0005-0000-0000-000004470000}"/>
    <cellStyle name="40% — акцент5 68" xfId="3539" xr:uid="{00000000-0005-0000-0000-000005470000}"/>
    <cellStyle name="40% — акцент5 68 2" xfId="12314" xr:uid="{00000000-0005-0000-0000-000006470000}"/>
    <cellStyle name="40% — акцент5 69" xfId="3551" xr:uid="{00000000-0005-0000-0000-000007470000}"/>
    <cellStyle name="40% — акцент5 69 2" xfId="12326" xr:uid="{00000000-0005-0000-0000-000008470000}"/>
    <cellStyle name="40% - Акцент5 7" xfId="862" xr:uid="{00000000-0005-0000-0000-000009470000}"/>
    <cellStyle name="40% — акцент5 7" xfId="275" xr:uid="{00000000-0005-0000-0000-00000A470000}"/>
    <cellStyle name="40% - Акцент5 7 10" xfId="7820" xr:uid="{00000000-0005-0000-0000-00000B470000}"/>
    <cellStyle name="40% - Акцент5 7 10 2" xfId="16578" xr:uid="{00000000-0005-0000-0000-00000C470000}"/>
    <cellStyle name="40% - Акцент5 7 11" xfId="5489" xr:uid="{00000000-0005-0000-0000-00000D470000}"/>
    <cellStyle name="40% - Акцент5 7 11 2" xfId="14259" xr:uid="{00000000-0005-0000-0000-00000E470000}"/>
    <cellStyle name="40% - Акцент5 7 12" xfId="7888" xr:uid="{00000000-0005-0000-0000-00000F470000}"/>
    <cellStyle name="40% - Акцент5 7 12 2" xfId="16646" xr:uid="{00000000-0005-0000-0000-000010470000}"/>
    <cellStyle name="40% - Акцент5 7 13" xfId="6175" xr:uid="{00000000-0005-0000-0000-000011470000}"/>
    <cellStyle name="40% - Акцент5 7 13 2" xfId="14941" xr:uid="{00000000-0005-0000-0000-000012470000}"/>
    <cellStyle name="40% - Акцент5 7 14" xfId="7961" xr:uid="{00000000-0005-0000-0000-000013470000}"/>
    <cellStyle name="40% - Акцент5 7 14 2" xfId="16719" xr:uid="{00000000-0005-0000-0000-000014470000}"/>
    <cellStyle name="40% - Акцент5 7 15" xfId="6752" xr:uid="{00000000-0005-0000-0000-000015470000}"/>
    <cellStyle name="40% - Акцент5 7 15 2" xfId="15514" xr:uid="{00000000-0005-0000-0000-000016470000}"/>
    <cellStyle name="40% - Акцент5 7 16" xfId="8049" xr:uid="{00000000-0005-0000-0000-000017470000}"/>
    <cellStyle name="40% - Акцент5 7 16 2" xfId="16807" xr:uid="{00000000-0005-0000-0000-000018470000}"/>
    <cellStyle name="40% - Акцент5 7 17" xfId="6845" xr:uid="{00000000-0005-0000-0000-000019470000}"/>
    <cellStyle name="40% - Акцент5 7 17 2" xfId="15607" xr:uid="{00000000-0005-0000-0000-00001A470000}"/>
    <cellStyle name="40% - Акцент5 7 18" xfId="8123" xr:uid="{00000000-0005-0000-0000-00001B470000}"/>
    <cellStyle name="40% - Акцент5 7 18 2" xfId="16881" xr:uid="{00000000-0005-0000-0000-00001C470000}"/>
    <cellStyle name="40% - Акцент5 7 19" xfId="7021" xr:uid="{00000000-0005-0000-0000-00001D470000}"/>
    <cellStyle name="40% - Акцент5 7 19 2" xfId="15782" xr:uid="{00000000-0005-0000-0000-00001E470000}"/>
    <cellStyle name="40% - Акцент5 7 2" xfId="2652" xr:uid="{00000000-0005-0000-0000-00001F470000}"/>
    <cellStyle name="40% - Акцент5 7 2 2" xfId="11491" xr:uid="{00000000-0005-0000-0000-000020470000}"/>
    <cellStyle name="40% - Акцент5 7 20" xfId="8207" xr:uid="{00000000-0005-0000-0000-000021470000}"/>
    <cellStyle name="40% - Акцент5 7 20 2" xfId="16965" xr:uid="{00000000-0005-0000-0000-000022470000}"/>
    <cellStyle name="40% - Акцент5 7 21" xfId="8297" xr:uid="{00000000-0005-0000-0000-000023470000}"/>
    <cellStyle name="40% - Акцент5 7 21 2" xfId="17055" xr:uid="{00000000-0005-0000-0000-000024470000}"/>
    <cellStyle name="40% - Акцент5 7 22" xfId="8386" xr:uid="{00000000-0005-0000-0000-000025470000}"/>
    <cellStyle name="40% - Акцент5 7 22 2" xfId="17144" xr:uid="{00000000-0005-0000-0000-000026470000}"/>
    <cellStyle name="40% - Акцент5 7 23" xfId="8476" xr:uid="{00000000-0005-0000-0000-000027470000}"/>
    <cellStyle name="40% - Акцент5 7 23 2" xfId="17234" xr:uid="{00000000-0005-0000-0000-000028470000}"/>
    <cellStyle name="40% - Акцент5 7 24" xfId="8550" xr:uid="{00000000-0005-0000-0000-000029470000}"/>
    <cellStyle name="40% - Акцент5 7 24 2" xfId="17308" xr:uid="{00000000-0005-0000-0000-00002A470000}"/>
    <cellStyle name="40% - Акцент5 7 25" xfId="8611" xr:uid="{00000000-0005-0000-0000-00002B470000}"/>
    <cellStyle name="40% - Акцент5 7 25 2" xfId="17369" xr:uid="{00000000-0005-0000-0000-00002C470000}"/>
    <cellStyle name="40% - Акцент5 7 26" xfId="8682" xr:uid="{00000000-0005-0000-0000-00002D470000}"/>
    <cellStyle name="40% - Акцент5 7 26 2" xfId="17440" xr:uid="{00000000-0005-0000-0000-00002E470000}"/>
    <cellStyle name="40% - Акцент5 7 27" xfId="8753" xr:uid="{00000000-0005-0000-0000-00002F470000}"/>
    <cellStyle name="40% - Акцент5 7 27 2" xfId="17511" xr:uid="{00000000-0005-0000-0000-000030470000}"/>
    <cellStyle name="40% - Акцент5 7 28" xfId="9767" xr:uid="{00000000-0005-0000-0000-000031470000}"/>
    <cellStyle name="40% - Акцент5 7 29" xfId="17964" xr:uid="{00000000-0005-0000-0000-000032470000}"/>
    <cellStyle name="40% - Акцент5 7 3" xfId="3152" xr:uid="{00000000-0005-0000-0000-000033470000}"/>
    <cellStyle name="40% - Акцент5 7 3 2" xfId="11989" xr:uid="{00000000-0005-0000-0000-000034470000}"/>
    <cellStyle name="40% - Акцент5 7 30" xfId="9242" xr:uid="{00000000-0005-0000-0000-000035470000}"/>
    <cellStyle name="40% - Акцент5 7 31" xfId="18629" xr:uid="{00000000-0005-0000-0000-000036470000}"/>
    <cellStyle name="40% - Акцент5 7 32" xfId="18628" xr:uid="{00000000-0005-0000-0000-000037470000}"/>
    <cellStyle name="40% - Акцент5 7 33" xfId="18399" xr:uid="{00000000-0005-0000-0000-000038470000}"/>
    <cellStyle name="40% - Акцент5 7 4" xfId="4774" xr:uid="{00000000-0005-0000-0000-000039470000}"/>
    <cellStyle name="40% - Акцент5 7 4 2" xfId="13549" xr:uid="{00000000-0005-0000-0000-00003A470000}"/>
    <cellStyle name="40% - Акцент5 7 5" xfId="5177" xr:uid="{00000000-0005-0000-0000-00003B470000}"/>
    <cellStyle name="40% - Акцент5 7 5 2" xfId="13949" xr:uid="{00000000-0005-0000-0000-00003C470000}"/>
    <cellStyle name="40% - Акцент5 7 6" xfId="5040" xr:uid="{00000000-0005-0000-0000-00003D470000}"/>
    <cellStyle name="40% - Акцент5 7 6 2" xfId="13812" xr:uid="{00000000-0005-0000-0000-00003E470000}"/>
    <cellStyle name="40% - Акцент5 7 7" xfId="6607" xr:uid="{00000000-0005-0000-0000-00003F470000}"/>
    <cellStyle name="40% - Акцент5 7 7 2" xfId="15370" xr:uid="{00000000-0005-0000-0000-000040470000}"/>
    <cellStyle name="40% - Акцент5 7 8" xfId="7760" xr:uid="{00000000-0005-0000-0000-000041470000}"/>
    <cellStyle name="40% - Акцент5 7 8 2" xfId="16518" xr:uid="{00000000-0005-0000-0000-000042470000}"/>
    <cellStyle name="40% - Акцент5 7 9" xfId="7187" xr:uid="{00000000-0005-0000-0000-000043470000}"/>
    <cellStyle name="40% - Акцент5 7 9 2" xfId="15945" xr:uid="{00000000-0005-0000-0000-000044470000}"/>
    <cellStyle name="40% — акцент5 70" xfId="3563" xr:uid="{00000000-0005-0000-0000-000045470000}"/>
    <cellStyle name="40% — акцент5 70 2" xfId="12338" xr:uid="{00000000-0005-0000-0000-000046470000}"/>
    <cellStyle name="40% — акцент5 71" xfId="3575" xr:uid="{00000000-0005-0000-0000-000047470000}"/>
    <cellStyle name="40% — акцент5 71 2" xfId="12350" xr:uid="{00000000-0005-0000-0000-000048470000}"/>
    <cellStyle name="40% — акцент5 72" xfId="3587" xr:uid="{00000000-0005-0000-0000-000049470000}"/>
    <cellStyle name="40% — акцент5 72 2" xfId="12362" xr:uid="{00000000-0005-0000-0000-00004A470000}"/>
    <cellStyle name="40% — акцент5 73" xfId="3420" xr:uid="{00000000-0005-0000-0000-00004B470000}"/>
    <cellStyle name="40% — акцент5 73 2" xfId="12195" xr:uid="{00000000-0005-0000-0000-00004C470000}"/>
    <cellStyle name="40% — акцент5 74" xfId="3602" xr:uid="{00000000-0005-0000-0000-00004D470000}"/>
    <cellStyle name="40% — акцент5 74 2" xfId="12377" xr:uid="{00000000-0005-0000-0000-00004E470000}"/>
    <cellStyle name="40% — акцент5 75" xfId="3614" xr:uid="{00000000-0005-0000-0000-00004F470000}"/>
    <cellStyle name="40% — акцент5 75 2" xfId="12389" xr:uid="{00000000-0005-0000-0000-000050470000}"/>
    <cellStyle name="40% — акцент5 76" xfId="5255" xr:uid="{00000000-0005-0000-0000-000051470000}"/>
    <cellStyle name="40% — акцент5 76 2" xfId="14025" xr:uid="{00000000-0005-0000-0000-000052470000}"/>
    <cellStyle name="40% — акцент5 77" xfId="5275" xr:uid="{00000000-0005-0000-0000-000053470000}"/>
    <cellStyle name="40% — акцент5 77 2" xfId="14045" xr:uid="{00000000-0005-0000-0000-000054470000}"/>
    <cellStyle name="40% — акцент5 78" xfId="5287" xr:uid="{00000000-0005-0000-0000-000055470000}"/>
    <cellStyle name="40% — акцент5 78 2" xfId="14057" xr:uid="{00000000-0005-0000-0000-000056470000}"/>
    <cellStyle name="40% — акцент5 79" xfId="5299" xr:uid="{00000000-0005-0000-0000-000057470000}"/>
    <cellStyle name="40% — акцент5 79 2" xfId="14069" xr:uid="{00000000-0005-0000-0000-000058470000}"/>
    <cellStyle name="40% - Акцент5 8" xfId="883" xr:uid="{00000000-0005-0000-0000-000059470000}"/>
    <cellStyle name="40% — акцент5 8" xfId="276" xr:uid="{00000000-0005-0000-0000-00005A470000}"/>
    <cellStyle name="40% - Акцент5 8 10" xfId="7821" xr:uid="{00000000-0005-0000-0000-00005B470000}"/>
    <cellStyle name="40% - Акцент5 8 10 2" xfId="16579" xr:uid="{00000000-0005-0000-0000-00005C470000}"/>
    <cellStyle name="40% - Акцент5 8 11" xfId="5492" xr:uid="{00000000-0005-0000-0000-00005D470000}"/>
    <cellStyle name="40% - Акцент5 8 11 2" xfId="14262" xr:uid="{00000000-0005-0000-0000-00005E470000}"/>
    <cellStyle name="40% - Акцент5 8 12" xfId="7891" xr:uid="{00000000-0005-0000-0000-00005F470000}"/>
    <cellStyle name="40% - Акцент5 8 12 2" xfId="16649" xr:uid="{00000000-0005-0000-0000-000060470000}"/>
    <cellStyle name="40% - Акцент5 8 13" xfId="6266" xr:uid="{00000000-0005-0000-0000-000061470000}"/>
    <cellStyle name="40% - Акцент5 8 13 2" xfId="15031" xr:uid="{00000000-0005-0000-0000-000062470000}"/>
    <cellStyle name="40% - Акцент5 8 14" xfId="7965" xr:uid="{00000000-0005-0000-0000-000063470000}"/>
    <cellStyle name="40% - Акцент5 8 14 2" xfId="16723" xr:uid="{00000000-0005-0000-0000-000064470000}"/>
    <cellStyle name="40% - Акцент5 8 15" xfId="6756" xr:uid="{00000000-0005-0000-0000-000065470000}"/>
    <cellStyle name="40% - Акцент5 8 15 2" xfId="15518" xr:uid="{00000000-0005-0000-0000-000066470000}"/>
    <cellStyle name="40% - Акцент5 8 16" xfId="8051" xr:uid="{00000000-0005-0000-0000-000067470000}"/>
    <cellStyle name="40% - Акцент5 8 16 2" xfId="16809" xr:uid="{00000000-0005-0000-0000-000068470000}"/>
    <cellStyle name="40% - Акцент5 8 17" xfId="6847" xr:uid="{00000000-0005-0000-0000-000069470000}"/>
    <cellStyle name="40% - Акцент5 8 17 2" xfId="15609" xr:uid="{00000000-0005-0000-0000-00006A470000}"/>
    <cellStyle name="40% - Акцент5 8 18" xfId="8125" xr:uid="{00000000-0005-0000-0000-00006B470000}"/>
    <cellStyle name="40% - Акцент5 8 18 2" xfId="16883" xr:uid="{00000000-0005-0000-0000-00006C470000}"/>
    <cellStyle name="40% - Акцент5 8 19" xfId="7023" xr:uid="{00000000-0005-0000-0000-00006D470000}"/>
    <cellStyle name="40% - Акцент5 8 19 2" xfId="15784" xr:uid="{00000000-0005-0000-0000-00006E470000}"/>
    <cellStyle name="40% - Акцент5 8 2" xfId="2673" xr:uid="{00000000-0005-0000-0000-00006F470000}"/>
    <cellStyle name="40% - Акцент5 8 2 2" xfId="11512" xr:uid="{00000000-0005-0000-0000-000070470000}"/>
    <cellStyle name="40% - Акцент5 8 20" xfId="8209" xr:uid="{00000000-0005-0000-0000-000071470000}"/>
    <cellStyle name="40% - Акцент5 8 20 2" xfId="16967" xr:uid="{00000000-0005-0000-0000-000072470000}"/>
    <cellStyle name="40% - Акцент5 8 21" xfId="8299" xr:uid="{00000000-0005-0000-0000-000073470000}"/>
    <cellStyle name="40% - Акцент5 8 21 2" xfId="17057" xr:uid="{00000000-0005-0000-0000-000074470000}"/>
    <cellStyle name="40% - Акцент5 8 22" xfId="8388" xr:uid="{00000000-0005-0000-0000-000075470000}"/>
    <cellStyle name="40% - Акцент5 8 22 2" xfId="17146" xr:uid="{00000000-0005-0000-0000-000076470000}"/>
    <cellStyle name="40% - Акцент5 8 23" xfId="8478" xr:uid="{00000000-0005-0000-0000-000077470000}"/>
    <cellStyle name="40% - Акцент5 8 23 2" xfId="17236" xr:uid="{00000000-0005-0000-0000-000078470000}"/>
    <cellStyle name="40% - Акцент5 8 24" xfId="8551" xr:uid="{00000000-0005-0000-0000-000079470000}"/>
    <cellStyle name="40% - Акцент5 8 24 2" xfId="17309" xr:uid="{00000000-0005-0000-0000-00007A470000}"/>
    <cellStyle name="40% - Акцент5 8 25" xfId="8612" xr:uid="{00000000-0005-0000-0000-00007B470000}"/>
    <cellStyle name="40% - Акцент5 8 25 2" xfId="17370" xr:uid="{00000000-0005-0000-0000-00007C470000}"/>
    <cellStyle name="40% - Акцент5 8 26" xfId="8683" xr:uid="{00000000-0005-0000-0000-00007D470000}"/>
    <cellStyle name="40% - Акцент5 8 26 2" xfId="17441" xr:uid="{00000000-0005-0000-0000-00007E470000}"/>
    <cellStyle name="40% - Акцент5 8 27" xfId="8754" xr:uid="{00000000-0005-0000-0000-00007F470000}"/>
    <cellStyle name="40% - Акцент5 8 27 2" xfId="17512" xr:uid="{00000000-0005-0000-0000-000080470000}"/>
    <cellStyle name="40% - Акцент5 8 28" xfId="9788" xr:uid="{00000000-0005-0000-0000-000081470000}"/>
    <cellStyle name="40% - Акцент5 8 29" xfId="17977" xr:uid="{00000000-0005-0000-0000-000082470000}"/>
    <cellStyle name="40% - Акцент5 8 3" xfId="3164" xr:uid="{00000000-0005-0000-0000-000083470000}"/>
    <cellStyle name="40% - Акцент5 8 3 2" xfId="12001" xr:uid="{00000000-0005-0000-0000-000084470000}"/>
    <cellStyle name="40% - Акцент5 8 30" xfId="9257" xr:uid="{00000000-0005-0000-0000-000085470000}"/>
    <cellStyle name="40% - Акцент5 8 31" xfId="17871" xr:uid="{00000000-0005-0000-0000-000086470000}"/>
    <cellStyle name="40% - Акцент5 8 32" xfId="19796" xr:uid="{00000000-0005-0000-0000-000087470000}"/>
    <cellStyle name="40% - Акцент5 8 33" xfId="20157" xr:uid="{00000000-0005-0000-0000-000088470000}"/>
    <cellStyle name="40% - Акцент5 8 4" xfId="4775" xr:uid="{00000000-0005-0000-0000-000089470000}"/>
    <cellStyle name="40% - Акцент5 8 4 2" xfId="13550" xr:uid="{00000000-0005-0000-0000-00008A470000}"/>
    <cellStyle name="40% - Акцент5 8 5" xfId="5178" xr:uid="{00000000-0005-0000-0000-00008B470000}"/>
    <cellStyle name="40% - Акцент5 8 5 2" xfId="13950" xr:uid="{00000000-0005-0000-0000-00008C470000}"/>
    <cellStyle name="40% - Акцент5 8 6" xfId="5039" xr:uid="{00000000-0005-0000-0000-00008D470000}"/>
    <cellStyle name="40% - Акцент5 8 6 2" xfId="13811" xr:uid="{00000000-0005-0000-0000-00008E470000}"/>
    <cellStyle name="40% - Акцент5 8 7" xfId="6609" xr:uid="{00000000-0005-0000-0000-00008F470000}"/>
    <cellStyle name="40% - Акцент5 8 7 2" xfId="15372" xr:uid="{00000000-0005-0000-0000-000090470000}"/>
    <cellStyle name="40% - Акцент5 8 8" xfId="7761" xr:uid="{00000000-0005-0000-0000-000091470000}"/>
    <cellStyle name="40% - Акцент5 8 8 2" xfId="16519" xr:uid="{00000000-0005-0000-0000-000092470000}"/>
    <cellStyle name="40% - Акцент5 8 9" xfId="7186" xr:uid="{00000000-0005-0000-0000-000093470000}"/>
    <cellStyle name="40% - Акцент5 8 9 2" xfId="15944" xr:uid="{00000000-0005-0000-0000-000094470000}"/>
    <cellStyle name="40% — акцент5 80" xfId="5311" xr:uid="{00000000-0005-0000-0000-000095470000}"/>
    <cellStyle name="40% — акцент5 80 2" xfId="14081" xr:uid="{00000000-0005-0000-0000-000096470000}"/>
    <cellStyle name="40% — акцент5 81" xfId="5323" xr:uid="{00000000-0005-0000-0000-000097470000}"/>
    <cellStyle name="40% — акцент5 81 2" xfId="14093" xr:uid="{00000000-0005-0000-0000-000098470000}"/>
    <cellStyle name="40% — акцент5 82" xfId="5335" xr:uid="{00000000-0005-0000-0000-000099470000}"/>
    <cellStyle name="40% — акцент5 82 2" xfId="14105" xr:uid="{00000000-0005-0000-0000-00009A470000}"/>
    <cellStyle name="40% — акцент5 83" xfId="5346" xr:uid="{00000000-0005-0000-0000-00009B470000}"/>
    <cellStyle name="40% — акцент5 83 2" xfId="14116" xr:uid="{00000000-0005-0000-0000-00009C470000}"/>
    <cellStyle name="40% — акцент5 84" xfId="5357" xr:uid="{00000000-0005-0000-0000-00009D470000}"/>
    <cellStyle name="40% — акцент5 84 2" xfId="14127" xr:uid="{00000000-0005-0000-0000-00009E470000}"/>
    <cellStyle name="40% — акцент5 85" xfId="5366" xr:uid="{00000000-0005-0000-0000-00009F470000}"/>
    <cellStyle name="40% — акцент5 85 2" xfId="14136" xr:uid="{00000000-0005-0000-0000-0000A0470000}"/>
    <cellStyle name="40% — акцент5 86" xfId="5374" xr:uid="{00000000-0005-0000-0000-0000A1470000}"/>
    <cellStyle name="40% — акцент5 86 2" xfId="14144" xr:uid="{00000000-0005-0000-0000-0000A2470000}"/>
    <cellStyle name="40% — акцент5 87" xfId="9330" xr:uid="{00000000-0005-0000-0000-0000A3470000}"/>
    <cellStyle name="40% — акцент5 88" xfId="9197" xr:uid="{00000000-0005-0000-0000-0000A4470000}"/>
    <cellStyle name="40% — акцент5 89" xfId="17919" xr:uid="{00000000-0005-0000-0000-0000A5470000}"/>
    <cellStyle name="40% - Акцент5 9" xfId="904" xr:uid="{00000000-0005-0000-0000-0000A6470000}"/>
    <cellStyle name="40% — акцент5 9" xfId="277" xr:uid="{00000000-0005-0000-0000-0000A7470000}"/>
    <cellStyle name="40% - Акцент5 9 10" xfId="7823" xr:uid="{00000000-0005-0000-0000-0000A8470000}"/>
    <cellStyle name="40% - Акцент5 9 10 2" xfId="16581" xr:uid="{00000000-0005-0000-0000-0000A9470000}"/>
    <cellStyle name="40% - Акцент5 9 11" xfId="5496" xr:uid="{00000000-0005-0000-0000-0000AA470000}"/>
    <cellStyle name="40% - Акцент5 9 11 2" xfId="14266" xr:uid="{00000000-0005-0000-0000-0000AB470000}"/>
    <cellStyle name="40% - Акцент5 9 12" xfId="7893" xr:uid="{00000000-0005-0000-0000-0000AC470000}"/>
    <cellStyle name="40% - Акцент5 9 12 2" xfId="16651" xr:uid="{00000000-0005-0000-0000-0000AD470000}"/>
    <cellStyle name="40% - Акцент5 9 13" xfId="6270" xr:uid="{00000000-0005-0000-0000-0000AE470000}"/>
    <cellStyle name="40% - Акцент5 9 13 2" xfId="15035" xr:uid="{00000000-0005-0000-0000-0000AF470000}"/>
    <cellStyle name="40% - Акцент5 9 14" xfId="7968" xr:uid="{00000000-0005-0000-0000-0000B0470000}"/>
    <cellStyle name="40% - Акцент5 9 14 2" xfId="16726" xr:uid="{00000000-0005-0000-0000-0000B1470000}"/>
    <cellStyle name="40% - Акцент5 9 15" xfId="6759" xr:uid="{00000000-0005-0000-0000-0000B2470000}"/>
    <cellStyle name="40% - Акцент5 9 15 2" xfId="15521" xr:uid="{00000000-0005-0000-0000-0000B3470000}"/>
    <cellStyle name="40% - Акцент5 9 16" xfId="8053" xr:uid="{00000000-0005-0000-0000-0000B4470000}"/>
    <cellStyle name="40% - Акцент5 9 16 2" xfId="16811" xr:uid="{00000000-0005-0000-0000-0000B5470000}"/>
    <cellStyle name="40% - Акцент5 9 17" xfId="6849" xr:uid="{00000000-0005-0000-0000-0000B6470000}"/>
    <cellStyle name="40% - Акцент5 9 17 2" xfId="15611" xr:uid="{00000000-0005-0000-0000-0000B7470000}"/>
    <cellStyle name="40% - Акцент5 9 18" xfId="8127" xr:uid="{00000000-0005-0000-0000-0000B8470000}"/>
    <cellStyle name="40% - Акцент5 9 18 2" xfId="16885" xr:uid="{00000000-0005-0000-0000-0000B9470000}"/>
    <cellStyle name="40% - Акцент5 9 19" xfId="7025" xr:uid="{00000000-0005-0000-0000-0000BA470000}"/>
    <cellStyle name="40% - Акцент5 9 19 2" xfId="15786" xr:uid="{00000000-0005-0000-0000-0000BB470000}"/>
    <cellStyle name="40% - Акцент5 9 2" xfId="2694" xr:uid="{00000000-0005-0000-0000-0000BC470000}"/>
    <cellStyle name="40% - Акцент5 9 2 2" xfId="11533" xr:uid="{00000000-0005-0000-0000-0000BD470000}"/>
    <cellStyle name="40% - Акцент5 9 20" xfId="8211" xr:uid="{00000000-0005-0000-0000-0000BE470000}"/>
    <cellStyle name="40% - Акцент5 9 20 2" xfId="16969" xr:uid="{00000000-0005-0000-0000-0000BF470000}"/>
    <cellStyle name="40% - Акцент5 9 21" xfId="8301" xr:uid="{00000000-0005-0000-0000-0000C0470000}"/>
    <cellStyle name="40% - Акцент5 9 21 2" xfId="17059" xr:uid="{00000000-0005-0000-0000-0000C1470000}"/>
    <cellStyle name="40% - Акцент5 9 22" xfId="8390" xr:uid="{00000000-0005-0000-0000-0000C2470000}"/>
    <cellStyle name="40% - Акцент5 9 22 2" xfId="17148" xr:uid="{00000000-0005-0000-0000-0000C3470000}"/>
    <cellStyle name="40% - Акцент5 9 23" xfId="8479" xr:uid="{00000000-0005-0000-0000-0000C4470000}"/>
    <cellStyle name="40% - Акцент5 9 23 2" xfId="17237" xr:uid="{00000000-0005-0000-0000-0000C5470000}"/>
    <cellStyle name="40% - Акцент5 9 24" xfId="8552" xr:uid="{00000000-0005-0000-0000-0000C6470000}"/>
    <cellStyle name="40% - Акцент5 9 24 2" xfId="17310" xr:uid="{00000000-0005-0000-0000-0000C7470000}"/>
    <cellStyle name="40% - Акцент5 9 25" xfId="8613" xr:uid="{00000000-0005-0000-0000-0000C8470000}"/>
    <cellStyle name="40% - Акцент5 9 25 2" xfId="17371" xr:uid="{00000000-0005-0000-0000-0000C9470000}"/>
    <cellStyle name="40% - Акцент5 9 26" xfId="8684" xr:uid="{00000000-0005-0000-0000-0000CA470000}"/>
    <cellStyle name="40% - Акцент5 9 26 2" xfId="17442" xr:uid="{00000000-0005-0000-0000-0000CB470000}"/>
    <cellStyle name="40% - Акцент5 9 27" xfId="8755" xr:uid="{00000000-0005-0000-0000-0000CC470000}"/>
    <cellStyle name="40% - Акцент5 9 27 2" xfId="17513" xr:uid="{00000000-0005-0000-0000-0000CD470000}"/>
    <cellStyle name="40% - Акцент5 9 28" xfId="9809" xr:uid="{00000000-0005-0000-0000-0000CE470000}"/>
    <cellStyle name="40% - Акцент5 9 29" xfId="17990" xr:uid="{00000000-0005-0000-0000-0000CF470000}"/>
    <cellStyle name="40% - Акцент5 9 3" xfId="3176" xr:uid="{00000000-0005-0000-0000-0000D0470000}"/>
    <cellStyle name="40% - Акцент5 9 3 2" xfId="12013" xr:uid="{00000000-0005-0000-0000-0000D1470000}"/>
    <cellStyle name="40% - Акцент5 9 30" xfId="18980" xr:uid="{00000000-0005-0000-0000-0000D2470000}"/>
    <cellStyle name="40% - Акцент5 9 31" xfId="19521" xr:uid="{00000000-0005-0000-0000-0000D3470000}"/>
    <cellStyle name="40% - Акцент5 9 32" xfId="18916" xr:uid="{00000000-0005-0000-0000-0000D4470000}"/>
    <cellStyle name="40% - Акцент5 9 33" xfId="19203" xr:uid="{00000000-0005-0000-0000-0000D5470000}"/>
    <cellStyle name="40% - Акцент5 9 4" xfId="4776" xr:uid="{00000000-0005-0000-0000-0000D6470000}"/>
    <cellStyle name="40% - Акцент5 9 4 2" xfId="13551" xr:uid="{00000000-0005-0000-0000-0000D7470000}"/>
    <cellStyle name="40% - Акцент5 9 5" xfId="5179" xr:uid="{00000000-0005-0000-0000-0000D8470000}"/>
    <cellStyle name="40% - Акцент5 9 5 2" xfId="13951" xr:uid="{00000000-0005-0000-0000-0000D9470000}"/>
    <cellStyle name="40% - Акцент5 9 6" xfId="5038" xr:uid="{00000000-0005-0000-0000-0000DA470000}"/>
    <cellStyle name="40% - Акцент5 9 6 2" xfId="13810" xr:uid="{00000000-0005-0000-0000-0000DB470000}"/>
    <cellStyle name="40% - Акцент5 9 7" xfId="6611" xr:uid="{00000000-0005-0000-0000-0000DC470000}"/>
    <cellStyle name="40% - Акцент5 9 7 2" xfId="15374" xr:uid="{00000000-0005-0000-0000-0000DD470000}"/>
    <cellStyle name="40% - Акцент5 9 8" xfId="7763" xr:uid="{00000000-0005-0000-0000-0000DE470000}"/>
    <cellStyle name="40% - Акцент5 9 8 2" xfId="16521" xr:uid="{00000000-0005-0000-0000-0000DF470000}"/>
    <cellStyle name="40% - Акцент5 9 9" xfId="7184" xr:uid="{00000000-0005-0000-0000-0000E0470000}"/>
    <cellStyle name="40% - Акцент5 9 9 2" xfId="15942" xr:uid="{00000000-0005-0000-0000-0000E1470000}"/>
    <cellStyle name="40% — акцент5 90" xfId="9939" xr:uid="{00000000-0005-0000-0000-0000E2470000}"/>
    <cellStyle name="40% — акцент5 91" xfId="18084" xr:uid="{00000000-0005-0000-0000-0000E3470000}"/>
    <cellStyle name="40% — акцент5 92" xfId="19584" xr:uid="{00000000-0005-0000-0000-0000E4470000}"/>
    <cellStyle name="40% — акцент5 93" xfId="21490" xr:uid="{76DDB49D-C2E9-4A24-908E-714A4EFB9280}"/>
    <cellStyle name="40% — акцент6" xfId="426" builtinId="51" customBuiltin="1"/>
    <cellStyle name="40% - Акцент6 10" xfId="925" xr:uid="{00000000-0005-0000-0000-0000E6470000}"/>
    <cellStyle name="40% — акцент6 10" xfId="278" xr:uid="{00000000-0005-0000-0000-0000E7470000}"/>
    <cellStyle name="40% - Акцент6 10 10" xfId="7824" xr:uid="{00000000-0005-0000-0000-0000E8470000}"/>
    <cellStyle name="40% - Акцент6 10 10 2" xfId="16582" xr:uid="{00000000-0005-0000-0000-0000E9470000}"/>
    <cellStyle name="40% - Акцент6 10 11" xfId="5500" xr:uid="{00000000-0005-0000-0000-0000EA470000}"/>
    <cellStyle name="40% - Акцент6 10 11 2" xfId="14270" xr:uid="{00000000-0005-0000-0000-0000EB470000}"/>
    <cellStyle name="40% - Акцент6 10 12" xfId="7895" xr:uid="{00000000-0005-0000-0000-0000EC470000}"/>
    <cellStyle name="40% - Акцент6 10 12 2" xfId="16653" xr:uid="{00000000-0005-0000-0000-0000ED470000}"/>
    <cellStyle name="40% - Акцент6 10 13" xfId="6274" xr:uid="{00000000-0005-0000-0000-0000EE470000}"/>
    <cellStyle name="40% - Акцент6 10 13 2" xfId="15039" xr:uid="{00000000-0005-0000-0000-0000EF470000}"/>
    <cellStyle name="40% - Акцент6 10 14" xfId="7970" xr:uid="{00000000-0005-0000-0000-0000F0470000}"/>
    <cellStyle name="40% - Акцент6 10 14 2" xfId="16728" xr:uid="{00000000-0005-0000-0000-0000F1470000}"/>
    <cellStyle name="40% - Акцент6 10 15" xfId="6761" xr:uid="{00000000-0005-0000-0000-0000F2470000}"/>
    <cellStyle name="40% - Акцент6 10 15 2" xfId="15523" xr:uid="{00000000-0005-0000-0000-0000F3470000}"/>
    <cellStyle name="40% - Акцент6 10 16" xfId="8055" xr:uid="{00000000-0005-0000-0000-0000F4470000}"/>
    <cellStyle name="40% - Акцент6 10 16 2" xfId="16813" xr:uid="{00000000-0005-0000-0000-0000F5470000}"/>
    <cellStyle name="40% - Акцент6 10 17" xfId="6851" xr:uid="{00000000-0005-0000-0000-0000F6470000}"/>
    <cellStyle name="40% - Акцент6 10 17 2" xfId="15613" xr:uid="{00000000-0005-0000-0000-0000F7470000}"/>
    <cellStyle name="40% - Акцент6 10 18" xfId="8129" xr:uid="{00000000-0005-0000-0000-0000F8470000}"/>
    <cellStyle name="40% - Акцент6 10 18 2" xfId="16887" xr:uid="{00000000-0005-0000-0000-0000F9470000}"/>
    <cellStyle name="40% - Акцент6 10 19" xfId="7027" xr:uid="{00000000-0005-0000-0000-0000FA470000}"/>
    <cellStyle name="40% - Акцент6 10 19 2" xfId="15788" xr:uid="{00000000-0005-0000-0000-0000FB470000}"/>
    <cellStyle name="40% - Акцент6 10 2" xfId="2715" xr:uid="{00000000-0005-0000-0000-0000FC470000}"/>
    <cellStyle name="40% - Акцент6 10 2 2" xfId="11554" xr:uid="{00000000-0005-0000-0000-0000FD470000}"/>
    <cellStyle name="40% - Акцент6 10 20" xfId="8213" xr:uid="{00000000-0005-0000-0000-0000FE470000}"/>
    <cellStyle name="40% - Акцент6 10 20 2" xfId="16971" xr:uid="{00000000-0005-0000-0000-0000FF470000}"/>
    <cellStyle name="40% - Акцент6 10 21" xfId="8303" xr:uid="{00000000-0005-0000-0000-000000480000}"/>
    <cellStyle name="40% - Акцент6 10 21 2" xfId="17061" xr:uid="{00000000-0005-0000-0000-000001480000}"/>
    <cellStyle name="40% - Акцент6 10 22" xfId="8392" xr:uid="{00000000-0005-0000-0000-000002480000}"/>
    <cellStyle name="40% - Акцент6 10 22 2" xfId="17150" xr:uid="{00000000-0005-0000-0000-000003480000}"/>
    <cellStyle name="40% - Акцент6 10 23" xfId="8481" xr:uid="{00000000-0005-0000-0000-000004480000}"/>
    <cellStyle name="40% - Акцент6 10 23 2" xfId="17239" xr:uid="{00000000-0005-0000-0000-000005480000}"/>
    <cellStyle name="40% - Акцент6 10 24" xfId="8553" xr:uid="{00000000-0005-0000-0000-000006480000}"/>
    <cellStyle name="40% - Акцент6 10 24 2" xfId="17311" xr:uid="{00000000-0005-0000-0000-000007480000}"/>
    <cellStyle name="40% - Акцент6 10 25" xfId="8614" xr:uid="{00000000-0005-0000-0000-000008480000}"/>
    <cellStyle name="40% - Акцент6 10 25 2" xfId="17372" xr:uid="{00000000-0005-0000-0000-000009480000}"/>
    <cellStyle name="40% - Акцент6 10 26" xfId="8685" xr:uid="{00000000-0005-0000-0000-00000A480000}"/>
    <cellStyle name="40% - Акцент6 10 26 2" xfId="17443" xr:uid="{00000000-0005-0000-0000-00000B480000}"/>
    <cellStyle name="40% - Акцент6 10 27" xfId="8756" xr:uid="{00000000-0005-0000-0000-00000C480000}"/>
    <cellStyle name="40% - Акцент6 10 27 2" xfId="17514" xr:uid="{00000000-0005-0000-0000-00000D480000}"/>
    <cellStyle name="40% - Акцент6 10 28" xfId="9830" xr:uid="{00000000-0005-0000-0000-00000E480000}"/>
    <cellStyle name="40% - Акцент6 10 29" xfId="18006" xr:uid="{00000000-0005-0000-0000-00000F480000}"/>
    <cellStyle name="40% - Акцент6 10 3" xfId="3190" xr:uid="{00000000-0005-0000-0000-000010480000}"/>
    <cellStyle name="40% - Акцент6 10 3 2" xfId="12027" xr:uid="{00000000-0005-0000-0000-000011480000}"/>
    <cellStyle name="40% - Акцент6 10 30" xfId="19678" xr:uid="{00000000-0005-0000-0000-000012480000}"/>
    <cellStyle name="40% - Акцент6 10 31" xfId="19412" xr:uid="{00000000-0005-0000-0000-000013480000}"/>
    <cellStyle name="40% - Акцент6 10 32" xfId="18397" xr:uid="{00000000-0005-0000-0000-000014480000}"/>
    <cellStyle name="40% - Акцент6 10 33" xfId="18259" xr:uid="{00000000-0005-0000-0000-000015480000}"/>
    <cellStyle name="40% - Акцент6 10 4" xfId="4777" xr:uid="{00000000-0005-0000-0000-000016480000}"/>
    <cellStyle name="40% - Акцент6 10 4 2" xfId="13552" xr:uid="{00000000-0005-0000-0000-000017480000}"/>
    <cellStyle name="40% - Акцент6 10 5" xfId="5180" xr:uid="{00000000-0005-0000-0000-000018480000}"/>
    <cellStyle name="40% - Акцент6 10 5 2" xfId="13952" xr:uid="{00000000-0005-0000-0000-000019480000}"/>
    <cellStyle name="40% - Акцент6 10 6" xfId="5037" xr:uid="{00000000-0005-0000-0000-00001A480000}"/>
    <cellStyle name="40% - Акцент6 10 6 2" xfId="13809" xr:uid="{00000000-0005-0000-0000-00001B480000}"/>
    <cellStyle name="40% - Акцент6 10 7" xfId="6613" xr:uid="{00000000-0005-0000-0000-00001C480000}"/>
    <cellStyle name="40% - Акцент6 10 7 2" xfId="15376" xr:uid="{00000000-0005-0000-0000-00001D480000}"/>
    <cellStyle name="40% - Акцент6 10 8" xfId="7765" xr:uid="{00000000-0005-0000-0000-00001E480000}"/>
    <cellStyle name="40% - Акцент6 10 8 2" xfId="16523" xr:uid="{00000000-0005-0000-0000-00001F480000}"/>
    <cellStyle name="40% - Акцент6 10 9" xfId="7183" xr:uid="{00000000-0005-0000-0000-000020480000}"/>
    <cellStyle name="40% - Акцент6 10 9 2" xfId="15941" xr:uid="{00000000-0005-0000-0000-000021480000}"/>
    <cellStyle name="40% - Акцент6 11" xfId="2216" xr:uid="{00000000-0005-0000-0000-000022480000}"/>
    <cellStyle name="40% — акцент6 11" xfId="1262" xr:uid="{00000000-0005-0000-0000-000023480000}"/>
    <cellStyle name="40% - Акцент6 11 10" xfId="7897" xr:uid="{00000000-0005-0000-0000-000024480000}"/>
    <cellStyle name="40% — акцент6 11 10" xfId="7827" xr:uid="{00000000-0005-0000-0000-000025480000}"/>
    <cellStyle name="40% - Акцент6 11 10 2" xfId="16655" xr:uid="{00000000-0005-0000-0000-000026480000}"/>
    <cellStyle name="40% — акцент6 11 10 2" xfId="16585" xr:uid="{00000000-0005-0000-0000-000027480000}"/>
    <cellStyle name="40% - Акцент6 11 10 3" xfId="20087" xr:uid="{00000000-0005-0000-0000-000028480000}"/>
    <cellStyle name="40% — акцент6 11 10 3" xfId="20064" xr:uid="{00000000-0005-0000-0000-000029480000}"/>
    <cellStyle name="40% - Акцент6 11 10 4" xfId="18636" xr:uid="{00000000-0005-0000-0000-00002A480000}"/>
    <cellStyle name="40% — акцент6 11 10 4" xfId="20541" xr:uid="{00000000-0005-0000-0000-00002B480000}"/>
    <cellStyle name="40% - Акцент6 11 10 5" xfId="18448" xr:uid="{00000000-0005-0000-0000-00002C480000}"/>
    <cellStyle name="40% — акцент6 11 10 5" xfId="20820" xr:uid="{00000000-0005-0000-0000-00002D480000}"/>
    <cellStyle name="40% - Акцент6 11 10 6" xfId="19608" xr:uid="{00000000-0005-0000-0000-00002E480000}"/>
    <cellStyle name="40% — акцент6 11 10 6" xfId="21072" xr:uid="{00000000-0005-0000-0000-00002F480000}"/>
    <cellStyle name="40% - Акцент6 11 10 7" xfId="20150" xr:uid="{00000000-0005-0000-0000-000030480000}"/>
    <cellStyle name="40% — акцент6 11 10 7" xfId="21296" xr:uid="{00000000-0005-0000-0000-000031480000}"/>
    <cellStyle name="40% - Акцент6 11 11" xfId="6278" xr:uid="{00000000-0005-0000-0000-000032480000}"/>
    <cellStyle name="40% — акцент6 11 11" xfId="6280" xr:uid="{00000000-0005-0000-0000-000033480000}"/>
    <cellStyle name="40% - Акцент6 11 11 2" xfId="15043" xr:uid="{00000000-0005-0000-0000-000034480000}"/>
    <cellStyle name="40% — акцент6 11 11 2" xfId="15045" xr:uid="{00000000-0005-0000-0000-000035480000}"/>
    <cellStyle name="40% - Акцент6 11 11 3" xfId="19558" xr:uid="{00000000-0005-0000-0000-000036480000}"/>
    <cellStyle name="40% — акцент6 11 11 3" xfId="19560" xr:uid="{00000000-0005-0000-0000-000037480000}"/>
    <cellStyle name="40% - Акцент6 11 11 4" xfId="18413" xr:uid="{00000000-0005-0000-0000-000038480000}"/>
    <cellStyle name="40% — акцент6 11 11 4" xfId="19429" xr:uid="{00000000-0005-0000-0000-000039480000}"/>
    <cellStyle name="40% - Акцент6 11 11 5" xfId="18208" xr:uid="{00000000-0005-0000-0000-00003A480000}"/>
    <cellStyle name="40% — акцент6 11 11 5" xfId="19450" xr:uid="{00000000-0005-0000-0000-00003B480000}"/>
    <cellStyle name="40% - Акцент6 11 11 6" xfId="20105" xr:uid="{00000000-0005-0000-0000-00003C480000}"/>
    <cellStyle name="40% — акцент6 11 11 6" xfId="20164" xr:uid="{00000000-0005-0000-0000-00003D480000}"/>
    <cellStyle name="40% - Акцент6 11 11 7" xfId="18210" xr:uid="{00000000-0005-0000-0000-00003E480000}"/>
    <cellStyle name="40% — акцент6 11 11 7" xfId="18553" xr:uid="{00000000-0005-0000-0000-00003F480000}"/>
    <cellStyle name="40% - Акцент6 11 12" xfId="7972" xr:uid="{00000000-0005-0000-0000-000040480000}"/>
    <cellStyle name="40% — акцент6 11 12" xfId="7973" xr:uid="{00000000-0005-0000-0000-000041480000}"/>
    <cellStyle name="40% - Акцент6 11 12 2" xfId="16730" xr:uid="{00000000-0005-0000-0000-000042480000}"/>
    <cellStyle name="40% — акцент6 11 12 2" xfId="16731" xr:uid="{00000000-0005-0000-0000-000043480000}"/>
    <cellStyle name="40% - Акцент6 11 12 3" xfId="20110" xr:uid="{00000000-0005-0000-0000-000044480000}"/>
    <cellStyle name="40% — акцент6 11 12 3" xfId="20111" xr:uid="{00000000-0005-0000-0000-000045480000}"/>
    <cellStyle name="40% - Акцент6 11 12 4" xfId="18183" xr:uid="{00000000-0005-0000-0000-000046480000}"/>
    <cellStyle name="40% — акцент6 11 12 4" xfId="18179" xr:uid="{00000000-0005-0000-0000-000047480000}"/>
    <cellStyle name="40% - Акцент6 11 12 5" xfId="20143" xr:uid="{00000000-0005-0000-0000-000048480000}"/>
    <cellStyle name="40% — акцент6 11 12 5" xfId="20420" xr:uid="{00000000-0005-0000-0000-000049480000}"/>
    <cellStyle name="40% - Акцент6 11 12 6" xfId="18793" xr:uid="{00000000-0005-0000-0000-00004A480000}"/>
    <cellStyle name="40% — акцент6 11 12 6" xfId="20709" xr:uid="{00000000-0005-0000-0000-00004B480000}"/>
    <cellStyle name="40% - Акцент6 11 12 7" xfId="19987" xr:uid="{00000000-0005-0000-0000-00004C480000}"/>
    <cellStyle name="40% — акцент6 11 12 7" xfId="20967" xr:uid="{00000000-0005-0000-0000-00004D480000}"/>
    <cellStyle name="40% - Акцент6 11 13" xfId="6763" xr:uid="{00000000-0005-0000-0000-00004E480000}"/>
    <cellStyle name="40% — акцент6 11 13" xfId="6764" xr:uid="{00000000-0005-0000-0000-00004F480000}"/>
    <cellStyle name="40% - Акцент6 11 13 2" xfId="15525" xr:uid="{00000000-0005-0000-0000-000050480000}"/>
    <cellStyle name="40% — акцент6 11 13 2" xfId="15526" xr:uid="{00000000-0005-0000-0000-000051480000}"/>
    <cellStyle name="40% - Акцент6 11 13 3" xfId="19691" xr:uid="{00000000-0005-0000-0000-000052480000}"/>
    <cellStyle name="40% — акцент6 11 13 3" xfId="19692" xr:uid="{00000000-0005-0000-0000-000053480000}"/>
    <cellStyle name="40% - Акцент6 11 13 4" xfId="20280" xr:uid="{00000000-0005-0000-0000-000054480000}"/>
    <cellStyle name="40% — акцент6 11 13 4" xfId="20245" xr:uid="{00000000-0005-0000-0000-000055480000}"/>
    <cellStyle name="40% - Акцент6 11 13 5" xfId="20586" xr:uid="{00000000-0005-0000-0000-000056480000}"/>
    <cellStyle name="40% — акцент6 11 13 5" xfId="18288" xr:uid="{00000000-0005-0000-0000-000057480000}"/>
    <cellStyle name="40% - Акцент6 11 13 6" xfId="20859" xr:uid="{00000000-0005-0000-0000-000058480000}"/>
    <cellStyle name="40% — акцент6 11 13 6" xfId="18552" xr:uid="{00000000-0005-0000-0000-000059480000}"/>
    <cellStyle name="40% - Акцент6 11 13 7" xfId="21107" xr:uid="{00000000-0005-0000-0000-00005A480000}"/>
    <cellStyle name="40% — акцент6 11 13 7" xfId="19444" xr:uid="{00000000-0005-0000-0000-00005B480000}"/>
    <cellStyle name="40% - Акцент6 11 14" xfId="8057" xr:uid="{00000000-0005-0000-0000-00005C480000}"/>
    <cellStyle name="40% — акцент6 11 14" xfId="8058" xr:uid="{00000000-0005-0000-0000-00005D480000}"/>
    <cellStyle name="40% - Акцент6 11 14 2" xfId="16815" xr:uid="{00000000-0005-0000-0000-00005E480000}"/>
    <cellStyle name="40% — акцент6 11 14 2" xfId="16816" xr:uid="{00000000-0005-0000-0000-00005F480000}"/>
    <cellStyle name="40% - Акцент6 11 14 3" xfId="20145" xr:uid="{00000000-0005-0000-0000-000060480000}"/>
    <cellStyle name="40% — акцент6 11 14 3" xfId="20146" xr:uid="{00000000-0005-0000-0000-000061480000}"/>
    <cellStyle name="40% - Акцент6 11 14 4" xfId="18823" xr:uid="{00000000-0005-0000-0000-000062480000}"/>
    <cellStyle name="40% — акцент6 11 14 4" xfId="19331" xr:uid="{00000000-0005-0000-0000-000063480000}"/>
    <cellStyle name="40% - Акцент6 11 14 5" xfId="19022" xr:uid="{00000000-0005-0000-0000-000064480000}"/>
    <cellStyle name="40% — акцент6 11 14 5" xfId="18584" xr:uid="{00000000-0005-0000-0000-000065480000}"/>
    <cellStyle name="40% - Акцент6 11 14 6" xfId="18051" xr:uid="{00000000-0005-0000-0000-000066480000}"/>
    <cellStyle name="40% — акцент6 11 14 6" xfId="18223" xr:uid="{00000000-0005-0000-0000-000067480000}"/>
    <cellStyle name="40% - Акцент6 11 14 7" xfId="12159" xr:uid="{00000000-0005-0000-0000-000068480000}"/>
    <cellStyle name="40% — акцент6 11 14 7" xfId="20387" xr:uid="{00000000-0005-0000-0000-000069480000}"/>
    <cellStyle name="40% - Акцент6 11 15" xfId="6853" xr:uid="{00000000-0005-0000-0000-00006A480000}"/>
    <cellStyle name="40% — акцент6 11 15" xfId="6854" xr:uid="{00000000-0005-0000-0000-00006B480000}"/>
    <cellStyle name="40% - Акцент6 11 15 2" xfId="15615" xr:uid="{00000000-0005-0000-0000-00006C480000}"/>
    <cellStyle name="40% — акцент6 11 15 2" xfId="15616" xr:uid="{00000000-0005-0000-0000-00006D480000}"/>
    <cellStyle name="40% - Акцент6 11 15 3" xfId="19726" xr:uid="{00000000-0005-0000-0000-00006E480000}"/>
    <cellStyle name="40% — акцент6 11 15 3" xfId="19727" xr:uid="{00000000-0005-0000-0000-00006F480000}"/>
    <cellStyle name="40% - Акцент6 11 15 4" xfId="18542" xr:uid="{00000000-0005-0000-0000-000070480000}"/>
    <cellStyle name="40% — акцент6 11 15 4" xfId="18022" xr:uid="{00000000-0005-0000-0000-000071480000}"/>
    <cellStyle name="40% - Акцент6 11 15 5" xfId="19986" xr:uid="{00000000-0005-0000-0000-000072480000}"/>
    <cellStyle name="40% — акцент6 11 15 5" xfId="20452" xr:uid="{00000000-0005-0000-0000-000073480000}"/>
    <cellStyle name="40% - Акцент6 11 15 6" xfId="19357" xr:uid="{00000000-0005-0000-0000-000074480000}"/>
    <cellStyle name="40% — акцент6 11 15 6" xfId="20738" xr:uid="{00000000-0005-0000-0000-000075480000}"/>
    <cellStyle name="40% - Акцент6 11 15 7" xfId="19505" xr:uid="{00000000-0005-0000-0000-000076480000}"/>
    <cellStyle name="40% — акцент6 11 15 7" xfId="20993" xr:uid="{00000000-0005-0000-0000-000077480000}"/>
    <cellStyle name="40% - Акцент6 11 16" xfId="8132" xr:uid="{00000000-0005-0000-0000-000078480000}"/>
    <cellStyle name="40% — акцент6 11 16" xfId="8133" xr:uid="{00000000-0005-0000-0000-000079480000}"/>
    <cellStyle name="40% - Акцент6 11 16 2" xfId="16890" xr:uid="{00000000-0005-0000-0000-00007A480000}"/>
    <cellStyle name="40% — акцент6 11 16 2" xfId="16891" xr:uid="{00000000-0005-0000-0000-00007B480000}"/>
    <cellStyle name="40% - Акцент6 11 16 3" xfId="20170" xr:uid="{00000000-0005-0000-0000-00007C480000}"/>
    <cellStyle name="40% — акцент6 11 16 3" xfId="20171" xr:uid="{00000000-0005-0000-0000-00007D480000}"/>
    <cellStyle name="40% - Акцент6 11 16 4" xfId="17947" xr:uid="{00000000-0005-0000-0000-00007E480000}"/>
    <cellStyle name="40% — акцент6 11 16 4" xfId="19322" xr:uid="{00000000-0005-0000-0000-00007F480000}"/>
    <cellStyle name="40% - Акцент6 11 16 5" xfId="19694" xr:uid="{00000000-0005-0000-0000-000080480000}"/>
    <cellStyle name="40% — акцент6 11 16 5" xfId="18227" xr:uid="{00000000-0005-0000-0000-000081480000}"/>
    <cellStyle name="40% - Акцент6 11 16 6" xfId="19800" xr:uid="{00000000-0005-0000-0000-000082480000}"/>
    <cellStyle name="40% — акцент6 11 16 6" xfId="20083" xr:uid="{00000000-0005-0000-0000-000083480000}"/>
    <cellStyle name="40% - Акцент6 11 16 7" xfId="18514" xr:uid="{00000000-0005-0000-0000-000084480000}"/>
    <cellStyle name="40% — акцент6 11 16 7" xfId="18704" xr:uid="{00000000-0005-0000-0000-000085480000}"/>
    <cellStyle name="40% - Акцент6 11 17" xfId="7030" xr:uid="{00000000-0005-0000-0000-000086480000}"/>
    <cellStyle name="40% — акцент6 11 17" xfId="7031" xr:uid="{00000000-0005-0000-0000-000087480000}"/>
    <cellStyle name="40% - Акцент6 11 17 2" xfId="15791" xr:uid="{00000000-0005-0000-0000-000088480000}"/>
    <cellStyle name="40% — акцент6 11 17 2" xfId="15792" xr:uid="{00000000-0005-0000-0000-000089480000}"/>
    <cellStyle name="40% - Акцент6 11 17 3" xfId="19781" xr:uid="{00000000-0005-0000-0000-00008A480000}"/>
    <cellStyle name="40% — акцент6 11 17 3" xfId="19782" xr:uid="{00000000-0005-0000-0000-00008B480000}"/>
    <cellStyle name="40% - Акцент6 11 17 4" xfId="18865" xr:uid="{00000000-0005-0000-0000-00008C480000}"/>
    <cellStyle name="40% — акцент6 11 17 4" xfId="18315" xr:uid="{00000000-0005-0000-0000-00008D480000}"/>
    <cellStyle name="40% - Акцент6 11 17 5" xfId="18513" xr:uid="{00000000-0005-0000-0000-00008E480000}"/>
    <cellStyle name="40% — акцент6 11 17 5" xfId="18012" xr:uid="{00000000-0005-0000-0000-00008F480000}"/>
    <cellStyle name="40% - Акцент6 11 17 6" xfId="18587" xr:uid="{00000000-0005-0000-0000-000090480000}"/>
    <cellStyle name="40% — акцент6 11 17 6" xfId="19708" xr:uid="{00000000-0005-0000-0000-000091480000}"/>
    <cellStyle name="40% - Акцент6 11 17 7" xfId="12176" xr:uid="{00000000-0005-0000-0000-000092480000}"/>
    <cellStyle name="40% — акцент6 11 17 7" xfId="17910" xr:uid="{00000000-0005-0000-0000-000093480000}"/>
    <cellStyle name="40% - Акцент6 11 18" xfId="8215" xr:uid="{00000000-0005-0000-0000-000094480000}"/>
    <cellStyle name="40% — акцент6 11 18" xfId="8216" xr:uid="{00000000-0005-0000-0000-000095480000}"/>
    <cellStyle name="40% - Акцент6 11 18 2" xfId="16973" xr:uid="{00000000-0005-0000-0000-000096480000}"/>
    <cellStyle name="40% — акцент6 11 18 2" xfId="16974" xr:uid="{00000000-0005-0000-0000-000097480000}"/>
    <cellStyle name="40% - Акцент6 11 18 3" xfId="20203" xr:uid="{00000000-0005-0000-0000-000098480000}"/>
    <cellStyle name="40% — акцент6 11 18 3" xfId="20204" xr:uid="{00000000-0005-0000-0000-000099480000}"/>
    <cellStyle name="40% - Акцент6 11 18 4" xfId="18807" xr:uid="{00000000-0005-0000-0000-00009A480000}"/>
    <cellStyle name="40% — акцент6 11 18 4" xfId="18422" xr:uid="{00000000-0005-0000-0000-00009B480000}"/>
    <cellStyle name="40% - Акцент6 11 18 5" xfId="19544" xr:uid="{00000000-0005-0000-0000-00009C480000}"/>
    <cellStyle name="40% — акцент6 11 18 5" xfId="18417" xr:uid="{00000000-0005-0000-0000-00009D480000}"/>
    <cellStyle name="40% - Акцент6 11 18 6" xfId="19436" xr:uid="{00000000-0005-0000-0000-00009E480000}"/>
    <cellStyle name="40% — акцент6 11 18 6" xfId="18181" xr:uid="{00000000-0005-0000-0000-00009F480000}"/>
    <cellStyle name="40% - Акцент6 11 18 7" xfId="18592" xr:uid="{00000000-0005-0000-0000-0000A0480000}"/>
    <cellStyle name="40% — акцент6 11 18 7" xfId="20305" xr:uid="{00000000-0005-0000-0000-0000A1480000}"/>
    <cellStyle name="40% - Акцент6 11 19" xfId="8305" xr:uid="{00000000-0005-0000-0000-0000A2480000}"/>
    <cellStyle name="40% — акцент6 11 19" xfId="8306" xr:uid="{00000000-0005-0000-0000-0000A3480000}"/>
    <cellStyle name="40% - Акцент6 11 19 2" xfId="17063" xr:uid="{00000000-0005-0000-0000-0000A4480000}"/>
    <cellStyle name="40% — акцент6 11 19 2" xfId="17064" xr:uid="{00000000-0005-0000-0000-0000A5480000}"/>
    <cellStyle name="40% - Акцент6 11 19 3" xfId="20240" xr:uid="{00000000-0005-0000-0000-0000A6480000}"/>
    <cellStyle name="40% — акцент6 11 19 3" xfId="20241" xr:uid="{00000000-0005-0000-0000-0000A7480000}"/>
    <cellStyle name="40% - Акцент6 11 19 4" xfId="19307" xr:uid="{00000000-0005-0000-0000-0000A8480000}"/>
    <cellStyle name="40% — акцент6 11 19 4" xfId="18798" xr:uid="{00000000-0005-0000-0000-0000A9480000}"/>
    <cellStyle name="40% - Акцент6 11 19 5" xfId="17870" xr:uid="{00000000-0005-0000-0000-0000AA480000}"/>
    <cellStyle name="40% — акцент6 11 19 5" xfId="9195" xr:uid="{00000000-0005-0000-0000-0000AB480000}"/>
    <cellStyle name="40% - Акцент6 11 19 6" xfId="18130" xr:uid="{00000000-0005-0000-0000-0000AC480000}"/>
    <cellStyle name="40% — акцент6 11 19 6" xfId="18576" xr:uid="{00000000-0005-0000-0000-0000AD480000}"/>
    <cellStyle name="40% - Акцент6 11 19 7" xfId="19115" xr:uid="{00000000-0005-0000-0000-0000AE480000}"/>
    <cellStyle name="40% — акцент6 11 19 7" xfId="19828" xr:uid="{00000000-0005-0000-0000-0000AF480000}"/>
    <cellStyle name="40% - Акцент6 11 2" xfId="4778" xr:uid="{00000000-0005-0000-0000-0000B0480000}"/>
    <cellStyle name="40% — акцент6 11 2" xfId="3004" xr:uid="{00000000-0005-0000-0000-0000B1480000}"/>
    <cellStyle name="40% - Акцент6 11 2 2" xfId="13553" xr:uid="{00000000-0005-0000-0000-0000B2480000}"/>
    <cellStyle name="40% — акцент6 11 2 2" xfId="4780" xr:uid="{00000000-0005-0000-0000-0000B3480000}"/>
    <cellStyle name="40% — акцент6 11 2 2 2" xfId="13555" xr:uid="{00000000-0005-0000-0000-0000B4480000}"/>
    <cellStyle name="40% - Акцент6 11 2 3" xfId="19105" xr:uid="{00000000-0005-0000-0000-0000B5480000}"/>
    <cellStyle name="40% — акцент6 11 2 3" xfId="6617" xr:uid="{00000000-0005-0000-0000-0000B6480000}"/>
    <cellStyle name="40% — акцент6 11 2 3 2" xfId="15380" xr:uid="{00000000-0005-0000-0000-0000B7480000}"/>
    <cellStyle name="40% - Акцент6 11 2 4" xfId="20050" xr:uid="{00000000-0005-0000-0000-0000B8480000}"/>
    <cellStyle name="40% — акцент6 11 2 4" xfId="11841" xr:uid="{00000000-0005-0000-0000-0000B9480000}"/>
    <cellStyle name="40% - Акцент6 11 2 5" xfId="19280" xr:uid="{00000000-0005-0000-0000-0000BA480000}"/>
    <cellStyle name="40% — акцент6 11 2 5" xfId="18607" xr:uid="{00000000-0005-0000-0000-0000BB480000}"/>
    <cellStyle name="40% - Акцент6 11 2 6" xfId="20051" xr:uid="{00000000-0005-0000-0000-0000BC480000}"/>
    <cellStyle name="40% — акцент6 11 2 6" xfId="19055" xr:uid="{00000000-0005-0000-0000-0000BD480000}"/>
    <cellStyle name="40% - Акцент6 11 2 7" xfId="18829" xr:uid="{00000000-0005-0000-0000-0000BE480000}"/>
    <cellStyle name="40% — акцент6 11 2 7" xfId="18159" xr:uid="{00000000-0005-0000-0000-0000BF480000}"/>
    <cellStyle name="40% — акцент6 11 2 8" xfId="18115" xr:uid="{00000000-0005-0000-0000-0000C0480000}"/>
    <cellStyle name="40% — акцент6 11 2 9" xfId="19119" xr:uid="{00000000-0005-0000-0000-0000C1480000}"/>
    <cellStyle name="40% - Акцент6 11 20" xfId="8394" xr:uid="{00000000-0005-0000-0000-0000C2480000}"/>
    <cellStyle name="40% — акцент6 11 20" xfId="8395" xr:uid="{00000000-0005-0000-0000-0000C3480000}"/>
    <cellStyle name="40% - Акцент6 11 20 2" xfId="17152" xr:uid="{00000000-0005-0000-0000-0000C4480000}"/>
    <cellStyle name="40% — акцент6 11 20 2" xfId="17153" xr:uid="{00000000-0005-0000-0000-0000C5480000}"/>
    <cellStyle name="40% - Акцент6 11 20 3" xfId="20274" xr:uid="{00000000-0005-0000-0000-0000C6480000}"/>
    <cellStyle name="40% — акцент6 11 20 3" xfId="20275" xr:uid="{00000000-0005-0000-0000-0000C7480000}"/>
    <cellStyle name="40% - Акцент6 11 20 4" xfId="20580" xr:uid="{00000000-0005-0000-0000-0000C8480000}"/>
    <cellStyle name="40% — акцент6 11 20 4" xfId="20581" xr:uid="{00000000-0005-0000-0000-0000C9480000}"/>
    <cellStyle name="40% - Акцент6 11 20 5" xfId="20853" xr:uid="{00000000-0005-0000-0000-0000CA480000}"/>
    <cellStyle name="40% — акцент6 11 20 5" xfId="20854" xr:uid="{00000000-0005-0000-0000-0000CB480000}"/>
    <cellStyle name="40% - Акцент6 11 20 6" xfId="21101" xr:uid="{00000000-0005-0000-0000-0000CC480000}"/>
    <cellStyle name="40% — акцент6 11 20 6" xfId="21102" xr:uid="{00000000-0005-0000-0000-0000CD480000}"/>
    <cellStyle name="40% - Акцент6 11 20 7" xfId="21321" xr:uid="{00000000-0005-0000-0000-0000CE480000}"/>
    <cellStyle name="40% — акцент6 11 20 7" xfId="21322" xr:uid="{00000000-0005-0000-0000-0000CF480000}"/>
    <cellStyle name="40% - Акцент6 11 21" xfId="8483" xr:uid="{00000000-0005-0000-0000-0000D0480000}"/>
    <cellStyle name="40% — акцент6 11 21" xfId="8484" xr:uid="{00000000-0005-0000-0000-0000D1480000}"/>
    <cellStyle name="40% - Акцент6 11 21 2" xfId="17241" xr:uid="{00000000-0005-0000-0000-0000D2480000}"/>
    <cellStyle name="40% — акцент6 11 21 2" xfId="17242" xr:uid="{00000000-0005-0000-0000-0000D3480000}"/>
    <cellStyle name="40% - Акцент6 11 21 3" xfId="20306" xr:uid="{00000000-0005-0000-0000-0000D4480000}"/>
    <cellStyle name="40% — акцент6 11 21 3" xfId="20307" xr:uid="{00000000-0005-0000-0000-0000D5480000}"/>
    <cellStyle name="40% - Акцент6 11 21 4" xfId="20610" xr:uid="{00000000-0005-0000-0000-0000D6480000}"/>
    <cellStyle name="40% — акцент6 11 21 4" xfId="20611" xr:uid="{00000000-0005-0000-0000-0000D7480000}"/>
    <cellStyle name="40% - Акцент6 11 21 5" xfId="20880" xr:uid="{00000000-0005-0000-0000-0000D8480000}"/>
    <cellStyle name="40% — акцент6 11 21 5" xfId="20881" xr:uid="{00000000-0005-0000-0000-0000D9480000}"/>
    <cellStyle name="40% - Акцент6 11 21 6" xfId="21124" xr:uid="{00000000-0005-0000-0000-0000DA480000}"/>
    <cellStyle name="40% — акцент6 11 21 6" xfId="21125" xr:uid="{00000000-0005-0000-0000-0000DB480000}"/>
    <cellStyle name="40% - Акцент6 11 21 7" xfId="21336" xr:uid="{00000000-0005-0000-0000-0000DC480000}"/>
    <cellStyle name="40% — акцент6 11 21 7" xfId="21337" xr:uid="{00000000-0005-0000-0000-0000DD480000}"/>
    <cellStyle name="40% - Акцент6 11 22" xfId="8555" xr:uid="{00000000-0005-0000-0000-0000DE480000}"/>
    <cellStyle name="40% — акцент6 11 22" xfId="8556" xr:uid="{00000000-0005-0000-0000-0000DF480000}"/>
    <cellStyle name="40% - Акцент6 11 22 2" xfId="17313" xr:uid="{00000000-0005-0000-0000-0000E0480000}"/>
    <cellStyle name="40% — акцент6 11 22 2" xfId="17314" xr:uid="{00000000-0005-0000-0000-0000E1480000}"/>
    <cellStyle name="40% - Акцент6 11 22 3" xfId="20337" xr:uid="{00000000-0005-0000-0000-0000E2480000}"/>
    <cellStyle name="40% — акцент6 11 22 3" xfId="20338" xr:uid="{00000000-0005-0000-0000-0000E3480000}"/>
    <cellStyle name="40% - Акцент6 11 22 4" xfId="20636" xr:uid="{00000000-0005-0000-0000-0000E4480000}"/>
    <cellStyle name="40% — акцент6 11 22 4" xfId="20637" xr:uid="{00000000-0005-0000-0000-0000E5480000}"/>
    <cellStyle name="40% - Акцент6 11 22 5" xfId="20902" xr:uid="{00000000-0005-0000-0000-0000E6480000}"/>
    <cellStyle name="40% — акцент6 11 22 5" xfId="20903" xr:uid="{00000000-0005-0000-0000-0000E7480000}"/>
    <cellStyle name="40% - Акцент6 11 22 6" xfId="21144" xr:uid="{00000000-0005-0000-0000-0000E8480000}"/>
    <cellStyle name="40% — акцент6 11 22 6" xfId="21145" xr:uid="{00000000-0005-0000-0000-0000E9480000}"/>
    <cellStyle name="40% - Акцент6 11 22 7" xfId="21350" xr:uid="{00000000-0005-0000-0000-0000EA480000}"/>
    <cellStyle name="40% — акцент6 11 22 7" xfId="21351" xr:uid="{00000000-0005-0000-0000-0000EB480000}"/>
    <cellStyle name="40% - Акцент6 11 23" xfId="8616" xr:uid="{00000000-0005-0000-0000-0000EC480000}"/>
    <cellStyle name="40% — акцент6 11 23" xfId="8617" xr:uid="{00000000-0005-0000-0000-0000ED480000}"/>
    <cellStyle name="40% - Акцент6 11 23 2" xfId="17374" xr:uid="{00000000-0005-0000-0000-0000EE480000}"/>
    <cellStyle name="40% — акцент6 11 23 2" xfId="17375" xr:uid="{00000000-0005-0000-0000-0000EF480000}"/>
    <cellStyle name="40% - Акцент6 11 23 3" xfId="20361" xr:uid="{00000000-0005-0000-0000-0000F0480000}"/>
    <cellStyle name="40% — акцент6 11 23 3" xfId="20362" xr:uid="{00000000-0005-0000-0000-0000F1480000}"/>
    <cellStyle name="40% - Акцент6 11 23 4" xfId="20657" xr:uid="{00000000-0005-0000-0000-0000F2480000}"/>
    <cellStyle name="40% — акцент6 11 23 4" xfId="20658" xr:uid="{00000000-0005-0000-0000-0000F3480000}"/>
    <cellStyle name="40% - Акцент6 11 23 5" xfId="20921" xr:uid="{00000000-0005-0000-0000-0000F4480000}"/>
    <cellStyle name="40% — акцент6 11 23 5" xfId="20922" xr:uid="{00000000-0005-0000-0000-0000F5480000}"/>
    <cellStyle name="40% - Акцент6 11 23 6" xfId="21161" xr:uid="{00000000-0005-0000-0000-0000F6480000}"/>
    <cellStyle name="40% — акцент6 11 23 6" xfId="21162" xr:uid="{00000000-0005-0000-0000-0000F7480000}"/>
    <cellStyle name="40% - Акцент6 11 23 7" xfId="21365" xr:uid="{00000000-0005-0000-0000-0000F8480000}"/>
    <cellStyle name="40% — акцент6 11 23 7" xfId="21366" xr:uid="{00000000-0005-0000-0000-0000F9480000}"/>
    <cellStyle name="40% - Акцент6 11 24" xfId="8687" xr:uid="{00000000-0005-0000-0000-0000FA480000}"/>
    <cellStyle name="40% — акцент6 11 24" xfId="8688" xr:uid="{00000000-0005-0000-0000-0000FB480000}"/>
    <cellStyle name="40% - Акцент6 11 24 2" xfId="17445" xr:uid="{00000000-0005-0000-0000-0000FC480000}"/>
    <cellStyle name="40% — акцент6 11 24 2" xfId="17446" xr:uid="{00000000-0005-0000-0000-0000FD480000}"/>
    <cellStyle name="40% - Акцент6 11 24 3" xfId="20390" xr:uid="{00000000-0005-0000-0000-0000FE480000}"/>
    <cellStyle name="40% — акцент6 11 24 3" xfId="20391" xr:uid="{00000000-0005-0000-0000-0000FF480000}"/>
    <cellStyle name="40% - Акцент6 11 24 4" xfId="20683" xr:uid="{00000000-0005-0000-0000-000000490000}"/>
    <cellStyle name="40% — акцент6 11 24 4" xfId="20684" xr:uid="{00000000-0005-0000-0000-000001490000}"/>
    <cellStyle name="40% - Акцент6 11 24 5" xfId="20943" xr:uid="{00000000-0005-0000-0000-000002490000}"/>
    <cellStyle name="40% — акцент6 11 24 5" xfId="20944" xr:uid="{00000000-0005-0000-0000-000003490000}"/>
    <cellStyle name="40% - Акцент6 11 24 6" xfId="21179" xr:uid="{00000000-0005-0000-0000-000004490000}"/>
    <cellStyle name="40% — акцент6 11 24 6" xfId="21180" xr:uid="{00000000-0005-0000-0000-000005490000}"/>
    <cellStyle name="40% - Акцент6 11 24 7" xfId="21380" xr:uid="{00000000-0005-0000-0000-000006490000}"/>
    <cellStyle name="40% — акцент6 11 24 7" xfId="21381" xr:uid="{00000000-0005-0000-0000-000007490000}"/>
    <cellStyle name="40% - Акцент6 11 25" xfId="8758" xr:uid="{00000000-0005-0000-0000-000008490000}"/>
    <cellStyle name="40% — акцент6 11 25" xfId="8759" xr:uid="{00000000-0005-0000-0000-000009490000}"/>
    <cellStyle name="40% - Акцент6 11 25 2" xfId="17516" xr:uid="{00000000-0005-0000-0000-00000A490000}"/>
    <cellStyle name="40% — акцент6 11 25 2" xfId="17517" xr:uid="{00000000-0005-0000-0000-00000B490000}"/>
    <cellStyle name="40% - Акцент6 11 25 3" xfId="20421" xr:uid="{00000000-0005-0000-0000-00000C490000}"/>
    <cellStyle name="40% — акцент6 11 25 3" xfId="20422" xr:uid="{00000000-0005-0000-0000-00000D490000}"/>
    <cellStyle name="40% - Акцент6 11 25 4" xfId="20710" xr:uid="{00000000-0005-0000-0000-00000E490000}"/>
    <cellStyle name="40% — акцент6 11 25 4" xfId="20711" xr:uid="{00000000-0005-0000-0000-00000F490000}"/>
    <cellStyle name="40% - Акцент6 11 25 5" xfId="20968" xr:uid="{00000000-0005-0000-0000-000010490000}"/>
    <cellStyle name="40% — акцент6 11 25 5" xfId="20969" xr:uid="{00000000-0005-0000-0000-000011490000}"/>
    <cellStyle name="40% - Акцент6 11 25 6" xfId="21198" xr:uid="{00000000-0005-0000-0000-000012490000}"/>
    <cellStyle name="40% — акцент6 11 25 6" xfId="21199" xr:uid="{00000000-0005-0000-0000-000013490000}"/>
    <cellStyle name="40% - Акцент6 11 25 7" xfId="21395" xr:uid="{00000000-0005-0000-0000-000014490000}"/>
    <cellStyle name="40% — акцент6 11 25 7" xfId="21396" xr:uid="{00000000-0005-0000-0000-000015490000}"/>
    <cellStyle name="40% - Акцент6 11 26" xfId="11055" xr:uid="{00000000-0005-0000-0000-000016490000}"/>
    <cellStyle name="40% — акцент6 11 26" xfId="10131" xr:uid="{00000000-0005-0000-0000-000017490000}"/>
    <cellStyle name="40% - Акцент6 11 27" xfId="18380" xr:uid="{00000000-0005-0000-0000-000018490000}"/>
    <cellStyle name="40% — акцент6 11 27" xfId="18110" xr:uid="{00000000-0005-0000-0000-000019490000}"/>
    <cellStyle name="40% - Акцент6 11 28" xfId="20136" xr:uid="{00000000-0005-0000-0000-00001A490000}"/>
    <cellStyle name="40% — акцент6 11 28" xfId="18525" xr:uid="{00000000-0005-0000-0000-00001B490000}"/>
    <cellStyle name="40% - Акцент6 11 29" xfId="20259" xr:uid="{00000000-0005-0000-0000-00001C490000}"/>
    <cellStyle name="40% — акцент6 11 29" xfId="20076" xr:uid="{00000000-0005-0000-0000-00001D490000}"/>
    <cellStyle name="40% - Акцент6 11 3" xfId="5181" xr:uid="{00000000-0005-0000-0000-00001E490000}"/>
    <cellStyle name="40% — акцент6 11 3" xfId="2022" xr:uid="{00000000-0005-0000-0000-00001F490000}"/>
    <cellStyle name="40% - Акцент6 11 3 2" xfId="13953" xr:uid="{00000000-0005-0000-0000-000020490000}"/>
    <cellStyle name="40% — акцент6 11 3 2" xfId="10867" xr:uid="{00000000-0005-0000-0000-000021490000}"/>
    <cellStyle name="40% - Акцент6 11 3 3" xfId="19243" xr:uid="{00000000-0005-0000-0000-000022490000}"/>
    <cellStyle name="40% — акцент6 11 3 3" xfId="18313" xr:uid="{00000000-0005-0000-0000-000023490000}"/>
    <cellStyle name="40% - Акцент6 11 3 4" xfId="18950" xr:uid="{00000000-0005-0000-0000-000024490000}"/>
    <cellStyle name="40% — акцент6 11 3 4" xfId="18013" xr:uid="{00000000-0005-0000-0000-000025490000}"/>
    <cellStyle name="40% - Акцент6 11 3 5" xfId="19893" xr:uid="{00000000-0005-0000-0000-000026490000}"/>
    <cellStyle name="40% — акцент6 11 3 5" xfId="9158" xr:uid="{00000000-0005-0000-0000-000027490000}"/>
    <cellStyle name="40% - Акцент6 11 3 6" xfId="18167" xr:uid="{00000000-0005-0000-0000-000028490000}"/>
    <cellStyle name="40% — акцент6 11 3 6" xfId="12148" xr:uid="{00000000-0005-0000-0000-000029490000}"/>
    <cellStyle name="40% - Акцент6 11 3 7" xfId="19108" xr:uid="{00000000-0005-0000-0000-00002A490000}"/>
    <cellStyle name="40% — акцент6 11 3 7" xfId="18033" xr:uid="{00000000-0005-0000-0000-00002B490000}"/>
    <cellStyle name="40% - Акцент6 11 30" xfId="18150" xr:uid="{00000000-0005-0000-0000-00002C490000}"/>
    <cellStyle name="40% — акцент6 11 30" xfId="20560" xr:uid="{00000000-0005-0000-0000-00002D490000}"/>
    <cellStyle name="40% - Акцент6 11 31" xfId="19652" xr:uid="{00000000-0005-0000-0000-00002E490000}"/>
    <cellStyle name="40% — акцент6 11 31" xfId="20838" xr:uid="{00000000-0005-0000-0000-00002F490000}"/>
    <cellStyle name="40% - Акцент6 11 4" xfId="5036" xr:uid="{00000000-0005-0000-0000-000030490000}"/>
    <cellStyle name="40% — акцент6 11 4" xfId="4779" xr:uid="{00000000-0005-0000-0000-000031490000}"/>
    <cellStyle name="40% - Акцент6 11 4 2" xfId="13808" xr:uid="{00000000-0005-0000-0000-000032490000}"/>
    <cellStyle name="40% — акцент6 11 4 2" xfId="13554" xr:uid="{00000000-0005-0000-0000-000033490000}"/>
    <cellStyle name="40% - Акцент6 11 4 3" xfId="19182" xr:uid="{00000000-0005-0000-0000-000034490000}"/>
    <cellStyle name="40% — акцент6 11 4 3" xfId="19106" xr:uid="{00000000-0005-0000-0000-000035490000}"/>
    <cellStyle name="40% - Акцент6 11 4 4" xfId="18533" xr:uid="{00000000-0005-0000-0000-000036490000}"/>
    <cellStyle name="40% — акцент6 11 4 4" xfId="19849" xr:uid="{00000000-0005-0000-0000-000037490000}"/>
    <cellStyle name="40% - Акцент6 11 4 5" xfId="19198" xr:uid="{00000000-0005-0000-0000-000038490000}"/>
    <cellStyle name="40% — акцент6 11 4 5" xfId="18707" xr:uid="{00000000-0005-0000-0000-000039490000}"/>
    <cellStyle name="40% - Акцент6 11 4 6" xfId="19488" xr:uid="{00000000-0005-0000-0000-00003A490000}"/>
    <cellStyle name="40% — акцент6 11 4 6" xfId="18735" xr:uid="{00000000-0005-0000-0000-00003B490000}"/>
    <cellStyle name="40% - Акцент6 11 4 7" xfId="19296" xr:uid="{00000000-0005-0000-0000-00003C490000}"/>
    <cellStyle name="40% — акцент6 11 4 7" xfId="19215" xr:uid="{00000000-0005-0000-0000-00003D490000}"/>
    <cellStyle name="40% - Акцент6 11 5" xfId="6615" xr:uid="{00000000-0005-0000-0000-00003E490000}"/>
    <cellStyle name="40% — акцент6 11 5" xfId="5182" xr:uid="{00000000-0005-0000-0000-00003F490000}"/>
    <cellStyle name="40% - Акцент6 11 5 2" xfId="15378" xr:uid="{00000000-0005-0000-0000-000040490000}"/>
    <cellStyle name="40% — акцент6 11 5 2" xfId="13954" xr:uid="{00000000-0005-0000-0000-000041490000}"/>
    <cellStyle name="40% - Акцент6 11 5 3" xfId="19646" xr:uid="{00000000-0005-0000-0000-000042490000}"/>
    <cellStyle name="40% — акцент6 11 5 3" xfId="19244" xr:uid="{00000000-0005-0000-0000-000043490000}"/>
    <cellStyle name="40% - Акцент6 11 5 4" xfId="18661" xr:uid="{00000000-0005-0000-0000-000044490000}"/>
    <cellStyle name="40% — акцент6 11 5 4" xfId="18435" xr:uid="{00000000-0005-0000-0000-000045490000}"/>
    <cellStyle name="40% - Акцент6 11 5 5" xfId="19569" xr:uid="{00000000-0005-0000-0000-000046490000}"/>
    <cellStyle name="40% — акцент6 11 5 5" xfId="19859" xr:uid="{00000000-0005-0000-0000-000047490000}"/>
    <cellStyle name="40% - Акцент6 11 5 6" xfId="18613" xr:uid="{00000000-0005-0000-0000-000048490000}"/>
    <cellStyle name="40% — акцент6 11 5 6" xfId="18656" xr:uid="{00000000-0005-0000-0000-000049490000}"/>
    <cellStyle name="40% - Акцент6 11 5 7" xfId="18061" xr:uid="{00000000-0005-0000-0000-00004A490000}"/>
    <cellStyle name="40% — акцент6 11 5 7" xfId="18388" xr:uid="{00000000-0005-0000-0000-00004B490000}"/>
    <cellStyle name="40% - Акцент6 11 6" xfId="7766" xr:uid="{00000000-0005-0000-0000-00004C490000}"/>
    <cellStyle name="40% — акцент6 11 6" xfId="5035" xr:uid="{00000000-0005-0000-0000-00004D490000}"/>
    <cellStyle name="40% - Акцент6 11 6 2" xfId="16524" xr:uid="{00000000-0005-0000-0000-00004E490000}"/>
    <cellStyle name="40% — акцент6 11 6 2" xfId="13807" xr:uid="{00000000-0005-0000-0000-00004F490000}"/>
    <cellStyle name="40% - Акцент6 11 6 3" xfId="20042" xr:uid="{00000000-0005-0000-0000-000050490000}"/>
    <cellStyle name="40% — акцент6 11 6 3" xfId="19181" xr:uid="{00000000-0005-0000-0000-000051490000}"/>
    <cellStyle name="40% - Акцент6 11 6 4" xfId="20378" xr:uid="{00000000-0005-0000-0000-000052490000}"/>
    <cellStyle name="40% — акцент6 11 6 4" xfId="18965" xr:uid="{00000000-0005-0000-0000-000053490000}"/>
    <cellStyle name="40% - Акцент6 11 6 5" xfId="20674" xr:uid="{00000000-0005-0000-0000-000054490000}"/>
    <cellStyle name="40% — акцент6 11 6 5" xfId="19004" xr:uid="{00000000-0005-0000-0000-000055490000}"/>
    <cellStyle name="40% - Акцент6 11 6 6" xfId="20935" xr:uid="{00000000-0005-0000-0000-000056490000}"/>
    <cellStyle name="40% — акцент6 11 6 6" xfId="19518" xr:uid="{00000000-0005-0000-0000-000057490000}"/>
    <cellStyle name="40% - Акцент6 11 6 7" xfId="21174" xr:uid="{00000000-0005-0000-0000-000058490000}"/>
    <cellStyle name="40% — акцент6 11 6 7" xfId="18567" xr:uid="{00000000-0005-0000-0000-000059490000}"/>
    <cellStyle name="40% - Акцент6 11 7" xfId="7181" xr:uid="{00000000-0005-0000-0000-00005A490000}"/>
    <cellStyle name="40% — акцент6 11 7" xfId="6616" xr:uid="{00000000-0005-0000-0000-00005B490000}"/>
    <cellStyle name="40% - Акцент6 11 7 2" xfId="15939" xr:uid="{00000000-0005-0000-0000-00005C490000}"/>
    <cellStyle name="40% — акцент6 11 7 2" xfId="15379" xr:uid="{00000000-0005-0000-0000-00005D490000}"/>
    <cellStyle name="40% - Акцент6 11 7 3" xfId="19835" xr:uid="{00000000-0005-0000-0000-00005E490000}"/>
    <cellStyle name="40% — акцент6 11 7 3" xfId="19647" xr:uid="{00000000-0005-0000-0000-00005F490000}"/>
    <cellStyle name="40% - Акцент6 11 7 4" xfId="18736" xr:uid="{00000000-0005-0000-0000-000060490000}"/>
    <cellStyle name="40% — акцент6 11 7 4" xfId="18660" xr:uid="{00000000-0005-0000-0000-000061490000}"/>
    <cellStyle name="40% - Акцент6 11 7 5" xfId="19912" xr:uid="{00000000-0005-0000-0000-000062490000}"/>
    <cellStyle name="40% — акцент6 11 7 5" xfId="18357" xr:uid="{00000000-0005-0000-0000-000063490000}"/>
    <cellStyle name="40% - Акцент6 11 7 6" xfId="18856" xr:uid="{00000000-0005-0000-0000-000064490000}"/>
    <cellStyle name="40% — акцент6 11 7 6" xfId="20102" xr:uid="{00000000-0005-0000-0000-000065490000}"/>
    <cellStyle name="40% - Акцент6 11 7 7" xfId="19016" xr:uid="{00000000-0005-0000-0000-000066490000}"/>
    <cellStyle name="40% — акцент6 11 7 7" xfId="20297" xr:uid="{00000000-0005-0000-0000-000067490000}"/>
    <cellStyle name="40% - Акцент6 11 8" xfId="7826" xr:uid="{00000000-0005-0000-0000-000068490000}"/>
    <cellStyle name="40% — акцент6 11 8" xfId="7767" xr:uid="{00000000-0005-0000-0000-000069490000}"/>
    <cellStyle name="40% - Акцент6 11 8 2" xfId="16584" xr:uid="{00000000-0005-0000-0000-00006A490000}"/>
    <cellStyle name="40% — акцент6 11 8 2" xfId="16525" xr:uid="{00000000-0005-0000-0000-00006B490000}"/>
    <cellStyle name="40% - Акцент6 11 8 3" xfId="20063" xr:uid="{00000000-0005-0000-0000-00006C490000}"/>
    <cellStyle name="40% — акцент6 11 8 3" xfId="20043" xr:uid="{00000000-0005-0000-0000-00006D490000}"/>
    <cellStyle name="40% - Акцент6 11 8 4" xfId="20549" xr:uid="{00000000-0005-0000-0000-00006E490000}"/>
    <cellStyle name="40% — акцент6 11 8 4" xfId="20325" xr:uid="{00000000-0005-0000-0000-00006F490000}"/>
    <cellStyle name="40% - Акцент6 11 8 5" xfId="20828" xr:uid="{00000000-0005-0000-0000-000070490000}"/>
    <cellStyle name="40% — акцент6 11 8 5" xfId="20626" xr:uid="{00000000-0005-0000-0000-000071490000}"/>
    <cellStyle name="40% - Акцент6 11 8 6" xfId="21080" xr:uid="{00000000-0005-0000-0000-000072490000}"/>
    <cellStyle name="40% — акцент6 11 8 6" xfId="20895" xr:uid="{00000000-0005-0000-0000-000073490000}"/>
    <cellStyle name="40% - Акцент6 11 8 7" xfId="21303" xr:uid="{00000000-0005-0000-0000-000074490000}"/>
    <cellStyle name="40% — акцент6 11 8 7" xfId="21138" xr:uid="{00000000-0005-0000-0000-000075490000}"/>
    <cellStyle name="40% - Акцент6 11 9" xfId="5599" xr:uid="{00000000-0005-0000-0000-000076490000}"/>
    <cellStyle name="40% — акцент6 11 9" xfId="7180" xr:uid="{00000000-0005-0000-0000-000077490000}"/>
    <cellStyle name="40% - Акцент6 11 9 2" xfId="14368" xr:uid="{00000000-0005-0000-0000-000078490000}"/>
    <cellStyle name="40% — акцент6 11 9 2" xfId="15938" xr:uid="{00000000-0005-0000-0000-000079490000}"/>
    <cellStyle name="40% - Акцент6 11 9 3" xfId="19377" xr:uid="{00000000-0005-0000-0000-00007A490000}"/>
    <cellStyle name="40% — акцент6 11 9 3" xfId="19834" xr:uid="{00000000-0005-0000-0000-00007B490000}"/>
    <cellStyle name="40% - Акцент6 11 9 4" xfId="18933" xr:uid="{00000000-0005-0000-0000-00007C490000}"/>
    <cellStyle name="40% — акцент6 11 9 4" xfId="18740" xr:uid="{00000000-0005-0000-0000-00007D490000}"/>
    <cellStyle name="40% - Акцент6 11 9 5" xfId="19845" xr:uid="{00000000-0005-0000-0000-00007E490000}"/>
    <cellStyle name="40% — акцент6 11 9 5" xfId="19953" xr:uid="{00000000-0005-0000-0000-00007F490000}"/>
    <cellStyle name="40% - Акцент6 11 9 6" xfId="20184" xr:uid="{00000000-0005-0000-0000-000080490000}"/>
    <cellStyle name="40% — акцент6 11 9 6" xfId="18849" xr:uid="{00000000-0005-0000-0000-000081490000}"/>
    <cellStyle name="40% - Акцент6 11 9 7" xfId="19319" xr:uid="{00000000-0005-0000-0000-000082490000}"/>
    <cellStyle name="40% — акцент6 11 9 7" xfId="19535" xr:uid="{00000000-0005-0000-0000-000083490000}"/>
    <cellStyle name="40% - Акцент6 12" xfId="3636" xr:uid="{00000000-0005-0000-0000-000084490000}"/>
    <cellStyle name="40% — акцент6 12" xfId="1043" xr:uid="{00000000-0005-0000-0000-000085490000}"/>
    <cellStyle name="40% - Акцент6 12 2" xfId="12411" xr:uid="{00000000-0005-0000-0000-000086490000}"/>
    <cellStyle name="40% - Акцент6 12 3" xfId="18764" xr:uid="{00000000-0005-0000-0000-000087490000}"/>
    <cellStyle name="40% - Акцент6 12 4" xfId="18296" xr:uid="{00000000-0005-0000-0000-000088490000}"/>
    <cellStyle name="40% - Акцент6 12 5" xfId="19094" xr:uid="{00000000-0005-0000-0000-000089490000}"/>
    <cellStyle name="40% - Акцент6 12 6" xfId="18708" xr:uid="{00000000-0005-0000-0000-00008A490000}"/>
    <cellStyle name="40% - Акцент6 12 7" xfId="19964" xr:uid="{00000000-0005-0000-0000-00008B490000}"/>
    <cellStyle name="40% - Акцент6 13" xfId="3650" xr:uid="{00000000-0005-0000-0000-00008C490000}"/>
    <cellStyle name="40% — акцент6 13" xfId="1064" xr:uid="{00000000-0005-0000-0000-00008D490000}"/>
    <cellStyle name="40% - Акцент6 13 2" xfId="12425" xr:uid="{00000000-0005-0000-0000-00008E490000}"/>
    <cellStyle name="40% - Акцент6 13 3" xfId="18776" xr:uid="{00000000-0005-0000-0000-00008F490000}"/>
    <cellStyle name="40% - Акцент6 13 4" xfId="19545" xr:uid="{00000000-0005-0000-0000-000090490000}"/>
    <cellStyle name="40% - Акцент6 13 5" xfId="18122" xr:uid="{00000000-0005-0000-0000-000091490000}"/>
    <cellStyle name="40% - Акцент6 13 6" xfId="18453" xr:uid="{00000000-0005-0000-0000-000092490000}"/>
    <cellStyle name="40% - Акцент6 13 7" xfId="18343" xr:uid="{00000000-0005-0000-0000-000093490000}"/>
    <cellStyle name="40% - Акцент6 14" xfId="3664" xr:uid="{00000000-0005-0000-0000-000094490000}"/>
    <cellStyle name="40% — акцент6 14" xfId="1387" xr:uid="{00000000-0005-0000-0000-000095490000}"/>
    <cellStyle name="40% - Акцент6 14 2" xfId="12439" xr:uid="{00000000-0005-0000-0000-000096490000}"/>
    <cellStyle name="40% — акцент6 14 2" xfId="6619" xr:uid="{00000000-0005-0000-0000-000097490000}"/>
    <cellStyle name="40% — акцент6 14 2 2" xfId="15382" xr:uid="{00000000-0005-0000-0000-000098490000}"/>
    <cellStyle name="40% - Акцент6 14 3" xfId="18788" xr:uid="{00000000-0005-0000-0000-000099490000}"/>
    <cellStyle name="40% — акцент6 14 3" xfId="10246" xr:uid="{00000000-0005-0000-0000-00009A490000}"/>
    <cellStyle name="40% - Акцент6 14 4" xfId="20019" xr:uid="{00000000-0005-0000-0000-00009B490000}"/>
    <cellStyle name="40% — акцент6 14 4" xfId="18146" xr:uid="{00000000-0005-0000-0000-00009C490000}"/>
    <cellStyle name="40% - Акцент6 14 5" xfId="18834" xr:uid="{00000000-0005-0000-0000-00009D490000}"/>
    <cellStyle name="40% — акцент6 14 5" xfId="18398" xr:uid="{00000000-0005-0000-0000-00009E490000}"/>
    <cellStyle name="40% - Акцент6 14 6" xfId="19021" xr:uid="{00000000-0005-0000-0000-00009F490000}"/>
    <cellStyle name="40% — акцент6 14 6" xfId="18638" xr:uid="{00000000-0005-0000-0000-0000A0490000}"/>
    <cellStyle name="40% - Акцент6 14 7" xfId="18551" xr:uid="{00000000-0005-0000-0000-0000A1490000}"/>
    <cellStyle name="40% — акцент6 14 7" xfId="19049" xr:uid="{00000000-0005-0000-0000-0000A2490000}"/>
    <cellStyle name="40% — акцент6 14 8" xfId="19512" xr:uid="{00000000-0005-0000-0000-0000A3490000}"/>
    <cellStyle name="40% — акцент6 15" xfId="1388" xr:uid="{00000000-0005-0000-0000-0000A4490000}"/>
    <cellStyle name="40% — акцент6 15 2" xfId="10247" xr:uid="{00000000-0005-0000-0000-0000A5490000}"/>
    <cellStyle name="40% — акцент6 16" xfId="1402" xr:uid="{00000000-0005-0000-0000-0000A6490000}"/>
    <cellStyle name="40% — акцент6 16 2" xfId="10261" xr:uid="{00000000-0005-0000-0000-0000A7490000}"/>
    <cellStyle name="40% — акцент6 17" xfId="1414" xr:uid="{00000000-0005-0000-0000-0000A8490000}"/>
    <cellStyle name="40% — акцент6 17 2" xfId="10273" xr:uid="{00000000-0005-0000-0000-0000A9490000}"/>
    <cellStyle name="40% — акцент6 18" xfId="1426" xr:uid="{00000000-0005-0000-0000-0000AA490000}"/>
    <cellStyle name="40% — акцент6 18 2" xfId="10285" xr:uid="{00000000-0005-0000-0000-0000AB490000}"/>
    <cellStyle name="40% — акцент6 19" xfId="1438" xr:uid="{00000000-0005-0000-0000-0000AC490000}"/>
    <cellStyle name="40% — акцент6 19 2" xfId="10297" xr:uid="{00000000-0005-0000-0000-0000AD490000}"/>
    <cellStyle name="40% - Акцент6 2" xfId="23" xr:uid="{00000000-0005-0000-0000-0000AE490000}"/>
    <cellStyle name="40% — акцент6 2" xfId="161" xr:uid="{00000000-0005-0000-0000-0000AF490000}"/>
    <cellStyle name="40% - Акцент6 2 10" xfId="848" xr:uid="{00000000-0005-0000-0000-0000B0490000}"/>
    <cellStyle name="40% - Акцент6 2 10 2" xfId="1211" xr:uid="{00000000-0005-0000-0000-0000B1490000}"/>
    <cellStyle name="40% - Акцент6 2 10 2 2" xfId="2953" xr:uid="{00000000-0005-0000-0000-0000B2490000}"/>
    <cellStyle name="40% - Акцент6 2 10 2 2 2" xfId="11790" xr:uid="{00000000-0005-0000-0000-0000B3490000}"/>
    <cellStyle name="40% - Акцент6 2 10 2 3" xfId="4783" xr:uid="{00000000-0005-0000-0000-0000B4490000}"/>
    <cellStyle name="40% - Акцент6 2 10 2 3 2" xfId="13558" xr:uid="{00000000-0005-0000-0000-0000B5490000}"/>
    <cellStyle name="40% - Акцент6 2 10 2 4" xfId="6623" xr:uid="{00000000-0005-0000-0000-0000B6490000}"/>
    <cellStyle name="40% - Акцент6 2 10 2 4 2" xfId="15386" xr:uid="{00000000-0005-0000-0000-0000B7490000}"/>
    <cellStyle name="40% - Акцент6 2 10 2 5" xfId="10080" xr:uid="{00000000-0005-0000-0000-0000B8490000}"/>
    <cellStyle name="40% - Акцент6 2 10 3" xfId="2638" xr:uid="{00000000-0005-0000-0000-0000B9490000}"/>
    <cellStyle name="40% - Акцент6 2 10 3 2" xfId="4784" xr:uid="{00000000-0005-0000-0000-0000BA490000}"/>
    <cellStyle name="40% - Акцент6 2 10 3 2 2" xfId="13559" xr:uid="{00000000-0005-0000-0000-0000BB490000}"/>
    <cellStyle name="40% - Акцент6 2 10 3 3" xfId="6624" xr:uid="{00000000-0005-0000-0000-0000BC490000}"/>
    <cellStyle name="40% - Акцент6 2 10 3 3 2" xfId="15387" xr:uid="{00000000-0005-0000-0000-0000BD490000}"/>
    <cellStyle name="40% - Акцент6 2 10 3 4" xfId="11477" xr:uid="{00000000-0005-0000-0000-0000BE490000}"/>
    <cellStyle name="40% - Акцент6 2 10 4" xfId="1971" xr:uid="{00000000-0005-0000-0000-0000BF490000}"/>
    <cellStyle name="40% - Акцент6 2 10 4 2" xfId="10816" xr:uid="{00000000-0005-0000-0000-0000C0490000}"/>
    <cellStyle name="40% - Акцент6 2 10 5" xfId="4782" xr:uid="{00000000-0005-0000-0000-0000C1490000}"/>
    <cellStyle name="40% - Акцент6 2 10 5 2" xfId="13557" xr:uid="{00000000-0005-0000-0000-0000C2490000}"/>
    <cellStyle name="40% - Акцент6 2 10 6" xfId="6622" xr:uid="{00000000-0005-0000-0000-0000C3490000}"/>
    <cellStyle name="40% - Акцент6 2 10 6 2" xfId="15385" xr:uid="{00000000-0005-0000-0000-0000C4490000}"/>
    <cellStyle name="40% - Акцент6 2 10 7" xfId="9753" xr:uid="{00000000-0005-0000-0000-0000C5490000}"/>
    <cellStyle name="40% - Акцент6 2 11" xfId="868" xr:uid="{00000000-0005-0000-0000-0000C6490000}"/>
    <cellStyle name="40% - Акцент6 2 11 2" xfId="1198" xr:uid="{00000000-0005-0000-0000-0000C7490000}"/>
    <cellStyle name="40% - Акцент6 2 11 2 2" xfId="2940" xr:uid="{00000000-0005-0000-0000-0000C8490000}"/>
    <cellStyle name="40% - Акцент6 2 11 2 2 2" xfId="11777" xr:uid="{00000000-0005-0000-0000-0000C9490000}"/>
    <cellStyle name="40% - Акцент6 2 11 2 3" xfId="4786" xr:uid="{00000000-0005-0000-0000-0000CA490000}"/>
    <cellStyle name="40% - Акцент6 2 11 2 3 2" xfId="13561" xr:uid="{00000000-0005-0000-0000-0000CB490000}"/>
    <cellStyle name="40% - Акцент6 2 11 2 4" xfId="6626" xr:uid="{00000000-0005-0000-0000-0000CC490000}"/>
    <cellStyle name="40% - Акцент6 2 11 2 4 2" xfId="15389" xr:uid="{00000000-0005-0000-0000-0000CD490000}"/>
    <cellStyle name="40% - Акцент6 2 11 2 5" xfId="10067" xr:uid="{00000000-0005-0000-0000-0000CE490000}"/>
    <cellStyle name="40% - Акцент6 2 11 3" xfId="2658" xr:uid="{00000000-0005-0000-0000-0000CF490000}"/>
    <cellStyle name="40% - Акцент6 2 11 3 2" xfId="4787" xr:uid="{00000000-0005-0000-0000-0000D0490000}"/>
    <cellStyle name="40% - Акцент6 2 11 3 2 2" xfId="13562" xr:uid="{00000000-0005-0000-0000-0000D1490000}"/>
    <cellStyle name="40% - Акцент6 2 11 3 3" xfId="6627" xr:uid="{00000000-0005-0000-0000-0000D2490000}"/>
    <cellStyle name="40% - Акцент6 2 11 3 3 2" xfId="15390" xr:uid="{00000000-0005-0000-0000-0000D3490000}"/>
    <cellStyle name="40% - Акцент6 2 11 3 4" xfId="11497" xr:uid="{00000000-0005-0000-0000-0000D4490000}"/>
    <cellStyle name="40% - Акцент6 2 11 4" xfId="1958" xr:uid="{00000000-0005-0000-0000-0000D5490000}"/>
    <cellStyle name="40% - Акцент6 2 11 4 2" xfId="10803" xr:uid="{00000000-0005-0000-0000-0000D6490000}"/>
    <cellStyle name="40% - Акцент6 2 11 5" xfId="4785" xr:uid="{00000000-0005-0000-0000-0000D7490000}"/>
    <cellStyle name="40% - Акцент6 2 11 5 2" xfId="13560" xr:uid="{00000000-0005-0000-0000-0000D8490000}"/>
    <cellStyle name="40% - Акцент6 2 11 6" xfId="6625" xr:uid="{00000000-0005-0000-0000-0000D9490000}"/>
    <cellStyle name="40% - Акцент6 2 11 6 2" xfId="15388" xr:uid="{00000000-0005-0000-0000-0000DA490000}"/>
    <cellStyle name="40% - Акцент6 2 11 7" xfId="9773" xr:uid="{00000000-0005-0000-0000-0000DB490000}"/>
    <cellStyle name="40% - Акцент6 2 12" xfId="889" xr:uid="{00000000-0005-0000-0000-0000DC490000}"/>
    <cellStyle name="40% - Акцент6 2 12 2" xfId="1205" xr:uid="{00000000-0005-0000-0000-0000DD490000}"/>
    <cellStyle name="40% - Акцент6 2 12 2 2" xfId="2947" xr:uid="{00000000-0005-0000-0000-0000DE490000}"/>
    <cellStyle name="40% - Акцент6 2 12 2 2 2" xfId="11784" xr:uid="{00000000-0005-0000-0000-0000DF490000}"/>
    <cellStyle name="40% - Акцент6 2 12 2 3" xfId="4789" xr:uid="{00000000-0005-0000-0000-0000E0490000}"/>
    <cellStyle name="40% - Акцент6 2 12 2 3 2" xfId="13564" xr:uid="{00000000-0005-0000-0000-0000E1490000}"/>
    <cellStyle name="40% - Акцент6 2 12 2 4" xfId="6629" xr:uid="{00000000-0005-0000-0000-0000E2490000}"/>
    <cellStyle name="40% - Акцент6 2 12 2 4 2" xfId="15392" xr:uid="{00000000-0005-0000-0000-0000E3490000}"/>
    <cellStyle name="40% - Акцент6 2 12 2 5" xfId="10074" xr:uid="{00000000-0005-0000-0000-0000E4490000}"/>
    <cellStyle name="40% - Акцент6 2 12 3" xfId="2679" xr:uid="{00000000-0005-0000-0000-0000E5490000}"/>
    <cellStyle name="40% - Акцент6 2 12 3 2" xfId="4790" xr:uid="{00000000-0005-0000-0000-0000E6490000}"/>
    <cellStyle name="40% - Акцент6 2 12 3 2 2" xfId="13565" xr:uid="{00000000-0005-0000-0000-0000E7490000}"/>
    <cellStyle name="40% - Акцент6 2 12 3 3" xfId="6630" xr:uid="{00000000-0005-0000-0000-0000E8490000}"/>
    <cellStyle name="40% - Акцент6 2 12 3 3 2" xfId="15393" xr:uid="{00000000-0005-0000-0000-0000E9490000}"/>
    <cellStyle name="40% - Акцент6 2 12 3 4" xfId="11518" xr:uid="{00000000-0005-0000-0000-0000EA490000}"/>
    <cellStyle name="40% - Акцент6 2 12 4" xfId="1965" xr:uid="{00000000-0005-0000-0000-0000EB490000}"/>
    <cellStyle name="40% - Акцент6 2 12 4 2" xfId="10810" xr:uid="{00000000-0005-0000-0000-0000EC490000}"/>
    <cellStyle name="40% - Акцент6 2 12 5" xfId="4788" xr:uid="{00000000-0005-0000-0000-0000ED490000}"/>
    <cellStyle name="40% - Акцент6 2 12 5 2" xfId="13563" xr:uid="{00000000-0005-0000-0000-0000EE490000}"/>
    <cellStyle name="40% - Акцент6 2 12 6" xfId="6628" xr:uid="{00000000-0005-0000-0000-0000EF490000}"/>
    <cellStyle name="40% - Акцент6 2 12 6 2" xfId="15391" xr:uid="{00000000-0005-0000-0000-0000F0490000}"/>
    <cellStyle name="40% - Акцент6 2 12 7" xfId="9794" xr:uid="{00000000-0005-0000-0000-0000F1490000}"/>
    <cellStyle name="40% - Акцент6 2 13" xfId="909" xr:uid="{00000000-0005-0000-0000-0000F2490000}"/>
    <cellStyle name="40% - Акцент6 2 13 2" xfId="1281" xr:uid="{00000000-0005-0000-0000-0000F3490000}"/>
    <cellStyle name="40% - Акцент6 2 13 2 2" xfId="3017" xr:uid="{00000000-0005-0000-0000-0000F4490000}"/>
    <cellStyle name="40% - Акцент6 2 13 2 2 2" xfId="11854" xr:uid="{00000000-0005-0000-0000-0000F5490000}"/>
    <cellStyle name="40% - Акцент6 2 13 2 3" xfId="4792" xr:uid="{00000000-0005-0000-0000-0000F6490000}"/>
    <cellStyle name="40% - Акцент6 2 13 2 3 2" xfId="13567" xr:uid="{00000000-0005-0000-0000-0000F7490000}"/>
    <cellStyle name="40% - Акцент6 2 13 2 4" xfId="6632" xr:uid="{00000000-0005-0000-0000-0000F8490000}"/>
    <cellStyle name="40% - Акцент6 2 13 2 4 2" xfId="15395" xr:uid="{00000000-0005-0000-0000-0000F9490000}"/>
    <cellStyle name="40% - Акцент6 2 13 2 5" xfId="10145" xr:uid="{00000000-0005-0000-0000-0000FA490000}"/>
    <cellStyle name="40% - Акцент6 2 13 3" xfId="2699" xr:uid="{00000000-0005-0000-0000-0000FB490000}"/>
    <cellStyle name="40% - Акцент6 2 13 3 2" xfId="4793" xr:uid="{00000000-0005-0000-0000-0000FC490000}"/>
    <cellStyle name="40% - Акцент6 2 13 3 2 2" xfId="13568" xr:uid="{00000000-0005-0000-0000-0000FD490000}"/>
    <cellStyle name="40% - Акцент6 2 13 3 3" xfId="6633" xr:uid="{00000000-0005-0000-0000-0000FE490000}"/>
    <cellStyle name="40% - Акцент6 2 13 3 3 2" xfId="15396" xr:uid="{00000000-0005-0000-0000-0000FF490000}"/>
    <cellStyle name="40% - Акцент6 2 13 3 4" xfId="11538" xr:uid="{00000000-0005-0000-0000-0000004A0000}"/>
    <cellStyle name="40% - Акцент6 2 13 4" xfId="2035" xr:uid="{00000000-0005-0000-0000-0000014A0000}"/>
    <cellStyle name="40% - Акцент6 2 13 4 2" xfId="10880" xr:uid="{00000000-0005-0000-0000-0000024A0000}"/>
    <cellStyle name="40% - Акцент6 2 13 5" xfId="4791" xr:uid="{00000000-0005-0000-0000-0000034A0000}"/>
    <cellStyle name="40% - Акцент6 2 13 5 2" xfId="13566" xr:uid="{00000000-0005-0000-0000-0000044A0000}"/>
    <cellStyle name="40% - Акцент6 2 13 6" xfId="6631" xr:uid="{00000000-0005-0000-0000-0000054A0000}"/>
    <cellStyle name="40% - Акцент6 2 13 6 2" xfId="15394" xr:uid="{00000000-0005-0000-0000-0000064A0000}"/>
    <cellStyle name="40% - Акцент6 2 13 7" xfId="9814" xr:uid="{00000000-0005-0000-0000-0000074A0000}"/>
    <cellStyle name="40% - Акцент6 2 14" xfId="560" xr:uid="{00000000-0005-0000-0000-0000084A0000}"/>
    <cellStyle name="40% - Акцент6 2 14 2" xfId="1286" xr:uid="{00000000-0005-0000-0000-0000094A0000}"/>
    <cellStyle name="40% - Акцент6 2 14 2 2" xfId="3022" xr:uid="{00000000-0005-0000-0000-00000A4A0000}"/>
    <cellStyle name="40% - Акцент6 2 14 2 2 2" xfId="11859" xr:uid="{00000000-0005-0000-0000-00000B4A0000}"/>
    <cellStyle name="40% - Акцент6 2 14 2 3" xfId="4795" xr:uid="{00000000-0005-0000-0000-00000C4A0000}"/>
    <cellStyle name="40% - Акцент6 2 14 2 3 2" xfId="13570" xr:uid="{00000000-0005-0000-0000-00000D4A0000}"/>
    <cellStyle name="40% - Акцент6 2 14 2 4" xfId="6635" xr:uid="{00000000-0005-0000-0000-00000E4A0000}"/>
    <cellStyle name="40% - Акцент6 2 14 2 4 2" xfId="15398" xr:uid="{00000000-0005-0000-0000-00000F4A0000}"/>
    <cellStyle name="40% - Акцент6 2 14 2 5" xfId="10150" xr:uid="{00000000-0005-0000-0000-0000104A0000}"/>
    <cellStyle name="40% - Акцент6 2 14 3" xfId="2350" xr:uid="{00000000-0005-0000-0000-0000114A0000}"/>
    <cellStyle name="40% - Акцент6 2 14 3 2" xfId="4796" xr:uid="{00000000-0005-0000-0000-0000124A0000}"/>
    <cellStyle name="40% - Акцент6 2 14 3 2 2" xfId="13571" xr:uid="{00000000-0005-0000-0000-0000134A0000}"/>
    <cellStyle name="40% - Акцент6 2 14 3 3" xfId="6636" xr:uid="{00000000-0005-0000-0000-0000144A0000}"/>
    <cellStyle name="40% - Акцент6 2 14 3 3 2" xfId="15399" xr:uid="{00000000-0005-0000-0000-0000154A0000}"/>
    <cellStyle name="40% - Акцент6 2 14 3 4" xfId="11189" xr:uid="{00000000-0005-0000-0000-0000164A0000}"/>
    <cellStyle name="40% - Акцент6 2 14 4" xfId="2040" xr:uid="{00000000-0005-0000-0000-0000174A0000}"/>
    <cellStyle name="40% - Акцент6 2 14 4 2" xfId="10885" xr:uid="{00000000-0005-0000-0000-0000184A0000}"/>
    <cellStyle name="40% - Акцент6 2 14 5" xfId="4794" xr:uid="{00000000-0005-0000-0000-0000194A0000}"/>
    <cellStyle name="40% - Акцент6 2 14 5 2" xfId="13569" xr:uid="{00000000-0005-0000-0000-00001A4A0000}"/>
    <cellStyle name="40% - Акцент6 2 14 6" xfId="6634" xr:uid="{00000000-0005-0000-0000-00001B4A0000}"/>
    <cellStyle name="40% - Акцент6 2 14 6 2" xfId="15397" xr:uid="{00000000-0005-0000-0000-00001C4A0000}"/>
    <cellStyle name="40% - Акцент6 2 14 7" xfId="9465" xr:uid="{00000000-0005-0000-0000-00001D4A0000}"/>
    <cellStyle name="40% - Акцент6 2 15" xfId="655" xr:uid="{00000000-0005-0000-0000-00001E4A0000}"/>
    <cellStyle name="40% - Акцент6 2 15 2" xfId="1300" xr:uid="{00000000-0005-0000-0000-00001F4A0000}"/>
    <cellStyle name="40% - Акцент6 2 15 2 2" xfId="3036" xr:uid="{00000000-0005-0000-0000-0000204A0000}"/>
    <cellStyle name="40% - Акцент6 2 15 2 2 2" xfId="11873" xr:uid="{00000000-0005-0000-0000-0000214A0000}"/>
    <cellStyle name="40% - Акцент6 2 15 2 3" xfId="4798" xr:uid="{00000000-0005-0000-0000-0000224A0000}"/>
    <cellStyle name="40% - Акцент6 2 15 2 3 2" xfId="13573" xr:uid="{00000000-0005-0000-0000-0000234A0000}"/>
    <cellStyle name="40% - Акцент6 2 15 2 4" xfId="6638" xr:uid="{00000000-0005-0000-0000-0000244A0000}"/>
    <cellStyle name="40% - Акцент6 2 15 2 4 2" xfId="15401" xr:uid="{00000000-0005-0000-0000-0000254A0000}"/>
    <cellStyle name="40% - Акцент6 2 15 2 5" xfId="10164" xr:uid="{00000000-0005-0000-0000-0000264A0000}"/>
    <cellStyle name="40% - Акцент6 2 15 3" xfId="2445" xr:uid="{00000000-0005-0000-0000-0000274A0000}"/>
    <cellStyle name="40% - Акцент6 2 15 3 2" xfId="4799" xr:uid="{00000000-0005-0000-0000-0000284A0000}"/>
    <cellStyle name="40% - Акцент6 2 15 3 2 2" xfId="13574" xr:uid="{00000000-0005-0000-0000-0000294A0000}"/>
    <cellStyle name="40% - Акцент6 2 15 3 3" xfId="6639" xr:uid="{00000000-0005-0000-0000-00002A4A0000}"/>
    <cellStyle name="40% - Акцент6 2 15 3 3 2" xfId="15402" xr:uid="{00000000-0005-0000-0000-00002B4A0000}"/>
    <cellStyle name="40% - Акцент6 2 15 3 4" xfId="11284" xr:uid="{00000000-0005-0000-0000-00002C4A0000}"/>
    <cellStyle name="40% - Акцент6 2 15 4" xfId="2054" xr:uid="{00000000-0005-0000-0000-00002D4A0000}"/>
    <cellStyle name="40% - Акцент6 2 15 4 2" xfId="10899" xr:uid="{00000000-0005-0000-0000-00002E4A0000}"/>
    <cellStyle name="40% - Акцент6 2 15 5" xfId="4797" xr:uid="{00000000-0005-0000-0000-00002F4A0000}"/>
    <cellStyle name="40% - Акцент6 2 15 5 2" xfId="13572" xr:uid="{00000000-0005-0000-0000-0000304A0000}"/>
    <cellStyle name="40% - Акцент6 2 15 6" xfId="6637" xr:uid="{00000000-0005-0000-0000-0000314A0000}"/>
    <cellStyle name="40% - Акцент6 2 15 6 2" xfId="15400" xr:uid="{00000000-0005-0000-0000-0000324A0000}"/>
    <cellStyle name="40% - Акцент6 2 15 7" xfId="9560" xr:uid="{00000000-0005-0000-0000-0000334A0000}"/>
    <cellStyle name="40% - Акцент6 2 16" xfId="782" xr:uid="{00000000-0005-0000-0000-0000344A0000}"/>
    <cellStyle name="40% - Акцент6 2 16 2" xfId="2572" xr:uid="{00000000-0005-0000-0000-0000354A0000}"/>
    <cellStyle name="40% - Акцент6 2 16 2 2" xfId="11411" xr:uid="{00000000-0005-0000-0000-0000364A0000}"/>
    <cellStyle name="40% - Акцент6 2 16 3" xfId="4800" xr:uid="{00000000-0005-0000-0000-0000374A0000}"/>
    <cellStyle name="40% - Акцент6 2 16 3 2" xfId="13575" xr:uid="{00000000-0005-0000-0000-0000384A0000}"/>
    <cellStyle name="40% - Акцент6 2 16 4" xfId="6640" xr:uid="{00000000-0005-0000-0000-0000394A0000}"/>
    <cellStyle name="40% - Акцент6 2 16 4 2" xfId="15403" xr:uid="{00000000-0005-0000-0000-00003A4A0000}"/>
    <cellStyle name="40% - Акцент6 2 16 5" xfId="9687" xr:uid="{00000000-0005-0000-0000-00003B4A0000}"/>
    <cellStyle name="40% - Акцент6 2 17" xfId="850" xr:uid="{00000000-0005-0000-0000-00003C4A0000}"/>
    <cellStyle name="40% - Акцент6 2 17 2" xfId="2640" xr:uid="{00000000-0005-0000-0000-00003D4A0000}"/>
    <cellStyle name="40% - Акцент6 2 17 2 2" xfId="11479" xr:uid="{00000000-0005-0000-0000-00003E4A0000}"/>
    <cellStyle name="40% - Акцент6 2 17 3" xfId="4801" xr:uid="{00000000-0005-0000-0000-00003F4A0000}"/>
    <cellStyle name="40% - Акцент6 2 17 3 2" xfId="13576" xr:uid="{00000000-0005-0000-0000-0000404A0000}"/>
    <cellStyle name="40% - Акцент6 2 17 4" xfId="6641" xr:uid="{00000000-0005-0000-0000-0000414A0000}"/>
    <cellStyle name="40% - Акцент6 2 17 4 2" xfId="15404" xr:uid="{00000000-0005-0000-0000-0000424A0000}"/>
    <cellStyle name="40% - Акцент6 2 17 5" xfId="9755" xr:uid="{00000000-0005-0000-0000-0000434A0000}"/>
    <cellStyle name="40% - Акцент6 2 18" xfId="870" xr:uid="{00000000-0005-0000-0000-0000444A0000}"/>
    <cellStyle name="40% - Акцент6 2 18 2" xfId="2660" xr:uid="{00000000-0005-0000-0000-0000454A0000}"/>
    <cellStyle name="40% - Акцент6 2 18 2 2" xfId="11499" xr:uid="{00000000-0005-0000-0000-0000464A0000}"/>
    <cellStyle name="40% - Акцент6 2 18 3" xfId="4802" xr:uid="{00000000-0005-0000-0000-0000474A0000}"/>
    <cellStyle name="40% - Акцент6 2 18 3 2" xfId="13577" xr:uid="{00000000-0005-0000-0000-0000484A0000}"/>
    <cellStyle name="40% - Акцент6 2 18 4" xfId="6642" xr:uid="{00000000-0005-0000-0000-0000494A0000}"/>
    <cellStyle name="40% - Акцент6 2 18 4 2" xfId="15405" xr:uid="{00000000-0005-0000-0000-00004A4A0000}"/>
    <cellStyle name="40% - Акцент6 2 18 5" xfId="9775" xr:uid="{00000000-0005-0000-0000-00004B4A0000}"/>
    <cellStyle name="40% - Акцент6 2 19" xfId="891" xr:uid="{00000000-0005-0000-0000-00004C4A0000}"/>
    <cellStyle name="40% - Акцент6 2 19 2" xfId="2681" xr:uid="{00000000-0005-0000-0000-00004D4A0000}"/>
    <cellStyle name="40% - Акцент6 2 19 2 2" xfId="11520" xr:uid="{00000000-0005-0000-0000-00004E4A0000}"/>
    <cellStyle name="40% - Акцент6 2 19 3" xfId="4803" xr:uid="{00000000-0005-0000-0000-00004F4A0000}"/>
    <cellStyle name="40% - Акцент6 2 19 3 2" xfId="13578" xr:uid="{00000000-0005-0000-0000-0000504A0000}"/>
    <cellStyle name="40% - Акцент6 2 19 4" xfId="6643" xr:uid="{00000000-0005-0000-0000-0000514A0000}"/>
    <cellStyle name="40% - Акцент6 2 19 4 2" xfId="15406" xr:uid="{00000000-0005-0000-0000-0000524A0000}"/>
    <cellStyle name="40% - Акцент6 2 19 5" xfId="9796" xr:uid="{00000000-0005-0000-0000-0000534A0000}"/>
    <cellStyle name="40% - Акцент6 2 2" xfId="162" xr:uid="{00000000-0005-0000-0000-0000544A0000}"/>
    <cellStyle name="40% - Акцент6 2 2 10" xfId="6644" xr:uid="{00000000-0005-0000-0000-0000554A0000}"/>
    <cellStyle name="40% - Акцент6 2 2 10 2" xfId="15407" xr:uid="{00000000-0005-0000-0000-0000564A0000}"/>
    <cellStyle name="40% - Акцент6 2 2 11" xfId="9202" xr:uid="{00000000-0005-0000-0000-0000574A0000}"/>
    <cellStyle name="40% - Акцент6 2 2 2" xfId="366" xr:uid="{00000000-0005-0000-0000-0000584A0000}"/>
    <cellStyle name="40% - Акцент6 2 2 2 2" xfId="492" xr:uid="{00000000-0005-0000-0000-0000594A0000}"/>
    <cellStyle name="40% - Акцент6 2 2 2 2 2" xfId="1348" xr:uid="{00000000-0005-0000-0000-00005A4A0000}"/>
    <cellStyle name="40% - Акцент6 2 2 2 2 2 2" xfId="3084" xr:uid="{00000000-0005-0000-0000-00005B4A0000}"/>
    <cellStyle name="40% - Акцент6 2 2 2 2 2 2 2" xfId="11921" xr:uid="{00000000-0005-0000-0000-00005C4A0000}"/>
    <cellStyle name="40% - Акцент6 2 2 2 2 2 3" xfId="4807" xr:uid="{00000000-0005-0000-0000-00005D4A0000}"/>
    <cellStyle name="40% - Акцент6 2 2 2 2 2 3 2" xfId="13582" xr:uid="{00000000-0005-0000-0000-00005E4A0000}"/>
    <cellStyle name="40% - Акцент6 2 2 2 2 2 4" xfId="6647" xr:uid="{00000000-0005-0000-0000-00005F4A0000}"/>
    <cellStyle name="40% - Акцент6 2 2 2 2 2 4 2" xfId="15410" xr:uid="{00000000-0005-0000-0000-0000604A0000}"/>
    <cellStyle name="40% - Акцент6 2 2 2 2 2 5" xfId="10212" xr:uid="{00000000-0005-0000-0000-0000614A0000}"/>
    <cellStyle name="40% - Акцент6 2 2 2 2 3" xfId="2282" xr:uid="{00000000-0005-0000-0000-0000624A0000}"/>
    <cellStyle name="40% - Акцент6 2 2 2 2 3 2" xfId="4808" xr:uid="{00000000-0005-0000-0000-0000634A0000}"/>
    <cellStyle name="40% - Акцент6 2 2 2 2 3 2 2" xfId="13583" xr:uid="{00000000-0005-0000-0000-0000644A0000}"/>
    <cellStyle name="40% - Акцент6 2 2 2 2 3 3" xfId="6648" xr:uid="{00000000-0005-0000-0000-0000654A0000}"/>
    <cellStyle name="40% - Акцент6 2 2 2 2 3 3 2" xfId="15411" xr:uid="{00000000-0005-0000-0000-0000664A0000}"/>
    <cellStyle name="40% - Акцент6 2 2 2 2 3 4" xfId="11121" xr:uid="{00000000-0005-0000-0000-0000674A0000}"/>
    <cellStyle name="40% - Акцент6 2 2 2 2 4" xfId="2102" xr:uid="{00000000-0005-0000-0000-0000684A0000}"/>
    <cellStyle name="40% - Акцент6 2 2 2 2 4 2" xfId="10947" xr:uid="{00000000-0005-0000-0000-0000694A0000}"/>
    <cellStyle name="40% - Акцент6 2 2 2 2 5" xfId="4806" xr:uid="{00000000-0005-0000-0000-00006A4A0000}"/>
    <cellStyle name="40% - Акцент6 2 2 2 2 5 2" xfId="13581" xr:uid="{00000000-0005-0000-0000-00006B4A0000}"/>
    <cellStyle name="40% - Акцент6 2 2 2 2 6" xfId="6646" xr:uid="{00000000-0005-0000-0000-00006C4A0000}"/>
    <cellStyle name="40% - Акцент6 2 2 2 2 6 2" xfId="15409" xr:uid="{00000000-0005-0000-0000-00006D4A0000}"/>
    <cellStyle name="40% - Акцент6 2 2 2 2 7" xfId="9397" xr:uid="{00000000-0005-0000-0000-00006E4A0000}"/>
    <cellStyle name="40% - Акцент6 2 2 2 3" xfId="746" xr:uid="{00000000-0005-0000-0000-00006F4A0000}"/>
    <cellStyle name="40% - Акцент6 2 2 2 3 2" xfId="2536" xr:uid="{00000000-0005-0000-0000-0000704A0000}"/>
    <cellStyle name="40% - Акцент6 2 2 2 3 2 2" xfId="11375" xr:uid="{00000000-0005-0000-0000-0000714A0000}"/>
    <cellStyle name="40% - Акцент6 2 2 2 3 3" xfId="4809" xr:uid="{00000000-0005-0000-0000-0000724A0000}"/>
    <cellStyle name="40% - Акцент6 2 2 2 3 3 2" xfId="13584" xr:uid="{00000000-0005-0000-0000-0000734A0000}"/>
    <cellStyle name="40% - Акцент6 2 2 2 3 4" xfId="6649" xr:uid="{00000000-0005-0000-0000-0000744A0000}"/>
    <cellStyle name="40% - Акцент6 2 2 2 3 4 2" xfId="15412" xr:uid="{00000000-0005-0000-0000-0000754A0000}"/>
    <cellStyle name="40% - Акцент6 2 2 2 3 5" xfId="9651" xr:uid="{00000000-0005-0000-0000-0000764A0000}"/>
    <cellStyle name="40% - Акцент6 2 2 2 4" xfId="1180" xr:uid="{00000000-0005-0000-0000-0000774A0000}"/>
    <cellStyle name="40% - Акцент6 2 2 2 4 2" xfId="2924" xr:uid="{00000000-0005-0000-0000-0000784A0000}"/>
    <cellStyle name="40% - Акцент6 2 2 2 4 2 2" xfId="11761" xr:uid="{00000000-0005-0000-0000-0000794A0000}"/>
    <cellStyle name="40% - Акцент6 2 2 2 4 3" xfId="4810" xr:uid="{00000000-0005-0000-0000-00007A4A0000}"/>
    <cellStyle name="40% - Акцент6 2 2 2 4 3 2" xfId="13585" xr:uid="{00000000-0005-0000-0000-00007B4A0000}"/>
    <cellStyle name="40% - Акцент6 2 2 2 4 4" xfId="6650" xr:uid="{00000000-0005-0000-0000-00007C4A0000}"/>
    <cellStyle name="40% - Акцент6 2 2 2 4 4 2" xfId="15413" xr:uid="{00000000-0005-0000-0000-00007D4A0000}"/>
    <cellStyle name="40% - Акцент6 2 2 2 4 5" xfId="10050" xr:uid="{00000000-0005-0000-0000-00007E4A0000}"/>
    <cellStyle name="40% - Акцент6 2 2 2 5" xfId="2185" xr:uid="{00000000-0005-0000-0000-00007F4A0000}"/>
    <cellStyle name="40% - Акцент6 2 2 2 5 2" xfId="4811" xr:uid="{00000000-0005-0000-0000-0000804A0000}"/>
    <cellStyle name="40% - Акцент6 2 2 2 5 2 2" xfId="13586" xr:uid="{00000000-0005-0000-0000-0000814A0000}"/>
    <cellStyle name="40% - Акцент6 2 2 2 5 3" xfId="6651" xr:uid="{00000000-0005-0000-0000-0000824A0000}"/>
    <cellStyle name="40% - Акцент6 2 2 2 5 3 2" xfId="15414" xr:uid="{00000000-0005-0000-0000-0000834A0000}"/>
    <cellStyle name="40% - Акцент6 2 2 2 5 4" xfId="11029" xr:uid="{00000000-0005-0000-0000-0000844A0000}"/>
    <cellStyle name="40% - Акцент6 2 2 2 6" xfId="1940" xr:uid="{00000000-0005-0000-0000-0000854A0000}"/>
    <cellStyle name="40% - Акцент6 2 2 2 6 2" xfId="10787" xr:uid="{00000000-0005-0000-0000-0000864A0000}"/>
    <cellStyle name="40% - Акцент6 2 2 2 7" xfId="4805" xr:uid="{00000000-0005-0000-0000-0000874A0000}"/>
    <cellStyle name="40% - Акцент6 2 2 2 7 2" xfId="13580" xr:uid="{00000000-0005-0000-0000-0000884A0000}"/>
    <cellStyle name="40% - Акцент6 2 2 2 8" xfId="6645" xr:uid="{00000000-0005-0000-0000-0000894A0000}"/>
    <cellStyle name="40% - Акцент6 2 2 2 8 2" xfId="15408" xr:uid="{00000000-0005-0000-0000-00008A4A0000}"/>
    <cellStyle name="40% - Акцент6 2 2 2 9" xfId="9298" xr:uid="{00000000-0005-0000-0000-00008B4A0000}"/>
    <cellStyle name="40% - Акцент6 2 2 3" xfId="457" xr:uid="{00000000-0005-0000-0000-00008C4A0000}"/>
    <cellStyle name="40% - Акцент6 2 2 3 2" xfId="1135" xr:uid="{00000000-0005-0000-0000-00008D4A0000}"/>
    <cellStyle name="40% - Акцент6 2 2 3 2 2" xfId="2881" xr:uid="{00000000-0005-0000-0000-00008E4A0000}"/>
    <cellStyle name="40% - Акцент6 2 2 3 2 2 2" xfId="11718" xr:uid="{00000000-0005-0000-0000-00008F4A0000}"/>
    <cellStyle name="40% - Акцент6 2 2 3 2 3" xfId="4813" xr:uid="{00000000-0005-0000-0000-0000904A0000}"/>
    <cellStyle name="40% - Акцент6 2 2 3 2 3 2" xfId="13588" xr:uid="{00000000-0005-0000-0000-0000914A0000}"/>
    <cellStyle name="40% - Акцент6 2 2 3 2 4" xfId="6653" xr:uid="{00000000-0005-0000-0000-0000924A0000}"/>
    <cellStyle name="40% - Акцент6 2 2 3 2 4 2" xfId="15416" xr:uid="{00000000-0005-0000-0000-0000934A0000}"/>
    <cellStyle name="40% - Акцент6 2 2 3 2 5" xfId="10006" xr:uid="{00000000-0005-0000-0000-0000944A0000}"/>
    <cellStyle name="40% - Акцент6 2 2 3 3" xfId="2247" xr:uid="{00000000-0005-0000-0000-0000954A0000}"/>
    <cellStyle name="40% - Акцент6 2 2 3 3 2" xfId="4814" xr:uid="{00000000-0005-0000-0000-0000964A0000}"/>
    <cellStyle name="40% - Акцент6 2 2 3 3 2 2" xfId="13589" xr:uid="{00000000-0005-0000-0000-0000974A0000}"/>
    <cellStyle name="40% - Акцент6 2 2 3 3 3" xfId="6654" xr:uid="{00000000-0005-0000-0000-0000984A0000}"/>
    <cellStyle name="40% - Акцент6 2 2 3 3 3 2" xfId="15417" xr:uid="{00000000-0005-0000-0000-0000994A0000}"/>
    <cellStyle name="40% - Акцент6 2 2 3 3 4" xfId="11086" xr:uid="{00000000-0005-0000-0000-00009A4A0000}"/>
    <cellStyle name="40% - Акцент6 2 2 3 4" xfId="1897" xr:uid="{00000000-0005-0000-0000-00009B4A0000}"/>
    <cellStyle name="40% - Акцент6 2 2 3 4 2" xfId="10745" xr:uid="{00000000-0005-0000-0000-00009C4A0000}"/>
    <cellStyle name="40% - Акцент6 2 2 3 5" xfId="4812" xr:uid="{00000000-0005-0000-0000-00009D4A0000}"/>
    <cellStyle name="40% - Акцент6 2 2 3 5 2" xfId="13587" xr:uid="{00000000-0005-0000-0000-00009E4A0000}"/>
    <cellStyle name="40% - Акцент6 2 2 3 6" xfId="6652" xr:uid="{00000000-0005-0000-0000-00009F4A0000}"/>
    <cellStyle name="40% - Акцент6 2 2 3 6 2" xfId="15415" xr:uid="{00000000-0005-0000-0000-0000A04A0000}"/>
    <cellStyle name="40% - Акцент6 2 2 3 7" xfId="9362" xr:uid="{00000000-0005-0000-0000-0000A14A0000}"/>
    <cellStyle name="40% - Акцент6 2 2 4" xfId="630" xr:uid="{00000000-0005-0000-0000-0000A24A0000}"/>
    <cellStyle name="40% - Акцент6 2 2 4 2" xfId="1303" xr:uid="{00000000-0005-0000-0000-0000A34A0000}"/>
    <cellStyle name="40% - Акцент6 2 2 4 2 2" xfId="3039" xr:uid="{00000000-0005-0000-0000-0000A44A0000}"/>
    <cellStyle name="40% - Акцент6 2 2 4 2 2 2" xfId="11876" xr:uid="{00000000-0005-0000-0000-0000A54A0000}"/>
    <cellStyle name="40% - Акцент6 2 2 4 2 3" xfId="4816" xr:uid="{00000000-0005-0000-0000-0000A64A0000}"/>
    <cellStyle name="40% - Акцент6 2 2 4 2 3 2" xfId="13591" xr:uid="{00000000-0005-0000-0000-0000A74A0000}"/>
    <cellStyle name="40% - Акцент6 2 2 4 2 4" xfId="6656" xr:uid="{00000000-0005-0000-0000-0000A84A0000}"/>
    <cellStyle name="40% - Акцент6 2 2 4 2 4 2" xfId="15419" xr:uid="{00000000-0005-0000-0000-0000A94A0000}"/>
    <cellStyle name="40% - Акцент6 2 2 4 2 5" xfId="10167" xr:uid="{00000000-0005-0000-0000-0000AA4A0000}"/>
    <cellStyle name="40% - Акцент6 2 2 4 3" xfId="2420" xr:uid="{00000000-0005-0000-0000-0000AB4A0000}"/>
    <cellStyle name="40% - Акцент6 2 2 4 3 2" xfId="4817" xr:uid="{00000000-0005-0000-0000-0000AC4A0000}"/>
    <cellStyle name="40% - Акцент6 2 2 4 3 2 2" xfId="13592" xr:uid="{00000000-0005-0000-0000-0000AD4A0000}"/>
    <cellStyle name="40% - Акцент6 2 2 4 3 3" xfId="6657" xr:uid="{00000000-0005-0000-0000-0000AE4A0000}"/>
    <cellStyle name="40% - Акцент6 2 2 4 3 3 2" xfId="15420" xr:uid="{00000000-0005-0000-0000-0000AF4A0000}"/>
    <cellStyle name="40% - Акцент6 2 2 4 3 4" xfId="11259" xr:uid="{00000000-0005-0000-0000-0000B04A0000}"/>
    <cellStyle name="40% - Акцент6 2 2 4 4" xfId="2057" xr:uid="{00000000-0005-0000-0000-0000B14A0000}"/>
    <cellStyle name="40% - Акцент6 2 2 4 4 2" xfId="10902" xr:uid="{00000000-0005-0000-0000-0000B24A0000}"/>
    <cellStyle name="40% - Акцент6 2 2 4 5" xfId="4815" xr:uid="{00000000-0005-0000-0000-0000B34A0000}"/>
    <cellStyle name="40% - Акцент6 2 2 4 5 2" xfId="13590" xr:uid="{00000000-0005-0000-0000-0000B44A0000}"/>
    <cellStyle name="40% - Акцент6 2 2 4 6" xfId="6655" xr:uid="{00000000-0005-0000-0000-0000B54A0000}"/>
    <cellStyle name="40% - Акцент6 2 2 4 6 2" xfId="15418" xr:uid="{00000000-0005-0000-0000-0000B64A0000}"/>
    <cellStyle name="40% - Акцент6 2 2 4 7" xfId="9535" xr:uid="{00000000-0005-0000-0000-0000B74A0000}"/>
    <cellStyle name="40% - Акцент6 2 2 5" xfId="1077" xr:uid="{00000000-0005-0000-0000-0000B84A0000}"/>
    <cellStyle name="40% - Акцент6 2 2 5 2" xfId="2829" xr:uid="{00000000-0005-0000-0000-0000B94A0000}"/>
    <cellStyle name="40% - Акцент6 2 2 5 2 2" xfId="11666" xr:uid="{00000000-0005-0000-0000-0000BA4A0000}"/>
    <cellStyle name="40% - Акцент6 2 2 5 3" xfId="4818" xr:uid="{00000000-0005-0000-0000-0000BB4A0000}"/>
    <cellStyle name="40% - Акцент6 2 2 5 3 2" xfId="13593" xr:uid="{00000000-0005-0000-0000-0000BC4A0000}"/>
    <cellStyle name="40% - Акцент6 2 2 5 4" xfId="6658" xr:uid="{00000000-0005-0000-0000-0000BD4A0000}"/>
    <cellStyle name="40% - Акцент6 2 2 5 4 2" xfId="15421" xr:uid="{00000000-0005-0000-0000-0000BE4A0000}"/>
    <cellStyle name="40% - Акцент6 2 2 5 5" xfId="9951" xr:uid="{00000000-0005-0000-0000-0000BF4A0000}"/>
    <cellStyle name="40% - Акцент6 2 2 6" xfId="2150" xr:uid="{00000000-0005-0000-0000-0000C04A0000}"/>
    <cellStyle name="40% - Акцент6 2 2 6 2" xfId="4819" xr:uid="{00000000-0005-0000-0000-0000C14A0000}"/>
    <cellStyle name="40% - Акцент6 2 2 6 2 2" xfId="13594" xr:uid="{00000000-0005-0000-0000-0000C24A0000}"/>
    <cellStyle name="40% - Акцент6 2 2 6 3" xfId="6659" xr:uid="{00000000-0005-0000-0000-0000C34A0000}"/>
    <cellStyle name="40% - Акцент6 2 2 6 3 2" xfId="15422" xr:uid="{00000000-0005-0000-0000-0000C44A0000}"/>
    <cellStyle name="40% - Акцент6 2 2 6 4" xfId="10994" xr:uid="{00000000-0005-0000-0000-0000C54A0000}"/>
    <cellStyle name="40% - Акцент6 2 2 7" xfId="1840" xr:uid="{00000000-0005-0000-0000-0000C64A0000}"/>
    <cellStyle name="40% - Акцент6 2 2 7 2" xfId="10692" xr:uid="{00000000-0005-0000-0000-0000C74A0000}"/>
    <cellStyle name="40% - Акцент6 2 2 8" xfId="3313" xr:uid="{00000000-0005-0000-0000-0000C84A0000}"/>
    <cellStyle name="40% - Акцент6 2 2 8 2" xfId="12143" xr:uid="{00000000-0005-0000-0000-0000C94A0000}"/>
    <cellStyle name="40% - Акцент6 2 2 9" xfId="4804" xr:uid="{00000000-0005-0000-0000-0000CA4A0000}"/>
    <cellStyle name="40% - Акцент6 2 2 9 2" xfId="13579" xr:uid="{00000000-0005-0000-0000-0000CB4A0000}"/>
    <cellStyle name="40% - Акцент6 2 20" xfId="828" xr:uid="{00000000-0005-0000-0000-0000CC4A0000}"/>
    <cellStyle name="40% - Акцент6 2 20 2" xfId="2618" xr:uid="{00000000-0005-0000-0000-0000CD4A0000}"/>
    <cellStyle name="40% - Акцент6 2 20 2 2" xfId="11457" xr:uid="{00000000-0005-0000-0000-0000CE4A0000}"/>
    <cellStyle name="40% - Акцент6 2 20 3" xfId="4820" xr:uid="{00000000-0005-0000-0000-0000CF4A0000}"/>
    <cellStyle name="40% - Акцент6 2 20 3 2" xfId="13595" xr:uid="{00000000-0005-0000-0000-0000D04A0000}"/>
    <cellStyle name="40% - Акцент6 2 20 4" xfId="6660" xr:uid="{00000000-0005-0000-0000-0000D14A0000}"/>
    <cellStyle name="40% - Акцент6 2 20 4 2" xfId="15423" xr:uid="{00000000-0005-0000-0000-0000D24A0000}"/>
    <cellStyle name="40% - Акцент6 2 20 5" xfId="9733" xr:uid="{00000000-0005-0000-0000-0000D34A0000}"/>
    <cellStyle name="40% - Акцент6 2 21" xfId="762" xr:uid="{00000000-0005-0000-0000-0000D44A0000}"/>
    <cellStyle name="40% - Акцент6 2 21 2" xfId="2552" xr:uid="{00000000-0005-0000-0000-0000D54A0000}"/>
    <cellStyle name="40% - Акцент6 2 21 2 2" xfId="11391" xr:uid="{00000000-0005-0000-0000-0000D64A0000}"/>
    <cellStyle name="40% - Акцент6 2 21 3" xfId="4821" xr:uid="{00000000-0005-0000-0000-0000D74A0000}"/>
    <cellStyle name="40% - Акцент6 2 21 3 2" xfId="13596" xr:uid="{00000000-0005-0000-0000-0000D84A0000}"/>
    <cellStyle name="40% - Акцент6 2 21 4" xfId="6661" xr:uid="{00000000-0005-0000-0000-0000D94A0000}"/>
    <cellStyle name="40% - Акцент6 2 21 4 2" xfId="15424" xr:uid="{00000000-0005-0000-0000-0000DA4A0000}"/>
    <cellStyle name="40% - Акцент6 2 21 5" xfId="9667" xr:uid="{00000000-0005-0000-0000-0000DB4A0000}"/>
    <cellStyle name="40% - Акцент6 2 22" xfId="801" xr:uid="{00000000-0005-0000-0000-0000DC4A0000}"/>
    <cellStyle name="40% - Акцент6 2 22 2" xfId="2591" xr:uid="{00000000-0005-0000-0000-0000DD4A0000}"/>
    <cellStyle name="40% - Акцент6 2 22 2 2" xfId="11430" xr:uid="{00000000-0005-0000-0000-0000DE4A0000}"/>
    <cellStyle name="40% - Акцент6 2 22 3" xfId="4822" xr:uid="{00000000-0005-0000-0000-0000DF4A0000}"/>
    <cellStyle name="40% - Акцент6 2 22 3 2" xfId="13597" xr:uid="{00000000-0005-0000-0000-0000E04A0000}"/>
    <cellStyle name="40% - Акцент6 2 22 4" xfId="6662" xr:uid="{00000000-0005-0000-0000-0000E14A0000}"/>
    <cellStyle name="40% - Акцент6 2 22 4 2" xfId="15425" xr:uid="{00000000-0005-0000-0000-0000E24A0000}"/>
    <cellStyle name="40% - Акцент6 2 22 5" xfId="9706" xr:uid="{00000000-0005-0000-0000-0000E34A0000}"/>
    <cellStyle name="40% - Акцент6 2 23" xfId="811" xr:uid="{00000000-0005-0000-0000-0000E44A0000}"/>
    <cellStyle name="40% - Акцент6 2 23 2" xfId="2601" xr:uid="{00000000-0005-0000-0000-0000E54A0000}"/>
    <cellStyle name="40% - Акцент6 2 23 2 2" xfId="11440" xr:uid="{00000000-0005-0000-0000-0000E64A0000}"/>
    <cellStyle name="40% - Акцент6 2 23 3" xfId="4823" xr:uid="{00000000-0005-0000-0000-0000E74A0000}"/>
    <cellStyle name="40% - Акцент6 2 23 3 2" xfId="13598" xr:uid="{00000000-0005-0000-0000-0000E84A0000}"/>
    <cellStyle name="40% - Акцент6 2 23 4" xfId="6663" xr:uid="{00000000-0005-0000-0000-0000E94A0000}"/>
    <cellStyle name="40% - Акцент6 2 23 4 2" xfId="15426" xr:uid="{00000000-0005-0000-0000-0000EA4A0000}"/>
    <cellStyle name="40% - Акцент6 2 23 5" xfId="9716" xr:uid="{00000000-0005-0000-0000-0000EB4A0000}"/>
    <cellStyle name="40% - Акцент6 2 24" xfId="683" xr:uid="{00000000-0005-0000-0000-0000EC4A0000}"/>
    <cellStyle name="40% - Акцент6 2 24 2" xfId="2473" xr:uid="{00000000-0005-0000-0000-0000ED4A0000}"/>
    <cellStyle name="40% - Акцент6 2 24 2 2" xfId="11312" xr:uid="{00000000-0005-0000-0000-0000EE4A0000}"/>
    <cellStyle name="40% - Акцент6 2 24 3" xfId="4824" xr:uid="{00000000-0005-0000-0000-0000EF4A0000}"/>
    <cellStyle name="40% - Акцент6 2 24 3 2" xfId="13599" xr:uid="{00000000-0005-0000-0000-0000F04A0000}"/>
    <cellStyle name="40% - Акцент6 2 24 4" xfId="6664" xr:uid="{00000000-0005-0000-0000-0000F14A0000}"/>
    <cellStyle name="40% - Акцент6 2 24 4 2" xfId="15427" xr:uid="{00000000-0005-0000-0000-0000F24A0000}"/>
    <cellStyle name="40% - Акцент6 2 24 5" xfId="9588" xr:uid="{00000000-0005-0000-0000-0000F34A0000}"/>
    <cellStyle name="40% - Акцент6 2 25" xfId="612" xr:uid="{00000000-0005-0000-0000-0000F44A0000}"/>
    <cellStyle name="40% - Акцент6 2 25 2" xfId="2402" xr:uid="{00000000-0005-0000-0000-0000F54A0000}"/>
    <cellStyle name="40% - Акцент6 2 25 2 2" xfId="11241" xr:uid="{00000000-0005-0000-0000-0000F64A0000}"/>
    <cellStyle name="40% - Акцент6 2 25 3" xfId="4825" xr:uid="{00000000-0005-0000-0000-0000F74A0000}"/>
    <cellStyle name="40% - Акцент6 2 25 3 2" xfId="13600" xr:uid="{00000000-0005-0000-0000-0000F84A0000}"/>
    <cellStyle name="40% - Акцент6 2 25 4" xfId="6665" xr:uid="{00000000-0005-0000-0000-0000F94A0000}"/>
    <cellStyle name="40% - Акцент6 2 25 4 2" xfId="15428" xr:uid="{00000000-0005-0000-0000-0000FA4A0000}"/>
    <cellStyle name="40% - Акцент6 2 25 5" xfId="9517" xr:uid="{00000000-0005-0000-0000-0000FB4A0000}"/>
    <cellStyle name="40% - Акцент6 2 26" xfId="809" xr:uid="{00000000-0005-0000-0000-0000FC4A0000}"/>
    <cellStyle name="40% - Акцент6 2 26 2" xfId="2599" xr:uid="{00000000-0005-0000-0000-0000FD4A0000}"/>
    <cellStyle name="40% - Акцент6 2 26 2 2" xfId="11438" xr:uid="{00000000-0005-0000-0000-0000FE4A0000}"/>
    <cellStyle name="40% - Акцент6 2 26 3" xfId="4826" xr:uid="{00000000-0005-0000-0000-0000FF4A0000}"/>
    <cellStyle name="40% - Акцент6 2 26 3 2" xfId="13601" xr:uid="{00000000-0005-0000-0000-0000004B0000}"/>
    <cellStyle name="40% - Акцент6 2 26 4" xfId="6666" xr:uid="{00000000-0005-0000-0000-0000014B0000}"/>
    <cellStyle name="40% - Акцент6 2 26 4 2" xfId="15429" xr:uid="{00000000-0005-0000-0000-0000024B0000}"/>
    <cellStyle name="40% - Акцент6 2 26 5" xfId="9714" xr:uid="{00000000-0005-0000-0000-0000034B0000}"/>
    <cellStyle name="40% - Акцент6 2 27" xfId="535" xr:uid="{00000000-0005-0000-0000-0000044B0000}"/>
    <cellStyle name="40% - Акцент6 2 27 2" xfId="2325" xr:uid="{00000000-0005-0000-0000-0000054B0000}"/>
    <cellStyle name="40% - Акцент6 2 27 2 2" xfId="11164" xr:uid="{00000000-0005-0000-0000-0000064B0000}"/>
    <cellStyle name="40% - Акцент6 2 27 3" xfId="4827" xr:uid="{00000000-0005-0000-0000-0000074B0000}"/>
    <cellStyle name="40% - Акцент6 2 27 3 2" xfId="13602" xr:uid="{00000000-0005-0000-0000-0000084B0000}"/>
    <cellStyle name="40% - Акцент6 2 27 4" xfId="6667" xr:uid="{00000000-0005-0000-0000-0000094B0000}"/>
    <cellStyle name="40% - Акцент6 2 27 4 2" xfId="15430" xr:uid="{00000000-0005-0000-0000-00000A4B0000}"/>
    <cellStyle name="40% - Акцент6 2 27 5" xfId="9440" xr:uid="{00000000-0005-0000-0000-00000B4B0000}"/>
    <cellStyle name="40% - Акцент6 2 28" xfId="799" xr:uid="{00000000-0005-0000-0000-00000C4B0000}"/>
    <cellStyle name="40% - Акцент6 2 28 2" xfId="2589" xr:uid="{00000000-0005-0000-0000-00000D4B0000}"/>
    <cellStyle name="40% - Акцент6 2 28 2 2" xfId="11428" xr:uid="{00000000-0005-0000-0000-00000E4B0000}"/>
    <cellStyle name="40% - Акцент6 2 28 3" xfId="4828" xr:uid="{00000000-0005-0000-0000-00000F4B0000}"/>
    <cellStyle name="40% - Акцент6 2 28 3 2" xfId="13603" xr:uid="{00000000-0005-0000-0000-0000104B0000}"/>
    <cellStyle name="40% - Акцент6 2 28 4" xfId="6668" xr:uid="{00000000-0005-0000-0000-0000114B0000}"/>
    <cellStyle name="40% - Акцент6 2 28 4 2" xfId="15431" xr:uid="{00000000-0005-0000-0000-0000124B0000}"/>
    <cellStyle name="40% - Акцент6 2 28 5" xfId="9704" xr:uid="{00000000-0005-0000-0000-0000134B0000}"/>
    <cellStyle name="40% - Акцент6 2 29" xfId="935" xr:uid="{00000000-0005-0000-0000-0000144B0000}"/>
    <cellStyle name="40% - Акцент6 2 29 2" xfId="2725" xr:uid="{00000000-0005-0000-0000-0000154B0000}"/>
    <cellStyle name="40% - Акцент6 2 29 2 2" xfId="11564" xr:uid="{00000000-0005-0000-0000-0000164B0000}"/>
    <cellStyle name="40% - Акцент6 2 29 3" xfId="4829" xr:uid="{00000000-0005-0000-0000-0000174B0000}"/>
    <cellStyle name="40% - Акцент6 2 29 3 2" xfId="13604" xr:uid="{00000000-0005-0000-0000-0000184B0000}"/>
    <cellStyle name="40% - Акцент6 2 29 4" xfId="6669" xr:uid="{00000000-0005-0000-0000-0000194B0000}"/>
    <cellStyle name="40% - Акцент6 2 29 4 2" xfId="15432" xr:uid="{00000000-0005-0000-0000-00001A4B0000}"/>
    <cellStyle name="40% - Акцент6 2 29 5" xfId="9840" xr:uid="{00000000-0005-0000-0000-00001B4B0000}"/>
    <cellStyle name="40% - Акцент6 2 3" xfId="344" xr:uid="{00000000-0005-0000-0000-00001C4B0000}"/>
    <cellStyle name="40% - Акцент6 2 3 10" xfId="9277" xr:uid="{00000000-0005-0000-0000-00001D4B0000}"/>
    <cellStyle name="40% - Акцент6 2 3 2" xfId="471" xr:uid="{00000000-0005-0000-0000-00001E4B0000}"/>
    <cellStyle name="40% - Акцент6 2 3 2 2" xfId="1326" xr:uid="{00000000-0005-0000-0000-00001F4B0000}"/>
    <cellStyle name="40% - Акцент6 2 3 2 2 2" xfId="3062" xr:uid="{00000000-0005-0000-0000-0000204B0000}"/>
    <cellStyle name="40% - Акцент6 2 3 2 2 2 2" xfId="11899" xr:uid="{00000000-0005-0000-0000-0000214B0000}"/>
    <cellStyle name="40% - Акцент6 2 3 2 2 3" xfId="4832" xr:uid="{00000000-0005-0000-0000-0000224B0000}"/>
    <cellStyle name="40% - Акцент6 2 3 2 2 3 2" xfId="13607" xr:uid="{00000000-0005-0000-0000-0000234B0000}"/>
    <cellStyle name="40% - Акцент6 2 3 2 2 4" xfId="6672" xr:uid="{00000000-0005-0000-0000-0000244B0000}"/>
    <cellStyle name="40% - Акцент6 2 3 2 2 4 2" xfId="15435" xr:uid="{00000000-0005-0000-0000-0000254B0000}"/>
    <cellStyle name="40% - Акцент6 2 3 2 2 5" xfId="10190" xr:uid="{00000000-0005-0000-0000-0000264B0000}"/>
    <cellStyle name="40% - Акцент6 2 3 2 3" xfId="2261" xr:uid="{00000000-0005-0000-0000-0000274B0000}"/>
    <cellStyle name="40% - Акцент6 2 3 2 3 2" xfId="4833" xr:uid="{00000000-0005-0000-0000-0000284B0000}"/>
    <cellStyle name="40% - Акцент6 2 3 2 3 2 2" xfId="13608" xr:uid="{00000000-0005-0000-0000-0000294B0000}"/>
    <cellStyle name="40% - Акцент6 2 3 2 3 3" xfId="6673" xr:uid="{00000000-0005-0000-0000-00002A4B0000}"/>
    <cellStyle name="40% - Акцент6 2 3 2 3 3 2" xfId="15436" xr:uid="{00000000-0005-0000-0000-00002B4B0000}"/>
    <cellStyle name="40% - Акцент6 2 3 2 3 4" xfId="11100" xr:uid="{00000000-0005-0000-0000-00002C4B0000}"/>
    <cellStyle name="40% - Акцент6 2 3 2 4" xfId="2080" xr:uid="{00000000-0005-0000-0000-00002D4B0000}"/>
    <cellStyle name="40% - Акцент6 2 3 2 4 2" xfId="10925" xr:uid="{00000000-0005-0000-0000-00002E4B0000}"/>
    <cellStyle name="40% - Акцент6 2 3 2 5" xfId="4831" xr:uid="{00000000-0005-0000-0000-00002F4B0000}"/>
    <cellStyle name="40% - Акцент6 2 3 2 5 2" xfId="13606" xr:uid="{00000000-0005-0000-0000-0000304B0000}"/>
    <cellStyle name="40% - Акцент6 2 3 2 6" xfId="6671" xr:uid="{00000000-0005-0000-0000-0000314B0000}"/>
    <cellStyle name="40% - Акцент6 2 3 2 6 2" xfId="15434" xr:uid="{00000000-0005-0000-0000-0000324B0000}"/>
    <cellStyle name="40% - Акцент6 2 3 2 7" xfId="9376" xr:uid="{00000000-0005-0000-0000-0000334B0000}"/>
    <cellStyle name="40% - Акцент6 2 3 3" xfId="725" xr:uid="{00000000-0005-0000-0000-0000344B0000}"/>
    <cellStyle name="40% - Акцент6 2 3 3 2" xfId="2515" xr:uid="{00000000-0005-0000-0000-0000354B0000}"/>
    <cellStyle name="40% - Акцент6 2 3 3 2 2" xfId="11354" xr:uid="{00000000-0005-0000-0000-0000364B0000}"/>
    <cellStyle name="40% - Акцент6 2 3 3 3" xfId="4834" xr:uid="{00000000-0005-0000-0000-0000374B0000}"/>
    <cellStyle name="40% - Акцент6 2 3 3 3 2" xfId="13609" xr:uid="{00000000-0005-0000-0000-0000384B0000}"/>
    <cellStyle name="40% - Акцент6 2 3 3 4" xfId="6674" xr:uid="{00000000-0005-0000-0000-0000394B0000}"/>
    <cellStyle name="40% - Акцент6 2 3 3 4 2" xfId="15437" xr:uid="{00000000-0005-0000-0000-00003A4B0000}"/>
    <cellStyle name="40% - Акцент6 2 3 3 5" xfId="9630" xr:uid="{00000000-0005-0000-0000-00003B4B0000}"/>
    <cellStyle name="40% - Акцент6 2 3 4" xfId="1159" xr:uid="{00000000-0005-0000-0000-00003C4B0000}"/>
    <cellStyle name="40% - Акцент6 2 3 4 2" xfId="2903" xr:uid="{00000000-0005-0000-0000-00003D4B0000}"/>
    <cellStyle name="40% - Акцент6 2 3 4 2 2" xfId="11740" xr:uid="{00000000-0005-0000-0000-00003E4B0000}"/>
    <cellStyle name="40% - Акцент6 2 3 4 3" xfId="4835" xr:uid="{00000000-0005-0000-0000-00003F4B0000}"/>
    <cellStyle name="40% - Акцент6 2 3 4 3 2" xfId="13610" xr:uid="{00000000-0005-0000-0000-0000404B0000}"/>
    <cellStyle name="40% - Акцент6 2 3 4 4" xfId="6675" xr:uid="{00000000-0005-0000-0000-0000414B0000}"/>
    <cellStyle name="40% - Акцент6 2 3 4 4 2" xfId="15438" xr:uid="{00000000-0005-0000-0000-0000424B0000}"/>
    <cellStyle name="40% - Акцент6 2 3 4 5" xfId="10029" xr:uid="{00000000-0005-0000-0000-0000434B0000}"/>
    <cellStyle name="40% - Акцент6 2 3 5" xfId="2164" xr:uid="{00000000-0005-0000-0000-0000444B0000}"/>
    <cellStyle name="40% - Акцент6 2 3 5 2" xfId="4836" xr:uid="{00000000-0005-0000-0000-0000454B0000}"/>
    <cellStyle name="40% - Акцент6 2 3 5 2 2" xfId="13611" xr:uid="{00000000-0005-0000-0000-0000464B0000}"/>
    <cellStyle name="40% - Акцент6 2 3 5 3" xfId="6676" xr:uid="{00000000-0005-0000-0000-0000474B0000}"/>
    <cellStyle name="40% - Акцент6 2 3 5 3 2" xfId="15439" xr:uid="{00000000-0005-0000-0000-0000484B0000}"/>
    <cellStyle name="40% - Акцент6 2 3 5 4" xfId="11008" xr:uid="{00000000-0005-0000-0000-0000494B0000}"/>
    <cellStyle name="40% - Акцент6 2 3 6" xfId="1919" xr:uid="{00000000-0005-0000-0000-00004A4B0000}"/>
    <cellStyle name="40% - Акцент6 2 3 6 2" xfId="6677" xr:uid="{00000000-0005-0000-0000-00004B4B0000}"/>
    <cellStyle name="40% - Акцент6 2 3 6 3" xfId="10766" xr:uid="{00000000-0005-0000-0000-00004C4B0000}"/>
    <cellStyle name="40% - Акцент6 2 3 7" xfId="3314" xr:uid="{00000000-0005-0000-0000-00004D4B0000}"/>
    <cellStyle name="40% - Акцент6 2 3 8" xfId="4830" xr:uid="{00000000-0005-0000-0000-00004E4B0000}"/>
    <cellStyle name="40% - Акцент6 2 3 8 2" xfId="13605" xr:uid="{00000000-0005-0000-0000-00004F4B0000}"/>
    <cellStyle name="40% - Акцент6 2 3 9" xfId="6670" xr:uid="{00000000-0005-0000-0000-0000504B0000}"/>
    <cellStyle name="40% - Акцент6 2 3 9 2" xfId="15433" xr:uid="{00000000-0005-0000-0000-0000514B0000}"/>
    <cellStyle name="40% - Акцент6 2 30" xfId="927" xr:uid="{00000000-0005-0000-0000-0000524B0000}"/>
    <cellStyle name="40% - Акцент6 2 30 2" xfId="2717" xr:uid="{00000000-0005-0000-0000-0000534B0000}"/>
    <cellStyle name="40% - Акцент6 2 30 2 2" xfId="11556" xr:uid="{00000000-0005-0000-0000-0000544B0000}"/>
    <cellStyle name="40% - Акцент6 2 30 3" xfId="4837" xr:uid="{00000000-0005-0000-0000-0000554B0000}"/>
    <cellStyle name="40% - Акцент6 2 30 3 2" xfId="13612" xr:uid="{00000000-0005-0000-0000-0000564B0000}"/>
    <cellStyle name="40% - Акцент6 2 30 4" xfId="6678" xr:uid="{00000000-0005-0000-0000-0000574B0000}"/>
    <cellStyle name="40% - Акцент6 2 30 4 2" xfId="15440" xr:uid="{00000000-0005-0000-0000-0000584B0000}"/>
    <cellStyle name="40% - Акцент6 2 30 5" xfId="9832" xr:uid="{00000000-0005-0000-0000-0000594B0000}"/>
    <cellStyle name="40% - Акцент6 2 31" xfId="941" xr:uid="{00000000-0005-0000-0000-00005A4B0000}"/>
    <cellStyle name="40% - Акцент6 2 31 2" xfId="2731" xr:uid="{00000000-0005-0000-0000-00005B4B0000}"/>
    <cellStyle name="40% - Акцент6 2 31 2 2" xfId="11570" xr:uid="{00000000-0005-0000-0000-00005C4B0000}"/>
    <cellStyle name="40% - Акцент6 2 31 3" xfId="4838" xr:uid="{00000000-0005-0000-0000-00005D4B0000}"/>
    <cellStyle name="40% - Акцент6 2 31 3 2" xfId="13613" xr:uid="{00000000-0005-0000-0000-00005E4B0000}"/>
    <cellStyle name="40% - Акцент6 2 31 4" xfId="6679" xr:uid="{00000000-0005-0000-0000-00005F4B0000}"/>
    <cellStyle name="40% - Акцент6 2 31 4 2" xfId="15441" xr:uid="{00000000-0005-0000-0000-0000604B0000}"/>
    <cellStyle name="40% - Акцент6 2 31 5" xfId="9846" xr:uid="{00000000-0005-0000-0000-0000614B0000}"/>
    <cellStyle name="40% - Акцент6 2 32" xfId="946" xr:uid="{00000000-0005-0000-0000-0000624B0000}"/>
    <cellStyle name="40% - Акцент6 2 32 2" xfId="2736" xr:uid="{00000000-0005-0000-0000-0000634B0000}"/>
    <cellStyle name="40% - Акцент6 2 32 2 2" xfId="11575" xr:uid="{00000000-0005-0000-0000-0000644B0000}"/>
    <cellStyle name="40% - Акцент6 2 32 3" xfId="4839" xr:uid="{00000000-0005-0000-0000-0000654B0000}"/>
    <cellStyle name="40% - Акцент6 2 32 3 2" xfId="13614" xr:uid="{00000000-0005-0000-0000-0000664B0000}"/>
    <cellStyle name="40% - Акцент6 2 32 4" xfId="6680" xr:uid="{00000000-0005-0000-0000-0000674B0000}"/>
    <cellStyle name="40% - Акцент6 2 32 4 2" xfId="15442" xr:uid="{00000000-0005-0000-0000-0000684B0000}"/>
    <cellStyle name="40% - Акцент6 2 32 5" xfId="9851" xr:uid="{00000000-0005-0000-0000-0000694B0000}"/>
    <cellStyle name="40% - Акцент6 2 33" xfId="951" xr:uid="{00000000-0005-0000-0000-00006A4B0000}"/>
    <cellStyle name="40% - Акцент6 2 33 2" xfId="2741" xr:uid="{00000000-0005-0000-0000-00006B4B0000}"/>
    <cellStyle name="40% - Акцент6 2 33 2 2" xfId="11580" xr:uid="{00000000-0005-0000-0000-00006C4B0000}"/>
    <cellStyle name="40% - Акцент6 2 33 3" xfId="4840" xr:uid="{00000000-0005-0000-0000-00006D4B0000}"/>
    <cellStyle name="40% - Акцент6 2 33 3 2" xfId="13615" xr:uid="{00000000-0005-0000-0000-00006E4B0000}"/>
    <cellStyle name="40% - Акцент6 2 33 4" xfId="6681" xr:uid="{00000000-0005-0000-0000-00006F4B0000}"/>
    <cellStyle name="40% - Акцент6 2 33 4 2" xfId="15443" xr:uid="{00000000-0005-0000-0000-0000704B0000}"/>
    <cellStyle name="40% - Акцент6 2 33 5" xfId="9856" xr:uid="{00000000-0005-0000-0000-0000714B0000}"/>
    <cellStyle name="40% - Акцент6 2 34" xfId="1058" xr:uid="{00000000-0005-0000-0000-0000724B0000}"/>
    <cellStyle name="40% - Акцент6 2 34 2" xfId="2812" xr:uid="{00000000-0005-0000-0000-0000734B0000}"/>
    <cellStyle name="40% - Акцент6 2 34 2 2" xfId="11649" xr:uid="{00000000-0005-0000-0000-0000744B0000}"/>
    <cellStyle name="40% - Акцент6 2 34 3" xfId="4841" xr:uid="{00000000-0005-0000-0000-0000754B0000}"/>
    <cellStyle name="40% - Акцент6 2 34 3 2" xfId="13616" xr:uid="{00000000-0005-0000-0000-0000764B0000}"/>
    <cellStyle name="40% - Акцент6 2 34 4" xfId="6682" xr:uid="{00000000-0005-0000-0000-0000774B0000}"/>
    <cellStyle name="40% - Акцент6 2 34 4 2" xfId="15444" xr:uid="{00000000-0005-0000-0000-0000784B0000}"/>
    <cellStyle name="40% - Акцент6 2 34 5" xfId="9933" xr:uid="{00000000-0005-0000-0000-0000794B0000}"/>
    <cellStyle name="40% - Акцент6 2 35" xfId="1059" xr:uid="{00000000-0005-0000-0000-00007A4B0000}"/>
    <cellStyle name="40% - Акцент6 2 35 2" xfId="2813" xr:uid="{00000000-0005-0000-0000-00007B4B0000}"/>
    <cellStyle name="40% - Акцент6 2 35 2 2" xfId="11650" xr:uid="{00000000-0005-0000-0000-00007C4B0000}"/>
    <cellStyle name="40% - Акцент6 2 35 3" xfId="4842" xr:uid="{00000000-0005-0000-0000-00007D4B0000}"/>
    <cellStyle name="40% - Акцент6 2 35 3 2" xfId="13617" xr:uid="{00000000-0005-0000-0000-00007E4B0000}"/>
    <cellStyle name="40% - Акцент6 2 35 4" xfId="6683" xr:uid="{00000000-0005-0000-0000-00007F4B0000}"/>
    <cellStyle name="40% - Акцент6 2 35 4 2" xfId="15445" xr:uid="{00000000-0005-0000-0000-0000804B0000}"/>
    <cellStyle name="40% - Акцент6 2 35 5" xfId="9934" xr:uid="{00000000-0005-0000-0000-0000814B0000}"/>
    <cellStyle name="40% - Акцент6 2 36" xfId="2136" xr:uid="{00000000-0005-0000-0000-0000824B0000}"/>
    <cellStyle name="40% - Акцент6 2 36 2" xfId="4843" xr:uid="{00000000-0005-0000-0000-0000834B0000}"/>
    <cellStyle name="40% - Акцент6 2 36 2 2" xfId="13618" xr:uid="{00000000-0005-0000-0000-0000844B0000}"/>
    <cellStyle name="40% - Акцент6 2 36 3" xfId="6684" xr:uid="{00000000-0005-0000-0000-0000854B0000}"/>
    <cellStyle name="40% - Акцент6 2 36 3 2" xfId="15446" xr:uid="{00000000-0005-0000-0000-0000864B0000}"/>
    <cellStyle name="40% - Акцент6 2 36 4" xfId="10980" xr:uid="{00000000-0005-0000-0000-0000874B0000}"/>
    <cellStyle name="40% - Акцент6 2 37" xfId="1823" xr:uid="{00000000-0005-0000-0000-0000884B0000}"/>
    <cellStyle name="40% - Акцент6 2 37 2" xfId="10675" xr:uid="{00000000-0005-0000-0000-0000894B0000}"/>
    <cellStyle name="40% - Акцент6 2 38" xfId="2791" xr:uid="{00000000-0005-0000-0000-00008A4B0000}"/>
    <cellStyle name="40% - Акцент6 2 38 2" xfId="11629" xr:uid="{00000000-0005-0000-0000-00008B4B0000}"/>
    <cellStyle name="40% - Акцент6 2 39" xfId="3312" xr:uid="{00000000-0005-0000-0000-00008C4B0000}"/>
    <cellStyle name="40% - Акцент6 2 39 2" xfId="12142" xr:uid="{00000000-0005-0000-0000-00008D4B0000}"/>
    <cellStyle name="40% - Акцент6 2 4" xfId="373" xr:uid="{00000000-0005-0000-0000-00008E4B0000}"/>
    <cellStyle name="40% - Акцент6 2 4 2" xfId="496" xr:uid="{00000000-0005-0000-0000-00008F4B0000}"/>
    <cellStyle name="40% - Акцент6 2 4 2 2" xfId="1353" xr:uid="{00000000-0005-0000-0000-0000904B0000}"/>
    <cellStyle name="40% - Акцент6 2 4 2 2 2" xfId="3089" xr:uid="{00000000-0005-0000-0000-0000914B0000}"/>
    <cellStyle name="40% - Акцент6 2 4 2 2 2 2" xfId="11926" xr:uid="{00000000-0005-0000-0000-0000924B0000}"/>
    <cellStyle name="40% - Акцент6 2 4 2 2 3" xfId="4846" xr:uid="{00000000-0005-0000-0000-0000934B0000}"/>
    <cellStyle name="40% - Акцент6 2 4 2 2 3 2" xfId="13621" xr:uid="{00000000-0005-0000-0000-0000944B0000}"/>
    <cellStyle name="40% - Акцент6 2 4 2 2 4" xfId="6687" xr:uid="{00000000-0005-0000-0000-0000954B0000}"/>
    <cellStyle name="40% - Акцент6 2 4 2 2 4 2" xfId="15449" xr:uid="{00000000-0005-0000-0000-0000964B0000}"/>
    <cellStyle name="40% - Акцент6 2 4 2 2 5" xfId="10217" xr:uid="{00000000-0005-0000-0000-0000974B0000}"/>
    <cellStyle name="40% - Акцент6 2 4 2 3" xfId="2286" xr:uid="{00000000-0005-0000-0000-0000984B0000}"/>
    <cellStyle name="40% - Акцент6 2 4 2 3 2" xfId="4847" xr:uid="{00000000-0005-0000-0000-0000994B0000}"/>
    <cellStyle name="40% - Акцент6 2 4 2 3 2 2" xfId="13622" xr:uid="{00000000-0005-0000-0000-00009A4B0000}"/>
    <cellStyle name="40% - Акцент6 2 4 2 3 3" xfId="6688" xr:uid="{00000000-0005-0000-0000-00009B4B0000}"/>
    <cellStyle name="40% - Акцент6 2 4 2 3 3 2" xfId="15450" xr:uid="{00000000-0005-0000-0000-00009C4B0000}"/>
    <cellStyle name="40% - Акцент6 2 4 2 3 4" xfId="11125" xr:uid="{00000000-0005-0000-0000-00009D4B0000}"/>
    <cellStyle name="40% - Акцент6 2 4 2 4" xfId="2107" xr:uid="{00000000-0005-0000-0000-00009E4B0000}"/>
    <cellStyle name="40% - Акцент6 2 4 2 4 2" xfId="10952" xr:uid="{00000000-0005-0000-0000-00009F4B0000}"/>
    <cellStyle name="40% - Акцент6 2 4 2 5" xfId="4845" xr:uid="{00000000-0005-0000-0000-0000A04B0000}"/>
    <cellStyle name="40% - Акцент6 2 4 2 5 2" xfId="13620" xr:uid="{00000000-0005-0000-0000-0000A14B0000}"/>
    <cellStyle name="40% - Акцент6 2 4 2 6" xfId="6686" xr:uid="{00000000-0005-0000-0000-0000A24B0000}"/>
    <cellStyle name="40% - Акцент6 2 4 2 6 2" xfId="15448" xr:uid="{00000000-0005-0000-0000-0000A34B0000}"/>
    <cellStyle name="40% - Акцент6 2 4 2 7" xfId="9401" xr:uid="{00000000-0005-0000-0000-0000A44B0000}"/>
    <cellStyle name="40% - Акцент6 2 4 3" xfId="752" xr:uid="{00000000-0005-0000-0000-0000A54B0000}"/>
    <cellStyle name="40% - Акцент6 2 4 3 2" xfId="2542" xr:uid="{00000000-0005-0000-0000-0000A64B0000}"/>
    <cellStyle name="40% - Акцент6 2 4 3 2 2" xfId="11381" xr:uid="{00000000-0005-0000-0000-0000A74B0000}"/>
    <cellStyle name="40% - Акцент6 2 4 3 3" xfId="4848" xr:uid="{00000000-0005-0000-0000-0000A84B0000}"/>
    <cellStyle name="40% - Акцент6 2 4 3 3 2" xfId="13623" xr:uid="{00000000-0005-0000-0000-0000A94B0000}"/>
    <cellStyle name="40% - Акцент6 2 4 3 4" xfId="6689" xr:uid="{00000000-0005-0000-0000-0000AA4B0000}"/>
    <cellStyle name="40% - Акцент6 2 4 3 4 2" xfId="15451" xr:uid="{00000000-0005-0000-0000-0000AB4B0000}"/>
    <cellStyle name="40% - Акцент6 2 4 3 5" xfId="9657" xr:uid="{00000000-0005-0000-0000-0000AC4B0000}"/>
    <cellStyle name="40% - Акцент6 2 4 4" xfId="1186" xr:uid="{00000000-0005-0000-0000-0000AD4B0000}"/>
    <cellStyle name="40% - Акцент6 2 4 4 2" xfId="2928" xr:uid="{00000000-0005-0000-0000-0000AE4B0000}"/>
    <cellStyle name="40% - Акцент6 2 4 4 2 2" xfId="11765" xr:uid="{00000000-0005-0000-0000-0000AF4B0000}"/>
    <cellStyle name="40% - Акцент6 2 4 4 3" xfId="4849" xr:uid="{00000000-0005-0000-0000-0000B04B0000}"/>
    <cellStyle name="40% - Акцент6 2 4 4 3 2" xfId="13624" xr:uid="{00000000-0005-0000-0000-0000B14B0000}"/>
    <cellStyle name="40% - Акцент6 2 4 4 4" xfId="6690" xr:uid="{00000000-0005-0000-0000-0000B24B0000}"/>
    <cellStyle name="40% - Акцент6 2 4 4 4 2" xfId="15452" xr:uid="{00000000-0005-0000-0000-0000B34B0000}"/>
    <cellStyle name="40% - Акцент6 2 4 4 5" xfId="10055" xr:uid="{00000000-0005-0000-0000-0000B44B0000}"/>
    <cellStyle name="40% - Акцент6 2 4 5" xfId="2189" xr:uid="{00000000-0005-0000-0000-0000B54B0000}"/>
    <cellStyle name="40% - Акцент6 2 4 5 2" xfId="4850" xr:uid="{00000000-0005-0000-0000-0000B64B0000}"/>
    <cellStyle name="40% - Акцент6 2 4 5 2 2" xfId="13625" xr:uid="{00000000-0005-0000-0000-0000B74B0000}"/>
    <cellStyle name="40% - Акцент6 2 4 5 3" xfId="6691" xr:uid="{00000000-0005-0000-0000-0000B84B0000}"/>
    <cellStyle name="40% - Акцент6 2 4 5 3 2" xfId="15453" xr:uid="{00000000-0005-0000-0000-0000B94B0000}"/>
    <cellStyle name="40% - Акцент6 2 4 5 4" xfId="11033" xr:uid="{00000000-0005-0000-0000-0000BA4B0000}"/>
    <cellStyle name="40% - Акцент6 2 4 6" xfId="1946" xr:uid="{00000000-0005-0000-0000-0000BB4B0000}"/>
    <cellStyle name="40% - Акцент6 2 4 6 2" xfId="10791" xr:uid="{00000000-0005-0000-0000-0000BC4B0000}"/>
    <cellStyle name="40% - Акцент6 2 4 7" xfId="4844" xr:uid="{00000000-0005-0000-0000-0000BD4B0000}"/>
    <cellStyle name="40% - Акцент6 2 4 7 2" xfId="13619" xr:uid="{00000000-0005-0000-0000-0000BE4B0000}"/>
    <cellStyle name="40% - Акцент6 2 4 8" xfId="6685" xr:uid="{00000000-0005-0000-0000-0000BF4B0000}"/>
    <cellStyle name="40% - Акцент6 2 4 8 2" xfId="15447" xr:uid="{00000000-0005-0000-0000-0000C04B0000}"/>
    <cellStyle name="40% - Акцент6 2 4 9" xfId="9302" xr:uid="{00000000-0005-0000-0000-0000C14B0000}"/>
    <cellStyle name="40% - Акцент6 2 40" xfId="3352" xr:uid="{00000000-0005-0000-0000-0000C24B0000}"/>
    <cellStyle name="40% - Акцент6 2 40 2" xfId="12152" xr:uid="{00000000-0005-0000-0000-0000C34B0000}"/>
    <cellStyle name="40% - Акцент6 2 41" xfId="4781" xr:uid="{00000000-0005-0000-0000-0000C44B0000}"/>
    <cellStyle name="40% - Акцент6 2 41 2" xfId="13556" xr:uid="{00000000-0005-0000-0000-0000C54B0000}"/>
    <cellStyle name="40% - Акцент6 2 42" xfId="5183" xr:uid="{00000000-0005-0000-0000-0000C64B0000}"/>
    <cellStyle name="40% - Акцент6 2 42 2" xfId="13955" xr:uid="{00000000-0005-0000-0000-0000C74B0000}"/>
    <cellStyle name="40% - Акцент6 2 43" xfId="5034" xr:uid="{00000000-0005-0000-0000-0000C84B0000}"/>
    <cellStyle name="40% - Акцент6 2 43 2" xfId="13806" xr:uid="{00000000-0005-0000-0000-0000C94B0000}"/>
    <cellStyle name="40% - Акцент6 2 44" xfId="6620" xr:uid="{00000000-0005-0000-0000-0000CA4B0000}"/>
    <cellStyle name="40% - Акцент6 2 44 2" xfId="15383" xr:uid="{00000000-0005-0000-0000-0000CB4B0000}"/>
    <cellStyle name="40% - Акцент6 2 45" xfId="7772" xr:uid="{00000000-0005-0000-0000-0000CC4B0000}"/>
    <cellStyle name="40% - Акцент6 2 45 2" xfId="16530" xr:uid="{00000000-0005-0000-0000-0000CD4B0000}"/>
    <cellStyle name="40% - Акцент6 2 46" xfId="7175" xr:uid="{00000000-0005-0000-0000-0000CE4B0000}"/>
    <cellStyle name="40% - Акцент6 2 46 2" xfId="15933" xr:uid="{00000000-0005-0000-0000-0000CF4B0000}"/>
    <cellStyle name="40% - Акцент6 2 47" xfId="7832" xr:uid="{00000000-0005-0000-0000-0000D04B0000}"/>
    <cellStyle name="40% - Акцент6 2 47 2" xfId="16590" xr:uid="{00000000-0005-0000-0000-0000D14B0000}"/>
    <cellStyle name="40% - Акцент6 2 48" xfId="5610" xr:uid="{00000000-0005-0000-0000-0000D24B0000}"/>
    <cellStyle name="40% - Акцент6 2 48 2" xfId="14379" xr:uid="{00000000-0005-0000-0000-0000D34B0000}"/>
    <cellStyle name="40% - Акцент6 2 49" xfId="7901" xr:uid="{00000000-0005-0000-0000-0000D44B0000}"/>
    <cellStyle name="40% - Акцент6 2 49 2" xfId="16659" xr:uid="{00000000-0005-0000-0000-0000D54B0000}"/>
    <cellStyle name="40% - Акцент6 2 5" xfId="443" xr:uid="{00000000-0005-0000-0000-0000D64B0000}"/>
    <cellStyle name="40% - Акцент6 2 5 2" xfId="1105" xr:uid="{00000000-0005-0000-0000-0000D74B0000}"/>
    <cellStyle name="40% - Акцент6 2 5 2 2" xfId="2851" xr:uid="{00000000-0005-0000-0000-0000D84B0000}"/>
    <cellStyle name="40% - Акцент6 2 5 2 2 2" xfId="11688" xr:uid="{00000000-0005-0000-0000-0000D94B0000}"/>
    <cellStyle name="40% - Акцент6 2 5 2 3" xfId="4852" xr:uid="{00000000-0005-0000-0000-0000DA4B0000}"/>
    <cellStyle name="40% - Акцент6 2 5 2 3 2" xfId="13627" xr:uid="{00000000-0005-0000-0000-0000DB4B0000}"/>
    <cellStyle name="40% - Акцент6 2 5 2 4" xfId="6693" xr:uid="{00000000-0005-0000-0000-0000DC4B0000}"/>
    <cellStyle name="40% - Акцент6 2 5 2 4 2" xfId="15455" xr:uid="{00000000-0005-0000-0000-0000DD4B0000}"/>
    <cellStyle name="40% - Акцент6 2 5 2 5" xfId="9976" xr:uid="{00000000-0005-0000-0000-0000DE4B0000}"/>
    <cellStyle name="40% - Акцент6 2 5 3" xfId="2233" xr:uid="{00000000-0005-0000-0000-0000DF4B0000}"/>
    <cellStyle name="40% - Акцент6 2 5 3 2" xfId="4853" xr:uid="{00000000-0005-0000-0000-0000E04B0000}"/>
    <cellStyle name="40% - Акцент6 2 5 3 2 2" xfId="13628" xr:uid="{00000000-0005-0000-0000-0000E14B0000}"/>
    <cellStyle name="40% - Акцент6 2 5 3 3" xfId="6694" xr:uid="{00000000-0005-0000-0000-0000E24B0000}"/>
    <cellStyle name="40% - Акцент6 2 5 3 3 2" xfId="15456" xr:uid="{00000000-0005-0000-0000-0000E34B0000}"/>
    <cellStyle name="40% - Акцент6 2 5 3 4" xfId="11072" xr:uid="{00000000-0005-0000-0000-0000E44B0000}"/>
    <cellStyle name="40% - Акцент6 2 5 4" xfId="1867" xr:uid="{00000000-0005-0000-0000-0000E54B0000}"/>
    <cellStyle name="40% - Акцент6 2 5 4 2" xfId="10715" xr:uid="{00000000-0005-0000-0000-0000E64B0000}"/>
    <cellStyle name="40% - Акцент6 2 5 5" xfId="4851" xr:uid="{00000000-0005-0000-0000-0000E74B0000}"/>
    <cellStyle name="40% - Акцент6 2 5 5 2" xfId="13626" xr:uid="{00000000-0005-0000-0000-0000E84B0000}"/>
    <cellStyle name="40% - Акцент6 2 5 6" xfId="6692" xr:uid="{00000000-0005-0000-0000-0000E94B0000}"/>
    <cellStyle name="40% - Акцент6 2 5 6 2" xfId="15454" xr:uid="{00000000-0005-0000-0000-0000EA4B0000}"/>
    <cellStyle name="40% - Акцент6 2 5 7" xfId="9348" xr:uid="{00000000-0005-0000-0000-0000EB4B0000}"/>
    <cellStyle name="40% - Акцент6 2 50" xfId="6385" xr:uid="{00000000-0005-0000-0000-0000EC4B0000}"/>
    <cellStyle name="40% - Акцент6 2 50 2" xfId="15149" xr:uid="{00000000-0005-0000-0000-0000ED4B0000}"/>
    <cellStyle name="40% - Акцент6 2 51" xfId="7976" xr:uid="{00000000-0005-0000-0000-0000EE4B0000}"/>
    <cellStyle name="40% - Акцент6 2 51 2" xfId="16734" xr:uid="{00000000-0005-0000-0000-0000EF4B0000}"/>
    <cellStyle name="40% - Акцент6 2 52" xfId="6768" xr:uid="{00000000-0005-0000-0000-0000F04B0000}"/>
    <cellStyle name="40% - Акцент6 2 52 2" xfId="15530" xr:uid="{00000000-0005-0000-0000-0000F14B0000}"/>
    <cellStyle name="40% - Акцент6 2 53" xfId="8061" xr:uid="{00000000-0005-0000-0000-0000F24B0000}"/>
    <cellStyle name="40% - Акцент6 2 53 2" xfId="16819" xr:uid="{00000000-0005-0000-0000-0000F34B0000}"/>
    <cellStyle name="40% - Акцент6 2 54" xfId="6857" xr:uid="{00000000-0005-0000-0000-0000F44B0000}"/>
    <cellStyle name="40% - Акцент6 2 54 2" xfId="15619" xr:uid="{00000000-0005-0000-0000-0000F54B0000}"/>
    <cellStyle name="40% - Акцент6 2 55" xfId="8140" xr:uid="{00000000-0005-0000-0000-0000F64B0000}"/>
    <cellStyle name="40% - Акцент6 2 55 2" xfId="16898" xr:uid="{00000000-0005-0000-0000-0000F74B0000}"/>
    <cellStyle name="40% - Акцент6 2 56" xfId="7038" xr:uid="{00000000-0005-0000-0000-0000F84B0000}"/>
    <cellStyle name="40% - Акцент6 2 56 2" xfId="15799" xr:uid="{00000000-0005-0000-0000-0000F94B0000}"/>
    <cellStyle name="40% - Акцент6 2 57" xfId="8224" xr:uid="{00000000-0005-0000-0000-0000FA4B0000}"/>
    <cellStyle name="40% - Акцент6 2 57 2" xfId="16982" xr:uid="{00000000-0005-0000-0000-0000FB4B0000}"/>
    <cellStyle name="40% - Акцент6 2 58" xfId="8314" xr:uid="{00000000-0005-0000-0000-0000FC4B0000}"/>
    <cellStyle name="40% - Акцент6 2 58 2" xfId="17072" xr:uid="{00000000-0005-0000-0000-0000FD4B0000}"/>
    <cellStyle name="40% - Акцент6 2 59" xfId="8403" xr:uid="{00000000-0005-0000-0000-0000FE4B0000}"/>
    <cellStyle name="40% - Акцент6 2 59 2" xfId="17161" xr:uid="{00000000-0005-0000-0000-0000FF4B0000}"/>
    <cellStyle name="40% - Акцент6 2 6" xfId="542" xr:uid="{00000000-0005-0000-0000-0000004C0000}"/>
    <cellStyle name="40% - Акцент6 2 6 2" xfId="1114" xr:uid="{00000000-0005-0000-0000-0000014C0000}"/>
    <cellStyle name="40% - Акцент6 2 6 2 2" xfId="2860" xr:uid="{00000000-0005-0000-0000-0000024C0000}"/>
    <cellStyle name="40% - Акцент6 2 6 2 2 2" xfId="11697" xr:uid="{00000000-0005-0000-0000-0000034C0000}"/>
    <cellStyle name="40% - Акцент6 2 6 2 3" xfId="4855" xr:uid="{00000000-0005-0000-0000-0000044C0000}"/>
    <cellStyle name="40% - Акцент6 2 6 2 3 2" xfId="13630" xr:uid="{00000000-0005-0000-0000-0000054C0000}"/>
    <cellStyle name="40% - Акцент6 2 6 2 4" xfId="6696" xr:uid="{00000000-0005-0000-0000-0000064C0000}"/>
    <cellStyle name="40% - Акцент6 2 6 2 4 2" xfId="15458" xr:uid="{00000000-0005-0000-0000-0000074C0000}"/>
    <cellStyle name="40% - Акцент6 2 6 2 5" xfId="9985" xr:uid="{00000000-0005-0000-0000-0000084C0000}"/>
    <cellStyle name="40% - Акцент6 2 6 3" xfId="2332" xr:uid="{00000000-0005-0000-0000-0000094C0000}"/>
    <cellStyle name="40% - Акцент6 2 6 3 2" xfId="4856" xr:uid="{00000000-0005-0000-0000-00000A4C0000}"/>
    <cellStyle name="40% - Акцент6 2 6 3 2 2" xfId="13631" xr:uid="{00000000-0005-0000-0000-00000B4C0000}"/>
    <cellStyle name="40% - Акцент6 2 6 3 3" xfId="6697" xr:uid="{00000000-0005-0000-0000-00000C4C0000}"/>
    <cellStyle name="40% - Акцент6 2 6 3 3 2" xfId="15459" xr:uid="{00000000-0005-0000-0000-00000D4C0000}"/>
    <cellStyle name="40% - Акцент6 2 6 3 4" xfId="11171" xr:uid="{00000000-0005-0000-0000-00000E4C0000}"/>
    <cellStyle name="40% - Акцент6 2 6 4" xfId="1876" xr:uid="{00000000-0005-0000-0000-00000F4C0000}"/>
    <cellStyle name="40% - Акцент6 2 6 4 2" xfId="10724" xr:uid="{00000000-0005-0000-0000-0000104C0000}"/>
    <cellStyle name="40% - Акцент6 2 6 5" xfId="4854" xr:uid="{00000000-0005-0000-0000-0000114C0000}"/>
    <cellStyle name="40% - Акцент6 2 6 5 2" xfId="13629" xr:uid="{00000000-0005-0000-0000-0000124C0000}"/>
    <cellStyle name="40% - Акцент6 2 6 6" xfId="6695" xr:uid="{00000000-0005-0000-0000-0000134C0000}"/>
    <cellStyle name="40% - Акцент6 2 6 6 2" xfId="15457" xr:uid="{00000000-0005-0000-0000-0000144C0000}"/>
    <cellStyle name="40% - Акцент6 2 6 7" xfId="9447" xr:uid="{00000000-0005-0000-0000-0000154C0000}"/>
    <cellStyle name="40% - Акцент6 2 60" xfId="8490" xr:uid="{00000000-0005-0000-0000-0000164C0000}"/>
    <cellStyle name="40% - Акцент6 2 60 2" xfId="17248" xr:uid="{00000000-0005-0000-0000-0000174C0000}"/>
    <cellStyle name="40% - Акцент6 2 61" xfId="8562" xr:uid="{00000000-0005-0000-0000-0000184C0000}"/>
    <cellStyle name="40% - Акцент6 2 61 2" xfId="17320" xr:uid="{00000000-0005-0000-0000-0000194C0000}"/>
    <cellStyle name="40% - Акцент6 2 62" xfId="8623" xr:uid="{00000000-0005-0000-0000-00001A4C0000}"/>
    <cellStyle name="40% - Акцент6 2 62 2" xfId="17381" xr:uid="{00000000-0005-0000-0000-00001B4C0000}"/>
    <cellStyle name="40% - Акцент6 2 63" xfId="8694" xr:uid="{00000000-0005-0000-0000-00001C4C0000}"/>
    <cellStyle name="40% - Акцент6 2 63 2" xfId="17452" xr:uid="{00000000-0005-0000-0000-00001D4C0000}"/>
    <cellStyle name="40% - Акцент6 2 64" xfId="8765" xr:uid="{00000000-0005-0000-0000-00001E4C0000}"/>
    <cellStyle name="40% - Акцент6 2 64 2" xfId="17523" xr:uid="{00000000-0005-0000-0000-00001F4C0000}"/>
    <cellStyle name="40% - Акцент6 2 65" xfId="9152" xr:uid="{00000000-0005-0000-0000-0000204C0000}"/>
    <cellStyle name="40% - Акцент6 2 66" xfId="12173" xr:uid="{00000000-0005-0000-0000-0000214C0000}"/>
    <cellStyle name="40% - Акцент6 2 67" xfId="18690" xr:uid="{00000000-0005-0000-0000-0000224C0000}"/>
    <cellStyle name="40% - Акцент6 2 68" xfId="18506" xr:uid="{00000000-0005-0000-0000-0000234C0000}"/>
    <cellStyle name="40% - Акцент6 2 69" xfId="19597" xr:uid="{00000000-0005-0000-0000-0000244C0000}"/>
    <cellStyle name="40% - Акцент6 2 7" xfId="579" xr:uid="{00000000-0005-0000-0000-0000254C0000}"/>
    <cellStyle name="40% - Акцент6 2 7 2" xfId="1210" xr:uid="{00000000-0005-0000-0000-0000264C0000}"/>
    <cellStyle name="40% - Акцент6 2 7 2 2" xfId="2952" xr:uid="{00000000-0005-0000-0000-0000274C0000}"/>
    <cellStyle name="40% - Акцент6 2 7 2 2 2" xfId="11789" xr:uid="{00000000-0005-0000-0000-0000284C0000}"/>
    <cellStyle name="40% - Акцент6 2 7 2 3" xfId="4858" xr:uid="{00000000-0005-0000-0000-0000294C0000}"/>
    <cellStyle name="40% - Акцент6 2 7 2 3 2" xfId="13633" xr:uid="{00000000-0005-0000-0000-00002A4C0000}"/>
    <cellStyle name="40% - Акцент6 2 7 2 4" xfId="6699" xr:uid="{00000000-0005-0000-0000-00002B4C0000}"/>
    <cellStyle name="40% - Акцент6 2 7 2 4 2" xfId="15461" xr:uid="{00000000-0005-0000-0000-00002C4C0000}"/>
    <cellStyle name="40% - Акцент6 2 7 2 5" xfId="10079" xr:uid="{00000000-0005-0000-0000-00002D4C0000}"/>
    <cellStyle name="40% - Акцент6 2 7 3" xfId="2369" xr:uid="{00000000-0005-0000-0000-00002E4C0000}"/>
    <cellStyle name="40% - Акцент6 2 7 3 2" xfId="4859" xr:uid="{00000000-0005-0000-0000-00002F4C0000}"/>
    <cellStyle name="40% - Акцент6 2 7 3 2 2" xfId="13634" xr:uid="{00000000-0005-0000-0000-0000304C0000}"/>
    <cellStyle name="40% - Акцент6 2 7 3 3" xfId="6700" xr:uid="{00000000-0005-0000-0000-0000314C0000}"/>
    <cellStyle name="40% - Акцент6 2 7 3 3 2" xfId="15462" xr:uid="{00000000-0005-0000-0000-0000324C0000}"/>
    <cellStyle name="40% - Акцент6 2 7 3 4" xfId="11208" xr:uid="{00000000-0005-0000-0000-0000334C0000}"/>
    <cellStyle name="40% - Акцент6 2 7 4" xfId="1970" xr:uid="{00000000-0005-0000-0000-0000344C0000}"/>
    <cellStyle name="40% - Акцент6 2 7 4 2" xfId="10815" xr:uid="{00000000-0005-0000-0000-0000354C0000}"/>
    <cellStyle name="40% - Акцент6 2 7 5" xfId="4857" xr:uid="{00000000-0005-0000-0000-0000364C0000}"/>
    <cellStyle name="40% - Акцент6 2 7 5 2" xfId="13632" xr:uid="{00000000-0005-0000-0000-0000374C0000}"/>
    <cellStyle name="40% - Акцент6 2 7 6" xfId="6698" xr:uid="{00000000-0005-0000-0000-0000384C0000}"/>
    <cellStyle name="40% - Акцент6 2 7 6 2" xfId="15460" xr:uid="{00000000-0005-0000-0000-0000394C0000}"/>
    <cellStyle name="40% - Акцент6 2 7 7" xfId="9484" xr:uid="{00000000-0005-0000-0000-00003A4C0000}"/>
    <cellStyle name="40% - Акцент6 2 70" xfId="18896" xr:uid="{00000000-0005-0000-0000-00003B4C0000}"/>
    <cellStyle name="40% - Акцент6 2 8" xfId="831" xr:uid="{00000000-0005-0000-0000-00003C4C0000}"/>
    <cellStyle name="40% - Акцент6 2 8 2" xfId="1222" xr:uid="{00000000-0005-0000-0000-00003D4C0000}"/>
    <cellStyle name="40% - Акцент6 2 8 2 2" xfId="2964" xr:uid="{00000000-0005-0000-0000-00003E4C0000}"/>
    <cellStyle name="40% - Акцент6 2 8 2 2 2" xfId="11801" xr:uid="{00000000-0005-0000-0000-00003F4C0000}"/>
    <cellStyle name="40% - Акцент6 2 8 2 3" xfId="4861" xr:uid="{00000000-0005-0000-0000-0000404C0000}"/>
    <cellStyle name="40% - Акцент6 2 8 2 3 2" xfId="13636" xr:uid="{00000000-0005-0000-0000-0000414C0000}"/>
    <cellStyle name="40% - Акцент6 2 8 2 4" xfId="6702" xr:uid="{00000000-0005-0000-0000-0000424C0000}"/>
    <cellStyle name="40% - Акцент6 2 8 2 4 2" xfId="15464" xr:uid="{00000000-0005-0000-0000-0000434C0000}"/>
    <cellStyle name="40% - Акцент6 2 8 2 5" xfId="10091" xr:uid="{00000000-0005-0000-0000-0000444C0000}"/>
    <cellStyle name="40% - Акцент6 2 8 3" xfId="2621" xr:uid="{00000000-0005-0000-0000-0000454C0000}"/>
    <cellStyle name="40% - Акцент6 2 8 3 2" xfId="4862" xr:uid="{00000000-0005-0000-0000-0000464C0000}"/>
    <cellStyle name="40% - Акцент6 2 8 3 2 2" xfId="13637" xr:uid="{00000000-0005-0000-0000-0000474C0000}"/>
    <cellStyle name="40% - Акцент6 2 8 3 3" xfId="6703" xr:uid="{00000000-0005-0000-0000-0000484C0000}"/>
    <cellStyle name="40% - Акцент6 2 8 3 3 2" xfId="15465" xr:uid="{00000000-0005-0000-0000-0000494C0000}"/>
    <cellStyle name="40% - Акцент6 2 8 3 4" xfId="11460" xr:uid="{00000000-0005-0000-0000-00004A4C0000}"/>
    <cellStyle name="40% - Акцент6 2 8 4" xfId="1982" xr:uid="{00000000-0005-0000-0000-00004B4C0000}"/>
    <cellStyle name="40% - Акцент6 2 8 4 2" xfId="10827" xr:uid="{00000000-0005-0000-0000-00004C4C0000}"/>
    <cellStyle name="40% - Акцент6 2 8 5" xfId="4860" xr:uid="{00000000-0005-0000-0000-00004D4C0000}"/>
    <cellStyle name="40% - Акцент6 2 8 5 2" xfId="13635" xr:uid="{00000000-0005-0000-0000-00004E4C0000}"/>
    <cellStyle name="40% - Акцент6 2 8 6" xfId="6701" xr:uid="{00000000-0005-0000-0000-00004F4C0000}"/>
    <cellStyle name="40% - Акцент6 2 8 6 2" xfId="15463" xr:uid="{00000000-0005-0000-0000-0000504C0000}"/>
    <cellStyle name="40% - Акцент6 2 8 7" xfId="9736" xr:uid="{00000000-0005-0000-0000-0000514C0000}"/>
    <cellStyle name="40% - Акцент6 2 9" xfId="770" xr:uid="{00000000-0005-0000-0000-0000524C0000}"/>
    <cellStyle name="40% - Акцент6 2 9 2" xfId="1117" xr:uid="{00000000-0005-0000-0000-0000534C0000}"/>
    <cellStyle name="40% - Акцент6 2 9 2 2" xfId="2863" xr:uid="{00000000-0005-0000-0000-0000544C0000}"/>
    <cellStyle name="40% - Акцент6 2 9 2 2 2" xfId="11700" xr:uid="{00000000-0005-0000-0000-0000554C0000}"/>
    <cellStyle name="40% - Акцент6 2 9 2 3" xfId="4864" xr:uid="{00000000-0005-0000-0000-0000564C0000}"/>
    <cellStyle name="40% - Акцент6 2 9 2 3 2" xfId="13639" xr:uid="{00000000-0005-0000-0000-0000574C0000}"/>
    <cellStyle name="40% - Акцент6 2 9 2 4" xfId="6705" xr:uid="{00000000-0005-0000-0000-0000584C0000}"/>
    <cellStyle name="40% - Акцент6 2 9 2 4 2" xfId="15467" xr:uid="{00000000-0005-0000-0000-0000594C0000}"/>
    <cellStyle name="40% - Акцент6 2 9 2 5" xfId="9988" xr:uid="{00000000-0005-0000-0000-00005A4C0000}"/>
    <cellStyle name="40% - Акцент6 2 9 3" xfId="2560" xr:uid="{00000000-0005-0000-0000-00005B4C0000}"/>
    <cellStyle name="40% - Акцент6 2 9 3 2" xfId="4865" xr:uid="{00000000-0005-0000-0000-00005C4C0000}"/>
    <cellStyle name="40% - Акцент6 2 9 3 2 2" xfId="13640" xr:uid="{00000000-0005-0000-0000-00005D4C0000}"/>
    <cellStyle name="40% - Акцент6 2 9 3 3" xfId="6706" xr:uid="{00000000-0005-0000-0000-00005E4C0000}"/>
    <cellStyle name="40% - Акцент6 2 9 3 3 2" xfId="15468" xr:uid="{00000000-0005-0000-0000-00005F4C0000}"/>
    <cellStyle name="40% - Акцент6 2 9 3 4" xfId="11399" xr:uid="{00000000-0005-0000-0000-0000604C0000}"/>
    <cellStyle name="40% - Акцент6 2 9 4" xfId="1879" xr:uid="{00000000-0005-0000-0000-0000614C0000}"/>
    <cellStyle name="40% - Акцент6 2 9 4 2" xfId="10727" xr:uid="{00000000-0005-0000-0000-0000624C0000}"/>
    <cellStyle name="40% - Акцент6 2 9 5" xfId="4863" xr:uid="{00000000-0005-0000-0000-0000634C0000}"/>
    <cellStyle name="40% - Акцент6 2 9 5 2" xfId="13638" xr:uid="{00000000-0005-0000-0000-0000644C0000}"/>
    <cellStyle name="40% - Акцент6 2 9 6" xfId="6704" xr:uid="{00000000-0005-0000-0000-0000654C0000}"/>
    <cellStyle name="40% - Акцент6 2 9 6 2" xfId="15466" xr:uid="{00000000-0005-0000-0000-0000664C0000}"/>
    <cellStyle name="40% - Акцент6 2 9 7" xfId="9675" xr:uid="{00000000-0005-0000-0000-0000674C0000}"/>
    <cellStyle name="40% — акцент6 20" xfId="1450" xr:uid="{00000000-0005-0000-0000-0000684C0000}"/>
    <cellStyle name="40% — акцент6 20 2" xfId="10309" xr:uid="{00000000-0005-0000-0000-0000694C0000}"/>
    <cellStyle name="40% — акцент6 21" xfId="1462" xr:uid="{00000000-0005-0000-0000-00006A4C0000}"/>
    <cellStyle name="40% — акцент6 21 2" xfId="10321" xr:uid="{00000000-0005-0000-0000-00006B4C0000}"/>
    <cellStyle name="40% — акцент6 22" xfId="1474" xr:uid="{00000000-0005-0000-0000-00006C4C0000}"/>
    <cellStyle name="40% — акцент6 22 2" xfId="10333" xr:uid="{00000000-0005-0000-0000-00006D4C0000}"/>
    <cellStyle name="40% — акцент6 23" xfId="1486" xr:uid="{00000000-0005-0000-0000-00006E4C0000}"/>
    <cellStyle name="40% — акцент6 23 2" xfId="10345" xr:uid="{00000000-0005-0000-0000-00006F4C0000}"/>
    <cellStyle name="40% — акцент6 24" xfId="1498" xr:uid="{00000000-0005-0000-0000-0000704C0000}"/>
    <cellStyle name="40% — акцент6 24 2" xfId="10357" xr:uid="{00000000-0005-0000-0000-0000714C0000}"/>
    <cellStyle name="40% — акцент6 25" xfId="1510" xr:uid="{00000000-0005-0000-0000-0000724C0000}"/>
    <cellStyle name="40% — акцент6 25 2" xfId="10369" xr:uid="{00000000-0005-0000-0000-0000734C0000}"/>
    <cellStyle name="40% — акцент6 26" xfId="1522" xr:uid="{00000000-0005-0000-0000-0000744C0000}"/>
    <cellStyle name="40% — акцент6 26 2" xfId="10381" xr:uid="{00000000-0005-0000-0000-0000754C0000}"/>
    <cellStyle name="40% — акцент6 27" xfId="1534" xr:uid="{00000000-0005-0000-0000-0000764C0000}"/>
    <cellStyle name="40% — акцент6 27 2" xfId="10393" xr:uid="{00000000-0005-0000-0000-0000774C0000}"/>
    <cellStyle name="40% — акцент6 28" xfId="1546" xr:uid="{00000000-0005-0000-0000-0000784C0000}"/>
    <cellStyle name="40% — акцент6 28 2" xfId="10405" xr:uid="{00000000-0005-0000-0000-0000794C0000}"/>
    <cellStyle name="40% — акцент6 29" xfId="1558" xr:uid="{00000000-0005-0000-0000-00007A4C0000}"/>
    <cellStyle name="40% — акцент6 29 2" xfId="10417" xr:uid="{00000000-0005-0000-0000-00007B4C0000}"/>
    <cellStyle name="40% - Акцент6 3" xfId="24" xr:uid="{00000000-0005-0000-0000-00007C4C0000}"/>
    <cellStyle name="40% — акцент6 3" xfId="163" xr:uid="{00000000-0005-0000-0000-00007D4C0000}"/>
    <cellStyle name="40% — акцент6 30" xfId="1570" xr:uid="{00000000-0005-0000-0000-00007E4C0000}"/>
    <cellStyle name="40% — акцент6 30 2" xfId="10429" xr:uid="{00000000-0005-0000-0000-00007F4C0000}"/>
    <cellStyle name="40% — акцент6 31" xfId="1582" xr:uid="{00000000-0005-0000-0000-0000804C0000}"/>
    <cellStyle name="40% — акцент6 31 2" xfId="10441" xr:uid="{00000000-0005-0000-0000-0000814C0000}"/>
    <cellStyle name="40% — акцент6 32" xfId="1594" xr:uid="{00000000-0005-0000-0000-0000824C0000}"/>
    <cellStyle name="40% — акцент6 32 2" xfId="10453" xr:uid="{00000000-0005-0000-0000-0000834C0000}"/>
    <cellStyle name="40% — акцент6 33" xfId="1606" xr:uid="{00000000-0005-0000-0000-0000844C0000}"/>
    <cellStyle name="40% — акцент6 33 2" xfId="10465" xr:uid="{00000000-0005-0000-0000-0000854C0000}"/>
    <cellStyle name="40% — акцент6 34" xfId="1618" xr:uid="{00000000-0005-0000-0000-0000864C0000}"/>
    <cellStyle name="40% — акцент6 34 2" xfId="10477" xr:uid="{00000000-0005-0000-0000-0000874C0000}"/>
    <cellStyle name="40% — акцент6 35" xfId="1630" xr:uid="{00000000-0005-0000-0000-0000884C0000}"/>
    <cellStyle name="40% — акцент6 35 2" xfId="10489" xr:uid="{00000000-0005-0000-0000-0000894C0000}"/>
    <cellStyle name="40% — акцент6 36" xfId="1642" xr:uid="{00000000-0005-0000-0000-00008A4C0000}"/>
    <cellStyle name="40% — акцент6 36 2" xfId="10501" xr:uid="{00000000-0005-0000-0000-00008B4C0000}"/>
    <cellStyle name="40% — акцент6 37" xfId="1654" xr:uid="{00000000-0005-0000-0000-00008C4C0000}"/>
    <cellStyle name="40% — акцент6 37 2" xfId="10513" xr:uid="{00000000-0005-0000-0000-00008D4C0000}"/>
    <cellStyle name="40% — акцент6 38" xfId="1666" xr:uid="{00000000-0005-0000-0000-00008E4C0000}"/>
    <cellStyle name="40% — акцент6 38 2" xfId="10525" xr:uid="{00000000-0005-0000-0000-00008F4C0000}"/>
    <cellStyle name="40% — акцент6 39" xfId="1678" xr:uid="{00000000-0005-0000-0000-0000904C0000}"/>
    <cellStyle name="40% — акцент6 39 2" xfId="10537" xr:uid="{00000000-0005-0000-0000-0000914C0000}"/>
    <cellStyle name="40% - Акцент6 4" xfId="518" xr:uid="{00000000-0005-0000-0000-0000924C0000}"/>
    <cellStyle name="40% — акцент6 4" xfId="164" xr:uid="{00000000-0005-0000-0000-0000934C0000}"/>
    <cellStyle name="40% - Акцент6 4 10" xfId="7925" xr:uid="{00000000-0005-0000-0000-0000944C0000}"/>
    <cellStyle name="40% - Акцент6 4 10 2" xfId="16683" xr:uid="{00000000-0005-0000-0000-0000954C0000}"/>
    <cellStyle name="40% - Акцент6 4 11" xfId="6708" xr:uid="{00000000-0005-0000-0000-0000964C0000}"/>
    <cellStyle name="40% - Акцент6 4 11 2" xfId="15470" xr:uid="{00000000-0005-0000-0000-0000974C0000}"/>
    <cellStyle name="40% - Акцент6 4 12" xfId="8004" xr:uid="{00000000-0005-0000-0000-0000984C0000}"/>
    <cellStyle name="40% - Акцент6 4 12 2" xfId="16762" xr:uid="{00000000-0005-0000-0000-0000994C0000}"/>
    <cellStyle name="40% - Акцент6 4 13" xfId="6799" xr:uid="{00000000-0005-0000-0000-00009A4C0000}"/>
    <cellStyle name="40% - Акцент6 4 13 2" xfId="15561" xr:uid="{00000000-0005-0000-0000-00009B4C0000}"/>
    <cellStyle name="40% - Акцент6 4 14" xfId="8087" xr:uid="{00000000-0005-0000-0000-00009C4C0000}"/>
    <cellStyle name="40% - Акцент6 4 14 2" xfId="16845" xr:uid="{00000000-0005-0000-0000-00009D4C0000}"/>
    <cellStyle name="40% - Акцент6 4 15" xfId="6883" xr:uid="{00000000-0005-0000-0000-00009E4C0000}"/>
    <cellStyle name="40% - Акцент6 4 15 2" xfId="15645" xr:uid="{00000000-0005-0000-0000-00009F4C0000}"/>
    <cellStyle name="40% - Акцент6 4 16" xfId="8160" xr:uid="{00000000-0005-0000-0000-0000A04C0000}"/>
    <cellStyle name="40% - Акцент6 4 16 2" xfId="16918" xr:uid="{00000000-0005-0000-0000-0000A14C0000}"/>
    <cellStyle name="40% - Акцент6 4 17" xfId="7103" xr:uid="{00000000-0005-0000-0000-0000A24C0000}"/>
    <cellStyle name="40% - Акцент6 4 17 2" xfId="15861" xr:uid="{00000000-0005-0000-0000-0000A34C0000}"/>
    <cellStyle name="40% - Акцент6 4 18" xfId="8253" xr:uid="{00000000-0005-0000-0000-0000A44C0000}"/>
    <cellStyle name="40% - Акцент6 4 18 2" xfId="17011" xr:uid="{00000000-0005-0000-0000-0000A54C0000}"/>
    <cellStyle name="40% - Акцент6 4 19" xfId="8343" xr:uid="{00000000-0005-0000-0000-0000A64C0000}"/>
    <cellStyle name="40% - Акцент6 4 19 2" xfId="17101" xr:uid="{00000000-0005-0000-0000-0000A74C0000}"/>
    <cellStyle name="40% - Акцент6 4 2" xfId="2308" xr:uid="{00000000-0005-0000-0000-0000A84C0000}"/>
    <cellStyle name="40% - Акцент6 4 2 2" xfId="11147" xr:uid="{00000000-0005-0000-0000-0000A94C0000}"/>
    <cellStyle name="40% - Акцент6 4 20" xfId="8441" xr:uid="{00000000-0005-0000-0000-0000AA4C0000}"/>
    <cellStyle name="40% - Акцент6 4 20 2" xfId="17199" xr:uid="{00000000-0005-0000-0000-0000AB4C0000}"/>
    <cellStyle name="40% - Акцент6 4 21" xfId="8523" xr:uid="{00000000-0005-0000-0000-0000AC4C0000}"/>
    <cellStyle name="40% - Акцент6 4 21 2" xfId="17281" xr:uid="{00000000-0005-0000-0000-0000AD4C0000}"/>
    <cellStyle name="40% - Акцент6 4 22" xfId="8659" xr:uid="{00000000-0005-0000-0000-0000AE4C0000}"/>
    <cellStyle name="40% - Акцент6 4 22 2" xfId="17417" xr:uid="{00000000-0005-0000-0000-0000AF4C0000}"/>
    <cellStyle name="40% - Акцент6 4 23" xfId="8730" xr:uid="{00000000-0005-0000-0000-0000B04C0000}"/>
    <cellStyle name="40% - Акцент6 4 23 2" xfId="17488" xr:uid="{00000000-0005-0000-0000-0000B14C0000}"/>
    <cellStyle name="40% - Акцент6 4 24" xfId="8793" xr:uid="{00000000-0005-0000-0000-0000B24C0000}"/>
    <cellStyle name="40% - Акцент6 4 24 2" xfId="17551" xr:uid="{00000000-0005-0000-0000-0000B34C0000}"/>
    <cellStyle name="40% - Акцент6 4 25" xfId="8845" xr:uid="{00000000-0005-0000-0000-0000B44C0000}"/>
    <cellStyle name="40% - Акцент6 4 25 2" xfId="17603" xr:uid="{00000000-0005-0000-0000-0000B54C0000}"/>
    <cellStyle name="40% - Акцент6 4 26" xfId="8895" xr:uid="{00000000-0005-0000-0000-0000B64C0000}"/>
    <cellStyle name="40% - Акцент6 4 26 2" xfId="17653" xr:uid="{00000000-0005-0000-0000-0000B74C0000}"/>
    <cellStyle name="40% - Акцент6 4 27" xfId="8945" xr:uid="{00000000-0005-0000-0000-0000B84C0000}"/>
    <cellStyle name="40% - Акцент6 4 27 2" xfId="17703" xr:uid="{00000000-0005-0000-0000-0000B94C0000}"/>
    <cellStyle name="40% - Акцент6 4 28" xfId="9423" xr:uid="{00000000-0005-0000-0000-0000BA4C0000}"/>
    <cellStyle name="40% - Акцент6 4 29" xfId="10658" xr:uid="{00000000-0005-0000-0000-0000BB4C0000}"/>
    <cellStyle name="40% - Акцент6 4 3" xfId="3118" xr:uid="{00000000-0005-0000-0000-0000BC4C0000}"/>
    <cellStyle name="40% - Акцент6 4 3 2" xfId="11955" xr:uid="{00000000-0005-0000-0000-0000BD4C0000}"/>
    <cellStyle name="40% - Акцент6 4 30" xfId="19759" xr:uid="{00000000-0005-0000-0000-0000BE4C0000}"/>
    <cellStyle name="40% - Акцент6 4 31" xfId="19396" xr:uid="{00000000-0005-0000-0000-0000BF4C0000}"/>
    <cellStyle name="40% - Акцент6 4 32" xfId="19461" xr:uid="{00000000-0005-0000-0000-0000C04C0000}"/>
    <cellStyle name="40% - Акцент6 4 33" xfId="19718" xr:uid="{00000000-0005-0000-0000-0000C14C0000}"/>
    <cellStyle name="40% - Акцент6 4 4" xfId="4866" xr:uid="{00000000-0005-0000-0000-0000C24C0000}"/>
    <cellStyle name="40% - Акцент6 4 4 2" xfId="13641" xr:uid="{00000000-0005-0000-0000-0000C34C0000}"/>
    <cellStyle name="40% - Акцент6 4 5" xfId="5194" xr:uid="{00000000-0005-0000-0000-0000C44C0000}"/>
    <cellStyle name="40% - Акцент6 4 5 2" xfId="13966" xr:uid="{00000000-0005-0000-0000-0000C54C0000}"/>
    <cellStyle name="40% - Акцент6 4 6" xfId="4191" xr:uid="{00000000-0005-0000-0000-0000C64C0000}"/>
    <cellStyle name="40% - Акцент6 4 6 2" xfId="12966" xr:uid="{00000000-0005-0000-0000-0000C74C0000}"/>
    <cellStyle name="40% - Акцент6 4 7" xfId="6709" xr:uid="{00000000-0005-0000-0000-0000C84C0000}"/>
    <cellStyle name="40% - Акцент6 4 7 2" xfId="15471" xr:uid="{00000000-0005-0000-0000-0000C94C0000}"/>
    <cellStyle name="40% - Акцент6 4 8" xfId="7849" xr:uid="{00000000-0005-0000-0000-0000CA4C0000}"/>
    <cellStyle name="40% - Акцент6 4 8 2" xfId="16607" xr:uid="{00000000-0005-0000-0000-0000CB4C0000}"/>
    <cellStyle name="40% - Акцент6 4 9" xfId="5835" xr:uid="{00000000-0005-0000-0000-0000CC4C0000}"/>
    <cellStyle name="40% - Акцент6 4 9 2" xfId="14603" xr:uid="{00000000-0005-0000-0000-0000CD4C0000}"/>
    <cellStyle name="40% — акцент6 40" xfId="1690" xr:uid="{00000000-0005-0000-0000-0000CE4C0000}"/>
    <cellStyle name="40% — акцент6 40 2" xfId="10549" xr:uid="{00000000-0005-0000-0000-0000CF4C0000}"/>
    <cellStyle name="40% — акцент6 41" xfId="1702" xr:uid="{00000000-0005-0000-0000-0000D04C0000}"/>
    <cellStyle name="40% — акцент6 41 2" xfId="10561" xr:uid="{00000000-0005-0000-0000-0000D14C0000}"/>
    <cellStyle name="40% — акцент6 42" xfId="1714" xr:uid="{00000000-0005-0000-0000-0000D24C0000}"/>
    <cellStyle name="40% — акцент6 42 2" xfId="10573" xr:uid="{00000000-0005-0000-0000-0000D34C0000}"/>
    <cellStyle name="40% — акцент6 43" xfId="1726" xr:uid="{00000000-0005-0000-0000-0000D44C0000}"/>
    <cellStyle name="40% — акцент6 43 2" xfId="10585" xr:uid="{00000000-0005-0000-0000-0000D54C0000}"/>
    <cellStyle name="40% — акцент6 44" xfId="1738" xr:uid="{00000000-0005-0000-0000-0000D64C0000}"/>
    <cellStyle name="40% — акцент6 44 2" xfId="10597" xr:uid="{00000000-0005-0000-0000-0000D74C0000}"/>
    <cellStyle name="40% — акцент6 45" xfId="1750" xr:uid="{00000000-0005-0000-0000-0000D84C0000}"/>
    <cellStyle name="40% — акцент6 45 2" xfId="10609" xr:uid="{00000000-0005-0000-0000-0000D94C0000}"/>
    <cellStyle name="40% — акцент6 46" xfId="1762" xr:uid="{00000000-0005-0000-0000-0000DA4C0000}"/>
    <cellStyle name="40% — акцент6 46 2" xfId="10621" xr:uid="{00000000-0005-0000-0000-0000DB4C0000}"/>
    <cellStyle name="40% — акцент6 47" xfId="1774" xr:uid="{00000000-0005-0000-0000-0000DC4C0000}"/>
    <cellStyle name="40% — акцент6 47 2" xfId="10633" xr:uid="{00000000-0005-0000-0000-0000DD4C0000}"/>
    <cellStyle name="40% — акцент6 48" xfId="1786" xr:uid="{00000000-0005-0000-0000-0000DE4C0000}"/>
    <cellStyle name="40% — акцент6 48 2" xfId="10645" xr:uid="{00000000-0005-0000-0000-0000DF4C0000}"/>
    <cellStyle name="40% — акцент6 49" xfId="1798" xr:uid="{00000000-0005-0000-0000-0000E04C0000}"/>
    <cellStyle name="40% - Акцент6 5" xfId="793" xr:uid="{00000000-0005-0000-0000-0000E14C0000}"/>
    <cellStyle name="40% — акцент6 5" xfId="165" xr:uid="{00000000-0005-0000-0000-0000E24C0000}"/>
    <cellStyle name="40% - Акцент6 5 10" xfId="7927" xr:uid="{00000000-0005-0000-0000-0000E34C0000}"/>
    <cellStyle name="40% - Акцент6 5 10 2" xfId="16685" xr:uid="{00000000-0005-0000-0000-0000E44C0000}"/>
    <cellStyle name="40% - Акцент6 5 11" xfId="6712" xr:uid="{00000000-0005-0000-0000-0000E54C0000}"/>
    <cellStyle name="40% - Акцент6 5 11 2" xfId="15474" xr:uid="{00000000-0005-0000-0000-0000E64C0000}"/>
    <cellStyle name="40% - Акцент6 5 12" xfId="8006" xr:uid="{00000000-0005-0000-0000-0000E74C0000}"/>
    <cellStyle name="40% - Акцент6 5 12 2" xfId="16764" xr:uid="{00000000-0005-0000-0000-0000E84C0000}"/>
    <cellStyle name="40% - Акцент6 5 13" xfId="6803" xr:uid="{00000000-0005-0000-0000-0000E94C0000}"/>
    <cellStyle name="40% - Акцент6 5 13 2" xfId="15565" xr:uid="{00000000-0005-0000-0000-0000EA4C0000}"/>
    <cellStyle name="40% - Акцент6 5 14" xfId="8091" xr:uid="{00000000-0005-0000-0000-0000EB4C0000}"/>
    <cellStyle name="40% - Акцент6 5 14 2" xfId="16849" xr:uid="{00000000-0005-0000-0000-0000EC4C0000}"/>
    <cellStyle name="40% - Акцент6 5 15" xfId="6887" xr:uid="{00000000-0005-0000-0000-0000ED4C0000}"/>
    <cellStyle name="40% - Акцент6 5 15 2" xfId="15649" xr:uid="{00000000-0005-0000-0000-0000EE4C0000}"/>
    <cellStyle name="40% - Акцент6 5 16" xfId="8164" xr:uid="{00000000-0005-0000-0000-0000EF4C0000}"/>
    <cellStyle name="40% - Акцент6 5 16 2" xfId="16922" xr:uid="{00000000-0005-0000-0000-0000F04C0000}"/>
    <cellStyle name="40% - Акцент6 5 17" xfId="7107" xr:uid="{00000000-0005-0000-0000-0000F14C0000}"/>
    <cellStyle name="40% - Акцент6 5 17 2" xfId="15865" xr:uid="{00000000-0005-0000-0000-0000F24C0000}"/>
    <cellStyle name="40% - Акцент6 5 18" xfId="8256" xr:uid="{00000000-0005-0000-0000-0000F34C0000}"/>
    <cellStyle name="40% - Акцент6 5 18 2" xfId="17014" xr:uid="{00000000-0005-0000-0000-0000F44C0000}"/>
    <cellStyle name="40% - Акцент6 5 19" xfId="8346" xr:uid="{00000000-0005-0000-0000-0000F54C0000}"/>
    <cellStyle name="40% - Акцент6 5 19 2" xfId="17104" xr:uid="{00000000-0005-0000-0000-0000F64C0000}"/>
    <cellStyle name="40% - Акцент6 5 2" xfId="2583" xr:uid="{00000000-0005-0000-0000-0000F74C0000}"/>
    <cellStyle name="40% - Акцент6 5 2 2" xfId="11422" xr:uid="{00000000-0005-0000-0000-0000F84C0000}"/>
    <cellStyle name="40% - Акцент6 5 20" xfId="8530" xr:uid="{00000000-0005-0000-0000-0000F94C0000}"/>
    <cellStyle name="40% - Акцент6 5 20 2" xfId="17288" xr:uid="{00000000-0005-0000-0000-0000FA4C0000}"/>
    <cellStyle name="40% - Акцент6 5 21" xfId="8592" xr:uid="{00000000-0005-0000-0000-0000FB4C0000}"/>
    <cellStyle name="40% - Акцент6 5 21 2" xfId="17350" xr:uid="{00000000-0005-0000-0000-0000FC4C0000}"/>
    <cellStyle name="40% - Акцент6 5 22" xfId="8663" xr:uid="{00000000-0005-0000-0000-0000FD4C0000}"/>
    <cellStyle name="40% - Акцент6 5 22 2" xfId="17421" xr:uid="{00000000-0005-0000-0000-0000FE4C0000}"/>
    <cellStyle name="40% - Акцент6 5 23" xfId="8734" xr:uid="{00000000-0005-0000-0000-0000FF4C0000}"/>
    <cellStyle name="40% - Акцент6 5 23 2" xfId="17492" xr:uid="{00000000-0005-0000-0000-0000004D0000}"/>
    <cellStyle name="40% - Акцент6 5 24" xfId="8797" xr:uid="{00000000-0005-0000-0000-0000014D0000}"/>
    <cellStyle name="40% - Акцент6 5 24 2" xfId="17555" xr:uid="{00000000-0005-0000-0000-0000024D0000}"/>
    <cellStyle name="40% - Акцент6 5 25" xfId="8848" xr:uid="{00000000-0005-0000-0000-0000034D0000}"/>
    <cellStyle name="40% - Акцент6 5 25 2" xfId="17606" xr:uid="{00000000-0005-0000-0000-0000044D0000}"/>
    <cellStyle name="40% - Акцент6 5 26" xfId="8898" xr:uid="{00000000-0005-0000-0000-0000054D0000}"/>
    <cellStyle name="40% - Акцент6 5 26 2" xfId="17656" xr:uid="{00000000-0005-0000-0000-0000064D0000}"/>
    <cellStyle name="40% - Акцент6 5 27" xfId="8948" xr:uid="{00000000-0005-0000-0000-0000074D0000}"/>
    <cellStyle name="40% - Акцент6 5 27 2" xfId="17706" xr:uid="{00000000-0005-0000-0000-0000084D0000}"/>
    <cellStyle name="40% - Акцент6 5 28" xfId="9698" xr:uid="{00000000-0005-0000-0000-0000094D0000}"/>
    <cellStyle name="40% - Акцент6 5 29" xfId="17931" xr:uid="{00000000-0005-0000-0000-00000A4D0000}"/>
    <cellStyle name="40% - Акцент6 5 3" xfId="3130" xr:uid="{00000000-0005-0000-0000-00000B4D0000}"/>
    <cellStyle name="40% - Акцент6 5 3 2" xfId="11967" xr:uid="{00000000-0005-0000-0000-00000C4D0000}"/>
    <cellStyle name="40% - Акцент6 5 30" xfId="9308" xr:uid="{00000000-0005-0000-0000-00000D4D0000}"/>
    <cellStyle name="40% - Акцент6 5 31" xfId="18053" xr:uid="{00000000-0005-0000-0000-00000E4D0000}"/>
    <cellStyle name="40% - Акцент6 5 32" xfId="19443" xr:uid="{00000000-0005-0000-0000-00000F4D0000}"/>
    <cellStyle name="40% - Акцент6 5 33" xfId="19715" xr:uid="{00000000-0005-0000-0000-0000104D0000}"/>
    <cellStyle name="40% - Акцент6 5 4" xfId="4867" xr:uid="{00000000-0005-0000-0000-0000114D0000}"/>
    <cellStyle name="40% - Акцент6 5 4 2" xfId="13642" xr:uid="{00000000-0005-0000-0000-0000124D0000}"/>
    <cellStyle name="40% - Акцент6 5 5" xfId="5195" xr:uid="{00000000-0005-0000-0000-0000134D0000}"/>
    <cellStyle name="40% - Акцент6 5 5 2" xfId="13967" xr:uid="{00000000-0005-0000-0000-0000144D0000}"/>
    <cellStyle name="40% - Акцент6 5 6" xfId="4196" xr:uid="{00000000-0005-0000-0000-0000154D0000}"/>
    <cellStyle name="40% - Акцент6 5 6 2" xfId="12971" xr:uid="{00000000-0005-0000-0000-0000164D0000}"/>
    <cellStyle name="40% - Акцент6 5 7" xfId="6711" xr:uid="{00000000-0005-0000-0000-0000174D0000}"/>
    <cellStyle name="40% - Акцент6 5 7 2" xfId="15473" xr:uid="{00000000-0005-0000-0000-0000184D0000}"/>
    <cellStyle name="40% - Акцент6 5 8" xfId="7851" xr:uid="{00000000-0005-0000-0000-0000194D0000}"/>
    <cellStyle name="40% - Акцент6 5 8 2" xfId="16609" xr:uid="{00000000-0005-0000-0000-00001A4D0000}"/>
    <cellStyle name="40% - Акцент6 5 9" xfId="5839" xr:uid="{00000000-0005-0000-0000-00001B4D0000}"/>
    <cellStyle name="40% - Акцент6 5 9 2" xfId="14607" xr:uid="{00000000-0005-0000-0000-00001C4D0000}"/>
    <cellStyle name="40% — акцент6 50" xfId="1846" xr:uid="{00000000-0005-0000-0000-00001D4D0000}"/>
    <cellStyle name="40% — акцент6 51" xfId="3203" xr:uid="{00000000-0005-0000-0000-00001E4D0000}"/>
    <cellStyle name="40% — акцент6 51 2" xfId="12040" xr:uid="{00000000-0005-0000-0000-00001F4D0000}"/>
    <cellStyle name="40% — акцент6 52" xfId="3204" xr:uid="{00000000-0005-0000-0000-0000204D0000}"/>
    <cellStyle name="40% — акцент6 52 2" xfId="12041" xr:uid="{00000000-0005-0000-0000-0000214D0000}"/>
    <cellStyle name="40% — акцент6 53" xfId="3218" xr:uid="{00000000-0005-0000-0000-0000224D0000}"/>
    <cellStyle name="40% — акцент6 53 2" xfId="12055" xr:uid="{00000000-0005-0000-0000-0000234D0000}"/>
    <cellStyle name="40% — акцент6 54" xfId="3230" xr:uid="{00000000-0005-0000-0000-0000244D0000}"/>
    <cellStyle name="40% — акцент6 54 2" xfId="12067" xr:uid="{00000000-0005-0000-0000-0000254D0000}"/>
    <cellStyle name="40% — акцент6 55" xfId="3242" xr:uid="{00000000-0005-0000-0000-0000264D0000}"/>
    <cellStyle name="40% — акцент6 55 2" xfId="12079" xr:uid="{00000000-0005-0000-0000-0000274D0000}"/>
    <cellStyle name="40% — акцент6 56" xfId="3265" xr:uid="{00000000-0005-0000-0000-0000284D0000}"/>
    <cellStyle name="40% — акцент6 56 2" xfId="12102" xr:uid="{00000000-0005-0000-0000-0000294D0000}"/>
    <cellStyle name="40% — акцент6 57" xfId="3281" xr:uid="{00000000-0005-0000-0000-00002A4D0000}"/>
    <cellStyle name="40% — акцент6 57 2" xfId="12113" xr:uid="{00000000-0005-0000-0000-00002B4D0000}"/>
    <cellStyle name="40% — акцент6 58" xfId="3418" xr:uid="{00000000-0005-0000-0000-00002C4D0000}"/>
    <cellStyle name="40% — акцент6 58 2" xfId="12193" xr:uid="{00000000-0005-0000-0000-00002D4D0000}"/>
    <cellStyle name="40% — акцент6 59" xfId="3428" xr:uid="{00000000-0005-0000-0000-00002E4D0000}"/>
    <cellStyle name="40% — акцент6 59 2" xfId="12203" xr:uid="{00000000-0005-0000-0000-00002F4D0000}"/>
    <cellStyle name="40% - Акцент6 6" xfId="846" xr:uid="{00000000-0005-0000-0000-0000304D0000}"/>
    <cellStyle name="40% — акцент6 6" xfId="166" xr:uid="{00000000-0005-0000-0000-0000314D0000}"/>
    <cellStyle name="40% - Акцент6 6 10" xfId="7928" xr:uid="{00000000-0005-0000-0000-0000324D0000}"/>
    <cellStyle name="40% - Акцент6 6 10 2" xfId="16686" xr:uid="{00000000-0005-0000-0000-0000334D0000}"/>
    <cellStyle name="40% - Акцент6 6 11" xfId="6715" xr:uid="{00000000-0005-0000-0000-0000344D0000}"/>
    <cellStyle name="40% - Акцент6 6 11 2" xfId="15477" xr:uid="{00000000-0005-0000-0000-0000354D0000}"/>
    <cellStyle name="40% - Акцент6 6 12" xfId="8008" xr:uid="{00000000-0005-0000-0000-0000364D0000}"/>
    <cellStyle name="40% - Акцент6 6 12 2" xfId="16766" xr:uid="{00000000-0005-0000-0000-0000374D0000}"/>
    <cellStyle name="40% - Акцент6 6 13" xfId="6807" xr:uid="{00000000-0005-0000-0000-0000384D0000}"/>
    <cellStyle name="40% - Акцент6 6 13 2" xfId="15569" xr:uid="{00000000-0005-0000-0000-0000394D0000}"/>
    <cellStyle name="40% - Акцент6 6 14" xfId="8094" xr:uid="{00000000-0005-0000-0000-00003A4D0000}"/>
    <cellStyle name="40% - Акцент6 6 14 2" xfId="16852" xr:uid="{00000000-0005-0000-0000-00003B4D0000}"/>
    <cellStyle name="40% - Акцент6 6 15" xfId="6891" xr:uid="{00000000-0005-0000-0000-00003C4D0000}"/>
    <cellStyle name="40% - Акцент6 6 15 2" xfId="15653" xr:uid="{00000000-0005-0000-0000-00003D4D0000}"/>
    <cellStyle name="40% - Акцент6 6 16" xfId="8167" xr:uid="{00000000-0005-0000-0000-00003E4D0000}"/>
    <cellStyle name="40% - Акцент6 6 16 2" xfId="16925" xr:uid="{00000000-0005-0000-0000-00003F4D0000}"/>
    <cellStyle name="40% - Акцент6 6 17" xfId="7110" xr:uid="{00000000-0005-0000-0000-0000404D0000}"/>
    <cellStyle name="40% - Акцент6 6 17 2" xfId="15868" xr:uid="{00000000-0005-0000-0000-0000414D0000}"/>
    <cellStyle name="40% - Акцент6 6 18" xfId="8258" xr:uid="{00000000-0005-0000-0000-0000424D0000}"/>
    <cellStyle name="40% - Акцент6 6 18 2" xfId="17016" xr:uid="{00000000-0005-0000-0000-0000434D0000}"/>
    <cellStyle name="40% - Акцент6 6 19" xfId="8348" xr:uid="{00000000-0005-0000-0000-0000444D0000}"/>
    <cellStyle name="40% - Акцент6 6 19 2" xfId="17106" xr:uid="{00000000-0005-0000-0000-0000454D0000}"/>
    <cellStyle name="40% - Акцент6 6 2" xfId="2636" xr:uid="{00000000-0005-0000-0000-0000464D0000}"/>
    <cellStyle name="40% - Акцент6 6 2 2" xfId="11475" xr:uid="{00000000-0005-0000-0000-0000474D0000}"/>
    <cellStyle name="40% - Акцент6 6 20" xfId="8531" xr:uid="{00000000-0005-0000-0000-0000484D0000}"/>
    <cellStyle name="40% - Акцент6 6 20 2" xfId="17289" xr:uid="{00000000-0005-0000-0000-0000494D0000}"/>
    <cellStyle name="40% - Акцент6 6 21" xfId="8593" xr:uid="{00000000-0005-0000-0000-00004A4D0000}"/>
    <cellStyle name="40% - Акцент6 6 21 2" xfId="17351" xr:uid="{00000000-0005-0000-0000-00004B4D0000}"/>
    <cellStyle name="40% - Акцент6 6 22" xfId="8664" xr:uid="{00000000-0005-0000-0000-00004C4D0000}"/>
    <cellStyle name="40% - Акцент6 6 22 2" xfId="17422" xr:uid="{00000000-0005-0000-0000-00004D4D0000}"/>
    <cellStyle name="40% - Акцент6 6 23" xfId="8735" xr:uid="{00000000-0005-0000-0000-00004E4D0000}"/>
    <cellStyle name="40% - Акцент6 6 23 2" xfId="17493" xr:uid="{00000000-0005-0000-0000-00004F4D0000}"/>
    <cellStyle name="40% - Акцент6 6 24" xfId="8798" xr:uid="{00000000-0005-0000-0000-0000504D0000}"/>
    <cellStyle name="40% - Акцент6 6 24 2" xfId="17556" xr:uid="{00000000-0005-0000-0000-0000514D0000}"/>
    <cellStyle name="40% - Акцент6 6 25" xfId="8849" xr:uid="{00000000-0005-0000-0000-0000524D0000}"/>
    <cellStyle name="40% - Акцент6 6 25 2" xfId="17607" xr:uid="{00000000-0005-0000-0000-0000534D0000}"/>
    <cellStyle name="40% - Акцент6 6 26" xfId="8899" xr:uid="{00000000-0005-0000-0000-0000544D0000}"/>
    <cellStyle name="40% - Акцент6 6 26 2" xfId="17657" xr:uid="{00000000-0005-0000-0000-0000554D0000}"/>
    <cellStyle name="40% - Акцент6 6 27" xfId="8949" xr:uid="{00000000-0005-0000-0000-0000564D0000}"/>
    <cellStyle name="40% - Акцент6 6 27 2" xfId="17707" xr:uid="{00000000-0005-0000-0000-0000574D0000}"/>
    <cellStyle name="40% - Акцент6 6 28" xfId="9751" xr:uid="{00000000-0005-0000-0000-0000584D0000}"/>
    <cellStyle name="40% - Акцент6 6 29" xfId="17954" xr:uid="{00000000-0005-0000-0000-0000594D0000}"/>
    <cellStyle name="40% - Акцент6 6 3" xfId="3142" xr:uid="{00000000-0005-0000-0000-00005A4D0000}"/>
    <cellStyle name="40% - Акцент6 6 3 2" xfId="11979" xr:uid="{00000000-0005-0000-0000-00005B4D0000}"/>
    <cellStyle name="40% - Акцент6 6 30" xfId="9209" xr:uid="{00000000-0005-0000-0000-00005C4D0000}"/>
    <cellStyle name="40% - Акцент6 6 31" xfId="18339" xr:uid="{00000000-0005-0000-0000-00005D4D0000}"/>
    <cellStyle name="40% - Акцент6 6 32" xfId="18516" xr:uid="{00000000-0005-0000-0000-00005E4D0000}"/>
    <cellStyle name="40% - Акцент6 6 33" xfId="18149" xr:uid="{00000000-0005-0000-0000-00005F4D0000}"/>
    <cellStyle name="40% - Акцент6 6 4" xfId="4868" xr:uid="{00000000-0005-0000-0000-0000604D0000}"/>
    <cellStyle name="40% - Акцент6 6 4 2" xfId="13643" xr:uid="{00000000-0005-0000-0000-0000614D0000}"/>
    <cellStyle name="40% - Акцент6 6 5" xfId="5196" xr:uid="{00000000-0005-0000-0000-0000624D0000}"/>
    <cellStyle name="40% - Акцент6 6 5 2" xfId="13968" xr:uid="{00000000-0005-0000-0000-0000634D0000}"/>
    <cellStyle name="40% - Акцент6 6 6" xfId="4198" xr:uid="{00000000-0005-0000-0000-0000644D0000}"/>
    <cellStyle name="40% - Акцент6 6 6 2" xfId="12973" xr:uid="{00000000-0005-0000-0000-0000654D0000}"/>
    <cellStyle name="40% - Акцент6 6 7" xfId="6713" xr:uid="{00000000-0005-0000-0000-0000664D0000}"/>
    <cellStyle name="40% - Акцент6 6 7 2" xfId="15475" xr:uid="{00000000-0005-0000-0000-0000674D0000}"/>
    <cellStyle name="40% - Акцент6 6 8" xfId="7852" xr:uid="{00000000-0005-0000-0000-0000684D0000}"/>
    <cellStyle name="40% - Акцент6 6 8 2" xfId="16610" xr:uid="{00000000-0005-0000-0000-0000694D0000}"/>
    <cellStyle name="40% - Акцент6 6 9" xfId="5843" xr:uid="{00000000-0005-0000-0000-00006A4D0000}"/>
    <cellStyle name="40% - Акцент6 6 9 2" xfId="14611" xr:uid="{00000000-0005-0000-0000-00006B4D0000}"/>
    <cellStyle name="40% — акцент6 60" xfId="3442" xr:uid="{00000000-0005-0000-0000-00006C4D0000}"/>
    <cellStyle name="40% — акцент6 60 2" xfId="12217" xr:uid="{00000000-0005-0000-0000-00006D4D0000}"/>
    <cellStyle name="40% — акцент6 61" xfId="3454" xr:uid="{00000000-0005-0000-0000-00006E4D0000}"/>
    <cellStyle name="40% — акцент6 61 2" xfId="12229" xr:uid="{00000000-0005-0000-0000-00006F4D0000}"/>
    <cellStyle name="40% — акцент6 62" xfId="3466" xr:uid="{00000000-0005-0000-0000-0000704D0000}"/>
    <cellStyle name="40% — акцент6 62 2" xfId="12241" xr:uid="{00000000-0005-0000-0000-0000714D0000}"/>
    <cellStyle name="40% — акцент6 63" xfId="3478" xr:uid="{00000000-0005-0000-0000-0000724D0000}"/>
    <cellStyle name="40% — акцент6 63 2" xfId="12253" xr:uid="{00000000-0005-0000-0000-0000734D0000}"/>
    <cellStyle name="40% — акцент6 64" xfId="3490" xr:uid="{00000000-0005-0000-0000-0000744D0000}"/>
    <cellStyle name="40% — акцент6 64 2" xfId="12265" xr:uid="{00000000-0005-0000-0000-0000754D0000}"/>
    <cellStyle name="40% — акцент6 65" xfId="3502" xr:uid="{00000000-0005-0000-0000-0000764D0000}"/>
    <cellStyle name="40% — акцент6 65 2" xfId="12277" xr:uid="{00000000-0005-0000-0000-0000774D0000}"/>
    <cellStyle name="40% — акцент6 66" xfId="3514" xr:uid="{00000000-0005-0000-0000-0000784D0000}"/>
    <cellStyle name="40% — акцент6 66 2" xfId="12289" xr:uid="{00000000-0005-0000-0000-0000794D0000}"/>
    <cellStyle name="40% — акцент6 67" xfId="3526" xr:uid="{00000000-0005-0000-0000-00007A4D0000}"/>
    <cellStyle name="40% — акцент6 67 2" xfId="12301" xr:uid="{00000000-0005-0000-0000-00007B4D0000}"/>
    <cellStyle name="40% — акцент6 68" xfId="3538" xr:uid="{00000000-0005-0000-0000-00007C4D0000}"/>
    <cellStyle name="40% — акцент6 68 2" xfId="12313" xr:uid="{00000000-0005-0000-0000-00007D4D0000}"/>
    <cellStyle name="40% — акцент6 69" xfId="3550" xr:uid="{00000000-0005-0000-0000-00007E4D0000}"/>
    <cellStyle name="40% — акцент6 69 2" xfId="12325" xr:uid="{00000000-0005-0000-0000-00007F4D0000}"/>
    <cellStyle name="40% - Акцент6 7" xfId="865" xr:uid="{00000000-0005-0000-0000-0000804D0000}"/>
    <cellStyle name="40% — акцент6 7" xfId="279" xr:uid="{00000000-0005-0000-0000-0000814D0000}"/>
    <cellStyle name="40% - Акцент6 7 10" xfId="7930" xr:uid="{00000000-0005-0000-0000-0000824D0000}"/>
    <cellStyle name="40% - Акцент6 7 10 2" xfId="16688" xr:uid="{00000000-0005-0000-0000-0000834D0000}"/>
    <cellStyle name="40% - Акцент6 7 11" xfId="6719" xr:uid="{00000000-0005-0000-0000-0000844D0000}"/>
    <cellStyle name="40% - Акцент6 7 11 2" xfId="15481" xr:uid="{00000000-0005-0000-0000-0000854D0000}"/>
    <cellStyle name="40% - Акцент6 7 12" xfId="8010" xr:uid="{00000000-0005-0000-0000-0000864D0000}"/>
    <cellStyle name="40% - Акцент6 7 12 2" xfId="16768" xr:uid="{00000000-0005-0000-0000-0000874D0000}"/>
    <cellStyle name="40% - Акцент6 7 13" xfId="6812" xr:uid="{00000000-0005-0000-0000-0000884D0000}"/>
    <cellStyle name="40% - Акцент6 7 13 2" xfId="15574" xr:uid="{00000000-0005-0000-0000-0000894D0000}"/>
    <cellStyle name="40% - Акцент6 7 14" xfId="8098" xr:uid="{00000000-0005-0000-0000-00008A4D0000}"/>
    <cellStyle name="40% - Акцент6 7 14 2" xfId="16856" xr:uid="{00000000-0005-0000-0000-00008B4D0000}"/>
    <cellStyle name="40% - Акцент6 7 15" xfId="6898" xr:uid="{00000000-0005-0000-0000-00008C4D0000}"/>
    <cellStyle name="40% - Акцент6 7 15 2" xfId="15660" xr:uid="{00000000-0005-0000-0000-00008D4D0000}"/>
    <cellStyle name="40% - Акцент6 7 16" xfId="8172" xr:uid="{00000000-0005-0000-0000-00008E4D0000}"/>
    <cellStyle name="40% - Акцент6 7 16 2" xfId="16930" xr:uid="{00000000-0005-0000-0000-00008F4D0000}"/>
    <cellStyle name="40% - Акцент6 7 17" xfId="7117" xr:uid="{00000000-0005-0000-0000-0000904D0000}"/>
    <cellStyle name="40% - Акцент6 7 17 2" xfId="15875" xr:uid="{00000000-0005-0000-0000-0000914D0000}"/>
    <cellStyle name="40% - Акцент6 7 18" xfId="8261" xr:uid="{00000000-0005-0000-0000-0000924D0000}"/>
    <cellStyle name="40% - Акцент6 7 18 2" xfId="17019" xr:uid="{00000000-0005-0000-0000-0000934D0000}"/>
    <cellStyle name="40% - Акцент6 7 19" xfId="8351" xr:uid="{00000000-0005-0000-0000-0000944D0000}"/>
    <cellStyle name="40% - Акцент6 7 19 2" xfId="17109" xr:uid="{00000000-0005-0000-0000-0000954D0000}"/>
    <cellStyle name="40% - Акцент6 7 2" xfId="2655" xr:uid="{00000000-0005-0000-0000-0000964D0000}"/>
    <cellStyle name="40% - Акцент6 7 2 2" xfId="11494" xr:uid="{00000000-0005-0000-0000-0000974D0000}"/>
    <cellStyle name="40% - Акцент6 7 20" xfId="8533" xr:uid="{00000000-0005-0000-0000-0000984D0000}"/>
    <cellStyle name="40% - Акцент6 7 20 2" xfId="17291" xr:uid="{00000000-0005-0000-0000-0000994D0000}"/>
    <cellStyle name="40% - Акцент6 7 21" xfId="8595" xr:uid="{00000000-0005-0000-0000-00009A4D0000}"/>
    <cellStyle name="40% - Акцент6 7 21 2" xfId="17353" xr:uid="{00000000-0005-0000-0000-00009B4D0000}"/>
    <cellStyle name="40% - Акцент6 7 22" xfId="8666" xr:uid="{00000000-0005-0000-0000-00009C4D0000}"/>
    <cellStyle name="40% - Акцент6 7 22 2" xfId="17424" xr:uid="{00000000-0005-0000-0000-00009D4D0000}"/>
    <cellStyle name="40% - Акцент6 7 23" xfId="8737" xr:uid="{00000000-0005-0000-0000-00009E4D0000}"/>
    <cellStyle name="40% - Акцент6 7 23 2" xfId="17495" xr:uid="{00000000-0005-0000-0000-00009F4D0000}"/>
    <cellStyle name="40% - Акцент6 7 24" xfId="8800" xr:uid="{00000000-0005-0000-0000-0000A04D0000}"/>
    <cellStyle name="40% - Акцент6 7 24 2" xfId="17558" xr:uid="{00000000-0005-0000-0000-0000A14D0000}"/>
    <cellStyle name="40% - Акцент6 7 25" xfId="8850" xr:uid="{00000000-0005-0000-0000-0000A24D0000}"/>
    <cellStyle name="40% - Акцент6 7 25 2" xfId="17608" xr:uid="{00000000-0005-0000-0000-0000A34D0000}"/>
    <cellStyle name="40% - Акцент6 7 26" xfId="8900" xr:uid="{00000000-0005-0000-0000-0000A44D0000}"/>
    <cellStyle name="40% - Акцент6 7 26 2" xfId="17658" xr:uid="{00000000-0005-0000-0000-0000A54D0000}"/>
    <cellStyle name="40% - Акцент6 7 27" xfId="8950" xr:uid="{00000000-0005-0000-0000-0000A64D0000}"/>
    <cellStyle name="40% - Акцент6 7 27 2" xfId="17708" xr:uid="{00000000-0005-0000-0000-0000A74D0000}"/>
    <cellStyle name="40% - Акцент6 7 28" xfId="9770" xr:uid="{00000000-0005-0000-0000-0000A84D0000}"/>
    <cellStyle name="40% - Акцент6 7 29" xfId="17966" xr:uid="{00000000-0005-0000-0000-0000A94D0000}"/>
    <cellStyle name="40% - Акцент6 7 3" xfId="3154" xr:uid="{00000000-0005-0000-0000-0000AA4D0000}"/>
    <cellStyle name="40% - Акцент6 7 3 2" xfId="11991" xr:uid="{00000000-0005-0000-0000-0000AB4D0000}"/>
    <cellStyle name="40% - Акцент6 7 30" xfId="9210" xr:uid="{00000000-0005-0000-0000-0000AC4D0000}"/>
    <cellStyle name="40% - Акцент6 7 31" xfId="20568" xr:uid="{00000000-0005-0000-0000-0000AD4D0000}"/>
    <cellStyle name="40% - Акцент6 7 32" xfId="20846" xr:uid="{00000000-0005-0000-0000-0000AE4D0000}"/>
    <cellStyle name="40% - Акцент6 7 33" xfId="21095" xr:uid="{00000000-0005-0000-0000-0000AF4D0000}"/>
    <cellStyle name="40% - Акцент6 7 4" xfId="4869" xr:uid="{00000000-0005-0000-0000-0000B04D0000}"/>
    <cellStyle name="40% - Акцент6 7 4 2" xfId="13644" xr:uid="{00000000-0005-0000-0000-0000B14D0000}"/>
    <cellStyle name="40% - Акцент6 7 5" xfId="5197" xr:uid="{00000000-0005-0000-0000-0000B24D0000}"/>
    <cellStyle name="40% - Акцент6 7 5 2" xfId="13969" xr:uid="{00000000-0005-0000-0000-0000B34D0000}"/>
    <cellStyle name="40% - Акцент6 7 6" xfId="4283" xr:uid="{00000000-0005-0000-0000-0000B44D0000}"/>
    <cellStyle name="40% - Акцент6 7 6 2" xfId="13058" xr:uid="{00000000-0005-0000-0000-0000B54D0000}"/>
    <cellStyle name="40% - Акцент6 7 7" xfId="6714" xr:uid="{00000000-0005-0000-0000-0000B64D0000}"/>
    <cellStyle name="40% - Акцент6 7 7 2" xfId="15476" xr:uid="{00000000-0005-0000-0000-0000B74D0000}"/>
    <cellStyle name="40% - Акцент6 7 8" xfId="7854" xr:uid="{00000000-0005-0000-0000-0000B84D0000}"/>
    <cellStyle name="40% - Акцент6 7 8 2" xfId="16612" xr:uid="{00000000-0005-0000-0000-0000B94D0000}"/>
    <cellStyle name="40% - Акцент6 7 9" xfId="5847" xr:uid="{00000000-0005-0000-0000-0000BA4D0000}"/>
    <cellStyle name="40% - Акцент6 7 9 2" xfId="14615" xr:uid="{00000000-0005-0000-0000-0000BB4D0000}"/>
    <cellStyle name="40% — акцент6 70" xfId="3562" xr:uid="{00000000-0005-0000-0000-0000BC4D0000}"/>
    <cellStyle name="40% — акцент6 70 2" xfId="12337" xr:uid="{00000000-0005-0000-0000-0000BD4D0000}"/>
    <cellStyle name="40% — акцент6 71" xfId="3574" xr:uid="{00000000-0005-0000-0000-0000BE4D0000}"/>
    <cellStyle name="40% — акцент6 71 2" xfId="12349" xr:uid="{00000000-0005-0000-0000-0000BF4D0000}"/>
    <cellStyle name="40% — акцент6 72" xfId="3586" xr:uid="{00000000-0005-0000-0000-0000C04D0000}"/>
    <cellStyle name="40% — акцент6 72 2" xfId="12361" xr:uid="{00000000-0005-0000-0000-0000C14D0000}"/>
    <cellStyle name="40% — акцент6 73" xfId="3419" xr:uid="{00000000-0005-0000-0000-0000C24D0000}"/>
    <cellStyle name="40% — акцент6 73 2" xfId="12194" xr:uid="{00000000-0005-0000-0000-0000C34D0000}"/>
    <cellStyle name="40% — акцент6 74" xfId="3601" xr:uid="{00000000-0005-0000-0000-0000C44D0000}"/>
    <cellStyle name="40% — акцент6 74 2" xfId="12376" xr:uid="{00000000-0005-0000-0000-0000C54D0000}"/>
    <cellStyle name="40% — акцент6 75" xfId="3613" xr:uid="{00000000-0005-0000-0000-0000C64D0000}"/>
    <cellStyle name="40% — акцент6 75 2" xfId="12388" xr:uid="{00000000-0005-0000-0000-0000C74D0000}"/>
    <cellStyle name="40% — акцент6 76" xfId="5258" xr:uid="{00000000-0005-0000-0000-0000C84D0000}"/>
    <cellStyle name="40% — акцент6 76 2" xfId="14028" xr:uid="{00000000-0005-0000-0000-0000C94D0000}"/>
    <cellStyle name="40% — акцент6 77" xfId="5279" xr:uid="{00000000-0005-0000-0000-0000CA4D0000}"/>
    <cellStyle name="40% — акцент6 77 2" xfId="14049" xr:uid="{00000000-0005-0000-0000-0000CB4D0000}"/>
    <cellStyle name="40% — акцент6 78" xfId="5291" xr:uid="{00000000-0005-0000-0000-0000CC4D0000}"/>
    <cellStyle name="40% — акцент6 78 2" xfId="14061" xr:uid="{00000000-0005-0000-0000-0000CD4D0000}"/>
    <cellStyle name="40% — акцент6 79" xfId="5303" xr:uid="{00000000-0005-0000-0000-0000CE4D0000}"/>
    <cellStyle name="40% — акцент6 79 2" xfId="14073" xr:uid="{00000000-0005-0000-0000-0000CF4D0000}"/>
    <cellStyle name="40% - Акцент6 8" xfId="886" xr:uid="{00000000-0005-0000-0000-0000D04D0000}"/>
    <cellStyle name="40% — акцент6 8" xfId="280" xr:uid="{00000000-0005-0000-0000-0000D14D0000}"/>
    <cellStyle name="40% - Акцент6 8 10" xfId="7932" xr:uid="{00000000-0005-0000-0000-0000D24D0000}"/>
    <cellStyle name="40% - Акцент6 8 10 2" xfId="16690" xr:uid="{00000000-0005-0000-0000-0000D34D0000}"/>
    <cellStyle name="40% - Акцент6 8 11" xfId="6721" xr:uid="{00000000-0005-0000-0000-0000D44D0000}"/>
    <cellStyle name="40% - Акцент6 8 11 2" xfId="15483" xr:uid="{00000000-0005-0000-0000-0000D54D0000}"/>
    <cellStyle name="40% - Акцент6 8 12" xfId="8012" xr:uid="{00000000-0005-0000-0000-0000D64D0000}"/>
    <cellStyle name="40% - Акцент6 8 12 2" xfId="16770" xr:uid="{00000000-0005-0000-0000-0000D74D0000}"/>
    <cellStyle name="40% - Акцент6 8 13" xfId="6814" xr:uid="{00000000-0005-0000-0000-0000D84D0000}"/>
    <cellStyle name="40% - Акцент6 8 13 2" xfId="15576" xr:uid="{00000000-0005-0000-0000-0000D94D0000}"/>
    <cellStyle name="40% - Акцент6 8 14" xfId="8101" xr:uid="{00000000-0005-0000-0000-0000DA4D0000}"/>
    <cellStyle name="40% - Акцент6 8 14 2" xfId="16859" xr:uid="{00000000-0005-0000-0000-0000DB4D0000}"/>
    <cellStyle name="40% - Акцент6 8 15" xfId="6904" xr:uid="{00000000-0005-0000-0000-0000DC4D0000}"/>
    <cellStyle name="40% - Акцент6 8 15 2" xfId="15666" xr:uid="{00000000-0005-0000-0000-0000DD4D0000}"/>
    <cellStyle name="40% - Акцент6 8 16" xfId="8181" xr:uid="{00000000-0005-0000-0000-0000DE4D0000}"/>
    <cellStyle name="40% - Акцент6 8 16 2" xfId="16939" xr:uid="{00000000-0005-0000-0000-0000DF4D0000}"/>
    <cellStyle name="40% - Акцент6 8 17" xfId="8271" xr:uid="{00000000-0005-0000-0000-0000E04D0000}"/>
    <cellStyle name="40% - Акцент6 8 17 2" xfId="17029" xr:uid="{00000000-0005-0000-0000-0000E14D0000}"/>
    <cellStyle name="40% - Акцент6 8 18" xfId="8359" xr:uid="{00000000-0005-0000-0000-0000E24D0000}"/>
    <cellStyle name="40% - Акцент6 8 18 2" xfId="17117" xr:uid="{00000000-0005-0000-0000-0000E34D0000}"/>
    <cellStyle name="40% - Акцент6 8 19" xfId="8450" xr:uid="{00000000-0005-0000-0000-0000E44D0000}"/>
    <cellStyle name="40% - Акцент6 8 19 2" xfId="17208" xr:uid="{00000000-0005-0000-0000-0000E54D0000}"/>
    <cellStyle name="40% - Акцент6 8 2" xfId="2676" xr:uid="{00000000-0005-0000-0000-0000E64D0000}"/>
    <cellStyle name="40% - Акцент6 8 2 2" xfId="11515" xr:uid="{00000000-0005-0000-0000-0000E74D0000}"/>
    <cellStyle name="40% - Акцент6 8 20" xfId="8535" xr:uid="{00000000-0005-0000-0000-0000E84D0000}"/>
    <cellStyle name="40% - Акцент6 8 20 2" xfId="17293" xr:uid="{00000000-0005-0000-0000-0000E94D0000}"/>
    <cellStyle name="40% - Акцент6 8 21" xfId="8596" xr:uid="{00000000-0005-0000-0000-0000EA4D0000}"/>
    <cellStyle name="40% - Акцент6 8 21 2" xfId="17354" xr:uid="{00000000-0005-0000-0000-0000EB4D0000}"/>
    <cellStyle name="40% - Акцент6 8 22" xfId="8667" xr:uid="{00000000-0005-0000-0000-0000EC4D0000}"/>
    <cellStyle name="40% - Акцент6 8 22 2" xfId="17425" xr:uid="{00000000-0005-0000-0000-0000ED4D0000}"/>
    <cellStyle name="40% - Акцент6 8 23" xfId="8738" xr:uid="{00000000-0005-0000-0000-0000EE4D0000}"/>
    <cellStyle name="40% - Акцент6 8 23 2" xfId="17496" xr:uid="{00000000-0005-0000-0000-0000EF4D0000}"/>
    <cellStyle name="40% - Акцент6 8 24" xfId="8801" xr:uid="{00000000-0005-0000-0000-0000F04D0000}"/>
    <cellStyle name="40% - Акцент6 8 24 2" xfId="17559" xr:uid="{00000000-0005-0000-0000-0000F14D0000}"/>
    <cellStyle name="40% - Акцент6 8 25" xfId="8851" xr:uid="{00000000-0005-0000-0000-0000F24D0000}"/>
    <cellStyle name="40% - Акцент6 8 25 2" xfId="17609" xr:uid="{00000000-0005-0000-0000-0000F34D0000}"/>
    <cellStyle name="40% - Акцент6 8 26" xfId="8901" xr:uid="{00000000-0005-0000-0000-0000F44D0000}"/>
    <cellStyle name="40% - Акцент6 8 26 2" xfId="17659" xr:uid="{00000000-0005-0000-0000-0000F54D0000}"/>
    <cellStyle name="40% - Акцент6 8 27" xfId="8951" xr:uid="{00000000-0005-0000-0000-0000F64D0000}"/>
    <cellStyle name="40% - Акцент6 8 27 2" xfId="17709" xr:uid="{00000000-0005-0000-0000-0000F74D0000}"/>
    <cellStyle name="40% - Акцент6 8 28" xfId="9791" xr:uid="{00000000-0005-0000-0000-0000F84D0000}"/>
    <cellStyle name="40% - Акцент6 8 29" xfId="17979" xr:uid="{00000000-0005-0000-0000-0000F94D0000}"/>
    <cellStyle name="40% - Акцент6 8 3" xfId="3166" xr:uid="{00000000-0005-0000-0000-0000FA4D0000}"/>
    <cellStyle name="40% - Акцент6 8 3 2" xfId="12003" xr:uid="{00000000-0005-0000-0000-0000FB4D0000}"/>
    <cellStyle name="40% - Акцент6 8 30" xfId="12157" xr:uid="{00000000-0005-0000-0000-0000FC4D0000}"/>
    <cellStyle name="40% - Акцент6 8 31" xfId="19790" xr:uid="{00000000-0005-0000-0000-0000FD4D0000}"/>
    <cellStyle name="40% - Акцент6 8 32" xfId="18864" xr:uid="{00000000-0005-0000-0000-0000FE4D0000}"/>
    <cellStyle name="40% - Акцент6 8 33" xfId="18521" xr:uid="{00000000-0005-0000-0000-0000FF4D0000}"/>
    <cellStyle name="40% - Акцент6 8 4" xfId="4870" xr:uid="{00000000-0005-0000-0000-0000004E0000}"/>
    <cellStyle name="40% - Акцент6 8 4 2" xfId="13645" xr:uid="{00000000-0005-0000-0000-0000014E0000}"/>
    <cellStyle name="40% - Акцент6 8 5" xfId="5198" xr:uid="{00000000-0005-0000-0000-0000024E0000}"/>
    <cellStyle name="40% - Акцент6 8 5 2" xfId="13970" xr:uid="{00000000-0005-0000-0000-0000034E0000}"/>
    <cellStyle name="40% - Акцент6 8 6" xfId="4286" xr:uid="{00000000-0005-0000-0000-0000044E0000}"/>
    <cellStyle name="40% - Акцент6 8 6 2" xfId="13061" xr:uid="{00000000-0005-0000-0000-0000054E0000}"/>
    <cellStyle name="40% - Акцент6 8 7" xfId="6716" xr:uid="{00000000-0005-0000-0000-0000064E0000}"/>
    <cellStyle name="40% - Акцент6 8 7 2" xfId="15478" xr:uid="{00000000-0005-0000-0000-0000074E0000}"/>
    <cellStyle name="40% - Акцент6 8 8" xfId="7856" xr:uid="{00000000-0005-0000-0000-0000084E0000}"/>
    <cellStyle name="40% - Акцент6 8 8 2" xfId="16614" xr:uid="{00000000-0005-0000-0000-0000094E0000}"/>
    <cellStyle name="40% - Акцент6 8 9" xfId="5853" xr:uid="{00000000-0005-0000-0000-00000A4E0000}"/>
    <cellStyle name="40% - Акцент6 8 9 2" xfId="14621" xr:uid="{00000000-0005-0000-0000-00000B4E0000}"/>
    <cellStyle name="40% — акцент6 80" xfId="5315" xr:uid="{00000000-0005-0000-0000-00000C4E0000}"/>
    <cellStyle name="40% — акцент6 80 2" xfId="14085" xr:uid="{00000000-0005-0000-0000-00000D4E0000}"/>
    <cellStyle name="40% — акцент6 81" xfId="5327" xr:uid="{00000000-0005-0000-0000-00000E4E0000}"/>
    <cellStyle name="40% — акцент6 81 2" xfId="14097" xr:uid="{00000000-0005-0000-0000-00000F4E0000}"/>
    <cellStyle name="40% — акцент6 82" xfId="5339" xr:uid="{00000000-0005-0000-0000-0000104E0000}"/>
    <cellStyle name="40% — акцент6 82 2" xfId="14109" xr:uid="{00000000-0005-0000-0000-0000114E0000}"/>
    <cellStyle name="40% — акцент6 83" xfId="5350" xr:uid="{00000000-0005-0000-0000-0000124E0000}"/>
    <cellStyle name="40% — акцент6 83 2" xfId="14120" xr:uid="{00000000-0005-0000-0000-0000134E0000}"/>
    <cellStyle name="40% — акцент6 84" xfId="5360" xr:uid="{00000000-0005-0000-0000-0000144E0000}"/>
    <cellStyle name="40% — акцент6 84 2" xfId="14130" xr:uid="{00000000-0005-0000-0000-0000154E0000}"/>
    <cellStyle name="40% — акцент6 85" xfId="5368" xr:uid="{00000000-0005-0000-0000-0000164E0000}"/>
    <cellStyle name="40% — акцент6 85 2" xfId="14138" xr:uid="{00000000-0005-0000-0000-0000174E0000}"/>
    <cellStyle name="40% — акцент6 86" xfId="5376" xr:uid="{00000000-0005-0000-0000-0000184E0000}"/>
    <cellStyle name="40% — акцент6 86 2" xfId="14146" xr:uid="{00000000-0005-0000-0000-0000194E0000}"/>
    <cellStyle name="40% — акцент6 87" xfId="9332" xr:uid="{00000000-0005-0000-0000-00001A4E0000}"/>
    <cellStyle name="40% — акцент6 88" xfId="12138" xr:uid="{00000000-0005-0000-0000-00001B4E0000}"/>
    <cellStyle name="40% — акцент6 89" xfId="18401" xr:uid="{00000000-0005-0000-0000-00001C4E0000}"/>
    <cellStyle name="40% - Акцент6 9" xfId="907" xr:uid="{00000000-0005-0000-0000-00001D4E0000}"/>
    <cellStyle name="40% — акцент6 9" xfId="281" xr:uid="{00000000-0005-0000-0000-00001E4E0000}"/>
    <cellStyle name="40% - Акцент6 9 10" xfId="7934" xr:uid="{00000000-0005-0000-0000-00001F4E0000}"/>
    <cellStyle name="40% - Акцент6 9 10 2" xfId="16692" xr:uid="{00000000-0005-0000-0000-0000204E0000}"/>
    <cellStyle name="40% - Акцент6 9 11" xfId="6724" xr:uid="{00000000-0005-0000-0000-0000214E0000}"/>
    <cellStyle name="40% - Акцент6 9 11 2" xfId="15486" xr:uid="{00000000-0005-0000-0000-0000224E0000}"/>
    <cellStyle name="40% - Акцент6 9 12" xfId="8013" xr:uid="{00000000-0005-0000-0000-0000234E0000}"/>
    <cellStyle name="40% - Акцент6 9 12 2" xfId="16771" xr:uid="{00000000-0005-0000-0000-0000244E0000}"/>
    <cellStyle name="40% - Акцент6 9 13" xfId="6815" xr:uid="{00000000-0005-0000-0000-0000254E0000}"/>
    <cellStyle name="40% - Акцент6 9 13 2" xfId="15577" xr:uid="{00000000-0005-0000-0000-0000264E0000}"/>
    <cellStyle name="40% - Акцент6 9 14" xfId="8102" xr:uid="{00000000-0005-0000-0000-0000274E0000}"/>
    <cellStyle name="40% - Акцент6 9 14 2" xfId="16860" xr:uid="{00000000-0005-0000-0000-0000284E0000}"/>
    <cellStyle name="40% - Акцент6 9 15" xfId="6907" xr:uid="{00000000-0005-0000-0000-0000294E0000}"/>
    <cellStyle name="40% - Акцент6 9 15 2" xfId="15669" xr:uid="{00000000-0005-0000-0000-00002A4E0000}"/>
    <cellStyle name="40% - Акцент6 9 16" xfId="8184" xr:uid="{00000000-0005-0000-0000-00002B4E0000}"/>
    <cellStyle name="40% - Акцент6 9 16 2" xfId="16942" xr:uid="{00000000-0005-0000-0000-00002C4E0000}"/>
    <cellStyle name="40% - Акцент6 9 17" xfId="8274" xr:uid="{00000000-0005-0000-0000-00002D4E0000}"/>
    <cellStyle name="40% - Акцент6 9 17 2" xfId="17032" xr:uid="{00000000-0005-0000-0000-00002E4E0000}"/>
    <cellStyle name="40% - Акцент6 9 18" xfId="8362" xr:uid="{00000000-0005-0000-0000-00002F4E0000}"/>
    <cellStyle name="40% - Акцент6 9 18 2" xfId="17120" xr:uid="{00000000-0005-0000-0000-0000304E0000}"/>
    <cellStyle name="40% - Акцент6 9 19" xfId="8453" xr:uid="{00000000-0005-0000-0000-0000314E0000}"/>
    <cellStyle name="40% - Акцент6 9 19 2" xfId="17211" xr:uid="{00000000-0005-0000-0000-0000324E0000}"/>
    <cellStyle name="40% - Акцент6 9 2" xfId="2697" xr:uid="{00000000-0005-0000-0000-0000334E0000}"/>
    <cellStyle name="40% - Акцент6 9 2 2" xfId="11536" xr:uid="{00000000-0005-0000-0000-0000344E0000}"/>
    <cellStyle name="40% - Акцент6 9 20" xfId="8536" xr:uid="{00000000-0005-0000-0000-0000354E0000}"/>
    <cellStyle name="40% - Акцент6 9 20 2" xfId="17294" xr:uid="{00000000-0005-0000-0000-0000364E0000}"/>
    <cellStyle name="40% - Акцент6 9 21" xfId="8597" xr:uid="{00000000-0005-0000-0000-0000374E0000}"/>
    <cellStyle name="40% - Акцент6 9 21 2" xfId="17355" xr:uid="{00000000-0005-0000-0000-0000384E0000}"/>
    <cellStyle name="40% - Акцент6 9 22" xfId="8668" xr:uid="{00000000-0005-0000-0000-0000394E0000}"/>
    <cellStyle name="40% - Акцент6 9 22 2" xfId="17426" xr:uid="{00000000-0005-0000-0000-00003A4E0000}"/>
    <cellStyle name="40% - Акцент6 9 23" xfId="8739" xr:uid="{00000000-0005-0000-0000-00003B4E0000}"/>
    <cellStyle name="40% - Акцент6 9 23 2" xfId="17497" xr:uid="{00000000-0005-0000-0000-00003C4E0000}"/>
    <cellStyle name="40% - Акцент6 9 24" xfId="8802" xr:uid="{00000000-0005-0000-0000-00003D4E0000}"/>
    <cellStyle name="40% - Акцент6 9 24 2" xfId="17560" xr:uid="{00000000-0005-0000-0000-00003E4E0000}"/>
    <cellStyle name="40% - Акцент6 9 25" xfId="8852" xr:uid="{00000000-0005-0000-0000-00003F4E0000}"/>
    <cellStyle name="40% - Акцент6 9 25 2" xfId="17610" xr:uid="{00000000-0005-0000-0000-0000404E0000}"/>
    <cellStyle name="40% - Акцент6 9 26" xfId="8902" xr:uid="{00000000-0005-0000-0000-0000414E0000}"/>
    <cellStyle name="40% - Акцент6 9 26 2" xfId="17660" xr:uid="{00000000-0005-0000-0000-0000424E0000}"/>
    <cellStyle name="40% - Акцент6 9 27" xfId="8952" xr:uid="{00000000-0005-0000-0000-0000434E0000}"/>
    <cellStyle name="40% - Акцент6 9 27 2" xfId="17710" xr:uid="{00000000-0005-0000-0000-0000444E0000}"/>
    <cellStyle name="40% - Акцент6 9 28" xfId="9812" xr:uid="{00000000-0005-0000-0000-0000454E0000}"/>
    <cellStyle name="40% - Акцент6 9 29" xfId="17992" xr:uid="{00000000-0005-0000-0000-0000464E0000}"/>
    <cellStyle name="40% - Акцент6 9 3" xfId="3178" xr:uid="{00000000-0005-0000-0000-0000474E0000}"/>
    <cellStyle name="40% - Акцент6 9 3 2" xfId="12015" xr:uid="{00000000-0005-0000-0000-0000484E0000}"/>
    <cellStyle name="40% - Акцент6 9 30" xfId="18648" xr:uid="{00000000-0005-0000-0000-0000494E0000}"/>
    <cellStyle name="40% - Акцент6 9 31" xfId="19046" xr:uid="{00000000-0005-0000-0000-00004A4E0000}"/>
    <cellStyle name="40% - Акцент6 9 32" xfId="18985" xr:uid="{00000000-0005-0000-0000-00004B4E0000}"/>
    <cellStyle name="40% - Акцент6 9 33" xfId="18688" xr:uid="{00000000-0005-0000-0000-00004C4E0000}"/>
    <cellStyle name="40% - Акцент6 9 4" xfId="4871" xr:uid="{00000000-0005-0000-0000-00004D4E0000}"/>
    <cellStyle name="40% - Акцент6 9 4 2" xfId="13646" xr:uid="{00000000-0005-0000-0000-00004E4E0000}"/>
    <cellStyle name="40% - Акцент6 9 5" xfId="5199" xr:uid="{00000000-0005-0000-0000-00004F4E0000}"/>
    <cellStyle name="40% - Акцент6 9 5 2" xfId="13971" xr:uid="{00000000-0005-0000-0000-0000504E0000}"/>
    <cellStyle name="40% - Акцент6 9 6" xfId="4289" xr:uid="{00000000-0005-0000-0000-0000514E0000}"/>
    <cellStyle name="40% - Акцент6 9 6 2" xfId="13064" xr:uid="{00000000-0005-0000-0000-0000524E0000}"/>
    <cellStyle name="40% - Акцент6 9 7" xfId="6718" xr:uid="{00000000-0005-0000-0000-0000534E0000}"/>
    <cellStyle name="40% - Акцент6 9 7 2" xfId="15480" xr:uid="{00000000-0005-0000-0000-0000544E0000}"/>
    <cellStyle name="40% - Акцент6 9 8" xfId="7858" xr:uid="{00000000-0005-0000-0000-0000554E0000}"/>
    <cellStyle name="40% - Акцент6 9 8 2" xfId="16616" xr:uid="{00000000-0005-0000-0000-0000564E0000}"/>
    <cellStyle name="40% - Акцент6 9 9" xfId="5857" xr:uid="{00000000-0005-0000-0000-0000574E0000}"/>
    <cellStyle name="40% - Акцент6 9 9 2" xfId="14625" xr:uid="{00000000-0005-0000-0000-0000584E0000}"/>
    <cellStyle name="40% — акцент6 90" xfId="19820" xr:uid="{00000000-0005-0000-0000-0000594E0000}"/>
    <cellStyle name="40% — акцент6 91" xfId="19282" xr:uid="{00000000-0005-0000-0000-00005A4E0000}"/>
    <cellStyle name="40% — акцент6 92" xfId="19191" xr:uid="{00000000-0005-0000-0000-00005B4E0000}"/>
    <cellStyle name="40% — акцент6 93" xfId="21493" xr:uid="{B092F641-92C8-4601-8301-05B49D78E1BA}"/>
    <cellStyle name="60% — акцент1" xfId="412" builtinId="32" customBuiltin="1"/>
    <cellStyle name="60% — акцент1 10" xfId="282" xr:uid="{00000000-0005-0000-0000-00005D4E0000}"/>
    <cellStyle name="60% — акцент1 11" xfId="1263" xr:uid="{00000000-0005-0000-0000-00005E4E0000}"/>
    <cellStyle name="60% — акцент1 12" xfId="5242" xr:uid="{00000000-0005-0000-0000-00005F4E0000}"/>
    <cellStyle name="60% — акцент1 12 2" xfId="6722" xr:uid="{00000000-0005-0000-0000-0000604E0000}"/>
    <cellStyle name="60% — акцент1 12 2 2" xfId="15484" xr:uid="{00000000-0005-0000-0000-0000614E0000}"/>
    <cellStyle name="60% — акцент1 12 3" xfId="14012" xr:uid="{00000000-0005-0000-0000-0000624E0000}"/>
    <cellStyle name="60% — акцент1 13" xfId="21479" xr:uid="{28E84B61-7D2C-4B27-A9D4-E885A5BEB35B}"/>
    <cellStyle name="60% - Акцент1 2" xfId="25" xr:uid="{00000000-0005-0000-0000-0000634E0000}"/>
    <cellStyle name="60% — акцент1 2" xfId="167" xr:uid="{00000000-0005-0000-0000-0000644E0000}"/>
    <cellStyle name="60% - Акцент1 2 2" xfId="3315" xr:uid="{00000000-0005-0000-0000-0000654E0000}"/>
    <cellStyle name="60% - Акцент1 2 3" xfId="3316" xr:uid="{00000000-0005-0000-0000-0000664E0000}"/>
    <cellStyle name="60% - Акцент1 3" xfId="26" xr:uid="{00000000-0005-0000-0000-0000674E0000}"/>
    <cellStyle name="60% — акцент1 3" xfId="168" xr:uid="{00000000-0005-0000-0000-0000684E0000}"/>
    <cellStyle name="60% - Акцент1 4" xfId="2202" xr:uid="{00000000-0005-0000-0000-0000694E0000}"/>
    <cellStyle name="60% — акцент1 4" xfId="169" xr:uid="{00000000-0005-0000-0000-00006A4E0000}"/>
    <cellStyle name="60% - Акцент1 5" xfId="4875" xr:uid="{00000000-0005-0000-0000-00006B4E0000}"/>
    <cellStyle name="60% — акцент1 5" xfId="170" xr:uid="{00000000-0005-0000-0000-00006C4E0000}"/>
    <cellStyle name="60% — акцент1 6" xfId="171" xr:uid="{00000000-0005-0000-0000-00006D4E0000}"/>
    <cellStyle name="60% — акцент1 7" xfId="283" xr:uid="{00000000-0005-0000-0000-00006E4E0000}"/>
    <cellStyle name="60% — акцент1 8" xfId="284" xr:uid="{00000000-0005-0000-0000-00006F4E0000}"/>
    <cellStyle name="60% — акцент1 9" xfId="285" xr:uid="{00000000-0005-0000-0000-0000704E0000}"/>
    <cellStyle name="60% — акцент2" xfId="415" builtinId="36" customBuiltin="1"/>
    <cellStyle name="60% — акцент2 10" xfId="286" xr:uid="{00000000-0005-0000-0000-0000724E0000}"/>
    <cellStyle name="60% — акцент2 11" xfId="1264" xr:uid="{00000000-0005-0000-0000-0000734E0000}"/>
    <cellStyle name="60% — акцент2 12" xfId="5246" xr:uid="{00000000-0005-0000-0000-0000744E0000}"/>
    <cellStyle name="60% — акцент2 12 2" xfId="6735" xr:uid="{00000000-0005-0000-0000-0000754E0000}"/>
    <cellStyle name="60% — акцент2 12 2 2" xfId="15497" xr:uid="{00000000-0005-0000-0000-0000764E0000}"/>
    <cellStyle name="60% — акцент2 12 3" xfId="14016" xr:uid="{00000000-0005-0000-0000-0000774E0000}"/>
    <cellStyle name="60% — акцент2 13" xfId="21482" xr:uid="{189EB242-85E4-4FED-95A2-38E4F0344B2B}"/>
    <cellStyle name="60% - Акцент2 2" xfId="27" xr:uid="{00000000-0005-0000-0000-0000784E0000}"/>
    <cellStyle name="60% — акцент2 2" xfId="172" xr:uid="{00000000-0005-0000-0000-0000794E0000}"/>
    <cellStyle name="60% - Акцент2 2 2" xfId="3317" xr:uid="{00000000-0005-0000-0000-00007A4E0000}"/>
    <cellStyle name="60% - Акцент2 2 3" xfId="3318" xr:uid="{00000000-0005-0000-0000-00007B4E0000}"/>
    <cellStyle name="60% - Акцент2 3" xfId="28" xr:uid="{00000000-0005-0000-0000-00007C4E0000}"/>
    <cellStyle name="60% — акцент2 3" xfId="173" xr:uid="{00000000-0005-0000-0000-00007D4E0000}"/>
    <cellStyle name="60% - Акцент2 4" xfId="2205" xr:uid="{00000000-0005-0000-0000-00007E4E0000}"/>
    <cellStyle name="60% — акцент2 4" xfId="174" xr:uid="{00000000-0005-0000-0000-00007F4E0000}"/>
    <cellStyle name="60% - Акцент2 5" xfId="4882" xr:uid="{00000000-0005-0000-0000-0000804E0000}"/>
    <cellStyle name="60% — акцент2 5" xfId="175" xr:uid="{00000000-0005-0000-0000-0000814E0000}"/>
    <cellStyle name="60% — акцент2 6" xfId="176" xr:uid="{00000000-0005-0000-0000-0000824E0000}"/>
    <cellStyle name="60% — акцент2 7" xfId="287" xr:uid="{00000000-0005-0000-0000-0000834E0000}"/>
    <cellStyle name="60% — акцент2 8" xfId="288" xr:uid="{00000000-0005-0000-0000-0000844E0000}"/>
    <cellStyle name="60% — акцент2 9" xfId="289" xr:uid="{00000000-0005-0000-0000-0000854E0000}"/>
    <cellStyle name="60% — акцент3" xfId="418" builtinId="40" customBuiltin="1"/>
    <cellStyle name="60% — акцент3 10" xfId="290" xr:uid="{00000000-0005-0000-0000-0000874E0000}"/>
    <cellStyle name="60% — акцент3 11" xfId="1265" xr:uid="{00000000-0005-0000-0000-0000884E0000}"/>
    <cellStyle name="60% — акцент3 12" xfId="5250" xr:uid="{00000000-0005-0000-0000-0000894E0000}"/>
    <cellStyle name="60% — акцент3 12 2" xfId="6750" xr:uid="{00000000-0005-0000-0000-00008A4E0000}"/>
    <cellStyle name="60% — акцент3 12 2 2" xfId="15512" xr:uid="{00000000-0005-0000-0000-00008B4E0000}"/>
    <cellStyle name="60% — акцент3 12 3" xfId="14020" xr:uid="{00000000-0005-0000-0000-00008C4E0000}"/>
    <cellStyle name="60% — акцент3 13" xfId="21485" xr:uid="{8EEA1478-9216-442C-BCDA-7D637913B945}"/>
    <cellStyle name="60% - Акцент3 2" xfId="29" xr:uid="{00000000-0005-0000-0000-00008D4E0000}"/>
    <cellStyle name="60% — акцент3 2" xfId="177" xr:uid="{00000000-0005-0000-0000-00008E4E0000}"/>
    <cellStyle name="60% - Акцент3 2 2" xfId="3319" xr:uid="{00000000-0005-0000-0000-00008F4E0000}"/>
    <cellStyle name="60% - Акцент3 2 3" xfId="3320" xr:uid="{00000000-0005-0000-0000-0000904E0000}"/>
    <cellStyle name="60% - Акцент3 3" xfId="30" xr:uid="{00000000-0005-0000-0000-0000914E0000}"/>
    <cellStyle name="60% — акцент3 3" xfId="178" xr:uid="{00000000-0005-0000-0000-0000924E0000}"/>
    <cellStyle name="60% - Акцент3 4" xfId="2208" xr:uid="{00000000-0005-0000-0000-0000934E0000}"/>
    <cellStyle name="60% — акцент3 4" xfId="179" xr:uid="{00000000-0005-0000-0000-0000944E0000}"/>
    <cellStyle name="60% - Акцент3 5" xfId="4884" xr:uid="{00000000-0005-0000-0000-0000954E0000}"/>
    <cellStyle name="60% — акцент3 5" xfId="180" xr:uid="{00000000-0005-0000-0000-0000964E0000}"/>
    <cellStyle name="60% — акцент3 6" xfId="181" xr:uid="{00000000-0005-0000-0000-0000974E0000}"/>
    <cellStyle name="60% — акцент3 7" xfId="291" xr:uid="{00000000-0005-0000-0000-0000984E0000}"/>
    <cellStyle name="60% — акцент3 8" xfId="292" xr:uid="{00000000-0005-0000-0000-0000994E0000}"/>
    <cellStyle name="60% — акцент3 9" xfId="293" xr:uid="{00000000-0005-0000-0000-00009A4E0000}"/>
    <cellStyle name="60% — акцент4" xfId="421" builtinId="44" customBuiltin="1"/>
    <cellStyle name="60% — акцент4 10" xfId="294" xr:uid="{00000000-0005-0000-0000-00009C4E0000}"/>
    <cellStyle name="60% — акцент4 11" xfId="1266" xr:uid="{00000000-0005-0000-0000-00009D4E0000}"/>
    <cellStyle name="60% — акцент4 12" xfId="5253" xr:uid="{00000000-0005-0000-0000-00009E4E0000}"/>
    <cellStyle name="60% — акцент4 12 2" xfId="6766" xr:uid="{00000000-0005-0000-0000-00009F4E0000}"/>
    <cellStyle name="60% — акцент4 12 2 2" xfId="15528" xr:uid="{00000000-0005-0000-0000-0000A04E0000}"/>
    <cellStyle name="60% — акцент4 12 3" xfId="14023" xr:uid="{00000000-0005-0000-0000-0000A14E0000}"/>
    <cellStyle name="60% — акцент4 13" xfId="21488" xr:uid="{6B0396DA-183D-42B7-9F0F-401FBB5DB59F}"/>
    <cellStyle name="60% - Акцент4 2" xfId="31" xr:uid="{00000000-0005-0000-0000-0000A24E0000}"/>
    <cellStyle name="60% — акцент4 2" xfId="182" xr:uid="{00000000-0005-0000-0000-0000A34E0000}"/>
    <cellStyle name="60% - Акцент4 2 2" xfId="3321" xr:uid="{00000000-0005-0000-0000-0000A44E0000}"/>
    <cellStyle name="60% - Акцент4 2 3" xfId="3322" xr:uid="{00000000-0005-0000-0000-0000A54E0000}"/>
    <cellStyle name="60% - Акцент4 3" xfId="32" xr:uid="{00000000-0005-0000-0000-0000A64E0000}"/>
    <cellStyle name="60% — акцент4 3" xfId="183" xr:uid="{00000000-0005-0000-0000-0000A74E0000}"/>
    <cellStyle name="60% - Акцент4 4" xfId="2211" xr:uid="{00000000-0005-0000-0000-0000A84E0000}"/>
    <cellStyle name="60% — акцент4 4" xfId="184" xr:uid="{00000000-0005-0000-0000-0000A94E0000}"/>
    <cellStyle name="60% - Акцент4 5" xfId="4885" xr:uid="{00000000-0005-0000-0000-0000AA4E0000}"/>
    <cellStyle name="60% — акцент4 5" xfId="185" xr:uid="{00000000-0005-0000-0000-0000AB4E0000}"/>
    <cellStyle name="60% — акцент4 6" xfId="186" xr:uid="{00000000-0005-0000-0000-0000AC4E0000}"/>
    <cellStyle name="60% — акцент4 7" xfId="295" xr:uid="{00000000-0005-0000-0000-0000AD4E0000}"/>
    <cellStyle name="60% — акцент4 8" xfId="296" xr:uid="{00000000-0005-0000-0000-0000AE4E0000}"/>
    <cellStyle name="60% — акцент4 9" xfId="297" xr:uid="{00000000-0005-0000-0000-0000AF4E0000}"/>
    <cellStyle name="60% — акцент5" xfId="424" builtinId="48" customBuiltin="1"/>
    <cellStyle name="60% — акцент5 10" xfId="298" xr:uid="{00000000-0005-0000-0000-0000B14E0000}"/>
    <cellStyle name="60% — акцент5 11" xfId="1267" xr:uid="{00000000-0005-0000-0000-0000B24E0000}"/>
    <cellStyle name="60% — акцент5 12" xfId="5256" xr:uid="{00000000-0005-0000-0000-0000B34E0000}"/>
    <cellStyle name="60% — акцент5 12 2" xfId="6781" xr:uid="{00000000-0005-0000-0000-0000B44E0000}"/>
    <cellStyle name="60% — акцент5 12 2 2" xfId="15543" xr:uid="{00000000-0005-0000-0000-0000B54E0000}"/>
    <cellStyle name="60% — акцент5 12 3" xfId="14026" xr:uid="{00000000-0005-0000-0000-0000B64E0000}"/>
    <cellStyle name="60% — акцент5 13" xfId="21491" xr:uid="{D0950582-CDFE-44E9-B26E-BD624879ACF6}"/>
    <cellStyle name="60% - Акцент5 2" xfId="33" xr:uid="{00000000-0005-0000-0000-0000B74E0000}"/>
    <cellStyle name="60% — акцент5 2" xfId="187" xr:uid="{00000000-0005-0000-0000-0000B84E0000}"/>
    <cellStyle name="60% - Акцент5 2 2" xfId="3323" xr:uid="{00000000-0005-0000-0000-0000B94E0000}"/>
    <cellStyle name="60% - Акцент5 2 3" xfId="3324" xr:uid="{00000000-0005-0000-0000-0000BA4E0000}"/>
    <cellStyle name="60% - Акцент5 3" xfId="34" xr:uid="{00000000-0005-0000-0000-0000BB4E0000}"/>
    <cellStyle name="60% — акцент5 3" xfId="188" xr:uid="{00000000-0005-0000-0000-0000BC4E0000}"/>
    <cellStyle name="60% - Акцент5 4" xfId="2214" xr:uid="{00000000-0005-0000-0000-0000BD4E0000}"/>
    <cellStyle name="60% — акцент5 4" xfId="189" xr:uid="{00000000-0005-0000-0000-0000BE4E0000}"/>
    <cellStyle name="60% - Акцент5 5" xfId="4886" xr:uid="{00000000-0005-0000-0000-0000BF4E0000}"/>
    <cellStyle name="60% — акцент5 5" xfId="190" xr:uid="{00000000-0005-0000-0000-0000C04E0000}"/>
    <cellStyle name="60% — акцент5 6" xfId="191" xr:uid="{00000000-0005-0000-0000-0000C14E0000}"/>
    <cellStyle name="60% — акцент5 7" xfId="299" xr:uid="{00000000-0005-0000-0000-0000C24E0000}"/>
    <cellStyle name="60% — акцент5 8" xfId="300" xr:uid="{00000000-0005-0000-0000-0000C34E0000}"/>
    <cellStyle name="60% — акцент5 9" xfId="301" xr:uid="{00000000-0005-0000-0000-0000C44E0000}"/>
    <cellStyle name="60% — акцент6" xfId="427" builtinId="52" customBuiltin="1"/>
    <cellStyle name="60% — акцент6 10" xfId="302" xr:uid="{00000000-0005-0000-0000-0000C64E0000}"/>
    <cellStyle name="60% — акцент6 11" xfId="1268" xr:uid="{00000000-0005-0000-0000-0000C74E0000}"/>
    <cellStyle name="60% — акцент6 12" xfId="5259" xr:uid="{00000000-0005-0000-0000-0000C84E0000}"/>
    <cellStyle name="60% — акцент6 12 2" xfId="6795" xr:uid="{00000000-0005-0000-0000-0000C94E0000}"/>
    <cellStyle name="60% — акцент6 12 2 2" xfId="15557" xr:uid="{00000000-0005-0000-0000-0000CA4E0000}"/>
    <cellStyle name="60% — акцент6 12 3" xfId="14029" xr:uid="{00000000-0005-0000-0000-0000CB4E0000}"/>
    <cellStyle name="60% — акцент6 13" xfId="21494" xr:uid="{45ECCB84-24C1-49E9-A39A-AA94B8463010}"/>
    <cellStyle name="60% - Акцент6 2" xfId="35" xr:uid="{00000000-0005-0000-0000-0000CC4E0000}"/>
    <cellStyle name="60% — акцент6 2" xfId="192" xr:uid="{00000000-0005-0000-0000-0000CD4E0000}"/>
    <cellStyle name="60% - Акцент6 2 2" xfId="3325" xr:uid="{00000000-0005-0000-0000-0000CE4E0000}"/>
    <cellStyle name="60% - Акцент6 2 3" xfId="3326" xr:uid="{00000000-0005-0000-0000-0000CF4E0000}"/>
    <cellStyle name="60% - Акцент6 3" xfId="36" xr:uid="{00000000-0005-0000-0000-0000D04E0000}"/>
    <cellStyle name="60% — акцент6 3" xfId="193" xr:uid="{00000000-0005-0000-0000-0000D14E0000}"/>
    <cellStyle name="60% - Акцент6 4" xfId="2217" xr:uid="{00000000-0005-0000-0000-0000D24E0000}"/>
    <cellStyle name="60% — акцент6 4" xfId="194" xr:uid="{00000000-0005-0000-0000-0000D34E0000}"/>
    <cellStyle name="60% - Акцент6 5" xfId="4887" xr:uid="{00000000-0005-0000-0000-0000D44E0000}"/>
    <cellStyle name="60% — акцент6 5" xfId="195" xr:uid="{00000000-0005-0000-0000-0000D54E0000}"/>
    <cellStyle name="60% — акцент6 6" xfId="196" xr:uid="{00000000-0005-0000-0000-0000D64E0000}"/>
    <cellStyle name="60% — акцент6 7" xfId="303" xr:uid="{00000000-0005-0000-0000-0000D74E0000}"/>
    <cellStyle name="60% — акцент6 8" xfId="304" xr:uid="{00000000-0005-0000-0000-0000D84E0000}"/>
    <cellStyle name="60% — акцент6 9" xfId="305" xr:uid="{00000000-0005-0000-0000-0000D94E0000}"/>
    <cellStyle name="Normal_PPI" xfId="6810" xr:uid="{00000000-0005-0000-0000-0000DA4E0000}"/>
    <cellStyle name="Акцент1" xfId="396" builtinId="29" customBuiltin="1"/>
    <cellStyle name="Акцент1 2" xfId="37" xr:uid="{00000000-0005-0000-0000-0000DC4E0000}"/>
    <cellStyle name="Акцент1 2 2" xfId="1001" xr:uid="{00000000-0005-0000-0000-0000DD4E0000}"/>
    <cellStyle name="Акцент1 2 2 2" xfId="3327" xr:uid="{00000000-0005-0000-0000-0000DE4E0000}"/>
    <cellStyle name="Акцент1 2 3" xfId="3328" xr:uid="{00000000-0005-0000-0000-0000DF4E0000}"/>
    <cellStyle name="Акцент1 3" xfId="38" xr:uid="{00000000-0005-0000-0000-0000E04E0000}"/>
    <cellStyle name="Акцент1 4" xfId="306" xr:uid="{00000000-0005-0000-0000-0000E14E0000}"/>
    <cellStyle name="Акцент2" xfId="397" builtinId="33" customBuiltin="1"/>
    <cellStyle name="Акцент2 2" xfId="39" xr:uid="{00000000-0005-0000-0000-0000E34E0000}"/>
    <cellStyle name="Акцент2 2 2" xfId="1002" xr:uid="{00000000-0005-0000-0000-0000E44E0000}"/>
    <cellStyle name="Акцент2 2 2 2" xfId="3329" xr:uid="{00000000-0005-0000-0000-0000E54E0000}"/>
    <cellStyle name="Акцент2 2 3" xfId="3330" xr:uid="{00000000-0005-0000-0000-0000E64E0000}"/>
    <cellStyle name="Акцент2 3" xfId="40" xr:uid="{00000000-0005-0000-0000-0000E74E0000}"/>
    <cellStyle name="Акцент2 4" xfId="307" xr:uid="{00000000-0005-0000-0000-0000E84E0000}"/>
    <cellStyle name="Акцент3" xfId="398" builtinId="37" customBuiltin="1"/>
    <cellStyle name="Акцент3 2" xfId="41" xr:uid="{00000000-0005-0000-0000-0000EA4E0000}"/>
    <cellStyle name="Акцент3 2 2" xfId="1003" xr:uid="{00000000-0005-0000-0000-0000EB4E0000}"/>
    <cellStyle name="Акцент3 2 2 2" xfId="3331" xr:uid="{00000000-0005-0000-0000-0000EC4E0000}"/>
    <cellStyle name="Акцент3 2 3" xfId="3332" xr:uid="{00000000-0005-0000-0000-0000ED4E0000}"/>
    <cellStyle name="Акцент3 3" xfId="42" xr:uid="{00000000-0005-0000-0000-0000EE4E0000}"/>
    <cellStyle name="Акцент3 4" xfId="308" xr:uid="{00000000-0005-0000-0000-0000EF4E0000}"/>
    <cellStyle name="Акцент4" xfId="399" builtinId="41" customBuiltin="1"/>
    <cellStyle name="Акцент4 2" xfId="43" xr:uid="{00000000-0005-0000-0000-0000F14E0000}"/>
    <cellStyle name="Акцент4 2 2" xfId="1004" xr:uid="{00000000-0005-0000-0000-0000F24E0000}"/>
    <cellStyle name="Акцент4 2 2 2" xfId="3333" xr:uid="{00000000-0005-0000-0000-0000F34E0000}"/>
    <cellStyle name="Акцент4 2 3" xfId="3334" xr:uid="{00000000-0005-0000-0000-0000F44E0000}"/>
    <cellStyle name="Акцент4 3" xfId="44" xr:uid="{00000000-0005-0000-0000-0000F54E0000}"/>
    <cellStyle name="Акцент4 4" xfId="309" xr:uid="{00000000-0005-0000-0000-0000F64E0000}"/>
    <cellStyle name="Акцент5" xfId="400" builtinId="45" customBuiltin="1"/>
    <cellStyle name="Акцент5 2" xfId="45" xr:uid="{00000000-0005-0000-0000-0000F84E0000}"/>
    <cellStyle name="Акцент5 2 2" xfId="1005" xr:uid="{00000000-0005-0000-0000-0000F94E0000}"/>
    <cellStyle name="Акцент5 2 2 2" xfId="3335" xr:uid="{00000000-0005-0000-0000-0000FA4E0000}"/>
    <cellStyle name="Акцент5 2 3" xfId="3336" xr:uid="{00000000-0005-0000-0000-0000FB4E0000}"/>
    <cellStyle name="Акцент5 3" xfId="46" xr:uid="{00000000-0005-0000-0000-0000FC4E0000}"/>
    <cellStyle name="Акцент5 4" xfId="310" xr:uid="{00000000-0005-0000-0000-0000FD4E0000}"/>
    <cellStyle name="Акцент6" xfId="401" builtinId="49" customBuiltin="1"/>
    <cellStyle name="Акцент6 2" xfId="47" xr:uid="{00000000-0005-0000-0000-0000FF4E0000}"/>
    <cellStyle name="Акцент6 2 2" xfId="1006" xr:uid="{00000000-0005-0000-0000-0000004F0000}"/>
    <cellStyle name="Акцент6 2 2 2" xfId="3337" xr:uid="{00000000-0005-0000-0000-0000014F0000}"/>
    <cellStyle name="Акцент6 2 3" xfId="3338" xr:uid="{00000000-0005-0000-0000-0000024F0000}"/>
    <cellStyle name="Акцент6 3" xfId="48" xr:uid="{00000000-0005-0000-0000-0000034F0000}"/>
    <cellStyle name="Акцент6 4" xfId="311" xr:uid="{00000000-0005-0000-0000-0000044F0000}"/>
    <cellStyle name="Ввод " xfId="388" builtinId="20" customBuiltin="1"/>
    <cellStyle name="Ввод  2" xfId="49" xr:uid="{00000000-0005-0000-0000-0000064F0000}"/>
    <cellStyle name="Ввод  2 2" xfId="1007" xr:uid="{00000000-0005-0000-0000-0000074F0000}"/>
    <cellStyle name="Ввод  2 2 2" xfId="3339" xr:uid="{00000000-0005-0000-0000-0000084F0000}"/>
    <cellStyle name="Ввод  2 3" xfId="3340" xr:uid="{00000000-0005-0000-0000-0000094F0000}"/>
    <cellStyle name="Ввод  3" xfId="50" xr:uid="{00000000-0005-0000-0000-00000A4F0000}"/>
    <cellStyle name="Ввод  4" xfId="312" xr:uid="{00000000-0005-0000-0000-00000B4F0000}"/>
    <cellStyle name="Вывод" xfId="389" builtinId="21" customBuiltin="1"/>
    <cellStyle name="Вывод 2" xfId="51" xr:uid="{00000000-0005-0000-0000-00000D4F0000}"/>
    <cellStyle name="Вывод 2 2" xfId="1008" xr:uid="{00000000-0005-0000-0000-00000E4F0000}"/>
    <cellStyle name="Вывод 2 2 2" xfId="3341" xr:uid="{00000000-0005-0000-0000-00000F4F0000}"/>
    <cellStyle name="Вывод 2 3" xfId="3342" xr:uid="{00000000-0005-0000-0000-0000104F0000}"/>
    <cellStyle name="Вывод 3" xfId="52" xr:uid="{00000000-0005-0000-0000-0000114F0000}"/>
    <cellStyle name="Вывод 4" xfId="313" xr:uid="{00000000-0005-0000-0000-0000124F0000}"/>
    <cellStyle name="Вычисление" xfId="390" builtinId="22" customBuiltin="1"/>
    <cellStyle name="Вычисление 2" xfId="53" xr:uid="{00000000-0005-0000-0000-0000144F0000}"/>
    <cellStyle name="Вычисление 2 2" xfId="1009" xr:uid="{00000000-0005-0000-0000-0000154F0000}"/>
    <cellStyle name="Вычисление 2 2 2" xfId="3343" xr:uid="{00000000-0005-0000-0000-0000164F0000}"/>
    <cellStyle name="Вычисление 2 3" xfId="3344" xr:uid="{00000000-0005-0000-0000-0000174F0000}"/>
    <cellStyle name="Вычисление 3" xfId="54" xr:uid="{00000000-0005-0000-0000-0000184F0000}"/>
    <cellStyle name="Вычисление 4" xfId="314" xr:uid="{00000000-0005-0000-0000-0000194F0000}"/>
    <cellStyle name="Гиперссылка" xfId="9136" builtinId="8"/>
    <cellStyle name="Гиперссылка 2" xfId="55" xr:uid="{00000000-0005-0000-0000-00001B4F0000}"/>
    <cellStyle name="Гиперссылка 2 2" xfId="3345" xr:uid="{00000000-0005-0000-0000-00001C4F0000}"/>
    <cellStyle name="Гиперссылка 3" xfId="315" xr:uid="{00000000-0005-0000-0000-00001D4F0000}"/>
    <cellStyle name="Заголовок 1" xfId="381" builtinId="16" customBuiltin="1"/>
    <cellStyle name="Заголовок 1 2" xfId="56" xr:uid="{00000000-0005-0000-0000-00001F4F0000}"/>
    <cellStyle name="Заголовок 1 2 2" xfId="1010" xr:uid="{00000000-0005-0000-0000-0000204F0000}"/>
    <cellStyle name="Заголовок 1 2 2 2" xfId="3346" xr:uid="{00000000-0005-0000-0000-0000214F0000}"/>
    <cellStyle name="Заголовок 1 2 3" xfId="3347" xr:uid="{00000000-0005-0000-0000-0000224F0000}"/>
    <cellStyle name="Заголовок 1 3" xfId="57" xr:uid="{00000000-0005-0000-0000-0000234F0000}"/>
    <cellStyle name="Заголовок 1 4" xfId="316" xr:uid="{00000000-0005-0000-0000-0000244F0000}"/>
    <cellStyle name="Заголовок 2" xfId="382" builtinId="17" customBuiltin="1"/>
    <cellStyle name="Заголовок 2 2" xfId="58" xr:uid="{00000000-0005-0000-0000-0000264F0000}"/>
    <cellStyle name="Заголовок 2 2 2" xfId="1011" xr:uid="{00000000-0005-0000-0000-0000274F0000}"/>
    <cellStyle name="Заголовок 2 2 2 2" xfId="3348" xr:uid="{00000000-0005-0000-0000-0000284F0000}"/>
    <cellStyle name="Заголовок 2 2 3" xfId="3349" xr:uid="{00000000-0005-0000-0000-0000294F0000}"/>
    <cellStyle name="Заголовок 2 3" xfId="59" xr:uid="{00000000-0005-0000-0000-00002A4F0000}"/>
    <cellStyle name="Заголовок 2 4" xfId="317" xr:uid="{00000000-0005-0000-0000-00002B4F0000}"/>
    <cellStyle name="Заголовок 3" xfId="383" builtinId="18" customBuiltin="1"/>
    <cellStyle name="Заголовок 3 2" xfId="60" xr:uid="{00000000-0005-0000-0000-00002D4F0000}"/>
    <cellStyle name="Заголовок 3 2 2" xfId="1012" xr:uid="{00000000-0005-0000-0000-00002E4F0000}"/>
    <cellStyle name="Заголовок 3 2 2 2" xfId="3350" xr:uid="{00000000-0005-0000-0000-00002F4F0000}"/>
    <cellStyle name="Заголовок 3 2 3" xfId="3351" xr:uid="{00000000-0005-0000-0000-0000304F0000}"/>
    <cellStyle name="Заголовок 3 3" xfId="61" xr:uid="{00000000-0005-0000-0000-0000314F0000}"/>
    <cellStyle name="Заголовок 3 4" xfId="318" xr:uid="{00000000-0005-0000-0000-0000324F0000}"/>
    <cellStyle name="Заголовок 4" xfId="384" builtinId="19" customBuiltin="1"/>
    <cellStyle name="Заголовок 4 2" xfId="62" xr:uid="{00000000-0005-0000-0000-0000344F0000}"/>
    <cellStyle name="Заголовок 4 2 2" xfId="1013" xr:uid="{00000000-0005-0000-0000-0000354F0000}"/>
    <cellStyle name="Заголовок 4 2 2 2" xfId="3353" xr:uid="{00000000-0005-0000-0000-0000364F0000}"/>
    <cellStyle name="Заголовок 4 2 3" xfId="3354" xr:uid="{00000000-0005-0000-0000-0000374F0000}"/>
    <cellStyle name="Заголовок 4 3" xfId="63" xr:uid="{00000000-0005-0000-0000-0000384F0000}"/>
    <cellStyle name="Заголовок 4 4" xfId="319" xr:uid="{00000000-0005-0000-0000-0000394F0000}"/>
    <cellStyle name="Итог" xfId="395" builtinId="25" customBuiltin="1"/>
    <cellStyle name="Итог 2" xfId="64" xr:uid="{00000000-0005-0000-0000-00003B4F0000}"/>
    <cellStyle name="Итог 2 2" xfId="1014" xr:uid="{00000000-0005-0000-0000-00003C4F0000}"/>
    <cellStyle name="Итог 2 2 2" xfId="3356" xr:uid="{00000000-0005-0000-0000-00003D4F0000}"/>
    <cellStyle name="Итог 2 3" xfId="3357" xr:uid="{00000000-0005-0000-0000-00003E4F0000}"/>
    <cellStyle name="Итог 3" xfId="65" xr:uid="{00000000-0005-0000-0000-00003F4F0000}"/>
    <cellStyle name="Итог 4" xfId="320" xr:uid="{00000000-0005-0000-0000-0000404F0000}"/>
    <cellStyle name="Контрольная ячейка" xfId="392" builtinId="23" customBuiltin="1"/>
    <cellStyle name="Контрольная ячейка 2" xfId="66" xr:uid="{00000000-0005-0000-0000-0000424F0000}"/>
    <cellStyle name="Контрольная ячейка 2 2" xfId="1015" xr:uid="{00000000-0005-0000-0000-0000434F0000}"/>
    <cellStyle name="Контрольная ячейка 2 2 2" xfId="3359" xr:uid="{00000000-0005-0000-0000-0000444F0000}"/>
    <cellStyle name="Контрольная ячейка 2 3" xfId="3360" xr:uid="{00000000-0005-0000-0000-0000454F0000}"/>
    <cellStyle name="Контрольная ячейка 3" xfId="67" xr:uid="{00000000-0005-0000-0000-0000464F0000}"/>
    <cellStyle name="Контрольная ячейка 4" xfId="321" xr:uid="{00000000-0005-0000-0000-0000474F0000}"/>
    <cellStyle name="Название" xfId="409" builtinId="15" customBuiltin="1"/>
    <cellStyle name="Название 2" xfId="68" xr:uid="{00000000-0005-0000-0000-0000494F0000}"/>
    <cellStyle name="Название 2 2" xfId="1016" xr:uid="{00000000-0005-0000-0000-00004A4F0000}"/>
    <cellStyle name="Название 2 2 2" xfId="3362" xr:uid="{00000000-0005-0000-0000-00004B4F0000}"/>
    <cellStyle name="Название 2 2 3" xfId="3361" xr:uid="{00000000-0005-0000-0000-00004C4F0000}"/>
    <cellStyle name="Название 2 3" xfId="3363" xr:uid="{00000000-0005-0000-0000-00004D4F0000}"/>
    <cellStyle name="Название 3" xfId="69" xr:uid="{00000000-0005-0000-0000-00004E4F0000}"/>
    <cellStyle name="Название 3 2" xfId="1017" xr:uid="{00000000-0005-0000-0000-00004F4F0000}"/>
    <cellStyle name="Название 3 2 2" xfId="3365" xr:uid="{00000000-0005-0000-0000-0000504F0000}"/>
    <cellStyle name="Название 4" xfId="322" xr:uid="{00000000-0005-0000-0000-0000514F0000}"/>
    <cellStyle name="Название 5" xfId="403" xr:uid="{00000000-0005-0000-0000-0000524F0000}"/>
    <cellStyle name="Нейтральный" xfId="387" builtinId="28" customBuiltin="1"/>
    <cellStyle name="Нейтральный 2" xfId="70" xr:uid="{00000000-0005-0000-0000-0000544F0000}"/>
    <cellStyle name="Нейтральный 2 2" xfId="1018" xr:uid="{00000000-0005-0000-0000-0000554F0000}"/>
    <cellStyle name="Нейтральный 2 2 2" xfId="3366" xr:uid="{00000000-0005-0000-0000-0000564F0000}"/>
    <cellStyle name="Нейтральный 2 3" xfId="3367" xr:uid="{00000000-0005-0000-0000-0000574F0000}"/>
    <cellStyle name="Нейтральный 3" xfId="71" xr:uid="{00000000-0005-0000-0000-0000584F0000}"/>
    <cellStyle name="Нейтральный 4" xfId="323" xr:uid="{00000000-0005-0000-0000-0000594F0000}"/>
    <cellStyle name="Нейтральный 5" xfId="5237" xr:uid="{00000000-0005-0000-0000-00005A4F0000}"/>
    <cellStyle name="Обычный" xfId="0" builtinId="0"/>
    <cellStyle name="Обычный 10" xfId="407" xr:uid="{00000000-0005-0000-0000-00005C4F0000}"/>
    <cellStyle name="Обычный 10 2" xfId="505" xr:uid="{00000000-0005-0000-0000-00005D4F0000}"/>
    <cellStyle name="Обычный 10 2 2" xfId="2295" xr:uid="{00000000-0005-0000-0000-00005E4F0000}"/>
    <cellStyle name="Обычный 10 2 2 2" xfId="11134" xr:uid="{00000000-0005-0000-0000-00005F4F0000}"/>
    <cellStyle name="Обычный 10 2 3" xfId="4899" xr:uid="{00000000-0005-0000-0000-0000604F0000}"/>
    <cellStyle name="Обычный 10 2 3 2" xfId="13672" xr:uid="{00000000-0005-0000-0000-0000614F0000}"/>
    <cellStyle name="Обычный 10 2 4" xfId="6910" xr:uid="{00000000-0005-0000-0000-0000624F0000}"/>
    <cellStyle name="Обычный 10 2 4 2" xfId="15672" xr:uid="{00000000-0005-0000-0000-0000634F0000}"/>
    <cellStyle name="Обычный 10 2 5" xfId="9410" xr:uid="{00000000-0005-0000-0000-0000644F0000}"/>
    <cellStyle name="Обычный 10 3" xfId="777" xr:uid="{00000000-0005-0000-0000-0000654F0000}"/>
    <cellStyle name="Обычный 10 3 2" xfId="2567" xr:uid="{00000000-0005-0000-0000-0000664F0000}"/>
    <cellStyle name="Обычный 10 3 2 2" xfId="11406" xr:uid="{00000000-0005-0000-0000-0000674F0000}"/>
    <cellStyle name="Обычный 10 3 3" xfId="4900" xr:uid="{00000000-0005-0000-0000-0000684F0000}"/>
    <cellStyle name="Обычный 10 3 3 2" xfId="13673" xr:uid="{00000000-0005-0000-0000-0000694F0000}"/>
    <cellStyle name="Обычный 10 3 4" xfId="6911" xr:uid="{00000000-0005-0000-0000-00006A4F0000}"/>
    <cellStyle name="Обычный 10 3 4 2" xfId="15673" xr:uid="{00000000-0005-0000-0000-00006B4F0000}"/>
    <cellStyle name="Обычный 10 3 5" xfId="9682" xr:uid="{00000000-0005-0000-0000-00006C4F0000}"/>
    <cellStyle name="Обычный 10 4" xfId="1367" xr:uid="{00000000-0005-0000-0000-00006D4F0000}"/>
    <cellStyle name="Обычный 10 4 2" xfId="3103" xr:uid="{00000000-0005-0000-0000-00006E4F0000}"/>
    <cellStyle name="Обычный 10 4 2 2" xfId="11940" xr:uid="{00000000-0005-0000-0000-00006F4F0000}"/>
    <cellStyle name="Обычный 10 4 3" xfId="4901" xr:uid="{00000000-0005-0000-0000-0000704F0000}"/>
    <cellStyle name="Обычный 10 4 3 2" xfId="13674" xr:uid="{00000000-0005-0000-0000-0000714F0000}"/>
    <cellStyle name="Обычный 10 4 4" xfId="6912" xr:uid="{00000000-0005-0000-0000-0000724F0000}"/>
    <cellStyle name="Обычный 10 4 4 2" xfId="15674" xr:uid="{00000000-0005-0000-0000-0000734F0000}"/>
    <cellStyle name="Обычный 10 4 5" xfId="10231" xr:uid="{00000000-0005-0000-0000-0000744F0000}"/>
    <cellStyle name="Обычный 10 5" xfId="2198" xr:uid="{00000000-0005-0000-0000-0000754F0000}"/>
    <cellStyle name="Обычный 10 5 2" xfId="4902" xr:uid="{00000000-0005-0000-0000-0000764F0000}"/>
    <cellStyle name="Обычный 10 5 2 2" xfId="13675" xr:uid="{00000000-0005-0000-0000-0000774F0000}"/>
    <cellStyle name="Обычный 10 5 3" xfId="6913" xr:uid="{00000000-0005-0000-0000-0000784F0000}"/>
    <cellStyle name="Обычный 10 5 3 2" xfId="15675" xr:uid="{00000000-0005-0000-0000-0000794F0000}"/>
    <cellStyle name="Обычный 10 5 4" xfId="11042" xr:uid="{00000000-0005-0000-0000-00007A4F0000}"/>
    <cellStyle name="Обычный 10 6" xfId="2121" xr:uid="{00000000-0005-0000-0000-00007B4F0000}"/>
    <cellStyle name="Обычный 10 6 2" xfId="10966" xr:uid="{00000000-0005-0000-0000-00007C4F0000}"/>
    <cellStyle name="Обычный 10 7" xfId="4898" xr:uid="{00000000-0005-0000-0000-00007D4F0000}"/>
    <cellStyle name="Обычный 10 7 2" xfId="13671" xr:uid="{00000000-0005-0000-0000-00007E4F0000}"/>
    <cellStyle name="Обычный 10 8" xfId="6909" xr:uid="{00000000-0005-0000-0000-00007F4F0000}"/>
    <cellStyle name="Обычный 10 8 2" xfId="15671" xr:uid="{00000000-0005-0000-0000-0000804F0000}"/>
    <cellStyle name="Обычный 10 9" xfId="9318" xr:uid="{00000000-0005-0000-0000-0000814F0000}"/>
    <cellStyle name="Обычный 11" xfId="428" xr:uid="{00000000-0005-0000-0000-0000824F0000}"/>
    <cellStyle name="Обычный 11 2" xfId="519" xr:uid="{00000000-0005-0000-0000-0000834F0000}"/>
    <cellStyle name="Обычный 11 2 2" xfId="2309" xr:uid="{00000000-0005-0000-0000-0000844F0000}"/>
    <cellStyle name="Обычный 11 2 2 2" xfId="11148" xr:uid="{00000000-0005-0000-0000-0000854F0000}"/>
    <cellStyle name="Обычный 11 2 3" xfId="4903" xr:uid="{00000000-0005-0000-0000-0000864F0000}"/>
    <cellStyle name="Обычный 11 2 3 2" xfId="13676" xr:uid="{00000000-0005-0000-0000-0000874F0000}"/>
    <cellStyle name="Обычный 11 2 4" xfId="6914" xr:uid="{00000000-0005-0000-0000-0000884F0000}"/>
    <cellStyle name="Обычный 11 2 4 2" xfId="15676" xr:uid="{00000000-0005-0000-0000-0000894F0000}"/>
    <cellStyle name="Обычный 11 2 5" xfId="9424" xr:uid="{00000000-0005-0000-0000-00008A4F0000}"/>
    <cellStyle name="Обычный 11 3" xfId="795" xr:uid="{00000000-0005-0000-0000-00008B4F0000}"/>
    <cellStyle name="Обычный 11 3 2" xfId="2585" xr:uid="{00000000-0005-0000-0000-00008C4F0000}"/>
    <cellStyle name="Обычный 11 3 2 2" xfId="11424" xr:uid="{00000000-0005-0000-0000-00008D4F0000}"/>
    <cellStyle name="Обычный 11 3 3" xfId="4904" xr:uid="{00000000-0005-0000-0000-00008E4F0000}"/>
    <cellStyle name="Обычный 11 3 3 2" xfId="13677" xr:uid="{00000000-0005-0000-0000-00008F4F0000}"/>
    <cellStyle name="Обычный 11 3 4" xfId="6915" xr:uid="{00000000-0005-0000-0000-0000904F0000}"/>
    <cellStyle name="Обычный 11 3 4 2" xfId="15677" xr:uid="{00000000-0005-0000-0000-0000914F0000}"/>
    <cellStyle name="Обычный 11 3 5" xfId="9700" xr:uid="{00000000-0005-0000-0000-0000924F0000}"/>
    <cellStyle name="Обычный 11 4" xfId="1368" xr:uid="{00000000-0005-0000-0000-0000934F0000}"/>
    <cellStyle name="Обычный 11 5" xfId="2218" xr:uid="{00000000-0005-0000-0000-0000944F0000}"/>
    <cellStyle name="Обычный 11 5 2" xfId="4905" xr:uid="{00000000-0005-0000-0000-0000954F0000}"/>
    <cellStyle name="Обычный 11 5 2 2" xfId="13678" xr:uid="{00000000-0005-0000-0000-0000964F0000}"/>
    <cellStyle name="Обычный 11 5 3" xfId="6916" xr:uid="{00000000-0005-0000-0000-0000974F0000}"/>
    <cellStyle name="Обычный 11 5 3 2" xfId="15678" xr:uid="{00000000-0005-0000-0000-0000984F0000}"/>
    <cellStyle name="Обычный 11 5 4" xfId="11057" xr:uid="{00000000-0005-0000-0000-0000994F0000}"/>
    <cellStyle name="Обычный 11 6" xfId="9333" xr:uid="{00000000-0005-0000-0000-00009A4F0000}"/>
    <cellStyle name="Обычный 12" xfId="430" xr:uid="{00000000-0005-0000-0000-00009B4F0000}"/>
    <cellStyle name="Обычный 12 2" xfId="521" xr:uid="{00000000-0005-0000-0000-00009C4F0000}"/>
    <cellStyle name="Обычный 12 2 2" xfId="2311" xr:uid="{00000000-0005-0000-0000-00009D4F0000}"/>
    <cellStyle name="Обычный 12 2 2 2" xfId="11150" xr:uid="{00000000-0005-0000-0000-00009E4F0000}"/>
    <cellStyle name="Обычный 12 2 3" xfId="4907" xr:uid="{00000000-0005-0000-0000-00009F4F0000}"/>
    <cellStyle name="Обычный 12 2 3 2" xfId="13680" xr:uid="{00000000-0005-0000-0000-0000A04F0000}"/>
    <cellStyle name="Обычный 12 2 4" xfId="6918" xr:uid="{00000000-0005-0000-0000-0000A14F0000}"/>
    <cellStyle name="Обычный 12 2 4 2" xfId="15680" xr:uid="{00000000-0005-0000-0000-0000A24F0000}"/>
    <cellStyle name="Обычный 12 2 5" xfId="9426" xr:uid="{00000000-0005-0000-0000-0000A34F0000}"/>
    <cellStyle name="Обычный 12 3" xfId="797" xr:uid="{00000000-0005-0000-0000-0000A44F0000}"/>
    <cellStyle name="Обычный 12 3 2" xfId="2587" xr:uid="{00000000-0005-0000-0000-0000A54F0000}"/>
    <cellStyle name="Обычный 12 3 2 2" xfId="11426" xr:uid="{00000000-0005-0000-0000-0000A64F0000}"/>
    <cellStyle name="Обычный 12 3 3" xfId="4908" xr:uid="{00000000-0005-0000-0000-0000A74F0000}"/>
    <cellStyle name="Обычный 12 3 3 2" xfId="13681" xr:uid="{00000000-0005-0000-0000-0000A84F0000}"/>
    <cellStyle name="Обычный 12 3 4" xfId="6919" xr:uid="{00000000-0005-0000-0000-0000A94F0000}"/>
    <cellStyle name="Обычный 12 3 4 2" xfId="15681" xr:uid="{00000000-0005-0000-0000-0000AA4F0000}"/>
    <cellStyle name="Обычный 12 3 5" xfId="9702" xr:uid="{00000000-0005-0000-0000-0000AB4F0000}"/>
    <cellStyle name="Обычный 12 4" xfId="1372" xr:uid="{00000000-0005-0000-0000-0000AC4F0000}"/>
    <cellStyle name="Обычный 12 4 2" xfId="3104" xr:uid="{00000000-0005-0000-0000-0000AD4F0000}"/>
    <cellStyle name="Обычный 12 4 2 2" xfId="11941" xr:uid="{00000000-0005-0000-0000-0000AE4F0000}"/>
    <cellStyle name="Обычный 12 4 3" xfId="4909" xr:uid="{00000000-0005-0000-0000-0000AF4F0000}"/>
    <cellStyle name="Обычный 12 4 3 2" xfId="13682" xr:uid="{00000000-0005-0000-0000-0000B04F0000}"/>
    <cellStyle name="Обычный 12 4 4" xfId="6920" xr:uid="{00000000-0005-0000-0000-0000B14F0000}"/>
    <cellStyle name="Обычный 12 4 4 2" xfId="15682" xr:uid="{00000000-0005-0000-0000-0000B24F0000}"/>
    <cellStyle name="Обычный 12 4 5" xfId="10232" xr:uid="{00000000-0005-0000-0000-0000B34F0000}"/>
    <cellStyle name="Обычный 12 5" xfId="2220" xr:uid="{00000000-0005-0000-0000-0000B44F0000}"/>
    <cellStyle name="Обычный 12 5 2" xfId="4910" xr:uid="{00000000-0005-0000-0000-0000B54F0000}"/>
    <cellStyle name="Обычный 12 5 2 2" xfId="13683" xr:uid="{00000000-0005-0000-0000-0000B64F0000}"/>
    <cellStyle name="Обычный 12 5 3" xfId="6921" xr:uid="{00000000-0005-0000-0000-0000B74F0000}"/>
    <cellStyle name="Обычный 12 5 3 2" xfId="15683" xr:uid="{00000000-0005-0000-0000-0000B84F0000}"/>
    <cellStyle name="Обычный 12 5 4" xfId="11059" xr:uid="{00000000-0005-0000-0000-0000B94F0000}"/>
    <cellStyle name="Обычный 12 6" xfId="2122" xr:uid="{00000000-0005-0000-0000-0000BA4F0000}"/>
    <cellStyle name="Обычный 12 6 2" xfId="10967" xr:uid="{00000000-0005-0000-0000-0000BB4F0000}"/>
    <cellStyle name="Обычный 12 7" xfId="4906" xr:uid="{00000000-0005-0000-0000-0000BC4F0000}"/>
    <cellStyle name="Обычный 12 7 2" xfId="13679" xr:uid="{00000000-0005-0000-0000-0000BD4F0000}"/>
    <cellStyle name="Обычный 12 8" xfId="6917" xr:uid="{00000000-0005-0000-0000-0000BE4F0000}"/>
    <cellStyle name="Обычный 12 8 2" xfId="15679" xr:uid="{00000000-0005-0000-0000-0000BF4F0000}"/>
    <cellStyle name="Обычный 12 9" xfId="9335" xr:uid="{00000000-0005-0000-0000-0000C04F0000}"/>
    <cellStyle name="Обычный 13" xfId="523" xr:uid="{00000000-0005-0000-0000-0000C14F0000}"/>
    <cellStyle name="Обычный 13 2" xfId="2313" xr:uid="{00000000-0005-0000-0000-0000C24F0000}"/>
    <cellStyle name="Обычный 13 2 2" xfId="11152" xr:uid="{00000000-0005-0000-0000-0000C34F0000}"/>
    <cellStyle name="Обычный 13 3" xfId="4911" xr:uid="{00000000-0005-0000-0000-0000C44F0000}"/>
    <cellStyle name="Обычный 13 3 2" xfId="13684" xr:uid="{00000000-0005-0000-0000-0000C54F0000}"/>
    <cellStyle name="Обычный 13 4" xfId="6922" xr:uid="{00000000-0005-0000-0000-0000C64F0000}"/>
    <cellStyle name="Обычный 13 4 2" xfId="15684" xr:uid="{00000000-0005-0000-0000-0000C74F0000}"/>
    <cellStyle name="Обычный 13 5" xfId="9428" xr:uid="{00000000-0005-0000-0000-0000C84F0000}"/>
    <cellStyle name="Обычный 14" xfId="1030" xr:uid="{00000000-0005-0000-0000-0000C94F0000}"/>
    <cellStyle name="Обычный 15" xfId="1031" xr:uid="{00000000-0005-0000-0000-0000CA4F0000}"/>
    <cellStyle name="Обычный 16" xfId="1375" xr:uid="{00000000-0005-0000-0000-0000CB4F0000}"/>
    <cellStyle name="Обычный 16 2" xfId="10234" xr:uid="{00000000-0005-0000-0000-0000CC4F0000}"/>
    <cellStyle name="Обычный 17" xfId="3191" xr:uid="{00000000-0005-0000-0000-0000CD4F0000}"/>
    <cellStyle name="Обычный 17 2" xfId="12028" xr:uid="{00000000-0005-0000-0000-0000CE4F0000}"/>
    <cellStyle name="Обычный 18" xfId="3253" xr:uid="{00000000-0005-0000-0000-0000CF4F0000}"/>
    <cellStyle name="Обычный 18 2" xfId="12090" xr:uid="{00000000-0005-0000-0000-0000D04F0000}"/>
    <cellStyle name="Обычный 19" xfId="3406" xr:uid="{00000000-0005-0000-0000-0000D14F0000}"/>
    <cellStyle name="Обычный 19 2" xfId="12181" xr:uid="{00000000-0005-0000-0000-0000D24F0000}"/>
    <cellStyle name="Обычный 2" xfId="72" xr:uid="{00000000-0005-0000-0000-0000D34F0000}"/>
    <cellStyle name="Обычный 2 10" xfId="1062" xr:uid="{00000000-0005-0000-0000-0000D44F0000}"/>
    <cellStyle name="Обычный 2 10 2" xfId="2816" xr:uid="{00000000-0005-0000-0000-0000D54F0000}"/>
    <cellStyle name="Обычный 2 10 2 2" xfId="11653" xr:uid="{00000000-0005-0000-0000-0000D64F0000}"/>
    <cellStyle name="Обычный 2 10 3" xfId="4913" xr:uid="{00000000-0005-0000-0000-0000D74F0000}"/>
    <cellStyle name="Обычный 2 10 3 2" xfId="13686" xr:uid="{00000000-0005-0000-0000-0000D84F0000}"/>
    <cellStyle name="Обычный 2 10 4" xfId="6924" xr:uid="{00000000-0005-0000-0000-0000D94F0000}"/>
    <cellStyle name="Обычный 2 10 4 2" xfId="15686" xr:uid="{00000000-0005-0000-0000-0000DA4F0000}"/>
    <cellStyle name="Обычный 2 10 5" xfId="9937" xr:uid="{00000000-0005-0000-0000-0000DB4F0000}"/>
    <cellStyle name="Обычный 2 11" xfId="2137" xr:uid="{00000000-0005-0000-0000-0000DC4F0000}"/>
    <cellStyle name="Обычный 2 11 2" xfId="4914" xr:uid="{00000000-0005-0000-0000-0000DD4F0000}"/>
    <cellStyle name="Обычный 2 11 2 2" xfId="13687" xr:uid="{00000000-0005-0000-0000-0000DE4F0000}"/>
    <cellStyle name="Обычный 2 11 3" xfId="6925" xr:uid="{00000000-0005-0000-0000-0000DF4F0000}"/>
    <cellStyle name="Обычный 2 11 3 2" xfId="15687" xr:uid="{00000000-0005-0000-0000-0000E04F0000}"/>
    <cellStyle name="Обычный 2 11 4" xfId="10981" xr:uid="{00000000-0005-0000-0000-0000E14F0000}"/>
    <cellStyle name="Обычный 2 12" xfId="1826" xr:uid="{00000000-0005-0000-0000-0000E24F0000}"/>
    <cellStyle name="Обычный 2 12 2" xfId="4915" xr:uid="{00000000-0005-0000-0000-0000E34F0000}"/>
    <cellStyle name="Обычный 2 12 2 2" xfId="13688" xr:uid="{00000000-0005-0000-0000-0000E44F0000}"/>
    <cellStyle name="Обычный 2 12 3" xfId="6926" xr:uid="{00000000-0005-0000-0000-0000E54F0000}"/>
    <cellStyle name="Обычный 2 12 3 2" xfId="15688" xr:uid="{00000000-0005-0000-0000-0000E64F0000}"/>
    <cellStyle name="Обычный 2 12 4" xfId="10678" xr:uid="{00000000-0005-0000-0000-0000E74F0000}"/>
    <cellStyle name="Обычный 2 13" xfId="3369" xr:uid="{00000000-0005-0000-0000-0000E84F0000}"/>
    <cellStyle name="Обычный 2 13 2" xfId="4916" xr:uid="{00000000-0005-0000-0000-0000E94F0000}"/>
    <cellStyle name="Обычный 2 13 2 2" xfId="13689" xr:uid="{00000000-0005-0000-0000-0000EA4F0000}"/>
    <cellStyle name="Обычный 2 13 3" xfId="6927" xr:uid="{00000000-0005-0000-0000-0000EB4F0000}"/>
    <cellStyle name="Обычный 2 13 3 2" xfId="15689" xr:uid="{00000000-0005-0000-0000-0000EC4F0000}"/>
    <cellStyle name="Обычный 2 13 4" xfId="12161" xr:uid="{00000000-0005-0000-0000-0000ED4F0000}"/>
    <cellStyle name="Обычный 2 14" xfId="4917" xr:uid="{00000000-0005-0000-0000-0000EE4F0000}"/>
    <cellStyle name="Обычный 2 14 2" xfId="6928" xr:uid="{00000000-0005-0000-0000-0000EF4F0000}"/>
    <cellStyle name="Обычный 2 14 2 2" xfId="15690" xr:uid="{00000000-0005-0000-0000-0000F04F0000}"/>
    <cellStyle name="Обычный 2 14 3" xfId="13690" xr:uid="{00000000-0005-0000-0000-0000F14F0000}"/>
    <cellStyle name="Обычный 2 15" xfId="4912" xr:uid="{00000000-0005-0000-0000-0000F24F0000}"/>
    <cellStyle name="Обычный 2 15 2" xfId="13685" xr:uid="{00000000-0005-0000-0000-0000F34F0000}"/>
    <cellStyle name="Обычный 2 16" xfId="6923" xr:uid="{00000000-0005-0000-0000-0000F44F0000}"/>
    <cellStyle name="Обычный 2 16 2" xfId="15685" xr:uid="{00000000-0005-0000-0000-0000F54F0000}"/>
    <cellStyle name="Обычный 2 17" xfId="9130" xr:uid="{00000000-0005-0000-0000-0000F64F0000}"/>
    <cellStyle name="Обычный 2 17 2" xfId="17875" xr:uid="{00000000-0005-0000-0000-0000F74F0000}"/>
    <cellStyle name="Обычный 2 18" xfId="9169" xr:uid="{00000000-0005-0000-0000-0000F84F0000}"/>
    <cellStyle name="Обычный 2 2" xfId="197" xr:uid="{00000000-0005-0000-0000-0000F94F0000}"/>
    <cellStyle name="Обычный 2 2 2" xfId="1000" xr:uid="{00000000-0005-0000-0000-0000FA4F0000}"/>
    <cellStyle name="Обычный 2 2 2 2" xfId="1370" xr:uid="{00000000-0005-0000-0000-0000FB4F0000}"/>
    <cellStyle name="Обычный 2 2 2 3" xfId="2790" xr:uid="{00000000-0005-0000-0000-0000FC4F0000}"/>
    <cellStyle name="Обычный 2 2 3" xfId="3370" xr:uid="{00000000-0005-0000-0000-0000FD4F0000}"/>
    <cellStyle name="Обычный 2 2 3 2" xfId="6929" xr:uid="{00000000-0005-0000-0000-0000FE4F0000}"/>
    <cellStyle name="Обычный 2 2 3 2 2" xfId="15691" xr:uid="{00000000-0005-0000-0000-0000FF4F0000}"/>
    <cellStyle name="Обычный 2 2 3 3" xfId="12162" xr:uid="{00000000-0005-0000-0000-000000500000}"/>
    <cellStyle name="Обычный 2 3" xfId="198" xr:uid="{00000000-0005-0000-0000-000001500000}"/>
    <cellStyle name="Обычный 2 3 10" xfId="6930" xr:uid="{00000000-0005-0000-0000-000002500000}"/>
    <cellStyle name="Обычный 2 3 10 2" xfId="15692" xr:uid="{00000000-0005-0000-0000-000003500000}"/>
    <cellStyle name="Обычный 2 3 11" xfId="9212" xr:uid="{00000000-0005-0000-0000-000004500000}"/>
    <cellStyle name="Обычный 2 3 2" xfId="367" xr:uid="{00000000-0005-0000-0000-000005500000}"/>
    <cellStyle name="Обычный 2 3 2 2" xfId="493" xr:uid="{00000000-0005-0000-0000-000006500000}"/>
    <cellStyle name="Обычный 2 3 2 2 2" xfId="1349" xr:uid="{00000000-0005-0000-0000-000007500000}"/>
    <cellStyle name="Обычный 2 3 2 2 2 2" xfId="3085" xr:uid="{00000000-0005-0000-0000-000008500000}"/>
    <cellStyle name="Обычный 2 3 2 2 2 2 2" xfId="11922" xr:uid="{00000000-0005-0000-0000-000009500000}"/>
    <cellStyle name="Обычный 2 3 2 2 2 3" xfId="4921" xr:uid="{00000000-0005-0000-0000-00000A500000}"/>
    <cellStyle name="Обычный 2 3 2 2 2 3 2" xfId="13694" xr:uid="{00000000-0005-0000-0000-00000B500000}"/>
    <cellStyle name="Обычный 2 3 2 2 2 4" xfId="6933" xr:uid="{00000000-0005-0000-0000-00000C500000}"/>
    <cellStyle name="Обычный 2 3 2 2 2 4 2" xfId="15695" xr:uid="{00000000-0005-0000-0000-00000D500000}"/>
    <cellStyle name="Обычный 2 3 2 2 2 5" xfId="10213" xr:uid="{00000000-0005-0000-0000-00000E500000}"/>
    <cellStyle name="Обычный 2 3 2 2 3" xfId="2283" xr:uid="{00000000-0005-0000-0000-00000F500000}"/>
    <cellStyle name="Обычный 2 3 2 2 3 2" xfId="4922" xr:uid="{00000000-0005-0000-0000-000010500000}"/>
    <cellStyle name="Обычный 2 3 2 2 3 2 2" xfId="13695" xr:uid="{00000000-0005-0000-0000-000011500000}"/>
    <cellStyle name="Обычный 2 3 2 2 3 3" xfId="6934" xr:uid="{00000000-0005-0000-0000-000012500000}"/>
    <cellStyle name="Обычный 2 3 2 2 3 3 2" xfId="15696" xr:uid="{00000000-0005-0000-0000-000013500000}"/>
    <cellStyle name="Обычный 2 3 2 2 3 4" xfId="11122" xr:uid="{00000000-0005-0000-0000-000014500000}"/>
    <cellStyle name="Обычный 2 3 2 2 4" xfId="2103" xr:uid="{00000000-0005-0000-0000-000015500000}"/>
    <cellStyle name="Обычный 2 3 2 2 4 2" xfId="10948" xr:uid="{00000000-0005-0000-0000-000016500000}"/>
    <cellStyle name="Обычный 2 3 2 2 5" xfId="4920" xr:uid="{00000000-0005-0000-0000-000017500000}"/>
    <cellStyle name="Обычный 2 3 2 2 5 2" xfId="13693" xr:uid="{00000000-0005-0000-0000-000018500000}"/>
    <cellStyle name="Обычный 2 3 2 2 6" xfId="6932" xr:uid="{00000000-0005-0000-0000-000019500000}"/>
    <cellStyle name="Обычный 2 3 2 2 6 2" xfId="15694" xr:uid="{00000000-0005-0000-0000-00001A500000}"/>
    <cellStyle name="Обычный 2 3 2 2 7" xfId="9398" xr:uid="{00000000-0005-0000-0000-00001B500000}"/>
    <cellStyle name="Обычный 2 3 2 3" xfId="747" xr:uid="{00000000-0005-0000-0000-00001C500000}"/>
    <cellStyle name="Обычный 2 3 2 3 2" xfId="2537" xr:uid="{00000000-0005-0000-0000-00001D500000}"/>
    <cellStyle name="Обычный 2 3 2 3 2 2" xfId="11376" xr:uid="{00000000-0005-0000-0000-00001E500000}"/>
    <cellStyle name="Обычный 2 3 2 3 3" xfId="4923" xr:uid="{00000000-0005-0000-0000-00001F500000}"/>
    <cellStyle name="Обычный 2 3 2 3 3 2" xfId="13696" xr:uid="{00000000-0005-0000-0000-000020500000}"/>
    <cellStyle name="Обычный 2 3 2 3 4" xfId="6935" xr:uid="{00000000-0005-0000-0000-000021500000}"/>
    <cellStyle name="Обычный 2 3 2 3 4 2" xfId="15697" xr:uid="{00000000-0005-0000-0000-000022500000}"/>
    <cellStyle name="Обычный 2 3 2 3 5" xfId="9652" xr:uid="{00000000-0005-0000-0000-000023500000}"/>
    <cellStyle name="Обычный 2 3 2 4" xfId="1181" xr:uid="{00000000-0005-0000-0000-000024500000}"/>
    <cellStyle name="Обычный 2 3 2 4 2" xfId="2925" xr:uid="{00000000-0005-0000-0000-000025500000}"/>
    <cellStyle name="Обычный 2 3 2 4 2 2" xfId="11762" xr:uid="{00000000-0005-0000-0000-000026500000}"/>
    <cellStyle name="Обычный 2 3 2 4 3" xfId="4924" xr:uid="{00000000-0005-0000-0000-000027500000}"/>
    <cellStyle name="Обычный 2 3 2 4 3 2" xfId="13697" xr:uid="{00000000-0005-0000-0000-000028500000}"/>
    <cellStyle name="Обычный 2 3 2 4 4" xfId="6936" xr:uid="{00000000-0005-0000-0000-000029500000}"/>
    <cellStyle name="Обычный 2 3 2 4 4 2" xfId="15698" xr:uid="{00000000-0005-0000-0000-00002A500000}"/>
    <cellStyle name="Обычный 2 3 2 4 5" xfId="10051" xr:uid="{00000000-0005-0000-0000-00002B500000}"/>
    <cellStyle name="Обычный 2 3 2 5" xfId="2186" xr:uid="{00000000-0005-0000-0000-00002C500000}"/>
    <cellStyle name="Обычный 2 3 2 5 2" xfId="4925" xr:uid="{00000000-0005-0000-0000-00002D500000}"/>
    <cellStyle name="Обычный 2 3 2 5 2 2" xfId="13698" xr:uid="{00000000-0005-0000-0000-00002E500000}"/>
    <cellStyle name="Обычный 2 3 2 5 3" xfId="6937" xr:uid="{00000000-0005-0000-0000-00002F500000}"/>
    <cellStyle name="Обычный 2 3 2 5 3 2" xfId="15699" xr:uid="{00000000-0005-0000-0000-000030500000}"/>
    <cellStyle name="Обычный 2 3 2 5 4" xfId="11030" xr:uid="{00000000-0005-0000-0000-000031500000}"/>
    <cellStyle name="Обычный 2 3 2 6" xfId="1941" xr:uid="{00000000-0005-0000-0000-000032500000}"/>
    <cellStyle name="Обычный 2 3 2 6 2" xfId="10788" xr:uid="{00000000-0005-0000-0000-000033500000}"/>
    <cellStyle name="Обычный 2 3 2 7" xfId="4919" xr:uid="{00000000-0005-0000-0000-000034500000}"/>
    <cellStyle name="Обычный 2 3 2 7 2" xfId="13692" xr:uid="{00000000-0005-0000-0000-000035500000}"/>
    <cellStyle name="Обычный 2 3 2 8" xfId="6931" xr:uid="{00000000-0005-0000-0000-000036500000}"/>
    <cellStyle name="Обычный 2 3 2 8 2" xfId="15693" xr:uid="{00000000-0005-0000-0000-000037500000}"/>
    <cellStyle name="Обычный 2 3 2 9" xfId="9299" xr:uid="{00000000-0005-0000-0000-000038500000}"/>
    <cellStyle name="Обычный 2 3 3" xfId="458" xr:uid="{00000000-0005-0000-0000-000039500000}"/>
    <cellStyle name="Обычный 2 3 3 2" xfId="1136" xr:uid="{00000000-0005-0000-0000-00003A500000}"/>
    <cellStyle name="Обычный 2 3 3 2 2" xfId="2882" xr:uid="{00000000-0005-0000-0000-00003B500000}"/>
    <cellStyle name="Обычный 2 3 3 2 2 2" xfId="11719" xr:uid="{00000000-0005-0000-0000-00003C500000}"/>
    <cellStyle name="Обычный 2 3 3 2 3" xfId="4927" xr:uid="{00000000-0005-0000-0000-00003D500000}"/>
    <cellStyle name="Обычный 2 3 3 2 3 2" xfId="13700" xr:uid="{00000000-0005-0000-0000-00003E500000}"/>
    <cellStyle name="Обычный 2 3 3 2 4" xfId="6939" xr:uid="{00000000-0005-0000-0000-00003F500000}"/>
    <cellStyle name="Обычный 2 3 3 2 4 2" xfId="15701" xr:uid="{00000000-0005-0000-0000-000040500000}"/>
    <cellStyle name="Обычный 2 3 3 2 5" xfId="10007" xr:uid="{00000000-0005-0000-0000-000041500000}"/>
    <cellStyle name="Обычный 2 3 3 3" xfId="2248" xr:uid="{00000000-0005-0000-0000-000042500000}"/>
    <cellStyle name="Обычный 2 3 3 3 2" xfId="4928" xr:uid="{00000000-0005-0000-0000-000043500000}"/>
    <cellStyle name="Обычный 2 3 3 3 2 2" xfId="13701" xr:uid="{00000000-0005-0000-0000-000044500000}"/>
    <cellStyle name="Обычный 2 3 3 3 3" xfId="6940" xr:uid="{00000000-0005-0000-0000-000045500000}"/>
    <cellStyle name="Обычный 2 3 3 3 3 2" xfId="15702" xr:uid="{00000000-0005-0000-0000-000046500000}"/>
    <cellStyle name="Обычный 2 3 3 3 4" xfId="11087" xr:uid="{00000000-0005-0000-0000-000047500000}"/>
    <cellStyle name="Обычный 2 3 3 4" xfId="1898" xr:uid="{00000000-0005-0000-0000-000048500000}"/>
    <cellStyle name="Обычный 2 3 3 4 2" xfId="10746" xr:uid="{00000000-0005-0000-0000-000049500000}"/>
    <cellStyle name="Обычный 2 3 3 5" xfId="4926" xr:uid="{00000000-0005-0000-0000-00004A500000}"/>
    <cellStyle name="Обычный 2 3 3 5 2" xfId="13699" xr:uid="{00000000-0005-0000-0000-00004B500000}"/>
    <cellStyle name="Обычный 2 3 3 6" xfId="6938" xr:uid="{00000000-0005-0000-0000-00004C500000}"/>
    <cellStyle name="Обычный 2 3 3 6 2" xfId="15700" xr:uid="{00000000-0005-0000-0000-00004D500000}"/>
    <cellStyle name="Обычный 2 3 3 7" xfId="9363" xr:uid="{00000000-0005-0000-0000-00004E500000}"/>
    <cellStyle name="Обычный 2 3 4" xfId="648" xr:uid="{00000000-0005-0000-0000-00004F500000}"/>
    <cellStyle name="Обычный 2 3 4 2" xfId="1304" xr:uid="{00000000-0005-0000-0000-000050500000}"/>
    <cellStyle name="Обычный 2 3 4 2 2" xfId="3040" xr:uid="{00000000-0005-0000-0000-000051500000}"/>
    <cellStyle name="Обычный 2 3 4 2 2 2" xfId="11877" xr:uid="{00000000-0005-0000-0000-000052500000}"/>
    <cellStyle name="Обычный 2 3 4 2 3" xfId="4930" xr:uid="{00000000-0005-0000-0000-000053500000}"/>
    <cellStyle name="Обычный 2 3 4 2 3 2" xfId="13703" xr:uid="{00000000-0005-0000-0000-000054500000}"/>
    <cellStyle name="Обычный 2 3 4 2 4" xfId="6942" xr:uid="{00000000-0005-0000-0000-000055500000}"/>
    <cellStyle name="Обычный 2 3 4 2 4 2" xfId="15704" xr:uid="{00000000-0005-0000-0000-000056500000}"/>
    <cellStyle name="Обычный 2 3 4 2 5" xfId="10168" xr:uid="{00000000-0005-0000-0000-000057500000}"/>
    <cellStyle name="Обычный 2 3 4 3" xfId="2438" xr:uid="{00000000-0005-0000-0000-000058500000}"/>
    <cellStyle name="Обычный 2 3 4 3 2" xfId="4931" xr:uid="{00000000-0005-0000-0000-000059500000}"/>
    <cellStyle name="Обычный 2 3 4 3 2 2" xfId="13704" xr:uid="{00000000-0005-0000-0000-00005A500000}"/>
    <cellStyle name="Обычный 2 3 4 3 3" xfId="6943" xr:uid="{00000000-0005-0000-0000-00005B500000}"/>
    <cellStyle name="Обычный 2 3 4 3 3 2" xfId="15705" xr:uid="{00000000-0005-0000-0000-00005C500000}"/>
    <cellStyle name="Обычный 2 3 4 3 4" xfId="11277" xr:uid="{00000000-0005-0000-0000-00005D500000}"/>
    <cellStyle name="Обычный 2 3 4 4" xfId="2058" xr:uid="{00000000-0005-0000-0000-00005E500000}"/>
    <cellStyle name="Обычный 2 3 4 4 2" xfId="10903" xr:uid="{00000000-0005-0000-0000-00005F500000}"/>
    <cellStyle name="Обычный 2 3 4 5" xfId="4929" xr:uid="{00000000-0005-0000-0000-000060500000}"/>
    <cellStyle name="Обычный 2 3 4 5 2" xfId="13702" xr:uid="{00000000-0005-0000-0000-000061500000}"/>
    <cellStyle name="Обычный 2 3 4 6" xfId="6941" xr:uid="{00000000-0005-0000-0000-000062500000}"/>
    <cellStyle name="Обычный 2 3 4 6 2" xfId="15703" xr:uid="{00000000-0005-0000-0000-000063500000}"/>
    <cellStyle name="Обычный 2 3 4 7" xfId="9553" xr:uid="{00000000-0005-0000-0000-000064500000}"/>
    <cellStyle name="Обычный 2 3 5" xfId="1082" xr:uid="{00000000-0005-0000-0000-000065500000}"/>
    <cellStyle name="Обычный 2 3 5 2" xfId="2834" xr:uid="{00000000-0005-0000-0000-000066500000}"/>
    <cellStyle name="Обычный 2 3 5 2 2" xfId="11671" xr:uid="{00000000-0005-0000-0000-000067500000}"/>
    <cellStyle name="Обычный 2 3 5 3" xfId="4932" xr:uid="{00000000-0005-0000-0000-000068500000}"/>
    <cellStyle name="Обычный 2 3 5 3 2" xfId="13705" xr:uid="{00000000-0005-0000-0000-000069500000}"/>
    <cellStyle name="Обычный 2 3 5 4" xfId="6944" xr:uid="{00000000-0005-0000-0000-00006A500000}"/>
    <cellStyle name="Обычный 2 3 5 4 2" xfId="15706" xr:uid="{00000000-0005-0000-0000-00006B500000}"/>
    <cellStyle name="Обычный 2 3 5 5" xfId="9956" xr:uid="{00000000-0005-0000-0000-00006C500000}"/>
    <cellStyle name="Обычный 2 3 6" xfId="2151" xr:uid="{00000000-0005-0000-0000-00006D500000}"/>
    <cellStyle name="Обычный 2 3 6 2" xfId="4933" xr:uid="{00000000-0005-0000-0000-00006E500000}"/>
    <cellStyle name="Обычный 2 3 6 2 2" xfId="13706" xr:uid="{00000000-0005-0000-0000-00006F500000}"/>
    <cellStyle name="Обычный 2 3 6 3" xfId="6945" xr:uid="{00000000-0005-0000-0000-000070500000}"/>
    <cellStyle name="Обычный 2 3 6 3 2" xfId="15707" xr:uid="{00000000-0005-0000-0000-000071500000}"/>
    <cellStyle name="Обычный 2 3 6 4" xfId="10995" xr:uid="{00000000-0005-0000-0000-000072500000}"/>
    <cellStyle name="Обычный 2 3 7" xfId="1844" xr:uid="{00000000-0005-0000-0000-000073500000}"/>
    <cellStyle name="Обычный 2 3 7 2" xfId="6946" xr:uid="{00000000-0005-0000-0000-000074500000}"/>
    <cellStyle name="Обычный 2 3 7 3" xfId="10696" xr:uid="{00000000-0005-0000-0000-000075500000}"/>
    <cellStyle name="Обычный 2 3 8" xfId="3371" xr:uid="{00000000-0005-0000-0000-000076500000}"/>
    <cellStyle name="Обычный 2 3 9" xfId="4918" xr:uid="{00000000-0005-0000-0000-000077500000}"/>
    <cellStyle name="Обычный 2 3 9 2" xfId="13691" xr:uid="{00000000-0005-0000-0000-000078500000}"/>
    <cellStyle name="Обычный 2 4" xfId="199" xr:uid="{00000000-0005-0000-0000-000079500000}"/>
    <cellStyle name="Обычный 2 4 2" xfId="368" xr:uid="{00000000-0005-0000-0000-00007A500000}"/>
    <cellStyle name="Обычный 2 5" xfId="219" xr:uid="{00000000-0005-0000-0000-00007B500000}"/>
    <cellStyle name="Обычный 2 5 10" xfId="9223" xr:uid="{00000000-0005-0000-0000-00007C500000}"/>
    <cellStyle name="Обычный 2 5 2" xfId="376" xr:uid="{00000000-0005-0000-0000-00007D500000}"/>
    <cellStyle name="Обычный 2 5 2 2" xfId="499" xr:uid="{00000000-0005-0000-0000-00007E500000}"/>
    <cellStyle name="Обычный 2 5 2 2 2" xfId="1356" xr:uid="{00000000-0005-0000-0000-00007F500000}"/>
    <cellStyle name="Обычный 2 5 2 2 2 2" xfId="3092" xr:uid="{00000000-0005-0000-0000-000080500000}"/>
    <cellStyle name="Обычный 2 5 2 2 2 2 2" xfId="11929" xr:uid="{00000000-0005-0000-0000-000081500000}"/>
    <cellStyle name="Обычный 2 5 2 2 2 3" xfId="4937" xr:uid="{00000000-0005-0000-0000-000082500000}"/>
    <cellStyle name="Обычный 2 5 2 2 2 3 2" xfId="13710" xr:uid="{00000000-0005-0000-0000-000083500000}"/>
    <cellStyle name="Обычный 2 5 2 2 2 4" xfId="6951" xr:uid="{00000000-0005-0000-0000-000084500000}"/>
    <cellStyle name="Обычный 2 5 2 2 2 4 2" xfId="15712" xr:uid="{00000000-0005-0000-0000-000085500000}"/>
    <cellStyle name="Обычный 2 5 2 2 2 5" xfId="10220" xr:uid="{00000000-0005-0000-0000-000086500000}"/>
    <cellStyle name="Обычный 2 5 2 2 3" xfId="2289" xr:uid="{00000000-0005-0000-0000-000087500000}"/>
    <cellStyle name="Обычный 2 5 2 2 3 2" xfId="4938" xr:uid="{00000000-0005-0000-0000-000088500000}"/>
    <cellStyle name="Обычный 2 5 2 2 3 2 2" xfId="13711" xr:uid="{00000000-0005-0000-0000-000089500000}"/>
    <cellStyle name="Обычный 2 5 2 2 3 3" xfId="6952" xr:uid="{00000000-0005-0000-0000-00008A500000}"/>
    <cellStyle name="Обычный 2 5 2 2 3 3 2" xfId="15713" xr:uid="{00000000-0005-0000-0000-00008B500000}"/>
    <cellStyle name="Обычный 2 5 2 2 3 4" xfId="11128" xr:uid="{00000000-0005-0000-0000-00008C500000}"/>
    <cellStyle name="Обычный 2 5 2 2 4" xfId="2110" xr:uid="{00000000-0005-0000-0000-00008D500000}"/>
    <cellStyle name="Обычный 2 5 2 2 4 2" xfId="10955" xr:uid="{00000000-0005-0000-0000-00008E500000}"/>
    <cellStyle name="Обычный 2 5 2 2 5" xfId="4936" xr:uid="{00000000-0005-0000-0000-00008F500000}"/>
    <cellStyle name="Обычный 2 5 2 2 5 2" xfId="13709" xr:uid="{00000000-0005-0000-0000-000090500000}"/>
    <cellStyle name="Обычный 2 5 2 2 6" xfId="6950" xr:uid="{00000000-0005-0000-0000-000091500000}"/>
    <cellStyle name="Обычный 2 5 2 2 6 2" xfId="15711" xr:uid="{00000000-0005-0000-0000-000092500000}"/>
    <cellStyle name="Обычный 2 5 2 2 7" xfId="9404" xr:uid="{00000000-0005-0000-0000-000093500000}"/>
    <cellStyle name="Обычный 2 5 2 3" xfId="755" xr:uid="{00000000-0005-0000-0000-000094500000}"/>
    <cellStyle name="Обычный 2 5 2 3 2" xfId="2545" xr:uid="{00000000-0005-0000-0000-000095500000}"/>
    <cellStyle name="Обычный 2 5 2 3 2 2" xfId="11384" xr:uid="{00000000-0005-0000-0000-000096500000}"/>
    <cellStyle name="Обычный 2 5 2 3 3" xfId="4939" xr:uid="{00000000-0005-0000-0000-000097500000}"/>
    <cellStyle name="Обычный 2 5 2 3 3 2" xfId="13712" xr:uid="{00000000-0005-0000-0000-000098500000}"/>
    <cellStyle name="Обычный 2 5 2 3 4" xfId="6953" xr:uid="{00000000-0005-0000-0000-000099500000}"/>
    <cellStyle name="Обычный 2 5 2 3 4 2" xfId="15714" xr:uid="{00000000-0005-0000-0000-00009A500000}"/>
    <cellStyle name="Обычный 2 5 2 3 5" xfId="9660" xr:uid="{00000000-0005-0000-0000-00009B500000}"/>
    <cellStyle name="Обычный 2 5 2 4" xfId="1189" xr:uid="{00000000-0005-0000-0000-00009C500000}"/>
    <cellStyle name="Обычный 2 5 2 4 2" xfId="2931" xr:uid="{00000000-0005-0000-0000-00009D500000}"/>
    <cellStyle name="Обычный 2 5 2 4 2 2" xfId="11768" xr:uid="{00000000-0005-0000-0000-00009E500000}"/>
    <cellStyle name="Обычный 2 5 2 4 3" xfId="4940" xr:uid="{00000000-0005-0000-0000-00009F500000}"/>
    <cellStyle name="Обычный 2 5 2 4 3 2" xfId="13713" xr:uid="{00000000-0005-0000-0000-0000A0500000}"/>
    <cellStyle name="Обычный 2 5 2 4 4" xfId="6954" xr:uid="{00000000-0005-0000-0000-0000A1500000}"/>
    <cellStyle name="Обычный 2 5 2 4 4 2" xfId="15715" xr:uid="{00000000-0005-0000-0000-0000A2500000}"/>
    <cellStyle name="Обычный 2 5 2 4 5" xfId="10058" xr:uid="{00000000-0005-0000-0000-0000A3500000}"/>
    <cellStyle name="Обычный 2 5 2 5" xfId="2192" xr:uid="{00000000-0005-0000-0000-0000A4500000}"/>
    <cellStyle name="Обычный 2 5 2 5 2" xfId="4941" xr:uid="{00000000-0005-0000-0000-0000A5500000}"/>
    <cellStyle name="Обычный 2 5 2 5 2 2" xfId="13714" xr:uid="{00000000-0005-0000-0000-0000A6500000}"/>
    <cellStyle name="Обычный 2 5 2 5 3" xfId="6955" xr:uid="{00000000-0005-0000-0000-0000A7500000}"/>
    <cellStyle name="Обычный 2 5 2 5 3 2" xfId="15716" xr:uid="{00000000-0005-0000-0000-0000A8500000}"/>
    <cellStyle name="Обычный 2 5 2 5 4" xfId="11036" xr:uid="{00000000-0005-0000-0000-0000A9500000}"/>
    <cellStyle name="Обычный 2 5 2 6" xfId="1949" xr:uid="{00000000-0005-0000-0000-0000AA500000}"/>
    <cellStyle name="Обычный 2 5 2 6 2" xfId="10794" xr:uid="{00000000-0005-0000-0000-0000AB500000}"/>
    <cellStyle name="Обычный 2 5 2 7" xfId="4935" xr:uid="{00000000-0005-0000-0000-0000AC500000}"/>
    <cellStyle name="Обычный 2 5 2 7 2" xfId="13708" xr:uid="{00000000-0005-0000-0000-0000AD500000}"/>
    <cellStyle name="Обычный 2 5 2 8" xfId="6949" xr:uid="{00000000-0005-0000-0000-0000AE500000}"/>
    <cellStyle name="Обычный 2 5 2 8 2" xfId="15710" xr:uid="{00000000-0005-0000-0000-0000AF500000}"/>
    <cellStyle name="Обычный 2 5 2 9" xfId="9305" xr:uid="{00000000-0005-0000-0000-0000B0500000}"/>
    <cellStyle name="Обычный 2 5 3" xfId="459" xr:uid="{00000000-0005-0000-0000-0000B1500000}"/>
    <cellStyle name="Обычный 2 5 3 2" xfId="1308" xr:uid="{00000000-0005-0000-0000-0000B2500000}"/>
    <cellStyle name="Обычный 2 5 3 2 2" xfId="3044" xr:uid="{00000000-0005-0000-0000-0000B3500000}"/>
    <cellStyle name="Обычный 2 5 3 2 2 2" xfId="11881" xr:uid="{00000000-0005-0000-0000-0000B4500000}"/>
    <cellStyle name="Обычный 2 5 3 2 3" xfId="4943" xr:uid="{00000000-0005-0000-0000-0000B5500000}"/>
    <cellStyle name="Обычный 2 5 3 2 3 2" xfId="13716" xr:uid="{00000000-0005-0000-0000-0000B6500000}"/>
    <cellStyle name="Обычный 2 5 3 2 4" xfId="6957" xr:uid="{00000000-0005-0000-0000-0000B7500000}"/>
    <cellStyle name="Обычный 2 5 3 2 4 2" xfId="15718" xr:uid="{00000000-0005-0000-0000-0000B8500000}"/>
    <cellStyle name="Обычный 2 5 3 2 5" xfId="10172" xr:uid="{00000000-0005-0000-0000-0000B9500000}"/>
    <cellStyle name="Обычный 2 5 3 3" xfId="2249" xr:uid="{00000000-0005-0000-0000-0000BA500000}"/>
    <cellStyle name="Обычный 2 5 3 3 2" xfId="4944" xr:uid="{00000000-0005-0000-0000-0000BB500000}"/>
    <cellStyle name="Обычный 2 5 3 3 2 2" xfId="13717" xr:uid="{00000000-0005-0000-0000-0000BC500000}"/>
    <cellStyle name="Обычный 2 5 3 3 3" xfId="6958" xr:uid="{00000000-0005-0000-0000-0000BD500000}"/>
    <cellStyle name="Обычный 2 5 3 3 3 2" xfId="15719" xr:uid="{00000000-0005-0000-0000-0000BE500000}"/>
    <cellStyle name="Обычный 2 5 3 3 4" xfId="11088" xr:uid="{00000000-0005-0000-0000-0000BF500000}"/>
    <cellStyle name="Обычный 2 5 3 4" xfId="2062" xr:uid="{00000000-0005-0000-0000-0000C0500000}"/>
    <cellStyle name="Обычный 2 5 3 4 2" xfId="10907" xr:uid="{00000000-0005-0000-0000-0000C1500000}"/>
    <cellStyle name="Обычный 2 5 3 5" xfId="4942" xr:uid="{00000000-0005-0000-0000-0000C2500000}"/>
    <cellStyle name="Обычный 2 5 3 5 2" xfId="13715" xr:uid="{00000000-0005-0000-0000-0000C3500000}"/>
    <cellStyle name="Обычный 2 5 3 6" xfId="6956" xr:uid="{00000000-0005-0000-0000-0000C4500000}"/>
    <cellStyle name="Обычный 2 5 3 6 2" xfId="15717" xr:uid="{00000000-0005-0000-0000-0000C5500000}"/>
    <cellStyle name="Обычный 2 5 3 7" xfId="9364" xr:uid="{00000000-0005-0000-0000-0000C6500000}"/>
    <cellStyle name="Обычный 2 5 4" xfId="658" xr:uid="{00000000-0005-0000-0000-0000C7500000}"/>
    <cellStyle name="Обычный 2 5 4 2" xfId="2448" xr:uid="{00000000-0005-0000-0000-0000C8500000}"/>
    <cellStyle name="Обычный 2 5 4 2 2" xfId="11287" xr:uid="{00000000-0005-0000-0000-0000C9500000}"/>
    <cellStyle name="Обычный 2 5 4 3" xfId="4945" xr:uid="{00000000-0005-0000-0000-0000CA500000}"/>
    <cellStyle name="Обычный 2 5 4 3 2" xfId="13718" xr:uid="{00000000-0005-0000-0000-0000CB500000}"/>
    <cellStyle name="Обычный 2 5 4 4" xfId="6959" xr:uid="{00000000-0005-0000-0000-0000CC500000}"/>
    <cellStyle name="Обычный 2 5 4 4 2" xfId="15720" xr:uid="{00000000-0005-0000-0000-0000CD500000}"/>
    <cellStyle name="Обычный 2 5 4 5" xfId="9563" xr:uid="{00000000-0005-0000-0000-0000CE500000}"/>
    <cellStyle name="Обычный 2 5 5" xfId="1143" xr:uid="{00000000-0005-0000-0000-0000CF500000}"/>
    <cellStyle name="Обычный 2 5 5 2" xfId="2888" xr:uid="{00000000-0005-0000-0000-0000D0500000}"/>
    <cellStyle name="Обычный 2 5 5 2 2" xfId="11725" xr:uid="{00000000-0005-0000-0000-0000D1500000}"/>
    <cellStyle name="Обычный 2 5 5 3" xfId="4946" xr:uid="{00000000-0005-0000-0000-0000D2500000}"/>
    <cellStyle name="Обычный 2 5 5 3 2" xfId="13719" xr:uid="{00000000-0005-0000-0000-0000D3500000}"/>
    <cellStyle name="Обычный 2 5 5 4" xfId="6960" xr:uid="{00000000-0005-0000-0000-0000D4500000}"/>
    <cellStyle name="Обычный 2 5 5 4 2" xfId="15721" xr:uid="{00000000-0005-0000-0000-0000D5500000}"/>
    <cellStyle name="Обычный 2 5 5 5" xfId="10014" xr:uid="{00000000-0005-0000-0000-0000D6500000}"/>
    <cellStyle name="Обычный 2 5 6" xfId="2152" xr:uid="{00000000-0005-0000-0000-0000D7500000}"/>
    <cellStyle name="Обычный 2 5 6 2" xfId="4947" xr:uid="{00000000-0005-0000-0000-0000D8500000}"/>
    <cellStyle name="Обычный 2 5 6 2 2" xfId="13720" xr:uid="{00000000-0005-0000-0000-0000D9500000}"/>
    <cellStyle name="Обычный 2 5 6 3" xfId="6961" xr:uid="{00000000-0005-0000-0000-0000DA500000}"/>
    <cellStyle name="Обычный 2 5 6 3 2" xfId="15722" xr:uid="{00000000-0005-0000-0000-0000DB500000}"/>
    <cellStyle name="Обычный 2 5 6 4" xfId="10996" xr:uid="{00000000-0005-0000-0000-0000DC500000}"/>
    <cellStyle name="Обычный 2 5 7" xfId="1904" xr:uid="{00000000-0005-0000-0000-0000DD500000}"/>
    <cellStyle name="Обычный 2 5 7 2" xfId="10752" xr:uid="{00000000-0005-0000-0000-0000DE500000}"/>
    <cellStyle name="Обычный 2 5 8" xfId="4934" xr:uid="{00000000-0005-0000-0000-0000DF500000}"/>
    <cellStyle name="Обычный 2 5 8 2" xfId="13707" xr:uid="{00000000-0005-0000-0000-0000E0500000}"/>
    <cellStyle name="Обычный 2 5 9" xfId="6948" xr:uid="{00000000-0005-0000-0000-0000E1500000}"/>
    <cellStyle name="Обычный 2 5 9 2" xfId="15709" xr:uid="{00000000-0005-0000-0000-0000E2500000}"/>
    <cellStyle name="Обычный 2 6" xfId="345" xr:uid="{00000000-0005-0000-0000-0000E3500000}"/>
    <cellStyle name="Обычный 2 6 2" xfId="472" xr:uid="{00000000-0005-0000-0000-0000E4500000}"/>
    <cellStyle name="Обычный 2 6 2 2" xfId="1327" xr:uid="{00000000-0005-0000-0000-0000E5500000}"/>
    <cellStyle name="Обычный 2 6 2 2 2" xfId="3063" xr:uid="{00000000-0005-0000-0000-0000E6500000}"/>
    <cellStyle name="Обычный 2 6 2 2 2 2" xfId="11900" xr:uid="{00000000-0005-0000-0000-0000E7500000}"/>
    <cellStyle name="Обычный 2 6 2 2 3" xfId="4950" xr:uid="{00000000-0005-0000-0000-0000E8500000}"/>
    <cellStyle name="Обычный 2 6 2 2 3 2" xfId="13723" xr:uid="{00000000-0005-0000-0000-0000E9500000}"/>
    <cellStyle name="Обычный 2 6 2 2 4" xfId="6964" xr:uid="{00000000-0005-0000-0000-0000EA500000}"/>
    <cellStyle name="Обычный 2 6 2 2 4 2" xfId="15725" xr:uid="{00000000-0005-0000-0000-0000EB500000}"/>
    <cellStyle name="Обычный 2 6 2 2 5" xfId="10191" xr:uid="{00000000-0005-0000-0000-0000EC500000}"/>
    <cellStyle name="Обычный 2 6 2 3" xfId="2262" xr:uid="{00000000-0005-0000-0000-0000ED500000}"/>
    <cellStyle name="Обычный 2 6 2 3 2" xfId="4951" xr:uid="{00000000-0005-0000-0000-0000EE500000}"/>
    <cellStyle name="Обычный 2 6 2 3 2 2" xfId="13724" xr:uid="{00000000-0005-0000-0000-0000EF500000}"/>
    <cellStyle name="Обычный 2 6 2 3 3" xfId="6965" xr:uid="{00000000-0005-0000-0000-0000F0500000}"/>
    <cellStyle name="Обычный 2 6 2 3 3 2" xfId="15726" xr:uid="{00000000-0005-0000-0000-0000F1500000}"/>
    <cellStyle name="Обычный 2 6 2 3 4" xfId="11101" xr:uid="{00000000-0005-0000-0000-0000F2500000}"/>
    <cellStyle name="Обычный 2 6 2 4" xfId="2081" xr:uid="{00000000-0005-0000-0000-0000F3500000}"/>
    <cellStyle name="Обычный 2 6 2 4 2" xfId="10926" xr:uid="{00000000-0005-0000-0000-0000F4500000}"/>
    <cellStyle name="Обычный 2 6 2 5" xfId="4949" xr:uid="{00000000-0005-0000-0000-0000F5500000}"/>
    <cellStyle name="Обычный 2 6 2 5 2" xfId="13722" xr:uid="{00000000-0005-0000-0000-0000F6500000}"/>
    <cellStyle name="Обычный 2 6 2 6" xfId="6963" xr:uid="{00000000-0005-0000-0000-0000F7500000}"/>
    <cellStyle name="Обычный 2 6 2 6 2" xfId="15724" xr:uid="{00000000-0005-0000-0000-0000F8500000}"/>
    <cellStyle name="Обычный 2 6 2 7" xfId="9377" xr:uid="{00000000-0005-0000-0000-0000F9500000}"/>
    <cellStyle name="Обычный 2 6 3" xfId="726" xr:uid="{00000000-0005-0000-0000-0000FA500000}"/>
    <cellStyle name="Обычный 2 6 3 2" xfId="2516" xr:uid="{00000000-0005-0000-0000-0000FB500000}"/>
    <cellStyle name="Обычный 2 6 3 2 2" xfId="11355" xr:uid="{00000000-0005-0000-0000-0000FC500000}"/>
    <cellStyle name="Обычный 2 6 3 3" xfId="4952" xr:uid="{00000000-0005-0000-0000-0000FD500000}"/>
    <cellStyle name="Обычный 2 6 3 3 2" xfId="13725" xr:uid="{00000000-0005-0000-0000-0000FE500000}"/>
    <cellStyle name="Обычный 2 6 3 4" xfId="6966" xr:uid="{00000000-0005-0000-0000-0000FF500000}"/>
    <cellStyle name="Обычный 2 6 3 4 2" xfId="15727" xr:uid="{00000000-0005-0000-0000-000000510000}"/>
    <cellStyle name="Обычный 2 6 3 5" xfId="9631" xr:uid="{00000000-0005-0000-0000-000001510000}"/>
    <cellStyle name="Обычный 2 6 4" xfId="1160" xr:uid="{00000000-0005-0000-0000-000002510000}"/>
    <cellStyle name="Обычный 2 6 4 2" xfId="2904" xr:uid="{00000000-0005-0000-0000-000003510000}"/>
    <cellStyle name="Обычный 2 6 4 2 2" xfId="11741" xr:uid="{00000000-0005-0000-0000-000004510000}"/>
    <cellStyle name="Обычный 2 6 4 3" xfId="4953" xr:uid="{00000000-0005-0000-0000-000005510000}"/>
    <cellStyle name="Обычный 2 6 4 3 2" xfId="13726" xr:uid="{00000000-0005-0000-0000-000006510000}"/>
    <cellStyle name="Обычный 2 6 4 4" xfId="6967" xr:uid="{00000000-0005-0000-0000-000007510000}"/>
    <cellStyle name="Обычный 2 6 4 4 2" xfId="15728" xr:uid="{00000000-0005-0000-0000-000008510000}"/>
    <cellStyle name="Обычный 2 6 4 5" xfId="10030" xr:uid="{00000000-0005-0000-0000-000009510000}"/>
    <cellStyle name="Обычный 2 6 5" xfId="2165" xr:uid="{00000000-0005-0000-0000-00000A510000}"/>
    <cellStyle name="Обычный 2 6 5 2" xfId="4954" xr:uid="{00000000-0005-0000-0000-00000B510000}"/>
    <cellStyle name="Обычный 2 6 5 2 2" xfId="13727" xr:uid="{00000000-0005-0000-0000-00000C510000}"/>
    <cellStyle name="Обычный 2 6 5 3" xfId="6968" xr:uid="{00000000-0005-0000-0000-00000D510000}"/>
    <cellStyle name="Обычный 2 6 5 3 2" xfId="15729" xr:uid="{00000000-0005-0000-0000-00000E510000}"/>
    <cellStyle name="Обычный 2 6 5 4" xfId="11009" xr:uid="{00000000-0005-0000-0000-00000F510000}"/>
    <cellStyle name="Обычный 2 6 6" xfId="1920" xr:uid="{00000000-0005-0000-0000-000010510000}"/>
    <cellStyle name="Обычный 2 6 6 2" xfId="10767" xr:uid="{00000000-0005-0000-0000-000011510000}"/>
    <cellStyle name="Обычный 2 6 7" xfId="4948" xr:uid="{00000000-0005-0000-0000-000012510000}"/>
    <cellStyle name="Обычный 2 6 7 2" xfId="13721" xr:uid="{00000000-0005-0000-0000-000013510000}"/>
    <cellStyle name="Обычный 2 6 8" xfId="6962" xr:uid="{00000000-0005-0000-0000-000014510000}"/>
    <cellStyle name="Обычный 2 6 8 2" xfId="15723" xr:uid="{00000000-0005-0000-0000-000015510000}"/>
    <cellStyle name="Обычный 2 6 9" xfId="9278" xr:uid="{00000000-0005-0000-0000-000016510000}"/>
    <cellStyle name="Обычный 2 7" xfId="377" xr:uid="{00000000-0005-0000-0000-000017510000}"/>
    <cellStyle name="Обычный 2 7 10" xfId="6969" xr:uid="{00000000-0005-0000-0000-000018510000}"/>
    <cellStyle name="Обычный 2 7 10 2" xfId="15730" xr:uid="{00000000-0005-0000-0000-000019510000}"/>
    <cellStyle name="Обычный 2 7 11" xfId="9306" xr:uid="{00000000-0005-0000-0000-00001A510000}"/>
    <cellStyle name="Обычный 2 7 2" xfId="408" xr:uid="{00000000-0005-0000-0000-00001B510000}"/>
    <cellStyle name="Обычный 2 7 2 2" xfId="506" xr:uid="{00000000-0005-0000-0000-00001C510000}"/>
    <cellStyle name="Обычный 2 7 2 2 2" xfId="2296" xr:uid="{00000000-0005-0000-0000-00001D510000}"/>
    <cellStyle name="Обычный 2 7 2 2 2 2" xfId="11135" xr:uid="{00000000-0005-0000-0000-00001E510000}"/>
    <cellStyle name="Обычный 2 7 2 2 3" xfId="4957" xr:uid="{00000000-0005-0000-0000-00001F510000}"/>
    <cellStyle name="Обычный 2 7 2 2 3 2" xfId="13730" xr:uid="{00000000-0005-0000-0000-000020510000}"/>
    <cellStyle name="Обычный 2 7 2 2 4" xfId="6971" xr:uid="{00000000-0005-0000-0000-000021510000}"/>
    <cellStyle name="Обычный 2 7 2 2 4 2" xfId="15732" xr:uid="{00000000-0005-0000-0000-000022510000}"/>
    <cellStyle name="Обычный 2 7 2 2 5" xfId="9411" xr:uid="{00000000-0005-0000-0000-000023510000}"/>
    <cellStyle name="Обычный 2 7 2 3" xfId="778" xr:uid="{00000000-0005-0000-0000-000024510000}"/>
    <cellStyle name="Обычный 2 7 2 3 2" xfId="2568" xr:uid="{00000000-0005-0000-0000-000025510000}"/>
    <cellStyle name="Обычный 2 7 2 3 2 2" xfId="11407" xr:uid="{00000000-0005-0000-0000-000026510000}"/>
    <cellStyle name="Обычный 2 7 2 3 3" xfId="4958" xr:uid="{00000000-0005-0000-0000-000027510000}"/>
    <cellStyle name="Обычный 2 7 2 3 3 2" xfId="13731" xr:uid="{00000000-0005-0000-0000-000028510000}"/>
    <cellStyle name="Обычный 2 7 2 3 4" xfId="6972" xr:uid="{00000000-0005-0000-0000-000029510000}"/>
    <cellStyle name="Обычный 2 7 2 3 4 2" xfId="15733" xr:uid="{00000000-0005-0000-0000-00002A510000}"/>
    <cellStyle name="Обычный 2 7 2 3 5" xfId="9683" xr:uid="{00000000-0005-0000-0000-00002B510000}"/>
    <cellStyle name="Обычный 2 7 2 4" xfId="1357" xr:uid="{00000000-0005-0000-0000-00002C510000}"/>
    <cellStyle name="Обычный 2 7 2 4 2" xfId="3093" xr:uid="{00000000-0005-0000-0000-00002D510000}"/>
    <cellStyle name="Обычный 2 7 2 4 2 2" xfId="11930" xr:uid="{00000000-0005-0000-0000-00002E510000}"/>
    <cellStyle name="Обычный 2 7 2 4 3" xfId="4959" xr:uid="{00000000-0005-0000-0000-00002F510000}"/>
    <cellStyle name="Обычный 2 7 2 4 3 2" xfId="13732" xr:uid="{00000000-0005-0000-0000-000030510000}"/>
    <cellStyle name="Обычный 2 7 2 4 4" xfId="6973" xr:uid="{00000000-0005-0000-0000-000031510000}"/>
    <cellStyle name="Обычный 2 7 2 4 4 2" xfId="15734" xr:uid="{00000000-0005-0000-0000-000032510000}"/>
    <cellStyle name="Обычный 2 7 2 4 5" xfId="10221" xr:uid="{00000000-0005-0000-0000-000033510000}"/>
    <cellStyle name="Обычный 2 7 2 5" xfId="2199" xr:uid="{00000000-0005-0000-0000-000034510000}"/>
    <cellStyle name="Обычный 2 7 2 5 2" xfId="4960" xr:uid="{00000000-0005-0000-0000-000035510000}"/>
    <cellStyle name="Обычный 2 7 2 5 2 2" xfId="13733" xr:uid="{00000000-0005-0000-0000-000036510000}"/>
    <cellStyle name="Обычный 2 7 2 5 3" xfId="6974" xr:uid="{00000000-0005-0000-0000-000037510000}"/>
    <cellStyle name="Обычный 2 7 2 5 3 2" xfId="15735" xr:uid="{00000000-0005-0000-0000-000038510000}"/>
    <cellStyle name="Обычный 2 7 2 5 4" xfId="11043" xr:uid="{00000000-0005-0000-0000-000039510000}"/>
    <cellStyle name="Обычный 2 7 2 6" xfId="2111" xr:uid="{00000000-0005-0000-0000-00003A510000}"/>
    <cellStyle name="Обычный 2 7 2 6 2" xfId="10956" xr:uid="{00000000-0005-0000-0000-00003B510000}"/>
    <cellStyle name="Обычный 2 7 2 7" xfId="4956" xr:uid="{00000000-0005-0000-0000-00003C510000}"/>
    <cellStyle name="Обычный 2 7 2 7 2" xfId="13729" xr:uid="{00000000-0005-0000-0000-00003D510000}"/>
    <cellStyle name="Обычный 2 7 2 8" xfId="6970" xr:uid="{00000000-0005-0000-0000-00003E510000}"/>
    <cellStyle name="Обычный 2 7 2 8 2" xfId="15731" xr:uid="{00000000-0005-0000-0000-00003F510000}"/>
    <cellStyle name="Обычный 2 7 2 9" xfId="9319" xr:uid="{00000000-0005-0000-0000-000040510000}"/>
    <cellStyle name="Обычный 2 7 3" xfId="500" xr:uid="{00000000-0005-0000-0000-000041510000}"/>
    <cellStyle name="Обычный 2 7 3 2" xfId="2290" xr:uid="{00000000-0005-0000-0000-000042510000}"/>
    <cellStyle name="Обычный 2 7 3 2 2" xfId="11129" xr:uid="{00000000-0005-0000-0000-000043510000}"/>
    <cellStyle name="Обычный 2 7 3 3" xfId="4961" xr:uid="{00000000-0005-0000-0000-000044510000}"/>
    <cellStyle name="Обычный 2 7 3 3 2" xfId="13734" xr:uid="{00000000-0005-0000-0000-000045510000}"/>
    <cellStyle name="Обычный 2 7 3 4" xfId="6975" xr:uid="{00000000-0005-0000-0000-000046510000}"/>
    <cellStyle name="Обычный 2 7 3 4 2" xfId="15736" xr:uid="{00000000-0005-0000-0000-000047510000}"/>
    <cellStyle name="Обычный 2 7 3 5" xfId="9405" xr:uid="{00000000-0005-0000-0000-000048510000}"/>
    <cellStyle name="Обычный 2 7 4" xfId="756" xr:uid="{00000000-0005-0000-0000-000049510000}"/>
    <cellStyle name="Обычный 2 7 4 2" xfId="2546" xr:uid="{00000000-0005-0000-0000-00004A510000}"/>
    <cellStyle name="Обычный 2 7 4 2 2" xfId="11385" xr:uid="{00000000-0005-0000-0000-00004B510000}"/>
    <cellStyle name="Обычный 2 7 4 3" xfId="4962" xr:uid="{00000000-0005-0000-0000-00004C510000}"/>
    <cellStyle name="Обычный 2 7 4 3 2" xfId="13735" xr:uid="{00000000-0005-0000-0000-00004D510000}"/>
    <cellStyle name="Обычный 2 7 4 4" xfId="6976" xr:uid="{00000000-0005-0000-0000-00004E510000}"/>
    <cellStyle name="Обычный 2 7 4 4 2" xfId="15737" xr:uid="{00000000-0005-0000-0000-00004F510000}"/>
    <cellStyle name="Обычный 2 7 4 5" xfId="9661" xr:uid="{00000000-0005-0000-0000-000050510000}"/>
    <cellStyle name="Обычный 2 7 5" xfId="1029" xr:uid="{00000000-0005-0000-0000-000051510000}"/>
    <cellStyle name="Обычный 2 7 5 2" xfId="2798" xr:uid="{00000000-0005-0000-0000-000052510000}"/>
    <cellStyle name="Обычный 2 7 5 2 2" xfId="11635" xr:uid="{00000000-0005-0000-0000-000053510000}"/>
    <cellStyle name="Обычный 2 7 5 3" xfId="4963" xr:uid="{00000000-0005-0000-0000-000054510000}"/>
    <cellStyle name="Обычный 2 7 5 3 2" xfId="13736" xr:uid="{00000000-0005-0000-0000-000055510000}"/>
    <cellStyle name="Обычный 2 7 5 4" xfId="6977" xr:uid="{00000000-0005-0000-0000-000056510000}"/>
    <cellStyle name="Обычный 2 7 5 4 2" xfId="15738" xr:uid="{00000000-0005-0000-0000-000057510000}"/>
    <cellStyle name="Обычный 2 7 5 5" xfId="9912" xr:uid="{00000000-0005-0000-0000-000058510000}"/>
    <cellStyle name="Обычный 2 7 6" xfId="1190" xr:uid="{00000000-0005-0000-0000-000059510000}"/>
    <cellStyle name="Обычный 2 7 6 2" xfId="2932" xr:uid="{00000000-0005-0000-0000-00005A510000}"/>
    <cellStyle name="Обычный 2 7 6 2 2" xfId="11769" xr:uid="{00000000-0005-0000-0000-00005B510000}"/>
    <cellStyle name="Обычный 2 7 6 3" xfId="4964" xr:uid="{00000000-0005-0000-0000-00005C510000}"/>
    <cellStyle name="Обычный 2 7 6 3 2" xfId="13737" xr:uid="{00000000-0005-0000-0000-00005D510000}"/>
    <cellStyle name="Обычный 2 7 6 4" xfId="6978" xr:uid="{00000000-0005-0000-0000-00005E510000}"/>
    <cellStyle name="Обычный 2 7 6 4 2" xfId="15739" xr:uid="{00000000-0005-0000-0000-00005F510000}"/>
    <cellStyle name="Обычный 2 7 6 5" xfId="10059" xr:uid="{00000000-0005-0000-0000-000060510000}"/>
    <cellStyle name="Обычный 2 7 7" xfId="2193" xr:uid="{00000000-0005-0000-0000-000061510000}"/>
    <cellStyle name="Обычный 2 7 7 2" xfId="4965" xr:uid="{00000000-0005-0000-0000-000062510000}"/>
    <cellStyle name="Обычный 2 7 7 2 2" xfId="13738" xr:uid="{00000000-0005-0000-0000-000063510000}"/>
    <cellStyle name="Обычный 2 7 7 3" xfId="6979" xr:uid="{00000000-0005-0000-0000-000064510000}"/>
    <cellStyle name="Обычный 2 7 7 3 2" xfId="15740" xr:uid="{00000000-0005-0000-0000-000065510000}"/>
    <cellStyle name="Обычный 2 7 7 4" xfId="11037" xr:uid="{00000000-0005-0000-0000-000066510000}"/>
    <cellStyle name="Обычный 2 7 8" xfId="1950" xr:uid="{00000000-0005-0000-0000-000067510000}"/>
    <cellStyle name="Обычный 2 7 8 2" xfId="10795" xr:uid="{00000000-0005-0000-0000-000068510000}"/>
    <cellStyle name="Обычный 2 7 9" xfId="4955" xr:uid="{00000000-0005-0000-0000-000069510000}"/>
    <cellStyle name="Обычный 2 7 9 2" xfId="13728" xr:uid="{00000000-0005-0000-0000-00006A510000}"/>
    <cellStyle name="Обычный 2 8" xfId="444" xr:uid="{00000000-0005-0000-0000-00006B510000}"/>
    <cellStyle name="Обычный 2 8 2" xfId="1112" xr:uid="{00000000-0005-0000-0000-00006C510000}"/>
    <cellStyle name="Обычный 2 8 2 2" xfId="2858" xr:uid="{00000000-0005-0000-0000-00006D510000}"/>
    <cellStyle name="Обычный 2 8 2 2 2" xfId="11695" xr:uid="{00000000-0005-0000-0000-00006E510000}"/>
    <cellStyle name="Обычный 2 8 2 3" xfId="4967" xr:uid="{00000000-0005-0000-0000-00006F510000}"/>
    <cellStyle name="Обычный 2 8 2 3 2" xfId="13740" xr:uid="{00000000-0005-0000-0000-000070510000}"/>
    <cellStyle name="Обычный 2 8 2 4" xfId="6981" xr:uid="{00000000-0005-0000-0000-000071510000}"/>
    <cellStyle name="Обычный 2 8 2 4 2" xfId="15742" xr:uid="{00000000-0005-0000-0000-000072510000}"/>
    <cellStyle name="Обычный 2 8 2 5" xfId="9983" xr:uid="{00000000-0005-0000-0000-000073510000}"/>
    <cellStyle name="Обычный 2 8 3" xfId="2234" xr:uid="{00000000-0005-0000-0000-000074510000}"/>
    <cellStyle name="Обычный 2 8 3 2" xfId="4968" xr:uid="{00000000-0005-0000-0000-000075510000}"/>
    <cellStyle name="Обычный 2 8 3 2 2" xfId="13741" xr:uid="{00000000-0005-0000-0000-000076510000}"/>
    <cellStyle name="Обычный 2 8 3 3" xfId="6982" xr:uid="{00000000-0005-0000-0000-000077510000}"/>
    <cellStyle name="Обычный 2 8 3 3 2" xfId="15743" xr:uid="{00000000-0005-0000-0000-000078510000}"/>
    <cellStyle name="Обычный 2 8 3 4" xfId="11073" xr:uid="{00000000-0005-0000-0000-000079510000}"/>
    <cellStyle name="Обычный 2 8 4" xfId="1874" xr:uid="{00000000-0005-0000-0000-00007A510000}"/>
    <cellStyle name="Обычный 2 8 4 2" xfId="10722" xr:uid="{00000000-0005-0000-0000-00007B510000}"/>
    <cellStyle name="Обычный 2 8 5" xfId="4966" xr:uid="{00000000-0005-0000-0000-00007C510000}"/>
    <cellStyle name="Обычный 2 8 5 2" xfId="13739" xr:uid="{00000000-0005-0000-0000-00007D510000}"/>
    <cellStyle name="Обычный 2 8 6" xfId="6980" xr:uid="{00000000-0005-0000-0000-00007E510000}"/>
    <cellStyle name="Обычный 2 8 6 2" xfId="15741" xr:uid="{00000000-0005-0000-0000-00007F510000}"/>
    <cellStyle name="Обычный 2 8 7" xfId="9349" xr:uid="{00000000-0005-0000-0000-000080510000}"/>
    <cellStyle name="Обычный 2 9" xfId="568" xr:uid="{00000000-0005-0000-0000-000081510000}"/>
    <cellStyle name="Обычный 2 9 2" xfId="1285" xr:uid="{00000000-0005-0000-0000-000082510000}"/>
    <cellStyle name="Обычный 2 9 2 2" xfId="3021" xr:uid="{00000000-0005-0000-0000-000083510000}"/>
    <cellStyle name="Обычный 2 9 2 2 2" xfId="11858" xr:uid="{00000000-0005-0000-0000-000084510000}"/>
    <cellStyle name="Обычный 2 9 2 3" xfId="4970" xr:uid="{00000000-0005-0000-0000-000085510000}"/>
    <cellStyle name="Обычный 2 9 2 3 2" xfId="13743" xr:uid="{00000000-0005-0000-0000-000086510000}"/>
    <cellStyle name="Обычный 2 9 2 4" xfId="6984" xr:uid="{00000000-0005-0000-0000-000087510000}"/>
    <cellStyle name="Обычный 2 9 2 4 2" xfId="15745" xr:uid="{00000000-0005-0000-0000-000088510000}"/>
    <cellStyle name="Обычный 2 9 2 5" xfId="10149" xr:uid="{00000000-0005-0000-0000-000089510000}"/>
    <cellStyle name="Обычный 2 9 3" xfId="2358" xr:uid="{00000000-0005-0000-0000-00008A510000}"/>
    <cellStyle name="Обычный 2 9 3 2" xfId="4971" xr:uid="{00000000-0005-0000-0000-00008B510000}"/>
    <cellStyle name="Обычный 2 9 3 2 2" xfId="13744" xr:uid="{00000000-0005-0000-0000-00008C510000}"/>
    <cellStyle name="Обычный 2 9 3 3" xfId="6985" xr:uid="{00000000-0005-0000-0000-00008D510000}"/>
    <cellStyle name="Обычный 2 9 3 3 2" xfId="15746" xr:uid="{00000000-0005-0000-0000-00008E510000}"/>
    <cellStyle name="Обычный 2 9 3 4" xfId="11197" xr:uid="{00000000-0005-0000-0000-00008F510000}"/>
    <cellStyle name="Обычный 2 9 4" xfId="2039" xr:uid="{00000000-0005-0000-0000-000090510000}"/>
    <cellStyle name="Обычный 2 9 4 2" xfId="10884" xr:uid="{00000000-0005-0000-0000-000091510000}"/>
    <cellStyle name="Обычный 2 9 5" xfId="4969" xr:uid="{00000000-0005-0000-0000-000092510000}"/>
    <cellStyle name="Обычный 2 9 5 2" xfId="13742" xr:uid="{00000000-0005-0000-0000-000093510000}"/>
    <cellStyle name="Обычный 2 9 6" xfId="6983" xr:uid="{00000000-0005-0000-0000-000094510000}"/>
    <cellStyle name="Обычный 2 9 6 2" xfId="15744" xr:uid="{00000000-0005-0000-0000-000095510000}"/>
    <cellStyle name="Обычный 2 9 7" xfId="9473" xr:uid="{00000000-0005-0000-0000-000096510000}"/>
    <cellStyle name="Обычный 20" xfId="3624" xr:uid="{00000000-0005-0000-0000-000097510000}"/>
    <cellStyle name="Обычный 20 2" xfId="12399" xr:uid="{00000000-0005-0000-0000-000098510000}"/>
    <cellStyle name="Обычный 21" xfId="3638" xr:uid="{00000000-0005-0000-0000-000099510000}"/>
    <cellStyle name="Обычный 21 2" xfId="12413" xr:uid="{00000000-0005-0000-0000-00009A510000}"/>
    <cellStyle name="Обычный 22" xfId="3652" xr:uid="{00000000-0005-0000-0000-00009B510000}"/>
    <cellStyle name="Обычный 22 2" xfId="12427" xr:uid="{00000000-0005-0000-0000-00009C510000}"/>
    <cellStyle name="Обычный 23" xfId="5234" xr:uid="{00000000-0005-0000-0000-00009D510000}"/>
    <cellStyle name="Обычный 24" xfId="5236" xr:uid="{00000000-0005-0000-0000-00009E510000}"/>
    <cellStyle name="Обычный 24 2" xfId="14007" xr:uid="{00000000-0005-0000-0000-00009F510000}"/>
    <cellStyle name="Обычный 25" xfId="21475" xr:uid="{3872FBDC-8514-4DAE-A909-5F3B5CA98F40}"/>
    <cellStyle name="Обычный 26" xfId="21495" xr:uid="{520AC13B-71DD-4AAF-96A3-A85B8016BADC}"/>
    <cellStyle name="Обычный 3" xfId="200" xr:uid="{00000000-0005-0000-0000-0000A0510000}"/>
    <cellStyle name="Обычный 3 2" xfId="201" xr:uid="{00000000-0005-0000-0000-0000A1510000}"/>
    <cellStyle name="Обычный 3 2 2" xfId="1019" xr:uid="{00000000-0005-0000-0000-0000A2510000}"/>
    <cellStyle name="Обычный 3 2 2 2" xfId="2794" xr:uid="{00000000-0005-0000-0000-0000A3510000}"/>
    <cellStyle name="Обычный 3 2 2 2 2" xfId="11632" xr:uid="{00000000-0005-0000-0000-0000A4510000}"/>
    <cellStyle name="Обычный 3 2 2 3" xfId="4972" xr:uid="{00000000-0005-0000-0000-0000A5510000}"/>
    <cellStyle name="Обычный 3 2 2 3 2" xfId="13745" xr:uid="{00000000-0005-0000-0000-0000A6510000}"/>
    <cellStyle name="Обычный 3 2 2 4" xfId="6987" xr:uid="{00000000-0005-0000-0000-0000A7510000}"/>
    <cellStyle name="Обычный 3 2 2 4 2" xfId="15748" xr:uid="{00000000-0005-0000-0000-0000A8510000}"/>
    <cellStyle name="Обычный 3 2 2 5" xfId="9909" xr:uid="{00000000-0005-0000-0000-0000A9510000}"/>
    <cellStyle name="Обычный 3 2 3" xfId="3373" xr:uid="{00000000-0005-0000-0000-0000AA510000}"/>
    <cellStyle name="Обычный 3 3" xfId="3374" xr:uid="{00000000-0005-0000-0000-0000AB510000}"/>
    <cellStyle name="Обычный 3 3 2" xfId="4973" xr:uid="{00000000-0005-0000-0000-0000AC510000}"/>
    <cellStyle name="Обычный 3 3 2 2" xfId="6990" xr:uid="{00000000-0005-0000-0000-0000AD510000}"/>
    <cellStyle name="Обычный 3 4" xfId="3372" xr:uid="{00000000-0005-0000-0000-0000AE510000}"/>
    <cellStyle name="Обычный 4" xfId="202" xr:uid="{00000000-0005-0000-0000-0000AF510000}"/>
    <cellStyle name="Обычный 4 2" xfId="3375" xr:uid="{00000000-0005-0000-0000-0000B0510000}"/>
    <cellStyle name="Обычный 4 3" xfId="9132" xr:uid="{00000000-0005-0000-0000-0000B1510000}"/>
    <cellStyle name="Обычный 5" xfId="203" xr:uid="{00000000-0005-0000-0000-0000B2510000}"/>
    <cellStyle name="Обычный 5 2" xfId="3376" xr:uid="{00000000-0005-0000-0000-0000B3510000}"/>
    <cellStyle name="Обычный 6" xfId="204" xr:uid="{00000000-0005-0000-0000-0000B4510000}"/>
    <cellStyle name="Обычный 6 2" xfId="1369" xr:uid="{00000000-0005-0000-0000-0000B5510000}"/>
    <cellStyle name="Обычный 6 3" xfId="3377" xr:uid="{00000000-0005-0000-0000-0000B6510000}"/>
    <cellStyle name="Обычный 7" xfId="324" xr:uid="{00000000-0005-0000-0000-0000B7510000}"/>
    <cellStyle name="Обычный 8" xfId="402" xr:uid="{00000000-0005-0000-0000-0000B8510000}"/>
    <cellStyle name="Обычный 8 10" xfId="9313" xr:uid="{00000000-0005-0000-0000-0000B9510000}"/>
    <cellStyle name="Обычный 8 2" xfId="501" xr:uid="{00000000-0005-0000-0000-0000BA510000}"/>
    <cellStyle name="Обычный 8 2 2" xfId="1363" xr:uid="{00000000-0005-0000-0000-0000BB510000}"/>
    <cellStyle name="Обычный 8 2 2 2" xfId="3099" xr:uid="{00000000-0005-0000-0000-0000BC510000}"/>
    <cellStyle name="Обычный 8 2 2 2 2" xfId="11936" xr:uid="{00000000-0005-0000-0000-0000BD510000}"/>
    <cellStyle name="Обычный 8 2 2 3" xfId="4976" xr:uid="{00000000-0005-0000-0000-0000BE510000}"/>
    <cellStyle name="Обычный 8 2 2 3 2" xfId="13748" xr:uid="{00000000-0005-0000-0000-0000BF510000}"/>
    <cellStyle name="Обычный 8 2 2 4" xfId="7001" xr:uid="{00000000-0005-0000-0000-0000C0510000}"/>
    <cellStyle name="Обычный 8 2 2 4 2" xfId="15762" xr:uid="{00000000-0005-0000-0000-0000C1510000}"/>
    <cellStyle name="Обычный 8 2 2 5" xfId="10227" xr:uid="{00000000-0005-0000-0000-0000C2510000}"/>
    <cellStyle name="Обычный 8 2 3" xfId="2291" xr:uid="{00000000-0005-0000-0000-0000C3510000}"/>
    <cellStyle name="Обычный 8 2 3 2" xfId="4977" xr:uid="{00000000-0005-0000-0000-0000C4510000}"/>
    <cellStyle name="Обычный 8 2 3 2 2" xfId="13749" xr:uid="{00000000-0005-0000-0000-0000C5510000}"/>
    <cellStyle name="Обычный 8 2 3 3" xfId="7002" xr:uid="{00000000-0005-0000-0000-0000C6510000}"/>
    <cellStyle name="Обычный 8 2 3 3 2" xfId="15763" xr:uid="{00000000-0005-0000-0000-0000C7510000}"/>
    <cellStyle name="Обычный 8 2 3 4" xfId="11130" xr:uid="{00000000-0005-0000-0000-0000C8510000}"/>
    <cellStyle name="Обычный 8 2 4" xfId="2117" xr:uid="{00000000-0005-0000-0000-0000C9510000}"/>
    <cellStyle name="Обычный 8 2 4 2" xfId="10962" xr:uid="{00000000-0005-0000-0000-0000CA510000}"/>
    <cellStyle name="Обычный 8 2 5" xfId="4975" xr:uid="{00000000-0005-0000-0000-0000CB510000}"/>
    <cellStyle name="Обычный 8 2 5 2" xfId="13747" xr:uid="{00000000-0005-0000-0000-0000CC510000}"/>
    <cellStyle name="Обычный 8 2 6" xfId="7000" xr:uid="{00000000-0005-0000-0000-0000CD510000}"/>
    <cellStyle name="Обычный 8 2 6 2" xfId="15761" xr:uid="{00000000-0005-0000-0000-0000CE510000}"/>
    <cellStyle name="Обычный 8 2 7" xfId="9406" xr:uid="{00000000-0005-0000-0000-0000CF510000}"/>
    <cellStyle name="Обычный 8 3" xfId="773" xr:uid="{00000000-0005-0000-0000-0000D0510000}"/>
    <cellStyle name="Обычный 8 3 2" xfId="1371" xr:uid="{00000000-0005-0000-0000-0000D1510000}"/>
    <cellStyle name="Обычный 8 3 3" xfId="2563" xr:uid="{00000000-0005-0000-0000-0000D2510000}"/>
    <cellStyle name="Обычный 8 3 3 2" xfId="4978" xr:uid="{00000000-0005-0000-0000-0000D3510000}"/>
    <cellStyle name="Обычный 8 3 3 2 2" xfId="13750" xr:uid="{00000000-0005-0000-0000-0000D4510000}"/>
    <cellStyle name="Обычный 8 3 3 3" xfId="7004" xr:uid="{00000000-0005-0000-0000-0000D5510000}"/>
    <cellStyle name="Обычный 8 3 3 3 2" xfId="15765" xr:uid="{00000000-0005-0000-0000-0000D6510000}"/>
    <cellStyle name="Обычный 8 3 3 4" xfId="11402" xr:uid="{00000000-0005-0000-0000-0000D7510000}"/>
    <cellStyle name="Обычный 8 3 4" xfId="9678" xr:uid="{00000000-0005-0000-0000-0000D8510000}"/>
    <cellStyle name="Обычный 8 4" xfId="1027" xr:uid="{00000000-0005-0000-0000-0000D9510000}"/>
    <cellStyle name="Обычный 8 4 2" xfId="2796" xr:uid="{00000000-0005-0000-0000-0000DA510000}"/>
    <cellStyle name="Обычный 8 4 2 2" xfId="11633" xr:uid="{00000000-0005-0000-0000-0000DB510000}"/>
    <cellStyle name="Обычный 8 4 3" xfId="4979" xr:uid="{00000000-0005-0000-0000-0000DC510000}"/>
    <cellStyle name="Обычный 8 4 3 2" xfId="13751" xr:uid="{00000000-0005-0000-0000-0000DD510000}"/>
    <cellStyle name="Обычный 8 4 4" xfId="7005" xr:uid="{00000000-0005-0000-0000-0000DE510000}"/>
    <cellStyle name="Обычный 8 4 4 2" xfId="15766" xr:uid="{00000000-0005-0000-0000-0000DF510000}"/>
    <cellStyle name="Обычный 8 4 5" xfId="9910" xr:uid="{00000000-0005-0000-0000-0000E0510000}"/>
    <cellStyle name="Обычный 8 5" xfId="1250" xr:uid="{00000000-0005-0000-0000-0000E1510000}"/>
    <cellStyle name="Обычный 8 5 2" xfId="2992" xr:uid="{00000000-0005-0000-0000-0000E2510000}"/>
    <cellStyle name="Обычный 8 5 2 2" xfId="11829" xr:uid="{00000000-0005-0000-0000-0000E3510000}"/>
    <cellStyle name="Обычный 8 5 3" xfId="4980" xr:uid="{00000000-0005-0000-0000-0000E4510000}"/>
    <cellStyle name="Обычный 8 5 3 2" xfId="13752" xr:uid="{00000000-0005-0000-0000-0000E5510000}"/>
    <cellStyle name="Обычный 8 5 4" xfId="7006" xr:uid="{00000000-0005-0000-0000-0000E6510000}"/>
    <cellStyle name="Обычный 8 5 4 2" xfId="15767" xr:uid="{00000000-0005-0000-0000-0000E7510000}"/>
    <cellStyle name="Обычный 8 5 5" xfId="10119" xr:uid="{00000000-0005-0000-0000-0000E8510000}"/>
    <cellStyle name="Обычный 8 6" xfId="2194" xr:uid="{00000000-0005-0000-0000-0000E9510000}"/>
    <cellStyle name="Обычный 8 6 2" xfId="4981" xr:uid="{00000000-0005-0000-0000-0000EA510000}"/>
    <cellStyle name="Обычный 8 6 2 2" xfId="13753" xr:uid="{00000000-0005-0000-0000-0000EB510000}"/>
    <cellStyle name="Обычный 8 6 3" xfId="7007" xr:uid="{00000000-0005-0000-0000-0000EC510000}"/>
    <cellStyle name="Обычный 8 6 3 2" xfId="15768" xr:uid="{00000000-0005-0000-0000-0000ED510000}"/>
    <cellStyle name="Обычный 8 6 4" xfId="11038" xr:uid="{00000000-0005-0000-0000-0000EE510000}"/>
    <cellStyle name="Обычный 8 7" xfId="2010" xr:uid="{00000000-0005-0000-0000-0000EF510000}"/>
    <cellStyle name="Обычный 8 7 2" xfId="10855" xr:uid="{00000000-0005-0000-0000-0000F0510000}"/>
    <cellStyle name="Обычный 8 8" xfId="4974" xr:uid="{00000000-0005-0000-0000-0000F1510000}"/>
    <cellStyle name="Обычный 8 8 2" xfId="13746" xr:uid="{00000000-0005-0000-0000-0000F2510000}"/>
    <cellStyle name="Обычный 8 9" xfId="6999" xr:uid="{00000000-0005-0000-0000-0000F3510000}"/>
    <cellStyle name="Обычный 8 9 2" xfId="15760" xr:uid="{00000000-0005-0000-0000-0000F4510000}"/>
    <cellStyle name="Обычный 9" xfId="405" xr:uid="{00000000-0005-0000-0000-0000F5510000}"/>
    <cellStyle name="Обычный 9 10" xfId="9316" xr:uid="{00000000-0005-0000-0000-0000F6510000}"/>
    <cellStyle name="Обычный 9 2" xfId="503" xr:uid="{00000000-0005-0000-0000-0000F7510000}"/>
    <cellStyle name="Обычный 9 2 2" xfId="2293" xr:uid="{00000000-0005-0000-0000-0000F8510000}"/>
    <cellStyle name="Обычный 9 2 2 2" xfId="11132" xr:uid="{00000000-0005-0000-0000-0000F9510000}"/>
    <cellStyle name="Обычный 9 2 3" xfId="4983" xr:uid="{00000000-0005-0000-0000-0000FA510000}"/>
    <cellStyle name="Обычный 9 2 3 2" xfId="13755" xr:uid="{00000000-0005-0000-0000-0000FB510000}"/>
    <cellStyle name="Обычный 9 2 4" xfId="7009" xr:uid="{00000000-0005-0000-0000-0000FC510000}"/>
    <cellStyle name="Обычный 9 2 4 2" xfId="15770" xr:uid="{00000000-0005-0000-0000-0000FD510000}"/>
    <cellStyle name="Обычный 9 2 5" xfId="9408" xr:uid="{00000000-0005-0000-0000-0000FE510000}"/>
    <cellStyle name="Обычный 9 3" xfId="775" xr:uid="{00000000-0005-0000-0000-0000FF510000}"/>
    <cellStyle name="Обычный 9 3 2" xfId="2565" xr:uid="{00000000-0005-0000-0000-000000520000}"/>
    <cellStyle name="Обычный 9 3 2 2" xfId="11404" xr:uid="{00000000-0005-0000-0000-000001520000}"/>
    <cellStyle name="Обычный 9 3 3" xfId="4984" xr:uid="{00000000-0005-0000-0000-000002520000}"/>
    <cellStyle name="Обычный 9 3 3 2" xfId="13756" xr:uid="{00000000-0005-0000-0000-000003520000}"/>
    <cellStyle name="Обычный 9 3 4" xfId="7010" xr:uid="{00000000-0005-0000-0000-000004520000}"/>
    <cellStyle name="Обычный 9 3 4 2" xfId="15771" xr:uid="{00000000-0005-0000-0000-000005520000}"/>
    <cellStyle name="Обычный 9 3 5" xfId="9680" xr:uid="{00000000-0005-0000-0000-000006520000}"/>
    <cellStyle name="Обычный 9 4" xfId="1028" xr:uid="{00000000-0005-0000-0000-000007520000}"/>
    <cellStyle name="Обычный 9 4 2" xfId="2797" xr:uid="{00000000-0005-0000-0000-000008520000}"/>
    <cellStyle name="Обычный 9 4 2 2" xfId="11634" xr:uid="{00000000-0005-0000-0000-000009520000}"/>
    <cellStyle name="Обычный 9 4 3" xfId="4985" xr:uid="{00000000-0005-0000-0000-00000A520000}"/>
    <cellStyle name="Обычный 9 4 3 2" xfId="13757" xr:uid="{00000000-0005-0000-0000-00000B520000}"/>
    <cellStyle name="Обычный 9 4 4" xfId="7011" xr:uid="{00000000-0005-0000-0000-00000C520000}"/>
    <cellStyle name="Обычный 9 4 4 2" xfId="15772" xr:uid="{00000000-0005-0000-0000-00000D520000}"/>
    <cellStyle name="Обычный 9 4 5" xfId="9911" xr:uid="{00000000-0005-0000-0000-00000E520000}"/>
    <cellStyle name="Обычный 9 5" xfId="1365" xr:uid="{00000000-0005-0000-0000-00000F520000}"/>
    <cellStyle name="Обычный 9 5 2" xfId="3101" xr:uid="{00000000-0005-0000-0000-000010520000}"/>
    <cellStyle name="Обычный 9 5 2 2" xfId="11938" xr:uid="{00000000-0005-0000-0000-000011520000}"/>
    <cellStyle name="Обычный 9 5 3" xfId="4986" xr:uid="{00000000-0005-0000-0000-000012520000}"/>
    <cellStyle name="Обычный 9 5 3 2" xfId="13758" xr:uid="{00000000-0005-0000-0000-000013520000}"/>
    <cellStyle name="Обычный 9 5 4" xfId="7012" xr:uid="{00000000-0005-0000-0000-000014520000}"/>
    <cellStyle name="Обычный 9 5 4 2" xfId="15773" xr:uid="{00000000-0005-0000-0000-000015520000}"/>
    <cellStyle name="Обычный 9 5 5" xfId="10229" xr:uid="{00000000-0005-0000-0000-000016520000}"/>
    <cellStyle name="Обычный 9 6" xfId="2196" xr:uid="{00000000-0005-0000-0000-000017520000}"/>
    <cellStyle name="Обычный 9 6 2" xfId="4987" xr:uid="{00000000-0005-0000-0000-000018520000}"/>
    <cellStyle name="Обычный 9 6 2 2" xfId="13759" xr:uid="{00000000-0005-0000-0000-000019520000}"/>
    <cellStyle name="Обычный 9 6 3" xfId="7013" xr:uid="{00000000-0005-0000-0000-00001A520000}"/>
    <cellStyle name="Обычный 9 6 3 2" xfId="15774" xr:uid="{00000000-0005-0000-0000-00001B520000}"/>
    <cellStyle name="Обычный 9 6 4" xfId="11040" xr:uid="{00000000-0005-0000-0000-00001C520000}"/>
    <cellStyle name="Обычный 9 7" xfId="2119" xr:uid="{00000000-0005-0000-0000-00001D520000}"/>
    <cellStyle name="Обычный 9 7 2" xfId="10964" xr:uid="{00000000-0005-0000-0000-00001E520000}"/>
    <cellStyle name="Обычный 9 8" xfId="4982" xr:uid="{00000000-0005-0000-0000-00001F520000}"/>
    <cellStyle name="Обычный 9 8 2" xfId="13754" xr:uid="{00000000-0005-0000-0000-000020520000}"/>
    <cellStyle name="Обычный 9 9" xfId="7008" xr:uid="{00000000-0005-0000-0000-000021520000}"/>
    <cellStyle name="Обычный 9 9 2" xfId="15769" xr:uid="{00000000-0005-0000-0000-000022520000}"/>
    <cellStyle name="Обычный_0000RN10" xfId="9129" xr:uid="{00000000-0005-0000-0000-000023520000}"/>
    <cellStyle name="Обычный_0000RN11" xfId="9112" xr:uid="{00000000-0005-0000-0000-000024520000}"/>
    <cellStyle name="Обычный_5010007" xfId="5235" xr:uid="{00000000-0005-0000-0000-000025520000}"/>
    <cellStyle name="Обычный_7 ПЕРЕСЧИТАННАЯ общая численность 2000-2008гг" xfId="214" xr:uid="{00000000-0005-0000-0000-000026520000}"/>
    <cellStyle name="Обычный_A122" xfId="73" xr:uid="{00000000-0005-0000-0000-000027520000}"/>
    <cellStyle name="Обычный_A123302" xfId="74" xr:uid="{00000000-0005-0000-0000-000028520000}"/>
    <cellStyle name="Обычный_A123302A" xfId="75" xr:uid="{00000000-0005-0000-0000-000029520000}"/>
    <cellStyle name="Обычный_A12B" xfId="76" xr:uid="{00000000-0005-0000-0000-00002A520000}"/>
    <cellStyle name="Обычный_DEMOG" xfId="222" xr:uid="{00000000-0005-0000-0000-00002B520000}"/>
    <cellStyle name="Обычный_Fert" xfId="9119" xr:uid="{00000000-0005-0000-0000-00002C520000}"/>
    <cellStyle name="Обычный_ICC94-98" xfId="9114" xr:uid="{00000000-0005-0000-0000-00002D520000}"/>
    <cellStyle name="Обычный_NAT-NAL-89-99" xfId="94" xr:uid="{00000000-0005-0000-0000-00002F520000}"/>
    <cellStyle name="Обычный_P211" xfId="221" xr:uid="{00000000-0005-0000-0000-000030520000}"/>
    <cellStyle name="Обычный_SMERT_00" xfId="229" xr:uid="{00000000-0005-0000-0000-000031520000}"/>
    <cellStyle name="Обычный_SMERT_00_1" xfId="225" xr:uid="{00000000-0005-0000-0000-000032520000}"/>
    <cellStyle name="Обычный_Smert_mlad_1" xfId="9116" xr:uid="{00000000-0005-0000-0000-000033520000}"/>
    <cellStyle name="Обычный_SMERT_м" xfId="230" xr:uid="{00000000-0005-0000-0000-000034520000}"/>
    <cellStyle name="Обычный_TS2" xfId="223" xr:uid="{00000000-0005-0000-0000-000035520000}"/>
    <cellStyle name="Обычный_АТД" xfId="9117" xr:uid="{00000000-0005-0000-0000-000036520000}"/>
    <cellStyle name="Обычный_Браки" xfId="232" xr:uid="{00000000-0005-0000-0000-000037520000}"/>
    <cellStyle name="Обычный_КАБАН" xfId="231" xr:uid="{00000000-0005-0000-0000-000039520000}"/>
    <cellStyle name="Обычный_Книга2 2" xfId="224" xr:uid="{00000000-0005-0000-0000-00003B520000}"/>
    <cellStyle name="Обычный_Книга2 2 2" xfId="9120" xr:uid="{00000000-0005-0000-0000-00003C520000}"/>
    <cellStyle name="Обычный_Книга2 3" xfId="378" xr:uid="{00000000-0005-0000-0000-00003D520000}"/>
    <cellStyle name="Обычный_Книга2 4" xfId="9115" xr:uid="{00000000-0005-0000-0000-00003E520000}"/>
    <cellStyle name="Обычный_Книга2_2РАЗДЕ~1" xfId="77" xr:uid="{00000000-0005-0000-0000-00003F520000}"/>
    <cellStyle name="Обычный_Книга2_7 ПЕРЕСЧИТАННАЯ общая численность 2000-2008гг" xfId="213" xr:uid="{00000000-0005-0000-0000-000040520000}"/>
    <cellStyle name="Обычный_Книга2_Книга3" xfId="9113" xr:uid="{00000000-0005-0000-0000-000041520000}"/>
    <cellStyle name="Обычный_Кыр_1" xfId="9124" xr:uid="{00000000-0005-0000-0000-000042520000}"/>
    <cellStyle name="Обычный_КЫРГ-2001" xfId="9128" xr:uid="{00000000-0005-0000-0000-000043520000}"/>
    <cellStyle name="Обычный_Мигр. Стр_1" xfId="9135" xr:uid="{00000000-0005-0000-0000-000044520000}"/>
    <cellStyle name="Обычный_Нас-е" xfId="9126" xr:uid="{00000000-0005-0000-0000-000045520000}"/>
    <cellStyle name="Обычный_Общая" xfId="215" xr:uid="{00000000-0005-0000-0000-000047520000}"/>
    <cellStyle name="Обычный_Ож.м." xfId="233" xr:uid="{00000000-0005-0000-0000-000048520000}"/>
    <cellStyle name="Обычный_Ожид.-2004 Рустам" xfId="228" xr:uid="{00000000-0005-0000-0000-000049520000}"/>
    <cellStyle name="Обычный_Ожид.пр-2004 -Римма" xfId="227" xr:uid="{00000000-0005-0000-0000-00004A520000}"/>
    <cellStyle name="Обычный_Ожид-2003" xfId="226" xr:uid="{00000000-0005-0000-0000-00004B520000}"/>
    <cellStyle name="Обычный_Ош-03" xfId="9123" xr:uid="{00000000-0005-0000-0000-00004C520000}"/>
    <cellStyle name="Обычный_Район-99" xfId="218" xr:uid="{00000000-0005-0000-0000-00004D520000}"/>
    <cellStyle name="Обычный_РОЖД-ПО ВОЗР" xfId="220" xr:uid="{00000000-0005-0000-0000-00004E520000}"/>
    <cellStyle name="Обычный_Соня99-1" xfId="9127" xr:uid="{00000000-0005-0000-0000-00004F520000}"/>
    <cellStyle name="Обычный_СОЦ-ТЕНД." xfId="78" xr:uid="{00000000-0005-0000-0000-000050520000}"/>
    <cellStyle name="Обычный_Таб1.2" xfId="9118" xr:uid="{00000000-0005-0000-0000-000051520000}"/>
    <cellStyle name="Обычный_Таб1.4" xfId="212" xr:uid="{00000000-0005-0000-0000-000052520000}"/>
    <cellStyle name="Обычный_Таб1.6" xfId="9121" xr:uid="{00000000-0005-0000-0000-000053520000}"/>
    <cellStyle name="Обычный_таблица 2.26 (2)" xfId="331" xr:uid="{00000000-0005-0000-0000-000054520000}"/>
    <cellStyle name="Обычный_Таблица 2.27гг" xfId="332" xr:uid="{00000000-0005-0000-0000-000055520000}"/>
    <cellStyle name="Обычный_Таб-н" xfId="216" xr:uid="{00000000-0005-0000-0000-000056520000}"/>
    <cellStyle name="Обычный_Таб-п" xfId="217" xr:uid="{00000000-0005-0000-0000-000057520000}"/>
    <cellStyle name="Обычный_ТАЛ-03" xfId="9122" xr:uid="{00000000-0005-0000-0000-000058520000}"/>
    <cellStyle name="Обычный_ЧИСЛ-перевод" xfId="9125" xr:uid="{00000000-0005-0000-0000-000059520000}"/>
    <cellStyle name="Обычный_ЧИСЛ-пост-89-2000" xfId="380" xr:uid="{00000000-0005-0000-0000-00005A520000}"/>
    <cellStyle name="Обычный_Числ-сб-01-п" xfId="379" xr:uid="{00000000-0005-0000-0000-00005B520000}"/>
    <cellStyle name="Плохой" xfId="386" builtinId="27" customBuiltin="1"/>
    <cellStyle name="Плохой 2" xfId="79" xr:uid="{00000000-0005-0000-0000-00005D520000}"/>
    <cellStyle name="Плохой 2 2" xfId="1020" xr:uid="{00000000-0005-0000-0000-00005E520000}"/>
    <cellStyle name="Плохой 2 2 2" xfId="3379" xr:uid="{00000000-0005-0000-0000-00005F520000}"/>
    <cellStyle name="Плохой 2 3" xfId="3380" xr:uid="{00000000-0005-0000-0000-000060520000}"/>
    <cellStyle name="Плохой 3" xfId="80" xr:uid="{00000000-0005-0000-0000-000061520000}"/>
    <cellStyle name="Плохой 4" xfId="325" xr:uid="{00000000-0005-0000-0000-000062520000}"/>
    <cellStyle name="полужирный" xfId="81" xr:uid="{00000000-0005-0000-0000-000063520000}"/>
    <cellStyle name="Пояснение" xfId="394" builtinId="53" customBuiltin="1"/>
    <cellStyle name="Пояснение 2" xfId="82" xr:uid="{00000000-0005-0000-0000-000065520000}"/>
    <cellStyle name="Пояснение 2 2" xfId="1021" xr:uid="{00000000-0005-0000-0000-000066520000}"/>
    <cellStyle name="Пояснение 2 2 2" xfId="3382" xr:uid="{00000000-0005-0000-0000-000067520000}"/>
    <cellStyle name="Пояснение 2 3" xfId="3383" xr:uid="{00000000-0005-0000-0000-000068520000}"/>
    <cellStyle name="Пояснение 3" xfId="83" xr:uid="{00000000-0005-0000-0000-000069520000}"/>
    <cellStyle name="Пояснение 4" xfId="326" xr:uid="{00000000-0005-0000-0000-00006A520000}"/>
    <cellStyle name="Примечание 10" xfId="1398" xr:uid="{00000000-0005-0000-0000-00006B520000}"/>
    <cellStyle name="Примечание 10 2" xfId="10257" xr:uid="{00000000-0005-0000-0000-00006C520000}"/>
    <cellStyle name="Примечание 11" xfId="3214" xr:uid="{00000000-0005-0000-0000-00006D520000}"/>
    <cellStyle name="Примечание 11 2" xfId="12051" xr:uid="{00000000-0005-0000-0000-00006E520000}"/>
    <cellStyle name="Примечание 12" xfId="3291" xr:uid="{00000000-0005-0000-0000-00006F520000}"/>
    <cellStyle name="Примечание 12 2" xfId="12123" xr:uid="{00000000-0005-0000-0000-000070520000}"/>
    <cellStyle name="Примечание 13" xfId="3438" xr:uid="{00000000-0005-0000-0000-000071520000}"/>
    <cellStyle name="Примечание 13 2" xfId="12213" xr:uid="{00000000-0005-0000-0000-000072520000}"/>
    <cellStyle name="Примечание 14" xfId="3637" xr:uid="{00000000-0005-0000-0000-000073520000}"/>
    <cellStyle name="Примечание 14 2" xfId="12412" xr:uid="{00000000-0005-0000-0000-000074520000}"/>
    <cellStyle name="Примечание 15" xfId="3651" xr:uid="{00000000-0005-0000-0000-000075520000}"/>
    <cellStyle name="Примечание 15 2" xfId="12426" xr:uid="{00000000-0005-0000-0000-000076520000}"/>
    <cellStyle name="Примечание 16" xfId="3665" xr:uid="{00000000-0005-0000-0000-000077520000}"/>
    <cellStyle name="Примечание 16 2" xfId="12440" xr:uid="{00000000-0005-0000-0000-000078520000}"/>
    <cellStyle name="Примечание 17" xfId="5238" xr:uid="{00000000-0005-0000-0000-000079520000}"/>
    <cellStyle name="Примечание 17 2" xfId="14008" xr:uid="{00000000-0005-0000-0000-00007A520000}"/>
    <cellStyle name="Примечание 18" xfId="21476" xr:uid="{D5482C67-B111-4D3C-83A0-10B506034814}"/>
    <cellStyle name="Примечание 19" xfId="21496" xr:uid="{3D8E0D7C-A7A4-471D-87CB-917830DB9C4D}"/>
    <cellStyle name="Примечание 2" xfId="84" xr:uid="{00000000-0005-0000-0000-00007B520000}"/>
    <cellStyle name="Примечание 2 10" xfId="1827" xr:uid="{00000000-0005-0000-0000-00007C520000}"/>
    <cellStyle name="Примечание 2 10 2" xfId="4989" xr:uid="{00000000-0005-0000-0000-00007D520000}"/>
    <cellStyle name="Примечание 2 10 2 2" xfId="13761" xr:uid="{00000000-0005-0000-0000-00007E520000}"/>
    <cellStyle name="Примечание 2 10 3" xfId="7041" xr:uid="{00000000-0005-0000-0000-00007F520000}"/>
    <cellStyle name="Примечание 2 10 3 2" xfId="15802" xr:uid="{00000000-0005-0000-0000-000080520000}"/>
    <cellStyle name="Примечание 2 10 4" xfId="10679" xr:uid="{00000000-0005-0000-0000-000081520000}"/>
    <cellStyle name="Примечание 2 11" xfId="4990" xr:uid="{00000000-0005-0000-0000-000082520000}"/>
    <cellStyle name="Примечание 2 11 2" xfId="7042" xr:uid="{00000000-0005-0000-0000-000083520000}"/>
    <cellStyle name="Примечание 2 11 2 2" xfId="15803" xr:uid="{00000000-0005-0000-0000-000084520000}"/>
    <cellStyle name="Примечание 2 11 3" xfId="13762" xr:uid="{00000000-0005-0000-0000-000085520000}"/>
    <cellStyle name="Примечание 2 12" xfId="4991" xr:uid="{00000000-0005-0000-0000-000086520000}"/>
    <cellStyle name="Примечание 2 12 2" xfId="7043" xr:uid="{00000000-0005-0000-0000-000087520000}"/>
    <cellStyle name="Примечание 2 12 2 2" xfId="15804" xr:uid="{00000000-0005-0000-0000-000088520000}"/>
    <cellStyle name="Примечание 2 12 3" xfId="13763" xr:uid="{00000000-0005-0000-0000-000089520000}"/>
    <cellStyle name="Примечание 2 13" xfId="4988" xr:uid="{00000000-0005-0000-0000-00008A520000}"/>
    <cellStyle name="Примечание 2 13 2" xfId="13760" xr:uid="{00000000-0005-0000-0000-00008B520000}"/>
    <cellStyle name="Примечание 2 14" xfId="7040" xr:uid="{00000000-0005-0000-0000-00008C520000}"/>
    <cellStyle name="Примечание 2 14 2" xfId="15801" xr:uid="{00000000-0005-0000-0000-00008D520000}"/>
    <cellStyle name="Примечание 2 15" xfId="9171" xr:uid="{00000000-0005-0000-0000-00008E520000}"/>
    <cellStyle name="Примечание 2 2" xfId="205" xr:uid="{00000000-0005-0000-0000-00008F520000}"/>
    <cellStyle name="Примечание 2 2 2" xfId="7045" xr:uid="{00000000-0005-0000-0000-000090520000}"/>
    <cellStyle name="Примечание 2 3" xfId="206" xr:uid="{00000000-0005-0000-0000-000091520000}"/>
    <cellStyle name="Примечание 2 3 2" xfId="1138" xr:uid="{00000000-0005-0000-0000-000092520000}"/>
    <cellStyle name="Примечание 2 3 2 2" xfId="7048" xr:uid="{00000000-0005-0000-0000-000093520000}"/>
    <cellStyle name="Примечание 2 3 3" xfId="1083" xr:uid="{00000000-0005-0000-0000-000094520000}"/>
    <cellStyle name="Примечание 2 3 3 2" xfId="2835" xr:uid="{00000000-0005-0000-0000-000095520000}"/>
    <cellStyle name="Примечание 2 3 3 2 2" xfId="11672" xr:uid="{00000000-0005-0000-0000-000096520000}"/>
    <cellStyle name="Примечание 2 3 3 3" xfId="4993" xr:uid="{00000000-0005-0000-0000-000097520000}"/>
    <cellStyle name="Примечание 2 3 3 3 2" xfId="13765" xr:uid="{00000000-0005-0000-0000-000098520000}"/>
    <cellStyle name="Примечание 2 3 3 4" xfId="7049" xr:uid="{00000000-0005-0000-0000-000099520000}"/>
    <cellStyle name="Примечание 2 3 3 4 2" xfId="15808" xr:uid="{00000000-0005-0000-0000-00009A520000}"/>
    <cellStyle name="Примечание 2 3 3 5" xfId="9957" xr:uid="{00000000-0005-0000-0000-00009B520000}"/>
    <cellStyle name="Примечание 2 3 4" xfId="1845" xr:uid="{00000000-0005-0000-0000-00009C520000}"/>
    <cellStyle name="Примечание 2 3 4 2" xfId="7050" xr:uid="{00000000-0005-0000-0000-00009D520000}"/>
    <cellStyle name="Примечание 2 3 4 3" xfId="10697" xr:uid="{00000000-0005-0000-0000-00009E520000}"/>
    <cellStyle name="Примечание 2 3 5" xfId="3385" xr:uid="{00000000-0005-0000-0000-00009F520000}"/>
    <cellStyle name="Примечание 2 3 5 2" xfId="12168" xr:uid="{00000000-0005-0000-0000-0000A0520000}"/>
    <cellStyle name="Примечание 2 3 6" xfId="4992" xr:uid="{00000000-0005-0000-0000-0000A1520000}"/>
    <cellStyle name="Примечание 2 3 6 2" xfId="13764" xr:uid="{00000000-0005-0000-0000-0000A2520000}"/>
    <cellStyle name="Примечание 2 3 7" xfId="7046" xr:uid="{00000000-0005-0000-0000-0000A3520000}"/>
    <cellStyle name="Примечание 2 3 7 2" xfId="15806" xr:uid="{00000000-0005-0000-0000-0000A4520000}"/>
    <cellStyle name="Примечание 2 4" xfId="350" xr:uid="{00000000-0005-0000-0000-0000A5520000}"/>
    <cellStyle name="Примечание 2 4 2" xfId="477" xr:uid="{00000000-0005-0000-0000-0000A6520000}"/>
    <cellStyle name="Примечание 2 4 2 2" xfId="1332" xr:uid="{00000000-0005-0000-0000-0000A7520000}"/>
    <cellStyle name="Примечание 2 4 2 2 2" xfId="3068" xr:uid="{00000000-0005-0000-0000-0000A8520000}"/>
    <cellStyle name="Примечание 2 4 2 2 2 2" xfId="11905" xr:uid="{00000000-0005-0000-0000-0000A9520000}"/>
    <cellStyle name="Примечание 2 4 2 2 3" xfId="4996" xr:uid="{00000000-0005-0000-0000-0000AA520000}"/>
    <cellStyle name="Примечание 2 4 2 2 3 2" xfId="13768" xr:uid="{00000000-0005-0000-0000-0000AB520000}"/>
    <cellStyle name="Примечание 2 4 2 2 4" xfId="7053" xr:uid="{00000000-0005-0000-0000-0000AC520000}"/>
    <cellStyle name="Примечание 2 4 2 2 4 2" xfId="15811" xr:uid="{00000000-0005-0000-0000-0000AD520000}"/>
    <cellStyle name="Примечание 2 4 2 2 5" xfId="10196" xr:uid="{00000000-0005-0000-0000-0000AE520000}"/>
    <cellStyle name="Примечание 2 4 2 3" xfId="2267" xr:uid="{00000000-0005-0000-0000-0000AF520000}"/>
    <cellStyle name="Примечание 2 4 2 3 2" xfId="4997" xr:uid="{00000000-0005-0000-0000-0000B0520000}"/>
    <cellStyle name="Примечание 2 4 2 3 2 2" xfId="13769" xr:uid="{00000000-0005-0000-0000-0000B1520000}"/>
    <cellStyle name="Примечание 2 4 2 3 3" xfId="7054" xr:uid="{00000000-0005-0000-0000-0000B2520000}"/>
    <cellStyle name="Примечание 2 4 2 3 3 2" xfId="15812" xr:uid="{00000000-0005-0000-0000-0000B3520000}"/>
    <cellStyle name="Примечание 2 4 2 3 4" xfId="11106" xr:uid="{00000000-0005-0000-0000-0000B4520000}"/>
    <cellStyle name="Примечание 2 4 2 4" xfId="2086" xr:uid="{00000000-0005-0000-0000-0000B5520000}"/>
    <cellStyle name="Примечание 2 4 2 4 2" xfId="10931" xr:uid="{00000000-0005-0000-0000-0000B6520000}"/>
    <cellStyle name="Примечание 2 4 2 5" xfId="4995" xr:uid="{00000000-0005-0000-0000-0000B7520000}"/>
    <cellStyle name="Примечание 2 4 2 5 2" xfId="13767" xr:uid="{00000000-0005-0000-0000-0000B8520000}"/>
    <cellStyle name="Примечание 2 4 2 6" xfId="7052" xr:uid="{00000000-0005-0000-0000-0000B9520000}"/>
    <cellStyle name="Примечание 2 4 2 6 2" xfId="15810" xr:uid="{00000000-0005-0000-0000-0000BA520000}"/>
    <cellStyle name="Примечание 2 4 2 7" xfId="9382" xr:uid="{00000000-0005-0000-0000-0000BB520000}"/>
    <cellStyle name="Примечание 2 4 3" xfId="731" xr:uid="{00000000-0005-0000-0000-0000BC520000}"/>
    <cellStyle name="Примечание 2 4 3 2" xfId="2521" xr:uid="{00000000-0005-0000-0000-0000BD520000}"/>
    <cellStyle name="Примечание 2 4 3 2 2" xfId="11360" xr:uid="{00000000-0005-0000-0000-0000BE520000}"/>
    <cellStyle name="Примечание 2 4 3 3" xfId="4998" xr:uid="{00000000-0005-0000-0000-0000BF520000}"/>
    <cellStyle name="Примечание 2 4 3 3 2" xfId="13770" xr:uid="{00000000-0005-0000-0000-0000C0520000}"/>
    <cellStyle name="Примечание 2 4 3 4" xfId="7055" xr:uid="{00000000-0005-0000-0000-0000C1520000}"/>
    <cellStyle name="Примечание 2 4 3 4 2" xfId="15813" xr:uid="{00000000-0005-0000-0000-0000C2520000}"/>
    <cellStyle name="Примечание 2 4 3 5" xfId="9636" xr:uid="{00000000-0005-0000-0000-0000C3520000}"/>
    <cellStyle name="Примечание 2 4 4" xfId="1165" xr:uid="{00000000-0005-0000-0000-0000C4520000}"/>
    <cellStyle name="Примечание 2 4 4 2" xfId="2909" xr:uid="{00000000-0005-0000-0000-0000C5520000}"/>
    <cellStyle name="Примечание 2 4 4 2 2" xfId="11746" xr:uid="{00000000-0005-0000-0000-0000C6520000}"/>
    <cellStyle name="Примечание 2 4 4 3" xfId="4999" xr:uid="{00000000-0005-0000-0000-0000C7520000}"/>
    <cellStyle name="Примечание 2 4 4 3 2" xfId="13771" xr:uid="{00000000-0005-0000-0000-0000C8520000}"/>
    <cellStyle name="Примечание 2 4 4 4" xfId="7056" xr:uid="{00000000-0005-0000-0000-0000C9520000}"/>
    <cellStyle name="Примечание 2 4 4 4 2" xfId="15814" xr:uid="{00000000-0005-0000-0000-0000CA520000}"/>
    <cellStyle name="Примечание 2 4 4 5" xfId="10035" xr:uid="{00000000-0005-0000-0000-0000CB520000}"/>
    <cellStyle name="Примечание 2 4 5" xfId="2170" xr:uid="{00000000-0005-0000-0000-0000CC520000}"/>
    <cellStyle name="Примечание 2 4 5 2" xfId="5000" xr:uid="{00000000-0005-0000-0000-0000CD520000}"/>
    <cellStyle name="Примечание 2 4 5 2 2" xfId="13772" xr:uid="{00000000-0005-0000-0000-0000CE520000}"/>
    <cellStyle name="Примечание 2 4 5 3" xfId="7057" xr:uid="{00000000-0005-0000-0000-0000CF520000}"/>
    <cellStyle name="Примечание 2 4 5 3 2" xfId="15815" xr:uid="{00000000-0005-0000-0000-0000D0520000}"/>
    <cellStyle name="Примечание 2 4 5 4" xfId="11014" xr:uid="{00000000-0005-0000-0000-0000D1520000}"/>
    <cellStyle name="Примечание 2 4 6" xfId="1925" xr:uid="{00000000-0005-0000-0000-0000D2520000}"/>
    <cellStyle name="Примечание 2 4 6 2" xfId="10772" xr:uid="{00000000-0005-0000-0000-0000D3520000}"/>
    <cellStyle name="Примечание 2 4 7" xfId="4994" xr:uid="{00000000-0005-0000-0000-0000D4520000}"/>
    <cellStyle name="Примечание 2 4 7 2" xfId="13766" xr:uid="{00000000-0005-0000-0000-0000D5520000}"/>
    <cellStyle name="Примечание 2 4 8" xfId="7051" xr:uid="{00000000-0005-0000-0000-0000D6520000}"/>
    <cellStyle name="Примечание 2 4 8 2" xfId="15809" xr:uid="{00000000-0005-0000-0000-0000D7520000}"/>
    <cellStyle name="Примечание 2 4 9" xfId="9283" xr:uid="{00000000-0005-0000-0000-0000D8520000}"/>
    <cellStyle name="Примечание 2 5" xfId="445" xr:uid="{00000000-0005-0000-0000-0000D9520000}"/>
    <cellStyle name="Примечание 2 5 2" xfId="1119" xr:uid="{00000000-0005-0000-0000-0000DA520000}"/>
    <cellStyle name="Примечание 2 5 2 2" xfId="2865" xr:uid="{00000000-0005-0000-0000-0000DB520000}"/>
    <cellStyle name="Примечание 2 5 2 2 2" xfId="11702" xr:uid="{00000000-0005-0000-0000-0000DC520000}"/>
    <cellStyle name="Примечание 2 5 2 3" xfId="5002" xr:uid="{00000000-0005-0000-0000-0000DD520000}"/>
    <cellStyle name="Примечание 2 5 2 3 2" xfId="13774" xr:uid="{00000000-0005-0000-0000-0000DE520000}"/>
    <cellStyle name="Примечание 2 5 2 4" xfId="7059" xr:uid="{00000000-0005-0000-0000-0000DF520000}"/>
    <cellStyle name="Примечание 2 5 2 4 2" xfId="15817" xr:uid="{00000000-0005-0000-0000-0000E0520000}"/>
    <cellStyle name="Примечание 2 5 2 5" xfId="9990" xr:uid="{00000000-0005-0000-0000-0000E1520000}"/>
    <cellStyle name="Примечание 2 5 3" xfId="2235" xr:uid="{00000000-0005-0000-0000-0000E2520000}"/>
    <cellStyle name="Примечание 2 5 3 2" xfId="5003" xr:uid="{00000000-0005-0000-0000-0000E3520000}"/>
    <cellStyle name="Примечание 2 5 3 2 2" xfId="13775" xr:uid="{00000000-0005-0000-0000-0000E4520000}"/>
    <cellStyle name="Примечание 2 5 3 3" xfId="7060" xr:uid="{00000000-0005-0000-0000-0000E5520000}"/>
    <cellStyle name="Примечание 2 5 3 3 2" xfId="15818" xr:uid="{00000000-0005-0000-0000-0000E6520000}"/>
    <cellStyle name="Примечание 2 5 3 4" xfId="11074" xr:uid="{00000000-0005-0000-0000-0000E7520000}"/>
    <cellStyle name="Примечание 2 5 4" xfId="1881" xr:uid="{00000000-0005-0000-0000-0000E8520000}"/>
    <cellStyle name="Примечание 2 5 4 2" xfId="10729" xr:uid="{00000000-0005-0000-0000-0000E9520000}"/>
    <cellStyle name="Примечание 2 5 5" xfId="5001" xr:uid="{00000000-0005-0000-0000-0000EA520000}"/>
    <cellStyle name="Примечание 2 5 5 2" xfId="13773" xr:uid="{00000000-0005-0000-0000-0000EB520000}"/>
    <cellStyle name="Примечание 2 5 6" xfId="7058" xr:uid="{00000000-0005-0000-0000-0000EC520000}"/>
    <cellStyle name="Примечание 2 5 6 2" xfId="15816" xr:uid="{00000000-0005-0000-0000-0000ED520000}"/>
    <cellStyle name="Примечание 2 5 7" xfId="9350" xr:uid="{00000000-0005-0000-0000-0000EE520000}"/>
    <cellStyle name="Примечание 2 6" xfId="578" xr:uid="{00000000-0005-0000-0000-0000EF520000}"/>
    <cellStyle name="Примечание 2 6 2" xfId="1287" xr:uid="{00000000-0005-0000-0000-0000F0520000}"/>
    <cellStyle name="Примечание 2 6 2 2" xfId="3023" xr:uid="{00000000-0005-0000-0000-0000F1520000}"/>
    <cellStyle name="Примечание 2 6 2 2 2" xfId="11860" xr:uid="{00000000-0005-0000-0000-0000F2520000}"/>
    <cellStyle name="Примечание 2 6 2 3" xfId="5005" xr:uid="{00000000-0005-0000-0000-0000F3520000}"/>
    <cellStyle name="Примечание 2 6 2 3 2" xfId="13777" xr:uid="{00000000-0005-0000-0000-0000F4520000}"/>
    <cellStyle name="Примечание 2 6 2 4" xfId="7062" xr:uid="{00000000-0005-0000-0000-0000F5520000}"/>
    <cellStyle name="Примечание 2 6 2 4 2" xfId="15820" xr:uid="{00000000-0005-0000-0000-0000F6520000}"/>
    <cellStyle name="Примечание 2 6 2 5" xfId="10151" xr:uid="{00000000-0005-0000-0000-0000F7520000}"/>
    <cellStyle name="Примечание 2 6 3" xfId="2368" xr:uid="{00000000-0005-0000-0000-0000F8520000}"/>
    <cellStyle name="Примечание 2 6 3 2" xfId="5006" xr:uid="{00000000-0005-0000-0000-0000F9520000}"/>
    <cellStyle name="Примечание 2 6 3 2 2" xfId="13778" xr:uid="{00000000-0005-0000-0000-0000FA520000}"/>
    <cellStyle name="Примечание 2 6 3 3" xfId="7063" xr:uid="{00000000-0005-0000-0000-0000FB520000}"/>
    <cellStyle name="Примечание 2 6 3 3 2" xfId="15821" xr:uid="{00000000-0005-0000-0000-0000FC520000}"/>
    <cellStyle name="Примечание 2 6 3 4" xfId="11207" xr:uid="{00000000-0005-0000-0000-0000FD520000}"/>
    <cellStyle name="Примечание 2 6 4" xfId="2041" xr:uid="{00000000-0005-0000-0000-0000FE520000}"/>
    <cellStyle name="Примечание 2 6 4 2" xfId="10886" xr:uid="{00000000-0005-0000-0000-0000FF520000}"/>
    <cellStyle name="Примечание 2 6 5" xfId="5004" xr:uid="{00000000-0005-0000-0000-000000530000}"/>
    <cellStyle name="Примечание 2 6 5 2" xfId="13776" xr:uid="{00000000-0005-0000-0000-000001530000}"/>
    <cellStyle name="Примечание 2 6 6" xfId="7061" xr:uid="{00000000-0005-0000-0000-000002530000}"/>
    <cellStyle name="Примечание 2 6 6 2" xfId="15819" xr:uid="{00000000-0005-0000-0000-000003530000}"/>
    <cellStyle name="Примечание 2 6 7" xfId="9483" xr:uid="{00000000-0005-0000-0000-000004530000}"/>
    <cellStyle name="Примечание 2 7" xfId="1022" xr:uid="{00000000-0005-0000-0000-000005530000}"/>
    <cellStyle name="Примечание 2 8" xfId="1063" xr:uid="{00000000-0005-0000-0000-000006530000}"/>
    <cellStyle name="Примечание 2 8 2" xfId="2817" xr:uid="{00000000-0005-0000-0000-000007530000}"/>
    <cellStyle name="Примечание 2 8 2 2" xfId="11654" xr:uid="{00000000-0005-0000-0000-000008530000}"/>
    <cellStyle name="Примечание 2 8 3" xfId="5007" xr:uid="{00000000-0005-0000-0000-000009530000}"/>
    <cellStyle name="Примечание 2 8 3 2" xfId="13779" xr:uid="{00000000-0005-0000-0000-00000A530000}"/>
    <cellStyle name="Примечание 2 8 4" xfId="7065" xr:uid="{00000000-0005-0000-0000-00000B530000}"/>
    <cellStyle name="Примечание 2 8 4 2" xfId="15823" xr:uid="{00000000-0005-0000-0000-00000C530000}"/>
    <cellStyle name="Примечание 2 8 5" xfId="9938" xr:uid="{00000000-0005-0000-0000-00000D530000}"/>
    <cellStyle name="Примечание 2 9" xfId="2138" xr:uid="{00000000-0005-0000-0000-00000E530000}"/>
    <cellStyle name="Примечание 2 9 2" xfId="5008" xr:uid="{00000000-0005-0000-0000-00000F530000}"/>
    <cellStyle name="Примечание 2 9 2 2" xfId="13780" xr:uid="{00000000-0005-0000-0000-000010530000}"/>
    <cellStyle name="Примечание 2 9 3" xfId="7066" xr:uid="{00000000-0005-0000-0000-000011530000}"/>
    <cellStyle name="Примечание 2 9 3 2" xfId="15824" xr:uid="{00000000-0005-0000-0000-000012530000}"/>
    <cellStyle name="Примечание 2 9 4" xfId="10982" xr:uid="{00000000-0005-0000-0000-000013530000}"/>
    <cellStyle name="Примечание 3" xfId="85" xr:uid="{00000000-0005-0000-0000-000014530000}"/>
    <cellStyle name="Примечание 3 2" xfId="351" xr:uid="{00000000-0005-0000-0000-000015530000}"/>
    <cellStyle name="Примечание 3 3" xfId="1023" xr:uid="{00000000-0005-0000-0000-000016530000}"/>
    <cellStyle name="Примечание 4" xfId="327" xr:uid="{00000000-0005-0000-0000-000017530000}"/>
    <cellStyle name="Примечание 5" xfId="404" xr:uid="{00000000-0005-0000-0000-000018530000}"/>
    <cellStyle name="Примечание 5 2" xfId="502" xr:uid="{00000000-0005-0000-0000-000019530000}"/>
    <cellStyle name="Примечание 5 2 2" xfId="1364" xr:uid="{00000000-0005-0000-0000-00001A530000}"/>
    <cellStyle name="Примечание 5 2 2 2" xfId="3100" xr:uid="{00000000-0005-0000-0000-00001B530000}"/>
    <cellStyle name="Примечание 5 2 2 2 2" xfId="11937" xr:uid="{00000000-0005-0000-0000-00001C530000}"/>
    <cellStyle name="Примечание 5 2 2 3" xfId="5011" xr:uid="{00000000-0005-0000-0000-00001D530000}"/>
    <cellStyle name="Примечание 5 2 2 3 2" xfId="13783" xr:uid="{00000000-0005-0000-0000-00001E530000}"/>
    <cellStyle name="Примечание 5 2 2 4" xfId="7072" xr:uid="{00000000-0005-0000-0000-00001F530000}"/>
    <cellStyle name="Примечание 5 2 2 4 2" xfId="15830" xr:uid="{00000000-0005-0000-0000-000020530000}"/>
    <cellStyle name="Примечание 5 2 2 5" xfId="10228" xr:uid="{00000000-0005-0000-0000-000021530000}"/>
    <cellStyle name="Примечание 5 2 3" xfId="2292" xr:uid="{00000000-0005-0000-0000-000022530000}"/>
    <cellStyle name="Примечание 5 2 3 2" xfId="5012" xr:uid="{00000000-0005-0000-0000-000023530000}"/>
    <cellStyle name="Примечание 5 2 3 2 2" xfId="13784" xr:uid="{00000000-0005-0000-0000-000024530000}"/>
    <cellStyle name="Примечание 5 2 3 3" xfId="7073" xr:uid="{00000000-0005-0000-0000-000025530000}"/>
    <cellStyle name="Примечание 5 2 3 3 2" xfId="15831" xr:uid="{00000000-0005-0000-0000-000026530000}"/>
    <cellStyle name="Примечание 5 2 3 4" xfId="11131" xr:uid="{00000000-0005-0000-0000-000027530000}"/>
    <cellStyle name="Примечание 5 2 4" xfId="2118" xr:uid="{00000000-0005-0000-0000-000028530000}"/>
    <cellStyle name="Примечание 5 2 4 2" xfId="10963" xr:uid="{00000000-0005-0000-0000-000029530000}"/>
    <cellStyle name="Примечание 5 2 5" xfId="5010" xr:uid="{00000000-0005-0000-0000-00002A530000}"/>
    <cellStyle name="Примечание 5 2 5 2" xfId="13782" xr:uid="{00000000-0005-0000-0000-00002B530000}"/>
    <cellStyle name="Примечание 5 2 6" xfId="7071" xr:uid="{00000000-0005-0000-0000-00002C530000}"/>
    <cellStyle name="Примечание 5 2 6 2" xfId="15829" xr:uid="{00000000-0005-0000-0000-00002D530000}"/>
    <cellStyle name="Примечание 5 2 7" xfId="9407" xr:uid="{00000000-0005-0000-0000-00002E530000}"/>
    <cellStyle name="Примечание 5 3" xfId="774" xr:uid="{00000000-0005-0000-0000-00002F530000}"/>
    <cellStyle name="Примечание 5 3 2" xfId="2564" xr:uid="{00000000-0005-0000-0000-000030530000}"/>
    <cellStyle name="Примечание 5 3 2 2" xfId="11403" xr:uid="{00000000-0005-0000-0000-000031530000}"/>
    <cellStyle name="Примечание 5 3 3" xfId="5013" xr:uid="{00000000-0005-0000-0000-000032530000}"/>
    <cellStyle name="Примечание 5 3 3 2" xfId="13785" xr:uid="{00000000-0005-0000-0000-000033530000}"/>
    <cellStyle name="Примечание 5 3 4" xfId="7074" xr:uid="{00000000-0005-0000-0000-000034530000}"/>
    <cellStyle name="Примечание 5 3 4 2" xfId="15832" xr:uid="{00000000-0005-0000-0000-000035530000}"/>
    <cellStyle name="Примечание 5 3 5" xfId="9679" xr:uid="{00000000-0005-0000-0000-000036530000}"/>
    <cellStyle name="Примечание 5 4" xfId="1269" xr:uid="{00000000-0005-0000-0000-000037530000}"/>
    <cellStyle name="Примечание 5 4 2" xfId="3005" xr:uid="{00000000-0005-0000-0000-000038530000}"/>
    <cellStyle name="Примечание 5 4 2 2" xfId="11842" xr:uid="{00000000-0005-0000-0000-000039530000}"/>
    <cellStyle name="Примечание 5 4 3" xfId="5014" xr:uid="{00000000-0005-0000-0000-00003A530000}"/>
    <cellStyle name="Примечание 5 4 3 2" xfId="13786" xr:uid="{00000000-0005-0000-0000-00003B530000}"/>
    <cellStyle name="Примечание 5 4 4" xfId="7075" xr:uid="{00000000-0005-0000-0000-00003C530000}"/>
    <cellStyle name="Примечание 5 4 4 2" xfId="15833" xr:uid="{00000000-0005-0000-0000-00003D530000}"/>
    <cellStyle name="Примечание 5 4 5" xfId="10133" xr:uid="{00000000-0005-0000-0000-00003E530000}"/>
    <cellStyle name="Примечание 5 5" xfId="2195" xr:uid="{00000000-0005-0000-0000-00003F530000}"/>
    <cellStyle name="Примечание 5 5 2" xfId="5015" xr:uid="{00000000-0005-0000-0000-000040530000}"/>
    <cellStyle name="Примечание 5 5 2 2" xfId="13787" xr:uid="{00000000-0005-0000-0000-000041530000}"/>
    <cellStyle name="Примечание 5 5 3" xfId="7076" xr:uid="{00000000-0005-0000-0000-000042530000}"/>
    <cellStyle name="Примечание 5 5 3 2" xfId="15834" xr:uid="{00000000-0005-0000-0000-000043530000}"/>
    <cellStyle name="Примечание 5 5 4" xfId="11039" xr:uid="{00000000-0005-0000-0000-000044530000}"/>
    <cellStyle name="Примечание 5 6" xfId="2023" xr:uid="{00000000-0005-0000-0000-000045530000}"/>
    <cellStyle name="Примечание 5 6 2" xfId="10868" xr:uid="{00000000-0005-0000-0000-000046530000}"/>
    <cellStyle name="Примечание 5 7" xfId="5009" xr:uid="{00000000-0005-0000-0000-000047530000}"/>
    <cellStyle name="Примечание 5 7 2" xfId="13781" xr:uid="{00000000-0005-0000-0000-000048530000}"/>
    <cellStyle name="Примечание 5 8" xfId="7070" xr:uid="{00000000-0005-0000-0000-000049530000}"/>
    <cellStyle name="Примечание 5 8 2" xfId="15828" xr:uid="{00000000-0005-0000-0000-00004A530000}"/>
    <cellStyle name="Примечание 5 9" xfId="9315" xr:uid="{00000000-0005-0000-0000-00004B530000}"/>
    <cellStyle name="Примечание 6" xfId="406" xr:uid="{00000000-0005-0000-0000-00004C530000}"/>
    <cellStyle name="Примечание 6 2" xfId="504" xr:uid="{00000000-0005-0000-0000-00004D530000}"/>
    <cellStyle name="Примечание 6 2 2" xfId="2294" xr:uid="{00000000-0005-0000-0000-00004E530000}"/>
    <cellStyle name="Примечание 6 2 2 2" xfId="11133" xr:uid="{00000000-0005-0000-0000-00004F530000}"/>
    <cellStyle name="Примечание 6 2 3" xfId="5017" xr:uid="{00000000-0005-0000-0000-000050530000}"/>
    <cellStyle name="Примечание 6 2 3 2" xfId="13789" xr:uid="{00000000-0005-0000-0000-000051530000}"/>
    <cellStyle name="Примечание 6 2 4" xfId="7078" xr:uid="{00000000-0005-0000-0000-000052530000}"/>
    <cellStyle name="Примечание 6 2 4 2" xfId="15836" xr:uid="{00000000-0005-0000-0000-000053530000}"/>
    <cellStyle name="Примечание 6 2 5" xfId="9409" xr:uid="{00000000-0005-0000-0000-000054530000}"/>
    <cellStyle name="Примечание 6 3" xfId="776" xr:uid="{00000000-0005-0000-0000-000055530000}"/>
    <cellStyle name="Примечание 6 3 2" xfId="2566" xr:uid="{00000000-0005-0000-0000-000056530000}"/>
    <cellStyle name="Примечание 6 3 2 2" xfId="11405" xr:uid="{00000000-0005-0000-0000-000057530000}"/>
    <cellStyle name="Примечание 6 3 3" xfId="5018" xr:uid="{00000000-0005-0000-0000-000058530000}"/>
    <cellStyle name="Примечание 6 3 3 2" xfId="13790" xr:uid="{00000000-0005-0000-0000-000059530000}"/>
    <cellStyle name="Примечание 6 3 4" xfId="7079" xr:uid="{00000000-0005-0000-0000-00005A530000}"/>
    <cellStyle name="Примечание 6 3 4 2" xfId="15837" xr:uid="{00000000-0005-0000-0000-00005B530000}"/>
    <cellStyle name="Примечание 6 3 5" xfId="9681" xr:uid="{00000000-0005-0000-0000-00005C530000}"/>
    <cellStyle name="Примечание 6 4" xfId="1366" xr:uid="{00000000-0005-0000-0000-00005D530000}"/>
    <cellStyle name="Примечание 6 4 2" xfId="3102" xr:uid="{00000000-0005-0000-0000-00005E530000}"/>
    <cellStyle name="Примечание 6 4 2 2" xfId="11939" xr:uid="{00000000-0005-0000-0000-00005F530000}"/>
    <cellStyle name="Примечание 6 4 3" xfId="5019" xr:uid="{00000000-0005-0000-0000-000060530000}"/>
    <cellStyle name="Примечание 6 4 3 2" xfId="13791" xr:uid="{00000000-0005-0000-0000-000061530000}"/>
    <cellStyle name="Примечание 6 4 4" xfId="7080" xr:uid="{00000000-0005-0000-0000-000062530000}"/>
    <cellStyle name="Примечание 6 4 4 2" xfId="15838" xr:uid="{00000000-0005-0000-0000-000063530000}"/>
    <cellStyle name="Примечание 6 4 5" xfId="10230" xr:uid="{00000000-0005-0000-0000-000064530000}"/>
    <cellStyle name="Примечание 6 5" xfId="2197" xr:uid="{00000000-0005-0000-0000-000065530000}"/>
    <cellStyle name="Примечание 6 5 2" xfId="5020" xr:uid="{00000000-0005-0000-0000-000066530000}"/>
    <cellStyle name="Примечание 6 5 2 2" xfId="13792" xr:uid="{00000000-0005-0000-0000-000067530000}"/>
    <cellStyle name="Примечание 6 5 3" xfId="7081" xr:uid="{00000000-0005-0000-0000-000068530000}"/>
    <cellStyle name="Примечание 6 5 3 2" xfId="15839" xr:uid="{00000000-0005-0000-0000-000069530000}"/>
    <cellStyle name="Примечание 6 5 4" xfId="11041" xr:uid="{00000000-0005-0000-0000-00006A530000}"/>
    <cellStyle name="Примечание 6 6" xfId="2120" xr:uid="{00000000-0005-0000-0000-00006B530000}"/>
    <cellStyle name="Примечание 6 6 2" xfId="10965" xr:uid="{00000000-0005-0000-0000-00006C530000}"/>
    <cellStyle name="Примечание 6 7" xfId="5016" xr:uid="{00000000-0005-0000-0000-00006D530000}"/>
    <cellStyle name="Примечание 6 7 2" xfId="13788" xr:uid="{00000000-0005-0000-0000-00006E530000}"/>
    <cellStyle name="Примечание 6 8" xfId="7077" xr:uid="{00000000-0005-0000-0000-00006F530000}"/>
    <cellStyle name="Примечание 6 8 2" xfId="15835" xr:uid="{00000000-0005-0000-0000-000070530000}"/>
    <cellStyle name="Примечание 6 9" xfId="9317" xr:uid="{00000000-0005-0000-0000-000071530000}"/>
    <cellStyle name="Примечание 7" xfId="429" xr:uid="{00000000-0005-0000-0000-000072530000}"/>
    <cellStyle name="Примечание 7 2" xfId="520" xr:uid="{00000000-0005-0000-0000-000073530000}"/>
    <cellStyle name="Примечание 7 2 2" xfId="2310" xr:uid="{00000000-0005-0000-0000-000074530000}"/>
    <cellStyle name="Примечание 7 2 2 2" xfId="11149" xr:uid="{00000000-0005-0000-0000-000075530000}"/>
    <cellStyle name="Примечание 7 2 3" xfId="5022" xr:uid="{00000000-0005-0000-0000-000076530000}"/>
    <cellStyle name="Примечание 7 2 3 2" xfId="13794" xr:uid="{00000000-0005-0000-0000-000077530000}"/>
    <cellStyle name="Примечание 7 2 4" xfId="7083" xr:uid="{00000000-0005-0000-0000-000078530000}"/>
    <cellStyle name="Примечание 7 2 4 2" xfId="15841" xr:uid="{00000000-0005-0000-0000-000079530000}"/>
    <cellStyle name="Примечание 7 2 5" xfId="9425" xr:uid="{00000000-0005-0000-0000-00007A530000}"/>
    <cellStyle name="Примечание 7 3" xfId="796" xr:uid="{00000000-0005-0000-0000-00007B530000}"/>
    <cellStyle name="Примечание 7 3 2" xfId="2586" xr:uid="{00000000-0005-0000-0000-00007C530000}"/>
    <cellStyle name="Примечание 7 3 2 2" xfId="11425" xr:uid="{00000000-0005-0000-0000-00007D530000}"/>
    <cellStyle name="Примечание 7 3 3" xfId="5023" xr:uid="{00000000-0005-0000-0000-00007E530000}"/>
    <cellStyle name="Примечание 7 3 3 2" xfId="13795" xr:uid="{00000000-0005-0000-0000-00007F530000}"/>
    <cellStyle name="Примечание 7 3 4" xfId="7084" xr:uid="{00000000-0005-0000-0000-000080530000}"/>
    <cellStyle name="Примечание 7 3 4 2" xfId="15842" xr:uid="{00000000-0005-0000-0000-000081530000}"/>
    <cellStyle name="Примечание 7 3 5" xfId="9701" xr:uid="{00000000-0005-0000-0000-000082530000}"/>
    <cellStyle name="Примечание 7 4" xfId="1373" xr:uid="{00000000-0005-0000-0000-000083530000}"/>
    <cellStyle name="Примечание 7 4 2" xfId="3105" xr:uid="{00000000-0005-0000-0000-000084530000}"/>
    <cellStyle name="Примечание 7 4 2 2" xfId="11942" xr:uid="{00000000-0005-0000-0000-000085530000}"/>
    <cellStyle name="Примечание 7 4 3" xfId="5024" xr:uid="{00000000-0005-0000-0000-000086530000}"/>
    <cellStyle name="Примечание 7 4 3 2" xfId="13796" xr:uid="{00000000-0005-0000-0000-000087530000}"/>
    <cellStyle name="Примечание 7 4 4" xfId="7085" xr:uid="{00000000-0005-0000-0000-000088530000}"/>
    <cellStyle name="Примечание 7 4 4 2" xfId="15843" xr:uid="{00000000-0005-0000-0000-000089530000}"/>
    <cellStyle name="Примечание 7 4 5" xfId="10233" xr:uid="{00000000-0005-0000-0000-00008A530000}"/>
    <cellStyle name="Примечание 7 5" xfId="2219" xr:uid="{00000000-0005-0000-0000-00008B530000}"/>
    <cellStyle name="Примечание 7 5 2" xfId="5025" xr:uid="{00000000-0005-0000-0000-00008C530000}"/>
    <cellStyle name="Примечание 7 5 2 2" xfId="13797" xr:uid="{00000000-0005-0000-0000-00008D530000}"/>
    <cellStyle name="Примечание 7 5 3" xfId="7086" xr:uid="{00000000-0005-0000-0000-00008E530000}"/>
    <cellStyle name="Примечание 7 5 3 2" xfId="15844" xr:uid="{00000000-0005-0000-0000-00008F530000}"/>
    <cellStyle name="Примечание 7 5 4" xfId="11058" xr:uid="{00000000-0005-0000-0000-000090530000}"/>
    <cellStyle name="Примечание 7 6" xfId="2123" xr:uid="{00000000-0005-0000-0000-000091530000}"/>
    <cellStyle name="Примечание 7 6 2" xfId="10968" xr:uid="{00000000-0005-0000-0000-000092530000}"/>
    <cellStyle name="Примечание 7 7" xfId="5021" xr:uid="{00000000-0005-0000-0000-000093530000}"/>
    <cellStyle name="Примечание 7 7 2" xfId="13793" xr:uid="{00000000-0005-0000-0000-000094530000}"/>
    <cellStyle name="Примечание 7 8" xfId="7082" xr:uid="{00000000-0005-0000-0000-000095530000}"/>
    <cellStyle name="Примечание 7 8 2" xfId="15840" xr:uid="{00000000-0005-0000-0000-000096530000}"/>
    <cellStyle name="Примечание 7 9" xfId="9334" xr:uid="{00000000-0005-0000-0000-000097530000}"/>
    <cellStyle name="Примечание 8" xfId="431" xr:uid="{00000000-0005-0000-0000-000098530000}"/>
    <cellStyle name="Примечание 8 2" xfId="522" xr:uid="{00000000-0005-0000-0000-000099530000}"/>
    <cellStyle name="Примечание 8 2 2" xfId="2312" xr:uid="{00000000-0005-0000-0000-00009A530000}"/>
    <cellStyle name="Примечание 8 2 2 2" xfId="11151" xr:uid="{00000000-0005-0000-0000-00009B530000}"/>
    <cellStyle name="Примечание 8 2 3" xfId="5027" xr:uid="{00000000-0005-0000-0000-00009C530000}"/>
    <cellStyle name="Примечание 8 2 3 2" xfId="13799" xr:uid="{00000000-0005-0000-0000-00009D530000}"/>
    <cellStyle name="Примечание 8 2 4" xfId="7088" xr:uid="{00000000-0005-0000-0000-00009E530000}"/>
    <cellStyle name="Примечание 8 2 4 2" xfId="15846" xr:uid="{00000000-0005-0000-0000-00009F530000}"/>
    <cellStyle name="Примечание 8 2 5" xfId="9427" xr:uid="{00000000-0005-0000-0000-0000A0530000}"/>
    <cellStyle name="Примечание 8 3" xfId="798" xr:uid="{00000000-0005-0000-0000-0000A1530000}"/>
    <cellStyle name="Примечание 8 3 2" xfId="2588" xr:uid="{00000000-0005-0000-0000-0000A2530000}"/>
    <cellStyle name="Примечание 8 3 2 2" xfId="11427" xr:uid="{00000000-0005-0000-0000-0000A3530000}"/>
    <cellStyle name="Примечание 8 3 3" xfId="5028" xr:uid="{00000000-0005-0000-0000-0000A4530000}"/>
    <cellStyle name="Примечание 8 3 3 2" xfId="13800" xr:uid="{00000000-0005-0000-0000-0000A5530000}"/>
    <cellStyle name="Примечание 8 3 4" xfId="7089" xr:uid="{00000000-0005-0000-0000-0000A6530000}"/>
    <cellStyle name="Примечание 8 3 4 2" xfId="15847" xr:uid="{00000000-0005-0000-0000-0000A7530000}"/>
    <cellStyle name="Примечание 8 3 5" xfId="9703" xr:uid="{00000000-0005-0000-0000-0000A8530000}"/>
    <cellStyle name="Примечание 8 4" xfId="2221" xr:uid="{00000000-0005-0000-0000-0000A9530000}"/>
    <cellStyle name="Примечание 8 4 2" xfId="11060" xr:uid="{00000000-0005-0000-0000-0000AA530000}"/>
    <cellStyle name="Примечание 8 5" xfId="5026" xr:uid="{00000000-0005-0000-0000-0000AB530000}"/>
    <cellStyle name="Примечание 8 5 2" xfId="13798" xr:uid="{00000000-0005-0000-0000-0000AC530000}"/>
    <cellStyle name="Примечание 8 6" xfId="7087" xr:uid="{00000000-0005-0000-0000-0000AD530000}"/>
    <cellStyle name="Примечание 8 6 2" xfId="15845" xr:uid="{00000000-0005-0000-0000-0000AE530000}"/>
    <cellStyle name="Примечание 8 7" xfId="9336" xr:uid="{00000000-0005-0000-0000-0000AF530000}"/>
    <cellStyle name="Примечание 9" xfId="524" xr:uid="{00000000-0005-0000-0000-0000B0530000}"/>
    <cellStyle name="Примечание 9 2" xfId="2314" xr:uid="{00000000-0005-0000-0000-0000B1530000}"/>
    <cellStyle name="Примечание 9 2 2" xfId="11153" xr:uid="{00000000-0005-0000-0000-0000B2530000}"/>
    <cellStyle name="Примечание 9 3" xfId="5029" xr:uid="{00000000-0005-0000-0000-0000B3530000}"/>
    <cellStyle name="Примечание 9 3 2" xfId="13801" xr:uid="{00000000-0005-0000-0000-0000B4530000}"/>
    <cellStyle name="Примечание 9 4" xfId="7090" xr:uid="{00000000-0005-0000-0000-0000B5530000}"/>
    <cellStyle name="Примечание 9 4 2" xfId="15848" xr:uid="{00000000-0005-0000-0000-0000B6530000}"/>
    <cellStyle name="Примечание 9 5" xfId="9429" xr:uid="{00000000-0005-0000-0000-0000B7530000}"/>
    <cellStyle name="Связанная ячейка" xfId="391" builtinId="24" customBuiltin="1"/>
    <cellStyle name="Связанная ячейка 2" xfId="86" xr:uid="{00000000-0005-0000-0000-0000B9530000}"/>
    <cellStyle name="Связанная ячейка 2 2" xfId="1024" xr:uid="{00000000-0005-0000-0000-0000BA530000}"/>
    <cellStyle name="Связанная ячейка 2 2 2" xfId="3387" xr:uid="{00000000-0005-0000-0000-0000BB530000}"/>
    <cellStyle name="Связанная ячейка 2 3" xfId="3388" xr:uid="{00000000-0005-0000-0000-0000BC530000}"/>
    <cellStyle name="Связанная ячейка 3" xfId="87" xr:uid="{00000000-0005-0000-0000-0000BD530000}"/>
    <cellStyle name="Связанная ячейка 4" xfId="328" xr:uid="{00000000-0005-0000-0000-0000BE530000}"/>
    <cellStyle name="Стиль 1" xfId="207" xr:uid="{00000000-0005-0000-0000-0000BF530000}"/>
    <cellStyle name="Текст предупреждения" xfId="393" builtinId="11" customBuiltin="1"/>
    <cellStyle name="Текст предупреждения 2" xfId="88" xr:uid="{00000000-0005-0000-0000-0000C1530000}"/>
    <cellStyle name="Текст предупреждения 2 2" xfId="1025" xr:uid="{00000000-0005-0000-0000-0000C2530000}"/>
    <cellStyle name="Текст предупреждения 2 2 2" xfId="3390" xr:uid="{00000000-0005-0000-0000-0000C3530000}"/>
    <cellStyle name="Текст предупреждения 2 3" xfId="3391" xr:uid="{00000000-0005-0000-0000-0000C4530000}"/>
    <cellStyle name="Текст предупреждения 3" xfId="89" xr:uid="{00000000-0005-0000-0000-0000C5530000}"/>
    <cellStyle name="Текст предупреждения 4" xfId="329" xr:uid="{00000000-0005-0000-0000-0000C6530000}"/>
    <cellStyle name="Тысячи [0]_besenci 1" xfId="90" xr:uid="{00000000-0005-0000-0000-0000C7530000}"/>
    <cellStyle name="Тысячи_besenci 1" xfId="91" xr:uid="{00000000-0005-0000-0000-0000C8530000}"/>
    <cellStyle name="Финансовый 2" xfId="208" xr:uid="{00000000-0005-0000-0000-0000C9530000}"/>
    <cellStyle name="Финансовый 2 2" xfId="209" xr:uid="{00000000-0005-0000-0000-0000CA530000}"/>
    <cellStyle name="Финансовый 2 2 2" xfId="371" xr:uid="{00000000-0005-0000-0000-0000CB530000}"/>
    <cellStyle name="Финансовый 2 2 3" xfId="3393" xr:uid="{00000000-0005-0000-0000-0000CC530000}"/>
    <cellStyle name="Финансовый 3" xfId="210" xr:uid="{00000000-0005-0000-0000-0000CD530000}"/>
    <cellStyle name="Финансовый 3 2" xfId="3395" xr:uid="{00000000-0005-0000-0000-0000CE530000}"/>
    <cellStyle name="Финансовый 3 3" xfId="3396" xr:uid="{00000000-0005-0000-0000-0000CF530000}"/>
    <cellStyle name="Финансовый 3 4" xfId="3394" xr:uid="{00000000-0005-0000-0000-0000D0530000}"/>
    <cellStyle name="Финансовый 4" xfId="211" xr:uid="{00000000-0005-0000-0000-0000D1530000}"/>
    <cellStyle name="Финансовый 4 2" xfId="372" xr:uid="{00000000-0005-0000-0000-0000D2530000}"/>
    <cellStyle name="Финансовый 4 2 2" xfId="3398" xr:uid="{00000000-0005-0000-0000-0000D3530000}"/>
    <cellStyle name="Финансовый 4 3" xfId="3399" xr:uid="{00000000-0005-0000-0000-0000D4530000}"/>
    <cellStyle name="Финансовый 4 4" xfId="3397" xr:uid="{00000000-0005-0000-0000-0000D5530000}"/>
    <cellStyle name="Финансовый 5" xfId="1374" xr:uid="{00000000-0005-0000-0000-0000D6530000}"/>
    <cellStyle name="Финансовый 5 2" xfId="3106" xr:uid="{00000000-0005-0000-0000-0000D7530000}"/>
    <cellStyle name="Финансовый 5 2 2" xfId="7116" xr:uid="{00000000-0005-0000-0000-0000D8530000}"/>
    <cellStyle name="Финансовый 5 3" xfId="3400" xr:uid="{00000000-0005-0000-0000-0000D9530000}"/>
    <cellStyle name="Финансовый 6" xfId="2124" xr:uid="{00000000-0005-0000-0000-0000DA530000}"/>
    <cellStyle name="Финансовый 6 2" xfId="3401" xr:uid="{00000000-0005-0000-0000-0000DB530000}"/>
    <cellStyle name="Финансовый 7" xfId="3402" xr:uid="{00000000-0005-0000-0000-0000DC530000}"/>
    <cellStyle name="Финансовый_таб 4.1" xfId="9131" xr:uid="{00000000-0005-0000-0000-0000DD530000}"/>
    <cellStyle name="Финансовый_Таблица 3.1" xfId="9133" xr:uid="{00000000-0005-0000-0000-0000DE530000}"/>
    <cellStyle name="Финансовый_Таблица 3.2" xfId="9134" xr:uid="{00000000-0005-0000-0000-0000DF530000}"/>
    <cellStyle name="Хороший" xfId="385" builtinId="26" customBuiltin="1"/>
    <cellStyle name="Хороший 2" xfId="92" xr:uid="{00000000-0005-0000-0000-0000E1530000}"/>
    <cellStyle name="Хороший 2 2" xfId="1026" xr:uid="{00000000-0005-0000-0000-0000E2530000}"/>
    <cellStyle name="Хороший 2 2 2" xfId="3404" xr:uid="{00000000-0005-0000-0000-0000E3530000}"/>
    <cellStyle name="Хороший 2 3" xfId="3405" xr:uid="{00000000-0005-0000-0000-0000E4530000}"/>
    <cellStyle name="Хороший 3" xfId="93" xr:uid="{00000000-0005-0000-0000-0000E5530000}"/>
    <cellStyle name="Хороший 4" xfId="330" xr:uid="{00000000-0005-0000-0000-0000E65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externalLink" Target="externalLinks/externalLink2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externalLink" Target="externalLinks/externalLink1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Лист2!#REF!</c:v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'5.1'!#REF!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'5.1'!#REF!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731-4D64-A433-FB6F53641056}"/>
            </c:ext>
          </c:extLst>
        </c:ser>
        <c:ser>
          <c:idx val="1"/>
          <c:order val="1"/>
          <c:tx>
            <c:v>Лист2!#REF!</c:v>
          </c:tx>
          <c:spPr>
            <a:solidFill>
              <a:srgbClr val="8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'5.1'!#REF!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'5.1'!#REF!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731-4D64-A433-FB6F53641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38048"/>
        <c:axId val="162140792"/>
      </c:barChart>
      <c:catAx>
        <c:axId val="16213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ru-RU"/>
          </a:p>
        </c:txPr>
        <c:crossAx val="162140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40792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ru-RU"/>
          </a:p>
        </c:txPr>
        <c:crossAx val="16213804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70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Лист2!#REF!</c:v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'5.1'!#REF!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'5.1'!#REF!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E41-4828-B55E-667D08CD189B}"/>
            </c:ext>
          </c:extLst>
        </c:ser>
        <c:ser>
          <c:idx val="1"/>
          <c:order val="1"/>
          <c:tx>
            <c:v>Лист2!#REF!</c:v>
          </c:tx>
          <c:spPr>
            <a:solidFill>
              <a:srgbClr val="8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'5.1'!#REF!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'5.1'!#REF!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E41-4828-B55E-667D08CD1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105728"/>
        <c:axId val="163110824"/>
      </c:barChart>
      <c:catAx>
        <c:axId val="16310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ru-RU"/>
          </a:p>
        </c:txPr>
        <c:crossAx val="163110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3110824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ru-RU"/>
          </a:p>
        </c:txPr>
        <c:crossAx val="16310572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70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Лист2!#REF!</c:v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'5.1'!#REF!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'5.1'!#REF!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03A-4583-AEA1-9FAB69F133A1}"/>
            </c:ext>
          </c:extLst>
        </c:ser>
        <c:ser>
          <c:idx val="1"/>
          <c:order val="1"/>
          <c:tx>
            <c:v>Лист2!#REF!</c:v>
          </c:tx>
          <c:spPr>
            <a:solidFill>
              <a:srgbClr val="8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'5.1'!#REF!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 xmlns:c16="http://schemas.microsoft.com/office/drawing/2014/chart">
                      <c:ext uri="{02D57815-91ED-43cb-92C2-25804820EDAC}">
                        <c15:formulaRef>
                          <c15:sqref>'5.1'!#REF!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03A-4583-AEA1-9FAB69F13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38048"/>
        <c:axId val="162140792"/>
      </c:barChart>
      <c:catAx>
        <c:axId val="16213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ru-RU"/>
          </a:p>
        </c:txPr>
        <c:crossAx val="162140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40792"/>
        <c:scaling>
          <c:orientation val="minMax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ru-RU"/>
          </a:p>
        </c:txPr>
        <c:crossAx val="16213804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70" b="1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printSettings>
    <c:headerFooter alignWithMargins="0"/>
    <c:pageMargins b="1" l="0.75" r="0.75" t="1" header="0.5" footer="0.5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65943</xdr:colOff>
      <xdr:row>0</xdr:row>
      <xdr:rowOff>114300</xdr:rowOff>
    </xdr:from>
    <xdr:to>
      <xdr:col>5</xdr:col>
      <xdr:colOff>124558</xdr:colOff>
      <xdr:row>7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F73B566-0D13-FE6C-A13A-2BC036B36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9462" y="114300"/>
          <a:ext cx="1157654" cy="10902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1</xdr:col>
      <xdr:colOff>0</xdr:colOff>
      <xdr:row>27</xdr:row>
      <xdr:rowOff>19050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974ABC6-3A2C-CBE0-158C-D96572AE6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3175"/>
          <a:ext cx="10382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12</xdr:row>
      <xdr:rowOff>91440</xdr:rowOff>
    </xdr:from>
    <xdr:to>
      <xdr:col>8</xdr:col>
      <xdr:colOff>0</xdr:colOff>
      <xdr:row>37</xdr:row>
      <xdr:rowOff>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3F047270-06C8-48A7-9E51-C2DF6623E5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12</xdr:row>
      <xdr:rowOff>91440</xdr:rowOff>
    </xdr:from>
    <xdr:to>
      <xdr:col>7</xdr:col>
      <xdr:colOff>0</xdr:colOff>
      <xdr:row>37</xdr:row>
      <xdr:rowOff>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832E78B0-01F9-4C31-A31C-1F80B4C223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12</xdr:row>
      <xdr:rowOff>91440</xdr:rowOff>
    </xdr:from>
    <xdr:to>
      <xdr:col>8</xdr:col>
      <xdr:colOff>0</xdr:colOff>
      <xdr:row>37</xdr:row>
      <xdr:rowOff>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A1746F4D-CE95-40FD-9F09-D79D756148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915</xdr:row>
      <xdr:rowOff>68580</xdr:rowOff>
    </xdr:from>
    <xdr:to>
      <xdr:col>6</xdr:col>
      <xdr:colOff>83820</xdr:colOff>
      <xdr:row>916</xdr:row>
      <xdr:rowOff>106679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83C4FCF-B0F7-4A23-A634-67D870C0542C}"/>
            </a:ext>
          </a:extLst>
        </xdr:cNvPr>
        <xdr:cNvSpPr txBox="1">
          <a:spLocks noChangeArrowheads="1"/>
        </xdr:cNvSpPr>
      </xdr:nvSpPr>
      <xdr:spPr bwMode="auto">
        <a:xfrm>
          <a:off x="5334000" y="137542905"/>
          <a:ext cx="83820" cy="20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1126</xdr:row>
      <xdr:rowOff>68580</xdr:rowOff>
    </xdr:from>
    <xdr:to>
      <xdr:col>6</xdr:col>
      <xdr:colOff>83820</xdr:colOff>
      <xdr:row>1127</xdr:row>
      <xdr:rowOff>114300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81FBFD7-EFA7-49F9-8B5B-A1A80CBDFB67}"/>
            </a:ext>
          </a:extLst>
        </xdr:cNvPr>
        <xdr:cNvSpPr txBox="1">
          <a:spLocks noChangeArrowheads="1"/>
        </xdr:cNvSpPr>
      </xdr:nvSpPr>
      <xdr:spPr bwMode="auto">
        <a:xfrm>
          <a:off x="5334000" y="171042330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1339</xdr:row>
      <xdr:rowOff>38100</xdr:rowOff>
    </xdr:from>
    <xdr:to>
      <xdr:col>6</xdr:col>
      <xdr:colOff>83820</xdr:colOff>
      <xdr:row>1340</xdr:row>
      <xdr:rowOff>83820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9493537-0827-42E0-960C-A99B66A90A6E}"/>
            </a:ext>
          </a:extLst>
        </xdr:cNvPr>
        <xdr:cNvSpPr txBox="1">
          <a:spLocks noChangeArrowheads="1"/>
        </xdr:cNvSpPr>
      </xdr:nvSpPr>
      <xdr:spPr bwMode="auto">
        <a:xfrm>
          <a:off x="5334000" y="203473050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1552</xdr:row>
      <xdr:rowOff>0</xdr:rowOff>
    </xdr:from>
    <xdr:to>
      <xdr:col>6</xdr:col>
      <xdr:colOff>83820</xdr:colOff>
      <xdr:row>1553</xdr:row>
      <xdr:rowOff>45720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A4080F5-0589-413B-8759-5D2A32CBDECC}"/>
            </a:ext>
          </a:extLst>
        </xdr:cNvPr>
        <xdr:cNvSpPr txBox="1">
          <a:spLocks noChangeArrowheads="1"/>
        </xdr:cNvSpPr>
      </xdr:nvSpPr>
      <xdr:spPr bwMode="auto">
        <a:xfrm>
          <a:off x="5334000" y="235896150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1765</xdr:row>
      <xdr:rowOff>0</xdr:rowOff>
    </xdr:from>
    <xdr:to>
      <xdr:col>6</xdr:col>
      <xdr:colOff>83820</xdr:colOff>
      <xdr:row>1766</xdr:row>
      <xdr:rowOff>45720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BF1C459-F26E-4A4C-B650-13594385CAEA}"/>
            </a:ext>
          </a:extLst>
        </xdr:cNvPr>
        <xdr:cNvSpPr txBox="1">
          <a:spLocks noChangeArrowheads="1"/>
        </xdr:cNvSpPr>
      </xdr:nvSpPr>
      <xdr:spPr bwMode="auto">
        <a:xfrm>
          <a:off x="5334000" y="268357350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915</xdr:row>
      <xdr:rowOff>68580</xdr:rowOff>
    </xdr:from>
    <xdr:to>
      <xdr:col>5</xdr:col>
      <xdr:colOff>83820</xdr:colOff>
      <xdr:row>916</xdr:row>
      <xdr:rowOff>106679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392727E0-2A53-4D9F-AA7C-4E2C756FA5C6}"/>
            </a:ext>
          </a:extLst>
        </xdr:cNvPr>
        <xdr:cNvSpPr txBox="1">
          <a:spLocks noChangeArrowheads="1"/>
        </xdr:cNvSpPr>
      </xdr:nvSpPr>
      <xdr:spPr bwMode="auto">
        <a:xfrm>
          <a:off x="5067300" y="140695680"/>
          <a:ext cx="83820" cy="20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1126</xdr:row>
      <xdr:rowOff>68580</xdr:rowOff>
    </xdr:from>
    <xdr:to>
      <xdr:col>5</xdr:col>
      <xdr:colOff>83820</xdr:colOff>
      <xdr:row>1127</xdr:row>
      <xdr:rowOff>114300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F08F5A24-AC82-4110-87C8-693BA4290368}"/>
            </a:ext>
          </a:extLst>
        </xdr:cNvPr>
        <xdr:cNvSpPr txBox="1">
          <a:spLocks noChangeArrowheads="1"/>
        </xdr:cNvSpPr>
      </xdr:nvSpPr>
      <xdr:spPr bwMode="auto">
        <a:xfrm>
          <a:off x="5067300" y="17419510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1339</xdr:row>
      <xdr:rowOff>38100</xdr:rowOff>
    </xdr:from>
    <xdr:to>
      <xdr:col>5</xdr:col>
      <xdr:colOff>83820</xdr:colOff>
      <xdr:row>1340</xdr:row>
      <xdr:rowOff>83820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BA42B3B6-52D1-4698-9014-1E50E0DAA793}"/>
            </a:ext>
          </a:extLst>
        </xdr:cNvPr>
        <xdr:cNvSpPr txBox="1">
          <a:spLocks noChangeArrowheads="1"/>
        </xdr:cNvSpPr>
      </xdr:nvSpPr>
      <xdr:spPr bwMode="auto">
        <a:xfrm>
          <a:off x="5067300" y="20662582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1552</xdr:row>
      <xdr:rowOff>0</xdr:rowOff>
    </xdr:from>
    <xdr:to>
      <xdr:col>5</xdr:col>
      <xdr:colOff>83820</xdr:colOff>
      <xdr:row>1553</xdr:row>
      <xdr:rowOff>45720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E9EBA4E4-26B0-43FC-BB03-7CD692A127F5}"/>
            </a:ext>
          </a:extLst>
        </xdr:cNvPr>
        <xdr:cNvSpPr txBox="1">
          <a:spLocks noChangeArrowheads="1"/>
        </xdr:cNvSpPr>
      </xdr:nvSpPr>
      <xdr:spPr bwMode="auto">
        <a:xfrm>
          <a:off x="5067300" y="23904892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1765</xdr:row>
      <xdr:rowOff>0</xdr:rowOff>
    </xdr:from>
    <xdr:to>
      <xdr:col>5</xdr:col>
      <xdr:colOff>83820</xdr:colOff>
      <xdr:row>1766</xdr:row>
      <xdr:rowOff>45720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17A0C35F-2A3D-4206-86D9-C671A7A7B728}"/>
            </a:ext>
          </a:extLst>
        </xdr:cNvPr>
        <xdr:cNvSpPr txBox="1">
          <a:spLocks noChangeArrowheads="1"/>
        </xdr:cNvSpPr>
      </xdr:nvSpPr>
      <xdr:spPr bwMode="auto">
        <a:xfrm>
          <a:off x="5067300" y="27151012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915</xdr:row>
      <xdr:rowOff>68580</xdr:rowOff>
    </xdr:from>
    <xdr:to>
      <xdr:col>6</xdr:col>
      <xdr:colOff>83820</xdr:colOff>
      <xdr:row>916</xdr:row>
      <xdr:rowOff>106679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10AFCF2A-71AE-4071-8933-F743A95A270F}"/>
            </a:ext>
          </a:extLst>
        </xdr:cNvPr>
        <xdr:cNvSpPr txBox="1">
          <a:spLocks noChangeArrowheads="1"/>
        </xdr:cNvSpPr>
      </xdr:nvSpPr>
      <xdr:spPr bwMode="auto">
        <a:xfrm>
          <a:off x="5781675" y="140695680"/>
          <a:ext cx="83820" cy="20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1126</xdr:row>
      <xdr:rowOff>68580</xdr:rowOff>
    </xdr:from>
    <xdr:to>
      <xdr:col>6</xdr:col>
      <xdr:colOff>83820</xdr:colOff>
      <xdr:row>1127</xdr:row>
      <xdr:rowOff>114300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1BDB0DFF-3D06-4DD3-BC51-1EA0A50DFB4C}"/>
            </a:ext>
          </a:extLst>
        </xdr:cNvPr>
        <xdr:cNvSpPr txBox="1">
          <a:spLocks noChangeArrowheads="1"/>
        </xdr:cNvSpPr>
      </xdr:nvSpPr>
      <xdr:spPr bwMode="auto">
        <a:xfrm>
          <a:off x="5781675" y="17419510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1339</xdr:row>
      <xdr:rowOff>38100</xdr:rowOff>
    </xdr:from>
    <xdr:to>
      <xdr:col>6</xdr:col>
      <xdr:colOff>83820</xdr:colOff>
      <xdr:row>1340</xdr:row>
      <xdr:rowOff>83820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58C2553A-A160-412A-A7FA-1C62C2D5BD2D}"/>
            </a:ext>
          </a:extLst>
        </xdr:cNvPr>
        <xdr:cNvSpPr txBox="1">
          <a:spLocks noChangeArrowheads="1"/>
        </xdr:cNvSpPr>
      </xdr:nvSpPr>
      <xdr:spPr bwMode="auto">
        <a:xfrm>
          <a:off x="5781675" y="20662582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1552</xdr:row>
      <xdr:rowOff>0</xdr:rowOff>
    </xdr:from>
    <xdr:to>
      <xdr:col>6</xdr:col>
      <xdr:colOff>83820</xdr:colOff>
      <xdr:row>1553</xdr:row>
      <xdr:rowOff>45720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B738D966-26CA-462A-87D4-63D4B134EFDE}"/>
            </a:ext>
          </a:extLst>
        </xdr:cNvPr>
        <xdr:cNvSpPr txBox="1">
          <a:spLocks noChangeArrowheads="1"/>
        </xdr:cNvSpPr>
      </xdr:nvSpPr>
      <xdr:spPr bwMode="auto">
        <a:xfrm>
          <a:off x="5781675" y="23904892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1765</xdr:row>
      <xdr:rowOff>0</xdr:rowOff>
    </xdr:from>
    <xdr:to>
      <xdr:col>6</xdr:col>
      <xdr:colOff>83820</xdr:colOff>
      <xdr:row>1766</xdr:row>
      <xdr:rowOff>45720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C753364A-D1AA-446E-9196-3F2EED8AC91D}"/>
            </a:ext>
          </a:extLst>
        </xdr:cNvPr>
        <xdr:cNvSpPr txBox="1">
          <a:spLocks noChangeArrowheads="1"/>
        </xdr:cNvSpPr>
      </xdr:nvSpPr>
      <xdr:spPr bwMode="auto">
        <a:xfrm>
          <a:off x="5781675" y="27151012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15677B3-3E79-4AEA-9C82-489179983090}"/>
            </a:ext>
          </a:extLst>
        </xdr:cNvPr>
        <xdr:cNvSpPr txBox="1">
          <a:spLocks noChangeArrowheads="1"/>
        </xdr:cNvSpPr>
      </xdr:nvSpPr>
      <xdr:spPr bwMode="auto">
        <a:xfrm>
          <a:off x="5286375" y="26708100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ECBC7DB-A17B-4E12-A0D0-64E757A65658}"/>
            </a:ext>
          </a:extLst>
        </xdr:cNvPr>
        <xdr:cNvSpPr txBox="1">
          <a:spLocks noChangeArrowheads="1"/>
        </xdr:cNvSpPr>
      </xdr:nvSpPr>
      <xdr:spPr bwMode="auto">
        <a:xfrm>
          <a:off x="5286375" y="26708100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332D4ABD-072C-4755-BDC2-F2509255175B}"/>
            </a:ext>
          </a:extLst>
        </xdr:cNvPr>
        <xdr:cNvSpPr txBox="1">
          <a:spLocks noChangeArrowheads="1"/>
        </xdr:cNvSpPr>
      </xdr:nvSpPr>
      <xdr:spPr bwMode="auto">
        <a:xfrm>
          <a:off x="5286375" y="26708100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39D4FD0-0F78-4251-8530-7865B430F244}"/>
            </a:ext>
          </a:extLst>
        </xdr:cNvPr>
        <xdr:cNvSpPr txBox="1">
          <a:spLocks noChangeArrowheads="1"/>
        </xdr:cNvSpPr>
      </xdr:nvSpPr>
      <xdr:spPr bwMode="auto">
        <a:xfrm>
          <a:off x="5286375" y="26708100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E024AE9A-4755-4F76-AB4A-758F402726E8}"/>
            </a:ext>
          </a:extLst>
        </xdr:cNvPr>
        <xdr:cNvSpPr txBox="1">
          <a:spLocks noChangeArrowheads="1"/>
        </xdr:cNvSpPr>
      </xdr:nvSpPr>
      <xdr:spPr bwMode="auto">
        <a:xfrm>
          <a:off x="5286375" y="26708100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D5F72834-CB9C-437E-867E-14603A0BC0EE}"/>
            </a:ext>
          </a:extLst>
        </xdr:cNvPr>
        <xdr:cNvSpPr txBox="1">
          <a:spLocks noChangeArrowheads="1"/>
        </xdr:cNvSpPr>
      </xdr:nvSpPr>
      <xdr:spPr bwMode="auto">
        <a:xfrm>
          <a:off x="5800725" y="2715577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9BB76B1E-4B64-4F29-9194-C834FC96307A}"/>
            </a:ext>
          </a:extLst>
        </xdr:cNvPr>
        <xdr:cNvSpPr txBox="1">
          <a:spLocks noChangeArrowheads="1"/>
        </xdr:cNvSpPr>
      </xdr:nvSpPr>
      <xdr:spPr bwMode="auto">
        <a:xfrm>
          <a:off x="5800725" y="2715577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DD8C0D24-9CAA-473F-ABFC-242DD6B53083}"/>
            </a:ext>
          </a:extLst>
        </xdr:cNvPr>
        <xdr:cNvSpPr txBox="1">
          <a:spLocks noChangeArrowheads="1"/>
        </xdr:cNvSpPr>
      </xdr:nvSpPr>
      <xdr:spPr bwMode="auto">
        <a:xfrm>
          <a:off x="5800725" y="2715577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A715E877-4C0F-4C87-9740-AE4DD792FCC6}"/>
            </a:ext>
          </a:extLst>
        </xdr:cNvPr>
        <xdr:cNvSpPr txBox="1">
          <a:spLocks noChangeArrowheads="1"/>
        </xdr:cNvSpPr>
      </xdr:nvSpPr>
      <xdr:spPr bwMode="auto">
        <a:xfrm>
          <a:off x="5800725" y="2715577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3CF0B372-CA22-46FA-B709-7E2165BADAC7}"/>
            </a:ext>
          </a:extLst>
        </xdr:cNvPr>
        <xdr:cNvSpPr txBox="1">
          <a:spLocks noChangeArrowheads="1"/>
        </xdr:cNvSpPr>
      </xdr:nvSpPr>
      <xdr:spPr bwMode="auto">
        <a:xfrm>
          <a:off x="5800725" y="2715577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B66485C-28C3-4378-AA10-03726EA5B8F4}"/>
            </a:ext>
          </a:extLst>
        </xdr:cNvPr>
        <xdr:cNvSpPr txBox="1">
          <a:spLocks noChangeArrowheads="1"/>
        </xdr:cNvSpPr>
      </xdr:nvSpPr>
      <xdr:spPr bwMode="auto">
        <a:xfrm>
          <a:off x="5800725" y="2715577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262DD248-02D0-45F8-9F81-8DE5613AD13E}"/>
            </a:ext>
          </a:extLst>
        </xdr:cNvPr>
        <xdr:cNvSpPr txBox="1">
          <a:spLocks noChangeArrowheads="1"/>
        </xdr:cNvSpPr>
      </xdr:nvSpPr>
      <xdr:spPr bwMode="auto">
        <a:xfrm>
          <a:off x="5800725" y="2715577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1345F6DE-C498-4B73-A0E3-4C8F6345F969}"/>
            </a:ext>
          </a:extLst>
        </xdr:cNvPr>
        <xdr:cNvSpPr txBox="1">
          <a:spLocks noChangeArrowheads="1"/>
        </xdr:cNvSpPr>
      </xdr:nvSpPr>
      <xdr:spPr bwMode="auto">
        <a:xfrm>
          <a:off x="5800725" y="2715577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15" name="Text Box 4">
          <a:extLst>
            <a:ext uri="{FF2B5EF4-FFF2-40B4-BE49-F238E27FC236}">
              <a16:creationId xmlns:a16="http://schemas.microsoft.com/office/drawing/2014/main" id="{09516811-BE3E-4EB4-AA15-52D480CDC3B0}"/>
            </a:ext>
          </a:extLst>
        </xdr:cNvPr>
        <xdr:cNvSpPr txBox="1">
          <a:spLocks noChangeArrowheads="1"/>
        </xdr:cNvSpPr>
      </xdr:nvSpPr>
      <xdr:spPr bwMode="auto">
        <a:xfrm>
          <a:off x="5800725" y="2715577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173</xdr:row>
      <xdr:rowOff>0</xdr:rowOff>
    </xdr:from>
    <xdr:to>
      <xdr:col>5</xdr:col>
      <xdr:colOff>83820</xdr:colOff>
      <xdr:row>174</xdr:row>
      <xdr:rowOff>45720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DBAE40C5-E984-4B94-9A97-776C3D42347D}"/>
            </a:ext>
          </a:extLst>
        </xdr:cNvPr>
        <xdr:cNvSpPr txBox="1">
          <a:spLocks noChangeArrowheads="1"/>
        </xdr:cNvSpPr>
      </xdr:nvSpPr>
      <xdr:spPr bwMode="auto">
        <a:xfrm>
          <a:off x="5800725" y="27155775"/>
          <a:ext cx="8382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80;&#1084;&#1084;&#1072;\&#1063;&#1048;&#1057;&#1051;&#1045;&#1053;.&#1053;&#1040;&#1057;&#1045;&#1051;&#1045;&#1053;&#1048;&#1071;\&#1074;&#1086;&#1079;&#1088;&#1072;&#1089;&#1090;\&#1044;&#1080;&#1085;&#1072;&#1084;&#1080;&#1082;&#1072;%20&#1087;&#1086;&#1089;&#1090;.&#1085;&#1072;&#1089;\&#1054;&#1064;&#1057;&#1050;&#1040;&#10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86;&#1080;%20&#1076;&#1086;&#1082;&#1091;&#1084;&#1077;&#1085;&#1090;&#1099;\&#1063;&#1048;&#1057;&#1051;\1989-1998\&#1063;&#1091;&#1081;-90-9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2;&#1086;&#1080;%20&#1076;&#1086;&#1082;&#1091;&#1084;&#1077;&#1085;&#1090;&#1099;\&#1063;&#1048;&#1057;&#1051;\1989-1998\&#1053;&#1072;&#1088;90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Ш-обл"/>
      <sheetName val="ОШ-н.гр."/>
      <sheetName val="Ал"/>
      <sheetName val="Ара"/>
      <sheetName val="Кара-Суй"/>
      <sheetName val="Ноок"/>
      <sheetName val="Кара-Кульд"/>
      <sheetName val="Узг"/>
      <sheetName val="Чон-Эл"/>
      <sheetName val="ОШ (горк)"/>
    </sheetNames>
    <sheetDataSet>
      <sheetData sheetId="0"/>
      <sheetData sheetId="1"/>
      <sheetData sheetId="2">
        <row r="7">
          <cell r="A7" t="str">
            <v>Алайский район</v>
          </cell>
        </row>
        <row r="8">
          <cell r="A8" t="str">
            <v>Всего:</v>
          </cell>
          <cell r="B8">
            <v>53902</v>
          </cell>
          <cell r="C8">
            <v>26872</v>
          </cell>
          <cell r="D8">
            <v>27030</v>
          </cell>
          <cell r="E8">
            <v>1296</v>
          </cell>
          <cell r="F8">
            <v>646</v>
          </cell>
          <cell r="G8">
            <v>650</v>
          </cell>
          <cell r="H8">
            <v>52606</v>
          </cell>
          <cell r="I8">
            <v>26226</v>
          </cell>
          <cell r="J8">
            <v>26380</v>
          </cell>
        </row>
        <row r="9">
          <cell r="A9">
            <v>0</v>
          </cell>
          <cell r="B9">
            <v>1940</v>
          </cell>
          <cell r="C9">
            <v>979</v>
          </cell>
          <cell r="D9">
            <v>961</v>
          </cell>
          <cell r="E9">
            <v>39</v>
          </cell>
          <cell r="F9">
            <v>21</v>
          </cell>
          <cell r="G9">
            <v>18</v>
          </cell>
          <cell r="H9">
            <v>1901</v>
          </cell>
          <cell r="I9">
            <v>958</v>
          </cell>
          <cell r="J9">
            <v>943</v>
          </cell>
        </row>
        <row r="10">
          <cell r="A10">
            <v>1</v>
          </cell>
          <cell r="B10">
            <v>1952</v>
          </cell>
          <cell r="C10">
            <v>977</v>
          </cell>
          <cell r="D10">
            <v>975</v>
          </cell>
          <cell r="E10">
            <v>48</v>
          </cell>
          <cell r="F10">
            <v>16</v>
          </cell>
          <cell r="G10">
            <v>32</v>
          </cell>
          <cell r="H10">
            <v>1904</v>
          </cell>
          <cell r="I10">
            <v>961</v>
          </cell>
          <cell r="J10">
            <v>943</v>
          </cell>
        </row>
        <row r="11">
          <cell r="A11">
            <v>2</v>
          </cell>
          <cell r="B11">
            <v>1934</v>
          </cell>
          <cell r="C11">
            <v>1010</v>
          </cell>
          <cell r="D11">
            <v>924</v>
          </cell>
          <cell r="E11">
            <v>58</v>
          </cell>
          <cell r="F11">
            <v>28</v>
          </cell>
          <cell r="G11">
            <v>30</v>
          </cell>
          <cell r="H11">
            <v>1876</v>
          </cell>
          <cell r="I11">
            <v>982</v>
          </cell>
          <cell r="J11">
            <v>894</v>
          </cell>
        </row>
        <row r="12">
          <cell r="A12">
            <v>3</v>
          </cell>
          <cell r="B12">
            <v>1931</v>
          </cell>
          <cell r="C12">
            <v>927</v>
          </cell>
          <cell r="D12">
            <v>1004</v>
          </cell>
          <cell r="E12">
            <v>61</v>
          </cell>
          <cell r="F12">
            <v>30</v>
          </cell>
          <cell r="G12">
            <v>31</v>
          </cell>
          <cell r="H12">
            <v>1870</v>
          </cell>
          <cell r="I12">
            <v>897</v>
          </cell>
          <cell r="J12">
            <v>973</v>
          </cell>
        </row>
        <row r="13">
          <cell r="A13">
            <v>4</v>
          </cell>
          <cell r="B13">
            <v>1843</v>
          </cell>
          <cell r="C13">
            <v>960</v>
          </cell>
          <cell r="D13">
            <v>883</v>
          </cell>
          <cell r="E13">
            <v>55</v>
          </cell>
          <cell r="F13">
            <v>36</v>
          </cell>
          <cell r="G13">
            <v>19</v>
          </cell>
          <cell r="H13">
            <v>1788</v>
          </cell>
          <cell r="I13">
            <v>924</v>
          </cell>
          <cell r="J13">
            <v>864</v>
          </cell>
        </row>
        <row r="14">
          <cell r="A14">
            <v>5</v>
          </cell>
          <cell r="B14">
            <v>1703</v>
          </cell>
          <cell r="C14">
            <v>862</v>
          </cell>
          <cell r="D14">
            <v>841</v>
          </cell>
          <cell r="E14">
            <v>49</v>
          </cell>
          <cell r="F14">
            <v>24</v>
          </cell>
          <cell r="G14">
            <v>25</v>
          </cell>
          <cell r="H14">
            <v>1654</v>
          </cell>
          <cell r="I14">
            <v>838</v>
          </cell>
          <cell r="J14">
            <v>816</v>
          </cell>
        </row>
        <row r="15">
          <cell r="A15">
            <v>6</v>
          </cell>
          <cell r="B15">
            <v>1726</v>
          </cell>
          <cell r="C15">
            <v>902</v>
          </cell>
          <cell r="D15">
            <v>824</v>
          </cell>
          <cell r="E15">
            <v>43</v>
          </cell>
          <cell r="F15">
            <v>26</v>
          </cell>
          <cell r="G15">
            <v>17</v>
          </cell>
          <cell r="H15">
            <v>1683</v>
          </cell>
          <cell r="I15">
            <v>876</v>
          </cell>
          <cell r="J15">
            <v>807</v>
          </cell>
        </row>
        <row r="16">
          <cell r="A16">
            <v>7</v>
          </cell>
          <cell r="B16">
            <v>1604</v>
          </cell>
          <cell r="C16">
            <v>804</v>
          </cell>
          <cell r="D16">
            <v>800</v>
          </cell>
          <cell r="E16">
            <v>44</v>
          </cell>
          <cell r="F16">
            <v>24</v>
          </cell>
          <cell r="G16">
            <v>20</v>
          </cell>
          <cell r="H16">
            <v>1560</v>
          </cell>
          <cell r="I16">
            <v>780</v>
          </cell>
          <cell r="J16">
            <v>780</v>
          </cell>
        </row>
        <row r="17">
          <cell r="A17">
            <v>8</v>
          </cell>
          <cell r="B17">
            <v>1529</v>
          </cell>
          <cell r="C17">
            <v>782</v>
          </cell>
          <cell r="D17">
            <v>747</v>
          </cell>
          <cell r="E17">
            <v>34</v>
          </cell>
          <cell r="F17">
            <v>22</v>
          </cell>
          <cell r="G17">
            <v>12</v>
          </cell>
          <cell r="H17">
            <v>1495</v>
          </cell>
          <cell r="I17">
            <v>760</v>
          </cell>
          <cell r="J17">
            <v>735</v>
          </cell>
        </row>
        <row r="18">
          <cell r="A18">
            <v>9</v>
          </cell>
          <cell r="B18">
            <v>1495</v>
          </cell>
          <cell r="C18">
            <v>776</v>
          </cell>
          <cell r="D18">
            <v>719</v>
          </cell>
          <cell r="E18">
            <v>42</v>
          </cell>
          <cell r="F18">
            <v>21</v>
          </cell>
          <cell r="G18">
            <v>21</v>
          </cell>
          <cell r="H18">
            <v>1453</v>
          </cell>
          <cell r="I18">
            <v>755</v>
          </cell>
          <cell r="J18">
            <v>698</v>
          </cell>
        </row>
        <row r="19">
          <cell r="A19">
            <v>10</v>
          </cell>
          <cell r="B19">
            <v>1490</v>
          </cell>
          <cell r="C19">
            <v>756</v>
          </cell>
          <cell r="D19">
            <v>734</v>
          </cell>
          <cell r="E19">
            <v>29</v>
          </cell>
          <cell r="F19">
            <v>14</v>
          </cell>
          <cell r="G19">
            <v>15</v>
          </cell>
          <cell r="H19">
            <v>1461</v>
          </cell>
          <cell r="I19">
            <v>742</v>
          </cell>
          <cell r="J19">
            <v>719</v>
          </cell>
        </row>
        <row r="20">
          <cell r="A20">
            <v>11</v>
          </cell>
          <cell r="B20">
            <v>1539</v>
          </cell>
          <cell r="C20">
            <v>763</v>
          </cell>
          <cell r="D20">
            <v>776</v>
          </cell>
          <cell r="E20">
            <v>41</v>
          </cell>
          <cell r="F20">
            <v>16</v>
          </cell>
          <cell r="G20">
            <v>25</v>
          </cell>
          <cell r="H20">
            <v>1498</v>
          </cell>
          <cell r="I20">
            <v>747</v>
          </cell>
          <cell r="J20">
            <v>751</v>
          </cell>
        </row>
        <row r="21">
          <cell r="A21">
            <v>12</v>
          </cell>
          <cell r="B21">
            <v>1540</v>
          </cell>
          <cell r="C21">
            <v>773</v>
          </cell>
          <cell r="D21">
            <v>767</v>
          </cell>
          <cell r="E21">
            <v>32</v>
          </cell>
          <cell r="F21">
            <v>13</v>
          </cell>
          <cell r="G21">
            <v>19</v>
          </cell>
          <cell r="H21">
            <v>1508</v>
          </cell>
          <cell r="I21">
            <v>760</v>
          </cell>
          <cell r="J21">
            <v>748</v>
          </cell>
        </row>
        <row r="22">
          <cell r="A22">
            <v>13</v>
          </cell>
          <cell r="B22">
            <v>1441</v>
          </cell>
          <cell r="C22">
            <v>717</v>
          </cell>
          <cell r="D22">
            <v>724</v>
          </cell>
          <cell r="E22">
            <v>30</v>
          </cell>
          <cell r="F22">
            <v>20</v>
          </cell>
          <cell r="G22">
            <v>10</v>
          </cell>
          <cell r="H22">
            <v>1411</v>
          </cell>
          <cell r="I22">
            <v>697</v>
          </cell>
          <cell r="J22">
            <v>714</v>
          </cell>
        </row>
        <row r="23">
          <cell r="A23">
            <v>14</v>
          </cell>
          <cell r="B23">
            <v>1476</v>
          </cell>
          <cell r="C23">
            <v>748</v>
          </cell>
          <cell r="D23">
            <v>728</v>
          </cell>
          <cell r="E23">
            <v>27</v>
          </cell>
          <cell r="F23">
            <v>16</v>
          </cell>
          <cell r="G23">
            <v>11</v>
          </cell>
          <cell r="H23">
            <v>1449</v>
          </cell>
          <cell r="I23">
            <v>732</v>
          </cell>
          <cell r="J23">
            <v>717</v>
          </cell>
        </row>
        <row r="24">
          <cell r="A24">
            <v>15</v>
          </cell>
          <cell r="B24">
            <v>1334</v>
          </cell>
          <cell r="C24">
            <v>699</v>
          </cell>
          <cell r="D24">
            <v>635</v>
          </cell>
          <cell r="E24">
            <v>17</v>
          </cell>
          <cell r="F24">
            <v>7</v>
          </cell>
          <cell r="G24">
            <v>10</v>
          </cell>
          <cell r="H24">
            <v>1317</v>
          </cell>
          <cell r="I24">
            <v>692</v>
          </cell>
          <cell r="J24">
            <v>625</v>
          </cell>
        </row>
        <row r="25">
          <cell r="A25">
            <v>16</v>
          </cell>
          <cell r="B25">
            <v>1408</v>
          </cell>
          <cell r="C25">
            <v>722</v>
          </cell>
          <cell r="D25">
            <v>686</v>
          </cell>
          <cell r="E25">
            <v>27</v>
          </cell>
          <cell r="F25">
            <v>14</v>
          </cell>
          <cell r="G25">
            <v>13</v>
          </cell>
          <cell r="H25">
            <v>1381</v>
          </cell>
          <cell r="I25">
            <v>708</v>
          </cell>
          <cell r="J25">
            <v>673</v>
          </cell>
        </row>
        <row r="26">
          <cell r="A26">
            <v>17</v>
          </cell>
          <cell r="B26">
            <v>1062</v>
          </cell>
          <cell r="C26">
            <v>568</v>
          </cell>
          <cell r="D26">
            <v>494</v>
          </cell>
          <cell r="E26">
            <v>15</v>
          </cell>
          <cell r="F26">
            <v>8</v>
          </cell>
          <cell r="G26">
            <v>7</v>
          </cell>
          <cell r="H26">
            <v>1047</v>
          </cell>
          <cell r="I26">
            <v>560</v>
          </cell>
          <cell r="J26">
            <v>487</v>
          </cell>
        </row>
        <row r="27">
          <cell r="A27">
            <v>18</v>
          </cell>
          <cell r="B27">
            <v>878</v>
          </cell>
          <cell r="C27">
            <v>434</v>
          </cell>
          <cell r="D27">
            <v>444</v>
          </cell>
          <cell r="E27">
            <v>24</v>
          </cell>
          <cell r="F27">
            <v>12</v>
          </cell>
          <cell r="G27">
            <v>12</v>
          </cell>
          <cell r="H27">
            <v>854</v>
          </cell>
          <cell r="I27">
            <v>422</v>
          </cell>
          <cell r="J27">
            <v>432</v>
          </cell>
        </row>
        <row r="28">
          <cell r="A28">
            <v>19</v>
          </cell>
          <cell r="B28">
            <v>858</v>
          </cell>
          <cell r="C28">
            <v>470</v>
          </cell>
          <cell r="D28">
            <v>388</v>
          </cell>
          <cell r="E28">
            <v>24</v>
          </cell>
          <cell r="F28">
            <v>13</v>
          </cell>
          <cell r="G28">
            <v>11</v>
          </cell>
          <cell r="H28">
            <v>834</v>
          </cell>
          <cell r="I28">
            <v>457</v>
          </cell>
          <cell r="J28">
            <v>377</v>
          </cell>
        </row>
        <row r="29">
          <cell r="A29">
            <v>20</v>
          </cell>
          <cell r="B29">
            <v>1019</v>
          </cell>
          <cell r="C29">
            <v>571</v>
          </cell>
          <cell r="D29">
            <v>448</v>
          </cell>
          <cell r="E29">
            <v>24</v>
          </cell>
          <cell r="F29">
            <v>11</v>
          </cell>
          <cell r="G29">
            <v>13</v>
          </cell>
          <cell r="H29">
            <v>995</v>
          </cell>
          <cell r="I29">
            <v>560</v>
          </cell>
          <cell r="J29">
            <v>435</v>
          </cell>
        </row>
        <row r="30">
          <cell r="A30">
            <v>21</v>
          </cell>
          <cell r="B30">
            <v>875</v>
          </cell>
          <cell r="C30">
            <v>430</v>
          </cell>
          <cell r="D30">
            <v>445</v>
          </cell>
          <cell r="E30">
            <v>16</v>
          </cell>
          <cell r="F30">
            <v>10</v>
          </cell>
          <cell r="G30">
            <v>6</v>
          </cell>
          <cell r="H30">
            <v>859</v>
          </cell>
          <cell r="I30">
            <v>420</v>
          </cell>
          <cell r="J30">
            <v>439</v>
          </cell>
        </row>
        <row r="31">
          <cell r="A31">
            <v>22</v>
          </cell>
          <cell r="B31">
            <v>886</v>
          </cell>
          <cell r="C31">
            <v>424</v>
          </cell>
          <cell r="D31">
            <v>462</v>
          </cell>
          <cell r="E31">
            <v>17</v>
          </cell>
          <cell r="F31">
            <v>7</v>
          </cell>
          <cell r="G31">
            <v>10</v>
          </cell>
          <cell r="H31">
            <v>869</v>
          </cell>
          <cell r="I31">
            <v>417</v>
          </cell>
          <cell r="J31">
            <v>452</v>
          </cell>
        </row>
        <row r="32">
          <cell r="A32">
            <v>23</v>
          </cell>
          <cell r="B32">
            <v>896</v>
          </cell>
          <cell r="C32">
            <v>413</v>
          </cell>
          <cell r="D32">
            <v>483</v>
          </cell>
          <cell r="E32">
            <v>27</v>
          </cell>
          <cell r="F32">
            <v>10</v>
          </cell>
          <cell r="G32">
            <v>17</v>
          </cell>
          <cell r="H32">
            <v>869</v>
          </cell>
          <cell r="I32">
            <v>403</v>
          </cell>
          <cell r="J32">
            <v>466</v>
          </cell>
        </row>
        <row r="33">
          <cell r="A33">
            <v>24</v>
          </cell>
          <cell r="B33">
            <v>873</v>
          </cell>
          <cell r="C33">
            <v>429</v>
          </cell>
          <cell r="D33">
            <v>444</v>
          </cell>
          <cell r="E33">
            <v>18</v>
          </cell>
          <cell r="F33">
            <v>9</v>
          </cell>
          <cell r="G33">
            <v>9</v>
          </cell>
          <cell r="H33">
            <v>855</v>
          </cell>
          <cell r="I33">
            <v>420</v>
          </cell>
          <cell r="J33">
            <v>435</v>
          </cell>
        </row>
        <row r="34">
          <cell r="A34">
            <v>25</v>
          </cell>
          <cell r="B34">
            <v>878</v>
          </cell>
          <cell r="C34">
            <v>410</v>
          </cell>
          <cell r="D34">
            <v>468</v>
          </cell>
          <cell r="E34">
            <v>17</v>
          </cell>
          <cell r="F34">
            <v>7</v>
          </cell>
          <cell r="G34">
            <v>10</v>
          </cell>
          <cell r="H34">
            <v>861</v>
          </cell>
          <cell r="I34">
            <v>403</v>
          </cell>
          <cell r="J34">
            <v>458</v>
          </cell>
        </row>
        <row r="35">
          <cell r="A35">
            <v>26</v>
          </cell>
          <cell r="B35">
            <v>883</v>
          </cell>
          <cell r="C35">
            <v>411</v>
          </cell>
          <cell r="D35">
            <v>472</v>
          </cell>
          <cell r="E35">
            <v>25</v>
          </cell>
          <cell r="F35">
            <v>8</v>
          </cell>
          <cell r="G35">
            <v>17</v>
          </cell>
          <cell r="H35">
            <v>858</v>
          </cell>
          <cell r="I35">
            <v>403</v>
          </cell>
          <cell r="J35">
            <v>455</v>
          </cell>
        </row>
        <row r="36">
          <cell r="A36">
            <v>27</v>
          </cell>
          <cell r="B36">
            <v>954</v>
          </cell>
          <cell r="C36">
            <v>487</v>
          </cell>
          <cell r="D36">
            <v>467</v>
          </cell>
          <cell r="E36">
            <v>32</v>
          </cell>
          <cell r="F36">
            <v>12</v>
          </cell>
          <cell r="G36">
            <v>20</v>
          </cell>
          <cell r="H36">
            <v>922</v>
          </cell>
          <cell r="I36">
            <v>475</v>
          </cell>
          <cell r="J36">
            <v>447</v>
          </cell>
        </row>
        <row r="37">
          <cell r="A37">
            <v>28</v>
          </cell>
          <cell r="B37">
            <v>847</v>
          </cell>
          <cell r="C37">
            <v>431</v>
          </cell>
          <cell r="D37">
            <v>416</v>
          </cell>
          <cell r="E37">
            <v>24</v>
          </cell>
          <cell r="F37">
            <v>9</v>
          </cell>
          <cell r="G37">
            <v>15</v>
          </cell>
          <cell r="H37">
            <v>823</v>
          </cell>
          <cell r="I37">
            <v>422</v>
          </cell>
          <cell r="J37">
            <v>401</v>
          </cell>
        </row>
        <row r="38">
          <cell r="A38">
            <v>29</v>
          </cell>
          <cell r="B38">
            <v>819</v>
          </cell>
          <cell r="C38">
            <v>423</v>
          </cell>
          <cell r="D38">
            <v>396</v>
          </cell>
          <cell r="E38">
            <v>25</v>
          </cell>
          <cell r="F38">
            <v>14</v>
          </cell>
          <cell r="G38">
            <v>11</v>
          </cell>
          <cell r="H38">
            <v>794</v>
          </cell>
          <cell r="I38">
            <v>409</v>
          </cell>
          <cell r="J38">
            <v>385</v>
          </cell>
        </row>
        <row r="39">
          <cell r="A39">
            <v>30</v>
          </cell>
          <cell r="B39">
            <v>685</v>
          </cell>
          <cell r="C39">
            <v>323</v>
          </cell>
          <cell r="D39">
            <v>362</v>
          </cell>
          <cell r="E39">
            <v>18</v>
          </cell>
          <cell r="F39">
            <v>9</v>
          </cell>
          <cell r="G39">
            <v>9</v>
          </cell>
          <cell r="H39">
            <v>667</v>
          </cell>
          <cell r="I39">
            <v>314</v>
          </cell>
          <cell r="J39">
            <v>353</v>
          </cell>
        </row>
        <row r="40">
          <cell r="A40">
            <v>31</v>
          </cell>
          <cell r="B40">
            <v>666</v>
          </cell>
          <cell r="C40">
            <v>337</v>
          </cell>
          <cell r="D40">
            <v>329</v>
          </cell>
          <cell r="E40">
            <v>18</v>
          </cell>
          <cell r="F40">
            <v>5</v>
          </cell>
          <cell r="G40">
            <v>13</v>
          </cell>
          <cell r="H40">
            <v>648</v>
          </cell>
          <cell r="I40">
            <v>332</v>
          </cell>
          <cell r="J40">
            <v>316</v>
          </cell>
        </row>
        <row r="41">
          <cell r="A41">
            <v>32</v>
          </cell>
          <cell r="B41">
            <v>680</v>
          </cell>
          <cell r="C41">
            <v>351</v>
          </cell>
          <cell r="D41">
            <v>329</v>
          </cell>
          <cell r="E41">
            <v>24</v>
          </cell>
          <cell r="F41">
            <v>14</v>
          </cell>
          <cell r="G41">
            <v>10</v>
          </cell>
          <cell r="H41">
            <v>656</v>
          </cell>
          <cell r="I41">
            <v>337</v>
          </cell>
          <cell r="J41">
            <v>319</v>
          </cell>
        </row>
        <row r="42">
          <cell r="A42">
            <v>33</v>
          </cell>
          <cell r="B42">
            <v>555</v>
          </cell>
          <cell r="C42">
            <v>289</v>
          </cell>
          <cell r="D42">
            <v>266</v>
          </cell>
          <cell r="E42">
            <v>26</v>
          </cell>
          <cell r="F42">
            <v>11</v>
          </cell>
          <cell r="G42">
            <v>15</v>
          </cell>
          <cell r="H42">
            <v>529</v>
          </cell>
          <cell r="I42">
            <v>278</v>
          </cell>
          <cell r="J42">
            <v>251</v>
          </cell>
        </row>
        <row r="43">
          <cell r="A43">
            <v>34</v>
          </cell>
          <cell r="B43">
            <v>547</v>
          </cell>
          <cell r="C43">
            <v>251</v>
          </cell>
          <cell r="D43">
            <v>296</v>
          </cell>
          <cell r="E43">
            <v>20</v>
          </cell>
          <cell r="F43">
            <v>10</v>
          </cell>
          <cell r="G43">
            <v>10</v>
          </cell>
          <cell r="H43">
            <v>527</v>
          </cell>
          <cell r="I43">
            <v>241</v>
          </cell>
          <cell r="J43">
            <v>286</v>
          </cell>
        </row>
        <row r="44">
          <cell r="A44">
            <v>35</v>
          </cell>
          <cell r="B44">
            <v>490</v>
          </cell>
          <cell r="C44">
            <v>241</v>
          </cell>
          <cell r="D44">
            <v>249</v>
          </cell>
          <cell r="E44">
            <v>14</v>
          </cell>
          <cell r="F44">
            <v>8</v>
          </cell>
          <cell r="G44">
            <v>6</v>
          </cell>
          <cell r="H44">
            <v>476</v>
          </cell>
          <cell r="I44">
            <v>233</v>
          </cell>
          <cell r="J44">
            <v>243</v>
          </cell>
        </row>
        <row r="45">
          <cell r="A45">
            <v>36</v>
          </cell>
          <cell r="B45">
            <v>485</v>
          </cell>
          <cell r="C45">
            <v>221</v>
          </cell>
          <cell r="D45">
            <v>264</v>
          </cell>
          <cell r="E45">
            <v>15</v>
          </cell>
          <cell r="F45">
            <v>5</v>
          </cell>
          <cell r="G45">
            <v>10</v>
          </cell>
          <cell r="H45">
            <v>470</v>
          </cell>
          <cell r="I45">
            <v>216</v>
          </cell>
          <cell r="J45">
            <v>254</v>
          </cell>
        </row>
        <row r="46">
          <cell r="A46">
            <v>37</v>
          </cell>
          <cell r="B46">
            <v>415</v>
          </cell>
          <cell r="C46">
            <v>216</v>
          </cell>
          <cell r="D46">
            <v>199</v>
          </cell>
          <cell r="E46">
            <v>14</v>
          </cell>
          <cell r="F46">
            <v>11</v>
          </cell>
          <cell r="G46">
            <v>3</v>
          </cell>
          <cell r="H46">
            <v>401</v>
          </cell>
          <cell r="I46">
            <v>205</v>
          </cell>
          <cell r="J46">
            <v>196</v>
          </cell>
        </row>
        <row r="47">
          <cell r="A47">
            <v>38</v>
          </cell>
          <cell r="B47">
            <v>415</v>
          </cell>
          <cell r="C47">
            <v>176</v>
          </cell>
          <cell r="D47">
            <v>239</v>
          </cell>
          <cell r="E47">
            <v>12</v>
          </cell>
          <cell r="F47">
            <v>8</v>
          </cell>
          <cell r="G47">
            <v>4</v>
          </cell>
          <cell r="H47">
            <v>403</v>
          </cell>
          <cell r="I47">
            <v>168</v>
          </cell>
          <cell r="J47">
            <v>235</v>
          </cell>
        </row>
        <row r="48">
          <cell r="A48">
            <v>39</v>
          </cell>
          <cell r="B48">
            <v>352</v>
          </cell>
          <cell r="C48">
            <v>172</v>
          </cell>
          <cell r="D48">
            <v>180</v>
          </cell>
          <cell r="E48">
            <v>6</v>
          </cell>
          <cell r="F48">
            <v>4</v>
          </cell>
          <cell r="G48">
            <v>2</v>
          </cell>
          <cell r="H48">
            <v>346</v>
          </cell>
          <cell r="I48">
            <v>168</v>
          </cell>
          <cell r="J48">
            <v>178</v>
          </cell>
        </row>
        <row r="49">
          <cell r="A49">
            <v>40</v>
          </cell>
          <cell r="B49">
            <v>316</v>
          </cell>
          <cell r="C49">
            <v>152</v>
          </cell>
          <cell r="D49">
            <v>164</v>
          </cell>
          <cell r="E49">
            <v>3</v>
          </cell>
          <cell r="F49">
            <v>2</v>
          </cell>
          <cell r="G49">
            <v>1</v>
          </cell>
          <cell r="H49">
            <v>313</v>
          </cell>
          <cell r="I49">
            <v>150</v>
          </cell>
          <cell r="J49">
            <v>163</v>
          </cell>
        </row>
        <row r="50">
          <cell r="A50">
            <v>41</v>
          </cell>
          <cell r="B50">
            <v>294</v>
          </cell>
          <cell r="C50">
            <v>140</v>
          </cell>
          <cell r="D50">
            <v>154</v>
          </cell>
          <cell r="E50">
            <v>8</v>
          </cell>
          <cell r="F50">
            <v>3</v>
          </cell>
          <cell r="G50">
            <v>5</v>
          </cell>
          <cell r="H50">
            <v>286</v>
          </cell>
          <cell r="I50">
            <v>137</v>
          </cell>
          <cell r="J50">
            <v>149</v>
          </cell>
        </row>
        <row r="51">
          <cell r="A51">
            <v>42</v>
          </cell>
          <cell r="B51">
            <v>262</v>
          </cell>
          <cell r="C51">
            <v>123</v>
          </cell>
          <cell r="D51">
            <v>139</v>
          </cell>
          <cell r="E51">
            <v>4</v>
          </cell>
          <cell r="F51">
            <v>1</v>
          </cell>
          <cell r="G51">
            <v>3</v>
          </cell>
          <cell r="H51">
            <v>258</v>
          </cell>
          <cell r="I51">
            <v>122</v>
          </cell>
          <cell r="J51">
            <v>136</v>
          </cell>
        </row>
        <row r="52">
          <cell r="A52">
            <v>43</v>
          </cell>
          <cell r="B52">
            <v>148</v>
          </cell>
          <cell r="C52">
            <v>73</v>
          </cell>
          <cell r="D52">
            <v>75</v>
          </cell>
          <cell r="E52">
            <v>3</v>
          </cell>
          <cell r="F52">
            <v>1</v>
          </cell>
          <cell r="G52">
            <v>2</v>
          </cell>
          <cell r="H52">
            <v>145</v>
          </cell>
          <cell r="I52">
            <v>72</v>
          </cell>
          <cell r="J52">
            <v>73</v>
          </cell>
        </row>
        <row r="53">
          <cell r="A53">
            <v>44</v>
          </cell>
          <cell r="B53">
            <v>153</v>
          </cell>
          <cell r="C53">
            <v>83</v>
          </cell>
          <cell r="D53">
            <v>70</v>
          </cell>
          <cell r="E53">
            <v>5</v>
          </cell>
          <cell r="F53">
            <v>3</v>
          </cell>
          <cell r="G53">
            <v>2</v>
          </cell>
          <cell r="H53">
            <v>148</v>
          </cell>
          <cell r="I53">
            <v>80</v>
          </cell>
          <cell r="J53">
            <v>68</v>
          </cell>
        </row>
        <row r="54">
          <cell r="A54">
            <v>45</v>
          </cell>
          <cell r="B54">
            <v>149</v>
          </cell>
          <cell r="C54">
            <v>90</v>
          </cell>
          <cell r="D54">
            <v>59</v>
          </cell>
          <cell r="E54">
            <v>3</v>
          </cell>
          <cell r="F54">
            <v>2</v>
          </cell>
          <cell r="G54">
            <v>1</v>
          </cell>
          <cell r="H54">
            <v>146</v>
          </cell>
          <cell r="I54">
            <v>88</v>
          </cell>
          <cell r="J54">
            <v>58</v>
          </cell>
        </row>
        <row r="55">
          <cell r="A55">
            <v>46</v>
          </cell>
          <cell r="B55">
            <v>353</v>
          </cell>
          <cell r="C55">
            <v>195</v>
          </cell>
          <cell r="D55">
            <v>158</v>
          </cell>
          <cell r="E55">
            <v>4</v>
          </cell>
          <cell r="F55">
            <v>3</v>
          </cell>
          <cell r="G55">
            <v>1</v>
          </cell>
          <cell r="H55">
            <v>349</v>
          </cell>
          <cell r="I55">
            <v>192</v>
          </cell>
          <cell r="J55">
            <v>157</v>
          </cell>
        </row>
        <row r="56">
          <cell r="A56">
            <v>47</v>
          </cell>
          <cell r="B56">
            <v>222</v>
          </cell>
          <cell r="C56">
            <v>114</v>
          </cell>
          <cell r="D56">
            <v>108</v>
          </cell>
          <cell r="E56">
            <v>3</v>
          </cell>
          <cell r="F56">
            <v>2</v>
          </cell>
          <cell r="G56">
            <v>1</v>
          </cell>
          <cell r="H56">
            <v>219</v>
          </cell>
          <cell r="I56">
            <v>112</v>
          </cell>
          <cell r="J56">
            <v>107</v>
          </cell>
        </row>
        <row r="57">
          <cell r="A57">
            <v>48</v>
          </cell>
          <cell r="B57">
            <v>424</v>
          </cell>
          <cell r="C57">
            <v>210</v>
          </cell>
          <cell r="D57">
            <v>214</v>
          </cell>
          <cell r="E57">
            <v>4</v>
          </cell>
          <cell r="F57">
            <v>2</v>
          </cell>
          <cell r="G57">
            <v>2</v>
          </cell>
          <cell r="H57">
            <v>420</v>
          </cell>
          <cell r="I57">
            <v>208</v>
          </cell>
          <cell r="J57">
            <v>212</v>
          </cell>
        </row>
        <row r="58">
          <cell r="A58">
            <v>49</v>
          </cell>
          <cell r="B58">
            <v>346</v>
          </cell>
          <cell r="C58">
            <v>176</v>
          </cell>
          <cell r="D58">
            <v>170</v>
          </cell>
          <cell r="E58">
            <v>7</v>
          </cell>
          <cell r="F58">
            <v>5</v>
          </cell>
          <cell r="G58">
            <v>2</v>
          </cell>
          <cell r="H58">
            <v>339</v>
          </cell>
          <cell r="I58">
            <v>171</v>
          </cell>
          <cell r="J58">
            <v>168</v>
          </cell>
        </row>
        <row r="59">
          <cell r="A59">
            <v>50</v>
          </cell>
          <cell r="B59">
            <v>399</v>
          </cell>
          <cell r="C59">
            <v>196</v>
          </cell>
          <cell r="D59">
            <v>203</v>
          </cell>
          <cell r="E59">
            <v>6</v>
          </cell>
          <cell r="F59">
            <v>1</v>
          </cell>
          <cell r="G59">
            <v>5</v>
          </cell>
          <cell r="H59">
            <v>393</v>
          </cell>
          <cell r="I59">
            <v>195</v>
          </cell>
          <cell r="J59">
            <v>198</v>
          </cell>
        </row>
        <row r="60">
          <cell r="A60">
            <v>51</v>
          </cell>
          <cell r="B60">
            <v>322</v>
          </cell>
          <cell r="C60">
            <v>148</v>
          </cell>
          <cell r="D60">
            <v>174</v>
          </cell>
          <cell r="E60">
            <v>4</v>
          </cell>
          <cell r="F60">
            <v>3</v>
          </cell>
          <cell r="G60">
            <v>1</v>
          </cell>
          <cell r="H60">
            <v>318</v>
          </cell>
          <cell r="I60">
            <v>145</v>
          </cell>
          <cell r="J60">
            <v>173</v>
          </cell>
        </row>
        <row r="61">
          <cell r="A61">
            <v>52</v>
          </cell>
          <cell r="B61">
            <v>404</v>
          </cell>
          <cell r="C61">
            <v>204</v>
          </cell>
          <cell r="D61">
            <v>200</v>
          </cell>
          <cell r="E61">
            <v>14</v>
          </cell>
          <cell r="F61">
            <v>7</v>
          </cell>
          <cell r="G61">
            <v>7</v>
          </cell>
          <cell r="H61">
            <v>390</v>
          </cell>
          <cell r="I61">
            <v>197</v>
          </cell>
          <cell r="J61">
            <v>193</v>
          </cell>
        </row>
        <row r="62">
          <cell r="A62">
            <v>53</v>
          </cell>
          <cell r="B62">
            <v>319</v>
          </cell>
          <cell r="C62">
            <v>157</v>
          </cell>
          <cell r="D62">
            <v>162</v>
          </cell>
          <cell r="E62">
            <v>6</v>
          </cell>
          <cell r="F62">
            <v>4</v>
          </cell>
          <cell r="G62">
            <v>2</v>
          </cell>
          <cell r="H62">
            <v>313</v>
          </cell>
          <cell r="I62">
            <v>153</v>
          </cell>
          <cell r="J62">
            <v>160</v>
          </cell>
        </row>
        <row r="63">
          <cell r="A63">
            <v>54</v>
          </cell>
          <cell r="B63">
            <v>306</v>
          </cell>
          <cell r="C63">
            <v>157</v>
          </cell>
          <cell r="D63">
            <v>149</v>
          </cell>
          <cell r="E63">
            <v>12</v>
          </cell>
          <cell r="F63">
            <v>7</v>
          </cell>
          <cell r="G63">
            <v>5</v>
          </cell>
          <cell r="H63">
            <v>294</v>
          </cell>
          <cell r="I63">
            <v>150</v>
          </cell>
          <cell r="J63">
            <v>144</v>
          </cell>
        </row>
        <row r="64">
          <cell r="A64">
            <v>55</v>
          </cell>
          <cell r="B64">
            <v>293</v>
          </cell>
          <cell r="C64">
            <v>138</v>
          </cell>
          <cell r="D64">
            <v>155</v>
          </cell>
          <cell r="E64">
            <v>6</v>
          </cell>
          <cell r="F64">
            <v>3</v>
          </cell>
          <cell r="G64">
            <v>3</v>
          </cell>
          <cell r="H64">
            <v>287</v>
          </cell>
          <cell r="I64">
            <v>135</v>
          </cell>
          <cell r="J64">
            <v>152</v>
          </cell>
        </row>
        <row r="65">
          <cell r="A65">
            <v>56</v>
          </cell>
          <cell r="B65">
            <v>392</v>
          </cell>
          <cell r="C65">
            <v>190</v>
          </cell>
          <cell r="D65">
            <v>202</v>
          </cell>
          <cell r="E65">
            <v>9</v>
          </cell>
          <cell r="F65">
            <v>3</v>
          </cell>
          <cell r="G65">
            <v>6</v>
          </cell>
          <cell r="H65">
            <v>383</v>
          </cell>
          <cell r="I65">
            <v>187</v>
          </cell>
          <cell r="J65">
            <v>196</v>
          </cell>
        </row>
        <row r="66">
          <cell r="A66">
            <v>57</v>
          </cell>
          <cell r="B66">
            <v>202</v>
          </cell>
          <cell r="C66">
            <v>101</v>
          </cell>
          <cell r="D66">
            <v>101</v>
          </cell>
          <cell r="E66">
            <v>6</v>
          </cell>
          <cell r="F66">
            <v>2</v>
          </cell>
          <cell r="G66">
            <v>4</v>
          </cell>
          <cell r="H66">
            <v>196</v>
          </cell>
          <cell r="I66">
            <v>99</v>
          </cell>
          <cell r="J66">
            <v>97</v>
          </cell>
        </row>
        <row r="67">
          <cell r="A67">
            <v>58</v>
          </cell>
          <cell r="B67">
            <v>364</v>
          </cell>
          <cell r="C67">
            <v>171</v>
          </cell>
          <cell r="D67">
            <v>193</v>
          </cell>
          <cell r="E67">
            <v>10</v>
          </cell>
          <cell r="F67">
            <v>5</v>
          </cell>
          <cell r="G67">
            <v>5</v>
          </cell>
          <cell r="H67">
            <v>354</v>
          </cell>
          <cell r="I67">
            <v>166</v>
          </cell>
          <cell r="J67">
            <v>188</v>
          </cell>
        </row>
        <row r="68">
          <cell r="A68">
            <v>59</v>
          </cell>
          <cell r="B68">
            <v>214</v>
          </cell>
          <cell r="C68">
            <v>114</v>
          </cell>
          <cell r="D68">
            <v>100</v>
          </cell>
          <cell r="E68">
            <v>3</v>
          </cell>
          <cell r="F68">
            <v>2</v>
          </cell>
          <cell r="G68">
            <v>1</v>
          </cell>
          <cell r="H68">
            <v>211</v>
          </cell>
          <cell r="I68">
            <v>112</v>
          </cell>
          <cell r="J68">
            <v>99</v>
          </cell>
        </row>
        <row r="69">
          <cell r="A69">
            <v>60</v>
          </cell>
          <cell r="B69">
            <v>393</v>
          </cell>
          <cell r="C69">
            <v>205</v>
          </cell>
          <cell r="D69">
            <v>188</v>
          </cell>
          <cell r="E69">
            <v>9</v>
          </cell>
          <cell r="F69">
            <v>5</v>
          </cell>
          <cell r="G69">
            <v>4</v>
          </cell>
          <cell r="H69">
            <v>384</v>
          </cell>
          <cell r="I69">
            <v>200</v>
          </cell>
          <cell r="J69">
            <v>184</v>
          </cell>
        </row>
        <row r="70">
          <cell r="A70">
            <v>61</v>
          </cell>
          <cell r="B70">
            <v>305</v>
          </cell>
          <cell r="C70">
            <v>169</v>
          </cell>
          <cell r="D70">
            <v>136</v>
          </cell>
          <cell r="E70">
            <v>5</v>
          </cell>
          <cell r="F70">
            <v>3</v>
          </cell>
          <cell r="G70">
            <v>2</v>
          </cell>
          <cell r="H70">
            <v>300</v>
          </cell>
          <cell r="I70">
            <v>166</v>
          </cell>
          <cell r="J70">
            <v>134</v>
          </cell>
        </row>
        <row r="71">
          <cell r="A71">
            <v>62</v>
          </cell>
          <cell r="B71">
            <v>195</v>
          </cell>
          <cell r="C71">
            <v>97</v>
          </cell>
          <cell r="D71">
            <v>98</v>
          </cell>
          <cell r="E71">
            <v>2</v>
          </cell>
          <cell r="F71">
            <v>1</v>
          </cell>
          <cell r="G71">
            <v>1</v>
          </cell>
          <cell r="H71">
            <v>193</v>
          </cell>
          <cell r="I71">
            <v>96</v>
          </cell>
          <cell r="J71">
            <v>97</v>
          </cell>
        </row>
        <row r="72">
          <cell r="A72">
            <v>63</v>
          </cell>
          <cell r="B72">
            <v>152</v>
          </cell>
          <cell r="C72">
            <v>72</v>
          </cell>
          <cell r="D72">
            <v>80</v>
          </cell>
          <cell r="E72">
            <v>4</v>
          </cell>
          <cell r="F72">
            <v>2</v>
          </cell>
          <cell r="G72">
            <v>2</v>
          </cell>
          <cell r="H72">
            <v>148</v>
          </cell>
          <cell r="I72">
            <v>70</v>
          </cell>
          <cell r="J72">
            <v>78</v>
          </cell>
        </row>
        <row r="73">
          <cell r="A73">
            <v>64</v>
          </cell>
          <cell r="B73">
            <v>212</v>
          </cell>
          <cell r="C73">
            <v>91</v>
          </cell>
          <cell r="D73">
            <v>121</v>
          </cell>
          <cell r="E73">
            <v>1</v>
          </cell>
          <cell r="F73">
            <v>0</v>
          </cell>
          <cell r="G73">
            <v>1</v>
          </cell>
          <cell r="H73">
            <v>211</v>
          </cell>
          <cell r="I73">
            <v>91</v>
          </cell>
          <cell r="J73">
            <v>120</v>
          </cell>
        </row>
        <row r="74">
          <cell r="A74">
            <v>65</v>
          </cell>
          <cell r="B74">
            <v>121</v>
          </cell>
          <cell r="C74">
            <v>47</v>
          </cell>
          <cell r="D74">
            <v>74</v>
          </cell>
          <cell r="E74">
            <v>2</v>
          </cell>
          <cell r="F74">
            <v>1</v>
          </cell>
          <cell r="G74">
            <v>1</v>
          </cell>
          <cell r="H74">
            <v>119</v>
          </cell>
          <cell r="I74">
            <v>46</v>
          </cell>
          <cell r="J74">
            <v>73</v>
          </cell>
        </row>
        <row r="75">
          <cell r="A75">
            <v>66</v>
          </cell>
          <cell r="B75">
            <v>139</v>
          </cell>
          <cell r="C75">
            <v>60</v>
          </cell>
          <cell r="D75">
            <v>79</v>
          </cell>
          <cell r="E75">
            <v>4</v>
          </cell>
          <cell r="F75">
            <v>1</v>
          </cell>
          <cell r="G75">
            <v>3</v>
          </cell>
          <cell r="H75">
            <v>135</v>
          </cell>
          <cell r="I75">
            <v>59</v>
          </cell>
          <cell r="J75">
            <v>76</v>
          </cell>
        </row>
        <row r="76">
          <cell r="A76">
            <v>67</v>
          </cell>
          <cell r="B76">
            <v>80</v>
          </cell>
          <cell r="C76">
            <v>41</v>
          </cell>
          <cell r="D76">
            <v>39</v>
          </cell>
          <cell r="E76">
            <v>4</v>
          </cell>
          <cell r="F76">
            <v>2</v>
          </cell>
          <cell r="G76">
            <v>2</v>
          </cell>
          <cell r="H76">
            <v>76</v>
          </cell>
          <cell r="I76">
            <v>39</v>
          </cell>
          <cell r="J76">
            <v>37</v>
          </cell>
        </row>
        <row r="77">
          <cell r="A77">
            <v>68</v>
          </cell>
          <cell r="B77">
            <v>153</v>
          </cell>
          <cell r="C77">
            <v>46</v>
          </cell>
          <cell r="D77">
            <v>107</v>
          </cell>
          <cell r="E77">
            <v>1</v>
          </cell>
          <cell r="F77">
            <v>1</v>
          </cell>
          <cell r="G77">
            <v>0</v>
          </cell>
          <cell r="H77">
            <v>152</v>
          </cell>
          <cell r="I77">
            <v>45</v>
          </cell>
          <cell r="J77">
            <v>107</v>
          </cell>
        </row>
        <row r="78">
          <cell r="A78">
            <v>69</v>
          </cell>
          <cell r="B78">
            <v>72</v>
          </cell>
          <cell r="C78">
            <v>29</v>
          </cell>
          <cell r="D78">
            <v>43</v>
          </cell>
          <cell r="E78">
            <v>1</v>
          </cell>
          <cell r="F78">
            <v>0</v>
          </cell>
          <cell r="G78">
            <v>1</v>
          </cell>
          <cell r="H78">
            <v>71</v>
          </cell>
          <cell r="I78">
            <v>29</v>
          </cell>
          <cell r="J78">
            <v>42</v>
          </cell>
        </row>
        <row r="79">
          <cell r="A79">
            <v>70</v>
          </cell>
          <cell r="B79">
            <v>77</v>
          </cell>
          <cell r="C79">
            <v>34</v>
          </cell>
          <cell r="D79">
            <v>43</v>
          </cell>
          <cell r="E79">
            <v>4</v>
          </cell>
          <cell r="F79">
            <v>3</v>
          </cell>
          <cell r="G79">
            <v>1</v>
          </cell>
          <cell r="H79">
            <v>73</v>
          </cell>
          <cell r="I79">
            <v>31</v>
          </cell>
          <cell r="J79">
            <v>42</v>
          </cell>
        </row>
        <row r="80">
          <cell r="A80">
            <v>71</v>
          </cell>
          <cell r="B80">
            <v>68</v>
          </cell>
          <cell r="C80">
            <v>26</v>
          </cell>
          <cell r="D80">
            <v>42</v>
          </cell>
          <cell r="E80">
            <v>0</v>
          </cell>
          <cell r="F80">
            <v>0</v>
          </cell>
          <cell r="G80">
            <v>0</v>
          </cell>
          <cell r="H80">
            <v>68</v>
          </cell>
          <cell r="I80">
            <v>26</v>
          </cell>
          <cell r="J80">
            <v>42</v>
          </cell>
        </row>
        <row r="81">
          <cell r="A81">
            <v>72</v>
          </cell>
          <cell r="B81">
            <v>68</v>
          </cell>
          <cell r="C81">
            <v>21</v>
          </cell>
          <cell r="D81">
            <v>47</v>
          </cell>
          <cell r="E81">
            <v>0</v>
          </cell>
          <cell r="F81">
            <v>0</v>
          </cell>
          <cell r="G81">
            <v>0</v>
          </cell>
          <cell r="H81">
            <v>68</v>
          </cell>
          <cell r="I81">
            <v>21</v>
          </cell>
          <cell r="J81">
            <v>47</v>
          </cell>
        </row>
        <row r="82">
          <cell r="A82">
            <v>73</v>
          </cell>
          <cell r="B82">
            <v>69</v>
          </cell>
          <cell r="C82">
            <v>16</v>
          </cell>
          <cell r="D82">
            <v>53</v>
          </cell>
          <cell r="E82">
            <v>0</v>
          </cell>
          <cell r="F82">
            <v>0</v>
          </cell>
          <cell r="G82">
            <v>0</v>
          </cell>
          <cell r="H82">
            <v>69</v>
          </cell>
          <cell r="I82">
            <v>16</v>
          </cell>
          <cell r="J82">
            <v>53</v>
          </cell>
        </row>
        <row r="83">
          <cell r="A83">
            <v>74</v>
          </cell>
          <cell r="B83">
            <v>79</v>
          </cell>
          <cell r="C83">
            <v>34</v>
          </cell>
          <cell r="D83">
            <v>45</v>
          </cell>
          <cell r="E83">
            <v>0</v>
          </cell>
          <cell r="F83">
            <v>0</v>
          </cell>
          <cell r="G83">
            <v>0</v>
          </cell>
          <cell r="H83">
            <v>79</v>
          </cell>
          <cell r="I83">
            <v>34</v>
          </cell>
          <cell r="J83">
            <v>45</v>
          </cell>
        </row>
        <row r="84">
          <cell r="A84">
            <v>75</v>
          </cell>
          <cell r="B84">
            <v>54</v>
          </cell>
          <cell r="C84">
            <v>17</v>
          </cell>
          <cell r="D84">
            <v>37</v>
          </cell>
          <cell r="E84">
            <v>1</v>
          </cell>
          <cell r="F84">
            <v>1</v>
          </cell>
          <cell r="G84">
            <v>0</v>
          </cell>
          <cell r="H84">
            <v>53</v>
          </cell>
          <cell r="I84">
            <v>16</v>
          </cell>
          <cell r="J84">
            <v>37</v>
          </cell>
        </row>
        <row r="85">
          <cell r="A85">
            <v>76</v>
          </cell>
          <cell r="B85">
            <v>78</v>
          </cell>
          <cell r="C85">
            <v>24</v>
          </cell>
          <cell r="D85">
            <v>54</v>
          </cell>
          <cell r="E85">
            <v>1</v>
          </cell>
          <cell r="F85">
            <v>0</v>
          </cell>
          <cell r="G85">
            <v>1</v>
          </cell>
          <cell r="H85">
            <v>77</v>
          </cell>
          <cell r="I85">
            <v>24</v>
          </cell>
          <cell r="J85">
            <v>53</v>
          </cell>
        </row>
        <row r="86">
          <cell r="A86">
            <v>77</v>
          </cell>
          <cell r="B86">
            <v>62</v>
          </cell>
          <cell r="C86">
            <v>17</v>
          </cell>
          <cell r="D86">
            <v>45</v>
          </cell>
          <cell r="E86">
            <v>1</v>
          </cell>
          <cell r="F86">
            <v>1</v>
          </cell>
          <cell r="G86">
            <v>0</v>
          </cell>
          <cell r="H86">
            <v>61</v>
          </cell>
          <cell r="I86">
            <v>16</v>
          </cell>
          <cell r="J86">
            <v>45</v>
          </cell>
        </row>
        <row r="87">
          <cell r="A87">
            <v>78</v>
          </cell>
          <cell r="B87">
            <v>68</v>
          </cell>
          <cell r="C87">
            <v>21</v>
          </cell>
          <cell r="D87">
            <v>47</v>
          </cell>
          <cell r="E87">
            <v>0</v>
          </cell>
          <cell r="F87">
            <v>0</v>
          </cell>
          <cell r="G87">
            <v>0</v>
          </cell>
          <cell r="H87">
            <v>68</v>
          </cell>
          <cell r="I87">
            <v>21</v>
          </cell>
          <cell r="J87">
            <v>47</v>
          </cell>
        </row>
        <row r="88">
          <cell r="A88">
            <v>79</v>
          </cell>
          <cell r="B88">
            <v>53</v>
          </cell>
          <cell r="C88">
            <v>16</v>
          </cell>
          <cell r="D88">
            <v>37</v>
          </cell>
          <cell r="E88">
            <v>0</v>
          </cell>
          <cell r="F88">
            <v>0</v>
          </cell>
          <cell r="G88">
            <v>0</v>
          </cell>
          <cell r="H88">
            <v>53</v>
          </cell>
          <cell r="I88">
            <v>16</v>
          </cell>
          <cell r="J88">
            <v>37</v>
          </cell>
        </row>
        <row r="89">
          <cell r="A89">
            <v>80</v>
          </cell>
          <cell r="B89">
            <v>56</v>
          </cell>
          <cell r="C89">
            <v>24</v>
          </cell>
          <cell r="D89">
            <v>32</v>
          </cell>
          <cell r="E89">
            <v>0</v>
          </cell>
          <cell r="F89">
            <v>0</v>
          </cell>
          <cell r="G89">
            <v>0</v>
          </cell>
          <cell r="H89">
            <v>56</v>
          </cell>
          <cell r="I89">
            <v>24</v>
          </cell>
          <cell r="J89">
            <v>32</v>
          </cell>
        </row>
        <row r="90">
          <cell r="A90">
            <v>81</v>
          </cell>
          <cell r="B90">
            <v>34</v>
          </cell>
          <cell r="C90">
            <v>13</v>
          </cell>
          <cell r="D90">
            <v>21</v>
          </cell>
          <cell r="E90">
            <v>0</v>
          </cell>
          <cell r="F90">
            <v>0</v>
          </cell>
          <cell r="G90">
            <v>0</v>
          </cell>
          <cell r="H90">
            <v>34</v>
          </cell>
          <cell r="I90">
            <v>13</v>
          </cell>
          <cell r="J90">
            <v>21</v>
          </cell>
        </row>
        <row r="91">
          <cell r="A91">
            <v>82</v>
          </cell>
          <cell r="B91">
            <v>42</v>
          </cell>
          <cell r="C91">
            <v>18</v>
          </cell>
          <cell r="D91">
            <v>24</v>
          </cell>
          <cell r="E91">
            <v>0</v>
          </cell>
          <cell r="F91">
            <v>0</v>
          </cell>
          <cell r="G91">
            <v>0</v>
          </cell>
          <cell r="H91">
            <v>42</v>
          </cell>
          <cell r="I91">
            <v>18</v>
          </cell>
          <cell r="J91">
            <v>24</v>
          </cell>
        </row>
        <row r="92">
          <cell r="A92">
            <v>83</v>
          </cell>
          <cell r="B92">
            <v>80</v>
          </cell>
          <cell r="C92">
            <v>31</v>
          </cell>
          <cell r="D92">
            <v>49</v>
          </cell>
          <cell r="E92">
            <v>2</v>
          </cell>
          <cell r="F92">
            <v>0</v>
          </cell>
          <cell r="G92">
            <v>2</v>
          </cell>
          <cell r="H92">
            <v>78</v>
          </cell>
          <cell r="I92">
            <v>31</v>
          </cell>
          <cell r="J92">
            <v>47</v>
          </cell>
        </row>
        <row r="93">
          <cell r="A93">
            <v>84</v>
          </cell>
          <cell r="B93">
            <v>55</v>
          </cell>
          <cell r="C93">
            <v>18</v>
          </cell>
          <cell r="D93">
            <v>37</v>
          </cell>
          <cell r="E93">
            <v>0</v>
          </cell>
          <cell r="F93">
            <v>0</v>
          </cell>
          <cell r="G93">
            <v>0</v>
          </cell>
          <cell r="H93">
            <v>55</v>
          </cell>
          <cell r="I93">
            <v>18</v>
          </cell>
          <cell r="J93">
            <v>37</v>
          </cell>
        </row>
        <row r="94">
          <cell r="A94">
            <v>85</v>
          </cell>
          <cell r="B94">
            <v>50</v>
          </cell>
          <cell r="C94">
            <v>18</v>
          </cell>
          <cell r="D94">
            <v>32</v>
          </cell>
          <cell r="E94">
            <v>0</v>
          </cell>
          <cell r="F94">
            <v>0</v>
          </cell>
          <cell r="G94">
            <v>0</v>
          </cell>
          <cell r="H94">
            <v>50</v>
          </cell>
          <cell r="I94">
            <v>18</v>
          </cell>
          <cell r="J94">
            <v>32</v>
          </cell>
        </row>
        <row r="95">
          <cell r="A95">
            <v>86</v>
          </cell>
          <cell r="B95">
            <v>69</v>
          </cell>
          <cell r="C95">
            <v>24</v>
          </cell>
          <cell r="D95">
            <v>45</v>
          </cell>
          <cell r="E95">
            <v>0</v>
          </cell>
          <cell r="F95">
            <v>0</v>
          </cell>
          <cell r="G95">
            <v>0</v>
          </cell>
          <cell r="H95">
            <v>69</v>
          </cell>
          <cell r="I95">
            <v>24</v>
          </cell>
          <cell r="J95">
            <v>45</v>
          </cell>
        </row>
        <row r="96">
          <cell r="A96">
            <v>87</v>
          </cell>
          <cell r="B96">
            <v>43</v>
          </cell>
          <cell r="C96">
            <v>25</v>
          </cell>
          <cell r="D96">
            <v>18</v>
          </cell>
          <cell r="E96">
            <v>1</v>
          </cell>
          <cell r="F96">
            <v>1</v>
          </cell>
          <cell r="G96">
            <v>0</v>
          </cell>
          <cell r="H96">
            <v>42</v>
          </cell>
          <cell r="I96">
            <v>24</v>
          </cell>
          <cell r="J96">
            <v>18</v>
          </cell>
        </row>
        <row r="97">
          <cell r="A97">
            <v>88</v>
          </cell>
          <cell r="B97">
            <v>70</v>
          </cell>
          <cell r="C97">
            <v>21</v>
          </cell>
          <cell r="D97">
            <v>49</v>
          </cell>
          <cell r="E97">
            <v>2</v>
          </cell>
          <cell r="F97">
            <v>0</v>
          </cell>
          <cell r="G97">
            <v>2</v>
          </cell>
          <cell r="H97">
            <v>68</v>
          </cell>
          <cell r="I97">
            <v>21</v>
          </cell>
          <cell r="J97">
            <v>47</v>
          </cell>
        </row>
        <row r="98">
          <cell r="A98">
            <v>89</v>
          </cell>
          <cell r="B98">
            <v>21</v>
          </cell>
          <cell r="C98">
            <v>5</v>
          </cell>
          <cell r="D98">
            <v>16</v>
          </cell>
          <cell r="E98">
            <v>0</v>
          </cell>
          <cell r="F98">
            <v>0</v>
          </cell>
          <cell r="G98">
            <v>0</v>
          </cell>
          <cell r="H98">
            <v>21</v>
          </cell>
          <cell r="I98">
            <v>5</v>
          </cell>
          <cell r="J98">
            <v>16</v>
          </cell>
        </row>
        <row r="99">
          <cell r="A99">
            <v>90</v>
          </cell>
          <cell r="B99">
            <v>18</v>
          </cell>
          <cell r="C99">
            <v>5</v>
          </cell>
          <cell r="D99">
            <v>13</v>
          </cell>
          <cell r="E99">
            <v>0</v>
          </cell>
          <cell r="F99">
            <v>0</v>
          </cell>
          <cell r="G99">
            <v>0</v>
          </cell>
          <cell r="H99">
            <v>18</v>
          </cell>
          <cell r="I99">
            <v>5</v>
          </cell>
          <cell r="J99">
            <v>13</v>
          </cell>
        </row>
        <row r="100">
          <cell r="A100">
            <v>91</v>
          </cell>
          <cell r="B100">
            <v>13</v>
          </cell>
          <cell r="C100">
            <v>5</v>
          </cell>
          <cell r="D100">
            <v>8</v>
          </cell>
          <cell r="E100">
            <v>0</v>
          </cell>
          <cell r="F100">
            <v>0</v>
          </cell>
          <cell r="G100">
            <v>0</v>
          </cell>
          <cell r="H100">
            <v>13</v>
          </cell>
          <cell r="I100">
            <v>5</v>
          </cell>
          <cell r="J100">
            <v>8</v>
          </cell>
        </row>
        <row r="101">
          <cell r="A101">
            <v>92</v>
          </cell>
          <cell r="B101">
            <v>6</v>
          </cell>
          <cell r="C101">
            <v>3</v>
          </cell>
          <cell r="D101">
            <v>3</v>
          </cell>
          <cell r="E101">
            <v>0</v>
          </cell>
          <cell r="F101">
            <v>0</v>
          </cell>
          <cell r="G101">
            <v>0</v>
          </cell>
          <cell r="H101">
            <v>6</v>
          </cell>
          <cell r="I101">
            <v>3</v>
          </cell>
          <cell r="J101">
            <v>3</v>
          </cell>
        </row>
        <row r="102">
          <cell r="A102">
            <v>93</v>
          </cell>
          <cell r="B102">
            <v>5</v>
          </cell>
          <cell r="C102">
            <v>0</v>
          </cell>
          <cell r="D102">
            <v>5</v>
          </cell>
          <cell r="E102">
            <v>0</v>
          </cell>
          <cell r="F102">
            <v>0</v>
          </cell>
          <cell r="G102">
            <v>0</v>
          </cell>
          <cell r="H102">
            <v>5</v>
          </cell>
          <cell r="I102">
            <v>0</v>
          </cell>
          <cell r="J102">
            <v>5</v>
          </cell>
        </row>
        <row r="103">
          <cell r="A103">
            <v>94</v>
          </cell>
          <cell r="B103">
            <v>11</v>
          </cell>
          <cell r="C103">
            <v>3</v>
          </cell>
          <cell r="D103">
            <v>8</v>
          </cell>
          <cell r="E103">
            <v>0</v>
          </cell>
          <cell r="F103">
            <v>0</v>
          </cell>
          <cell r="G103">
            <v>0</v>
          </cell>
          <cell r="H103">
            <v>11</v>
          </cell>
          <cell r="I103">
            <v>3</v>
          </cell>
          <cell r="J103">
            <v>8</v>
          </cell>
        </row>
        <row r="104">
          <cell r="A104">
            <v>95</v>
          </cell>
          <cell r="B104">
            <v>8</v>
          </cell>
          <cell r="C104">
            <v>3</v>
          </cell>
          <cell r="D104">
            <v>5</v>
          </cell>
          <cell r="E104">
            <v>0</v>
          </cell>
          <cell r="F104">
            <v>0</v>
          </cell>
          <cell r="G104">
            <v>0</v>
          </cell>
          <cell r="H104">
            <v>8</v>
          </cell>
          <cell r="I104">
            <v>3</v>
          </cell>
          <cell r="J104">
            <v>5</v>
          </cell>
        </row>
        <row r="105">
          <cell r="A105">
            <v>96</v>
          </cell>
          <cell r="B105">
            <v>8</v>
          </cell>
          <cell r="C105">
            <v>3</v>
          </cell>
          <cell r="D105">
            <v>5</v>
          </cell>
          <cell r="E105">
            <v>0</v>
          </cell>
          <cell r="F105">
            <v>0</v>
          </cell>
          <cell r="G105">
            <v>0</v>
          </cell>
          <cell r="H105">
            <v>8</v>
          </cell>
          <cell r="I105">
            <v>3</v>
          </cell>
          <cell r="J105">
            <v>5</v>
          </cell>
        </row>
        <row r="106">
          <cell r="A106">
            <v>97</v>
          </cell>
          <cell r="B106">
            <v>3</v>
          </cell>
          <cell r="C106">
            <v>0</v>
          </cell>
          <cell r="D106">
            <v>3</v>
          </cell>
          <cell r="E106">
            <v>0</v>
          </cell>
          <cell r="F106">
            <v>0</v>
          </cell>
          <cell r="G106">
            <v>0</v>
          </cell>
          <cell r="H106">
            <v>3</v>
          </cell>
          <cell r="I106">
            <v>0</v>
          </cell>
          <cell r="J106">
            <v>3</v>
          </cell>
        </row>
        <row r="107">
          <cell r="A107">
            <v>98</v>
          </cell>
          <cell r="B107">
            <v>8</v>
          </cell>
          <cell r="C107">
            <v>0</v>
          </cell>
          <cell r="D107">
            <v>8</v>
          </cell>
          <cell r="E107">
            <v>0</v>
          </cell>
          <cell r="F107">
            <v>0</v>
          </cell>
          <cell r="G107">
            <v>0</v>
          </cell>
          <cell r="H107">
            <v>8</v>
          </cell>
          <cell r="I107">
            <v>0</v>
          </cell>
          <cell r="J107">
            <v>8</v>
          </cell>
        </row>
        <row r="108">
          <cell r="A108">
            <v>99</v>
          </cell>
          <cell r="B108">
            <v>5</v>
          </cell>
          <cell r="C108">
            <v>0</v>
          </cell>
          <cell r="D108">
            <v>5</v>
          </cell>
          <cell r="E108">
            <v>0</v>
          </cell>
          <cell r="F108">
            <v>0</v>
          </cell>
          <cell r="G108">
            <v>0</v>
          </cell>
          <cell r="H108">
            <v>5</v>
          </cell>
          <cell r="I108">
            <v>0</v>
          </cell>
          <cell r="J108">
            <v>5</v>
          </cell>
        </row>
        <row r="109">
          <cell r="A109">
            <v>100</v>
          </cell>
          <cell r="B109">
            <v>14</v>
          </cell>
          <cell r="C109">
            <v>3</v>
          </cell>
          <cell r="D109">
            <v>11</v>
          </cell>
          <cell r="E109">
            <v>0</v>
          </cell>
          <cell r="F109">
            <v>0</v>
          </cell>
          <cell r="G109">
            <v>0</v>
          </cell>
          <cell r="H109">
            <v>14</v>
          </cell>
          <cell r="I109">
            <v>3</v>
          </cell>
          <cell r="J109">
            <v>11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Чуй-обл"/>
      <sheetName val="Ал"/>
      <sheetName val="Исс"/>
      <sheetName val="гКант"/>
      <sheetName val="жай"/>
      <sheetName val="гКАРА-Б"/>
      <sheetName val="Кемин"/>
      <sheetName val="пгтКем"/>
      <sheetName val="пгтАк-Т"/>
      <sheetName val="пгтБорд"/>
      <sheetName val="пгтОрл"/>
      <sheetName val="Моск"/>
      <sheetName val="Панф"/>
      <sheetName val="пгтКаин"/>
      <sheetName val="Сок"/>
      <sheetName val="Шоп"/>
      <sheetName val="гТок"/>
      <sheetName val="Чуй"/>
    </sheetNames>
    <sheetDataSet>
      <sheetData sheetId="0"/>
      <sheetData sheetId="1"/>
      <sheetData sheetId="2">
        <row r="7">
          <cell r="A7" t="str">
            <v>Аламединский район</v>
          </cell>
        </row>
        <row r="8">
          <cell r="A8" t="str">
            <v>Всего:</v>
          </cell>
          <cell r="B8">
            <v>117926</v>
          </cell>
          <cell r="C8">
            <v>57616</v>
          </cell>
          <cell r="D8">
            <v>60310</v>
          </cell>
          <cell r="E8">
            <v>0</v>
          </cell>
          <cell r="F8">
            <v>0</v>
          </cell>
          <cell r="G8">
            <v>0</v>
          </cell>
          <cell r="H8">
            <v>117926</v>
          </cell>
          <cell r="I8">
            <v>57616</v>
          </cell>
          <cell r="J8">
            <v>60310</v>
          </cell>
        </row>
        <row r="9">
          <cell r="A9">
            <v>0</v>
          </cell>
          <cell r="B9">
            <v>2648</v>
          </cell>
          <cell r="C9">
            <v>1354</v>
          </cell>
          <cell r="D9">
            <v>1294</v>
          </cell>
          <cell r="E9">
            <v>0</v>
          </cell>
          <cell r="F9">
            <v>0</v>
          </cell>
          <cell r="G9">
            <v>0</v>
          </cell>
          <cell r="H9">
            <v>2648</v>
          </cell>
          <cell r="I9">
            <v>1354</v>
          </cell>
          <cell r="J9">
            <v>1294</v>
          </cell>
        </row>
        <row r="10">
          <cell r="A10">
            <v>1</v>
          </cell>
          <cell r="B10">
            <v>2601</v>
          </cell>
          <cell r="C10">
            <v>1337</v>
          </cell>
          <cell r="D10">
            <v>1264</v>
          </cell>
          <cell r="E10">
            <v>0</v>
          </cell>
          <cell r="F10">
            <v>0</v>
          </cell>
          <cell r="G10">
            <v>0</v>
          </cell>
          <cell r="H10">
            <v>2601</v>
          </cell>
          <cell r="I10">
            <v>1337</v>
          </cell>
          <cell r="J10">
            <v>1264</v>
          </cell>
        </row>
        <row r="11">
          <cell r="A11">
            <v>2</v>
          </cell>
          <cell r="B11">
            <v>2589</v>
          </cell>
          <cell r="C11">
            <v>1313</v>
          </cell>
          <cell r="D11">
            <v>1276</v>
          </cell>
          <cell r="E11">
            <v>0</v>
          </cell>
          <cell r="F11">
            <v>0</v>
          </cell>
          <cell r="G11">
            <v>0</v>
          </cell>
          <cell r="H11">
            <v>2589</v>
          </cell>
          <cell r="I11">
            <v>1313</v>
          </cell>
          <cell r="J11">
            <v>1276</v>
          </cell>
        </row>
        <row r="12">
          <cell r="A12">
            <v>3</v>
          </cell>
          <cell r="B12">
            <v>2641</v>
          </cell>
          <cell r="C12">
            <v>1336</v>
          </cell>
          <cell r="D12">
            <v>1305</v>
          </cell>
          <cell r="E12">
            <v>0</v>
          </cell>
          <cell r="F12">
            <v>0</v>
          </cell>
          <cell r="G12">
            <v>0</v>
          </cell>
          <cell r="H12">
            <v>2641</v>
          </cell>
          <cell r="I12">
            <v>1336</v>
          </cell>
          <cell r="J12">
            <v>1305</v>
          </cell>
        </row>
        <row r="13">
          <cell r="A13">
            <v>4</v>
          </cell>
          <cell r="B13">
            <v>2473</v>
          </cell>
          <cell r="C13">
            <v>1245</v>
          </cell>
          <cell r="D13">
            <v>1228</v>
          </cell>
          <cell r="E13">
            <v>0</v>
          </cell>
          <cell r="F13">
            <v>0</v>
          </cell>
          <cell r="G13">
            <v>0</v>
          </cell>
          <cell r="H13">
            <v>2473</v>
          </cell>
          <cell r="I13">
            <v>1245</v>
          </cell>
          <cell r="J13">
            <v>1228</v>
          </cell>
        </row>
        <row r="14">
          <cell r="A14">
            <v>5</v>
          </cell>
          <cell r="B14">
            <v>2460</v>
          </cell>
          <cell r="C14">
            <v>1262</v>
          </cell>
          <cell r="D14">
            <v>1198</v>
          </cell>
          <cell r="E14">
            <v>0</v>
          </cell>
          <cell r="F14">
            <v>0</v>
          </cell>
          <cell r="G14">
            <v>0</v>
          </cell>
          <cell r="H14">
            <v>2460</v>
          </cell>
          <cell r="I14">
            <v>1262</v>
          </cell>
          <cell r="J14">
            <v>1198</v>
          </cell>
        </row>
        <row r="15">
          <cell r="A15">
            <v>6</v>
          </cell>
          <cell r="B15">
            <v>2374</v>
          </cell>
          <cell r="C15">
            <v>1188</v>
          </cell>
          <cell r="D15">
            <v>1186</v>
          </cell>
          <cell r="E15">
            <v>0</v>
          </cell>
          <cell r="F15">
            <v>0</v>
          </cell>
          <cell r="G15">
            <v>0</v>
          </cell>
          <cell r="H15">
            <v>2374</v>
          </cell>
          <cell r="I15">
            <v>1188</v>
          </cell>
          <cell r="J15">
            <v>1186</v>
          </cell>
        </row>
        <row r="16">
          <cell r="A16">
            <v>7</v>
          </cell>
          <cell r="B16">
            <v>2294</v>
          </cell>
          <cell r="C16">
            <v>1137</v>
          </cell>
          <cell r="D16">
            <v>1157</v>
          </cell>
          <cell r="E16">
            <v>0</v>
          </cell>
          <cell r="F16">
            <v>0</v>
          </cell>
          <cell r="G16">
            <v>0</v>
          </cell>
          <cell r="H16">
            <v>2294</v>
          </cell>
          <cell r="I16">
            <v>1137</v>
          </cell>
          <cell r="J16">
            <v>1157</v>
          </cell>
        </row>
        <row r="17">
          <cell r="A17">
            <v>8</v>
          </cell>
          <cell r="B17">
            <v>2224</v>
          </cell>
          <cell r="C17">
            <v>1109</v>
          </cell>
          <cell r="D17">
            <v>1115</v>
          </cell>
          <cell r="E17">
            <v>0</v>
          </cell>
          <cell r="F17">
            <v>0</v>
          </cell>
          <cell r="G17">
            <v>0</v>
          </cell>
          <cell r="H17">
            <v>2224</v>
          </cell>
          <cell r="I17">
            <v>1109</v>
          </cell>
          <cell r="J17">
            <v>1115</v>
          </cell>
        </row>
        <row r="18">
          <cell r="A18">
            <v>9</v>
          </cell>
          <cell r="B18">
            <v>2048</v>
          </cell>
          <cell r="C18">
            <v>1040</v>
          </cell>
          <cell r="D18">
            <v>1008</v>
          </cell>
          <cell r="E18">
            <v>0</v>
          </cell>
          <cell r="F18">
            <v>0</v>
          </cell>
          <cell r="G18">
            <v>0</v>
          </cell>
          <cell r="H18">
            <v>2048</v>
          </cell>
          <cell r="I18">
            <v>1040</v>
          </cell>
          <cell r="J18">
            <v>1008</v>
          </cell>
        </row>
        <row r="19">
          <cell r="A19">
            <v>10</v>
          </cell>
          <cell r="B19">
            <v>2066</v>
          </cell>
          <cell r="C19">
            <v>1046</v>
          </cell>
          <cell r="D19">
            <v>1020</v>
          </cell>
          <cell r="E19">
            <v>0</v>
          </cell>
          <cell r="F19">
            <v>0</v>
          </cell>
          <cell r="G19">
            <v>0</v>
          </cell>
          <cell r="H19">
            <v>2066</v>
          </cell>
          <cell r="I19">
            <v>1046</v>
          </cell>
          <cell r="J19">
            <v>1020</v>
          </cell>
        </row>
        <row r="20">
          <cell r="A20">
            <v>11</v>
          </cell>
          <cell r="B20">
            <v>2044</v>
          </cell>
          <cell r="C20">
            <v>1000</v>
          </cell>
          <cell r="D20">
            <v>1044</v>
          </cell>
          <cell r="E20">
            <v>0</v>
          </cell>
          <cell r="F20">
            <v>0</v>
          </cell>
          <cell r="G20">
            <v>0</v>
          </cell>
          <cell r="H20">
            <v>2044</v>
          </cell>
          <cell r="I20">
            <v>1000</v>
          </cell>
          <cell r="J20">
            <v>1044</v>
          </cell>
        </row>
        <row r="21">
          <cell r="A21">
            <v>12</v>
          </cell>
          <cell r="B21">
            <v>2055</v>
          </cell>
          <cell r="C21">
            <v>1035</v>
          </cell>
          <cell r="D21">
            <v>1020</v>
          </cell>
          <cell r="E21">
            <v>0</v>
          </cell>
          <cell r="F21">
            <v>0</v>
          </cell>
          <cell r="G21">
            <v>0</v>
          </cell>
          <cell r="H21">
            <v>2055</v>
          </cell>
          <cell r="I21">
            <v>1035</v>
          </cell>
          <cell r="J21">
            <v>1020</v>
          </cell>
        </row>
        <row r="22">
          <cell r="A22">
            <v>13</v>
          </cell>
          <cell r="B22">
            <v>2020</v>
          </cell>
          <cell r="C22">
            <v>1006</v>
          </cell>
          <cell r="D22">
            <v>1014</v>
          </cell>
          <cell r="E22">
            <v>0</v>
          </cell>
          <cell r="F22">
            <v>0</v>
          </cell>
          <cell r="G22">
            <v>0</v>
          </cell>
          <cell r="H22">
            <v>2020</v>
          </cell>
          <cell r="I22">
            <v>1006</v>
          </cell>
          <cell r="J22">
            <v>1014</v>
          </cell>
        </row>
        <row r="23">
          <cell r="A23">
            <v>14</v>
          </cell>
          <cell r="B23">
            <v>1824</v>
          </cell>
          <cell r="C23">
            <v>898</v>
          </cell>
          <cell r="D23">
            <v>926</v>
          </cell>
          <cell r="E23">
            <v>0</v>
          </cell>
          <cell r="F23">
            <v>0</v>
          </cell>
          <cell r="G23">
            <v>0</v>
          </cell>
          <cell r="H23">
            <v>1824</v>
          </cell>
          <cell r="I23">
            <v>898</v>
          </cell>
          <cell r="J23">
            <v>926</v>
          </cell>
        </row>
        <row r="24">
          <cell r="A24">
            <v>15</v>
          </cell>
          <cell r="B24">
            <v>1875</v>
          </cell>
          <cell r="C24">
            <v>938</v>
          </cell>
          <cell r="D24">
            <v>937</v>
          </cell>
          <cell r="E24">
            <v>0</v>
          </cell>
          <cell r="F24">
            <v>0</v>
          </cell>
          <cell r="G24">
            <v>0</v>
          </cell>
          <cell r="H24">
            <v>1875</v>
          </cell>
          <cell r="I24">
            <v>938</v>
          </cell>
          <cell r="J24">
            <v>937</v>
          </cell>
        </row>
        <row r="25">
          <cell r="A25">
            <v>16</v>
          </cell>
          <cell r="B25">
            <v>1880</v>
          </cell>
          <cell r="C25">
            <v>966</v>
          </cell>
          <cell r="D25">
            <v>914</v>
          </cell>
          <cell r="E25">
            <v>0</v>
          </cell>
          <cell r="F25">
            <v>0</v>
          </cell>
          <cell r="G25">
            <v>0</v>
          </cell>
          <cell r="H25">
            <v>1880</v>
          </cell>
          <cell r="I25">
            <v>966</v>
          </cell>
          <cell r="J25">
            <v>914</v>
          </cell>
        </row>
        <row r="26">
          <cell r="A26">
            <v>17</v>
          </cell>
          <cell r="B26">
            <v>1816</v>
          </cell>
          <cell r="C26">
            <v>926</v>
          </cell>
          <cell r="D26">
            <v>890</v>
          </cell>
          <cell r="E26">
            <v>0</v>
          </cell>
          <cell r="F26">
            <v>0</v>
          </cell>
          <cell r="G26">
            <v>0</v>
          </cell>
          <cell r="H26">
            <v>1816</v>
          </cell>
          <cell r="I26">
            <v>926</v>
          </cell>
          <cell r="J26">
            <v>890</v>
          </cell>
        </row>
        <row r="27">
          <cell r="A27">
            <v>18</v>
          </cell>
          <cell r="B27">
            <v>1838</v>
          </cell>
          <cell r="C27">
            <v>966</v>
          </cell>
          <cell r="D27">
            <v>872</v>
          </cell>
          <cell r="E27">
            <v>0</v>
          </cell>
          <cell r="F27">
            <v>0</v>
          </cell>
          <cell r="G27">
            <v>0</v>
          </cell>
          <cell r="H27">
            <v>1838</v>
          </cell>
          <cell r="I27">
            <v>966</v>
          </cell>
          <cell r="J27">
            <v>872</v>
          </cell>
        </row>
        <row r="28">
          <cell r="A28">
            <v>19</v>
          </cell>
          <cell r="B28">
            <v>1705</v>
          </cell>
          <cell r="C28">
            <v>898</v>
          </cell>
          <cell r="D28">
            <v>807</v>
          </cell>
          <cell r="E28">
            <v>0</v>
          </cell>
          <cell r="F28">
            <v>0</v>
          </cell>
          <cell r="G28">
            <v>0</v>
          </cell>
          <cell r="H28">
            <v>1705</v>
          </cell>
          <cell r="I28">
            <v>898</v>
          </cell>
          <cell r="J28">
            <v>807</v>
          </cell>
        </row>
        <row r="29">
          <cell r="A29">
            <v>20</v>
          </cell>
          <cell r="B29">
            <v>1724</v>
          </cell>
          <cell r="C29">
            <v>852</v>
          </cell>
          <cell r="D29">
            <v>872</v>
          </cell>
          <cell r="E29">
            <v>0</v>
          </cell>
          <cell r="F29">
            <v>0</v>
          </cell>
          <cell r="G29">
            <v>0</v>
          </cell>
          <cell r="H29">
            <v>1724</v>
          </cell>
          <cell r="I29">
            <v>852</v>
          </cell>
          <cell r="J29">
            <v>872</v>
          </cell>
        </row>
        <row r="30">
          <cell r="A30">
            <v>21</v>
          </cell>
          <cell r="B30">
            <v>1700</v>
          </cell>
          <cell r="C30">
            <v>852</v>
          </cell>
          <cell r="D30">
            <v>848</v>
          </cell>
          <cell r="E30">
            <v>0</v>
          </cell>
          <cell r="F30">
            <v>0</v>
          </cell>
          <cell r="G30">
            <v>0</v>
          </cell>
          <cell r="H30">
            <v>1700</v>
          </cell>
          <cell r="I30">
            <v>852</v>
          </cell>
          <cell r="J30">
            <v>848</v>
          </cell>
        </row>
        <row r="31">
          <cell r="A31">
            <v>22</v>
          </cell>
          <cell r="B31">
            <v>1753</v>
          </cell>
          <cell r="C31">
            <v>881</v>
          </cell>
          <cell r="D31">
            <v>872</v>
          </cell>
          <cell r="E31">
            <v>0</v>
          </cell>
          <cell r="F31">
            <v>0</v>
          </cell>
          <cell r="G31">
            <v>0</v>
          </cell>
          <cell r="H31">
            <v>1753</v>
          </cell>
          <cell r="I31">
            <v>881</v>
          </cell>
          <cell r="J31">
            <v>872</v>
          </cell>
        </row>
        <row r="32">
          <cell r="A32">
            <v>23</v>
          </cell>
          <cell r="B32">
            <v>1906</v>
          </cell>
          <cell r="C32">
            <v>921</v>
          </cell>
          <cell r="D32">
            <v>985</v>
          </cell>
          <cell r="E32">
            <v>0</v>
          </cell>
          <cell r="F32">
            <v>0</v>
          </cell>
          <cell r="G32">
            <v>0</v>
          </cell>
          <cell r="H32">
            <v>1906</v>
          </cell>
          <cell r="I32">
            <v>921</v>
          </cell>
          <cell r="J32">
            <v>985</v>
          </cell>
        </row>
        <row r="33">
          <cell r="A33">
            <v>24</v>
          </cell>
          <cell r="B33">
            <v>1986</v>
          </cell>
          <cell r="C33">
            <v>984</v>
          </cell>
          <cell r="D33">
            <v>1002</v>
          </cell>
          <cell r="E33">
            <v>0</v>
          </cell>
          <cell r="F33">
            <v>0</v>
          </cell>
          <cell r="G33">
            <v>0</v>
          </cell>
          <cell r="H33">
            <v>1986</v>
          </cell>
          <cell r="I33">
            <v>984</v>
          </cell>
          <cell r="J33">
            <v>1002</v>
          </cell>
        </row>
        <row r="34">
          <cell r="A34">
            <v>25</v>
          </cell>
          <cell r="B34">
            <v>2039</v>
          </cell>
          <cell r="C34">
            <v>995</v>
          </cell>
          <cell r="D34">
            <v>1044</v>
          </cell>
          <cell r="E34">
            <v>0</v>
          </cell>
          <cell r="F34">
            <v>0</v>
          </cell>
          <cell r="G34">
            <v>0</v>
          </cell>
          <cell r="H34">
            <v>2039</v>
          </cell>
          <cell r="I34">
            <v>995</v>
          </cell>
          <cell r="J34">
            <v>1044</v>
          </cell>
        </row>
        <row r="35">
          <cell r="A35">
            <v>26</v>
          </cell>
          <cell r="B35">
            <v>2204</v>
          </cell>
          <cell r="C35">
            <v>1154</v>
          </cell>
          <cell r="D35">
            <v>1050</v>
          </cell>
          <cell r="E35">
            <v>0</v>
          </cell>
          <cell r="F35">
            <v>0</v>
          </cell>
          <cell r="G35">
            <v>0</v>
          </cell>
          <cell r="H35">
            <v>2204</v>
          </cell>
          <cell r="I35">
            <v>1154</v>
          </cell>
          <cell r="J35">
            <v>1050</v>
          </cell>
        </row>
        <row r="36">
          <cell r="A36">
            <v>27</v>
          </cell>
          <cell r="B36">
            <v>2349</v>
          </cell>
          <cell r="C36">
            <v>1228</v>
          </cell>
          <cell r="D36">
            <v>1121</v>
          </cell>
          <cell r="E36">
            <v>0</v>
          </cell>
          <cell r="F36">
            <v>0</v>
          </cell>
          <cell r="G36">
            <v>0</v>
          </cell>
          <cell r="H36">
            <v>2349</v>
          </cell>
          <cell r="I36">
            <v>1228</v>
          </cell>
          <cell r="J36">
            <v>1121</v>
          </cell>
        </row>
        <row r="37">
          <cell r="A37">
            <v>28</v>
          </cell>
          <cell r="B37">
            <v>2445</v>
          </cell>
          <cell r="C37">
            <v>1324</v>
          </cell>
          <cell r="D37">
            <v>1121</v>
          </cell>
          <cell r="E37">
            <v>0</v>
          </cell>
          <cell r="F37">
            <v>0</v>
          </cell>
          <cell r="G37">
            <v>0</v>
          </cell>
          <cell r="H37">
            <v>2445</v>
          </cell>
          <cell r="I37">
            <v>1324</v>
          </cell>
          <cell r="J37">
            <v>1121</v>
          </cell>
        </row>
        <row r="38">
          <cell r="A38">
            <v>29</v>
          </cell>
          <cell r="B38">
            <v>2331</v>
          </cell>
          <cell r="C38">
            <v>1251</v>
          </cell>
          <cell r="D38">
            <v>1080</v>
          </cell>
          <cell r="E38">
            <v>0</v>
          </cell>
          <cell r="F38">
            <v>0</v>
          </cell>
          <cell r="G38">
            <v>0</v>
          </cell>
          <cell r="H38">
            <v>2331</v>
          </cell>
          <cell r="I38">
            <v>1251</v>
          </cell>
          <cell r="J38">
            <v>1080</v>
          </cell>
        </row>
        <row r="39">
          <cell r="A39">
            <v>30</v>
          </cell>
          <cell r="B39">
            <v>2321</v>
          </cell>
          <cell r="C39">
            <v>1200</v>
          </cell>
          <cell r="D39">
            <v>1121</v>
          </cell>
          <cell r="E39">
            <v>0</v>
          </cell>
          <cell r="F39">
            <v>0</v>
          </cell>
          <cell r="G39">
            <v>0</v>
          </cell>
          <cell r="H39">
            <v>2321</v>
          </cell>
          <cell r="I39">
            <v>1200</v>
          </cell>
          <cell r="J39">
            <v>1121</v>
          </cell>
        </row>
        <row r="40">
          <cell r="A40">
            <v>31</v>
          </cell>
          <cell r="B40">
            <v>2117</v>
          </cell>
          <cell r="C40">
            <v>1126</v>
          </cell>
          <cell r="D40">
            <v>991</v>
          </cell>
          <cell r="E40">
            <v>0</v>
          </cell>
          <cell r="F40">
            <v>0</v>
          </cell>
          <cell r="G40">
            <v>0</v>
          </cell>
          <cell r="H40">
            <v>2117</v>
          </cell>
          <cell r="I40">
            <v>1126</v>
          </cell>
          <cell r="J40">
            <v>991</v>
          </cell>
        </row>
        <row r="41">
          <cell r="A41">
            <v>32</v>
          </cell>
          <cell r="B41">
            <v>1937</v>
          </cell>
          <cell r="C41">
            <v>1000</v>
          </cell>
          <cell r="D41">
            <v>937</v>
          </cell>
          <cell r="E41">
            <v>0</v>
          </cell>
          <cell r="F41">
            <v>0</v>
          </cell>
          <cell r="G41">
            <v>0</v>
          </cell>
          <cell r="H41">
            <v>1937</v>
          </cell>
          <cell r="I41">
            <v>1000</v>
          </cell>
          <cell r="J41">
            <v>937</v>
          </cell>
        </row>
        <row r="42">
          <cell r="A42">
            <v>33</v>
          </cell>
          <cell r="B42">
            <v>2007</v>
          </cell>
          <cell r="C42">
            <v>1046</v>
          </cell>
          <cell r="D42">
            <v>961</v>
          </cell>
          <cell r="E42">
            <v>0</v>
          </cell>
          <cell r="F42">
            <v>0</v>
          </cell>
          <cell r="G42">
            <v>0</v>
          </cell>
          <cell r="H42">
            <v>2007</v>
          </cell>
          <cell r="I42">
            <v>1046</v>
          </cell>
          <cell r="J42">
            <v>961</v>
          </cell>
        </row>
        <row r="43">
          <cell r="A43">
            <v>34</v>
          </cell>
          <cell r="B43">
            <v>1990</v>
          </cell>
          <cell r="C43">
            <v>1029</v>
          </cell>
          <cell r="D43">
            <v>961</v>
          </cell>
          <cell r="E43">
            <v>0</v>
          </cell>
          <cell r="F43">
            <v>0</v>
          </cell>
          <cell r="G43">
            <v>0</v>
          </cell>
          <cell r="H43">
            <v>1990</v>
          </cell>
          <cell r="I43">
            <v>1029</v>
          </cell>
          <cell r="J43">
            <v>961</v>
          </cell>
        </row>
        <row r="44">
          <cell r="A44">
            <v>35</v>
          </cell>
          <cell r="B44">
            <v>1833</v>
          </cell>
          <cell r="C44">
            <v>943</v>
          </cell>
          <cell r="D44">
            <v>890</v>
          </cell>
          <cell r="E44">
            <v>0</v>
          </cell>
          <cell r="F44">
            <v>0</v>
          </cell>
          <cell r="G44">
            <v>0</v>
          </cell>
          <cell r="H44">
            <v>1833</v>
          </cell>
          <cell r="I44">
            <v>943</v>
          </cell>
          <cell r="J44">
            <v>890</v>
          </cell>
        </row>
        <row r="45">
          <cell r="A45">
            <v>36</v>
          </cell>
          <cell r="B45">
            <v>1780</v>
          </cell>
          <cell r="C45">
            <v>938</v>
          </cell>
          <cell r="D45">
            <v>842</v>
          </cell>
          <cell r="E45">
            <v>0</v>
          </cell>
          <cell r="F45">
            <v>0</v>
          </cell>
          <cell r="G45">
            <v>0</v>
          </cell>
          <cell r="H45">
            <v>1780</v>
          </cell>
          <cell r="I45">
            <v>938</v>
          </cell>
          <cell r="J45">
            <v>842</v>
          </cell>
        </row>
        <row r="46">
          <cell r="A46">
            <v>37</v>
          </cell>
          <cell r="B46">
            <v>1682</v>
          </cell>
          <cell r="C46">
            <v>870</v>
          </cell>
          <cell r="D46">
            <v>812</v>
          </cell>
          <cell r="E46">
            <v>0</v>
          </cell>
          <cell r="F46">
            <v>0</v>
          </cell>
          <cell r="G46">
            <v>0</v>
          </cell>
          <cell r="H46">
            <v>1682</v>
          </cell>
          <cell r="I46">
            <v>870</v>
          </cell>
          <cell r="J46">
            <v>812</v>
          </cell>
        </row>
        <row r="47">
          <cell r="A47">
            <v>38</v>
          </cell>
          <cell r="B47">
            <v>1735</v>
          </cell>
          <cell r="C47">
            <v>893</v>
          </cell>
          <cell r="D47">
            <v>842</v>
          </cell>
          <cell r="E47">
            <v>0</v>
          </cell>
          <cell r="F47">
            <v>0</v>
          </cell>
          <cell r="G47">
            <v>0</v>
          </cell>
          <cell r="H47">
            <v>1735</v>
          </cell>
          <cell r="I47">
            <v>893</v>
          </cell>
          <cell r="J47">
            <v>842</v>
          </cell>
        </row>
        <row r="48">
          <cell r="A48">
            <v>39</v>
          </cell>
          <cell r="B48">
            <v>1612</v>
          </cell>
          <cell r="C48">
            <v>864</v>
          </cell>
          <cell r="D48">
            <v>748</v>
          </cell>
          <cell r="E48">
            <v>0</v>
          </cell>
          <cell r="F48">
            <v>0</v>
          </cell>
          <cell r="G48">
            <v>0</v>
          </cell>
          <cell r="H48">
            <v>1612</v>
          </cell>
          <cell r="I48">
            <v>864</v>
          </cell>
          <cell r="J48">
            <v>748</v>
          </cell>
        </row>
        <row r="49">
          <cell r="A49">
            <v>40</v>
          </cell>
          <cell r="B49">
            <v>1414</v>
          </cell>
          <cell r="C49">
            <v>768</v>
          </cell>
          <cell r="D49">
            <v>646</v>
          </cell>
          <cell r="E49">
            <v>0</v>
          </cell>
          <cell r="F49">
            <v>0</v>
          </cell>
          <cell r="G49">
            <v>0</v>
          </cell>
          <cell r="H49">
            <v>1414</v>
          </cell>
          <cell r="I49">
            <v>768</v>
          </cell>
          <cell r="J49">
            <v>646</v>
          </cell>
        </row>
        <row r="50">
          <cell r="A50">
            <v>41</v>
          </cell>
          <cell r="B50">
            <v>1374</v>
          </cell>
          <cell r="C50">
            <v>722</v>
          </cell>
          <cell r="D50">
            <v>652</v>
          </cell>
          <cell r="E50">
            <v>0</v>
          </cell>
          <cell r="F50">
            <v>0</v>
          </cell>
          <cell r="G50">
            <v>0</v>
          </cell>
          <cell r="H50">
            <v>1374</v>
          </cell>
          <cell r="I50">
            <v>722</v>
          </cell>
          <cell r="J50">
            <v>652</v>
          </cell>
        </row>
        <row r="51">
          <cell r="A51">
            <v>42</v>
          </cell>
          <cell r="B51">
            <v>1014</v>
          </cell>
          <cell r="C51">
            <v>552</v>
          </cell>
          <cell r="D51">
            <v>462</v>
          </cell>
          <cell r="E51">
            <v>0</v>
          </cell>
          <cell r="F51">
            <v>0</v>
          </cell>
          <cell r="G51">
            <v>0</v>
          </cell>
          <cell r="H51">
            <v>1014</v>
          </cell>
          <cell r="I51">
            <v>552</v>
          </cell>
          <cell r="J51">
            <v>462</v>
          </cell>
        </row>
        <row r="52">
          <cell r="A52">
            <v>43</v>
          </cell>
          <cell r="B52">
            <v>584</v>
          </cell>
          <cell r="C52">
            <v>335</v>
          </cell>
          <cell r="D52">
            <v>249</v>
          </cell>
          <cell r="E52">
            <v>0</v>
          </cell>
          <cell r="F52">
            <v>0</v>
          </cell>
          <cell r="G52">
            <v>0</v>
          </cell>
          <cell r="H52">
            <v>584</v>
          </cell>
          <cell r="I52">
            <v>335</v>
          </cell>
          <cell r="J52">
            <v>249</v>
          </cell>
        </row>
        <row r="53">
          <cell r="A53">
            <v>44</v>
          </cell>
          <cell r="B53">
            <v>470</v>
          </cell>
          <cell r="C53">
            <v>245</v>
          </cell>
          <cell r="D53">
            <v>225</v>
          </cell>
          <cell r="E53">
            <v>0</v>
          </cell>
          <cell r="F53">
            <v>0</v>
          </cell>
          <cell r="G53">
            <v>0</v>
          </cell>
          <cell r="H53">
            <v>470</v>
          </cell>
          <cell r="I53">
            <v>245</v>
          </cell>
          <cell r="J53">
            <v>225</v>
          </cell>
        </row>
        <row r="54">
          <cell r="A54">
            <v>45</v>
          </cell>
          <cell r="B54">
            <v>533</v>
          </cell>
          <cell r="C54">
            <v>284</v>
          </cell>
          <cell r="D54">
            <v>249</v>
          </cell>
          <cell r="E54">
            <v>0</v>
          </cell>
          <cell r="F54">
            <v>0</v>
          </cell>
          <cell r="G54">
            <v>0</v>
          </cell>
          <cell r="H54">
            <v>533</v>
          </cell>
          <cell r="I54">
            <v>284</v>
          </cell>
          <cell r="J54">
            <v>249</v>
          </cell>
        </row>
        <row r="55">
          <cell r="A55">
            <v>46</v>
          </cell>
          <cell r="B55">
            <v>778</v>
          </cell>
          <cell r="C55">
            <v>381</v>
          </cell>
          <cell r="D55">
            <v>397</v>
          </cell>
          <cell r="E55">
            <v>0</v>
          </cell>
          <cell r="F55">
            <v>0</v>
          </cell>
          <cell r="G55">
            <v>0</v>
          </cell>
          <cell r="H55">
            <v>778</v>
          </cell>
          <cell r="I55">
            <v>381</v>
          </cell>
          <cell r="J55">
            <v>397</v>
          </cell>
        </row>
        <row r="56">
          <cell r="A56">
            <v>47</v>
          </cell>
          <cell r="B56">
            <v>1195</v>
          </cell>
          <cell r="C56">
            <v>608</v>
          </cell>
          <cell r="D56">
            <v>587</v>
          </cell>
          <cell r="E56">
            <v>0</v>
          </cell>
          <cell r="F56">
            <v>0</v>
          </cell>
          <cell r="G56">
            <v>0</v>
          </cell>
          <cell r="H56">
            <v>1195</v>
          </cell>
          <cell r="I56">
            <v>608</v>
          </cell>
          <cell r="J56">
            <v>587</v>
          </cell>
        </row>
        <row r="57">
          <cell r="A57">
            <v>48</v>
          </cell>
          <cell r="B57">
            <v>1329</v>
          </cell>
          <cell r="C57">
            <v>671</v>
          </cell>
          <cell r="D57">
            <v>658</v>
          </cell>
          <cell r="E57">
            <v>0</v>
          </cell>
          <cell r="F57">
            <v>0</v>
          </cell>
          <cell r="G57">
            <v>0</v>
          </cell>
          <cell r="H57">
            <v>1329</v>
          </cell>
          <cell r="I57">
            <v>671</v>
          </cell>
          <cell r="J57">
            <v>658</v>
          </cell>
        </row>
        <row r="58">
          <cell r="A58">
            <v>49</v>
          </cell>
          <cell r="B58">
            <v>1457</v>
          </cell>
          <cell r="C58">
            <v>739</v>
          </cell>
          <cell r="D58">
            <v>718</v>
          </cell>
          <cell r="E58">
            <v>0</v>
          </cell>
          <cell r="F58">
            <v>0</v>
          </cell>
          <cell r="G58">
            <v>0</v>
          </cell>
          <cell r="H58">
            <v>1457</v>
          </cell>
          <cell r="I58">
            <v>739</v>
          </cell>
          <cell r="J58">
            <v>718</v>
          </cell>
        </row>
        <row r="59">
          <cell r="A59">
            <v>50</v>
          </cell>
          <cell r="B59">
            <v>1434</v>
          </cell>
          <cell r="C59">
            <v>710</v>
          </cell>
          <cell r="D59">
            <v>724</v>
          </cell>
          <cell r="E59">
            <v>0</v>
          </cell>
          <cell r="F59">
            <v>0</v>
          </cell>
          <cell r="G59">
            <v>0</v>
          </cell>
          <cell r="H59">
            <v>1434</v>
          </cell>
          <cell r="I59">
            <v>710</v>
          </cell>
          <cell r="J59">
            <v>724</v>
          </cell>
        </row>
        <row r="60">
          <cell r="A60">
            <v>51</v>
          </cell>
          <cell r="B60">
            <v>1516</v>
          </cell>
          <cell r="C60">
            <v>739</v>
          </cell>
          <cell r="D60">
            <v>777</v>
          </cell>
          <cell r="E60">
            <v>0</v>
          </cell>
          <cell r="F60">
            <v>0</v>
          </cell>
          <cell r="G60">
            <v>0</v>
          </cell>
          <cell r="H60">
            <v>1516</v>
          </cell>
          <cell r="I60">
            <v>739</v>
          </cell>
          <cell r="J60">
            <v>777</v>
          </cell>
        </row>
        <row r="61">
          <cell r="A61">
            <v>52</v>
          </cell>
          <cell r="B61">
            <v>1307</v>
          </cell>
          <cell r="C61">
            <v>636</v>
          </cell>
          <cell r="D61">
            <v>671</v>
          </cell>
          <cell r="E61">
            <v>0</v>
          </cell>
          <cell r="F61">
            <v>0</v>
          </cell>
          <cell r="G61">
            <v>0</v>
          </cell>
          <cell r="H61">
            <v>1307</v>
          </cell>
          <cell r="I61">
            <v>636</v>
          </cell>
          <cell r="J61">
            <v>671</v>
          </cell>
        </row>
        <row r="62">
          <cell r="A62">
            <v>53</v>
          </cell>
          <cell r="B62">
            <v>1115</v>
          </cell>
          <cell r="C62">
            <v>540</v>
          </cell>
          <cell r="D62">
            <v>575</v>
          </cell>
          <cell r="E62">
            <v>0</v>
          </cell>
          <cell r="F62">
            <v>0</v>
          </cell>
          <cell r="G62">
            <v>0</v>
          </cell>
          <cell r="H62">
            <v>1115</v>
          </cell>
          <cell r="I62">
            <v>540</v>
          </cell>
          <cell r="J62">
            <v>575</v>
          </cell>
        </row>
        <row r="63">
          <cell r="A63">
            <v>54</v>
          </cell>
          <cell r="B63">
            <v>936</v>
          </cell>
          <cell r="C63">
            <v>420</v>
          </cell>
          <cell r="D63">
            <v>516</v>
          </cell>
          <cell r="E63">
            <v>0</v>
          </cell>
          <cell r="F63">
            <v>0</v>
          </cell>
          <cell r="G63">
            <v>0</v>
          </cell>
          <cell r="H63">
            <v>936</v>
          </cell>
          <cell r="I63">
            <v>420</v>
          </cell>
          <cell r="J63">
            <v>516</v>
          </cell>
        </row>
        <row r="64">
          <cell r="A64">
            <v>55</v>
          </cell>
          <cell r="B64">
            <v>882</v>
          </cell>
          <cell r="C64">
            <v>426</v>
          </cell>
          <cell r="D64">
            <v>456</v>
          </cell>
          <cell r="E64">
            <v>0</v>
          </cell>
          <cell r="F64">
            <v>0</v>
          </cell>
          <cell r="G64">
            <v>0</v>
          </cell>
          <cell r="H64">
            <v>882</v>
          </cell>
          <cell r="I64">
            <v>426</v>
          </cell>
          <cell r="J64">
            <v>456</v>
          </cell>
        </row>
        <row r="65">
          <cell r="A65">
            <v>56</v>
          </cell>
          <cell r="B65">
            <v>1052</v>
          </cell>
          <cell r="C65">
            <v>500</v>
          </cell>
          <cell r="D65">
            <v>552</v>
          </cell>
          <cell r="E65">
            <v>0</v>
          </cell>
          <cell r="F65">
            <v>0</v>
          </cell>
          <cell r="G65">
            <v>0</v>
          </cell>
          <cell r="H65">
            <v>1052</v>
          </cell>
          <cell r="I65">
            <v>500</v>
          </cell>
          <cell r="J65">
            <v>552</v>
          </cell>
        </row>
        <row r="66">
          <cell r="A66">
            <v>57</v>
          </cell>
          <cell r="B66">
            <v>954</v>
          </cell>
          <cell r="C66">
            <v>443</v>
          </cell>
          <cell r="D66">
            <v>511</v>
          </cell>
          <cell r="E66">
            <v>0</v>
          </cell>
          <cell r="F66">
            <v>0</v>
          </cell>
          <cell r="G66">
            <v>0</v>
          </cell>
          <cell r="H66">
            <v>954</v>
          </cell>
          <cell r="I66">
            <v>443</v>
          </cell>
          <cell r="J66">
            <v>511</v>
          </cell>
        </row>
        <row r="67">
          <cell r="A67">
            <v>58</v>
          </cell>
          <cell r="B67">
            <v>1223</v>
          </cell>
          <cell r="C67">
            <v>540</v>
          </cell>
          <cell r="D67">
            <v>683</v>
          </cell>
          <cell r="E67">
            <v>0</v>
          </cell>
          <cell r="F67">
            <v>0</v>
          </cell>
          <cell r="G67">
            <v>0</v>
          </cell>
          <cell r="H67">
            <v>1223</v>
          </cell>
          <cell r="I67">
            <v>540</v>
          </cell>
          <cell r="J67">
            <v>683</v>
          </cell>
        </row>
        <row r="68">
          <cell r="A68">
            <v>59</v>
          </cell>
          <cell r="B68">
            <v>1105</v>
          </cell>
          <cell r="C68">
            <v>488</v>
          </cell>
          <cell r="D68">
            <v>617</v>
          </cell>
          <cell r="E68">
            <v>0</v>
          </cell>
          <cell r="F68">
            <v>0</v>
          </cell>
          <cell r="G68">
            <v>0</v>
          </cell>
          <cell r="H68">
            <v>1105</v>
          </cell>
          <cell r="I68">
            <v>488</v>
          </cell>
          <cell r="J68">
            <v>617</v>
          </cell>
        </row>
        <row r="69">
          <cell r="A69">
            <v>60</v>
          </cell>
          <cell r="B69">
            <v>1200</v>
          </cell>
          <cell r="C69">
            <v>494</v>
          </cell>
          <cell r="D69">
            <v>706</v>
          </cell>
          <cell r="E69">
            <v>0</v>
          </cell>
          <cell r="F69">
            <v>0</v>
          </cell>
          <cell r="G69">
            <v>0</v>
          </cell>
          <cell r="H69">
            <v>1200</v>
          </cell>
          <cell r="I69">
            <v>494</v>
          </cell>
          <cell r="J69">
            <v>706</v>
          </cell>
        </row>
        <row r="70">
          <cell r="A70">
            <v>61</v>
          </cell>
          <cell r="B70">
            <v>1130</v>
          </cell>
          <cell r="C70">
            <v>466</v>
          </cell>
          <cell r="D70">
            <v>664</v>
          </cell>
          <cell r="E70">
            <v>0</v>
          </cell>
          <cell r="F70">
            <v>0</v>
          </cell>
          <cell r="G70">
            <v>0</v>
          </cell>
          <cell r="H70">
            <v>1130</v>
          </cell>
          <cell r="I70">
            <v>466</v>
          </cell>
          <cell r="J70">
            <v>664</v>
          </cell>
        </row>
        <row r="71">
          <cell r="A71">
            <v>62</v>
          </cell>
          <cell r="B71">
            <v>1056</v>
          </cell>
          <cell r="C71">
            <v>404</v>
          </cell>
          <cell r="D71">
            <v>652</v>
          </cell>
          <cell r="E71">
            <v>0</v>
          </cell>
          <cell r="F71">
            <v>0</v>
          </cell>
          <cell r="G71">
            <v>0</v>
          </cell>
          <cell r="H71">
            <v>1056</v>
          </cell>
          <cell r="I71">
            <v>404</v>
          </cell>
          <cell r="J71">
            <v>652</v>
          </cell>
        </row>
        <row r="72">
          <cell r="A72">
            <v>63</v>
          </cell>
          <cell r="B72">
            <v>848</v>
          </cell>
          <cell r="C72">
            <v>290</v>
          </cell>
          <cell r="D72">
            <v>558</v>
          </cell>
          <cell r="E72">
            <v>0</v>
          </cell>
          <cell r="F72">
            <v>0</v>
          </cell>
          <cell r="G72">
            <v>0</v>
          </cell>
          <cell r="H72">
            <v>848</v>
          </cell>
          <cell r="I72">
            <v>290</v>
          </cell>
          <cell r="J72">
            <v>558</v>
          </cell>
        </row>
        <row r="73">
          <cell r="A73">
            <v>64</v>
          </cell>
          <cell r="B73">
            <v>859</v>
          </cell>
          <cell r="C73">
            <v>307</v>
          </cell>
          <cell r="D73">
            <v>552</v>
          </cell>
          <cell r="E73">
            <v>0</v>
          </cell>
          <cell r="F73">
            <v>0</v>
          </cell>
          <cell r="G73">
            <v>0</v>
          </cell>
          <cell r="H73">
            <v>859</v>
          </cell>
          <cell r="I73">
            <v>307</v>
          </cell>
          <cell r="J73">
            <v>552</v>
          </cell>
        </row>
        <row r="74">
          <cell r="A74">
            <v>65</v>
          </cell>
          <cell r="B74">
            <v>743</v>
          </cell>
          <cell r="C74">
            <v>256</v>
          </cell>
          <cell r="D74">
            <v>487</v>
          </cell>
          <cell r="E74">
            <v>0</v>
          </cell>
          <cell r="F74">
            <v>0</v>
          </cell>
          <cell r="G74">
            <v>0</v>
          </cell>
          <cell r="H74">
            <v>743</v>
          </cell>
          <cell r="I74">
            <v>256</v>
          </cell>
          <cell r="J74">
            <v>487</v>
          </cell>
        </row>
        <row r="75">
          <cell r="A75">
            <v>66</v>
          </cell>
          <cell r="B75">
            <v>631</v>
          </cell>
          <cell r="C75">
            <v>216</v>
          </cell>
          <cell r="D75">
            <v>415</v>
          </cell>
          <cell r="E75">
            <v>0</v>
          </cell>
          <cell r="F75">
            <v>0</v>
          </cell>
          <cell r="G75">
            <v>0</v>
          </cell>
          <cell r="H75">
            <v>631</v>
          </cell>
          <cell r="I75">
            <v>216</v>
          </cell>
          <cell r="J75">
            <v>415</v>
          </cell>
        </row>
        <row r="76">
          <cell r="A76">
            <v>67</v>
          </cell>
          <cell r="B76">
            <v>525</v>
          </cell>
          <cell r="C76">
            <v>193</v>
          </cell>
          <cell r="D76">
            <v>332</v>
          </cell>
          <cell r="E76">
            <v>0</v>
          </cell>
          <cell r="F76">
            <v>0</v>
          </cell>
          <cell r="G76">
            <v>0</v>
          </cell>
          <cell r="H76">
            <v>525</v>
          </cell>
          <cell r="I76">
            <v>193</v>
          </cell>
          <cell r="J76">
            <v>332</v>
          </cell>
        </row>
        <row r="77">
          <cell r="A77">
            <v>68</v>
          </cell>
          <cell r="B77">
            <v>527</v>
          </cell>
          <cell r="C77">
            <v>171</v>
          </cell>
          <cell r="D77">
            <v>356</v>
          </cell>
          <cell r="E77">
            <v>0</v>
          </cell>
          <cell r="F77">
            <v>0</v>
          </cell>
          <cell r="G77">
            <v>0</v>
          </cell>
          <cell r="H77">
            <v>527</v>
          </cell>
          <cell r="I77">
            <v>171</v>
          </cell>
          <cell r="J77">
            <v>356</v>
          </cell>
        </row>
        <row r="78">
          <cell r="A78">
            <v>69</v>
          </cell>
          <cell r="B78">
            <v>475</v>
          </cell>
          <cell r="C78">
            <v>148</v>
          </cell>
          <cell r="D78">
            <v>327</v>
          </cell>
          <cell r="E78">
            <v>0</v>
          </cell>
          <cell r="F78">
            <v>0</v>
          </cell>
          <cell r="G78">
            <v>0</v>
          </cell>
          <cell r="H78">
            <v>475</v>
          </cell>
          <cell r="I78">
            <v>148</v>
          </cell>
          <cell r="J78">
            <v>327</v>
          </cell>
        </row>
        <row r="79">
          <cell r="A79">
            <v>70</v>
          </cell>
          <cell r="B79">
            <v>491</v>
          </cell>
          <cell r="C79">
            <v>159</v>
          </cell>
          <cell r="D79">
            <v>332</v>
          </cell>
          <cell r="E79">
            <v>0</v>
          </cell>
          <cell r="F79">
            <v>0</v>
          </cell>
          <cell r="G79">
            <v>0</v>
          </cell>
          <cell r="H79">
            <v>491</v>
          </cell>
          <cell r="I79">
            <v>159</v>
          </cell>
          <cell r="J79">
            <v>332</v>
          </cell>
        </row>
        <row r="80">
          <cell r="A80">
            <v>71</v>
          </cell>
          <cell r="B80">
            <v>367</v>
          </cell>
          <cell r="C80">
            <v>136</v>
          </cell>
          <cell r="D80">
            <v>231</v>
          </cell>
          <cell r="E80">
            <v>0</v>
          </cell>
          <cell r="F80">
            <v>0</v>
          </cell>
          <cell r="G80">
            <v>0</v>
          </cell>
          <cell r="H80">
            <v>367</v>
          </cell>
          <cell r="I80">
            <v>136</v>
          </cell>
          <cell r="J80">
            <v>231</v>
          </cell>
        </row>
        <row r="81">
          <cell r="A81">
            <v>72</v>
          </cell>
          <cell r="B81">
            <v>392</v>
          </cell>
          <cell r="C81">
            <v>125</v>
          </cell>
          <cell r="D81">
            <v>267</v>
          </cell>
          <cell r="E81">
            <v>0</v>
          </cell>
          <cell r="F81">
            <v>0</v>
          </cell>
          <cell r="G81">
            <v>0</v>
          </cell>
          <cell r="H81">
            <v>392</v>
          </cell>
          <cell r="I81">
            <v>125</v>
          </cell>
          <cell r="J81">
            <v>267</v>
          </cell>
        </row>
        <row r="82">
          <cell r="A82">
            <v>73</v>
          </cell>
          <cell r="B82">
            <v>392</v>
          </cell>
          <cell r="C82">
            <v>125</v>
          </cell>
          <cell r="D82">
            <v>267</v>
          </cell>
          <cell r="E82">
            <v>0</v>
          </cell>
          <cell r="F82">
            <v>0</v>
          </cell>
          <cell r="G82">
            <v>0</v>
          </cell>
          <cell r="H82">
            <v>392</v>
          </cell>
          <cell r="I82">
            <v>125</v>
          </cell>
          <cell r="J82">
            <v>267</v>
          </cell>
        </row>
        <row r="83">
          <cell r="A83">
            <v>74</v>
          </cell>
          <cell r="B83">
            <v>486</v>
          </cell>
          <cell r="C83">
            <v>159</v>
          </cell>
          <cell r="D83">
            <v>327</v>
          </cell>
          <cell r="E83">
            <v>0</v>
          </cell>
          <cell r="F83">
            <v>0</v>
          </cell>
          <cell r="G83">
            <v>0</v>
          </cell>
          <cell r="H83">
            <v>486</v>
          </cell>
          <cell r="I83">
            <v>159</v>
          </cell>
          <cell r="J83">
            <v>327</v>
          </cell>
        </row>
        <row r="84">
          <cell r="A84">
            <v>75</v>
          </cell>
          <cell r="B84">
            <v>397</v>
          </cell>
          <cell r="C84">
            <v>119</v>
          </cell>
          <cell r="D84">
            <v>278</v>
          </cell>
          <cell r="E84">
            <v>0</v>
          </cell>
          <cell r="F84">
            <v>0</v>
          </cell>
          <cell r="G84">
            <v>0</v>
          </cell>
          <cell r="H84">
            <v>397</v>
          </cell>
          <cell r="I84">
            <v>119</v>
          </cell>
          <cell r="J84">
            <v>278</v>
          </cell>
        </row>
        <row r="85">
          <cell r="A85">
            <v>76</v>
          </cell>
          <cell r="B85">
            <v>486</v>
          </cell>
          <cell r="C85">
            <v>148</v>
          </cell>
          <cell r="D85">
            <v>338</v>
          </cell>
          <cell r="E85">
            <v>0</v>
          </cell>
          <cell r="F85">
            <v>0</v>
          </cell>
          <cell r="G85">
            <v>0</v>
          </cell>
          <cell r="H85">
            <v>486</v>
          </cell>
          <cell r="I85">
            <v>148</v>
          </cell>
          <cell r="J85">
            <v>338</v>
          </cell>
        </row>
        <row r="86">
          <cell r="A86">
            <v>77</v>
          </cell>
          <cell r="B86">
            <v>304</v>
          </cell>
          <cell r="C86">
            <v>108</v>
          </cell>
          <cell r="D86">
            <v>196</v>
          </cell>
          <cell r="E86">
            <v>0</v>
          </cell>
          <cell r="F86">
            <v>0</v>
          </cell>
          <cell r="G86">
            <v>0</v>
          </cell>
          <cell r="H86">
            <v>304</v>
          </cell>
          <cell r="I86">
            <v>108</v>
          </cell>
          <cell r="J86">
            <v>196</v>
          </cell>
        </row>
        <row r="87">
          <cell r="A87">
            <v>78</v>
          </cell>
          <cell r="B87">
            <v>352</v>
          </cell>
          <cell r="C87">
            <v>85</v>
          </cell>
          <cell r="D87">
            <v>267</v>
          </cell>
          <cell r="E87">
            <v>0</v>
          </cell>
          <cell r="F87">
            <v>0</v>
          </cell>
          <cell r="G87">
            <v>0</v>
          </cell>
          <cell r="H87">
            <v>352</v>
          </cell>
          <cell r="I87">
            <v>85</v>
          </cell>
          <cell r="J87">
            <v>267</v>
          </cell>
        </row>
        <row r="88">
          <cell r="A88">
            <v>79</v>
          </cell>
          <cell r="B88">
            <v>240</v>
          </cell>
          <cell r="C88">
            <v>68</v>
          </cell>
          <cell r="D88">
            <v>172</v>
          </cell>
          <cell r="E88">
            <v>0</v>
          </cell>
          <cell r="F88">
            <v>0</v>
          </cell>
          <cell r="G88">
            <v>0</v>
          </cell>
          <cell r="H88">
            <v>240</v>
          </cell>
          <cell r="I88">
            <v>68</v>
          </cell>
          <cell r="J88">
            <v>172</v>
          </cell>
        </row>
        <row r="89">
          <cell r="A89">
            <v>80</v>
          </cell>
          <cell r="B89">
            <v>240</v>
          </cell>
          <cell r="C89">
            <v>62</v>
          </cell>
          <cell r="D89">
            <v>178</v>
          </cell>
          <cell r="E89">
            <v>0</v>
          </cell>
          <cell r="F89">
            <v>0</v>
          </cell>
          <cell r="G89">
            <v>0</v>
          </cell>
          <cell r="H89">
            <v>240</v>
          </cell>
          <cell r="I89">
            <v>62</v>
          </cell>
          <cell r="J89">
            <v>178</v>
          </cell>
        </row>
        <row r="90">
          <cell r="A90">
            <v>81</v>
          </cell>
          <cell r="B90">
            <v>158</v>
          </cell>
          <cell r="C90">
            <v>45</v>
          </cell>
          <cell r="D90">
            <v>113</v>
          </cell>
          <cell r="E90">
            <v>0</v>
          </cell>
          <cell r="F90">
            <v>0</v>
          </cell>
          <cell r="G90">
            <v>0</v>
          </cell>
          <cell r="H90">
            <v>158</v>
          </cell>
          <cell r="I90">
            <v>45</v>
          </cell>
          <cell r="J90">
            <v>113</v>
          </cell>
        </row>
        <row r="91">
          <cell r="A91">
            <v>82</v>
          </cell>
          <cell r="B91">
            <v>193</v>
          </cell>
          <cell r="C91">
            <v>39</v>
          </cell>
          <cell r="D91">
            <v>154</v>
          </cell>
          <cell r="E91">
            <v>0</v>
          </cell>
          <cell r="F91">
            <v>0</v>
          </cell>
          <cell r="G91">
            <v>0</v>
          </cell>
          <cell r="H91">
            <v>193</v>
          </cell>
          <cell r="I91">
            <v>39</v>
          </cell>
          <cell r="J91">
            <v>154</v>
          </cell>
        </row>
        <row r="92">
          <cell r="A92">
            <v>83</v>
          </cell>
          <cell r="B92">
            <v>188</v>
          </cell>
          <cell r="C92">
            <v>39</v>
          </cell>
          <cell r="D92">
            <v>149</v>
          </cell>
          <cell r="E92">
            <v>0</v>
          </cell>
          <cell r="F92">
            <v>0</v>
          </cell>
          <cell r="G92">
            <v>0</v>
          </cell>
          <cell r="H92">
            <v>188</v>
          </cell>
          <cell r="I92">
            <v>39</v>
          </cell>
          <cell r="J92">
            <v>149</v>
          </cell>
        </row>
        <row r="93">
          <cell r="A93">
            <v>84</v>
          </cell>
          <cell r="B93">
            <v>142</v>
          </cell>
          <cell r="C93">
            <v>35</v>
          </cell>
          <cell r="D93">
            <v>107</v>
          </cell>
          <cell r="E93">
            <v>0</v>
          </cell>
          <cell r="F93">
            <v>0</v>
          </cell>
          <cell r="G93">
            <v>0</v>
          </cell>
          <cell r="H93">
            <v>142</v>
          </cell>
          <cell r="I93">
            <v>35</v>
          </cell>
          <cell r="J93">
            <v>107</v>
          </cell>
        </row>
        <row r="94">
          <cell r="A94">
            <v>85</v>
          </cell>
          <cell r="B94">
            <v>82</v>
          </cell>
          <cell r="C94">
            <v>17</v>
          </cell>
          <cell r="D94">
            <v>65</v>
          </cell>
          <cell r="E94">
            <v>0</v>
          </cell>
          <cell r="F94">
            <v>0</v>
          </cell>
          <cell r="G94">
            <v>0</v>
          </cell>
          <cell r="H94">
            <v>82</v>
          </cell>
          <cell r="I94">
            <v>17</v>
          </cell>
          <cell r="J94">
            <v>65</v>
          </cell>
        </row>
        <row r="95">
          <cell r="A95">
            <v>86</v>
          </cell>
          <cell r="B95">
            <v>100</v>
          </cell>
          <cell r="C95">
            <v>29</v>
          </cell>
          <cell r="D95">
            <v>71</v>
          </cell>
          <cell r="E95">
            <v>0</v>
          </cell>
          <cell r="F95">
            <v>0</v>
          </cell>
          <cell r="G95">
            <v>0</v>
          </cell>
          <cell r="H95">
            <v>100</v>
          </cell>
          <cell r="I95">
            <v>29</v>
          </cell>
          <cell r="J95">
            <v>71</v>
          </cell>
        </row>
        <row r="96">
          <cell r="A96">
            <v>87</v>
          </cell>
          <cell r="B96">
            <v>58</v>
          </cell>
          <cell r="C96">
            <v>17</v>
          </cell>
          <cell r="D96">
            <v>41</v>
          </cell>
          <cell r="E96">
            <v>0</v>
          </cell>
          <cell r="F96">
            <v>0</v>
          </cell>
          <cell r="G96">
            <v>0</v>
          </cell>
          <cell r="H96">
            <v>58</v>
          </cell>
          <cell r="I96">
            <v>17</v>
          </cell>
          <cell r="J96">
            <v>41</v>
          </cell>
        </row>
        <row r="97">
          <cell r="A97">
            <v>88</v>
          </cell>
          <cell r="B97">
            <v>94</v>
          </cell>
          <cell r="C97">
            <v>17</v>
          </cell>
          <cell r="D97">
            <v>77</v>
          </cell>
          <cell r="E97">
            <v>0</v>
          </cell>
          <cell r="F97">
            <v>0</v>
          </cell>
          <cell r="G97">
            <v>0</v>
          </cell>
          <cell r="H97">
            <v>94</v>
          </cell>
          <cell r="I97">
            <v>17</v>
          </cell>
          <cell r="J97">
            <v>77</v>
          </cell>
        </row>
        <row r="98">
          <cell r="A98">
            <v>89</v>
          </cell>
          <cell r="B98">
            <v>52</v>
          </cell>
          <cell r="C98">
            <v>17</v>
          </cell>
          <cell r="D98">
            <v>35</v>
          </cell>
          <cell r="E98">
            <v>0</v>
          </cell>
          <cell r="F98">
            <v>0</v>
          </cell>
          <cell r="G98">
            <v>0</v>
          </cell>
          <cell r="H98">
            <v>52</v>
          </cell>
          <cell r="I98">
            <v>17</v>
          </cell>
          <cell r="J98">
            <v>35</v>
          </cell>
        </row>
        <row r="99">
          <cell r="A99">
            <v>90</v>
          </cell>
          <cell r="B99">
            <v>30</v>
          </cell>
          <cell r="C99">
            <v>6</v>
          </cell>
          <cell r="D99">
            <v>24</v>
          </cell>
          <cell r="E99">
            <v>0</v>
          </cell>
          <cell r="F99">
            <v>0</v>
          </cell>
          <cell r="G99">
            <v>0</v>
          </cell>
          <cell r="H99">
            <v>30</v>
          </cell>
          <cell r="I99">
            <v>6</v>
          </cell>
          <cell r="J99">
            <v>24</v>
          </cell>
        </row>
        <row r="100">
          <cell r="A100">
            <v>91</v>
          </cell>
          <cell r="B100">
            <v>18</v>
          </cell>
          <cell r="C100">
            <v>0</v>
          </cell>
          <cell r="D100">
            <v>18</v>
          </cell>
          <cell r="E100">
            <v>0</v>
          </cell>
          <cell r="F100">
            <v>0</v>
          </cell>
          <cell r="G100">
            <v>0</v>
          </cell>
          <cell r="H100">
            <v>18</v>
          </cell>
          <cell r="I100">
            <v>0</v>
          </cell>
          <cell r="J100">
            <v>18</v>
          </cell>
        </row>
        <row r="101">
          <cell r="A101">
            <v>92</v>
          </cell>
          <cell r="B101">
            <v>12</v>
          </cell>
          <cell r="C101">
            <v>0</v>
          </cell>
          <cell r="D101">
            <v>12</v>
          </cell>
          <cell r="E101">
            <v>0</v>
          </cell>
          <cell r="F101">
            <v>0</v>
          </cell>
          <cell r="G101">
            <v>0</v>
          </cell>
          <cell r="H101">
            <v>12</v>
          </cell>
          <cell r="I101">
            <v>0</v>
          </cell>
          <cell r="J101">
            <v>12</v>
          </cell>
        </row>
        <row r="102">
          <cell r="A102">
            <v>93</v>
          </cell>
          <cell r="B102">
            <v>6</v>
          </cell>
          <cell r="C102">
            <v>0</v>
          </cell>
          <cell r="D102">
            <v>6</v>
          </cell>
          <cell r="E102">
            <v>0</v>
          </cell>
          <cell r="F102">
            <v>0</v>
          </cell>
          <cell r="G102">
            <v>0</v>
          </cell>
          <cell r="H102">
            <v>6</v>
          </cell>
          <cell r="I102">
            <v>0</v>
          </cell>
          <cell r="J102">
            <v>6</v>
          </cell>
        </row>
        <row r="103">
          <cell r="A103">
            <v>94</v>
          </cell>
          <cell r="B103">
            <v>18</v>
          </cell>
          <cell r="C103">
            <v>6</v>
          </cell>
          <cell r="D103">
            <v>12</v>
          </cell>
          <cell r="E103">
            <v>0</v>
          </cell>
          <cell r="F103">
            <v>0</v>
          </cell>
          <cell r="G103">
            <v>0</v>
          </cell>
          <cell r="H103">
            <v>18</v>
          </cell>
          <cell r="I103">
            <v>6</v>
          </cell>
          <cell r="J103">
            <v>12</v>
          </cell>
        </row>
        <row r="104">
          <cell r="A104">
            <v>95</v>
          </cell>
          <cell r="B104">
            <v>12</v>
          </cell>
          <cell r="C104">
            <v>6</v>
          </cell>
          <cell r="D104">
            <v>6</v>
          </cell>
          <cell r="E104">
            <v>0</v>
          </cell>
          <cell r="F104">
            <v>0</v>
          </cell>
          <cell r="G104">
            <v>0</v>
          </cell>
          <cell r="H104">
            <v>12</v>
          </cell>
          <cell r="I104">
            <v>6</v>
          </cell>
          <cell r="J104">
            <v>6</v>
          </cell>
        </row>
        <row r="105">
          <cell r="A105">
            <v>96</v>
          </cell>
          <cell r="B105">
            <v>6</v>
          </cell>
          <cell r="C105">
            <v>0</v>
          </cell>
          <cell r="D105">
            <v>6</v>
          </cell>
          <cell r="E105">
            <v>0</v>
          </cell>
          <cell r="F105">
            <v>0</v>
          </cell>
          <cell r="G105">
            <v>0</v>
          </cell>
          <cell r="H105">
            <v>6</v>
          </cell>
          <cell r="I105">
            <v>0</v>
          </cell>
          <cell r="J105">
            <v>6</v>
          </cell>
        </row>
        <row r="106">
          <cell r="A106">
            <v>97</v>
          </cell>
          <cell r="B106">
            <v>0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A107">
            <v>98</v>
          </cell>
          <cell r="B107">
            <v>12</v>
          </cell>
          <cell r="C107">
            <v>6</v>
          </cell>
          <cell r="D107">
            <v>6</v>
          </cell>
          <cell r="E107">
            <v>0</v>
          </cell>
          <cell r="F107">
            <v>0</v>
          </cell>
          <cell r="G107">
            <v>0</v>
          </cell>
          <cell r="H107">
            <v>12</v>
          </cell>
          <cell r="I107">
            <v>6</v>
          </cell>
          <cell r="J107">
            <v>6</v>
          </cell>
        </row>
        <row r="108">
          <cell r="A108">
            <v>99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100</v>
          </cell>
          <cell r="B109">
            <v>6</v>
          </cell>
          <cell r="C109">
            <v>0</v>
          </cell>
          <cell r="D109">
            <v>6</v>
          </cell>
          <cell r="E109">
            <v>0</v>
          </cell>
          <cell r="F109">
            <v>0</v>
          </cell>
          <cell r="G109">
            <v>0</v>
          </cell>
          <cell r="H109">
            <v>6</v>
          </cell>
          <cell r="I109">
            <v>0</v>
          </cell>
          <cell r="J109">
            <v>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ар-обл"/>
      <sheetName val="Ак-Тал"/>
      <sheetName val="Ат-Баш"/>
      <sheetName val="Дж"/>
      <sheetName val="Мин-Куш"/>
      <sheetName val="Кочк"/>
      <sheetName val="Тян-Шан"/>
      <sheetName val="Дост (горк)"/>
      <sheetName val="гНАР"/>
      <sheetName val="Дост"/>
    </sheetNames>
    <sheetDataSet>
      <sheetData sheetId="0" refreshError="1"/>
      <sheetData sheetId="1">
        <row r="7">
          <cell r="A7" t="str">
            <v>Ак-Талинский район</v>
          </cell>
        </row>
        <row r="8">
          <cell r="A8" t="str">
            <v>Всего:</v>
          </cell>
          <cell r="B8">
            <v>28033</v>
          </cell>
          <cell r="C8">
            <v>14209</v>
          </cell>
          <cell r="D8">
            <v>13824</v>
          </cell>
          <cell r="E8">
            <v>0</v>
          </cell>
          <cell r="F8">
            <v>0</v>
          </cell>
          <cell r="G8">
            <v>0</v>
          </cell>
          <cell r="H8">
            <v>28033</v>
          </cell>
          <cell r="I8">
            <v>14209</v>
          </cell>
          <cell r="J8">
            <v>13824</v>
          </cell>
        </row>
        <row r="9">
          <cell r="A9">
            <v>0</v>
          </cell>
          <cell r="B9">
            <v>1036</v>
          </cell>
          <cell r="C9">
            <v>523</v>
          </cell>
          <cell r="D9">
            <v>513</v>
          </cell>
          <cell r="E9">
            <v>0</v>
          </cell>
          <cell r="F9">
            <v>0</v>
          </cell>
          <cell r="G9">
            <v>0</v>
          </cell>
          <cell r="H9">
            <v>1036</v>
          </cell>
          <cell r="I9">
            <v>523</v>
          </cell>
          <cell r="J9">
            <v>513</v>
          </cell>
        </row>
        <row r="10">
          <cell r="A10">
            <v>1</v>
          </cell>
          <cell r="B10">
            <v>1030</v>
          </cell>
          <cell r="C10">
            <v>519</v>
          </cell>
          <cell r="D10">
            <v>511</v>
          </cell>
          <cell r="E10">
            <v>0</v>
          </cell>
          <cell r="F10">
            <v>0</v>
          </cell>
          <cell r="G10">
            <v>0</v>
          </cell>
          <cell r="H10">
            <v>1030</v>
          </cell>
          <cell r="I10">
            <v>519</v>
          </cell>
          <cell r="J10">
            <v>511</v>
          </cell>
        </row>
        <row r="11">
          <cell r="A11">
            <v>2</v>
          </cell>
          <cell r="B11">
            <v>978</v>
          </cell>
          <cell r="C11">
            <v>504</v>
          </cell>
          <cell r="D11">
            <v>474</v>
          </cell>
          <cell r="E11">
            <v>0</v>
          </cell>
          <cell r="F11">
            <v>0</v>
          </cell>
          <cell r="G11">
            <v>0</v>
          </cell>
          <cell r="H11">
            <v>978</v>
          </cell>
          <cell r="I11">
            <v>504</v>
          </cell>
          <cell r="J11">
            <v>474</v>
          </cell>
        </row>
        <row r="12">
          <cell r="A12">
            <v>3</v>
          </cell>
          <cell r="B12">
            <v>910</v>
          </cell>
          <cell r="C12">
            <v>445</v>
          </cell>
          <cell r="D12">
            <v>465</v>
          </cell>
          <cell r="E12">
            <v>0</v>
          </cell>
          <cell r="F12">
            <v>0</v>
          </cell>
          <cell r="G12">
            <v>0</v>
          </cell>
          <cell r="H12">
            <v>910</v>
          </cell>
          <cell r="I12">
            <v>445</v>
          </cell>
          <cell r="J12">
            <v>465</v>
          </cell>
        </row>
        <row r="13">
          <cell r="A13">
            <v>4</v>
          </cell>
          <cell r="B13">
            <v>930</v>
          </cell>
          <cell r="C13">
            <v>458</v>
          </cell>
          <cell r="D13">
            <v>472</v>
          </cell>
          <cell r="E13">
            <v>0</v>
          </cell>
          <cell r="F13">
            <v>0</v>
          </cell>
          <cell r="G13">
            <v>0</v>
          </cell>
          <cell r="H13">
            <v>930</v>
          </cell>
          <cell r="I13">
            <v>458</v>
          </cell>
          <cell r="J13">
            <v>472</v>
          </cell>
        </row>
        <row r="14">
          <cell r="A14">
            <v>5</v>
          </cell>
          <cell r="B14">
            <v>924</v>
          </cell>
          <cell r="C14">
            <v>448</v>
          </cell>
          <cell r="D14">
            <v>476</v>
          </cell>
          <cell r="E14">
            <v>0</v>
          </cell>
          <cell r="F14">
            <v>0</v>
          </cell>
          <cell r="G14">
            <v>0</v>
          </cell>
          <cell r="H14">
            <v>924</v>
          </cell>
          <cell r="I14">
            <v>448</v>
          </cell>
          <cell r="J14">
            <v>476</v>
          </cell>
        </row>
        <row r="15">
          <cell r="A15">
            <v>6</v>
          </cell>
          <cell r="B15">
            <v>918</v>
          </cell>
          <cell r="C15">
            <v>439</v>
          </cell>
          <cell r="D15">
            <v>479</v>
          </cell>
          <cell r="E15">
            <v>0</v>
          </cell>
          <cell r="F15">
            <v>0</v>
          </cell>
          <cell r="G15">
            <v>0</v>
          </cell>
          <cell r="H15">
            <v>918</v>
          </cell>
          <cell r="I15">
            <v>439</v>
          </cell>
          <cell r="J15">
            <v>479</v>
          </cell>
        </row>
        <row r="16">
          <cell r="A16">
            <v>7</v>
          </cell>
          <cell r="B16">
            <v>818</v>
          </cell>
          <cell r="C16">
            <v>398</v>
          </cell>
          <cell r="D16">
            <v>420</v>
          </cell>
          <cell r="E16">
            <v>0</v>
          </cell>
          <cell r="F16">
            <v>0</v>
          </cell>
          <cell r="G16">
            <v>0</v>
          </cell>
          <cell r="H16">
            <v>818</v>
          </cell>
          <cell r="I16">
            <v>398</v>
          </cell>
          <cell r="J16">
            <v>420</v>
          </cell>
        </row>
        <row r="17">
          <cell r="A17">
            <v>8</v>
          </cell>
          <cell r="B17">
            <v>836</v>
          </cell>
          <cell r="C17">
            <v>438</v>
          </cell>
          <cell r="D17">
            <v>398</v>
          </cell>
          <cell r="E17">
            <v>0</v>
          </cell>
          <cell r="F17">
            <v>0</v>
          </cell>
          <cell r="G17">
            <v>0</v>
          </cell>
          <cell r="H17">
            <v>836</v>
          </cell>
          <cell r="I17">
            <v>438</v>
          </cell>
          <cell r="J17">
            <v>398</v>
          </cell>
        </row>
        <row r="18">
          <cell r="A18">
            <v>9</v>
          </cell>
          <cell r="B18">
            <v>815</v>
          </cell>
          <cell r="C18">
            <v>418</v>
          </cell>
          <cell r="D18">
            <v>397</v>
          </cell>
          <cell r="E18">
            <v>0</v>
          </cell>
          <cell r="F18">
            <v>0</v>
          </cell>
          <cell r="G18">
            <v>0</v>
          </cell>
          <cell r="H18">
            <v>815</v>
          </cell>
          <cell r="I18">
            <v>418</v>
          </cell>
          <cell r="J18">
            <v>397</v>
          </cell>
        </row>
        <row r="19">
          <cell r="A19">
            <v>10</v>
          </cell>
          <cell r="B19">
            <v>816</v>
          </cell>
          <cell r="C19">
            <v>411</v>
          </cell>
          <cell r="D19">
            <v>405</v>
          </cell>
          <cell r="E19">
            <v>0</v>
          </cell>
          <cell r="F19">
            <v>0</v>
          </cell>
          <cell r="G19">
            <v>0</v>
          </cell>
          <cell r="H19">
            <v>816</v>
          </cell>
          <cell r="I19">
            <v>411</v>
          </cell>
          <cell r="J19">
            <v>405</v>
          </cell>
        </row>
        <row r="20">
          <cell r="A20">
            <v>11</v>
          </cell>
          <cell r="B20">
            <v>756</v>
          </cell>
          <cell r="C20">
            <v>419</v>
          </cell>
          <cell r="D20">
            <v>337</v>
          </cell>
          <cell r="E20">
            <v>0</v>
          </cell>
          <cell r="F20">
            <v>0</v>
          </cell>
          <cell r="G20">
            <v>0</v>
          </cell>
          <cell r="H20">
            <v>756</v>
          </cell>
          <cell r="I20">
            <v>419</v>
          </cell>
          <cell r="J20">
            <v>337</v>
          </cell>
        </row>
        <row r="21">
          <cell r="A21">
            <v>12</v>
          </cell>
          <cell r="B21">
            <v>710</v>
          </cell>
          <cell r="C21">
            <v>361</v>
          </cell>
          <cell r="D21">
            <v>349</v>
          </cell>
          <cell r="E21">
            <v>0</v>
          </cell>
          <cell r="F21">
            <v>0</v>
          </cell>
          <cell r="G21">
            <v>0</v>
          </cell>
          <cell r="H21">
            <v>710</v>
          </cell>
          <cell r="I21">
            <v>361</v>
          </cell>
          <cell r="J21">
            <v>349</v>
          </cell>
        </row>
        <row r="22">
          <cell r="A22">
            <v>13</v>
          </cell>
          <cell r="B22">
            <v>747</v>
          </cell>
          <cell r="C22">
            <v>367</v>
          </cell>
          <cell r="D22">
            <v>380</v>
          </cell>
          <cell r="E22">
            <v>0</v>
          </cell>
          <cell r="F22">
            <v>0</v>
          </cell>
          <cell r="G22">
            <v>0</v>
          </cell>
          <cell r="H22">
            <v>747</v>
          </cell>
          <cell r="I22">
            <v>367</v>
          </cell>
          <cell r="J22">
            <v>380</v>
          </cell>
        </row>
        <row r="23">
          <cell r="A23">
            <v>14</v>
          </cell>
          <cell r="B23">
            <v>724</v>
          </cell>
          <cell r="C23">
            <v>371</v>
          </cell>
          <cell r="D23">
            <v>353</v>
          </cell>
          <cell r="E23">
            <v>0</v>
          </cell>
          <cell r="F23">
            <v>0</v>
          </cell>
          <cell r="G23">
            <v>0</v>
          </cell>
          <cell r="H23">
            <v>724</v>
          </cell>
          <cell r="I23">
            <v>371</v>
          </cell>
          <cell r="J23">
            <v>353</v>
          </cell>
        </row>
        <row r="24">
          <cell r="A24">
            <v>15</v>
          </cell>
          <cell r="B24">
            <v>720</v>
          </cell>
          <cell r="C24">
            <v>378</v>
          </cell>
          <cell r="D24">
            <v>342</v>
          </cell>
          <cell r="E24">
            <v>0</v>
          </cell>
          <cell r="F24">
            <v>0</v>
          </cell>
          <cell r="G24">
            <v>0</v>
          </cell>
          <cell r="H24">
            <v>720</v>
          </cell>
          <cell r="I24">
            <v>378</v>
          </cell>
          <cell r="J24">
            <v>342</v>
          </cell>
        </row>
        <row r="25">
          <cell r="A25">
            <v>16</v>
          </cell>
          <cell r="B25">
            <v>698</v>
          </cell>
          <cell r="C25">
            <v>365</v>
          </cell>
          <cell r="D25">
            <v>333</v>
          </cell>
          <cell r="E25">
            <v>0</v>
          </cell>
          <cell r="F25">
            <v>0</v>
          </cell>
          <cell r="G25">
            <v>0</v>
          </cell>
          <cell r="H25">
            <v>698</v>
          </cell>
          <cell r="I25">
            <v>365</v>
          </cell>
          <cell r="J25">
            <v>333</v>
          </cell>
        </row>
        <row r="26">
          <cell r="A26">
            <v>17</v>
          </cell>
          <cell r="B26">
            <v>530</v>
          </cell>
          <cell r="C26">
            <v>290</v>
          </cell>
          <cell r="D26">
            <v>240</v>
          </cell>
          <cell r="E26">
            <v>0</v>
          </cell>
          <cell r="F26">
            <v>0</v>
          </cell>
          <cell r="G26">
            <v>0</v>
          </cell>
          <cell r="H26">
            <v>530</v>
          </cell>
          <cell r="I26">
            <v>290</v>
          </cell>
          <cell r="J26">
            <v>240</v>
          </cell>
        </row>
        <row r="27">
          <cell r="A27">
            <v>18</v>
          </cell>
          <cell r="B27">
            <v>467</v>
          </cell>
          <cell r="C27">
            <v>251</v>
          </cell>
          <cell r="D27">
            <v>216</v>
          </cell>
          <cell r="E27">
            <v>0</v>
          </cell>
          <cell r="F27">
            <v>0</v>
          </cell>
          <cell r="G27">
            <v>0</v>
          </cell>
          <cell r="H27">
            <v>467</v>
          </cell>
          <cell r="I27">
            <v>251</v>
          </cell>
          <cell r="J27">
            <v>216</v>
          </cell>
        </row>
        <row r="28">
          <cell r="A28">
            <v>19</v>
          </cell>
          <cell r="B28">
            <v>500</v>
          </cell>
          <cell r="C28">
            <v>331</v>
          </cell>
          <cell r="D28">
            <v>169</v>
          </cell>
          <cell r="E28">
            <v>0</v>
          </cell>
          <cell r="F28">
            <v>0</v>
          </cell>
          <cell r="G28">
            <v>0</v>
          </cell>
          <cell r="H28">
            <v>500</v>
          </cell>
          <cell r="I28">
            <v>331</v>
          </cell>
          <cell r="J28">
            <v>169</v>
          </cell>
        </row>
        <row r="29">
          <cell r="A29">
            <v>20</v>
          </cell>
          <cell r="B29">
            <v>475</v>
          </cell>
          <cell r="C29">
            <v>300</v>
          </cell>
          <cell r="D29">
            <v>175</v>
          </cell>
          <cell r="E29">
            <v>0</v>
          </cell>
          <cell r="F29">
            <v>0</v>
          </cell>
          <cell r="G29">
            <v>0</v>
          </cell>
          <cell r="H29">
            <v>475</v>
          </cell>
          <cell r="I29">
            <v>300</v>
          </cell>
          <cell r="J29">
            <v>175</v>
          </cell>
        </row>
        <row r="30">
          <cell r="A30">
            <v>21</v>
          </cell>
          <cell r="B30">
            <v>442</v>
          </cell>
          <cell r="C30">
            <v>264</v>
          </cell>
          <cell r="D30">
            <v>178</v>
          </cell>
          <cell r="E30">
            <v>0</v>
          </cell>
          <cell r="F30">
            <v>0</v>
          </cell>
          <cell r="G30">
            <v>0</v>
          </cell>
          <cell r="H30">
            <v>442</v>
          </cell>
          <cell r="I30">
            <v>264</v>
          </cell>
          <cell r="J30">
            <v>178</v>
          </cell>
        </row>
        <row r="31">
          <cell r="A31">
            <v>22</v>
          </cell>
          <cell r="B31">
            <v>429</v>
          </cell>
          <cell r="C31">
            <v>258</v>
          </cell>
          <cell r="D31">
            <v>171</v>
          </cell>
          <cell r="E31">
            <v>0</v>
          </cell>
          <cell r="F31">
            <v>0</v>
          </cell>
          <cell r="G31">
            <v>0</v>
          </cell>
          <cell r="H31">
            <v>429</v>
          </cell>
          <cell r="I31">
            <v>258</v>
          </cell>
          <cell r="J31">
            <v>171</v>
          </cell>
        </row>
        <row r="32">
          <cell r="A32">
            <v>23</v>
          </cell>
          <cell r="B32">
            <v>444</v>
          </cell>
          <cell r="C32">
            <v>223</v>
          </cell>
          <cell r="D32">
            <v>221</v>
          </cell>
          <cell r="E32">
            <v>0</v>
          </cell>
          <cell r="F32">
            <v>0</v>
          </cell>
          <cell r="G32">
            <v>0</v>
          </cell>
          <cell r="H32">
            <v>444</v>
          </cell>
          <cell r="I32">
            <v>223</v>
          </cell>
          <cell r="J32">
            <v>221</v>
          </cell>
        </row>
        <row r="33">
          <cell r="A33">
            <v>24</v>
          </cell>
          <cell r="B33">
            <v>419</v>
          </cell>
          <cell r="C33">
            <v>225</v>
          </cell>
          <cell r="D33">
            <v>194</v>
          </cell>
          <cell r="E33">
            <v>0</v>
          </cell>
          <cell r="F33">
            <v>0</v>
          </cell>
          <cell r="G33">
            <v>0</v>
          </cell>
          <cell r="H33">
            <v>419</v>
          </cell>
          <cell r="I33">
            <v>225</v>
          </cell>
          <cell r="J33">
            <v>194</v>
          </cell>
        </row>
        <row r="34">
          <cell r="A34">
            <v>25</v>
          </cell>
          <cell r="B34">
            <v>496</v>
          </cell>
          <cell r="C34">
            <v>245</v>
          </cell>
          <cell r="D34">
            <v>251</v>
          </cell>
          <cell r="E34">
            <v>0</v>
          </cell>
          <cell r="F34">
            <v>0</v>
          </cell>
          <cell r="G34">
            <v>0</v>
          </cell>
          <cell r="H34">
            <v>496</v>
          </cell>
          <cell r="I34">
            <v>245</v>
          </cell>
          <cell r="J34">
            <v>251</v>
          </cell>
        </row>
        <row r="35">
          <cell r="A35">
            <v>26</v>
          </cell>
          <cell r="B35">
            <v>449</v>
          </cell>
          <cell r="C35">
            <v>237</v>
          </cell>
          <cell r="D35">
            <v>212</v>
          </cell>
          <cell r="E35">
            <v>0</v>
          </cell>
          <cell r="F35">
            <v>0</v>
          </cell>
          <cell r="G35">
            <v>0</v>
          </cell>
          <cell r="H35">
            <v>449</v>
          </cell>
          <cell r="I35">
            <v>237</v>
          </cell>
          <cell r="J35">
            <v>212</v>
          </cell>
        </row>
        <row r="36">
          <cell r="A36">
            <v>27</v>
          </cell>
          <cell r="B36">
            <v>445</v>
          </cell>
          <cell r="C36">
            <v>220</v>
          </cell>
          <cell r="D36">
            <v>225</v>
          </cell>
          <cell r="E36">
            <v>0</v>
          </cell>
          <cell r="F36">
            <v>0</v>
          </cell>
          <cell r="G36">
            <v>0</v>
          </cell>
          <cell r="H36">
            <v>445</v>
          </cell>
          <cell r="I36">
            <v>220</v>
          </cell>
          <cell r="J36">
            <v>225</v>
          </cell>
        </row>
        <row r="37">
          <cell r="A37">
            <v>28</v>
          </cell>
          <cell r="B37">
            <v>466</v>
          </cell>
          <cell r="C37">
            <v>254</v>
          </cell>
          <cell r="D37">
            <v>212</v>
          </cell>
          <cell r="E37">
            <v>0</v>
          </cell>
          <cell r="F37">
            <v>0</v>
          </cell>
          <cell r="G37">
            <v>0</v>
          </cell>
          <cell r="H37">
            <v>466</v>
          </cell>
          <cell r="I37">
            <v>254</v>
          </cell>
          <cell r="J37">
            <v>212</v>
          </cell>
        </row>
        <row r="38">
          <cell r="A38">
            <v>29</v>
          </cell>
          <cell r="B38">
            <v>446</v>
          </cell>
          <cell r="C38">
            <v>218</v>
          </cell>
          <cell r="D38">
            <v>228</v>
          </cell>
          <cell r="E38">
            <v>0</v>
          </cell>
          <cell r="F38">
            <v>0</v>
          </cell>
          <cell r="G38">
            <v>0</v>
          </cell>
          <cell r="H38">
            <v>446</v>
          </cell>
          <cell r="I38">
            <v>218</v>
          </cell>
          <cell r="J38">
            <v>228</v>
          </cell>
        </row>
        <row r="39">
          <cell r="A39">
            <v>30</v>
          </cell>
          <cell r="B39">
            <v>389</v>
          </cell>
          <cell r="C39">
            <v>200</v>
          </cell>
          <cell r="D39">
            <v>189</v>
          </cell>
          <cell r="E39">
            <v>0</v>
          </cell>
          <cell r="F39">
            <v>0</v>
          </cell>
          <cell r="G39">
            <v>0</v>
          </cell>
          <cell r="H39">
            <v>389</v>
          </cell>
          <cell r="I39">
            <v>200</v>
          </cell>
          <cell r="J39">
            <v>189</v>
          </cell>
        </row>
        <row r="40">
          <cell r="A40">
            <v>31</v>
          </cell>
          <cell r="B40">
            <v>400</v>
          </cell>
          <cell r="C40">
            <v>208</v>
          </cell>
          <cell r="D40">
            <v>192</v>
          </cell>
          <cell r="E40">
            <v>0</v>
          </cell>
          <cell r="F40">
            <v>0</v>
          </cell>
          <cell r="G40">
            <v>0</v>
          </cell>
          <cell r="H40">
            <v>400</v>
          </cell>
          <cell r="I40">
            <v>208</v>
          </cell>
          <cell r="J40">
            <v>192</v>
          </cell>
        </row>
        <row r="41">
          <cell r="A41">
            <v>32</v>
          </cell>
          <cell r="B41">
            <v>360</v>
          </cell>
          <cell r="C41">
            <v>191</v>
          </cell>
          <cell r="D41">
            <v>169</v>
          </cell>
          <cell r="E41">
            <v>0</v>
          </cell>
          <cell r="F41">
            <v>0</v>
          </cell>
          <cell r="G41">
            <v>0</v>
          </cell>
          <cell r="H41">
            <v>360</v>
          </cell>
          <cell r="I41">
            <v>191</v>
          </cell>
          <cell r="J41">
            <v>169</v>
          </cell>
        </row>
        <row r="42">
          <cell r="A42">
            <v>33</v>
          </cell>
          <cell r="B42">
            <v>324</v>
          </cell>
          <cell r="C42">
            <v>167</v>
          </cell>
          <cell r="D42">
            <v>157</v>
          </cell>
          <cell r="E42">
            <v>0</v>
          </cell>
          <cell r="F42">
            <v>0</v>
          </cell>
          <cell r="G42">
            <v>0</v>
          </cell>
          <cell r="H42">
            <v>324</v>
          </cell>
          <cell r="I42">
            <v>167</v>
          </cell>
          <cell r="J42">
            <v>157</v>
          </cell>
        </row>
        <row r="43">
          <cell r="A43">
            <v>34</v>
          </cell>
          <cell r="B43">
            <v>308</v>
          </cell>
          <cell r="C43">
            <v>161</v>
          </cell>
          <cell r="D43">
            <v>147</v>
          </cell>
          <cell r="E43">
            <v>0</v>
          </cell>
          <cell r="F43">
            <v>0</v>
          </cell>
          <cell r="G43">
            <v>0</v>
          </cell>
          <cell r="H43">
            <v>308</v>
          </cell>
          <cell r="I43">
            <v>161</v>
          </cell>
          <cell r="J43">
            <v>147</v>
          </cell>
        </row>
        <row r="44">
          <cell r="A44">
            <v>35</v>
          </cell>
          <cell r="B44">
            <v>263</v>
          </cell>
          <cell r="C44">
            <v>127</v>
          </cell>
          <cell r="D44">
            <v>136</v>
          </cell>
          <cell r="E44">
            <v>0</v>
          </cell>
          <cell r="F44">
            <v>0</v>
          </cell>
          <cell r="G44">
            <v>0</v>
          </cell>
          <cell r="H44">
            <v>263</v>
          </cell>
          <cell r="I44">
            <v>127</v>
          </cell>
          <cell r="J44">
            <v>136</v>
          </cell>
        </row>
        <row r="45">
          <cell r="A45">
            <v>36</v>
          </cell>
          <cell r="B45">
            <v>293</v>
          </cell>
          <cell r="C45">
            <v>160</v>
          </cell>
          <cell r="D45">
            <v>133</v>
          </cell>
          <cell r="E45">
            <v>0</v>
          </cell>
          <cell r="F45">
            <v>0</v>
          </cell>
          <cell r="G45">
            <v>0</v>
          </cell>
          <cell r="H45">
            <v>293</v>
          </cell>
          <cell r="I45">
            <v>160</v>
          </cell>
          <cell r="J45">
            <v>133</v>
          </cell>
        </row>
        <row r="46">
          <cell r="A46">
            <v>37</v>
          </cell>
          <cell r="B46">
            <v>249</v>
          </cell>
          <cell r="C46">
            <v>137</v>
          </cell>
          <cell r="D46">
            <v>112</v>
          </cell>
          <cell r="E46">
            <v>0</v>
          </cell>
          <cell r="F46">
            <v>0</v>
          </cell>
          <cell r="G46">
            <v>0</v>
          </cell>
          <cell r="H46">
            <v>249</v>
          </cell>
          <cell r="I46">
            <v>137</v>
          </cell>
          <cell r="J46">
            <v>112</v>
          </cell>
        </row>
        <row r="47">
          <cell r="A47">
            <v>38</v>
          </cell>
          <cell r="B47">
            <v>256</v>
          </cell>
          <cell r="C47">
            <v>130</v>
          </cell>
          <cell r="D47">
            <v>126</v>
          </cell>
          <cell r="E47">
            <v>0</v>
          </cell>
          <cell r="F47">
            <v>0</v>
          </cell>
          <cell r="G47">
            <v>0</v>
          </cell>
          <cell r="H47">
            <v>256</v>
          </cell>
          <cell r="I47">
            <v>130</v>
          </cell>
          <cell r="J47">
            <v>126</v>
          </cell>
        </row>
        <row r="48">
          <cell r="A48">
            <v>39</v>
          </cell>
          <cell r="B48">
            <v>168</v>
          </cell>
          <cell r="C48">
            <v>93</v>
          </cell>
          <cell r="D48">
            <v>75</v>
          </cell>
          <cell r="E48">
            <v>0</v>
          </cell>
          <cell r="F48">
            <v>0</v>
          </cell>
          <cell r="G48">
            <v>0</v>
          </cell>
          <cell r="H48">
            <v>168</v>
          </cell>
          <cell r="I48">
            <v>93</v>
          </cell>
          <cell r="J48">
            <v>75</v>
          </cell>
        </row>
        <row r="49">
          <cell r="A49">
            <v>40</v>
          </cell>
          <cell r="B49">
            <v>144</v>
          </cell>
          <cell r="C49">
            <v>69</v>
          </cell>
          <cell r="D49">
            <v>75</v>
          </cell>
          <cell r="E49">
            <v>0</v>
          </cell>
          <cell r="F49">
            <v>0</v>
          </cell>
          <cell r="G49">
            <v>0</v>
          </cell>
          <cell r="H49">
            <v>144</v>
          </cell>
          <cell r="I49">
            <v>69</v>
          </cell>
          <cell r="J49">
            <v>75</v>
          </cell>
        </row>
        <row r="50">
          <cell r="A50">
            <v>41</v>
          </cell>
          <cell r="B50">
            <v>150</v>
          </cell>
          <cell r="C50">
            <v>64</v>
          </cell>
          <cell r="D50">
            <v>86</v>
          </cell>
          <cell r="E50">
            <v>0</v>
          </cell>
          <cell r="F50">
            <v>0</v>
          </cell>
          <cell r="G50">
            <v>0</v>
          </cell>
          <cell r="H50">
            <v>150</v>
          </cell>
          <cell r="I50">
            <v>64</v>
          </cell>
          <cell r="J50">
            <v>86</v>
          </cell>
        </row>
        <row r="51">
          <cell r="A51">
            <v>42</v>
          </cell>
          <cell r="B51">
            <v>91</v>
          </cell>
          <cell r="C51">
            <v>50</v>
          </cell>
          <cell r="D51">
            <v>41</v>
          </cell>
          <cell r="E51">
            <v>0</v>
          </cell>
          <cell r="F51">
            <v>0</v>
          </cell>
          <cell r="G51">
            <v>0</v>
          </cell>
          <cell r="H51">
            <v>91</v>
          </cell>
          <cell r="I51">
            <v>50</v>
          </cell>
          <cell r="J51">
            <v>41</v>
          </cell>
        </row>
        <row r="52">
          <cell r="A52">
            <v>43</v>
          </cell>
          <cell r="B52">
            <v>62</v>
          </cell>
          <cell r="C52">
            <v>36</v>
          </cell>
          <cell r="D52">
            <v>26</v>
          </cell>
          <cell r="E52">
            <v>0</v>
          </cell>
          <cell r="F52">
            <v>0</v>
          </cell>
          <cell r="G52">
            <v>0</v>
          </cell>
          <cell r="H52">
            <v>62</v>
          </cell>
          <cell r="I52">
            <v>36</v>
          </cell>
          <cell r="J52">
            <v>26</v>
          </cell>
        </row>
        <row r="53">
          <cell r="A53">
            <v>44</v>
          </cell>
          <cell r="B53">
            <v>55</v>
          </cell>
          <cell r="C53">
            <v>33</v>
          </cell>
          <cell r="D53">
            <v>22</v>
          </cell>
          <cell r="E53">
            <v>0</v>
          </cell>
          <cell r="F53">
            <v>0</v>
          </cell>
          <cell r="G53">
            <v>0</v>
          </cell>
          <cell r="H53">
            <v>55</v>
          </cell>
          <cell r="I53">
            <v>33</v>
          </cell>
          <cell r="J53">
            <v>22</v>
          </cell>
        </row>
        <row r="54">
          <cell r="A54">
            <v>45</v>
          </cell>
          <cell r="B54">
            <v>75</v>
          </cell>
          <cell r="C54">
            <v>40</v>
          </cell>
          <cell r="D54">
            <v>35</v>
          </cell>
          <cell r="E54">
            <v>0</v>
          </cell>
          <cell r="F54">
            <v>0</v>
          </cell>
          <cell r="G54">
            <v>0</v>
          </cell>
          <cell r="H54">
            <v>75</v>
          </cell>
          <cell r="I54">
            <v>40</v>
          </cell>
          <cell r="J54">
            <v>35</v>
          </cell>
        </row>
        <row r="55">
          <cell r="A55">
            <v>46</v>
          </cell>
          <cell r="B55">
            <v>208</v>
          </cell>
          <cell r="C55">
            <v>114</v>
          </cell>
          <cell r="D55">
            <v>94</v>
          </cell>
          <cell r="E55">
            <v>0</v>
          </cell>
          <cell r="F55">
            <v>0</v>
          </cell>
          <cell r="G55">
            <v>0</v>
          </cell>
          <cell r="H55">
            <v>208</v>
          </cell>
          <cell r="I55">
            <v>114</v>
          </cell>
          <cell r="J55">
            <v>94</v>
          </cell>
        </row>
        <row r="56">
          <cell r="A56">
            <v>47</v>
          </cell>
          <cell r="B56">
            <v>134</v>
          </cell>
          <cell r="C56">
            <v>69</v>
          </cell>
          <cell r="D56">
            <v>65</v>
          </cell>
          <cell r="E56">
            <v>0</v>
          </cell>
          <cell r="F56">
            <v>0</v>
          </cell>
          <cell r="G56">
            <v>0</v>
          </cell>
          <cell r="H56">
            <v>134</v>
          </cell>
          <cell r="I56">
            <v>69</v>
          </cell>
          <cell r="J56">
            <v>65</v>
          </cell>
        </row>
        <row r="57">
          <cell r="A57">
            <v>48</v>
          </cell>
          <cell r="B57">
            <v>220</v>
          </cell>
          <cell r="C57">
            <v>108</v>
          </cell>
          <cell r="D57">
            <v>112</v>
          </cell>
          <cell r="E57">
            <v>0</v>
          </cell>
          <cell r="F57">
            <v>0</v>
          </cell>
          <cell r="G57">
            <v>0</v>
          </cell>
          <cell r="H57">
            <v>220</v>
          </cell>
          <cell r="I57">
            <v>108</v>
          </cell>
          <cell r="J57">
            <v>112</v>
          </cell>
        </row>
        <row r="58">
          <cell r="A58">
            <v>49</v>
          </cell>
          <cell r="B58">
            <v>186</v>
          </cell>
          <cell r="C58">
            <v>94</v>
          </cell>
          <cell r="D58">
            <v>92</v>
          </cell>
          <cell r="E58">
            <v>0</v>
          </cell>
          <cell r="F58">
            <v>0</v>
          </cell>
          <cell r="G58">
            <v>0</v>
          </cell>
          <cell r="H58">
            <v>186</v>
          </cell>
          <cell r="I58">
            <v>94</v>
          </cell>
          <cell r="J58">
            <v>92</v>
          </cell>
        </row>
        <row r="59">
          <cell r="A59">
            <v>50</v>
          </cell>
          <cell r="B59">
            <v>209</v>
          </cell>
          <cell r="C59">
            <v>98</v>
          </cell>
          <cell r="D59">
            <v>111</v>
          </cell>
          <cell r="E59">
            <v>0</v>
          </cell>
          <cell r="F59">
            <v>0</v>
          </cell>
          <cell r="G59">
            <v>0</v>
          </cell>
          <cell r="H59">
            <v>209</v>
          </cell>
          <cell r="I59">
            <v>98</v>
          </cell>
          <cell r="J59">
            <v>111</v>
          </cell>
        </row>
        <row r="60">
          <cell r="A60">
            <v>51</v>
          </cell>
          <cell r="B60">
            <v>152</v>
          </cell>
          <cell r="C60">
            <v>77</v>
          </cell>
          <cell r="D60">
            <v>75</v>
          </cell>
          <cell r="E60">
            <v>0</v>
          </cell>
          <cell r="F60">
            <v>0</v>
          </cell>
          <cell r="G60">
            <v>0</v>
          </cell>
          <cell r="H60">
            <v>152</v>
          </cell>
          <cell r="I60">
            <v>77</v>
          </cell>
          <cell r="J60">
            <v>75</v>
          </cell>
        </row>
        <row r="61">
          <cell r="A61">
            <v>52</v>
          </cell>
          <cell r="B61">
            <v>172</v>
          </cell>
          <cell r="C61">
            <v>80</v>
          </cell>
          <cell r="D61">
            <v>92</v>
          </cell>
          <cell r="E61">
            <v>0</v>
          </cell>
          <cell r="F61">
            <v>0</v>
          </cell>
          <cell r="G61">
            <v>0</v>
          </cell>
          <cell r="H61">
            <v>172</v>
          </cell>
          <cell r="I61">
            <v>80</v>
          </cell>
          <cell r="J61">
            <v>92</v>
          </cell>
        </row>
        <row r="62">
          <cell r="A62">
            <v>53</v>
          </cell>
          <cell r="B62">
            <v>173</v>
          </cell>
          <cell r="C62">
            <v>94</v>
          </cell>
          <cell r="D62">
            <v>79</v>
          </cell>
          <cell r="E62">
            <v>0</v>
          </cell>
          <cell r="F62">
            <v>0</v>
          </cell>
          <cell r="G62">
            <v>0</v>
          </cell>
          <cell r="H62">
            <v>173</v>
          </cell>
          <cell r="I62">
            <v>94</v>
          </cell>
          <cell r="J62">
            <v>79</v>
          </cell>
        </row>
        <row r="63">
          <cell r="A63">
            <v>54</v>
          </cell>
          <cell r="B63">
            <v>164</v>
          </cell>
          <cell r="C63">
            <v>71</v>
          </cell>
          <cell r="D63">
            <v>93</v>
          </cell>
          <cell r="E63">
            <v>0</v>
          </cell>
          <cell r="F63">
            <v>0</v>
          </cell>
          <cell r="G63">
            <v>0</v>
          </cell>
          <cell r="H63">
            <v>164</v>
          </cell>
          <cell r="I63">
            <v>71</v>
          </cell>
          <cell r="J63">
            <v>93</v>
          </cell>
        </row>
        <row r="64">
          <cell r="A64">
            <v>55</v>
          </cell>
          <cell r="B64">
            <v>139</v>
          </cell>
          <cell r="C64">
            <v>60</v>
          </cell>
          <cell r="D64">
            <v>79</v>
          </cell>
          <cell r="E64">
            <v>0</v>
          </cell>
          <cell r="F64">
            <v>0</v>
          </cell>
          <cell r="G64">
            <v>0</v>
          </cell>
          <cell r="H64">
            <v>139</v>
          </cell>
          <cell r="I64">
            <v>60</v>
          </cell>
          <cell r="J64">
            <v>79</v>
          </cell>
        </row>
        <row r="65">
          <cell r="A65">
            <v>56</v>
          </cell>
          <cell r="B65">
            <v>201</v>
          </cell>
          <cell r="C65">
            <v>83</v>
          </cell>
          <cell r="D65">
            <v>118</v>
          </cell>
          <cell r="E65">
            <v>0</v>
          </cell>
          <cell r="F65">
            <v>0</v>
          </cell>
          <cell r="G65">
            <v>0</v>
          </cell>
          <cell r="H65">
            <v>201</v>
          </cell>
          <cell r="I65">
            <v>83</v>
          </cell>
          <cell r="J65">
            <v>118</v>
          </cell>
        </row>
        <row r="66">
          <cell r="A66">
            <v>57</v>
          </cell>
          <cell r="B66">
            <v>120</v>
          </cell>
          <cell r="C66">
            <v>52</v>
          </cell>
          <cell r="D66">
            <v>68</v>
          </cell>
          <cell r="E66">
            <v>0</v>
          </cell>
          <cell r="F66">
            <v>0</v>
          </cell>
          <cell r="G66">
            <v>0</v>
          </cell>
          <cell r="H66">
            <v>120</v>
          </cell>
          <cell r="I66">
            <v>52</v>
          </cell>
          <cell r="J66">
            <v>68</v>
          </cell>
        </row>
        <row r="67">
          <cell r="A67">
            <v>58</v>
          </cell>
          <cell r="B67">
            <v>188</v>
          </cell>
          <cell r="C67">
            <v>81</v>
          </cell>
          <cell r="D67">
            <v>107</v>
          </cell>
          <cell r="E67">
            <v>0</v>
          </cell>
          <cell r="F67">
            <v>0</v>
          </cell>
          <cell r="G67">
            <v>0</v>
          </cell>
          <cell r="H67">
            <v>188</v>
          </cell>
          <cell r="I67">
            <v>81</v>
          </cell>
          <cell r="J67">
            <v>107</v>
          </cell>
        </row>
        <row r="68">
          <cell r="A68">
            <v>59</v>
          </cell>
          <cell r="B68">
            <v>136</v>
          </cell>
          <cell r="C68">
            <v>69</v>
          </cell>
          <cell r="D68">
            <v>67</v>
          </cell>
          <cell r="E68">
            <v>0</v>
          </cell>
          <cell r="F68">
            <v>0</v>
          </cell>
          <cell r="G68">
            <v>0</v>
          </cell>
          <cell r="H68">
            <v>136</v>
          </cell>
          <cell r="I68">
            <v>69</v>
          </cell>
          <cell r="J68">
            <v>67</v>
          </cell>
        </row>
        <row r="69">
          <cell r="A69">
            <v>60</v>
          </cell>
          <cell r="B69">
            <v>197</v>
          </cell>
          <cell r="C69">
            <v>86</v>
          </cell>
          <cell r="D69">
            <v>111</v>
          </cell>
          <cell r="E69">
            <v>0</v>
          </cell>
          <cell r="F69">
            <v>0</v>
          </cell>
          <cell r="G69">
            <v>0</v>
          </cell>
          <cell r="H69">
            <v>197</v>
          </cell>
          <cell r="I69">
            <v>86</v>
          </cell>
          <cell r="J69">
            <v>111</v>
          </cell>
        </row>
        <row r="70">
          <cell r="A70">
            <v>61</v>
          </cell>
          <cell r="B70">
            <v>134</v>
          </cell>
          <cell r="C70">
            <v>69</v>
          </cell>
          <cell r="D70">
            <v>65</v>
          </cell>
          <cell r="E70">
            <v>0</v>
          </cell>
          <cell r="F70">
            <v>0</v>
          </cell>
          <cell r="G70">
            <v>0</v>
          </cell>
          <cell r="H70">
            <v>134</v>
          </cell>
          <cell r="I70">
            <v>69</v>
          </cell>
          <cell r="J70">
            <v>65</v>
          </cell>
        </row>
        <row r="71">
          <cell r="A71">
            <v>62</v>
          </cell>
          <cell r="B71">
            <v>118</v>
          </cell>
          <cell r="C71">
            <v>66</v>
          </cell>
          <cell r="D71">
            <v>52</v>
          </cell>
          <cell r="E71">
            <v>0</v>
          </cell>
          <cell r="F71">
            <v>0</v>
          </cell>
          <cell r="G71">
            <v>0</v>
          </cell>
          <cell r="H71">
            <v>118</v>
          </cell>
          <cell r="I71">
            <v>66</v>
          </cell>
          <cell r="J71">
            <v>52</v>
          </cell>
        </row>
        <row r="72">
          <cell r="A72">
            <v>63</v>
          </cell>
          <cell r="B72">
            <v>96</v>
          </cell>
          <cell r="C72">
            <v>49</v>
          </cell>
          <cell r="D72">
            <v>47</v>
          </cell>
          <cell r="E72">
            <v>0</v>
          </cell>
          <cell r="F72">
            <v>0</v>
          </cell>
          <cell r="G72">
            <v>0</v>
          </cell>
          <cell r="H72">
            <v>96</v>
          </cell>
          <cell r="I72">
            <v>49</v>
          </cell>
          <cell r="J72">
            <v>47</v>
          </cell>
        </row>
        <row r="73">
          <cell r="A73">
            <v>64</v>
          </cell>
          <cell r="B73">
            <v>97</v>
          </cell>
          <cell r="C73">
            <v>41</v>
          </cell>
          <cell r="D73">
            <v>56</v>
          </cell>
          <cell r="E73">
            <v>0</v>
          </cell>
          <cell r="F73">
            <v>0</v>
          </cell>
          <cell r="G73">
            <v>0</v>
          </cell>
          <cell r="H73">
            <v>97</v>
          </cell>
          <cell r="I73">
            <v>41</v>
          </cell>
          <cell r="J73">
            <v>56</v>
          </cell>
        </row>
        <row r="74">
          <cell r="A74">
            <v>65</v>
          </cell>
          <cell r="B74">
            <v>82</v>
          </cell>
          <cell r="C74">
            <v>30</v>
          </cell>
          <cell r="D74">
            <v>52</v>
          </cell>
          <cell r="E74">
            <v>0</v>
          </cell>
          <cell r="F74">
            <v>0</v>
          </cell>
          <cell r="G74">
            <v>0</v>
          </cell>
          <cell r="H74">
            <v>82</v>
          </cell>
          <cell r="I74">
            <v>30</v>
          </cell>
          <cell r="J74">
            <v>52</v>
          </cell>
        </row>
        <row r="75">
          <cell r="A75">
            <v>66</v>
          </cell>
          <cell r="B75">
            <v>91</v>
          </cell>
          <cell r="C75">
            <v>34</v>
          </cell>
          <cell r="D75">
            <v>57</v>
          </cell>
          <cell r="E75">
            <v>0</v>
          </cell>
          <cell r="F75">
            <v>0</v>
          </cell>
          <cell r="G75">
            <v>0</v>
          </cell>
          <cell r="H75">
            <v>91</v>
          </cell>
          <cell r="I75">
            <v>34</v>
          </cell>
          <cell r="J75">
            <v>57</v>
          </cell>
        </row>
        <row r="76">
          <cell r="A76">
            <v>67</v>
          </cell>
          <cell r="B76">
            <v>49</v>
          </cell>
          <cell r="C76">
            <v>17</v>
          </cell>
          <cell r="D76">
            <v>32</v>
          </cell>
          <cell r="E76">
            <v>0</v>
          </cell>
          <cell r="F76">
            <v>0</v>
          </cell>
          <cell r="G76">
            <v>0</v>
          </cell>
          <cell r="H76">
            <v>49</v>
          </cell>
          <cell r="I76">
            <v>17</v>
          </cell>
          <cell r="J76">
            <v>32</v>
          </cell>
        </row>
        <row r="77">
          <cell r="A77">
            <v>68</v>
          </cell>
          <cell r="B77">
            <v>51</v>
          </cell>
          <cell r="C77">
            <v>10</v>
          </cell>
          <cell r="D77">
            <v>41</v>
          </cell>
          <cell r="E77">
            <v>0</v>
          </cell>
          <cell r="F77">
            <v>0</v>
          </cell>
          <cell r="G77">
            <v>0</v>
          </cell>
          <cell r="H77">
            <v>51</v>
          </cell>
          <cell r="I77">
            <v>10</v>
          </cell>
          <cell r="J77">
            <v>41</v>
          </cell>
        </row>
        <row r="78">
          <cell r="A78">
            <v>69</v>
          </cell>
          <cell r="B78">
            <v>53</v>
          </cell>
          <cell r="C78">
            <v>16</v>
          </cell>
          <cell r="D78">
            <v>37</v>
          </cell>
          <cell r="E78">
            <v>0</v>
          </cell>
          <cell r="F78">
            <v>0</v>
          </cell>
          <cell r="G78">
            <v>0</v>
          </cell>
          <cell r="H78">
            <v>53</v>
          </cell>
          <cell r="I78">
            <v>16</v>
          </cell>
          <cell r="J78">
            <v>37</v>
          </cell>
        </row>
        <row r="79">
          <cell r="A79">
            <v>70</v>
          </cell>
          <cell r="B79">
            <v>39</v>
          </cell>
          <cell r="C79">
            <v>13</v>
          </cell>
          <cell r="D79">
            <v>26</v>
          </cell>
          <cell r="E79">
            <v>0</v>
          </cell>
          <cell r="F79">
            <v>0</v>
          </cell>
          <cell r="G79">
            <v>0</v>
          </cell>
          <cell r="H79">
            <v>39</v>
          </cell>
          <cell r="I79">
            <v>13</v>
          </cell>
          <cell r="J79">
            <v>26</v>
          </cell>
        </row>
        <row r="80">
          <cell r="A80">
            <v>71</v>
          </cell>
          <cell r="B80">
            <v>56</v>
          </cell>
          <cell r="C80">
            <v>17</v>
          </cell>
          <cell r="D80">
            <v>39</v>
          </cell>
          <cell r="E80">
            <v>0</v>
          </cell>
          <cell r="F80">
            <v>0</v>
          </cell>
          <cell r="G80">
            <v>0</v>
          </cell>
          <cell r="H80">
            <v>56</v>
          </cell>
          <cell r="I80">
            <v>17</v>
          </cell>
          <cell r="J80">
            <v>39</v>
          </cell>
        </row>
        <row r="81">
          <cell r="A81">
            <v>72</v>
          </cell>
          <cell r="B81">
            <v>53</v>
          </cell>
          <cell r="C81">
            <v>17</v>
          </cell>
          <cell r="D81">
            <v>36</v>
          </cell>
          <cell r="E81">
            <v>0</v>
          </cell>
          <cell r="F81">
            <v>0</v>
          </cell>
          <cell r="G81">
            <v>0</v>
          </cell>
          <cell r="H81">
            <v>53</v>
          </cell>
          <cell r="I81">
            <v>17</v>
          </cell>
          <cell r="J81">
            <v>36</v>
          </cell>
        </row>
        <row r="82">
          <cell r="A82">
            <v>73</v>
          </cell>
          <cell r="B82">
            <v>35</v>
          </cell>
          <cell r="C82">
            <v>10</v>
          </cell>
          <cell r="D82">
            <v>25</v>
          </cell>
          <cell r="E82">
            <v>0</v>
          </cell>
          <cell r="F82">
            <v>0</v>
          </cell>
          <cell r="G82">
            <v>0</v>
          </cell>
          <cell r="H82">
            <v>35</v>
          </cell>
          <cell r="I82">
            <v>10</v>
          </cell>
          <cell r="J82">
            <v>25</v>
          </cell>
        </row>
        <row r="83">
          <cell r="A83">
            <v>74</v>
          </cell>
          <cell r="B83">
            <v>38</v>
          </cell>
          <cell r="C83">
            <v>13</v>
          </cell>
          <cell r="D83">
            <v>25</v>
          </cell>
          <cell r="E83">
            <v>0</v>
          </cell>
          <cell r="F83">
            <v>0</v>
          </cell>
          <cell r="G83">
            <v>0</v>
          </cell>
          <cell r="H83">
            <v>38</v>
          </cell>
          <cell r="I83">
            <v>13</v>
          </cell>
          <cell r="J83">
            <v>25</v>
          </cell>
        </row>
        <row r="84">
          <cell r="A84">
            <v>75</v>
          </cell>
          <cell r="B84">
            <v>44</v>
          </cell>
          <cell r="C84">
            <v>11</v>
          </cell>
          <cell r="D84">
            <v>33</v>
          </cell>
          <cell r="E84">
            <v>0</v>
          </cell>
          <cell r="F84">
            <v>0</v>
          </cell>
          <cell r="G84">
            <v>0</v>
          </cell>
          <cell r="H84">
            <v>44</v>
          </cell>
          <cell r="I84">
            <v>11</v>
          </cell>
          <cell r="J84">
            <v>33</v>
          </cell>
        </row>
        <row r="85">
          <cell r="A85">
            <v>76</v>
          </cell>
          <cell r="B85">
            <v>38</v>
          </cell>
          <cell r="C85">
            <v>6</v>
          </cell>
          <cell r="D85">
            <v>32</v>
          </cell>
          <cell r="E85">
            <v>0</v>
          </cell>
          <cell r="F85">
            <v>0</v>
          </cell>
          <cell r="G85">
            <v>0</v>
          </cell>
          <cell r="H85">
            <v>38</v>
          </cell>
          <cell r="I85">
            <v>6</v>
          </cell>
          <cell r="J85">
            <v>32</v>
          </cell>
        </row>
        <row r="86">
          <cell r="A86">
            <v>77</v>
          </cell>
          <cell r="B86">
            <v>40</v>
          </cell>
          <cell r="C86">
            <v>14</v>
          </cell>
          <cell r="D86">
            <v>26</v>
          </cell>
          <cell r="E86">
            <v>0</v>
          </cell>
          <cell r="F86">
            <v>0</v>
          </cell>
          <cell r="G86">
            <v>0</v>
          </cell>
          <cell r="H86">
            <v>40</v>
          </cell>
          <cell r="I86">
            <v>14</v>
          </cell>
          <cell r="J86">
            <v>26</v>
          </cell>
        </row>
        <row r="87">
          <cell r="A87">
            <v>78</v>
          </cell>
          <cell r="B87">
            <v>64</v>
          </cell>
          <cell r="C87">
            <v>20</v>
          </cell>
          <cell r="D87">
            <v>44</v>
          </cell>
          <cell r="E87">
            <v>0</v>
          </cell>
          <cell r="F87">
            <v>0</v>
          </cell>
          <cell r="G87">
            <v>0</v>
          </cell>
          <cell r="H87">
            <v>64</v>
          </cell>
          <cell r="I87">
            <v>20</v>
          </cell>
          <cell r="J87">
            <v>44</v>
          </cell>
        </row>
        <row r="88">
          <cell r="A88">
            <v>79</v>
          </cell>
          <cell r="B88">
            <v>28</v>
          </cell>
          <cell r="C88">
            <v>11</v>
          </cell>
          <cell r="D88">
            <v>17</v>
          </cell>
          <cell r="E88">
            <v>0</v>
          </cell>
          <cell r="F88">
            <v>0</v>
          </cell>
          <cell r="G88">
            <v>0</v>
          </cell>
          <cell r="H88">
            <v>28</v>
          </cell>
          <cell r="I88">
            <v>11</v>
          </cell>
          <cell r="J88">
            <v>17</v>
          </cell>
        </row>
        <row r="89">
          <cell r="A89">
            <v>80</v>
          </cell>
          <cell r="B89">
            <v>38</v>
          </cell>
          <cell r="C89">
            <v>14</v>
          </cell>
          <cell r="D89">
            <v>24</v>
          </cell>
          <cell r="E89">
            <v>0</v>
          </cell>
          <cell r="F89">
            <v>0</v>
          </cell>
          <cell r="G89">
            <v>0</v>
          </cell>
          <cell r="H89">
            <v>38</v>
          </cell>
          <cell r="I89">
            <v>14</v>
          </cell>
          <cell r="J89">
            <v>24</v>
          </cell>
        </row>
        <row r="90">
          <cell r="A90">
            <v>81</v>
          </cell>
          <cell r="B90">
            <v>11</v>
          </cell>
          <cell r="C90">
            <v>1</v>
          </cell>
          <cell r="D90">
            <v>10</v>
          </cell>
          <cell r="E90">
            <v>0</v>
          </cell>
          <cell r="F90">
            <v>0</v>
          </cell>
          <cell r="G90">
            <v>0</v>
          </cell>
          <cell r="H90">
            <v>11</v>
          </cell>
          <cell r="I90">
            <v>1</v>
          </cell>
          <cell r="J90">
            <v>10</v>
          </cell>
        </row>
        <row r="91">
          <cell r="A91">
            <v>82</v>
          </cell>
          <cell r="B91">
            <v>22</v>
          </cell>
          <cell r="C91">
            <v>3</v>
          </cell>
          <cell r="D91">
            <v>19</v>
          </cell>
          <cell r="E91">
            <v>0</v>
          </cell>
          <cell r="F91">
            <v>0</v>
          </cell>
          <cell r="G91">
            <v>0</v>
          </cell>
          <cell r="H91">
            <v>22</v>
          </cell>
          <cell r="I91">
            <v>3</v>
          </cell>
          <cell r="J91">
            <v>19</v>
          </cell>
        </row>
        <row r="92">
          <cell r="A92">
            <v>83</v>
          </cell>
          <cell r="B92">
            <v>28</v>
          </cell>
          <cell r="C92">
            <v>6</v>
          </cell>
          <cell r="D92">
            <v>22</v>
          </cell>
          <cell r="E92">
            <v>0</v>
          </cell>
          <cell r="F92">
            <v>0</v>
          </cell>
          <cell r="G92">
            <v>0</v>
          </cell>
          <cell r="H92">
            <v>28</v>
          </cell>
          <cell r="I92">
            <v>6</v>
          </cell>
          <cell r="J92">
            <v>22</v>
          </cell>
        </row>
        <row r="93">
          <cell r="A93">
            <v>84</v>
          </cell>
          <cell r="B93">
            <v>13</v>
          </cell>
          <cell r="C93">
            <v>6</v>
          </cell>
          <cell r="D93">
            <v>7</v>
          </cell>
          <cell r="E93">
            <v>0</v>
          </cell>
          <cell r="F93">
            <v>0</v>
          </cell>
          <cell r="G93">
            <v>0</v>
          </cell>
          <cell r="H93">
            <v>13</v>
          </cell>
          <cell r="I93">
            <v>6</v>
          </cell>
          <cell r="J93">
            <v>7</v>
          </cell>
        </row>
        <row r="94">
          <cell r="A94">
            <v>85</v>
          </cell>
          <cell r="B94">
            <v>28</v>
          </cell>
          <cell r="C94">
            <v>6</v>
          </cell>
          <cell r="D94">
            <v>22</v>
          </cell>
          <cell r="E94">
            <v>0</v>
          </cell>
          <cell r="F94">
            <v>0</v>
          </cell>
          <cell r="G94">
            <v>0</v>
          </cell>
          <cell r="H94">
            <v>28</v>
          </cell>
          <cell r="I94">
            <v>6</v>
          </cell>
          <cell r="J94">
            <v>22</v>
          </cell>
        </row>
        <row r="95">
          <cell r="A95">
            <v>86</v>
          </cell>
          <cell r="B95">
            <v>16</v>
          </cell>
          <cell r="C95">
            <v>1</v>
          </cell>
          <cell r="D95">
            <v>15</v>
          </cell>
          <cell r="E95">
            <v>0</v>
          </cell>
          <cell r="F95">
            <v>0</v>
          </cell>
          <cell r="G95">
            <v>0</v>
          </cell>
          <cell r="H95">
            <v>16</v>
          </cell>
          <cell r="I95">
            <v>1</v>
          </cell>
          <cell r="J95">
            <v>15</v>
          </cell>
        </row>
        <row r="96">
          <cell r="A96">
            <v>87</v>
          </cell>
          <cell r="B96">
            <v>21</v>
          </cell>
          <cell r="C96">
            <v>10</v>
          </cell>
          <cell r="D96">
            <v>11</v>
          </cell>
          <cell r="E96">
            <v>0</v>
          </cell>
          <cell r="F96">
            <v>0</v>
          </cell>
          <cell r="G96">
            <v>0</v>
          </cell>
          <cell r="H96">
            <v>21</v>
          </cell>
          <cell r="I96">
            <v>10</v>
          </cell>
          <cell r="J96">
            <v>11</v>
          </cell>
        </row>
        <row r="97">
          <cell r="A97">
            <v>88</v>
          </cell>
          <cell r="B97">
            <v>28</v>
          </cell>
          <cell r="C97">
            <v>6</v>
          </cell>
          <cell r="D97">
            <v>22</v>
          </cell>
          <cell r="E97">
            <v>0</v>
          </cell>
          <cell r="F97">
            <v>0</v>
          </cell>
          <cell r="G97">
            <v>0</v>
          </cell>
          <cell r="H97">
            <v>28</v>
          </cell>
          <cell r="I97">
            <v>6</v>
          </cell>
          <cell r="J97">
            <v>22</v>
          </cell>
        </row>
        <row r="98">
          <cell r="A98">
            <v>89</v>
          </cell>
          <cell r="B98">
            <v>14</v>
          </cell>
          <cell r="C98">
            <v>3</v>
          </cell>
          <cell r="D98">
            <v>11</v>
          </cell>
          <cell r="E98">
            <v>0</v>
          </cell>
          <cell r="F98">
            <v>0</v>
          </cell>
          <cell r="G98">
            <v>0</v>
          </cell>
          <cell r="H98">
            <v>14</v>
          </cell>
          <cell r="I98">
            <v>3</v>
          </cell>
          <cell r="J98">
            <v>11</v>
          </cell>
        </row>
        <row r="99">
          <cell r="A99">
            <v>90</v>
          </cell>
          <cell r="B99">
            <v>8</v>
          </cell>
          <cell r="C99">
            <v>1</v>
          </cell>
          <cell r="D99">
            <v>7</v>
          </cell>
          <cell r="E99">
            <v>0</v>
          </cell>
          <cell r="F99">
            <v>0</v>
          </cell>
          <cell r="G99">
            <v>0</v>
          </cell>
          <cell r="H99">
            <v>8</v>
          </cell>
          <cell r="I99">
            <v>1</v>
          </cell>
          <cell r="J99">
            <v>7</v>
          </cell>
        </row>
        <row r="100">
          <cell r="A100">
            <v>91</v>
          </cell>
          <cell r="B100">
            <v>10</v>
          </cell>
          <cell r="C100">
            <v>3</v>
          </cell>
          <cell r="D100">
            <v>7</v>
          </cell>
          <cell r="E100">
            <v>0</v>
          </cell>
          <cell r="F100">
            <v>0</v>
          </cell>
          <cell r="G100">
            <v>0</v>
          </cell>
          <cell r="H100">
            <v>10</v>
          </cell>
          <cell r="I100">
            <v>3</v>
          </cell>
          <cell r="J100">
            <v>7</v>
          </cell>
        </row>
        <row r="101">
          <cell r="A101">
            <v>92</v>
          </cell>
          <cell r="B101">
            <v>5</v>
          </cell>
          <cell r="C101">
            <v>1</v>
          </cell>
          <cell r="D101">
            <v>4</v>
          </cell>
          <cell r="E101">
            <v>0</v>
          </cell>
          <cell r="F101">
            <v>0</v>
          </cell>
          <cell r="G101">
            <v>0</v>
          </cell>
          <cell r="H101">
            <v>5</v>
          </cell>
          <cell r="I101">
            <v>1</v>
          </cell>
          <cell r="J101">
            <v>4</v>
          </cell>
        </row>
        <row r="102">
          <cell r="A102">
            <v>93</v>
          </cell>
          <cell r="B102">
            <v>4</v>
          </cell>
          <cell r="C102">
            <v>1</v>
          </cell>
          <cell r="D102">
            <v>3</v>
          </cell>
          <cell r="E102">
            <v>0</v>
          </cell>
          <cell r="F102">
            <v>0</v>
          </cell>
          <cell r="G102">
            <v>0</v>
          </cell>
          <cell r="H102">
            <v>4</v>
          </cell>
          <cell r="I102">
            <v>1</v>
          </cell>
          <cell r="J102">
            <v>3</v>
          </cell>
        </row>
        <row r="103">
          <cell r="A103">
            <v>94</v>
          </cell>
          <cell r="B103">
            <v>3</v>
          </cell>
          <cell r="C103">
            <v>0</v>
          </cell>
          <cell r="D103">
            <v>3</v>
          </cell>
          <cell r="E103">
            <v>0</v>
          </cell>
          <cell r="F103">
            <v>0</v>
          </cell>
          <cell r="G103">
            <v>0</v>
          </cell>
          <cell r="H103">
            <v>3</v>
          </cell>
          <cell r="I103">
            <v>0</v>
          </cell>
          <cell r="J103">
            <v>3</v>
          </cell>
        </row>
        <row r="104">
          <cell r="A104">
            <v>95</v>
          </cell>
          <cell r="B104">
            <v>1</v>
          </cell>
          <cell r="C104">
            <v>0</v>
          </cell>
          <cell r="D104">
            <v>1</v>
          </cell>
          <cell r="E104">
            <v>0</v>
          </cell>
          <cell r="F104">
            <v>0</v>
          </cell>
          <cell r="G104">
            <v>0</v>
          </cell>
          <cell r="H104">
            <v>1</v>
          </cell>
          <cell r="I104">
            <v>0</v>
          </cell>
          <cell r="J104">
            <v>1</v>
          </cell>
        </row>
        <row r="105">
          <cell r="A105">
            <v>96</v>
          </cell>
          <cell r="B105">
            <v>4</v>
          </cell>
          <cell r="C105">
            <v>1</v>
          </cell>
          <cell r="D105">
            <v>3</v>
          </cell>
          <cell r="E105">
            <v>0</v>
          </cell>
          <cell r="F105">
            <v>0</v>
          </cell>
          <cell r="G105">
            <v>0</v>
          </cell>
          <cell r="H105">
            <v>4</v>
          </cell>
          <cell r="I105">
            <v>1</v>
          </cell>
          <cell r="J105">
            <v>3</v>
          </cell>
        </row>
        <row r="106">
          <cell r="A106">
            <v>97</v>
          </cell>
          <cell r="B106">
            <v>2</v>
          </cell>
          <cell r="C106">
            <v>1</v>
          </cell>
          <cell r="D106">
            <v>1</v>
          </cell>
          <cell r="E106">
            <v>0</v>
          </cell>
          <cell r="F106">
            <v>0</v>
          </cell>
          <cell r="G106">
            <v>0</v>
          </cell>
          <cell r="H106">
            <v>2</v>
          </cell>
          <cell r="I106">
            <v>1</v>
          </cell>
          <cell r="J106">
            <v>1</v>
          </cell>
        </row>
        <row r="107">
          <cell r="A107">
            <v>98</v>
          </cell>
          <cell r="B107">
            <v>4</v>
          </cell>
          <cell r="C107">
            <v>1</v>
          </cell>
          <cell r="D107">
            <v>3</v>
          </cell>
          <cell r="E107">
            <v>0</v>
          </cell>
          <cell r="F107">
            <v>0</v>
          </cell>
          <cell r="G107">
            <v>0</v>
          </cell>
          <cell r="H107">
            <v>4</v>
          </cell>
          <cell r="I107">
            <v>1</v>
          </cell>
          <cell r="J107">
            <v>3</v>
          </cell>
        </row>
        <row r="108">
          <cell r="A108">
            <v>99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</row>
        <row r="109">
          <cell r="A109">
            <v>100</v>
          </cell>
          <cell r="B109">
            <v>7</v>
          </cell>
          <cell r="C109">
            <v>0</v>
          </cell>
          <cell r="D109">
            <v>7</v>
          </cell>
          <cell r="E109">
            <v>0</v>
          </cell>
          <cell r="F109">
            <v>0</v>
          </cell>
          <cell r="G109">
            <v>0</v>
          </cell>
          <cell r="H109">
            <v>7</v>
          </cell>
          <cell r="I109">
            <v>0</v>
          </cell>
          <cell r="J109">
            <v>7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g/ru/publications/demograficheskij-ezhegodnik-kyrgyzskoj-respubliki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48"/>
  <sheetViews>
    <sheetView zoomScale="130" zoomScaleNormal="130" workbookViewId="0">
      <selection activeCell="P15" sqref="P15"/>
    </sheetView>
  </sheetViews>
  <sheetFormatPr defaultRowHeight="12.75"/>
  <cols>
    <col min="1" max="1" width="14.5703125" customWidth="1"/>
    <col min="2" max="10" width="8.28515625" customWidth="1"/>
  </cols>
  <sheetData>
    <row r="4" spans="1:10">
      <c r="A4" s="1644"/>
      <c r="B4" s="1644"/>
      <c r="C4" s="1644"/>
      <c r="D4" s="1644"/>
      <c r="E4" s="1644"/>
      <c r="F4" s="1644"/>
      <c r="G4" s="1644"/>
      <c r="H4" s="1644"/>
      <c r="I4" s="1644"/>
    </row>
    <row r="5" spans="1:10">
      <c r="A5" s="1644"/>
      <c r="B5" s="1644"/>
      <c r="C5" s="1644"/>
      <c r="D5" s="1644"/>
      <c r="E5" s="1644"/>
      <c r="F5" s="1644"/>
      <c r="G5" s="1644"/>
      <c r="H5" s="1644"/>
      <c r="I5" s="1644"/>
    </row>
    <row r="8" spans="1:10" ht="20.25">
      <c r="C8" s="515"/>
    </row>
    <row r="9" spans="1:10" ht="23.25" customHeight="1">
      <c r="A9" s="1643" t="s">
        <v>1079</v>
      </c>
      <c r="B9" s="1643"/>
      <c r="C9" s="1643"/>
      <c r="D9" s="1643"/>
      <c r="E9" s="1643"/>
      <c r="F9" s="1643"/>
      <c r="G9" s="1643"/>
      <c r="H9" s="1643"/>
      <c r="I9" s="1643"/>
      <c r="J9" s="1643"/>
    </row>
    <row r="10" spans="1:10" ht="22.5" customHeight="1">
      <c r="A10" s="1643" t="s">
        <v>1080</v>
      </c>
      <c r="B10" s="1643"/>
      <c r="C10" s="1643"/>
      <c r="D10" s="1643"/>
      <c r="E10" s="1643"/>
      <c r="F10" s="1643"/>
      <c r="G10" s="1643"/>
      <c r="H10" s="1643"/>
      <c r="I10" s="1643"/>
      <c r="J10" s="1643"/>
    </row>
    <row r="11" spans="1:10" ht="16.5" thickBot="1">
      <c r="B11" s="519"/>
      <c r="C11" s="517"/>
      <c r="D11" s="519"/>
      <c r="E11" s="519"/>
      <c r="F11" s="519"/>
      <c r="G11" s="519"/>
      <c r="H11" s="519"/>
      <c r="I11" s="519"/>
    </row>
    <row r="12" spans="1:10" ht="15.75">
      <c r="C12" s="518"/>
    </row>
    <row r="17" spans="1:10" ht="30" customHeight="1">
      <c r="A17" s="1646" t="s">
        <v>1081</v>
      </c>
      <c r="B17" s="1646"/>
      <c r="C17" s="1646"/>
      <c r="D17" s="1646"/>
      <c r="E17" s="1646"/>
      <c r="F17" s="1646"/>
      <c r="G17" s="1646"/>
      <c r="H17" s="1646"/>
      <c r="I17" s="1646"/>
      <c r="J17" s="1646"/>
    </row>
    <row r="18" spans="1:10" ht="30" customHeight="1">
      <c r="A18" s="1646" t="s">
        <v>1082</v>
      </c>
      <c r="B18" s="1646"/>
      <c r="C18" s="1646"/>
      <c r="D18" s="1646"/>
      <c r="E18" s="1646"/>
      <c r="F18" s="1646"/>
      <c r="G18" s="1646"/>
      <c r="H18" s="1646"/>
      <c r="I18" s="1646"/>
      <c r="J18" s="1646"/>
    </row>
    <row r="19" spans="1:10" ht="30" customHeight="1">
      <c r="A19" s="1646" t="s">
        <v>1415</v>
      </c>
      <c r="B19" s="1646"/>
      <c r="C19" s="1646"/>
      <c r="D19" s="1646"/>
      <c r="E19" s="1646"/>
      <c r="F19" s="1646"/>
      <c r="G19" s="1646"/>
      <c r="H19" s="1646"/>
      <c r="I19" s="1646"/>
      <c r="J19" s="1646"/>
    </row>
    <row r="36" spans="1:10" ht="21" customHeight="1">
      <c r="A36" s="1642" t="s">
        <v>1083</v>
      </c>
      <c r="B36" s="1642"/>
      <c r="C36" s="1642"/>
      <c r="D36" s="1642"/>
      <c r="E36" s="1642"/>
      <c r="F36" s="1642"/>
      <c r="G36" s="1642"/>
      <c r="H36" s="1642"/>
      <c r="I36" s="1642"/>
      <c r="J36" s="1642"/>
    </row>
    <row r="48" spans="1:10" ht="21.75" customHeight="1">
      <c r="A48" s="1645" t="s">
        <v>1416</v>
      </c>
      <c r="B48" s="1645"/>
      <c r="C48" s="1645"/>
      <c r="D48" s="1645"/>
      <c r="E48" s="1645"/>
      <c r="F48" s="1645"/>
      <c r="G48" s="1645"/>
      <c r="H48" s="1645"/>
      <c r="I48" s="1645"/>
      <c r="J48" s="1645"/>
    </row>
  </sheetData>
  <mergeCells count="8">
    <mergeCell ref="A36:J36"/>
    <mergeCell ref="A9:J9"/>
    <mergeCell ref="A4:I5"/>
    <mergeCell ref="A10:J10"/>
    <mergeCell ref="A48:J48"/>
    <mergeCell ref="A17:J17"/>
    <mergeCell ref="A18:J18"/>
    <mergeCell ref="A19:J19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"/>
  <sheetViews>
    <sheetView workbookViewId="0">
      <selection activeCell="P15" sqref="P15"/>
    </sheetView>
  </sheetViews>
  <sheetFormatPr defaultRowHeight="12.75"/>
  <cols>
    <col min="1" max="1" width="15.5703125" style="520" customWidth="1"/>
    <col min="2" max="2" width="9.140625" style="520"/>
    <col min="3" max="3" width="16.140625" style="520" customWidth="1"/>
    <col min="4" max="16384" width="9.140625" style="520"/>
  </cols>
  <sheetData>
    <row r="1" spans="1:8" ht="18" customHeight="1">
      <c r="A1" s="1649" t="s">
        <v>1090</v>
      </c>
      <c r="B1" s="1649"/>
      <c r="C1" s="1649"/>
    </row>
    <row r="2" spans="1:8" ht="15" customHeight="1">
      <c r="A2" s="547" t="s">
        <v>1091</v>
      </c>
      <c r="B2" s="548" t="s">
        <v>37</v>
      </c>
      <c r="C2" s="549" t="s">
        <v>1084</v>
      </c>
    </row>
    <row r="3" spans="1:8" ht="15" customHeight="1">
      <c r="A3" s="547" t="s">
        <v>1092</v>
      </c>
      <c r="B3" s="548" t="s">
        <v>37</v>
      </c>
      <c r="C3" s="549" t="s">
        <v>1085</v>
      </c>
    </row>
    <row r="4" spans="1:8" ht="15" customHeight="1">
      <c r="A4" s="10"/>
      <c r="B4" s="548" t="s">
        <v>37</v>
      </c>
      <c r="C4" s="549" t="s">
        <v>1086</v>
      </c>
    </row>
    <row r="5" spans="1:8" ht="15" customHeight="1">
      <c r="A5" s="10"/>
      <c r="B5" s="548" t="s">
        <v>37</v>
      </c>
      <c r="C5" s="549" t="s">
        <v>1417</v>
      </c>
    </row>
    <row r="6" spans="1:8" ht="15" customHeight="1">
      <c r="A6" s="10"/>
      <c r="B6" s="548" t="s">
        <v>37</v>
      </c>
      <c r="C6" s="549" t="s">
        <v>1087</v>
      </c>
    </row>
    <row r="7" spans="1:8" ht="15" customHeight="1">
      <c r="A7" s="10"/>
      <c r="B7" s="548" t="s">
        <v>37</v>
      </c>
      <c r="C7" s="549" t="s">
        <v>1088</v>
      </c>
    </row>
    <row r="8" spans="1:8" ht="15" customHeight="1">
      <c r="A8" s="10"/>
      <c r="B8" s="548" t="s">
        <v>37</v>
      </c>
      <c r="C8" s="549" t="s">
        <v>1418</v>
      </c>
    </row>
    <row r="10" spans="1:8" customFormat="1" ht="60" customHeight="1">
      <c r="A10" s="1650" t="s">
        <v>1419</v>
      </c>
      <c r="B10" s="1650"/>
      <c r="C10" s="1650"/>
      <c r="D10" s="1650"/>
      <c r="E10" s="1650"/>
      <c r="F10" s="1650"/>
      <c r="G10" s="1650"/>
      <c r="H10" s="1650"/>
    </row>
    <row r="11" spans="1:8" customFormat="1" ht="6" customHeight="1">
      <c r="A11" s="532"/>
    </row>
    <row r="12" spans="1:8" customFormat="1" ht="31.5" customHeight="1">
      <c r="A12" s="1647" t="s">
        <v>1199</v>
      </c>
      <c r="B12" s="1647"/>
      <c r="C12" s="1647"/>
      <c r="D12" s="1647"/>
      <c r="E12" s="1647"/>
      <c r="F12" s="1647"/>
      <c r="G12" s="1647"/>
      <c r="H12" s="1647"/>
    </row>
    <row r="13" spans="1:8" customFormat="1" ht="12" customHeight="1">
      <c r="A13" s="545"/>
    </row>
    <row r="14" spans="1:8" customFormat="1" ht="15">
      <c r="A14" s="1647" t="s">
        <v>1093</v>
      </c>
      <c r="B14" s="1647"/>
      <c r="C14" s="1647"/>
      <c r="D14" s="1647"/>
      <c r="E14" s="1647"/>
      <c r="F14" s="1647"/>
      <c r="G14" s="1647"/>
      <c r="H14" s="1647"/>
    </row>
    <row r="15" spans="1:8" customFormat="1" ht="15">
      <c r="A15" s="546"/>
    </row>
    <row r="16" spans="1:8" customFormat="1" ht="15">
      <c r="A16" s="1647" t="s">
        <v>1420</v>
      </c>
      <c r="B16" s="1647"/>
      <c r="C16" s="1647"/>
      <c r="D16" s="1647"/>
      <c r="E16" s="1647"/>
      <c r="F16" s="1647"/>
      <c r="G16" s="1647"/>
      <c r="H16" s="1647"/>
    </row>
    <row r="17" spans="1:8" customFormat="1" ht="14.25">
      <c r="A17" s="533"/>
    </row>
    <row r="18" spans="1:8" customFormat="1" ht="15" customHeight="1">
      <c r="A18" s="1647" t="s">
        <v>1094</v>
      </c>
      <c r="B18" s="1647"/>
      <c r="C18" s="1647"/>
      <c r="D18" s="1647"/>
      <c r="E18" s="1647"/>
      <c r="F18" s="1647"/>
      <c r="G18" s="1647"/>
      <c r="H18" s="1647"/>
    </row>
    <row r="19" spans="1:8" customFormat="1" ht="5.25" customHeight="1">
      <c r="A19" s="534"/>
    </row>
    <row r="20" spans="1:8" customFormat="1" ht="14.25" customHeight="1">
      <c r="A20" s="1648" t="s">
        <v>1095</v>
      </c>
      <c r="B20" s="1648"/>
      <c r="C20" s="1648"/>
    </row>
    <row r="21" spans="1:8" customFormat="1" ht="15">
      <c r="A21" s="1648" t="s">
        <v>1096</v>
      </c>
      <c r="B21" s="1648"/>
      <c r="C21" s="1648"/>
    </row>
    <row r="22" spans="1:8" customFormat="1" ht="15" customHeight="1">
      <c r="A22" s="1648" t="s">
        <v>1097</v>
      </c>
      <c r="B22" s="1648"/>
      <c r="C22" s="1648"/>
      <c r="D22" s="1648"/>
      <c r="E22" s="1648"/>
      <c r="F22" s="1648"/>
      <c r="G22" s="1648"/>
      <c r="H22" s="1648"/>
    </row>
    <row r="23" spans="1:8" customFormat="1" ht="15">
      <c r="A23" s="535"/>
    </row>
    <row r="24" spans="1:8" customFormat="1" ht="47.25" customHeight="1">
      <c r="A24" s="1647" t="s">
        <v>1200</v>
      </c>
      <c r="B24" s="1647"/>
      <c r="C24" s="1647"/>
      <c r="D24" s="1647"/>
      <c r="E24" s="1647"/>
      <c r="F24" s="1647"/>
      <c r="G24" s="1647"/>
      <c r="H24" s="1647"/>
    </row>
    <row r="25" spans="1:8" customFormat="1" ht="18.75" customHeight="1">
      <c r="A25" s="536" t="s">
        <v>1198</v>
      </c>
      <c r="B25" s="544"/>
      <c r="C25" s="544"/>
      <c r="D25" s="544"/>
    </row>
    <row r="26" spans="1:8" customFormat="1" ht="17.25" customHeight="1">
      <c r="A26" s="543" t="s">
        <v>1201</v>
      </c>
      <c r="B26" s="544"/>
      <c r="C26" s="544"/>
      <c r="D26" s="544"/>
    </row>
    <row r="27" spans="1:8" ht="91.5" customHeight="1">
      <c r="A27" s="521"/>
      <c r="B27" s="536"/>
    </row>
    <row r="28" spans="1:8" ht="15" customHeight="1">
      <c r="A28" s="521"/>
      <c r="B28" s="536"/>
    </row>
    <row r="29" spans="1:8" customFormat="1" ht="57.75" customHeight="1">
      <c r="A29" s="1647" t="s">
        <v>1197</v>
      </c>
      <c r="B29" s="1647"/>
      <c r="C29" s="1647"/>
      <c r="D29" s="1647"/>
      <c r="E29" s="1647"/>
      <c r="F29" s="1647"/>
      <c r="G29" s="1647"/>
      <c r="H29" s="1647"/>
    </row>
    <row r="47" spans="1:1" ht="15">
      <c r="A47" s="530"/>
    </row>
    <row r="48" spans="1:1" ht="15">
      <c r="A48" s="530"/>
    </row>
    <row r="49" spans="1:1" ht="15">
      <c r="A49" s="530"/>
    </row>
    <row r="50" spans="1:1" ht="15">
      <c r="A50" s="530"/>
    </row>
    <row r="51" spans="1:1">
      <c r="A51" s="531"/>
    </row>
    <row r="52" spans="1:1">
      <c r="A52" s="531"/>
    </row>
    <row r="53" spans="1:1" ht="15">
      <c r="A53" s="530"/>
    </row>
  </sheetData>
  <mergeCells count="11">
    <mergeCell ref="A14:H14"/>
    <mergeCell ref="A24:H24"/>
    <mergeCell ref="A1:C1"/>
    <mergeCell ref="A10:H10"/>
    <mergeCell ref="A12:H12"/>
    <mergeCell ref="A16:H16"/>
    <mergeCell ref="A29:H29"/>
    <mergeCell ref="A22:H22"/>
    <mergeCell ref="A18:H18"/>
    <mergeCell ref="A20:C20"/>
    <mergeCell ref="A21:C21"/>
  </mergeCells>
  <hyperlinks>
    <hyperlink ref="A25" r:id="rId1" xr:uid="{00000000-0004-0000-0100-000000000000}"/>
  </hyperlinks>
  <pageMargins left="0.7" right="0.7" top="0.75" bottom="0.75" header="0.3" footer="0.3"/>
  <pageSetup paperSize="9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topLeftCell="A10" zoomScaleNormal="100" workbookViewId="0">
      <selection activeCell="P15" sqref="P15"/>
    </sheetView>
  </sheetViews>
  <sheetFormatPr defaultRowHeight="12.75"/>
  <cols>
    <col min="9" max="9" width="25.42578125" customWidth="1"/>
  </cols>
  <sheetData>
    <row r="1" spans="1:9" s="608" customFormat="1" ht="22.5" customHeight="1">
      <c r="A1" s="606" t="s">
        <v>1064</v>
      </c>
      <c r="B1" s="607"/>
      <c r="C1" s="607"/>
      <c r="D1" s="607"/>
      <c r="E1" s="607"/>
      <c r="F1" s="607"/>
      <c r="G1" s="607"/>
      <c r="H1" s="607"/>
      <c r="I1" s="607"/>
    </row>
    <row r="2" spans="1:9" s="608" customFormat="1" ht="14.25" customHeight="1">
      <c r="A2" s="1652" t="s">
        <v>1065</v>
      </c>
      <c r="B2" s="1652"/>
      <c r="C2" s="1652"/>
      <c r="D2" s="1652"/>
      <c r="E2" s="1652"/>
      <c r="F2" s="1652"/>
      <c r="G2" s="1652"/>
      <c r="H2" s="1652"/>
      <c r="I2" s="1652"/>
    </row>
    <row r="3" spans="1:9" s="608" customFormat="1" ht="35.25" customHeight="1">
      <c r="A3" s="1651" t="s">
        <v>1421</v>
      </c>
      <c r="B3" s="1651"/>
      <c r="C3" s="1651"/>
      <c r="D3" s="1651"/>
      <c r="E3" s="1651"/>
      <c r="F3" s="1651"/>
      <c r="G3" s="1651"/>
      <c r="H3" s="1651"/>
      <c r="I3" s="1651"/>
    </row>
    <row r="4" spans="1:9" s="608" customFormat="1" ht="13.5" customHeight="1">
      <c r="A4" s="1652" t="s">
        <v>1422</v>
      </c>
      <c r="B4" s="1652"/>
      <c r="C4" s="1652"/>
      <c r="D4" s="1652"/>
      <c r="E4" s="1652"/>
      <c r="F4" s="1652"/>
      <c r="G4" s="1652"/>
      <c r="H4" s="1652"/>
      <c r="I4" s="1652"/>
    </row>
    <row r="5" spans="1:9" s="608" customFormat="1" ht="59.25" customHeight="1">
      <c r="A5" s="1651" t="s">
        <v>1066</v>
      </c>
      <c r="B5" s="1651"/>
      <c r="C5" s="1651"/>
      <c r="D5" s="1651"/>
      <c r="E5" s="1651"/>
      <c r="F5" s="1651"/>
      <c r="G5" s="1651"/>
      <c r="H5" s="1651"/>
      <c r="I5" s="1651"/>
    </row>
    <row r="6" spans="1:9" s="608" customFormat="1" ht="14.25" customHeight="1">
      <c r="A6" s="1652" t="s">
        <v>1423</v>
      </c>
      <c r="B6" s="1652"/>
      <c r="C6" s="1652"/>
      <c r="D6" s="1652"/>
      <c r="E6" s="1652"/>
      <c r="F6" s="1652"/>
      <c r="G6" s="1652"/>
      <c r="H6" s="1652"/>
      <c r="I6" s="1652"/>
    </row>
    <row r="7" spans="1:9" s="608" customFormat="1" ht="22.5" customHeight="1">
      <c r="A7" s="1651" t="s">
        <v>1067</v>
      </c>
      <c r="B7" s="1651"/>
      <c r="C7" s="1651"/>
      <c r="D7" s="1651"/>
      <c r="E7" s="1651"/>
      <c r="F7" s="1651"/>
      <c r="G7" s="1651"/>
      <c r="H7" s="1651"/>
      <c r="I7" s="1651"/>
    </row>
    <row r="8" spans="1:9" s="608" customFormat="1" ht="12" customHeight="1">
      <c r="A8" s="1652" t="s">
        <v>1424</v>
      </c>
      <c r="B8" s="1652"/>
      <c r="C8" s="1652"/>
      <c r="D8" s="1652"/>
      <c r="E8" s="1652"/>
      <c r="F8" s="1652"/>
      <c r="G8" s="1652"/>
      <c r="H8" s="1652"/>
      <c r="I8" s="1652"/>
    </row>
    <row r="9" spans="1:9" s="608" customFormat="1" ht="24.75" customHeight="1">
      <c r="A9" s="1651" t="s">
        <v>1068</v>
      </c>
      <c r="B9" s="1651"/>
      <c r="C9" s="1651"/>
      <c r="D9" s="1651"/>
      <c r="E9" s="1651"/>
      <c r="F9" s="1651"/>
      <c r="G9" s="1651"/>
      <c r="H9" s="1651"/>
      <c r="I9" s="1651"/>
    </row>
    <row r="10" spans="1:9" s="608" customFormat="1" ht="12.95" customHeight="1">
      <c r="A10" s="1652" t="s">
        <v>1425</v>
      </c>
      <c r="B10" s="1652"/>
      <c r="C10" s="1652"/>
      <c r="D10" s="1652"/>
      <c r="E10" s="1652"/>
      <c r="F10" s="1652"/>
      <c r="G10" s="1652"/>
      <c r="H10" s="1652"/>
      <c r="I10" s="1652"/>
    </row>
    <row r="11" spans="1:9" s="608" customFormat="1" ht="24" customHeight="1">
      <c r="A11" s="1651" t="s">
        <v>1426</v>
      </c>
      <c r="B11" s="1651"/>
      <c r="C11" s="1651"/>
      <c r="D11" s="1651"/>
      <c r="E11" s="1651"/>
      <c r="F11" s="1651"/>
      <c r="G11" s="1651"/>
      <c r="H11" s="1651"/>
      <c r="I11" s="1651"/>
    </row>
    <row r="12" spans="1:9" s="608" customFormat="1" ht="12" customHeight="1">
      <c r="A12" s="1652" t="s">
        <v>1427</v>
      </c>
      <c r="B12" s="1652"/>
      <c r="C12" s="1652"/>
      <c r="D12" s="1652"/>
      <c r="E12" s="1652"/>
      <c r="F12" s="1652"/>
      <c r="G12" s="1652"/>
      <c r="H12" s="1652"/>
      <c r="I12" s="1652"/>
    </row>
    <row r="13" spans="1:9" s="608" customFormat="1" ht="36" customHeight="1">
      <c r="A13" s="1651" t="s">
        <v>1069</v>
      </c>
      <c r="B13" s="1651"/>
      <c r="C13" s="1651"/>
      <c r="D13" s="1651"/>
      <c r="E13" s="1651"/>
      <c r="F13" s="1651"/>
      <c r="G13" s="1651"/>
      <c r="H13" s="1651"/>
      <c r="I13" s="1651"/>
    </row>
    <row r="14" spans="1:9" s="608" customFormat="1" ht="12" customHeight="1">
      <c r="A14" s="1652" t="s">
        <v>1438</v>
      </c>
      <c r="B14" s="1652"/>
      <c r="C14" s="1652"/>
      <c r="D14" s="1652"/>
      <c r="E14" s="1652"/>
      <c r="F14" s="1652"/>
      <c r="G14" s="1652"/>
      <c r="H14" s="1652"/>
      <c r="I14" s="1652"/>
    </row>
    <row r="15" spans="1:9" s="608" customFormat="1" ht="24" customHeight="1">
      <c r="A15" s="1651" t="s">
        <v>1070</v>
      </c>
      <c r="B15" s="1651"/>
      <c r="C15" s="1651"/>
      <c r="D15" s="1651"/>
      <c r="E15" s="1651"/>
      <c r="F15" s="1651"/>
      <c r="G15" s="1651"/>
      <c r="H15" s="1651"/>
      <c r="I15" s="1651"/>
    </row>
    <row r="16" spans="1:9" s="608" customFormat="1" ht="12" customHeight="1">
      <c r="A16" s="1652" t="s">
        <v>1428</v>
      </c>
      <c r="B16" s="1652"/>
      <c r="C16" s="1652"/>
      <c r="D16" s="1652"/>
      <c r="E16" s="1652"/>
      <c r="F16" s="1652"/>
      <c r="G16" s="1652"/>
      <c r="H16" s="1652"/>
      <c r="I16" s="1652"/>
    </row>
    <row r="17" spans="1:9" s="608" customFormat="1" ht="27" customHeight="1">
      <c r="A17" s="1651" t="s">
        <v>1439</v>
      </c>
      <c r="B17" s="1651"/>
      <c r="C17" s="1651"/>
      <c r="D17" s="1651"/>
      <c r="E17" s="1651"/>
      <c r="F17" s="1651"/>
      <c r="G17" s="1651"/>
      <c r="H17" s="1651"/>
      <c r="I17" s="1651"/>
    </row>
    <row r="18" spans="1:9" s="608" customFormat="1" ht="15.75" customHeight="1">
      <c r="A18" s="1652" t="s">
        <v>1429</v>
      </c>
      <c r="B18" s="1652"/>
      <c r="C18" s="1652"/>
      <c r="D18" s="1652"/>
      <c r="E18" s="1652"/>
      <c r="F18" s="1652"/>
      <c r="G18" s="1652"/>
      <c r="H18" s="1652"/>
      <c r="I18" s="1652"/>
    </row>
    <row r="19" spans="1:9" s="608" customFormat="1" ht="24" customHeight="1">
      <c r="A19" s="1651" t="s">
        <v>1440</v>
      </c>
      <c r="B19" s="1651"/>
      <c r="C19" s="1651"/>
      <c r="D19" s="1651"/>
      <c r="E19" s="1651"/>
      <c r="F19" s="1651"/>
      <c r="G19" s="1651"/>
      <c r="H19" s="1651"/>
      <c r="I19" s="1651"/>
    </row>
    <row r="20" spans="1:9" s="608" customFormat="1" ht="12" customHeight="1">
      <c r="A20" s="1652" t="s">
        <v>1430</v>
      </c>
      <c r="B20" s="1652"/>
      <c r="C20" s="1652"/>
      <c r="D20" s="1652"/>
      <c r="E20" s="1652"/>
      <c r="F20" s="1652"/>
      <c r="G20" s="1652"/>
      <c r="H20" s="1652"/>
      <c r="I20" s="1652"/>
    </row>
    <row r="21" spans="1:9" s="608" customFormat="1" ht="24" customHeight="1">
      <c r="A21" s="1651" t="s">
        <v>1441</v>
      </c>
      <c r="B21" s="1651"/>
      <c r="C21" s="1651"/>
      <c r="D21" s="1651"/>
      <c r="E21" s="1651"/>
      <c r="F21" s="1651"/>
      <c r="G21" s="1651"/>
      <c r="H21" s="1651"/>
      <c r="I21" s="1651"/>
    </row>
    <row r="22" spans="1:9" s="608" customFormat="1" ht="12" customHeight="1">
      <c r="A22" s="1652" t="s">
        <v>1431</v>
      </c>
      <c r="B22" s="1652"/>
      <c r="C22" s="1652"/>
      <c r="D22" s="1652"/>
      <c r="E22" s="1652"/>
      <c r="F22" s="1652"/>
      <c r="G22" s="1652"/>
      <c r="H22" s="1652"/>
      <c r="I22" s="1652"/>
    </row>
    <row r="23" spans="1:9" s="608" customFormat="1" ht="22.5" customHeight="1">
      <c r="A23" s="1651" t="s">
        <v>1071</v>
      </c>
      <c r="B23" s="1651"/>
      <c r="C23" s="1651"/>
      <c r="D23" s="1651"/>
      <c r="E23" s="1651"/>
      <c r="F23" s="1651"/>
      <c r="G23" s="1651"/>
      <c r="H23" s="1651"/>
      <c r="I23" s="1651"/>
    </row>
    <row r="24" spans="1:9" s="608" customFormat="1" ht="12" customHeight="1">
      <c r="A24" s="1652" t="s">
        <v>1432</v>
      </c>
      <c r="B24" s="1652"/>
      <c r="C24" s="1652"/>
      <c r="D24" s="1652"/>
      <c r="E24" s="1652"/>
      <c r="F24" s="1652"/>
      <c r="G24" s="1652"/>
      <c r="H24" s="1652"/>
      <c r="I24" s="1652"/>
    </row>
    <row r="25" spans="1:9" s="608" customFormat="1" ht="34.5" customHeight="1">
      <c r="A25" s="1651" t="s">
        <v>1072</v>
      </c>
      <c r="B25" s="1651"/>
      <c r="C25" s="1651"/>
      <c r="D25" s="1651"/>
      <c r="E25" s="1651"/>
      <c r="F25" s="1651"/>
      <c r="G25" s="1651"/>
      <c r="H25" s="1651"/>
      <c r="I25" s="1651"/>
    </row>
    <row r="26" spans="1:9" s="608" customFormat="1" ht="12" customHeight="1">
      <c r="A26" s="1652" t="s">
        <v>1433</v>
      </c>
      <c r="B26" s="1652"/>
      <c r="C26" s="1652"/>
      <c r="D26" s="1652"/>
      <c r="E26" s="1652"/>
      <c r="F26" s="1652"/>
      <c r="G26" s="1652"/>
      <c r="H26" s="1652"/>
      <c r="I26" s="1652"/>
    </row>
    <row r="27" spans="1:9" s="608" customFormat="1" ht="22.5" customHeight="1">
      <c r="A27" s="1651" t="s">
        <v>1073</v>
      </c>
      <c r="B27" s="1651"/>
      <c r="C27" s="1651"/>
      <c r="D27" s="1651"/>
      <c r="E27" s="1651"/>
      <c r="F27" s="1651"/>
      <c r="G27" s="1651"/>
      <c r="H27" s="1651"/>
      <c r="I27" s="1651"/>
    </row>
    <row r="28" spans="1:9" s="608" customFormat="1" ht="12" customHeight="1">
      <c r="A28" s="1652" t="s">
        <v>1434</v>
      </c>
      <c r="B28" s="1652"/>
      <c r="C28" s="1652"/>
      <c r="D28" s="1652"/>
      <c r="E28" s="1652"/>
      <c r="F28" s="1652"/>
      <c r="G28" s="1652"/>
      <c r="H28" s="1652"/>
      <c r="I28" s="1652"/>
    </row>
    <row r="29" spans="1:9" s="608" customFormat="1" ht="24.75" customHeight="1">
      <c r="A29" s="1651" t="s">
        <v>1074</v>
      </c>
      <c r="B29" s="1651"/>
      <c r="C29" s="1651"/>
      <c r="D29" s="1651"/>
      <c r="E29" s="1651"/>
      <c r="F29" s="1651"/>
      <c r="G29" s="1651"/>
      <c r="H29" s="1651"/>
      <c r="I29" s="1651"/>
    </row>
    <row r="30" spans="1:9" s="608" customFormat="1" ht="12" customHeight="1">
      <c r="A30" s="1652" t="s">
        <v>1435</v>
      </c>
      <c r="B30" s="1652"/>
      <c r="C30" s="1652"/>
      <c r="D30" s="1652"/>
      <c r="E30" s="1652"/>
      <c r="F30" s="1652"/>
      <c r="G30" s="1652"/>
      <c r="H30" s="1652"/>
      <c r="I30" s="1652"/>
    </row>
    <row r="31" spans="1:9" s="608" customFormat="1" ht="36.75" customHeight="1">
      <c r="A31" s="1651" t="s">
        <v>1075</v>
      </c>
      <c r="B31" s="1651"/>
      <c r="C31" s="1651"/>
      <c r="D31" s="1651"/>
      <c r="E31" s="1651"/>
      <c r="F31" s="1651"/>
      <c r="G31" s="1651"/>
      <c r="H31" s="1651"/>
      <c r="I31" s="1651"/>
    </row>
    <row r="32" spans="1:9" s="608" customFormat="1" ht="12" customHeight="1">
      <c r="A32" s="1652" t="s">
        <v>1076</v>
      </c>
      <c r="B32" s="1652"/>
      <c r="C32" s="1652"/>
      <c r="D32" s="1652"/>
      <c r="E32" s="1652"/>
      <c r="F32" s="1652"/>
      <c r="G32" s="1652"/>
      <c r="H32" s="1652"/>
      <c r="I32" s="1652"/>
    </row>
    <row r="33" spans="1:9" s="608" customFormat="1" ht="35.25" customHeight="1">
      <c r="A33" s="1651" t="s">
        <v>1442</v>
      </c>
      <c r="B33" s="1651"/>
      <c r="C33" s="1651"/>
      <c r="D33" s="1651"/>
      <c r="E33" s="1651"/>
      <c r="F33" s="1651"/>
      <c r="G33" s="1651"/>
      <c r="H33" s="1651"/>
      <c r="I33" s="1651"/>
    </row>
    <row r="34" spans="1:9" s="608" customFormat="1" ht="12" customHeight="1">
      <c r="A34" s="1652" t="s">
        <v>1436</v>
      </c>
      <c r="B34" s="1652"/>
      <c r="C34" s="1652"/>
      <c r="D34" s="1652"/>
      <c r="E34" s="1652"/>
      <c r="F34" s="1652"/>
      <c r="G34" s="1652"/>
      <c r="H34" s="1652"/>
      <c r="I34" s="1652"/>
    </row>
    <row r="35" spans="1:9" s="608" customFormat="1" ht="24" customHeight="1">
      <c r="A35" s="1651" t="s">
        <v>1077</v>
      </c>
      <c r="B35" s="1651"/>
      <c r="C35" s="1651"/>
      <c r="D35" s="1651"/>
      <c r="E35" s="1651"/>
      <c r="F35" s="1651"/>
      <c r="G35" s="1651"/>
      <c r="H35" s="1651"/>
      <c r="I35" s="1651"/>
    </row>
    <row r="36" spans="1:9" s="608" customFormat="1" ht="12" customHeight="1">
      <c r="A36" s="1652" t="s">
        <v>1437</v>
      </c>
      <c r="B36" s="1652"/>
      <c r="C36" s="1652"/>
      <c r="D36" s="1652"/>
      <c r="E36" s="1652"/>
      <c r="F36" s="1652"/>
      <c r="G36" s="1652"/>
      <c r="H36" s="1652"/>
      <c r="I36" s="1652"/>
    </row>
    <row r="37" spans="1:9" s="608" customFormat="1" ht="24.75" customHeight="1">
      <c r="A37" s="1651" t="s">
        <v>1078</v>
      </c>
      <c r="B37" s="1651"/>
      <c r="C37" s="1651"/>
      <c r="D37" s="1651"/>
      <c r="E37" s="1651"/>
      <c r="F37" s="1651"/>
      <c r="G37" s="1651"/>
      <c r="H37" s="1651"/>
      <c r="I37" s="1651"/>
    </row>
    <row r="38" spans="1:9" s="608" customFormat="1" ht="12" customHeight="1">
      <c r="A38" s="1652"/>
      <c r="B38" s="1652"/>
      <c r="C38" s="1652"/>
      <c r="D38" s="1652"/>
      <c r="E38" s="1652"/>
      <c r="F38" s="1652"/>
      <c r="G38" s="1652"/>
      <c r="H38" s="1652"/>
      <c r="I38" s="1652"/>
    </row>
    <row r="39" spans="1:9" s="608" customFormat="1" ht="34.5" customHeight="1">
      <c r="A39" s="1651"/>
      <c r="B39" s="1651"/>
      <c r="C39" s="1651"/>
      <c r="D39" s="1651"/>
      <c r="E39" s="1651"/>
      <c r="F39" s="1651"/>
      <c r="G39" s="1651"/>
      <c r="H39" s="1651"/>
      <c r="I39" s="1651"/>
    </row>
  </sheetData>
  <mergeCells count="38">
    <mergeCell ref="A7:I7"/>
    <mergeCell ref="A2:I2"/>
    <mergeCell ref="A3:I3"/>
    <mergeCell ref="A4:I4"/>
    <mergeCell ref="A5:I5"/>
    <mergeCell ref="A6:I6"/>
    <mergeCell ref="A17:I17"/>
    <mergeCell ref="A8:I8"/>
    <mergeCell ref="A9:I9"/>
    <mergeCell ref="A10:I10"/>
    <mergeCell ref="A11:I11"/>
    <mergeCell ref="A12:I12"/>
    <mergeCell ref="A13:I13"/>
    <mergeCell ref="A14:I14"/>
    <mergeCell ref="A15:I15"/>
    <mergeCell ref="A16:I16"/>
    <mergeCell ref="A28:I28"/>
    <mergeCell ref="A29:I29"/>
    <mergeCell ref="A18:I18"/>
    <mergeCell ref="A19:I19"/>
    <mergeCell ref="A38:I38"/>
    <mergeCell ref="A31:I31"/>
    <mergeCell ref="A20:I20"/>
    <mergeCell ref="A21:I21"/>
    <mergeCell ref="A22:I22"/>
    <mergeCell ref="A23:I23"/>
    <mergeCell ref="A24:I24"/>
    <mergeCell ref="A30:I30"/>
    <mergeCell ref="A25:I25"/>
    <mergeCell ref="A26:I26"/>
    <mergeCell ref="A27:I27"/>
    <mergeCell ref="A39:I39"/>
    <mergeCell ref="A32:I32"/>
    <mergeCell ref="A33:I33"/>
    <mergeCell ref="A34:I34"/>
    <mergeCell ref="A35:I35"/>
    <mergeCell ref="A36:I36"/>
    <mergeCell ref="A37:I37"/>
  </mergeCells>
  <pageMargins left="0.31496062992125984" right="0.31496062992125984" top="0.35433070866141736" bottom="0.35433070866141736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4"/>
  <sheetViews>
    <sheetView zoomScale="110" zoomScaleNormal="110" zoomScaleSheetLayoutView="100" workbookViewId="0"/>
  </sheetViews>
  <sheetFormatPr defaultRowHeight="15.75"/>
  <cols>
    <col min="1" max="1" width="120.5703125" style="526" customWidth="1"/>
    <col min="2" max="2" width="15" style="527" customWidth="1"/>
  </cols>
  <sheetData>
    <row r="1" spans="1:2" ht="15.75" customHeight="1">
      <c r="A1" s="522" t="s">
        <v>1098</v>
      </c>
      <c r="B1" s="523"/>
    </row>
    <row r="2" spans="1:2" ht="15.75" customHeight="1">
      <c r="A2" s="524"/>
      <c r="B2" s="524"/>
    </row>
    <row r="3" spans="1:2" ht="15.75" customHeight="1">
      <c r="A3" s="93" t="s">
        <v>1414</v>
      </c>
      <c r="B3" s="525"/>
    </row>
    <row r="4" spans="1:2" ht="16.5" customHeight="1">
      <c r="A4" s="539" t="s">
        <v>1112</v>
      </c>
    </row>
    <row r="5" spans="1:2" ht="25.5" customHeight="1">
      <c r="A5" s="538" t="s">
        <v>1376</v>
      </c>
      <c r="B5" s="528"/>
    </row>
    <row r="6" spans="1:2" ht="18.75" customHeight="1">
      <c r="A6" s="537" t="s">
        <v>1377</v>
      </c>
      <c r="B6" s="528"/>
    </row>
    <row r="7" spans="1:2" ht="21.75" customHeight="1">
      <c r="A7" s="537" t="s">
        <v>1099</v>
      </c>
      <c r="B7" s="528"/>
    </row>
    <row r="8" spans="1:2" ht="27.95" customHeight="1">
      <c r="A8" s="537" t="s">
        <v>1103</v>
      </c>
      <c r="B8" s="528"/>
    </row>
    <row r="9" spans="1:2" ht="22.5" customHeight="1">
      <c r="A9" s="537" t="s">
        <v>1100</v>
      </c>
      <c r="B9" s="528"/>
    </row>
    <row r="10" spans="1:2" ht="27.95" customHeight="1">
      <c r="A10" s="537" t="s">
        <v>1105</v>
      </c>
      <c r="B10" s="528"/>
    </row>
    <row r="11" spans="1:2" ht="27.95" customHeight="1">
      <c r="A11" s="537" t="s">
        <v>1106</v>
      </c>
      <c r="B11" s="528"/>
    </row>
    <row r="12" spans="1:2" ht="24" customHeight="1">
      <c r="A12" s="537" t="s">
        <v>1449</v>
      </c>
      <c r="B12" s="528"/>
    </row>
    <row r="13" spans="1:2" ht="27.95" customHeight="1">
      <c r="A13" s="537" t="s">
        <v>1107</v>
      </c>
      <c r="B13" s="528"/>
    </row>
    <row r="14" spans="1:2" ht="27.95" customHeight="1">
      <c r="A14" s="537" t="s">
        <v>1450</v>
      </c>
      <c r="B14" s="528"/>
    </row>
    <row r="15" spans="1:2" ht="29.25" customHeight="1">
      <c r="A15" s="537" t="s">
        <v>1102</v>
      </c>
      <c r="B15" s="528"/>
    </row>
    <row r="16" spans="1:2" ht="23.25" customHeight="1">
      <c r="A16" s="537" t="s">
        <v>1451</v>
      </c>
      <c r="B16" s="528"/>
    </row>
    <row r="17" spans="1:2" ht="25.5" customHeight="1">
      <c r="A17" s="537" t="s">
        <v>1101</v>
      </c>
      <c r="B17" s="528"/>
    </row>
    <row r="18" spans="1:2" ht="24.75" customHeight="1">
      <c r="A18" s="537" t="s">
        <v>1452</v>
      </c>
      <c r="B18" s="528"/>
    </row>
    <row r="19" spans="1:2" ht="32.1" customHeight="1">
      <c r="A19" s="537" t="s">
        <v>1378</v>
      </c>
      <c r="B19" s="528"/>
    </row>
    <row r="20" spans="1:2" ht="32.1" customHeight="1">
      <c r="A20" s="538" t="s">
        <v>1379</v>
      </c>
      <c r="B20" s="528"/>
    </row>
    <row r="21" spans="1:2" ht="32.1" customHeight="1">
      <c r="A21" s="538" t="s">
        <v>1380</v>
      </c>
      <c r="B21" s="528"/>
    </row>
    <row r="22" spans="1:2" ht="32.1" customHeight="1">
      <c r="A22" s="538" t="s">
        <v>1381</v>
      </c>
      <c r="B22" s="528"/>
    </row>
    <row r="23" spans="1:2" ht="32.1" customHeight="1">
      <c r="A23" s="537" t="s">
        <v>1382</v>
      </c>
      <c r="B23" s="528"/>
    </row>
    <row r="24" spans="1:2" ht="31.5" customHeight="1">
      <c r="A24" s="537" t="s">
        <v>1383</v>
      </c>
      <c r="B24" s="528"/>
    </row>
    <row r="25" spans="1:2" ht="30" customHeight="1">
      <c r="A25" s="537" t="s">
        <v>1384</v>
      </c>
      <c r="B25" s="528"/>
    </row>
    <row r="26" spans="1:2" ht="33" customHeight="1">
      <c r="A26" s="537" t="s">
        <v>1385</v>
      </c>
      <c r="B26" s="528"/>
    </row>
    <row r="27" spans="1:2" ht="29.25" customHeight="1">
      <c r="A27" s="537" t="s">
        <v>1386</v>
      </c>
      <c r="B27" s="528"/>
    </row>
    <row r="28" spans="1:2" ht="28.5" customHeight="1">
      <c r="A28" s="537" t="s">
        <v>1387</v>
      </c>
      <c r="B28" s="528"/>
    </row>
    <row r="29" spans="1:2" ht="27.95" customHeight="1">
      <c r="A29" s="537" t="s">
        <v>1104</v>
      </c>
      <c r="B29" s="528"/>
    </row>
    <row r="30" spans="1:2" ht="27.95" customHeight="1">
      <c r="A30" s="537" t="s">
        <v>1388</v>
      </c>
      <c r="B30" s="528"/>
    </row>
    <row r="31" spans="1:2" ht="27.95" customHeight="1">
      <c r="A31" s="537" t="s">
        <v>1389</v>
      </c>
      <c r="B31" s="528"/>
    </row>
    <row r="32" spans="1:2" s="490" customFormat="1" ht="27.95" customHeight="1">
      <c r="A32" s="537" t="s">
        <v>1108</v>
      </c>
      <c r="B32" s="528"/>
    </row>
    <row r="33" spans="1:2" s="490" customFormat="1" ht="26.25" customHeight="1">
      <c r="A33" s="514" t="s">
        <v>1035</v>
      </c>
      <c r="B33" s="514"/>
    </row>
    <row r="34" spans="1:2" s="490" customFormat="1" ht="18.75" customHeight="1">
      <c r="A34" s="529" t="s">
        <v>1137</v>
      </c>
      <c r="B34" s="528"/>
    </row>
    <row r="35" spans="1:2" s="490" customFormat="1" ht="18.75" customHeight="1">
      <c r="A35" s="541" t="s">
        <v>1138</v>
      </c>
      <c r="B35" s="516"/>
    </row>
    <row r="36" spans="1:2" s="490" customFormat="1" ht="18.75" customHeight="1">
      <c r="A36" s="536" t="s">
        <v>1139</v>
      </c>
      <c r="B36" s="528"/>
    </row>
    <row r="37" spans="1:2" s="490" customFormat="1" ht="18.75" customHeight="1">
      <c r="A37" s="536" t="s">
        <v>1390</v>
      </c>
      <c r="B37" s="528"/>
    </row>
    <row r="38" spans="1:2" s="490" customFormat="1" ht="19.5" customHeight="1">
      <c r="A38" s="538" t="s">
        <v>1461</v>
      </c>
      <c r="B38" s="528"/>
    </row>
    <row r="39" spans="1:2" s="490" customFormat="1" ht="19.5" customHeight="1">
      <c r="A39" s="538" t="s">
        <v>1462</v>
      </c>
      <c r="B39" s="528"/>
    </row>
    <row r="40" spans="1:2" s="490" customFormat="1" ht="18" customHeight="1">
      <c r="A40" s="538" t="s">
        <v>1463</v>
      </c>
      <c r="B40" s="528"/>
    </row>
    <row r="41" spans="1:2" s="490" customFormat="1" ht="18.75" customHeight="1">
      <c r="A41" s="536" t="s">
        <v>1391</v>
      </c>
      <c r="B41" s="528"/>
    </row>
    <row r="42" spans="1:2" s="490" customFormat="1" ht="17.100000000000001" customHeight="1">
      <c r="A42" s="536" t="s">
        <v>1392</v>
      </c>
      <c r="B42" s="528"/>
    </row>
    <row r="43" spans="1:2" s="490" customFormat="1" ht="17.100000000000001" customHeight="1">
      <c r="A43" s="536" t="s">
        <v>1453</v>
      </c>
      <c r="B43" s="528"/>
    </row>
    <row r="44" spans="1:2" s="490" customFormat="1" ht="17.100000000000001" customHeight="1">
      <c r="A44" s="536" t="s">
        <v>1454</v>
      </c>
      <c r="B44" s="528"/>
    </row>
    <row r="45" spans="1:2" s="490" customFormat="1" ht="17.100000000000001" customHeight="1">
      <c r="A45" s="536" t="s">
        <v>1455</v>
      </c>
      <c r="B45" s="528"/>
    </row>
    <row r="46" spans="1:2" s="490" customFormat="1" ht="17.100000000000001" customHeight="1">
      <c r="A46" s="536" t="s">
        <v>1456</v>
      </c>
      <c r="B46" s="528"/>
    </row>
    <row r="47" spans="1:2" s="490" customFormat="1" ht="17.100000000000001" customHeight="1">
      <c r="A47" s="536" t="s">
        <v>1393</v>
      </c>
      <c r="B47" s="528"/>
    </row>
    <row r="48" spans="1:2" s="490" customFormat="1" ht="17.100000000000001" customHeight="1">
      <c r="A48" s="536" t="s">
        <v>1394</v>
      </c>
      <c r="B48" s="528"/>
    </row>
    <row r="49" spans="1:1" ht="12.75">
      <c r="A49" s="540" t="s">
        <v>1395</v>
      </c>
    </row>
    <row r="50" spans="1:1" ht="12.75">
      <c r="A50" s="540" t="s">
        <v>1396</v>
      </c>
    </row>
    <row r="51" spans="1:1" ht="12.75">
      <c r="A51" s="540" t="s">
        <v>1397</v>
      </c>
    </row>
    <row r="52" spans="1:1" ht="12.75">
      <c r="A52" s="540" t="s">
        <v>1399</v>
      </c>
    </row>
    <row r="53" spans="1:1" ht="12.75">
      <c r="A53" s="540" t="s">
        <v>1324</v>
      </c>
    </row>
    <row r="54" spans="1:1" ht="12.75">
      <c r="A54" s="540" t="s">
        <v>1325</v>
      </c>
    </row>
    <row r="55" spans="1:1" ht="12.75">
      <c r="A55" s="540" t="s">
        <v>1326</v>
      </c>
    </row>
    <row r="56" spans="1:1" ht="12.75">
      <c r="A56" s="540" t="s">
        <v>1358</v>
      </c>
    </row>
    <row r="57" spans="1:1" ht="12.75">
      <c r="A57" s="540" t="s">
        <v>1171</v>
      </c>
    </row>
    <row r="58" spans="1:1" ht="12.75">
      <c r="A58" s="540" t="s">
        <v>1400</v>
      </c>
    </row>
    <row r="59" spans="1:1" ht="12.75">
      <c r="A59" s="540" t="s">
        <v>1400</v>
      </c>
    </row>
    <row r="60" spans="1:1" ht="12.75">
      <c r="A60" s="540" t="s">
        <v>1400</v>
      </c>
    </row>
    <row r="61" spans="1:1" ht="12.75">
      <c r="A61" s="540" t="s">
        <v>1140</v>
      </c>
    </row>
    <row r="62" spans="1:1" ht="12.75">
      <c r="A62" s="540" t="s">
        <v>1141</v>
      </c>
    </row>
    <row r="63" spans="1:1" ht="12.75">
      <c r="A63" s="540" t="s">
        <v>1464</v>
      </c>
    </row>
    <row r="64" spans="1:1" ht="12.75">
      <c r="A64" s="540" t="s">
        <v>1457</v>
      </c>
    </row>
    <row r="65" spans="1:2" ht="12.75">
      <c r="A65" s="540" t="s">
        <v>1458</v>
      </c>
    </row>
    <row r="66" spans="1:2" ht="12.75">
      <c r="A66" s="540" t="s">
        <v>1401</v>
      </c>
    </row>
    <row r="67" spans="1:2" ht="12.75">
      <c r="A67" s="540" t="s">
        <v>1142</v>
      </c>
    </row>
    <row r="68" spans="1:2" ht="21.75" customHeight="1">
      <c r="A68" s="540" t="s">
        <v>1402</v>
      </c>
    </row>
    <row r="69" spans="1:2" ht="12.75">
      <c r="A69" s="540" t="s">
        <v>1403</v>
      </c>
    </row>
    <row r="70" spans="1:2" ht="12.75">
      <c r="A70" s="540" t="s">
        <v>1404</v>
      </c>
    </row>
    <row r="71" spans="1:2" ht="12.75">
      <c r="A71" s="540" t="s">
        <v>1405</v>
      </c>
    </row>
    <row r="72" spans="1:2" ht="12.75">
      <c r="A72" s="540" t="s">
        <v>1406</v>
      </c>
    </row>
    <row r="73" spans="1:2" ht="12.75">
      <c r="A73" s="540" t="s">
        <v>1143</v>
      </c>
    </row>
    <row r="74" spans="1:2" ht="12.75">
      <c r="A74" s="542" t="s">
        <v>1465</v>
      </c>
    </row>
    <row r="75" spans="1:2" ht="12.75">
      <c r="A75" s="540" t="s">
        <v>1466</v>
      </c>
    </row>
    <row r="76" spans="1:2" ht="12.75">
      <c r="A76" s="540" t="s">
        <v>1144</v>
      </c>
    </row>
    <row r="77" spans="1:2" ht="12.75">
      <c r="A77" s="540" t="s">
        <v>1407</v>
      </c>
    </row>
    <row r="78" spans="1:2" ht="12.75">
      <c r="A78" s="540" t="s">
        <v>1467</v>
      </c>
    </row>
    <row r="79" spans="1:2">
      <c r="A79" s="514" t="s">
        <v>1109</v>
      </c>
      <c r="B79" s="514"/>
    </row>
    <row r="80" spans="1:2" ht="12.75">
      <c r="A80" s="540" t="s">
        <v>1110</v>
      </c>
    </row>
    <row r="81" spans="1:2" ht="12.75">
      <c r="A81" s="540" t="s">
        <v>1468</v>
      </c>
    </row>
    <row r="82" spans="1:2" ht="12.75">
      <c r="A82" s="540" t="s">
        <v>1459</v>
      </c>
    </row>
    <row r="83" spans="1:2" ht="12.75">
      <c r="A83" s="540" t="s">
        <v>1460</v>
      </c>
    </row>
    <row r="84" spans="1:2" ht="12.75">
      <c r="A84" s="540" t="s">
        <v>1408</v>
      </c>
    </row>
    <row r="85" spans="1:2" ht="12.75">
      <c r="A85" s="540" t="s">
        <v>1409</v>
      </c>
    </row>
    <row r="86" spans="1:2" ht="12.75">
      <c r="A86" s="540" t="s">
        <v>1410</v>
      </c>
    </row>
    <row r="87" spans="1:2" ht="12.75">
      <c r="A87" s="540" t="s">
        <v>1411</v>
      </c>
    </row>
    <row r="88" spans="1:2" ht="12.75">
      <c r="A88" s="540" t="s">
        <v>1412</v>
      </c>
    </row>
    <row r="89" spans="1:2">
      <c r="A89" s="514"/>
      <c r="B89" s="514"/>
    </row>
    <row r="90" spans="1:2">
      <c r="A90" s="514" t="s">
        <v>1037</v>
      </c>
      <c r="B90" s="514"/>
    </row>
    <row r="91" spans="1:2" ht="12.75">
      <c r="A91" s="540" t="s">
        <v>1188</v>
      </c>
    </row>
    <row r="92" spans="1:2" ht="20.25" customHeight="1">
      <c r="A92" s="542" t="s">
        <v>1469</v>
      </c>
    </row>
    <row r="93" spans="1:2" ht="12.75">
      <c r="A93" s="540" t="s">
        <v>1189</v>
      </c>
    </row>
    <row r="94" spans="1:2" ht="12.75">
      <c r="A94" s="542" t="s">
        <v>1470</v>
      </c>
    </row>
    <row r="95" spans="1:2" ht="12.75">
      <c r="A95" s="540" t="s">
        <v>1190</v>
      </c>
    </row>
    <row r="96" spans="1:2">
      <c r="A96" s="514" t="s">
        <v>1111</v>
      </c>
    </row>
    <row r="97" spans="1:1" ht="12.75">
      <c r="A97" s="540" t="s">
        <v>1191</v>
      </c>
    </row>
    <row r="98" spans="1:1" ht="12.75">
      <c r="A98" s="540" t="s">
        <v>1192</v>
      </c>
    </row>
    <row r="99" spans="1:1" ht="12.75">
      <c r="A99" s="540" t="s">
        <v>1193</v>
      </c>
    </row>
    <row r="100" spans="1:1" ht="12.75">
      <c r="A100" s="540" t="s">
        <v>1413</v>
      </c>
    </row>
    <row r="101" spans="1:1" ht="12.75">
      <c r="A101" s="540" t="s">
        <v>1194</v>
      </c>
    </row>
    <row r="102" spans="1:1" ht="12.75">
      <c r="A102" s="540" t="s">
        <v>1196</v>
      </c>
    </row>
    <row r="103" spans="1:1" ht="12.75">
      <c r="A103" s="540" t="s">
        <v>1195</v>
      </c>
    </row>
    <row r="104" spans="1:1" ht="25.5">
      <c r="A104" s="542" t="s">
        <v>1309</v>
      </c>
    </row>
  </sheetData>
  <hyperlinks>
    <hyperlink ref="A5" location="I.1.1!A1" display="I.1.1 Территория и административно-территориальное устройство Кыргызской Республики по состоянию на 1 января 2024г." xr:uid="{00000000-0004-0000-0300-000000000000}"/>
    <hyperlink ref="A6" location="I.1.1!A1" display=" I.1.2 Компоненты изменения численности постоянного населения за 2024г." xr:uid="{00000000-0004-0000-0300-000001000000}"/>
    <hyperlink ref="A23" location="I.1.11.4!A1" display="I.1.11.4!A1" xr:uid="{00000000-0004-0000-0300-000002000000}"/>
    <hyperlink ref="A7" location="I.1.3!A1" display=" I.1.3 Численность постоянного населения по полу, месту проживания и территории" xr:uid="{00000000-0004-0000-0300-000003000000}"/>
    <hyperlink ref="A8" location="' I.1.4'!A1" display="' I.1.4'!A1" xr:uid="{00000000-0004-0000-0300-000004000000}"/>
    <hyperlink ref="A9" location="' I.1.5'!A1" display=" I.1.5 Численность наличного населения по полу, месту проживания и территории" xr:uid="{00000000-0004-0000-0300-000005000000}"/>
    <hyperlink ref="A10" location="' I.1.6'!A1" display="' I.1.6'!A1" xr:uid="{00000000-0004-0000-0300-000006000000}"/>
    <hyperlink ref="A11" location="' I.1.7'!A1" display="' I.1.7'!A1" xr:uid="{00000000-0004-0000-0300-000007000000}"/>
    <hyperlink ref="A13" location="' I.1.8'!A1" display="' I.1.8'!A1" xr:uid="{00000000-0004-0000-0300-000008000000}"/>
    <hyperlink ref="A15" location="' I.1.9'!A1" display="' I.1.9'!A1" xr:uid="{00000000-0004-0000-0300-000009000000}"/>
    <hyperlink ref="A19" location="' I.1.11 '!A1" display="' I.1.11 '!A1" xr:uid="{00000000-0004-0000-0300-00000A000000}"/>
    <hyperlink ref="A20" location="' I.1.11.1'!A1" display="' I.1.11.1'!A1" xr:uid="{00000000-0004-0000-0300-00000B000000}"/>
    <hyperlink ref="A21" location="' I.1.11.2'!A1" display="' I.1.11.2'!A1" xr:uid="{00000000-0004-0000-0300-00000C000000}"/>
    <hyperlink ref="A22" location="' I.1.11.3'!A1" display="' I.1.11.3'!A1" xr:uid="{00000000-0004-0000-0300-00000D000000}"/>
    <hyperlink ref="A24" location="' I.1.11.5'!A1" display="' I.1.11.5'!A1" xr:uid="{00000000-0004-0000-0300-00000E000000}"/>
    <hyperlink ref="A25" location="' I.1.11.6'!A1" display="' I.1.11.6'!A1" xr:uid="{00000000-0004-0000-0300-00000F000000}"/>
    <hyperlink ref="A17" location="' I.1.10'!A1" display="' I.1.10'!A1" xr:uid="{00000000-0004-0000-0300-000010000000}"/>
    <hyperlink ref="A26" location="' I.1.11.7'!A1" display="' I.1.11.7'!A1" xr:uid="{00000000-0004-0000-0300-000011000000}"/>
    <hyperlink ref="A27" location="' I.1.11.8'!A1" display="' I.1.11.8'!A1" xr:uid="{00000000-0004-0000-0300-000012000000}"/>
    <hyperlink ref="A28" location="' I.1.11.9'!A1" display="' I.1.11.9'!A1" xr:uid="{00000000-0004-0000-0300-000013000000}"/>
    <hyperlink ref="A29" location="' I.1.12'!A1" display="' I.1.12'!A1" xr:uid="{00000000-0004-0000-0300-000014000000}"/>
    <hyperlink ref="A30" location="' I.1.13'!A1" display="' I.1.13'!A1" xr:uid="{00000000-0004-0000-0300-000015000000}"/>
    <hyperlink ref="A31" location="' I.1.14'!A1" display="' I.1.14'!A1" xr:uid="{00000000-0004-0000-0300-000016000000}"/>
    <hyperlink ref="A32" location="' I.1.15'!A1" display="' I.1.15'!A1" xr:uid="{00000000-0004-0000-0300-000017000000}"/>
    <hyperlink ref="A34" location="II.2.1!A1" display="II.2.1 Число родившихся по месту проживания и территории" xr:uid="{00000000-0004-0000-0300-000018000000}"/>
    <hyperlink ref="A35" location="II.2.2!A1" display="II.2.2_x0009_Число умерших по месту проживания и территории" xr:uid="{00000000-0004-0000-0300-000019000000}"/>
    <hyperlink ref="A36" location="II.2.3!A1" display="II.2.3 Естественный прирост населения по месту проживания и территории" xr:uid="{00000000-0004-0000-0300-00001A000000}"/>
    <hyperlink ref="A37" location="II.2.4!A1" display="II.2.4 Число родившихся, умерших и естественный прирост населения по полу, месту проживания и территории в 2023г." xr:uid="{00000000-0004-0000-0300-00001B000000}"/>
    <hyperlink ref="A38" location="II.2.5!A1" display="II.2.5!A1" xr:uid="{00000000-0004-0000-0300-00001C000000}"/>
    <hyperlink ref="A39" location="II.2.6!A1" display="II.2.6!A1" xr:uid="{00000000-0004-0000-0300-00001D000000}"/>
    <hyperlink ref="A40" location="II.2.7!A1" display="II.2.7!A1" xr:uid="{00000000-0004-0000-0300-00001E000000}"/>
    <hyperlink ref="A41" location="II.2.8!A1" display="II.2.8 Число родившихся по весу при рождении, месту проживания и территории в 2023г." xr:uid="{00000000-0004-0000-0300-00001F000000}"/>
    <hyperlink ref="A42" location="II.2.9!A1" display="II.2.9 Число родившихся у женщин, не состоявших в зарегистрированном браке, по территории в 2023г." xr:uid="{00000000-0004-0000-0300-000020000000}"/>
    <hyperlink ref="A43" location="II.2.10!A1" display="II.2.10 Число родившихся по областям, районам, городам и поселкам городского типа" xr:uid="{00000000-0004-0000-0300-000021000000}"/>
    <hyperlink ref="A44" location="II.2.11!A1" display="II.2.11 Число умерших по областям, районам, городам и поселкам городского типа" xr:uid="{00000000-0004-0000-0300-000022000000}"/>
    <hyperlink ref="A45" location="'II.2.12 '!A1" display="II.2.12 Общий коэффициент рождаемости по областям, районам, городам и поселкам городского типа (на 1 000 населения)" xr:uid="{00000000-0004-0000-0300-000023000000}"/>
    <hyperlink ref="A46" location="II.2.13!A1" display="II.2.13 Общий коэффициент смертности по областям, районам, городам и поселкам городского типа (на 1 000 населения)" xr:uid="{00000000-0004-0000-0300-000024000000}"/>
    <hyperlink ref="A47" location="'II.2.14 '!A1" display="II.2.14 Число родившихся детей у женщин в возрасте моложе 20 лет по территории в 2023г." xr:uid="{00000000-0004-0000-0300-000025000000}"/>
    <hyperlink ref="A48" location="II.2.15!A1" display="II.2.15 Число родившихся детей по месяцам года и территории в 2023г." xr:uid="{00000000-0004-0000-0300-000026000000}"/>
    <hyperlink ref="A49" location="II.2.16!A1" display="II.2.16 Число родившихся по своевременности регистрации рождения, месту проживания и  территории в 2023г." xr:uid="{00000000-0004-0000-0300-000027000000}"/>
    <hyperlink ref="A50" location="'II.2.17 '!A1" display="II.2.17 Одноплодные и многоплодные роды по территории в 2023г." xr:uid="{00000000-0004-0000-0300-000028000000}"/>
    <hyperlink ref="A51" location="II.2.18!A1" display="II.2.18 Число родившихся детей живыми и мертвыми по территории в 2023г." xr:uid="{00000000-0004-0000-0300-000029000000}"/>
    <hyperlink ref="A52" location="' II.2.19'!A1" display="II.2.19 Возрастные коэффициенты рождаемости по территории" xr:uid="{00000000-0004-0000-0300-00002B000000}"/>
    <hyperlink ref="A53" location="II.2.19_22!A1" display="II.2.19_2022 Возрастные коэффициенты смертности по полу, месту проживания, возрастным группам и территории" xr:uid="{00000000-0004-0000-0300-00002C000000}"/>
    <hyperlink ref="A54" location="II.2.19_23!A1" display="II.2.19_2023 Возрастные коэффициенты смертности по полу, месту проживания, возрастным группам и территории" xr:uid="{00000000-0004-0000-0300-00002D000000}"/>
    <hyperlink ref="A57" location="II.2.20!A1" display="Таблица II.2.20:  Возрастные коэффициенты смертности по полу, месту проживания,  возрастным группам и территории" xr:uid="{00000000-0004-0000-0300-00002E000000}"/>
    <hyperlink ref="A58" location="'II.2.21-SMERT_00 '!A1" display="II.2.21 Таблицы смертности и ожидаемой продолжительности жизни населения Кыргызской Республики в 2023г." xr:uid="{00000000-0004-0000-0300-00002F000000}"/>
    <hyperlink ref="A59" location="'II.2.21-SMERT_м'!A1" display="II.2.21 Таблицы смертности и ожидаемой продолжительности жизни населения Кыргызской Республики в 2023г." xr:uid="{00000000-0004-0000-0300-000030000000}"/>
    <hyperlink ref="A60" location="'II.2.21-SMERT_ж'!A1" display="II.2.21 Таблицы смертности и ожидаемой продолжительности жизни населения Кыргызской Республики в 2023г." xr:uid="{00000000-0004-0000-0300-000031000000}"/>
    <hyperlink ref="A61" location="' II.2.22'!A1" display="II.2.22 Ожидаемая продолжительность жизни при рождении по полу и территории" xr:uid="{00000000-0004-0000-0300-000032000000}"/>
    <hyperlink ref="A62" location="' II.2.23'!A1" display="II.2.23 Число детей, умерших в возрасте до одного года, по месту проживания, полу и территории " xr:uid="{00000000-0004-0000-0300-000033000000}"/>
    <hyperlink ref="A63" location="' II.2.24'!A1" display="II.2.24 Младенческая смертность по месту проживания, полу и территории (на 1 000 родившихся)" xr:uid="{00000000-0004-0000-0300-000034000000}"/>
    <hyperlink ref="A64" location="' II.2.25'!A1" display="II.2.25 Число детей, умерших в возрасте до одного года, по областям, районам, городам и поселкам городского типа" xr:uid="{00000000-0004-0000-0300-000035000000}"/>
    <hyperlink ref="A65" location="' II.2.26'!A1" display="II.2.26 Младенческая смертность по областям, районам, городам и поселкам городского типа (на 1 000 родившихся)" xr:uid="{00000000-0004-0000-0300-000036000000}"/>
    <hyperlink ref="A66" location="' II.2.27'!A1" display="II.2.27 Число детей, умерших в возрасте до одного года, по месяцам года и территории в 2023г." xr:uid="{00000000-0004-0000-0300-000037000000}"/>
    <hyperlink ref="A67" location="' II.2.28'!A1" display="II.2.28 Число умерших детей в перинатальном периоде и коэффициенты перинатальной смертности по месту проживания и территории" xr:uid="{00000000-0004-0000-0300-000038000000}"/>
    <hyperlink ref="A68" location="II.2.29!A1" display="II.2.29 Число детей, умерших в возрасте до одного года, по числу прожитых дней и территории в 2023г." xr:uid="{00000000-0004-0000-0300-000039000000}"/>
    <hyperlink ref="A69" location="II.2.30!A1" display="II.2.30 Число умерших детей в возрасте до одного года по весу при рождении, месту проживания и территории в 2023г" xr:uid="{00000000-0004-0000-0300-00003A000000}"/>
    <hyperlink ref="A70" location="II.2.31!A1" display="II.2.31 Число умерших по месяцам года, месту проживания и территории в 2023г." xr:uid="{00000000-0004-0000-0300-00003B000000}"/>
    <hyperlink ref="A71" location="II.2.32!A1" display="II.2.32 Число умерших по своевременности регистрации смерти, месту проживания и территории в 2023г." xr:uid="{00000000-0004-0000-0300-00003C000000}"/>
    <hyperlink ref="A72" location="II.2.33!A1" display="II.2.33 Число умерших детей, в возрасте до двух лет, по числу прожитых месяцев и территории в 2023г." xr:uid="{00000000-0004-0000-0300-00003D000000}"/>
    <hyperlink ref="A73" location="II.2.34!A1" display="II.2.34 Число умерших детей в возрасте до пяти лет по полу, месту проживания и территории" xr:uid="{00000000-0004-0000-0300-00003E000000}"/>
    <hyperlink ref="A74" location="'II.2.35 '!A1" display="'II.2.35 '!A1" xr:uid="{00000000-0004-0000-0300-00003F000000}"/>
    <hyperlink ref="A75" location="'II.2.36 '!A1" display="II.2.36 Детская смертность по полу, областям, районам и городам (на 1 000 родившихся)" xr:uid="{00000000-0004-0000-0300-000040000000}"/>
    <hyperlink ref="A76" location="II.2.37!A1" display="II.2.37 Материнская смертность по областям, районам и городам " xr:uid="{00000000-0004-0000-0300-000041000000}"/>
    <hyperlink ref="A77" location="II.2.38!A1" display="II.2.38 Число родившихся, умерших по отдельным этническим группам в 2023г." xr:uid="{00000000-0004-0000-0300-000042000000}"/>
    <hyperlink ref="A78" location="'II.2.39 '!A1" display="II.2.39 Стандартизованный коэффициент смертности населения по областям, районам и городам (на 100 000 населения)" xr:uid="{00000000-0004-0000-0300-000043000000}"/>
    <hyperlink ref="A80" location="III.3.1!A1" display="3.1_x0009_Число браков и разводов по месту проживания и территории" xr:uid="{00000000-0004-0000-0300-000044000000}"/>
    <hyperlink ref="A81" location="III.3.2!A1" display="3.2 Общие коэффициенты брачности и разводимости по месту проживания и территории (на 1000 населения)" xr:uid="{00000000-0004-0000-0300-000045000000}"/>
    <hyperlink ref="A82" location="III.3.3!A1" display="3.3_x0009_Число браков и разводов по областям, районам, городам и поселкам городского типа" xr:uid="{00000000-0004-0000-0300-000046000000}"/>
    <hyperlink ref="A83" location="III.3.4!A1" display="3.4_x0009_Общие коэффициенты брачности и разводимости по областям, районам, городам и поселкам городского типа (на 1000 населения)" xr:uid="{00000000-0004-0000-0300-000047000000}"/>
    <hyperlink ref="A84" location="III.3.5!A1" display="3.5_x0009_Браки по месяцам их регистрации по месту проживания и территории в 2023г." xr:uid="{00000000-0004-0000-0300-000048000000}"/>
    <hyperlink ref="A85" location="III.3.6!A1" display="3.6_x0009_Браки по возрастным группам, брачному состоянию и месту проживания в 2023г." xr:uid="{00000000-0004-0000-0300-000049000000}"/>
    <hyperlink ref="A86" location="III.3.7!A1" display="3.7_x0009_Разводы по месяцам их регистрации, месту проживания и территории в 2023г." xr:uid="{00000000-0004-0000-0300-00004A000000}"/>
    <hyperlink ref="A87" location="'III.3.8 и III.3.9'!Область_печати" display="3.8_x0009_Разводы по возрасту разводящихся и территории в 2023г." xr:uid="{00000000-0004-0000-0300-00004B000000}"/>
    <hyperlink ref="A88" location="'III.3.8 и III.3.9'!Область_печати" display="3.9_x0009_Разводы по продолжительности брака и территории в 2023г." xr:uid="{00000000-0004-0000-0300-00004C000000}"/>
    <hyperlink ref="A91" location="' IV.4.1'!A1" display=" IV.4.1 Число умерших по классам причин смерти и территории" xr:uid="{00000000-0004-0000-0300-00004D000000}"/>
    <hyperlink ref="A92" location="' IV.4.2'!A1" display="' IV.4.2'!A1" xr:uid="{00000000-0004-0000-0300-00004E000000}"/>
    <hyperlink ref="A93" location="' IV.4.3'!A1" display=" IV.4.3 Число детей, умерших в возрасте до 1 года, по классам причин смерти, полу, месту проживания и территории" xr:uid="{00000000-0004-0000-0300-00004F000000}"/>
    <hyperlink ref="A94" location="' IV.4.4'!A1" display="' IV.4.4'!A1" xr:uid="{00000000-0004-0000-0300-000050000000}"/>
    <hyperlink ref="A95" location="' IV.4.5'!A1" display=" IV.4.5 Смертность населения от туберкулеза по полу, областям, районам и городам" xr:uid="{00000000-0004-0000-0300-000051000000}"/>
    <hyperlink ref="A97" location="' V.5.1'!A1" display=" V.5.1 Миграция населения" xr:uid="{00000000-0004-0000-0300-000052000000}"/>
    <hyperlink ref="A98" location="' V.5.2'!A1" display=" V.5.2 Внешняя миграция населения по странам и территории" xr:uid="{00000000-0004-0000-0300-000053000000}"/>
    <hyperlink ref="A99" location="' V.5.3'!A1" display=" V.5.3 Внешняя миграция населения по этническим группам " xr:uid="{00000000-0004-0000-0300-000054000000}"/>
    <hyperlink ref="A100" location="' V.5.4'!A1" display=" V.5.4 Внешняя миграция населения Кыргызской Республики по полу, этническим и возрастным группам за 2023г." xr:uid="{00000000-0004-0000-0300-000055000000}"/>
    <hyperlink ref="A101" location="' V.5.5'!A1" display=" V.5.5 Внешняя миграция населения по полу и территории" xr:uid="{00000000-0004-0000-0300-000056000000}"/>
    <hyperlink ref="A102" location="' V.5.6'!A1" display=" V.5.6 Межобластная миграция населения по территории" xr:uid="{00000000-0004-0000-0300-000057000000}"/>
    <hyperlink ref="A103" location="' V.5.7'!A1" display=" V.5.7 Межобластная миграция населения по полу и территории" xr:uid="{00000000-0004-0000-0300-000058000000}"/>
    <hyperlink ref="A104" location="' V.5.8'!A1" display="' V.5.8'!A1" xr:uid="{00000000-0004-0000-0300-000059000000}"/>
    <hyperlink ref="A55" location="II.2.19_24!A1" display="II.2.19_2024 Возрастные коэффициенты смертности по полу, месту проживания, возрастным группам и территории" xr:uid="{00000000-0004-0000-0300-00005A000000}"/>
    <hyperlink ref="A12" location="' I.1.7_1'!A1" display="' I.1.7_1'!A1" xr:uid="{00000000-0004-0000-0300-00005B000000}"/>
    <hyperlink ref="A14" location="' I.1.8_1'!A1" display="' I.1.8_1'!A1" xr:uid="{00000000-0004-0000-0300-00005C000000}"/>
    <hyperlink ref="A16" location="' I.1.9.1'!A1" display="' I.1.9.1'!A1" xr:uid="{00000000-0004-0000-0300-00005D000000}"/>
    <hyperlink ref="A18" location="' I.1.10.1'!A1" display="' I.1.10.1'!A1" xr:uid="{00000000-0004-0000-0300-00005E000000}"/>
    <hyperlink ref="A56" location="'II2,19_25'!A1" display="II.2.19_2025 Возрастные коэффициенты рождаемости по территории" xr:uid="{95B3E8DB-42F9-4B86-8EAB-A7DD9F453990}"/>
  </hyperlinks>
  <pageMargins left="0.9055118110236221" right="0.9055118110236221" top="0.74803149606299213" bottom="0.74803149606299213" header="0.51181102362204722" footer="0.5118110236220472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39"/>
  <sheetViews>
    <sheetView topLeftCell="A4" zoomScale="110" zoomScaleNormal="110" workbookViewId="0">
      <selection activeCell="Q17" sqref="Q17"/>
    </sheetView>
  </sheetViews>
  <sheetFormatPr defaultRowHeight="18"/>
  <cols>
    <col min="1" max="1" width="20.140625" style="616" customWidth="1"/>
    <col min="2" max="2" width="10.5703125" style="616" customWidth="1"/>
    <col min="3" max="3" width="8.42578125" style="616" customWidth="1"/>
    <col min="4" max="4" width="8.28515625" style="616" customWidth="1"/>
    <col min="5" max="5" width="5.28515625" style="616" customWidth="1"/>
    <col min="6" max="6" width="8.5703125" style="616" customWidth="1"/>
    <col min="7" max="7" width="9.42578125" style="616" customWidth="1"/>
    <col min="8" max="8" width="9.28515625" style="616" customWidth="1"/>
    <col min="9" max="9" width="9.140625" style="617"/>
    <col min="10" max="10" width="6.42578125" style="617" customWidth="1"/>
    <col min="11" max="15" width="5.140625" style="617" customWidth="1"/>
    <col min="16" max="19" width="8.140625" style="617" customWidth="1"/>
    <col min="20" max="28" width="8.85546875" style="617" customWidth="1"/>
    <col min="29" max="243" width="9.140625" style="617"/>
    <col min="244" max="244" width="19.7109375" style="617" customWidth="1"/>
    <col min="245" max="245" width="9.7109375" style="617" customWidth="1"/>
    <col min="246" max="246" width="8.42578125" style="617" customWidth="1"/>
    <col min="247" max="247" width="8.28515625" style="617" customWidth="1"/>
    <col min="248" max="248" width="5.28515625" style="617" customWidth="1"/>
    <col min="249" max="249" width="9.140625" style="617"/>
    <col min="250" max="250" width="8" style="617" customWidth="1"/>
    <col min="251" max="252" width="9.140625" style="617"/>
    <col min="253" max="261" width="0" style="617" hidden="1" customWidth="1"/>
    <col min="262" max="265" width="8" style="617" customWidth="1"/>
    <col min="266" max="269" width="9.140625" style="617"/>
    <col min="270" max="275" width="8.140625" style="617" bestFit="1" customWidth="1"/>
    <col min="276" max="499" width="9.140625" style="617"/>
    <col min="500" max="500" width="19.7109375" style="617" customWidth="1"/>
    <col min="501" max="501" width="9.7109375" style="617" customWidth="1"/>
    <col min="502" max="502" width="8.42578125" style="617" customWidth="1"/>
    <col min="503" max="503" width="8.28515625" style="617" customWidth="1"/>
    <col min="504" max="504" width="5.28515625" style="617" customWidth="1"/>
    <col min="505" max="505" width="9.140625" style="617"/>
    <col min="506" max="506" width="8" style="617" customWidth="1"/>
    <col min="507" max="508" width="9.140625" style="617"/>
    <col min="509" max="517" width="0" style="617" hidden="1" customWidth="1"/>
    <col min="518" max="521" width="8" style="617" customWidth="1"/>
    <col min="522" max="525" width="9.140625" style="617"/>
    <col min="526" max="531" width="8.140625" style="617" bestFit="1" customWidth="1"/>
    <col min="532" max="755" width="9.140625" style="617"/>
    <col min="756" max="756" width="19.7109375" style="617" customWidth="1"/>
    <col min="757" max="757" width="9.7109375" style="617" customWidth="1"/>
    <col min="758" max="758" width="8.42578125" style="617" customWidth="1"/>
    <col min="759" max="759" width="8.28515625" style="617" customWidth="1"/>
    <col min="760" max="760" width="5.28515625" style="617" customWidth="1"/>
    <col min="761" max="761" width="9.140625" style="617"/>
    <col min="762" max="762" width="8" style="617" customWidth="1"/>
    <col min="763" max="764" width="9.140625" style="617"/>
    <col min="765" max="773" width="0" style="617" hidden="1" customWidth="1"/>
    <col min="774" max="777" width="8" style="617" customWidth="1"/>
    <col min="778" max="781" width="9.140625" style="617"/>
    <col min="782" max="787" width="8.140625" style="617" bestFit="1" customWidth="1"/>
    <col min="788" max="1011" width="9.140625" style="617"/>
    <col min="1012" max="1012" width="19.7109375" style="617" customWidth="1"/>
    <col min="1013" max="1013" width="9.7109375" style="617" customWidth="1"/>
    <col min="1014" max="1014" width="8.42578125" style="617" customWidth="1"/>
    <col min="1015" max="1015" width="8.28515625" style="617" customWidth="1"/>
    <col min="1016" max="1016" width="5.28515625" style="617" customWidth="1"/>
    <col min="1017" max="1017" width="9.140625" style="617"/>
    <col min="1018" max="1018" width="8" style="617" customWidth="1"/>
    <col min="1019" max="1020" width="9.140625" style="617"/>
    <col min="1021" max="1029" width="0" style="617" hidden="1" customWidth="1"/>
    <col min="1030" max="1033" width="8" style="617" customWidth="1"/>
    <col min="1034" max="1037" width="9.140625" style="617"/>
    <col min="1038" max="1043" width="8.140625" style="617" bestFit="1" customWidth="1"/>
    <col min="1044" max="1267" width="9.140625" style="617"/>
    <col min="1268" max="1268" width="19.7109375" style="617" customWidth="1"/>
    <col min="1269" max="1269" width="9.7109375" style="617" customWidth="1"/>
    <col min="1270" max="1270" width="8.42578125" style="617" customWidth="1"/>
    <col min="1271" max="1271" width="8.28515625" style="617" customWidth="1"/>
    <col min="1272" max="1272" width="5.28515625" style="617" customWidth="1"/>
    <col min="1273" max="1273" width="9.140625" style="617"/>
    <col min="1274" max="1274" width="8" style="617" customWidth="1"/>
    <col min="1275" max="1276" width="9.140625" style="617"/>
    <col min="1277" max="1285" width="0" style="617" hidden="1" customWidth="1"/>
    <col min="1286" max="1289" width="8" style="617" customWidth="1"/>
    <col min="1290" max="1293" width="9.140625" style="617"/>
    <col min="1294" max="1299" width="8.140625" style="617" bestFit="1" customWidth="1"/>
    <col min="1300" max="1523" width="9.140625" style="617"/>
    <col min="1524" max="1524" width="19.7109375" style="617" customWidth="1"/>
    <col min="1525" max="1525" width="9.7109375" style="617" customWidth="1"/>
    <col min="1526" max="1526" width="8.42578125" style="617" customWidth="1"/>
    <col min="1527" max="1527" width="8.28515625" style="617" customWidth="1"/>
    <col min="1528" max="1528" width="5.28515625" style="617" customWidth="1"/>
    <col min="1529" max="1529" width="9.140625" style="617"/>
    <col min="1530" max="1530" width="8" style="617" customWidth="1"/>
    <col min="1531" max="1532" width="9.140625" style="617"/>
    <col min="1533" max="1541" width="0" style="617" hidden="1" customWidth="1"/>
    <col min="1542" max="1545" width="8" style="617" customWidth="1"/>
    <col min="1546" max="1549" width="9.140625" style="617"/>
    <col min="1550" max="1555" width="8.140625" style="617" bestFit="1" customWidth="1"/>
    <col min="1556" max="1779" width="9.140625" style="617"/>
    <col min="1780" max="1780" width="19.7109375" style="617" customWidth="1"/>
    <col min="1781" max="1781" width="9.7109375" style="617" customWidth="1"/>
    <col min="1782" max="1782" width="8.42578125" style="617" customWidth="1"/>
    <col min="1783" max="1783" width="8.28515625" style="617" customWidth="1"/>
    <col min="1784" max="1784" width="5.28515625" style="617" customWidth="1"/>
    <col min="1785" max="1785" width="9.140625" style="617"/>
    <col min="1786" max="1786" width="8" style="617" customWidth="1"/>
    <col min="1787" max="1788" width="9.140625" style="617"/>
    <col min="1789" max="1797" width="0" style="617" hidden="1" customWidth="1"/>
    <col min="1798" max="1801" width="8" style="617" customWidth="1"/>
    <col min="1802" max="1805" width="9.140625" style="617"/>
    <col min="1806" max="1811" width="8.140625" style="617" bestFit="1" customWidth="1"/>
    <col min="1812" max="2035" width="9.140625" style="617"/>
    <col min="2036" max="2036" width="19.7109375" style="617" customWidth="1"/>
    <col min="2037" max="2037" width="9.7109375" style="617" customWidth="1"/>
    <col min="2038" max="2038" width="8.42578125" style="617" customWidth="1"/>
    <col min="2039" max="2039" width="8.28515625" style="617" customWidth="1"/>
    <col min="2040" max="2040" width="5.28515625" style="617" customWidth="1"/>
    <col min="2041" max="2041" width="9.140625" style="617"/>
    <col min="2042" max="2042" width="8" style="617" customWidth="1"/>
    <col min="2043" max="2044" width="9.140625" style="617"/>
    <col min="2045" max="2053" width="0" style="617" hidden="1" customWidth="1"/>
    <col min="2054" max="2057" width="8" style="617" customWidth="1"/>
    <col min="2058" max="2061" width="9.140625" style="617"/>
    <col min="2062" max="2067" width="8.140625" style="617" bestFit="1" customWidth="1"/>
    <col min="2068" max="2291" width="9.140625" style="617"/>
    <col min="2292" max="2292" width="19.7109375" style="617" customWidth="1"/>
    <col min="2293" max="2293" width="9.7109375" style="617" customWidth="1"/>
    <col min="2294" max="2294" width="8.42578125" style="617" customWidth="1"/>
    <col min="2295" max="2295" width="8.28515625" style="617" customWidth="1"/>
    <col min="2296" max="2296" width="5.28515625" style="617" customWidth="1"/>
    <col min="2297" max="2297" width="9.140625" style="617"/>
    <col min="2298" max="2298" width="8" style="617" customWidth="1"/>
    <col min="2299" max="2300" width="9.140625" style="617"/>
    <col min="2301" max="2309" width="0" style="617" hidden="1" customWidth="1"/>
    <col min="2310" max="2313" width="8" style="617" customWidth="1"/>
    <col min="2314" max="2317" width="9.140625" style="617"/>
    <col min="2318" max="2323" width="8.140625" style="617" bestFit="1" customWidth="1"/>
    <col min="2324" max="2547" width="9.140625" style="617"/>
    <col min="2548" max="2548" width="19.7109375" style="617" customWidth="1"/>
    <col min="2549" max="2549" width="9.7109375" style="617" customWidth="1"/>
    <col min="2550" max="2550" width="8.42578125" style="617" customWidth="1"/>
    <col min="2551" max="2551" width="8.28515625" style="617" customWidth="1"/>
    <col min="2552" max="2552" width="5.28515625" style="617" customWidth="1"/>
    <col min="2553" max="2553" width="9.140625" style="617"/>
    <col min="2554" max="2554" width="8" style="617" customWidth="1"/>
    <col min="2555" max="2556" width="9.140625" style="617"/>
    <col min="2557" max="2565" width="0" style="617" hidden="1" customWidth="1"/>
    <col min="2566" max="2569" width="8" style="617" customWidth="1"/>
    <col min="2570" max="2573" width="9.140625" style="617"/>
    <col min="2574" max="2579" width="8.140625" style="617" bestFit="1" customWidth="1"/>
    <col min="2580" max="2803" width="9.140625" style="617"/>
    <col min="2804" max="2804" width="19.7109375" style="617" customWidth="1"/>
    <col min="2805" max="2805" width="9.7109375" style="617" customWidth="1"/>
    <col min="2806" max="2806" width="8.42578125" style="617" customWidth="1"/>
    <col min="2807" max="2807" width="8.28515625" style="617" customWidth="1"/>
    <col min="2808" max="2808" width="5.28515625" style="617" customWidth="1"/>
    <col min="2809" max="2809" width="9.140625" style="617"/>
    <col min="2810" max="2810" width="8" style="617" customWidth="1"/>
    <col min="2811" max="2812" width="9.140625" style="617"/>
    <col min="2813" max="2821" width="0" style="617" hidden="1" customWidth="1"/>
    <col min="2822" max="2825" width="8" style="617" customWidth="1"/>
    <col min="2826" max="2829" width="9.140625" style="617"/>
    <col min="2830" max="2835" width="8.140625" style="617" bestFit="1" customWidth="1"/>
    <col min="2836" max="3059" width="9.140625" style="617"/>
    <col min="3060" max="3060" width="19.7109375" style="617" customWidth="1"/>
    <col min="3061" max="3061" width="9.7109375" style="617" customWidth="1"/>
    <col min="3062" max="3062" width="8.42578125" style="617" customWidth="1"/>
    <col min="3063" max="3063" width="8.28515625" style="617" customWidth="1"/>
    <col min="3064" max="3064" width="5.28515625" style="617" customWidth="1"/>
    <col min="3065" max="3065" width="9.140625" style="617"/>
    <col min="3066" max="3066" width="8" style="617" customWidth="1"/>
    <col min="3067" max="3068" width="9.140625" style="617"/>
    <col min="3069" max="3077" width="0" style="617" hidden="1" customWidth="1"/>
    <col min="3078" max="3081" width="8" style="617" customWidth="1"/>
    <col min="3082" max="3085" width="9.140625" style="617"/>
    <col min="3086" max="3091" width="8.140625" style="617" bestFit="1" customWidth="1"/>
    <col min="3092" max="3315" width="9.140625" style="617"/>
    <col min="3316" max="3316" width="19.7109375" style="617" customWidth="1"/>
    <col min="3317" max="3317" width="9.7109375" style="617" customWidth="1"/>
    <col min="3318" max="3318" width="8.42578125" style="617" customWidth="1"/>
    <col min="3319" max="3319" width="8.28515625" style="617" customWidth="1"/>
    <col min="3320" max="3320" width="5.28515625" style="617" customWidth="1"/>
    <col min="3321" max="3321" width="9.140625" style="617"/>
    <col min="3322" max="3322" width="8" style="617" customWidth="1"/>
    <col min="3323" max="3324" width="9.140625" style="617"/>
    <col min="3325" max="3333" width="0" style="617" hidden="1" customWidth="1"/>
    <col min="3334" max="3337" width="8" style="617" customWidth="1"/>
    <col min="3338" max="3341" width="9.140625" style="617"/>
    <col min="3342" max="3347" width="8.140625" style="617" bestFit="1" customWidth="1"/>
    <col min="3348" max="3571" width="9.140625" style="617"/>
    <col min="3572" max="3572" width="19.7109375" style="617" customWidth="1"/>
    <col min="3573" max="3573" width="9.7109375" style="617" customWidth="1"/>
    <col min="3574" max="3574" width="8.42578125" style="617" customWidth="1"/>
    <col min="3575" max="3575" width="8.28515625" style="617" customWidth="1"/>
    <col min="3576" max="3576" width="5.28515625" style="617" customWidth="1"/>
    <col min="3577" max="3577" width="9.140625" style="617"/>
    <col min="3578" max="3578" width="8" style="617" customWidth="1"/>
    <col min="3579" max="3580" width="9.140625" style="617"/>
    <col min="3581" max="3589" width="0" style="617" hidden="1" customWidth="1"/>
    <col min="3590" max="3593" width="8" style="617" customWidth="1"/>
    <col min="3594" max="3597" width="9.140625" style="617"/>
    <col min="3598" max="3603" width="8.140625" style="617" bestFit="1" customWidth="1"/>
    <col min="3604" max="3827" width="9.140625" style="617"/>
    <col min="3828" max="3828" width="19.7109375" style="617" customWidth="1"/>
    <col min="3829" max="3829" width="9.7109375" style="617" customWidth="1"/>
    <col min="3830" max="3830" width="8.42578125" style="617" customWidth="1"/>
    <col min="3831" max="3831" width="8.28515625" style="617" customWidth="1"/>
    <col min="3832" max="3832" width="5.28515625" style="617" customWidth="1"/>
    <col min="3833" max="3833" width="9.140625" style="617"/>
    <col min="3834" max="3834" width="8" style="617" customWidth="1"/>
    <col min="3835" max="3836" width="9.140625" style="617"/>
    <col min="3837" max="3845" width="0" style="617" hidden="1" customWidth="1"/>
    <col min="3846" max="3849" width="8" style="617" customWidth="1"/>
    <col min="3850" max="3853" width="9.140625" style="617"/>
    <col min="3854" max="3859" width="8.140625" style="617" bestFit="1" customWidth="1"/>
    <col min="3860" max="4083" width="9.140625" style="617"/>
    <col min="4084" max="4084" width="19.7109375" style="617" customWidth="1"/>
    <col min="4085" max="4085" width="9.7109375" style="617" customWidth="1"/>
    <col min="4086" max="4086" width="8.42578125" style="617" customWidth="1"/>
    <col min="4087" max="4087" width="8.28515625" style="617" customWidth="1"/>
    <col min="4088" max="4088" width="5.28515625" style="617" customWidth="1"/>
    <col min="4089" max="4089" width="9.140625" style="617"/>
    <col min="4090" max="4090" width="8" style="617" customWidth="1"/>
    <col min="4091" max="4092" width="9.140625" style="617"/>
    <col min="4093" max="4101" width="0" style="617" hidden="1" customWidth="1"/>
    <col min="4102" max="4105" width="8" style="617" customWidth="1"/>
    <col min="4106" max="4109" width="9.140625" style="617"/>
    <col min="4110" max="4115" width="8.140625" style="617" bestFit="1" customWidth="1"/>
    <col min="4116" max="4339" width="9.140625" style="617"/>
    <col min="4340" max="4340" width="19.7109375" style="617" customWidth="1"/>
    <col min="4341" max="4341" width="9.7109375" style="617" customWidth="1"/>
    <col min="4342" max="4342" width="8.42578125" style="617" customWidth="1"/>
    <col min="4343" max="4343" width="8.28515625" style="617" customWidth="1"/>
    <col min="4344" max="4344" width="5.28515625" style="617" customWidth="1"/>
    <col min="4345" max="4345" width="9.140625" style="617"/>
    <col min="4346" max="4346" width="8" style="617" customWidth="1"/>
    <col min="4347" max="4348" width="9.140625" style="617"/>
    <col min="4349" max="4357" width="0" style="617" hidden="1" customWidth="1"/>
    <col min="4358" max="4361" width="8" style="617" customWidth="1"/>
    <col min="4362" max="4365" width="9.140625" style="617"/>
    <col min="4366" max="4371" width="8.140625" style="617" bestFit="1" customWidth="1"/>
    <col min="4372" max="4595" width="9.140625" style="617"/>
    <col min="4596" max="4596" width="19.7109375" style="617" customWidth="1"/>
    <col min="4597" max="4597" width="9.7109375" style="617" customWidth="1"/>
    <col min="4598" max="4598" width="8.42578125" style="617" customWidth="1"/>
    <col min="4599" max="4599" width="8.28515625" style="617" customWidth="1"/>
    <col min="4600" max="4600" width="5.28515625" style="617" customWidth="1"/>
    <col min="4601" max="4601" width="9.140625" style="617"/>
    <col min="4602" max="4602" width="8" style="617" customWidth="1"/>
    <col min="4603" max="4604" width="9.140625" style="617"/>
    <col min="4605" max="4613" width="0" style="617" hidden="1" customWidth="1"/>
    <col min="4614" max="4617" width="8" style="617" customWidth="1"/>
    <col min="4618" max="4621" width="9.140625" style="617"/>
    <col min="4622" max="4627" width="8.140625" style="617" bestFit="1" customWidth="1"/>
    <col min="4628" max="4851" width="9.140625" style="617"/>
    <col min="4852" max="4852" width="19.7109375" style="617" customWidth="1"/>
    <col min="4853" max="4853" width="9.7109375" style="617" customWidth="1"/>
    <col min="4854" max="4854" width="8.42578125" style="617" customWidth="1"/>
    <col min="4855" max="4855" width="8.28515625" style="617" customWidth="1"/>
    <col min="4856" max="4856" width="5.28515625" style="617" customWidth="1"/>
    <col min="4857" max="4857" width="9.140625" style="617"/>
    <col min="4858" max="4858" width="8" style="617" customWidth="1"/>
    <col min="4859" max="4860" width="9.140625" style="617"/>
    <col min="4861" max="4869" width="0" style="617" hidden="1" customWidth="1"/>
    <col min="4870" max="4873" width="8" style="617" customWidth="1"/>
    <col min="4874" max="4877" width="9.140625" style="617"/>
    <col min="4878" max="4883" width="8.140625" style="617" bestFit="1" customWidth="1"/>
    <col min="4884" max="5107" width="9.140625" style="617"/>
    <col min="5108" max="5108" width="19.7109375" style="617" customWidth="1"/>
    <col min="5109" max="5109" width="9.7109375" style="617" customWidth="1"/>
    <col min="5110" max="5110" width="8.42578125" style="617" customWidth="1"/>
    <col min="5111" max="5111" width="8.28515625" style="617" customWidth="1"/>
    <col min="5112" max="5112" width="5.28515625" style="617" customWidth="1"/>
    <col min="5113" max="5113" width="9.140625" style="617"/>
    <col min="5114" max="5114" width="8" style="617" customWidth="1"/>
    <col min="5115" max="5116" width="9.140625" style="617"/>
    <col min="5117" max="5125" width="0" style="617" hidden="1" customWidth="1"/>
    <col min="5126" max="5129" width="8" style="617" customWidth="1"/>
    <col min="5130" max="5133" width="9.140625" style="617"/>
    <col min="5134" max="5139" width="8.140625" style="617" bestFit="1" customWidth="1"/>
    <col min="5140" max="5363" width="9.140625" style="617"/>
    <col min="5364" max="5364" width="19.7109375" style="617" customWidth="1"/>
    <col min="5365" max="5365" width="9.7109375" style="617" customWidth="1"/>
    <col min="5366" max="5366" width="8.42578125" style="617" customWidth="1"/>
    <col min="5367" max="5367" width="8.28515625" style="617" customWidth="1"/>
    <col min="5368" max="5368" width="5.28515625" style="617" customWidth="1"/>
    <col min="5369" max="5369" width="9.140625" style="617"/>
    <col min="5370" max="5370" width="8" style="617" customWidth="1"/>
    <col min="5371" max="5372" width="9.140625" style="617"/>
    <col min="5373" max="5381" width="0" style="617" hidden="1" customWidth="1"/>
    <col min="5382" max="5385" width="8" style="617" customWidth="1"/>
    <col min="5386" max="5389" width="9.140625" style="617"/>
    <col min="5390" max="5395" width="8.140625" style="617" bestFit="1" customWidth="1"/>
    <col min="5396" max="5619" width="9.140625" style="617"/>
    <col min="5620" max="5620" width="19.7109375" style="617" customWidth="1"/>
    <col min="5621" max="5621" width="9.7109375" style="617" customWidth="1"/>
    <col min="5622" max="5622" width="8.42578125" style="617" customWidth="1"/>
    <col min="5623" max="5623" width="8.28515625" style="617" customWidth="1"/>
    <col min="5624" max="5624" width="5.28515625" style="617" customWidth="1"/>
    <col min="5625" max="5625" width="9.140625" style="617"/>
    <col min="5626" max="5626" width="8" style="617" customWidth="1"/>
    <col min="5627" max="5628" width="9.140625" style="617"/>
    <col min="5629" max="5637" width="0" style="617" hidden="1" customWidth="1"/>
    <col min="5638" max="5641" width="8" style="617" customWidth="1"/>
    <col min="5642" max="5645" width="9.140625" style="617"/>
    <col min="5646" max="5651" width="8.140625" style="617" bestFit="1" customWidth="1"/>
    <col min="5652" max="5875" width="9.140625" style="617"/>
    <col min="5876" max="5876" width="19.7109375" style="617" customWidth="1"/>
    <col min="5877" max="5877" width="9.7109375" style="617" customWidth="1"/>
    <col min="5878" max="5878" width="8.42578125" style="617" customWidth="1"/>
    <col min="5879" max="5879" width="8.28515625" style="617" customWidth="1"/>
    <col min="5880" max="5880" width="5.28515625" style="617" customWidth="1"/>
    <col min="5881" max="5881" width="9.140625" style="617"/>
    <col min="5882" max="5882" width="8" style="617" customWidth="1"/>
    <col min="5883" max="5884" width="9.140625" style="617"/>
    <col min="5885" max="5893" width="0" style="617" hidden="1" customWidth="1"/>
    <col min="5894" max="5897" width="8" style="617" customWidth="1"/>
    <col min="5898" max="5901" width="9.140625" style="617"/>
    <col min="5902" max="5907" width="8.140625" style="617" bestFit="1" customWidth="1"/>
    <col min="5908" max="6131" width="9.140625" style="617"/>
    <col min="6132" max="6132" width="19.7109375" style="617" customWidth="1"/>
    <col min="6133" max="6133" width="9.7109375" style="617" customWidth="1"/>
    <col min="6134" max="6134" width="8.42578125" style="617" customWidth="1"/>
    <col min="6135" max="6135" width="8.28515625" style="617" customWidth="1"/>
    <col min="6136" max="6136" width="5.28515625" style="617" customWidth="1"/>
    <col min="6137" max="6137" width="9.140625" style="617"/>
    <col min="6138" max="6138" width="8" style="617" customWidth="1"/>
    <col min="6139" max="6140" width="9.140625" style="617"/>
    <col min="6141" max="6149" width="0" style="617" hidden="1" customWidth="1"/>
    <col min="6150" max="6153" width="8" style="617" customWidth="1"/>
    <col min="6154" max="6157" width="9.140625" style="617"/>
    <col min="6158" max="6163" width="8.140625" style="617" bestFit="1" customWidth="1"/>
    <col min="6164" max="6387" width="9.140625" style="617"/>
    <col min="6388" max="6388" width="19.7109375" style="617" customWidth="1"/>
    <col min="6389" max="6389" width="9.7109375" style="617" customWidth="1"/>
    <col min="6390" max="6390" width="8.42578125" style="617" customWidth="1"/>
    <col min="6391" max="6391" width="8.28515625" style="617" customWidth="1"/>
    <col min="6392" max="6392" width="5.28515625" style="617" customWidth="1"/>
    <col min="6393" max="6393" width="9.140625" style="617"/>
    <col min="6394" max="6394" width="8" style="617" customWidth="1"/>
    <col min="6395" max="6396" width="9.140625" style="617"/>
    <col min="6397" max="6405" width="0" style="617" hidden="1" customWidth="1"/>
    <col min="6406" max="6409" width="8" style="617" customWidth="1"/>
    <col min="6410" max="6413" width="9.140625" style="617"/>
    <col min="6414" max="6419" width="8.140625" style="617" bestFit="1" customWidth="1"/>
    <col min="6420" max="6643" width="9.140625" style="617"/>
    <col min="6644" max="6644" width="19.7109375" style="617" customWidth="1"/>
    <col min="6645" max="6645" width="9.7109375" style="617" customWidth="1"/>
    <col min="6646" max="6646" width="8.42578125" style="617" customWidth="1"/>
    <col min="6647" max="6647" width="8.28515625" style="617" customWidth="1"/>
    <col min="6648" max="6648" width="5.28515625" style="617" customWidth="1"/>
    <col min="6649" max="6649" width="9.140625" style="617"/>
    <col min="6650" max="6650" width="8" style="617" customWidth="1"/>
    <col min="6651" max="6652" width="9.140625" style="617"/>
    <col min="6653" max="6661" width="0" style="617" hidden="1" customWidth="1"/>
    <col min="6662" max="6665" width="8" style="617" customWidth="1"/>
    <col min="6666" max="6669" width="9.140625" style="617"/>
    <col min="6670" max="6675" width="8.140625" style="617" bestFit="1" customWidth="1"/>
    <col min="6676" max="6899" width="9.140625" style="617"/>
    <col min="6900" max="6900" width="19.7109375" style="617" customWidth="1"/>
    <col min="6901" max="6901" width="9.7109375" style="617" customWidth="1"/>
    <col min="6902" max="6902" width="8.42578125" style="617" customWidth="1"/>
    <col min="6903" max="6903" width="8.28515625" style="617" customWidth="1"/>
    <col min="6904" max="6904" width="5.28515625" style="617" customWidth="1"/>
    <col min="6905" max="6905" width="9.140625" style="617"/>
    <col min="6906" max="6906" width="8" style="617" customWidth="1"/>
    <col min="6907" max="6908" width="9.140625" style="617"/>
    <col min="6909" max="6917" width="0" style="617" hidden="1" customWidth="1"/>
    <col min="6918" max="6921" width="8" style="617" customWidth="1"/>
    <col min="6922" max="6925" width="9.140625" style="617"/>
    <col min="6926" max="6931" width="8.140625" style="617" bestFit="1" customWidth="1"/>
    <col min="6932" max="7155" width="9.140625" style="617"/>
    <col min="7156" max="7156" width="19.7109375" style="617" customWidth="1"/>
    <col min="7157" max="7157" width="9.7109375" style="617" customWidth="1"/>
    <col min="7158" max="7158" width="8.42578125" style="617" customWidth="1"/>
    <col min="7159" max="7159" width="8.28515625" style="617" customWidth="1"/>
    <col min="7160" max="7160" width="5.28515625" style="617" customWidth="1"/>
    <col min="7161" max="7161" width="9.140625" style="617"/>
    <col min="7162" max="7162" width="8" style="617" customWidth="1"/>
    <col min="7163" max="7164" width="9.140625" style="617"/>
    <col min="7165" max="7173" width="0" style="617" hidden="1" customWidth="1"/>
    <col min="7174" max="7177" width="8" style="617" customWidth="1"/>
    <col min="7178" max="7181" width="9.140625" style="617"/>
    <col min="7182" max="7187" width="8.140625" style="617" bestFit="1" customWidth="1"/>
    <col min="7188" max="7411" width="9.140625" style="617"/>
    <col min="7412" max="7412" width="19.7109375" style="617" customWidth="1"/>
    <col min="7413" max="7413" width="9.7109375" style="617" customWidth="1"/>
    <col min="7414" max="7414" width="8.42578125" style="617" customWidth="1"/>
    <col min="7415" max="7415" width="8.28515625" style="617" customWidth="1"/>
    <col min="7416" max="7416" width="5.28515625" style="617" customWidth="1"/>
    <col min="7417" max="7417" width="9.140625" style="617"/>
    <col min="7418" max="7418" width="8" style="617" customWidth="1"/>
    <col min="7419" max="7420" width="9.140625" style="617"/>
    <col min="7421" max="7429" width="0" style="617" hidden="1" customWidth="1"/>
    <col min="7430" max="7433" width="8" style="617" customWidth="1"/>
    <col min="7434" max="7437" width="9.140625" style="617"/>
    <col min="7438" max="7443" width="8.140625" style="617" bestFit="1" customWidth="1"/>
    <col min="7444" max="7667" width="9.140625" style="617"/>
    <col min="7668" max="7668" width="19.7109375" style="617" customWidth="1"/>
    <col min="7669" max="7669" width="9.7109375" style="617" customWidth="1"/>
    <col min="7670" max="7670" width="8.42578125" style="617" customWidth="1"/>
    <col min="7671" max="7671" width="8.28515625" style="617" customWidth="1"/>
    <col min="7672" max="7672" width="5.28515625" style="617" customWidth="1"/>
    <col min="7673" max="7673" width="9.140625" style="617"/>
    <col min="7674" max="7674" width="8" style="617" customWidth="1"/>
    <col min="7675" max="7676" width="9.140625" style="617"/>
    <col min="7677" max="7685" width="0" style="617" hidden="1" customWidth="1"/>
    <col min="7686" max="7689" width="8" style="617" customWidth="1"/>
    <col min="7690" max="7693" width="9.140625" style="617"/>
    <col min="7694" max="7699" width="8.140625" style="617" bestFit="1" customWidth="1"/>
    <col min="7700" max="7923" width="9.140625" style="617"/>
    <col min="7924" max="7924" width="19.7109375" style="617" customWidth="1"/>
    <col min="7925" max="7925" width="9.7109375" style="617" customWidth="1"/>
    <col min="7926" max="7926" width="8.42578125" style="617" customWidth="1"/>
    <col min="7927" max="7927" width="8.28515625" style="617" customWidth="1"/>
    <col min="7928" max="7928" width="5.28515625" style="617" customWidth="1"/>
    <col min="7929" max="7929" width="9.140625" style="617"/>
    <col min="7930" max="7930" width="8" style="617" customWidth="1"/>
    <col min="7931" max="7932" width="9.140625" style="617"/>
    <col min="7933" max="7941" width="0" style="617" hidden="1" customWidth="1"/>
    <col min="7942" max="7945" width="8" style="617" customWidth="1"/>
    <col min="7946" max="7949" width="9.140625" style="617"/>
    <col min="7950" max="7955" width="8.140625" style="617" bestFit="1" customWidth="1"/>
    <col min="7956" max="8179" width="9.140625" style="617"/>
    <col min="8180" max="8180" width="19.7109375" style="617" customWidth="1"/>
    <col min="8181" max="8181" width="9.7109375" style="617" customWidth="1"/>
    <col min="8182" max="8182" width="8.42578125" style="617" customWidth="1"/>
    <col min="8183" max="8183" width="8.28515625" style="617" customWidth="1"/>
    <col min="8184" max="8184" width="5.28515625" style="617" customWidth="1"/>
    <col min="8185" max="8185" width="9.140625" style="617"/>
    <col min="8186" max="8186" width="8" style="617" customWidth="1"/>
    <col min="8187" max="8188" width="9.140625" style="617"/>
    <col min="8189" max="8197" width="0" style="617" hidden="1" customWidth="1"/>
    <col min="8198" max="8201" width="8" style="617" customWidth="1"/>
    <col min="8202" max="8205" width="9.140625" style="617"/>
    <col min="8206" max="8211" width="8.140625" style="617" bestFit="1" customWidth="1"/>
    <col min="8212" max="8435" width="9.140625" style="617"/>
    <col min="8436" max="8436" width="19.7109375" style="617" customWidth="1"/>
    <col min="8437" max="8437" width="9.7109375" style="617" customWidth="1"/>
    <col min="8438" max="8438" width="8.42578125" style="617" customWidth="1"/>
    <col min="8439" max="8439" width="8.28515625" style="617" customWidth="1"/>
    <col min="8440" max="8440" width="5.28515625" style="617" customWidth="1"/>
    <col min="8441" max="8441" width="9.140625" style="617"/>
    <col min="8442" max="8442" width="8" style="617" customWidth="1"/>
    <col min="8443" max="8444" width="9.140625" style="617"/>
    <col min="8445" max="8453" width="0" style="617" hidden="1" customWidth="1"/>
    <col min="8454" max="8457" width="8" style="617" customWidth="1"/>
    <col min="8458" max="8461" width="9.140625" style="617"/>
    <col min="8462" max="8467" width="8.140625" style="617" bestFit="1" customWidth="1"/>
    <col min="8468" max="8691" width="9.140625" style="617"/>
    <col min="8692" max="8692" width="19.7109375" style="617" customWidth="1"/>
    <col min="8693" max="8693" width="9.7109375" style="617" customWidth="1"/>
    <col min="8694" max="8694" width="8.42578125" style="617" customWidth="1"/>
    <col min="8695" max="8695" width="8.28515625" style="617" customWidth="1"/>
    <col min="8696" max="8696" width="5.28515625" style="617" customWidth="1"/>
    <col min="8697" max="8697" width="9.140625" style="617"/>
    <col min="8698" max="8698" width="8" style="617" customWidth="1"/>
    <col min="8699" max="8700" width="9.140625" style="617"/>
    <col min="8701" max="8709" width="0" style="617" hidden="1" customWidth="1"/>
    <col min="8710" max="8713" width="8" style="617" customWidth="1"/>
    <col min="8714" max="8717" width="9.140625" style="617"/>
    <col min="8718" max="8723" width="8.140625" style="617" bestFit="1" customWidth="1"/>
    <col min="8724" max="8947" width="9.140625" style="617"/>
    <col min="8948" max="8948" width="19.7109375" style="617" customWidth="1"/>
    <col min="8949" max="8949" width="9.7109375" style="617" customWidth="1"/>
    <col min="8950" max="8950" width="8.42578125" style="617" customWidth="1"/>
    <col min="8951" max="8951" width="8.28515625" style="617" customWidth="1"/>
    <col min="8952" max="8952" width="5.28515625" style="617" customWidth="1"/>
    <col min="8953" max="8953" width="9.140625" style="617"/>
    <col min="8954" max="8954" width="8" style="617" customWidth="1"/>
    <col min="8955" max="8956" width="9.140625" style="617"/>
    <col min="8957" max="8965" width="0" style="617" hidden="1" customWidth="1"/>
    <col min="8966" max="8969" width="8" style="617" customWidth="1"/>
    <col min="8970" max="8973" width="9.140625" style="617"/>
    <col min="8974" max="8979" width="8.140625" style="617" bestFit="1" customWidth="1"/>
    <col min="8980" max="9203" width="9.140625" style="617"/>
    <col min="9204" max="9204" width="19.7109375" style="617" customWidth="1"/>
    <col min="9205" max="9205" width="9.7109375" style="617" customWidth="1"/>
    <col min="9206" max="9206" width="8.42578125" style="617" customWidth="1"/>
    <col min="9207" max="9207" width="8.28515625" style="617" customWidth="1"/>
    <col min="9208" max="9208" width="5.28515625" style="617" customWidth="1"/>
    <col min="9209" max="9209" width="9.140625" style="617"/>
    <col min="9210" max="9210" width="8" style="617" customWidth="1"/>
    <col min="9211" max="9212" width="9.140625" style="617"/>
    <col min="9213" max="9221" width="0" style="617" hidden="1" customWidth="1"/>
    <col min="9222" max="9225" width="8" style="617" customWidth="1"/>
    <col min="9226" max="9229" width="9.140625" style="617"/>
    <col min="9230" max="9235" width="8.140625" style="617" bestFit="1" customWidth="1"/>
    <col min="9236" max="9459" width="9.140625" style="617"/>
    <col min="9460" max="9460" width="19.7109375" style="617" customWidth="1"/>
    <col min="9461" max="9461" width="9.7109375" style="617" customWidth="1"/>
    <col min="9462" max="9462" width="8.42578125" style="617" customWidth="1"/>
    <col min="9463" max="9463" width="8.28515625" style="617" customWidth="1"/>
    <col min="9464" max="9464" width="5.28515625" style="617" customWidth="1"/>
    <col min="9465" max="9465" width="9.140625" style="617"/>
    <col min="9466" max="9466" width="8" style="617" customWidth="1"/>
    <col min="9467" max="9468" width="9.140625" style="617"/>
    <col min="9469" max="9477" width="0" style="617" hidden="1" customWidth="1"/>
    <col min="9478" max="9481" width="8" style="617" customWidth="1"/>
    <col min="9482" max="9485" width="9.140625" style="617"/>
    <col min="9486" max="9491" width="8.140625" style="617" bestFit="1" customWidth="1"/>
    <col min="9492" max="9715" width="9.140625" style="617"/>
    <col min="9716" max="9716" width="19.7109375" style="617" customWidth="1"/>
    <col min="9717" max="9717" width="9.7109375" style="617" customWidth="1"/>
    <col min="9718" max="9718" width="8.42578125" style="617" customWidth="1"/>
    <col min="9719" max="9719" width="8.28515625" style="617" customWidth="1"/>
    <col min="9720" max="9720" width="5.28515625" style="617" customWidth="1"/>
    <col min="9721" max="9721" width="9.140625" style="617"/>
    <col min="9722" max="9722" width="8" style="617" customWidth="1"/>
    <col min="9723" max="9724" width="9.140625" style="617"/>
    <col min="9725" max="9733" width="0" style="617" hidden="1" customWidth="1"/>
    <col min="9734" max="9737" width="8" style="617" customWidth="1"/>
    <col min="9738" max="9741" width="9.140625" style="617"/>
    <col min="9742" max="9747" width="8.140625" style="617" bestFit="1" customWidth="1"/>
    <col min="9748" max="9971" width="9.140625" style="617"/>
    <col min="9972" max="9972" width="19.7109375" style="617" customWidth="1"/>
    <col min="9973" max="9973" width="9.7109375" style="617" customWidth="1"/>
    <col min="9974" max="9974" width="8.42578125" style="617" customWidth="1"/>
    <col min="9975" max="9975" width="8.28515625" style="617" customWidth="1"/>
    <col min="9976" max="9976" width="5.28515625" style="617" customWidth="1"/>
    <col min="9977" max="9977" width="9.140625" style="617"/>
    <col min="9978" max="9978" width="8" style="617" customWidth="1"/>
    <col min="9979" max="9980" width="9.140625" style="617"/>
    <col min="9981" max="9989" width="0" style="617" hidden="1" customWidth="1"/>
    <col min="9990" max="9993" width="8" style="617" customWidth="1"/>
    <col min="9994" max="9997" width="9.140625" style="617"/>
    <col min="9998" max="10003" width="8.140625" style="617" bestFit="1" customWidth="1"/>
    <col min="10004" max="10227" width="9.140625" style="617"/>
    <col min="10228" max="10228" width="19.7109375" style="617" customWidth="1"/>
    <col min="10229" max="10229" width="9.7109375" style="617" customWidth="1"/>
    <col min="10230" max="10230" width="8.42578125" style="617" customWidth="1"/>
    <col min="10231" max="10231" width="8.28515625" style="617" customWidth="1"/>
    <col min="10232" max="10232" width="5.28515625" style="617" customWidth="1"/>
    <col min="10233" max="10233" width="9.140625" style="617"/>
    <col min="10234" max="10234" width="8" style="617" customWidth="1"/>
    <col min="10235" max="10236" width="9.140625" style="617"/>
    <col min="10237" max="10245" width="0" style="617" hidden="1" customWidth="1"/>
    <col min="10246" max="10249" width="8" style="617" customWidth="1"/>
    <col min="10250" max="10253" width="9.140625" style="617"/>
    <col min="10254" max="10259" width="8.140625" style="617" bestFit="1" customWidth="1"/>
    <col min="10260" max="10483" width="9.140625" style="617"/>
    <col min="10484" max="10484" width="19.7109375" style="617" customWidth="1"/>
    <col min="10485" max="10485" width="9.7109375" style="617" customWidth="1"/>
    <col min="10486" max="10486" width="8.42578125" style="617" customWidth="1"/>
    <col min="10487" max="10487" width="8.28515625" style="617" customWidth="1"/>
    <col min="10488" max="10488" width="5.28515625" style="617" customWidth="1"/>
    <col min="10489" max="10489" width="9.140625" style="617"/>
    <col min="10490" max="10490" width="8" style="617" customWidth="1"/>
    <col min="10491" max="10492" width="9.140625" style="617"/>
    <col min="10493" max="10501" width="0" style="617" hidden="1" customWidth="1"/>
    <col min="10502" max="10505" width="8" style="617" customWidth="1"/>
    <col min="10506" max="10509" width="9.140625" style="617"/>
    <col min="10510" max="10515" width="8.140625" style="617" bestFit="1" customWidth="1"/>
    <col min="10516" max="10739" width="9.140625" style="617"/>
    <col min="10740" max="10740" width="19.7109375" style="617" customWidth="1"/>
    <col min="10741" max="10741" width="9.7109375" style="617" customWidth="1"/>
    <col min="10742" max="10742" width="8.42578125" style="617" customWidth="1"/>
    <col min="10743" max="10743" width="8.28515625" style="617" customWidth="1"/>
    <col min="10744" max="10744" width="5.28515625" style="617" customWidth="1"/>
    <col min="10745" max="10745" width="9.140625" style="617"/>
    <col min="10746" max="10746" width="8" style="617" customWidth="1"/>
    <col min="10747" max="10748" width="9.140625" style="617"/>
    <col min="10749" max="10757" width="0" style="617" hidden="1" customWidth="1"/>
    <col min="10758" max="10761" width="8" style="617" customWidth="1"/>
    <col min="10762" max="10765" width="9.140625" style="617"/>
    <col min="10766" max="10771" width="8.140625" style="617" bestFit="1" customWidth="1"/>
    <col min="10772" max="10995" width="9.140625" style="617"/>
    <col min="10996" max="10996" width="19.7109375" style="617" customWidth="1"/>
    <col min="10997" max="10997" width="9.7109375" style="617" customWidth="1"/>
    <col min="10998" max="10998" width="8.42578125" style="617" customWidth="1"/>
    <col min="10999" max="10999" width="8.28515625" style="617" customWidth="1"/>
    <col min="11000" max="11000" width="5.28515625" style="617" customWidth="1"/>
    <col min="11001" max="11001" width="9.140625" style="617"/>
    <col min="11002" max="11002" width="8" style="617" customWidth="1"/>
    <col min="11003" max="11004" width="9.140625" style="617"/>
    <col min="11005" max="11013" width="0" style="617" hidden="1" customWidth="1"/>
    <col min="11014" max="11017" width="8" style="617" customWidth="1"/>
    <col min="11018" max="11021" width="9.140625" style="617"/>
    <col min="11022" max="11027" width="8.140625" style="617" bestFit="1" customWidth="1"/>
    <col min="11028" max="11251" width="9.140625" style="617"/>
    <col min="11252" max="11252" width="19.7109375" style="617" customWidth="1"/>
    <col min="11253" max="11253" width="9.7109375" style="617" customWidth="1"/>
    <col min="11254" max="11254" width="8.42578125" style="617" customWidth="1"/>
    <col min="11255" max="11255" width="8.28515625" style="617" customWidth="1"/>
    <col min="11256" max="11256" width="5.28515625" style="617" customWidth="1"/>
    <col min="11257" max="11257" width="9.140625" style="617"/>
    <col min="11258" max="11258" width="8" style="617" customWidth="1"/>
    <col min="11259" max="11260" width="9.140625" style="617"/>
    <col min="11261" max="11269" width="0" style="617" hidden="1" customWidth="1"/>
    <col min="11270" max="11273" width="8" style="617" customWidth="1"/>
    <col min="11274" max="11277" width="9.140625" style="617"/>
    <col min="11278" max="11283" width="8.140625" style="617" bestFit="1" customWidth="1"/>
    <col min="11284" max="11507" width="9.140625" style="617"/>
    <col min="11508" max="11508" width="19.7109375" style="617" customWidth="1"/>
    <col min="11509" max="11509" width="9.7109375" style="617" customWidth="1"/>
    <col min="11510" max="11510" width="8.42578125" style="617" customWidth="1"/>
    <col min="11511" max="11511" width="8.28515625" style="617" customWidth="1"/>
    <col min="11512" max="11512" width="5.28515625" style="617" customWidth="1"/>
    <col min="11513" max="11513" width="9.140625" style="617"/>
    <col min="11514" max="11514" width="8" style="617" customWidth="1"/>
    <col min="11515" max="11516" width="9.140625" style="617"/>
    <col min="11517" max="11525" width="0" style="617" hidden="1" customWidth="1"/>
    <col min="11526" max="11529" width="8" style="617" customWidth="1"/>
    <col min="11530" max="11533" width="9.140625" style="617"/>
    <col min="11534" max="11539" width="8.140625" style="617" bestFit="1" customWidth="1"/>
    <col min="11540" max="11763" width="9.140625" style="617"/>
    <col min="11764" max="11764" width="19.7109375" style="617" customWidth="1"/>
    <col min="11765" max="11765" width="9.7109375" style="617" customWidth="1"/>
    <col min="11766" max="11766" width="8.42578125" style="617" customWidth="1"/>
    <col min="11767" max="11767" width="8.28515625" style="617" customWidth="1"/>
    <col min="11768" max="11768" width="5.28515625" style="617" customWidth="1"/>
    <col min="11769" max="11769" width="9.140625" style="617"/>
    <col min="11770" max="11770" width="8" style="617" customWidth="1"/>
    <col min="11771" max="11772" width="9.140625" style="617"/>
    <col min="11773" max="11781" width="0" style="617" hidden="1" customWidth="1"/>
    <col min="11782" max="11785" width="8" style="617" customWidth="1"/>
    <col min="11786" max="11789" width="9.140625" style="617"/>
    <col min="11790" max="11795" width="8.140625" style="617" bestFit="1" customWidth="1"/>
    <col min="11796" max="12019" width="9.140625" style="617"/>
    <col min="12020" max="12020" width="19.7109375" style="617" customWidth="1"/>
    <col min="12021" max="12021" width="9.7109375" style="617" customWidth="1"/>
    <col min="12022" max="12022" width="8.42578125" style="617" customWidth="1"/>
    <col min="12023" max="12023" width="8.28515625" style="617" customWidth="1"/>
    <col min="12024" max="12024" width="5.28515625" style="617" customWidth="1"/>
    <col min="12025" max="12025" width="9.140625" style="617"/>
    <col min="12026" max="12026" width="8" style="617" customWidth="1"/>
    <col min="12027" max="12028" width="9.140625" style="617"/>
    <col min="12029" max="12037" width="0" style="617" hidden="1" customWidth="1"/>
    <col min="12038" max="12041" width="8" style="617" customWidth="1"/>
    <col min="12042" max="12045" width="9.140625" style="617"/>
    <col min="12046" max="12051" width="8.140625" style="617" bestFit="1" customWidth="1"/>
    <col min="12052" max="12275" width="9.140625" style="617"/>
    <col min="12276" max="12276" width="19.7109375" style="617" customWidth="1"/>
    <col min="12277" max="12277" width="9.7109375" style="617" customWidth="1"/>
    <col min="12278" max="12278" width="8.42578125" style="617" customWidth="1"/>
    <col min="12279" max="12279" width="8.28515625" style="617" customWidth="1"/>
    <col min="12280" max="12280" width="5.28515625" style="617" customWidth="1"/>
    <col min="12281" max="12281" width="9.140625" style="617"/>
    <col min="12282" max="12282" width="8" style="617" customWidth="1"/>
    <col min="12283" max="12284" width="9.140625" style="617"/>
    <col min="12285" max="12293" width="0" style="617" hidden="1" customWidth="1"/>
    <col min="12294" max="12297" width="8" style="617" customWidth="1"/>
    <col min="12298" max="12301" width="9.140625" style="617"/>
    <col min="12302" max="12307" width="8.140625" style="617" bestFit="1" customWidth="1"/>
    <col min="12308" max="12531" width="9.140625" style="617"/>
    <col min="12532" max="12532" width="19.7109375" style="617" customWidth="1"/>
    <col min="12533" max="12533" width="9.7109375" style="617" customWidth="1"/>
    <col min="12534" max="12534" width="8.42578125" style="617" customWidth="1"/>
    <col min="12535" max="12535" width="8.28515625" style="617" customWidth="1"/>
    <col min="12536" max="12536" width="5.28515625" style="617" customWidth="1"/>
    <col min="12537" max="12537" width="9.140625" style="617"/>
    <col min="12538" max="12538" width="8" style="617" customWidth="1"/>
    <col min="12539" max="12540" width="9.140625" style="617"/>
    <col min="12541" max="12549" width="0" style="617" hidden="1" customWidth="1"/>
    <col min="12550" max="12553" width="8" style="617" customWidth="1"/>
    <col min="12554" max="12557" width="9.140625" style="617"/>
    <col min="12558" max="12563" width="8.140625" style="617" bestFit="1" customWidth="1"/>
    <col min="12564" max="12787" width="9.140625" style="617"/>
    <col min="12788" max="12788" width="19.7109375" style="617" customWidth="1"/>
    <col min="12789" max="12789" width="9.7109375" style="617" customWidth="1"/>
    <col min="12790" max="12790" width="8.42578125" style="617" customWidth="1"/>
    <col min="12791" max="12791" width="8.28515625" style="617" customWidth="1"/>
    <col min="12792" max="12792" width="5.28515625" style="617" customWidth="1"/>
    <col min="12793" max="12793" width="9.140625" style="617"/>
    <col min="12794" max="12794" width="8" style="617" customWidth="1"/>
    <col min="12795" max="12796" width="9.140625" style="617"/>
    <col min="12797" max="12805" width="0" style="617" hidden="1" customWidth="1"/>
    <col min="12806" max="12809" width="8" style="617" customWidth="1"/>
    <col min="12810" max="12813" width="9.140625" style="617"/>
    <col min="12814" max="12819" width="8.140625" style="617" bestFit="1" customWidth="1"/>
    <col min="12820" max="13043" width="9.140625" style="617"/>
    <col min="13044" max="13044" width="19.7109375" style="617" customWidth="1"/>
    <col min="13045" max="13045" width="9.7109375" style="617" customWidth="1"/>
    <col min="13046" max="13046" width="8.42578125" style="617" customWidth="1"/>
    <col min="13047" max="13047" width="8.28515625" style="617" customWidth="1"/>
    <col min="13048" max="13048" width="5.28515625" style="617" customWidth="1"/>
    <col min="13049" max="13049" width="9.140625" style="617"/>
    <col min="13050" max="13050" width="8" style="617" customWidth="1"/>
    <col min="13051" max="13052" width="9.140625" style="617"/>
    <col min="13053" max="13061" width="0" style="617" hidden="1" customWidth="1"/>
    <col min="13062" max="13065" width="8" style="617" customWidth="1"/>
    <col min="13066" max="13069" width="9.140625" style="617"/>
    <col min="13070" max="13075" width="8.140625" style="617" bestFit="1" customWidth="1"/>
    <col min="13076" max="13299" width="9.140625" style="617"/>
    <col min="13300" max="13300" width="19.7109375" style="617" customWidth="1"/>
    <col min="13301" max="13301" width="9.7109375" style="617" customWidth="1"/>
    <col min="13302" max="13302" width="8.42578125" style="617" customWidth="1"/>
    <col min="13303" max="13303" width="8.28515625" style="617" customWidth="1"/>
    <col min="13304" max="13304" width="5.28515625" style="617" customWidth="1"/>
    <col min="13305" max="13305" width="9.140625" style="617"/>
    <col min="13306" max="13306" width="8" style="617" customWidth="1"/>
    <col min="13307" max="13308" width="9.140625" style="617"/>
    <col min="13309" max="13317" width="0" style="617" hidden="1" customWidth="1"/>
    <col min="13318" max="13321" width="8" style="617" customWidth="1"/>
    <col min="13322" max="13325" width="9.140625" style="617"/>
    <col min="13326" max="13331" width="8.140625" style="617" bestFit="1" customWidth="1"/>
    <col min="13332" max="13555" width="9.140625" style="617"/>
    <col min="13556" max="13556" width="19.7109375" style="617" customWidth="1"/>
    <col min="13557" max="13557" width="9.7109375" style="617" customWidth="1"/>
    <col min="13558" max="13558" width="8.42578125" style="617" customWidth="1"/>
    <col min="13559" max="13559" width="8.28515625" style="617" customWidth="1"/>
    <col min="13560" max="13560" width="5.28515625" style="617" customWidth="1"/>
    <col min="13561" max="13561" width="9.140625" style="617"/>
    <col min="13562" max="13562" width="8" style="617" customWidth="1"/>
    <col min="13563" max="13564" width="9.140625" style="617"/>
    <col min="13565" max="13573" width="0" style="617" hidden="1" customWidth="1"/>
    <col min="13574" max="13577" width="8" style="617" customWidth="1"/>
    <col min="13578" max="13581" width="9.140625" style="617"/>
    <col min="13582" max="13587" width="8.140625" style="617" bestFit="1" customWidth="1"/>
    <col min="13588" max="13811" width="9.140625" style="617"/>
    <col min="13812" max="13812" width="19.7109375" style="617" customWidth="1"/>
    <col min="13813" max="13813" width="9.7109375" style="617" customWidth="1"/>
    <col min="13814" max="13814" width="8.42578125" style="617" customWidth="1"/>
    <col min="13815" max="13815" width="8.28515625" style="617" customWidth="1"/>
    <col min="13816" max="13816" width="5.28515625" style="617" customWidth="1"/>
    <col min="13817" max="13817" width="9.140625" style="617"/>
    <col min="13818" max="13818" width="8" style="617" customWidth="1"/>
    <col min="13819" max="13820" width="9.140625" style="617"/>
    <col min="13821" max="13829" width="0" style="617" hidden="1" customWidth="1"/>
    <col min="13830" max="13833" width="8" style="617" customWidth="1"/>
    <col min="13834" max="13837" width="9.140625" style="617"/>
    <col min="13838" max="13843" width="8.140625" style="617" bestFit="1" customWidth="1"/>
    <col min="13844" max="14067" width="9.140625" style="617"/>
    <col min="14068" max="14068" width="19.7109375" style="617" customWidth="1"/>
    <col min="14069" max="14069" width="9.7109375" style="617" customWidth="1"/>
    <col min="14070" max="14070" width="8.42578125" style="617" customWidth="1"/>
    <col min="14071" max="14071" width="8.28515625" style="617" customWidth="1"/>
    <col min="14072" max="14072" width="5.28515625" style="617" customWidth="1"/>
    <col min="14073" max="14073" width="9.140625" style="617"/>
    <col min="14074" max="14074" width="8" style="617" customWidth="1"/>
    <col min="14075" max="14076" width="9.140625" style="617"/>
    <col min="14077" max="14085" width="0" style="617" hidden="1" customWidth="1"/>
    <col min="14086" max="14089" width="8" style="617" customWidth="1"/>
    <col min="14090" max="14093" width="9.140625" style="617"/>
    <col min="14094" max="14099" width="8.140625" style="617" bestFit="1" customWidth="1"/>
    <col min="14100" max="14323" width="9.140625" style="617"/>
    <col min="14324" max="14324" width="19.7109375" style="617" customWidth="1"/>
    <col min="14325" max="14325" width="9.7109375" style="617" customWidth="1"/>
    <col min="14326" max="14326" width="8.42578125" style="617" customWidth="1"/>
    <col min="14327" max="14327" width="8.28515625" style="617" customWidth="1"/>
    <col min="14328" max="14328" width="5.28515625" style="617" customWidth="1"/>
    <col min="14329" max="14329" width="9.140625" style="617"/>
    <col min="14330" max="14330" width="8" style="617" customWidth="1"/>
    <col min="14331" max="14332" width="9.140625" style="617"/>
    <col min="14333" max="14341" width="0" style="617" hidden="1" customWidth="1"/>
    <col min="14342" max="14345" width="8" style="617" customWidth="1"/>
    <col min="14346" max="14349" width="9.140625" style="617"/>
    <col min="14350" max="14355" width="8.140625" style="617" bestFit="1" customWidth="1"/>
    <col min="14356" max="14579" width="9.140625" style="617"/>
    <col min="14580" max="14580" width="19.7109375" style="617" customWidth="1"/>
    <col min="14581" max="14581" width="9.7109375" style="617" customWidth="1"/>
    <col min="14582" max="14582" width="8.42578125" style="617" customWidth="1"/>
    <col min="14583" max="14583" width="8.28515625" style="617" customWidth="1"/>
    <col min="14584" max="14584" width="5.28515625" style="617" customWidth="1"/>
    <col min="14585" max="14585" width="9.140625" style="617"/>
    <col min="14586" max="14586" width="8" style="617" customWidth="1"/>
    <col min="14587" max="14588" width="9.140625" style="617"/>
    <col min="14589" max="14597" width="0" style="617" hidden="1" customWidth="1"/>
    <col min="14598" max="14601" width="8" style="617" customWidth="1"/>
    <col min="14602" max="14605" width="9.140625" style="617"/>
    <col min="14606" max="14611" width="8.140625" style="617" bestFit="1" customWidth="1"/>
    <col min="14612" max="14835" width="9.140625" style="617"/>
    <col min="14836" max="14836" width="19.7109375" style="617" customWidth="1"/>
    <col min="14837" max="14837" width="9.7109375" style="617" customWidth="1"/>
    <col min="14838" max="14838" width="8.42578125" style="617" customWidth="1"/>
    <col min="14839" max="14839" width="8.28515625" style="617" customWidth="1"/>
    <col min="14840" max="14840" width="5.28515625" style="617" customWidth="1"/>
    <col min="14841" max="14841" width="9.140625" style="617"/>
    <col min="14842" max="14842" width="8" style="617" customWidth="1"/>
    <col min="14843" max="14844" width="9.140625" style="617"/>
    <col min="14845" max="14853" width="0" style="617" hidden="1" customWidth="1"/>
    <col min="14854" max="14857" width="8" style="617" customWidth="1"/>
    <col min="14858" max="14861" width="9.140625" style="617"/>
    <col min="14862" max="14867" width="8.140625" style="617" bestFit="1" customWidth="1"/>
    <col min="14868" max="15091" width="9.140625" style="617"/>
    <col min="15092" max="15092" width="19.7109375" style="617" customWidth="1"/>
    <col min="15093" max="15093" width="9.7109375" style="617" customWidth="1"/>
    <col min="15094" max="15094" width="8.42578125" style="617" customWidth="1"/>
    <col min="15095" max="15095" width="8.28515625" style="617" customWidth="1"/>
    <col min="15096" max="15096" width="5.28515625" style="617" customWidth="1"/>
    <col min="15097" max="15097" width="9.140625" style="617"/>
    <col min="15098" max="15098" width="8" style="617" customWidth="1"/>
    <col min="15099" max="15100" width="9.140625" style="617"/>
    <col min="15101" max="15109" width="0" style="617" hidden="1" customWidth="1"/>
    <col min="15110" max="15113" width="8" style="617" customWidth="1"/>
    <col min="15114" max="15117" width="9.140625" style="617"/>
    <col min="15118" max="15123" width="8.140625" style="617" bestFit="1" customWidth="1"/>
    <col min="15124" max="15347" width="9.140625" style="617"/>
    <col min="15348" max="15348" width="19.7109375" style="617" customWidth="1"/>
    <col min="15349" max="15349" width="9.7109375" style="617" customWidth="1"/>
    <col min="15350" max="15350" width="8.42578125" style="617" customWidth="1"/>
    <col min="15351" max="15351" width="8.28515625" style="617" customWidth="1"/>
    <col min="15352" max="15352" width="5.28515625" style="617" customWidth="1"/>
    <col min="15353" max="15353" width="9.140625" style="617"/>
    <col min="15354" max="15354" width="8" style="617" customWidth="1"/>
    <col min="15355" max="15356" width="9.140625" style="617"/>
    <col min="15357" max="15365" width="0" style="617" hidden="1" customWidth="1"/>
    <col min="15366" max="15369" width="8" style="617" customWidth="1"/>
    <col min="15370" max="15373" width="9.140625" style="617"/>
    <col min="15374" max="15379" width="8.140625" style="617" bestFit="1" customWidth="1"/>
    <col min="15380" max="15603" width="9.140625" style="617"/>
    <col min="15604" max="15604" width="19.7109375" style="617" customWidth="1"/>
    <col min="15605" max="15605" width="9.7109375" style="617" customWidth="1"/>
    <col min="15606" max="15606" width="8.42578125" style="617" customWidth="1"/>
    <col min="15607" max="15607" width="8.28515625" style="617" customWidth="1"/>
    <col min="15608" max="15608" width="5.28515625" style="617" customWidth="1"/>
    <col min="15609" max="15609" width="9.140625" style="617"/>
    <col min="15610" max="15610" width="8" style="617" customWidth="1"/>
    <col min="15611" max="15612" width="9.140625" style="617"/>
    <col min="15613" max="15621" width="0" style="617" hidden="1" customWidth="1"/>
    <col min="15622" max="15625" width="8" style="617" customWidth="1"/>
    <col min="15626" max="15629" width="9.140625" style="617"/>
    <col min="15630" max="15635" width="8.140625" style="617" bestFit="1" customWidth="1"/>
    <col min="15636" max="15859" width="9.140625" style="617"/>
    <col min="15860" max="15860" width="19.7109375" style="617" customWidth="1"/>
    <col min="15861" max="15861" width="9.7109375" style="617" customWidth="1"/>
    <col min="15862" max="15862" width="8.42578125" style="617" customWidth="1"/>
    <col min="15863" max="15863" width="8.28515625" style="617" customWidth="1"/>
    <col min="15864" max="15864" width="5.28515625" style="617" customWidth="1"/>
    <col min="15865" max="15865" width="9.140625" style="617"/>
    <col min="15866" max="15866" width="8" style="617" customWidth="1"/>
    <col min="15867" max="15868" width="9.140625" style="617"/>
    <col min="15869" max="15877" width="0" style="617" hidden="1" customWidth="1"/>
    <col min="15878" max="15881" width="8" style="617" customWidth="1"/>
    <col min="15882" max="15885" width="9.140625" style="617"/>
    <col min="15886" max="15891" width="8.140625" style="617" bestFit="1" customWidth="1"/>
    <col min="15892" max="16115" width="9.140625" style="617"/>
    <col min="16116" max="16116" width="19.7109375" style="617" customWidth="1"/>
    <col min="16117" max="16117" width="9.7109375" style="617" customWidth="1"/>
    <col min="16118" max="16118" width="8.42578125" style="617" customWidth="1"/>
    <col min="16119" max="16119" width="8.28515625" style="617" customWidth="1"/>
    <col min="16120" max="16120" width="5.28515625" style="617" customWidth="1"/>
    <col min="16121" max="16121" width="9.140625" style="617"/>
    <col min="16122" max="16122" width="8" style="617" customWidth="1"/>
    <col min="16123" max="16124" width="9.140625" style="617"/>
    <col min="16125" max="16133" width="0" style="617" hidden="1" customWidth="1"/>
    <col min="16134" max="16137" width="8" style="617" customWidth="1"/>
    <col min="16138" max="16141" width="9.140625" style="617"/>
    <col min="16142" max="16147" width="8.140625" style="617" bestFit="1" customWidth="1"/>
    <col min="16148" max="16371" width="9.140625" style="617"/>
    <col min="16372" max="16384" width="8.7109375" style="617" customWidth="1"/>
  </cols>
  <sheetData>
    <row r="1" spans="1:9">
      <c r="A1" s="1653" t="s">
        <v>1308</v>
      </c>
      <c r="B1" s="1653"/>
    </row>
    <row r="2" spans="1:9" ht="45.75" customHeight="1">
      <c r="A2" s="1661" t="s">
        <v>1034</v>
      </c>
      <c r="B2" s="1661"/>
      <c r="C2" s="1661"/>
      <c r="D2" s="1661"/>
      <c r="E2" s="1661"/>
      <c r="F2" s="1661"/>
      <c r="G2" s="1661"/>
      <c r="H2" s="1661"/>
      <c r="I2" s="1661"/>
    </row>
    <row r="3" spans="1:9" s="620" customFormat="1" ht="18.75" customHeight="1">
      <c r="A3" s="618" t="s">
        <v>1089</v>
      </c>
      <c r="B3" s="619"/>
      <c r="C3" s="619"/>
      <c r="F3" s="621"/>
      <c r="G3" s="619"/>
    </row>
    <row r="4" spans="1:9" s="616" customFormat="1" ht="18" customHeight="1">
      <c r="A4" s="618" t="s">
        <v>1443</v>
      </c>
    </row>
    <row r="5" spans="1:9" s="616" customFormat="1" ht="18" customHeight="1">
      <c r="A5" s="618"/>
    </row>
    <row r="6" spans="1:9" s="616" customFormat="1" ht="30.75" customHeight="1">
      <c r="A6" s="622"/>
      <c r="B6" s="1662" t="s">
        <v>1444</v>
      </c>
      <c r="C6" s="1664" t="s">
        <v>1296</v>
      </c>
      <c r="D6" s="1666" t="s">
        <v>647</v>
      </c>
      <c r="E6" s="1666"/>
      <c r="F6" s="1666"/>
      <c r="G6" s="1666"/>
      <c r="H6" s="1666"/>
      <c r="I6" s="1666"/>
    </row>
    <row r="7" spans="1:9" s="616" customFormat="1" ht="37.5" customHeight="1">
      <c r="A7" s="623"/>
      <c r="B7" s="1663"/>
      <c r="C7" s="1665"/>
      <c r="D7" s="1666" t="s">
        <v>648</v>
      </c>
      <c r="E7" s="1666"/>
      <c r="F7" s="1666" t="s">
        <v>649</v>
      </c>
      <c r="G7" s="1666"/>
      <c r="H7" s="1666" t="s">
        <v>650</v>
      </c>
      <c r="I7" s="1666"/>
    </row>
    <row r="8" spans="1:9" s="616" customFormat="1" ht="10.5" customHeight="1">
      <c r="A8" s="624"/>
      <c r="B8" s="625"/>
      <c r="C8" s="626"/>
      <c r="D8" s="627"/>
      <c r="F8" s="627"/>
      <c r="G8" s="627"/>
      <c r="H8" s="627"/>
      <c r="I8" s="627"/>
    </row>
    <row r="9" spans="1:9" s="616" customFormat="1" ht="15" customHeight="1">
      <c r="A9" s="624" t="s">
        <v>0</v>
      </c>
      <c r="B9" s="628" t="s">
        <v>1445</v>
      </c>
      <c r="C9" s="629">
        <v>37</v>
      </c>
      <c r="D9" s="1656">
        <v>40</v>
      </c>
      <c r="E9" s="1656"/>
      <c r="F9" s="1657">
        <v>34</v>
      </c>
      <c r="G9" s="1657"/>
      <c r="H9" s="1658">
        <v>230</v>
      </c>
      <c r="I9" s="1658"/>
    </row>
    <row r="10" spans="1:9" s="616" customFormat="1" ht="15" customHeight="1">
      <c r="A10" s="630" t="s">
        <v>1</v>
      </c>
      <c r="B10" s="631">
        <v>17</v>
      </c>
      <c r="C10" s="632">
        <v>36</v>
      </c>
      <c r="D10" s="1659">
        <v>3</v>
      </c>
      <c r="E10" s="1659"/>
      <c r="F10" s="1660">
        <v>6</v>
      </c>
      <c r="G10" s="1660"/>
      <c r="H10" s="1660">
        <v>22</v>
      </c>
      <c r="I10" s="1660">
        <v>22</v>
      </c>
    </row>
    <row r="11" spans="1:9" s="616" customFormat="1" ht="15" customHeight="1">
      <c r="A11" s="630" t="s">
        <v>12</v>
      </c>
      <c r="B11" s="631">
        <v>33.700000000000003</v>
      </c>
      <c r="C11" s="632">
        <v>41</v>
      </c>
      <c r="D11" s="1659">
        <v>8</v>
      </c>
      <c r="E11" s="1659"/>
      <c r="F11" s="1660">
        <v>10</v>
      </c>
      <c r="G11" s="1660"/>
      <c r="H11" s="1660">
        <v>37</v>
      </c>
      <c r="I11" s="1660">
        <v>37</v>
      </c>
    </row>
    <row r="12" spans="1:9" s="616" customFormat="1" ht="15" customHeight="1">
      <c r="A12" s="630" t="s">
        <v>21</v>
      </c>
      <c r="B12" s="631">
        <v>43.1</v>
      </c>
      <c r="C12" s="632">
        <v>13</v>
      </c>
      <c r="D12" s="1659">
        <v>5</v>
      </c>
      <c r="E12" s="1659"/>
      <c r="F12" s="1660">
        <v>3</v>
      </c>
      <c r="G12" s="1660"/>
      <c r="H12" s="1660">
        <v>22</v>
      </c>
      <c r="I12" s="1660"/>
    </row>
    <row r="13" spans="1:9" s="616" customFormat="1" ht="15" customHeight="1">
      <c r="A13" s="630" t="s">
        <v>2</v>
      </c>
      <c r="B13" s="631">
        <v>45.2</v>
      </c>
      <c r="C13" s="632">
        <v>7</v>
      </c>
      <c r="D13" s="1659">
        <v>5</v>
      </c>
      <c r="E13" s="1659"/>
      <c r="F13" s="1660">
        <v>1</v>
      </c>
      <c r="G13" s="1660"/>
      <c r="H13" s="1660">
        <v>27</v>
      </c>
      <c r="I13" s="1660"/>
    </row>
    <row r="14" spans="1:9" s="616" customFormat="1" ht="15" customHeight="1">
      <c r="A14" s="630" t="s">
        <v>3</v>
      </c>
      <c r="B14" s="633">
        <v>29</v>
      </c>
      <c r="C14" s="634">
        <v>50</v>
      </c>
      <c r="D14" s="1659">
        <v>7</v>
      </c>
      <c r="E14" s="1659"/>
      <c r="F14" s="1660">
        <v>4</v>
      </c>
      <c r="G14" s="1660"/>
      <c r="H14" s="1660">
        <v>57</v>
      </c>
      <c r="I14" s="1660"/>
    </row>
    <row r="15" spans="1:9" s="616" customFormat="1" ht="15" customHeight="1">
      <c r="A15" s="630" t="s">
        <v>4</v>
      </c>
      <c r="B15" s="631">
        <v>11.4</v>
      </c>
      <c r="C15" s="632">
        <v>25</v>
      </c>
      <c r="D15" s="1659">
        <v>4</v>
      </c>
      <c r="E15" s="1659"/>
      <c r="F15" s="1660">
        <v>1</v>
      </c>
      <c r="G15" s="1660"/>
      <c r="H15" s="1660">
        <v>16</v>
      </c>
      <c r="I15" s="1660"/>
    </row>
    <row r="16" spans="1:9" s="616" customFormat="1" ht="15" customHeight="1">
      <c r="A16" s="630" t="s">
        <v>5</v>
      </c>
      <c r="B16" s="635">
        <v>20.2</v>
      </c>
      <c r="C16" s="636">
        <v>49</v>
      </c>
      <c r="D16" s="1659">
        <v>8</v>
      </c>
      <c r="E16" s="1659"/>
      <c r="F16" s="1660">
        <v>7</v>
      </c>
      <c r="G16" s="1660"/>
      <c r="H16" s="1660">
        <v>49</v>
      </c>
      <c r="I16" s="1660"/>
    </row>
    <row r="17" spans="1:29" s="616" customFormat="1" ht="15" customHeight="1">
      <c r="A17" s="630" t="s">
        <v>10</v>
      </c>
      <c r="B17" s="637" t="s">
        <v>651</v>
      </c>
      <c r="C17" s="638" t="s">
        <v>651</v>
      </c>
      <c r="D17" s="1668" t="s">
        <v>37</v>
      </c>
      <c r="E17" s="1668"/>
      <c r="F17" s="1660">
        <v>1</v>
      </c>
      <c r="G17" s="1660"/>
      <c r="H17" s="1660" t="s">
        <v>37</v>
      </c>
      <c r="I17" s="1660"/>
    </row>
    <row r="18" spans="1:29" s="616" customFormat="1" ht="15" customHeight="1">
      <c r="A18" s="630" t="s">
        <v>11</v>
      </c>
      <c r="B18" s="637" t="s">
        <v>651</v>
      </c>
      <c r="C18" s="638" t="s">
        <v>651</v>
      </c>
      <c r="D18" s="1667" t="s">
        <v>37</v>
      </c>
      <c r="E18" s="1667"/>
      <c r="F18" s="1660">
        <v>1</v>
      </c>
      <c r="G18" s="1660"/>
      <c r="H18" s="1660" t="s">
        <v>37</v>
      </c>
      <c r="I18" s="1660"/>
    </row>
    <row r="19" spans="1:29" s="616" customFormat="1" ht="9" customHeight="1">
      <c r="A19" s="639"/>
      <c r="B19" s="640"/>
      <c r="C19" s="641"/>
      <c r="D19" s="642"/>
      <c r="E19" s="642"/>
      <c r="F19" s="642"/>
      <c r="G19" s="642"/>
      <c r="H19" s="642"/>
      <c r="I19" s="642"/>
    </row>
    <row r="20" spans="1:29" s="616" customFormat="1" ht="14.1" customHeight="1">
      <c r="A20" s="630"/>
      <c r="B20" s="643"/>
      <c r="C20" s="644"/>
      <c r="D20" s="645"/>
      <c r="E20" s="645"/>
      <c r="F20" s="645"/>
      <c r="G20" s="645"/>
      <c r="H20" s="645"/>
    </row>
    <row r="21" spans="1:29" s="616" customFormat="1" ht="18" customHeight="1">
      <c r="A21" s="646" t="s">
        <v>1330</v>
      </c>
      <c r="B21" s="647"/>
      <c r="C21" s="648"/>
      <c r="D21" s="648"/>
      <c r="E21" s="649"/>
      <c r="F21" s="648"/>
      <c r="G21" s="648"/>
    </row>
    <row r="22" spans="1:29" ht="18" customHeight="1">
      <c r="A22" s="650" t="s">
        <v>652</v>
      </c>
      <c r="B22" s="651"/>
      <c r="C22" s="652"/>
      <c r="D22" s="652"/>
      <c r="E22" s="652"/>
      <c r="F22" s="648"/>
      <c r="G22" s="648"/>
      <c r="H22" s="653"/>
      <c r="I22" s="648"/>
    </row>
    <row r="23" spans="1:29" ht="19.5" customHeight="1">
      <c r="A23" s="1669"/>
      <c r="B23" s="1669" t="s">
        <v>653</v>
      </c>
      <c r="C23" s="1672" t="s">
        <v>654</v>
      </c>
      <c r="D23" s="1672"/>
      <c r="E23" s="1672"/>
      <c r="F23" s="1672"/>
      <c r="G23" s="1672"/>
      <c r="H23" s="1669" t="s">
        <v>655</v>
      </c>
      <c r="I23" s="1669" t="s">
        <v>656</v>
      </c>
      <c r="J23" s="654"/>
    </row>
    <row r="24" spans="1:29" ht="44.25" customHeight="1">
      <c r="A24" s="1670"/>
      <c r="B24" s="1671"/>
      <c r="C24" s="655" t="s">
        <v>657</v>
      </c>
      <c r="D24" s="655" t="s">
        <v>658</v>
      </c>
      <c r="E24" s="655" t="s">
        <v>659</v>
      </c>
      <c r="F24" s="655" t="s">
        <v>660</v>
      </c>
      <c r="G24" s="656" t="s">
        <v>1297</v>
      </c>
      <c r="H24" s="1671"/>
      <c r="I24" s="1671"/>
      <c r="J24" s="654"/>
    </row>
    <row r="25" spans="1:29" ht="12.95" customHeight="1">
      <c r="A25" s="657"/>
      <c r="B25" s="658"/>
      <c r="C25" s="654"/>
      <c r="D25" s="654"/>
      <c r="E25" s="654"/>
      <c r="F25" s="654"/>
      <c r="G25" s="654"/>
      <c r="H25" s="659"/>
      <c r="I25" s="658"/>
    </row>
    <row r="26" spans="1:29" ht="14.1" customHeight="1">
      <c r="A26" s="624" t="s">
        <v>0</v>
      </c>
      <c r="B26" s="259">
        <v>7281.8</v>
      </c>
      <c r="C26" s="259">
        <v>122.5</v>
      </c>
      <c r="D26" s="660">
        <v>140.5</v>
      </c>
      <c r="E26" s="660">
        <v>33.4</v>
      </c>
      <c r="F26" s="660">
        <v>107.1</v>
      </c>
      <c r="G26" s="660">
        <v>15.4</v>
      </c>
      <c r="H26" s="259">
        <v>7404.3</v>
      </c>
      <c r="I26" s="660">
        <v>101.7</v>
      </c>
      <c r="J26" s="661"/>
      <c r="K26" s="662"/>
      <c r="O26" s="663"/>
      <c r="AC26" s="664"/>
    </row>
    <row r="27" spans="1:29" ht="14.1" customHeight="1">
      <c r="A27" s="630" t="s">
        <v>1</v>
      </c>
      <c r="B27" s="262">
        <v>594.70000000000005</v>
      </c>
      <c r="C27" s="665">
        <v>10.6</v>
      </c>
      <c r="D27" s="666">
        <v>14</v>
      </c>
      <c r="E27" s="666">
        <v>2.4</v>
      </c>
      <c r="F27" s="666">
        <v>11.6</v>
      </c>
      <c r="G27" s="667">
        <v>-1</v>
      </c>
      <c r="H27" s="262">
        <v>605.29999999999995</v>
      </c>
      <c r="I27" s="668">
        <v>101.8</v>
      </c>
      <c r="J27" s="661"/>
      <c r="K27" s="662"/>
      <c r="O27" s="663"/>
      <c r="AC27" s="246"/>
    </row>
    <row r="28" spans="1:29" ht="14.1" customHeight="1">
      <c r="A28" s="630" t="s">
        <v>12</v>
      </c>
      <c r="B28" s="262">
        <v>1358.5</v>
      </c>
      <c r="C28" s="665">
        <v>21.4</v>
      </c>
      <c r="D28" s="666">
        <v>29.7</v>
      </c>
      <c r="E28" s="666">
        <v>5.8</v>
      </c>
      <c r="F28" s="666">
        <v>23.9</v>
      </c>
      <c r="G28" s="667">
        <v>-2.5</v>
      </c>
      <c r="H28" s="262">
        <v>1379.9</v>
      </c>
      <c r="I28" s="669">
        <v>101.6</v>
      </c>
      <c r="J28" s="661"/>
      <c r="K28" s="662"/>
      <c r="O28" s="663"/>
      <c r="AC28" s="246"/>
    </row>
    <row r="29" spans="1:29" ht="14.1" customHeight="1">
      <c r="A29" s="630" t="s">
        <v>21</v>
      </c>
      <c r="B29" s="262">
        <v>549.79999999999995</v>
      </c>
      <c r="C29" s="665">
        <v>4.5</v>
      </c>
      <c r="D29" s="666">
        <v>9.6999999999999993</v>
      </c>
      <c r="E29" s="666">
        <v>3.2</v>
      </c>
      <c r="F29" s="666">
        <v>6.5</v>
      </c>
      <c r="G29" s="667">
        <v>-2</v>
      </c>
      <c r="H29" s="262">
        <v>554.29999999999995</v>
      </c>
      <c r="I29" s="670">
        <v>100.8</v>
      </c>
      <c r="J29" s="661"/>
      <c r="K29" s="662"/>
      <c r="O29" s="663"/>
      <c r="AC29" s="246"/>
    </row>
    <row r="30" spans="1:29" ht="14.1" customHeight="1">
      <c r="A30" s="630" t="s">
        <v>2</v>
      </c>
      <c r="B30" s="262">
        <v>314.89999999999998</v>
      </c>
      <c r="C30" s="665">
        <v>1.3</v>
      </c>
      <c r="D30" s="666">
        <v>6.6</v>
      </c>
      <c r="E30" s="666">
        <v>1.9</v>
      </c>
      <c r="F30" s="666">
        <v>4.7</v>
      </c>
      <c r="G30" s="667">
        <v>-3.4</v>
      </c>
      <c r="H30" s="262">
        <v>316.2</v>
      </c>
      <c r="I30" s="668">
        <v>100.4</v>
      </c>
      <c r="J30" s="661"/>
      <c r="K30" s="662"/>
      <c r="O30" s="663"/>
      <c r="AC30" s="246"/>
    </row>
    <row r="31" spans="1:29" ht="14.1" customHeight="1">
      <c r="A31" s="630" t="s">
        <v>3</v>
      </c>
      <c r="B31" s="262">
        <v>1416.7</v>
      </c>
      <c r="C31" s="665">
        <v>21</v>
      </c>
      <c r="D31" s="666">
        <v>31.6</v>
      </c>
      <c r="E31" s="666">
        <v>5.7</v>
      </c>
      <c r="F31" s="666">
        <v>25.9</v>
      </c>
      <c r="G31" s="667">
        <v>-4.9000000000000004</v>
      </c>
      <c r="H31" s="262">
        <v>1438.5</v>
      </c>
      <c r="I31" s="669">
        <v>101.5</v>
      </c>
      <c r="J31" s="661"/>
      <c r="K31" s="662"/>
      <c r="O31" s="663"/>
      <c r="AC31" s="246"/>
    </row>
    <row r="32" spans="1:29" ht="14.1" customHeight="1">
      <c r="A32" s="630" t="s">
        <v>4</v>
      </c>
      <c r="B32" s="262">
        <v>280.5</v>
      </c>
      <c r="C32" s="665">
        <v>2.4</v>
      </c>
      <c r="D32" s="666">
        <v>5.6</v>
      </c>
      <c r="E32" s="666">
        <v>1.4</v>
      </c>
      <c r="F32" s="666">
        <v>4.2</v>
      </c>
      <c r="G32" s="667">
        <v>-1.8</v>
      </c>
      <c r="H32" s="262">
        <v>282.89999999999998</v>
      </c>
      <c r="I32" s="670">
        <v>100.9</v>
      </c>
      <c r="J32" s="661"/>
      <c r="K32" s="662"/>
      <c r="O32" s="663"/>
      <c r="AC32" s="246"/>
    </row>
    <row r="33" spans="1:30" ht="14.1" customHeight="1">
      <c r="A33" s="630" t="s">
        <v>5</v>
      </c>
      <c r="B33" s="262">
        <v>971.3</v>
      </c>
      <c r="C33" s="665">
        <v>12.4</v>
      </c>
      <c r="D33" s="666">
        <v>17.5</v>
      </c>
      <c r="E33" s="666">
        <v>5.6</v>
      </c>
      <c r="F33" s="666">
        <v>11.9</v>
      </c>
      <c r="G33" s="667">
        <v>0.5</v>
      </c>
      <c r="H33" s="262">
        <v>983.7</v>
      </c>
      <c r="I33" s="668">
        <v>101.3</v>
      </c>
      <c r="J33" s="661"/>
      <c r="K33" s="662"/>
      <c r="O33" s="663"/>
      <c r="AC33" s="246"/>
    </row>
    <row r="34" spans="1:30" ht="14.1" customHeight="1">
      <c r="A34" s="630" t="s">
        <v>10</v>
      </c>
      <c r="B34" s="262">
        <v>1321.9</v>
      </c>
      <c r="C34" s="665">
        <v>36.700000000000003</v>
      </c>
      <c r="D34" s="666">
        <v>16.7</v>
      </c>
      <c r="E34" s="666">
        <v>5.5</v>
      </c>
      <c r="F34" s="666">
        <v>11.2</v>
      </c>
      <c r="G34" s="667">
        <v>25.5</v>
      </c>
      <c r="H34" s="262">
        <v>1358.6</v>
      </c>
      <c r="I34" s="669">
        <v>102.8</v>
      </c>
      <c r="J34" s="661"/>
      <c r="K34" s="662"/>
      <c r="O34" s="663"/>
      <c r="AC34" s="246"/>
    </row>
    <row r="35" spans="1:30" ht="14.1" customHeight="1">
      <c r="A35" s="630" t="s">
        <v>11</v>
      </c>
      <c r="B35" s="262">
        <v>473.5</v>
      </c>
      <c r="C35" s="665">
        <v>12.2</v>
      </c>
      <c r="D35" s="671">
        <v>9.1</v>
      </c>
      <c r="E35" s="671">
        <v>1.9</v>
      </c>
      <c r="F35" s="671">
        <v>7.2</v>
      </c>
      <c r="G35" s="667">
        <v>5</v>
      </c>
      <c r="H35" s="262">
        <v>484.9</v>
      </c>
      <c r="I35" s="670">
        <v>102.6</v>
      </c>
      <c r="J35" s="661"/>
      <c r="K35" s="662"/>
      <c r="O35" s="663"/>
      <c r="AC35" s="246"/>
      <c r="AD35" s="672"/>
    </row>
    <row r="36" spans="1:30" ht="12.95" customHeight="1">
      <c r="A36" s="673"/>
      <c r="B36" s="674"/>
      <c r="C36" s="675"/>
      <c r="D36" s="673"/>
      <c r="E36" s="674"/>
      <c r="F36" s="676"/>
      <c r="G36" s="677"/>
      <c r="H36" s="674"/>
      <c r="I36" s="678"/>
      <c r="AC36" s="246"/>
    </row>
    <row r="37" spans="1:30" ht="12.95" customHeight="1">
      <c r="A37" s="679"/>
      <c r="B37" s="680"/>
      <c r="C37" s="659"/>
      <c r="D37" s="659"/>
      <c r="E37" s="659"/>
      <c r="F37" s="681"/>
      <c r="G37" s="653"/>
      <c r="H37" s="617"/>
    </row>
    <row r="38" spans="1:30" ht="25.5" customHeight="1">
      <c r="A38" s="1654" t="s">
        <v>1446</v>
      </c>
      <c r="B38" s="1654"/>
      <c r="C38" s="1654"/>
      <c r="D38" s="1654"/>
      <c r="E38" s="1654"/>
      <c r="F38" s="1654"/>
      <c r="G38" s="1654"/>
      <c r="H38" s="1654"/>
      <c r="I38" s="1654"/>
    </row>
    <row r="39" spans="1:30" ht="15.75" customHeight="1">
      <c r="A39" s="1655" t="s">
        <v>1447</v>
      </c>
      <c r="B39" s="1655"/>
      <c r="C39" s="1655"/>
      <c r="D39" s="1655"/>
      <c r="E39" s="1655"/>
      <c r="F39" s="1655"/>
      <c r="G39" s="1655"/>
      <c r="H39" s="1655"/>
      <c r="I39" s="1655"/>
    </row>
  </sheetData>
  <mergeCells count="45">
    <mergeCell ref="A23:A24"/>
    <mergeCell ref="B23:B24"/>
    <mergeCell ref="C23:G23"/>
    <mergeCell ref="H23:H24"/>
    <mergeCell ref="I23:I24"/>
    <mergeCell ref="D18:E18"/>
    <mergeCell ref="F18:G18"/>
    <mergeCell ref="H18:I18"/>
    <mergeCell ref="D16:E16"/>
    <mergeCell ref="F16:G16"/>
    <mergeCell ref="H16:I16"/>
    <mergeCell ref="D17:E17"/>
    <mergeCell ref="F17:G17"/>
    <mergeCell ref="H17:I17"/>
    <mergeCell ref="D14:E14"/>
    <mergeCell ref="F14:G14"/>
    <mergeCell ref="H14:I14"/>
    <mergeCell ref="D15:E15"/>
    <mergeCell ref="F15:G15"/>
    <mergeCell ref="H15:I15"/>
    <mergeCell ref="F13:G13"/>
    <mergeCell ref="A2:I2"/>
    <mergeCell ref="B6:B7"/>
    <mergeCell ref="C6:C7"/>
    <mergeCell ref="D6:I6"/>
    <mergeCell ref="D7:E7"/>
    <mergeCell ref="H13:I13"/>
    <mergeCell ref="F7:G7"/>
    <mergeCell ref="H7:I7"/>
    <mergeCell ref="A1:B1"/>
    <mergeCell ref="A38:I38"/>
    <mergeCell ref="A39:I39"/>
    <mergeCell ref="D9:E9"/>
    <mergeCell ref="F9:G9"/>
    <mergeCell ref="H9:I9"/>
    <mergeCell ref="D10:E10"/>
    <mergeCell ref="F10:G10"/>
    <mergeCell ref="H10:I10"/>
    <mergeCell ref="D11:E11"/>
    <mergeCell ref="F11:G11"/>
    <mergeCell ref="H11:I11"/>
    <mergeCell ref="D12:E12"/>
    <mergeCell ref="F12:G12"/>
    <mergeCell ref="H12:I12"/>
    <mergeCell ref="D13:E13"/>
  </mergeCells>
  <hyperlinks>
    <hyperlink ref="A1" location="Содержание!A1" display="Вернуться в СОДЕРЖАНИЕ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firstPageNumber="17" orientation="portrait" useFirstPageNumber="1" verticalDpi="0" r:id="rId1"/>
  <headerFooter>
    <oddFooter>&amp;C&amp;"Times New Roman,обычный"&amp;9&amp;P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69"/>
  <sheetViews>
    <sheetView zoomScaleNormal="100" workbookViewId="0">
      <pane xSplit="1" ySplit="6" topLeftCell="B7" activePane="bottomRight" state="frozen"/>
      <selection activeCell="P15" sqref="P15"/>
      <selection pane="topRight" activeCell="P15" sqref="P15"/>
      <selection pane="bottomLeft" activeCell="P15" sqref="P15"/>
      <selection pane="bottomRight" activeCell="O49" sqref="O49"/>
    </sheetView>
  </sheetViews>
  <sheetFormatPr defaultRowHeight="12.75"/>
  <cols>
    <col min="1" max="1" width="21.85546875" style="247" customWidth="1"/>
    <col min="2" max="7" width="10.7109375" style="247" customWidth="1"/>
    <col min="8" max="8" width="22.28515625" style="584" customWidth="1"/>
    <col min="9" max="14" width="10.7109375" style="247" customWidth="1"/>
    <col min="15" max="15" width="31.42578125" style="247" customWidth="1"/>
    <col min="16" max="18" width="17.7109375" style="247" customWidth="1"/>
    <col min="19" max="28" width="8" style="247" customWidth="1"/>
    <col min="29" max="243" width="9.140625" style="247"/>
    <col min="244" max="244" width="22.7109375" style="247" customWidth="1"/>
    <col min="245" max="250" width="10.7109375" style="247" customWidth="1"/>
    <col min="251" max="251" width="22.7109375" style="247" customWidth="1"/>
    <col min="252" max="257" width="10.7109375" style="247" customWidth="1"/>
    <col min="258" max="258" width="22.7109375" style="247" customWidth="1"/>
    <col min="259" max="261" width="16.42578125" style="247" customWidth="1"/>
    <col min="262" max="268" width="0" style="247" hidden="1" customWidth="1"/>
    <col min="269" max="499" width="9.140625" style="247"/>
    <col min="500" max="500" width="22.7109375" style="247" customWidth="1"/>
    <col min="501" max="506" width="10.7109375" style="247" customWidth="1"/>
    <col min="507" max="507" width="22.7109375" style="247" customWidth="1"/>
    <col min="508" max="513" width="10.7109375" style="247" customWidth="1"/>
    <col min="514" max="514" width="22.7109375" style="247" customWidth="1"/>
    <col min="515" max="517" width="16.42578125" style="247" customWidth="1"/>
    <col min="518" max="524" width="0" style="247" hidden="1" customWidth="1"/>
    <col min="525" max="755" width="9.140625" style="247"/>
    <col min="756" max="756" width="22.7109375" style="247" customWidth="1"/>
    <col min="757" max="762" width="10.7109375" style="247" customWidth="1"/>
    <col min="763" max="763" width="22.7109375" style="247" customWidth="1"/>
    <col min="764" max="769" width="10.7109375" style="247" customWidth="1"/>
    <col min="770" max="770" width="22.7109375" style="247" customWidth="1"/>
    <col min="771" max="773" width="16.42578125" style="247" customWidth="1"/>
    <col min="774" max="780" width="0" style="247" hidden="1" customWidth="1"/>
    <col min="781" max="1011" width="9.140625" style="247"/>
    <col min="1012" max="1012" width="22.7109375" style="247" customWidth="1"/>
    <col min="1013" max="1018" width="10.7109375" style="247" customWidth="1"/>
    <col min="1019" max="1019" width="22.7109375" style="247" customWidth="1"/>
    <col min="1020" max="1025" width="10.7109375" style="247" customWidth="1"/>
    <col min="1026" max="1026" width="22.7109375" style="247" customWidth="1"/>
    <col min="1027" max="1029" width="16.42578125" style="247" customWidth="1"/>
    <col min="1030" max="1036" width="0" style="247" hidden="1" customWidth="1"/>
    <col min="1037" max="1267" width="9.140625" style="247"/>
    <col min="1268" max="1268" width="22.7109375" style="247" customWidth="1"/>
    <col min="1269" max="1274" width="10.7109375" style="247" customWidth="1"/>
    <col min="1275" max="1275" width="22.7109375" style="247" customWidth="1"/>
    <col min="1276" max="1281" width="10.7109375" style="247" customWidth="1"/>
    <col min="1282" max="1282" width="22.7109375" style="247" customWidth="1"/>
    <col min="1283" max="1285" width="16.42578125" style="247" customWidth="1"/>
    <col min="1286" max="1292" width="0" style="247" hidden="1" customWidth="1"/>
    <col min="1293" max="1523" width="9.140625" style="247"/>
    <col min="1524" max="1524" width="22.7109375" style="247" customWidth="1"/>
    <col min="1525" max="1530" width="10.7109375" style="247" customWidth="1"/>
    <col min="1531" max="1531" width="22.7109375" style="247" customWidth="1"/>
    <col min="1532" max="1537" width="10.7109375" style="247" customWidth="1"/>
    <col min="1538" max="1538" width="22.7109375" style="247" customWidth="1"/>
    <col min="1539" max="1541" width="16.42578125" style="247" customWidth="1"/>
    <col min="1542" max="1548" width="0" style="247" hidden="1" customWidth="1"/>
    <col min="1549" max="1779" width="9.140625" style="247"/>
    <col min="1780" max="1780" width="22.7109375" style="247" customWidth="1"/>
    <col min="1781" max="1786" width="10.7109375" style="247" customWidth="1"/>
    <col min="1787" max="1787" width="22.7109375" style="247" customWidth="1"/>
    <col min="1788" max="1793" width="10.7109375" style="247" customWidth="1"/>
    <col min="1794" max="1794" width="22.7109375" style="247" customWidth="1"/>
    <col min="1795" max="1797" width="16.42578125" style="247" customWidth="1"/>
    <col min="1798" max="1804" width="0" style="247" hidden="1" customWidth="1"/>
    <col min="1805" max="2035" width="9.140625" style="247"/>
    <col min="2036" max="2036" width="22.7109375" style="247" customWidth="1"/>
    <col min="2037" max="2042" width="10.7109375" style="247" customWidth="1"/>
    <col min="2043" max="2043" width="22.7109375" style="247" customWidth="1"/>
    <col min="2044" max="2049" width="10.7109375" style="247" customWidth="1"/>
    <col min="2050" max="2050" width="22.7109375" style="247" customWidth="1"/>
    <col min="2051" max="2053" width="16.42578125" style="247" customWidth="1"/>
    <col min="2054" max="2060" width="0" style="247" hidden="1" customWidth="1"/>
    <col min="2061" max="2291" width="9.140625" style="247"/>
    <col min="2292" max="2292" width="22.7109375" style="247" customWidth="1"/>
    <col min="2293" max="2298" width="10.7109375" style="247" customWidth="1"/>
    <col min="2299" max="2299" width="22.7109375" style="247" customWidth="1"/>
    <col min="2300" max="2305" width="10.7109375" style="247" customWidth="1"/>
    <col min="2306" max="2306" width="22.7109375" style="247" customWidth="1"/>
    <col min="2307" max="2309" width="16.42578125" style="247" customWidth="1"/>
    <col min="2310" max="2316" width="0" style="247" hidden="1" customWidth="1"/>
    <col min="2317" max="2547" width="9.140625" style="247"/>
    <col min="2548" max="2548" width="22.7109375" style="247" customWidth="1"/>
    <col min="2549" max="2554" width="10.7109375" style="247" customWidth="1"/>
    <col min="2555" max="2555" width="22.7109375" style="247" customWidth="1"/>
    <col min="2556" max="2561" width="10.7109375" style="247" customWidth="1"/>
    <col min="2562" max="2562" width="22.7109375" style="247" customWidth="1"/>
    <col min="2563" max="2565" width="16.42578125" style="247" customWidth="1"/>
    <col min="2566" max="2572" width="0" style="247" hidden="1" customWidth="1"/>
    <col min="2573" max="2803" width="9.140625" style="247"/>
    <col min="2804" max="2804" width="22.7109375" style="247" customWidth="1"/>
    <col min="2805" max="2810" width="10.7109375" style="247" customWidth="1"/>
    <col min="2811" max="2811" width="22.7109375" style="247" customWidth="1"/>
    <col min="2812" max="2817" width="10.7109375" style="247" customWidth="1"/>
    <col min="2818" max="2818" width="22.7109375" style="247" customWidth="1"/>
    <col min="2819" max="2821" width="16.42578125" style="247" customWidth="1"/>
    <col min="2822" max="2828" width="0" style="247" hidden="1" customWidth="1"/>
    <col min="2829" max="3059" width="9.140625" style="247"/>
    <col min="3060" max="3060" width="22.7109375" style="247" customWidth="1"/>
    <col min="3061" max="3066" width="10.7109375" style="247" customWidth="1"/>
    <col min="3067" max="3067" width="22.7109375" style="247" customWidth="1"/>
    <col min="3068" max="3073" width="10.7109375" style="247" customWidth="1"/>
    <col min="3074" max="3074" width="22.7109375" style="247" customWidth="1"/>
    <col min="3075" max="3077" width="16.42578125" style="247" customWidth="1"/>
    <col min="3078" max="3084" width="0" style="247" hidden="1" customWidth="1"/>
    <col min="3085" max="3315" width="9.140625" style="247"/>
    <col min="3316" max="3316" width="22.7109375" style="247" customWidth="1"/>
    <col min="3317" max="3322" width="10.7109375" style="247" customWidth="1"/>
    <col min="3323" max="3323" width="22.7109375" style="247" customWidth="1"/>
    <col min="3324" max="3329" width="10.7109375" style="247" customWidth="1"/>
    <col min="3330" max="3330" width="22.7109375" style="247" customWidth="1"/>
    <col min="3331" max="3333" width="16.42578125" style="247" customWidth="1"/>
    <col min="3334" max="3340" width="0" style="247" hidden="1" customWidth="1"/>
    <col min="3341" max="3571" width="9.140625" style="247"/>
    <col min="3572" max="3572" width="22.7109375" style="247" customWidth="1"/>
    <col min="3573" max="3578" width="10.7109375" style="247" customWidth="1"/>
    <col min="3579" max="3579" width="22.7109375" style="247" customWidth="1"/>
    <col min="3580" max="3585" width="10.7109375" style="247" customWidth="1"/>
    <col min="3586" max="3586" width="22.7109375" style="247" customWidth="1"/>
    <col min="3587" max="3589" width="16.42578125" style="247" customWidth="1"/>
    <col min="3590" max="3596" width="0" style="247" hidden="1" customWidth="1"/>
    <col min="3597" max="3827" width="9.140625" style="247"/>
    <col min="3828" max="3828" width="22.7109375" style="247" customWidth="1"/>
    <col min="3829" max="3834" width="10.7109375" style="247" customWidth="1"/>
    <col min="3835" max="3835" width="22.7109375" style="247" customWidth="1"/>
    <col min="3836" max="3841" width="10.7109375" style="247" customWidth="1"/>
    <col min="3842" max="3842" width="22.7109375" style="247" customWidth="1"/>
    <col min="3843" max="3845" width="16.42578125" style="247" customWidth="1"/>
    <col min="3846" max="3852" width="0" style="247" hidden="1" customWidth="1"/>
    <col min="3853" max="4083" width="9.140625" style="247"/>
    <col min="4084" max="4084" width="22.7109375" style="247" customWidth="1"/>
    <col min="4085" max="4090" width="10.7109375" style="247" customWidth="1"/>
    <col min="4091" max="4091" width="22.7109375" style="247" customWidth="1"/>
    <col min="4092" max="4097" width="10.7109375" style="247" customWidth="1"/>
    <col min="4098" max="4098" width="22.7109375" style="247" customWidth="1"/>
    <col min="4099" max="4101" width="16.42578125" style="247" customWidth="1"/>
    <col min="4102" max="4108" width="0" style="247" hidden="1" customWidth="1"/>
    <col min="4109" max="4339" width="9.140625" style="247"/>
    <col min="4340" max="4340" width="22.7109375" style="247" customWidth="1"/>
    <col min="4341" max="4346" width="10.7109375" style="247" customWidth="1"/>
    <col min="4347" max="4347" width="22.7109375" style="247" customWidth="1"/>
    <col min="4348" max="4353" width="10.7109375" style="247" customWidth="1"/>
    <col min="4354" max="4354" width="22.7109375" style="247" customWidth="1"/>
    <col min="4355" max="4357" width="16.42578125" style="247" customWidth="1"/>
    <col min="4358" max="4364" width="0" style="247" hidden="1" customWidth="1"/>
    <col min="4365" max="4595" width="9.140625" style="247"/>
    <col min="4596" max="4596" width="22.7109375" style="247" customWidth="1"/>
    <col min="4597" max="4602" width="10.7109375" style="247" customWidth="1"/>
    <col min="4603" max="4603" width="22.7109375" style="247" customWidth="1"/>
    <col min="4604" max="4609" width="10.7109375" style="247" customWidth="1"/>
    <col min="4610" max="4610" width="22.7109375" style="247" customWidth="1"/>
    <col min="4611" max="4613" width="16.42578125" style="247" customWidth="1"/>
    <col min="4614" max="4620" width="0" style="247" hidden="1" customWidth="1"/>
    <col min="4621" max="4851" width="9.140625" style="247"/>
    <col min="4852" max="4852" width="22.7109375" style="247" customWidth="1"/>
    <col min="4853" max="4858" width="10.7109375" style="247" customWidth="1"/>
    <col min="4859" max="4859" width="22.7109375" style="247" customWidth="1"/>
    <col min="4860" max="4865" width="10.7109375" style="247" customWidth="1"/>
    <col min="4866" max="4866" width="22.7109375" style="247" customWidth="1"/>
    <col min="4867" max="4869" width="16.42578125" style="247" customWidth="1"/>
    <col min="4870" max="4876" width="0" style="247" hidden="1" customWidth="1"/>
    <col min="4877" max="5107" width="9.140625" style="247"/>
    <col min="5108" max="5108" width="22.7109375" style="247" customWidth="1"/>
    <col min="5109" max="5114" width="10.7109375" style="247" customWidth="1"/>
    <col min="5115" max="5115" width="22.7109375" style="247" customWidth="1"/>
    <col min="5116" max="5121" width="10.7109375" style="247" customWidth="1"/>
    <col min="5122" max="5122" width="22.7109375" style="247" customWidth="1"/>
    <col min="5123" max="5125" width="16.42578125" style="247" customWidth="1"/>
    <col min="5126" max="5132" width="0" style="247" hidden="1" customWidth="1"/>
    <col min="5133" max="5363" width="9.140625" style="247"/>
    <col min="5364" max="5364" width="22.7109375" style="247" customWidth="1"/>
    <col min="5365" max="5370" width="10.7109375" style="247" customWidth="1"/>
    <col min="5371" max="5371" width="22.7109375" style="247" customWidth="1"/>
    <col min="5372" max="5377" width="10.7109375" style="247" customWidth="1"/>
    <col min="5378" max="5378" width="22.7109375" style="247" customWidth="1"/>
    <col min="5379" max="5381" width="16.42578125" style="247" customWidth="1"/>
    <col min="5382" max="5388" width="0" style="247" hidden="1" customWidth="1"/>
    <col min="5389" max="5619" width="9.140625" style="247"/>
    <col min="5620" max="5620" width="22.7109375" style="247" customWidth="1"/>
    <col min="5621" max="5626" width="10.7109375" style="247" customWidth="1"/>
    <col min="5627" max="5627" width="22.7109375" style="247" customWidth="1"/>
    <col min="5628" max="5633" width="10.7109375" style="247" customWidth="1"/>
    <col min="5634" max="5634" width="22.7109375" style="247" customWidth="1"/>
    <col min="5635" max="5637" width="16.42578125" style="247" customWidth="1"/>
    <col min="5638" max="5644" width="0" style="247" hidden="1" customWidth="1"/>
    <col min="5645" max="5875" width="9.140625" style="247"/>
    <col min="5876" max="5876" width="22.7109375" style="247" customWidth="1"/>
    <col min="5877" max="5882" width="10.7109375" style="247" customWidth="1"/>
    <col min="5883" max="5883" width="22.7109375" style="247" customWidth="1"/>
    <col min="5884" max="5889" width="10.7109375" style="247" customWidth="1"/>
    <col min="5890" max="5890" width="22.7109375" style="247" customWidth="1"/>
    <col min="5891" max="5893" width="16.42578125" style="247" customWidth="1"/>
    <col min="5894" max="5900" width="0" style="247" hidden="1" customWidth="1"/>
    <col min="5901" max="6131" width="9.140625" style="247"/>
    <col min="6132" max="6132" width="22.7109375" style="247" customWidth="1"/>
    <col min="6133" max="6138" width="10.7109375" style="247" customWidth="1"/>
    <col min="6139" max="6139" width="22.7109375" style="247" customWidth="1"/>
    <col min="6140" max="6145" width="10.7109375" style="247" customWidth="1"/>
    <col min="6146" max="6146" width="22.7109375" style="247" customWidth="1"/>
    <col min="6147" max="6149" width="16.42578125" style="247" customWidth="1"/>
    <col min="6150" max="6156" width="0" style="247" hidden="1" customWidth="1"/>
    <col min="6157" max="6387" width="9.140625" style="247"/>
    <col min="6388" max="6388" width="22.7109375" style="247" customWidth="1"/>
    <col min="6389" max="6394" width="10.7109375" style="247" customWidth="1"/>
    <col min="6395" max="6395" width="22.7109375" style="247" customWidth="1"/>
    <col min="6396" max="6401" width="10.7109375" style="247" customWidth="1"/>
    <col min="6402" max="6402" width="22.7109375" style="247" customWidth="1"/>
    <col min="6403" max="6405" width="16.42578125" style="247" customWidth="1"/>
    <col min="6406" max="6412" width="0" style="247" hidden="1" customWidth="1"/>
    <col min="6413" max="6643" width="9.140625" style="247"/>
    <col min="6644" max="6644" width="22.7109375" style="247" customWidth="1"/>
    <col min="6645" max="6650" width="10.7109375" style="247" customWidth="1"/>
    <col min="6651" max="6651" width="22.7109375" style="247" customWidth="1"/>
    <col min="6652" max="6657" width="10.7109375" style="247" customWidth="1"/>
    <col min="6658" max="6658" width="22.7109375" style="247" customWidth="1"/>
    <col min="6659" max="6661" width="16.42578125" style="247" customWidth="1"/>
    <col min="6662" max="6668" width="0" style="247" hidden="1" customWidth="1"/>
    <col min="6669" max="6899" width="9.140625" style="247"/>
    <col min="6900" max="6900" width="22.7109375" style="247" customWidth="1"/>
    <col min="6901" max="6906" width="10.7109375" style="247" customWidth="1"/>
    <col min="6907" max="6907" width="22.7109375" style="247" customWidth="1"/>
    <col min="6908" max="6913" width="10.7109375" style="247" customWidth="1"/>
    <col min="6914" max="6914" width="22.7109375" style="247" customWidth="1"/>
    <col min="6915" max="6917" width="16.42578125" style="247" customWidth="1"/>
    <col min="6918" max="6924" width="0" style="247" hidden="1" customWidth="1"/>
    <col min="6925" max="7155" width="9.140625" style="247"/>
    <col min="7156" max="7156" width="22.7109375" style="247" customWidth="1"/>
    <col min="7157" max="7162" width="10.7109375" style="247" customWidth="1"/>
    <col min="7163" max="7163" width="22.7109375" style="247" customWidth="1"/>
    <col min="7164" max="7169" width="10.7109375" style="247" customWidth="1"/>
    <col min="7170" max="7170" width="22.7109375" style="247" customWidth="1"/>
    <col min="7171" max="7173" width="16.42578125" style="247" customWidth="1"/>
    <col min="7174" max="7180" width="0" style="247" hidden="1" customWidth="1"/>
    <col min="7181" max="7411" width="9.140625" style="247"/>
    <col min="7412" max="7412" width="22.7109375" style="247" customWidth="1"/>
    <col min="7413" max="7418" width="10.7109375" style="247" customWidth="1"/>
    <col min="7419" max="7419" width="22.7109375" style="247" customWidth="1"/>
    <col min="7420" max="7425" width="10.7109375" style="247" customWidth="1"/>
    <col min="7426" max="7426" width="22.7109375" style="247" customWidth="1"/>
    <col min="7427" max="7429" width="16.42578125" style="247" customWidth="1"/>
    <col min="7430" max="7436" width="0" style="247" hidden="1" customWidth="1"/>
    <col min="7437" max="7667" width="9.140625" style="247"/>
    <col min="7668" max="7668" width="22.7109375" style="247" customWidth="1"/>
    <col min="7669" max="7674" width="10.7109375" style="247" customWidth="1"/>
    <col min="7675" max="7675" width="22.7109375" style="247" customWidth="1"/>
    <col min="7676" max="7681" width="10.7109375" style="247" customWidth="1"/>
    <col min="7682" max="7682" width="22.7109375" style="247" customWidth="1"/>
    <col min="7683" max="7685" width="16.42578125" style="247" customWidth="1"/>
    <col min="7686" max="7692" width="0" style="247" hidden="1" customWidth="1"/>
    <col min="7693" max="7923" width="9.140625" style="247"/>
    <col min="7924" max="7924" width="22.7109375" style="247" customWidth="1"/>
    <col min="7925" max="7930" width="10.7109375" style="247" customWidth="1"/>
    <col min="7931" max="7931" width="22.7109375" style="247" customWidth="1"/>
    <col min="7932" max="7937" width="10.7109375" style="247" customWidth="1"/>
    <col min="7938" max="7938" width="22.7109375" style="247" customWidth="1"/>
    <col min="7939" max="7941" width="16.42578125" style="247" customWidth="1"/>
    <col min="7942" max="7948" width="0" style="247" hidden="1" customWidth="1"/>
    <col min="7949" max="8179" width="9.140625" style="247"/>
    <col min="8180" max="8180" width="22.7109375" style="247" customWidth="1"/>
    <col min="8181" max="8186" width="10.7109375" style="247" customWidth="1"/>
    <col min="8187" max="8187" width="22.7109375" style="247" customWidth="1"/>
    <col min="8188" max="8193" width="10.7109375" style="247" customWidth="1"/>
    <col min="8194" max="8194" width="22.7109375" style="247" customWidth="1"/>
    <col min="8195" max="8197" width="16.42578125" style="247" customWidth="1"/>
    <col min="8198" max="8204" width="0" style="247" hidden="1" customWidth="1"/>
    <col min="8205" max="8435" width="9.140625" style="247"/>
    <col min="8436" max="8436" width="22.7109375" style="247" customWidth="1"/>
    <col min="8437" max="8442" width="10.7109375" style="247" customWidth="1"/>
    <col min="8443" max="8443" width="22.7109375" style="247" customWidth="1"/>
    <col min="8444" max="8449" width="10.7109375" style="247" customWidth="1"/>
    <col min="8450" max="8450" width="22.7109375" style="247" customWidth="1"/>
    <col min="8451" max="8453" width="16.42578125" style="247" customWidth="1"/>
    <col min="8454" max="8460" width="0" style="247" hidden="1" customWidth="1"/>
    <col min="8461" max="8691" width="9.140625" style="247"/>
    <col min="8692" max="8692" width="22.7109375" style="247" customWidth="1"/>
    <col min="8693" max="8698" width="10.7109375" style="247" customWidth="1"/>
    <col min="8699" max="8699" width="22.7109375" style="247" customWidth="1"/>
    <col min="8700" max="8705" width="10.7109375" style="247" customWidth="1"/>
    <col min="8706" max="8706" width="22.7109375" style="247" customWidth="1"/>
    <col min="8707" max="8709" width="16.42578125" style="247" customWidth="1"/>
    <col min="8710" max="8716" width="0" style="247" hidden="1" customWidth="1"/>
    <col min="8717" max="8947" width="9.140625" style="247"/>
    <col min="8948" max="8948" width="22.7109375" style="247" customWidth="1"/>
    <col min="8949" max="8954" width="10.7109375" style="247" customWidth="1"/>
    <col min="8955" max="8955" width="22.7109375" style="247" customWidth="1"/>
    <col min="8956" max="8961" width="10.7109375" style="247" customWidth="1"/>
    <col min="8962" max="8962" width="22.7109375" style="247" customWidth="1"/>
    <col min="8963" max="8965" width="16.42578125" style="247" customWidth="1"/>
    <col min="8966" max="8972" width="0" style="247" hidden="1" customWidth="1"/>
    <col min="8973" max="9203" width="9.140625" style="247"/>
    <col min="9204" max="9204" width="22.7109375" style="247" customWidth="1"/>
    <col min="9205" max="9210" width="10.7109375" style="247" customWidth="1"/>
    <col min="9211" max="9211" width="22.7109375" style="247" customWidth="1"/>
    <col min="9212" max="9217" width="10.7109375" style="247" customWidth="1"/>
    <col min="9218" max="9218" width="22.7109375" style="247" customWidth="1"/>
    <col min="9219" max="9221" width="16.42578125" style="247" customWidth="1"/>
    <col min="9222" max="9228" width="0" style="247" hidden="1" customWidth="1"/>
    <col min="9229" max="9459" width="9.140625" style="247"/>
    <col min="9460" max="9460" width="22.7109375" style="247" customWidth="1"/>
    <col min="9461" max="9466" width="10.7109375" style="247" customWidth="1"/>
    <col min="9467" max="9467" width="22.7109375" style="247" customWidth="1"/>
    <col min="9468" max="9473" width="10.7109375" style="247" customWidth="1"/>
    <col min="9474" max="9474" width="22.7109375" style="247" customWidth="1"/>
    <col min="9475" max="9477" width="16.42578125" style="247" customWidth="1"/>
    <col min="9478" max="9484" width="0" style="247" hidden="1" customWidth="1"/>
    <col min="9485" max="9715" width="9.140625" style="247"/>
    <col min="9716" max="9716" width="22.7109375" style="247" customWidth="1"/>
    <col min="9717" max="9722" width="10.7109375" style="247" customWidth="1"/>
    <col min="9723" max="9723" width="22.7109375" style="247" customWidth="1"/>
    <col min="9724" max="9729" width="10.7109375" style="247" customWidth="1"/>
    <col min="9730" max="9730" width="22.7109375" style="247" customWidth="1"/>
    <col min="9731" max="9733" width="16.42578125" style="247" customWidth="1"/>
    <col min="9734" max="9740" width="0" style="247" hidden="1" customWidth="1"/>
    <col min="9741" max="9971" width="9.140625" style="247"/>
    <col min="9972" max="9972" width="22.7109375" style="247" customWidth="1"/>
    <col min="9973" max="9978" width="10.7109375" style="247" customWidth="1"/>
    <col min="9979" max="9979" width="22.7109375" style="247" customWidth="1"/>
    <col min="9980" max="9985" width="10.7109375" style="247" customWidth="1"/>
    <col min="9986" max="9986" width="22.7109375" style="247" customWidth="1"/>
    <col min="9987" max="9989" width="16.42578125" style="247" customWidth="1"/>
    <col min="9990" max="9996" width="0" style="247" hidden="1" customWidth="1"/>
    <col min="9997" max="10227" width="9.140625" style="247"/>
    <col min="10228" max="10228" width="22.7109375" style="247" customWidth="1"/>
    <col min="10229" max="10234" width="10.7109375" style="247" customWidth="1"/>
    <col min="10235" max="10235" width="22.7109375" style="247" customWidth="1"/>
    <col min="10236" max="10241" width="10.7109375" style="247" customWidth="1"/>
    <col min="10242" max="10242" width="22.7109375" style="247" customWidth="1"/>
    <col min="10243" max="10245" width="16.42578125" style="247" customWidth="1"/>
    <col min="10246" max="10252" width="0" style="247" hidden="1" customWidth="1"/>
    <col min="10253" max="10483" width="9.140625" style="247"/>
    <col min="10484" max="10484" width="22.7109375" style="247" customWidth="1"/>
    <col min="10485" max="10490" width="10.7109375" style="247" customWidth="1"/>
    <col min="10491" max="10491" width="22.7109375" style="247" customWidth="1"/>
    <col min="10492" max="10497" width="10.7109375" style="247" customWidth="1"/>
    <col min="10498" max="10498" width="22.7109375" style="247" customWidth="1"/>
    <col min="10499" max="10501" width="16.42578125" style="247" customWidth="1"/>
    <col min="10502" max="10508" width="0" style="247" hidden="1" customWidth="1"/>
    <col min="10509" max="10739" width="9.140625" style="247"/>
    <col min="10740" max="10740" width="22.7109375" style="247" customWidth="1"/>
    <col min="10741" max="10746" width="10.7109375" style="247" customWidth="1"/>
    <col min="10747" max="10747" width="22.7109375" style="247" customWidth="1"/>
    <col min="10748" max="10753" width="10.7109375" style="247" customWidth="1"/>
    <col min="10754" max="10754" width="22.7109375" style="247" customWidth="1"/>
    <col min="10755" max="10757" width="16.42578125" style="247" customWidth="1"/>
    <col min="10758" max="10764" width="0" style="247" hidden="1" customWidth="1"/>
    <col min="10765" max="10995" width="9.140625" style="247"/>
    <col min="10996" max="10996" width="22.7109375" style="247" customWidth="1"/>
    <col min="10997" max="11002" width="10.7109375" style="247" customWidth="1"/>
    <col min="11003" max="11003" width="22.7109375" style="247" customWidth="1"/>
    <col min="11004" max="11009" width="10.7109375" style="247" customWidth="1"/>
    <col min="11010" max="11010" width="22.7109375" style="247" customWidth="1"/>
    <col min="11011" max="11013" width="16.42578125" style="247" customWidth="1"/>
    <col min="11014" max="11020" width="0" style="247" hidden="1" customWidth="1"/>
    <col min="11021" max="11251" width="9.140625" style="247"/>
    <col min="11252" max="11252" width="22.7109375" style="247" customWidth="1"/>
    <col min="11253" max="11258" width="10.7109375" style="247" customWidth="1"/>
    <col min="11259" max="11259" width="22.7109375" style="247" customWidth="1"/>
    <col min="11260" max="11265" width="10.7109375" style="247" customWidth="1"/>
    <col min="11266" max="11266" width="22.7109375" style="247" customWidth="1"/>
    <col min="11267" max="11269" width="16.42578125" style="247" customWidth="1"/>
    <col min="11270" max="11276" width="0" style="247" hidden="1" customWidth="1"/>
    <col min="11277" max="11507" width="9.140625" style="247"/>
    <col min="11508" max="11508" width="22.7109375" style="247" customWidth="1"/>
    <col min="11509" max="11514" width="10.7109375" style="247" customWidth="1"/>
    <col min="11515" max="11515" width="22.7109375" style="247" customWidth="1"/>
    <col min="11516" max="11521" width="10.7109375" style="247" customWidth="1"/>
    <col min="11522" max="11522" width="22.7109375" style="247" customWidth="1"/>
    <col min="11523" max="11525" width="16.42578125" style="247" customWidth="1"/>
    <col min="11526" max="11532" width="0" style="247" hidden="1" customWidth="1"/>
    <col min="11533" max="11763" width="9.140625" style="247"/>
    <col min="11764" max="11764" width="22.7109375" style="247" customWidth="1"/>
    <col min="11765" max="11770" width="10.7109375" style="247" customWidth="1"/>
    <col min="11771" max="11771" width="22.7109375" style="247" customWidth="1"/>
    <col min="11772" max="11777" width="10.7109375" style="247" customWidth="1"/>
    <col min="11778" max="11778" width="22.7109375" style="247" customWidth="1"/>
    <col min="11779" max="11781" width="16.42578125" style="247" customWidth="1"/>
    <col min="11782" max="11788" width="0" style="247" hidden="1" customWidth="1"/>
    <col min="11789" max="12019" width="9.140625" style="247"/>
    <col min="12020" max="12020" width="22.7109375" style="247" customWidth="1"/>
    <col min="12021" max="12026" width="10.7109375" style="247" customWidth="1"/>
    <col min="12027" max="12027" width="22.7109375" style="247" customWidth="1"/>
    <col min="12028" max="12033" width="10.7109375" style="247" customWidth="1"/>
    <col min="12034" max="12034" width="22.7109375" style="247" customWidth="1"/>
    <col min="12035" max="12037" width="16.42578125" style="247" customWidth="1"/>
    <col min="12038" max="12044" width="0" style="247" hidden="1" customWidth="1"/>
    <col min="12045" max="12275" width="9.140625" style="247"/>
    <col min="12276" max="12276" width="22.7109375" style="247" customWidth="1"/>
    <col min="12277" max="12282" width="10.7109375" style="247" customWidth="1"/>
    <col min="12283" max="12283" width="22.7109375" style="247" customWidth="1"/>
    <col min="12284" max="12289" width="10.7109375" style="247" customWidth="1"/>
    <col min="12290" max="12290" width="22.7109375" style="247" customWidth="1"/>
    <col min="12291" max="12293" width="16.42578125" style="247" customWidth="1"/>
    <col min="12294" max="12300" width="0" style="247" hidden="1" customWidth="1"/>
    <col min="12301" max="12531" width="9.140625" style="247"/>
    <col min="12532" max="12532" width="22.7109375" style="247" customWidth="1"/>
    <col min="12533" max="12538" width="10.7109375" style="247" customWidth="1"/>
    <col min="12539" max="12539" width="22.7109375" style="247" customWidth="1"/>
    <col min="12540" max="12545" width="10.7109375" style="247" customWidth="1"/>
    <col min="12546" max="12546" width="22.7109375" style="247" customWidth="1"/>
    <col min="12547" max="12549" width="16.42578125" style="247" customWidth="1"/>
    <col min="12550" max="12556" width="0" style="247" hidden="1" customWidth="1"/>
    <col min="12557" max="12787" width="9.140625" style="247"/>
    <col min="12788" max="12788" width="22.7109375" style="247" customWidth="1"/>
    <col min="12789" max="12794" width="10.7109375" style="247" customWidth="1"/>
    <col min="12795" max="12795" width="22.7109375" style="247" customWidth="1"/>
    <col min="12796" max="12801" width="10.7109375" style="247" customWidth="1"/>
    <col min="12802" max="12802" width="22.7109375" style="247" customWidth="1"/>
    <col min="12803" max="12805" width="16.42578125" style="247" customWidth="1"/>
    <col min="12806" max="12812" width="0" style="247" hidden="1" customWidth="1"/>
    <col min="12813" max="13043" width="9.140625" style="247"/>
    <col min="13044" max="13044" width="22.7109375" style="247" customWidth="1"/>
    <col min="13045" max="13050" width="10.7109375" style="247" customWidth="1"/>
    <col min="13051" max="13051" width="22.7109375" style="247" customWidth="1"/>
    <col min="13052" max="13057" width="10.7109375" style="247" customWidth="1"/>
    <col min="13058" max="13058" width="22.7109375" style="247" customWidth="1"/>
    <col min="13059" max="13061" width="16.42578125" style="247" customWidth="1"/>
    <col min="13062" max="13068" width="0" style="247" hidden="1" customWidth="1"/>
    <col min="13069" max="13299" width="9.140625" style="247"/>
    <col min="13300" max="13300" width="22.7109375" style="247" customWidth="1"/>
    <col min="13301" max="13306" width="10.7109375" style="247" customWidth="1"/>
    <col min="13307" max="13307" width="22.7109375" style="247" customWidth="1"/>
    <col min="13308" max="13313" width="10.7109375" style="247" customWidth="1"/>
    <col min="13314" max="13314" width="22.7109375" style="247" customWidth="1"/>
    <col min="13315" max="13317" width="16.42578125" style="247" customWidth="1"/>
    <col min="13318" max="13324" width="0" style="247" hidden="1" customWidth="1"/>
    <col min="13325" max="13555" width="9.140625" style="247"/>
    <col min="13556" max="13556" width="22.7109375" style="247" customWidth="1"/>
    <col min="13557" max="13562" width="10.7109375" style="247" customWidth="1"/>
    <col min="13563" max="13563" width="22.7109375" style="247" customWidth="1"/>
    <col min="13564" max="13569" width="10.7109375" style="247" customWidth="1"/>
    <col min="13570" max="13570" width="22.7109375" style="247" customWidth="1"/>
    <col min="13571" max="13573" width="16.42578125" style="247" customWidth="1"/>
    <col min="13574" max="13580" width="0" style="247" hidden="1" customWidth="1"/>
    <col min="13581" max="13811" width="9.140625" style="247"/>
    <col min="13812" max="13812" width="22.7109375" style="247" customWidth="1"/>
    <col min="13813" max="13818" width="10.7109375" style="247" customWidth="1"/>
    <col min="13819" max="13819" width="22.7109375" style="247" customWidth="1"/>
    <col min="13820" max="13825" width="10.7109375" style="247" customWidth="1"/>
    <col min="13826" max="13826" width="22.7109375" style="247" customWidth="1"/>
    <col min="13827" max="13829" width="16.42578125" style="247" customWidth="1"/>
    <col min="13830" max="13836" width="0" style="247" hidden="1" customWidth="1"/>
    <col min="13837" max="14067" width="9.140625" style="247"/>
    <col min="14068" max="14068" width="22.7109375" style="247" customWidth="1"/>
    <col min="14069" max="14074" width="10.7109375" style="247" customWidth="1"/>
    <col min="14075" max="14075" width="22.7109375" style="247" customWidth="1"/>
    <col min="14076" max="14081" width="10.7109375" style="247" customWidth="1"/>
    <col min="14082" max="14082" width="22.7109375" style="247" customWidth="1"/>
    <col min="14083" max="14085" width="16.42578125" style="247" customWidth="1"/>
    <col min="14086" max="14092" width="0" style="247" hidden="1" customWidth="1"/>
    <col min="14093" max="14323" width="9.140625" style="247"/>
    <col min="14324" max="14324" width="22.7109375" style="247" customWidth="1"/>
    <col min="14325" max="14330" width="10.7109375" style="247" customWidth="1"/>
    <col min="14331" max="14331" width="22.7109375" style="247" customWidth="1"/>
    <col min="14332" max="14337" width="10.7109375" style="247" customWidth="1"/>
    <col min="14338" max="14338" width="22.7109375" style="247" customWidth="1"/>
    <col min="14339" max="14341" width="16.42578125" style="247" customWidth="1"/>
    <col min="14342" max="14348" width="0" style="247" hidden="1" customWidth="1"/>
    <col min="14349" max="14579" width="9.140625" style="247"/>
    <col min="14580" max="14580" width="22.7109375" style="247" customWidth="1"/>
    <col min="14581" max="14586" width="10.7109375" style="247" customWidth="1"/>
    <col min="14587" max="14587" width="22.7109375" style="247" customWidth="1"/>
    <col min="14588" max="14593" width="10.7109375" style="247" customWidth="1"/>
    <col min="14594" max="14594" width="22.7109375" style="247" customWidth="1"/>
    <col min="14595" max="14597" width="16.42578125" style="247" customWidth="1"/>
    <col min="14598" max="14604" width="0" style="247" hidden="1" customWidth="1"/>
    <col min="14605" max="14835" width="9.140625" style="247"/>
    <col min="14836" max="14836" width="22.7109375" style="247" customWidth="1"/>
    <col min="14837" max="14842" width="10.7109375" style="247" customWidth="1"/>
    <col min="14843" max="14843" width="22.7109375" style="247" customWidth="1"/>
    <col min="14844" max="14849" width="10.7109375" style="247" customWidth="1"/>
    <col min="14850" max="14850" width="22.7109375" style="247" customWidth="1"/>
    <col min="14851" max="14853" width="16.42578125" style="247" customWidth="1"/>
    <col min="14854" max="14860" width="0" style="247" hidden="1" customWidth="1"/>
    <col min="14861" max="15091" width="9.140625" style="247"/>
    <col min="15092" max="15092" width="22.7109375" style="247" customWidth="1"/>
    <col min="15093" max="15098" width="10.7109375" style="247" customWidth="1"/>
    <col min="15099" max="15099" width="22.7109375" style="247" customWidth="1"/>
    <col min="15100" max="15105" width="10.7109375" style="247" customWidth="1"/>
    <col min="15106" max="15106" width="22.7109375" style="247" customWidth="1"/>
    <col min="15107" max="15109" width="16.42578125" style="247" customWidth="1"/>
    <col min="15110" max="15116" width="0" style="247" hidden="1" customWidth="1"/>
    <col min="15117" max="15347" width="9.140625" style="247"/>
    <col min="15348" max="15348" width="22.7109375" style="247" customWidth="1"/>
    <col min="15349" max="15354" width="10.7109375" style="247" customWidth="1"/>
    <col min="15355" max="15355" width="22.7109375" style="247" customWidth="1"/>
    <col min="15356" max="15361" width="10.7109375" style="247" customWidth="1"/>
    <col min="15362" max="15362" width="22.7109375" style="247" customWidth="1"/>
    <col min="15363" max="15365" width="16.42578125" style="247" customWidth="1"/>
    <col min="15366" max="15372" width="0" style="247" hidden="1" customWidth="1"/>
    <col min="15373" max="15603" width="9.140625" style="247"/>
    <col min="15604" max="15604" width="22.7109375" style="247" customWidth="1"/>
    <col min="15605" max="15610" width="10.7109375" style="247" customWidth="1"/>
    <col min="15611" max="15611" width="22.7109375" style="247" customWidth="1"/>
    <col min="15612" max="15617" width="10.7109375" style="247" customWidth="1"/>
    <col min="15618" max="15618" width="22.7109375" style="247" customWidth="1"/>
    <col min="15619" max="15621" width="16.42578125" style="247" customWidth="1"/>
    <col min="15622" max="15628" width="0" style="247" hidden="1" customWidth="1"/>
    <col min="15629" max="15859" width="9.140625" style="247"/>
    <col min="15860" max="15860" width="22.7109375" style="247" customWidth="1"/>
    <col min="15861" max="15866" width="10.7109375" style="247" customWidth="1"/>
    <col min="15867" max="15867" width="22.7109375" style="247" customWidth="1"/>
    <col min="15868" max="15873" width="10.7109375" style="247" customWidth="1"/>
    <col min="15874" max="15874" width="22.7109375" style="247" customWidth="1"/>
    <col min="15875" max="15877" width="16.42578125" style="247" customWidth="1"/>
    <col min="15878" max="15884" width="0" style="247" hidden="1" customWidth="1"/>
    <col min="15885" max="16115" width="9.140625" style="247"/>
    <col min="16116" max="16116" width="22.7109375" style="247" customWidth="1"/>
    <col min="16117" max="16122" width="10.7109375" style="247" customWidth="1"/>
    <col min="16123" max="16123" width="22.7109375" style="247" customWidth="1"/>
    <col min="16124" max="16129" width="10.7109375" style="247" customWidth="1"/>
    <col min="16130" max="16130" width="22.7109375" style="247" customWidth="1"/>
    <col min="16131" max="16133" width="16.42578125" style="247" customWidth="1"/>
    <col min="16134" max="16140" width="0" style="247" hidden="1" customWidth="1"/>
    <col min="16141" max="16371" width="9.140625" style="247"/>
    <col min="16372" max="16384" width="8.7109375" style="247" customWidth="1"/>
  </cols>
  <sheetData>
    <row r="1" spans="1:18" ht="16.5" customHeight="1">
      <c r="A1" s="1653" t="s">
        <v>1308</v>
      </c>
      <c r="B1" s="1653"/>
    </row>
    <row r="2" spans="1:18" ht="18" customHeight="1">
      <c r="A2" s="585" t="s">
        <v>1113</v>
      </c>
      <c r="B2" s="586"/>
      <c r="C2" s="587"/>
      <c r="D2" s="587"/>
      <c r="E2" s="586"/>
      <c r="F2" s="587"/>
      <c r="G2" s="587"/>
      <c r="H2" s="585" t="s">
        <v>1114</v>
      </c>
      <c r="I2" s="586"/>
      <c r="J2" s="587"/>
      <c r="K2" s="587"/>
      <c r="L2" s="586"/>
      <c r="M2" s="587"/>
      <c r="N2" s="587"/>
      <c r="O2" s="585" t="s">
        <v>1114</v>
      </c>
      <c r="P2" s="586"/>
      <c r="Q2" s="587"/>
      <c r="R2" s="587"/>
    </row>
    <row r="3" spans="1:18" ht="18" customHeight="1">
      <c r="A3" s="585" t="s">
        <v>1039</v>
      </c>
      <c r="B3" s="586"/>
      <c r="C3" s="587"/>
      <c r="D3" s="587"/>
      <c r="E3" s="586"/>
      <c r="F3" s="587"/>
      <c r="G3" s="587"/>
      <c r="H3" s="248" t="s">
        <v>661</v>
      </c>
      <c r="I3" s="586"/>
      <c r="J3" s="587"/>
      <c r="K3" s="587"/>
      <c r="L3" s="586"/>
      <c r="M3" s="587"/>
      <c r="N3" s="587"/>
      <c r="O3" s="248" t="s">
        <v>661</v>
      </c>
      <c r="P3" s="586"/>
      <c r="Q3" s="587"/>
      <c r="R3" s="587"/>
    </row>
    <row r="4" spans="1:18" ht="18" customHeight="1">
      <c r="A4" s="248" t="s">
        <v>662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</row>
    <row r="5" spans="1:18" ht="18" customHeight="1">
      <c r="A5" s="250"/>
      <c r="B5" s="1673">
        <v>2022</v>
      </c>
      <c r="C5" s="1673"/>
      <c r="D5" s="1673"/>
      <c r="E5" s="1673">
        <v>2023</v>
      </c>
      <c r="F5" s="1673"/>
      <c r="G5" s="1673"/>
      <c r="H5" s="252"/>
      <c r="I5" s="1673" t="s">
        <v>1219</v>
      </c>
      <c r="J5" s="1673"/>
      <c r="K5" s="1673"/>
      <c r="L5" s="1673" t="s">
        <v>1220</v>
      </c>
      <c r="M5" s="1673"/>
      <c r="N5" s="1673"/>
      <c r="O5" s="252"/>
      <c r="P5" s="1673">
        <v>2026</v>
      </c>
      <c r="Q5" s="1673"/>
      <c r="R5" s="1673"/>
    </row>
    <row r="6" spans="1:18" ht="18" customHeight="1">
      <c r="A6" s="253"/>
      <c r="B6" s="254" t="s">
        <v>161</v>
      </c>
      <c r="C6" s="254" t="s">
        <v>234</v>
      </c>
      <c r="D6" s="254" t="s">
        <v>235</v>
      </c>
      <c r="E6" s="254" t="s">
        <v>161</v>
      </c>
      <c r="F6" s="254" t="s">
        <v>234</v>
      </c>
      <c r="G6" s="254" t="s">
        <v>235</v>
      </c>
      <c r="H6" s="255"/>
      <c r="I6" s="254" t="s">
        <v>161</v>
      </c>
      <c r="J6" s="254" t="s">
        <v>234</v>
      </c>
      <c r="K6" s="254" t="s">
        <v>235</v>
      </c>
      <c r="L6" s="254" t="s">
        <v>161</v>
      </c>
      <c r="M6" s="254" t="s">
        <v>234</v>
      </c>
      <c r="N6" s="254" t="s">
        <v>235</v>
      </c>
      <c r="O6" s="255"/>
      <c r="P6" s="254" t="s">
        <v>161</v>
      </c>
      <c r="Q6" s="254" t="s">
        <v>234</v>
      </c>
      <c r="R6" s="254" t="s">
        <v>235</v>
      </c>
    </row>
    <row r="7" spans="1:18" ht="12.95" customHeight="1">
      <c r="B7" s="256"/>
      <c r="C7" s="256"/>
      <c r="D7" s="256"/>
      <c r="E7" s="256"/>
      <c r="F7" s="256"/>
      <c r="G7" s="256"/>
      <c r="H7" s="257"/>
      <c r="I7" s="256"/>
      <c r="J7" s="256"/>
      <c r="K7" s="256"/>
      <c r="L7" s="256"/>
      <c r="M7" s="256"/>
      <c r="N7" s="256"/>
      <c r="O7" s="257"/>
      <c r="P7" s="256"/>
      <c r="Q7" s="256"/>
      <c r="R7" s="256"/>
    </row>
    <row r="8" spans="1:18" ht="12.95" customHeight="1">
      <c r="A8" s="258" t="s">
        <v>0</v>
      </c>
      <c r="B8" s="259">
        <v>6912.9</v>
      </c>
      <c r="C8" s="260">
        <v>3417.4</v>
      </c>
      <c r="D8" s="260">
        <v>3495.5</v>
      </c>
      <c r="E8" s="84">
        <v>7037.6</v>
      </c>
      <c r="F8" s="84">
        <v>3480.3</v>
      </c>
      <c r="G8" s="84">
        <v>3557.3</v>
      </c>
      <c r="H8" s="258" t="s">
        <v>0</v>
      </c>
      <c r="I8" s="84">
        <v>7161.9</v>
      </c>
      <c r="J8" s="84">
        <v>3542.9</v>
      </c>
      <c r="K8" s="84">
        <v>3619</v>
      </c>
      <c r="L8" s="84">
        <v>7281.8</v>
      </c>
      <c r="M8" s="84">
        <v>3603.1</v>
      </c>
      <c r="N8" s="84">
        <v>3678.7</v>
      </c>
      <c r="O8" s="258" t="s">
        <v>0</v>
      </c>
      <c r="P8" s="84">
        <v>7404.3</v>
      </c>
      <c r="Q8" s="84">
        <v>3663.9</v>
      </c>
      <c r="R8" s="84">
        <v>3740.4</v>
      </c>
    </row>
    <row r="9" spans="1:18" ht="12.95" customHeight="1">
      <c r="A9" s="261" t="s">
        <v>6</v>
      </c>
      <c r="B9" s="262">
        <v>2395.9</v>
      </c>
      <c r="C9" s="263">
        <v>1139.5999999999999</v>
      </c>
      <c r="D9" s="263">
        <v>1256.3</v>
      </c>
      <c r="E9" s="85">
        <v>2453.6999999999998</v>
      </c>
      <c r="F9" s="85">
        <v>1167.2</v>
      </c>
      <c r="G9" s="85">
        <v>1286.5</v>
      </c>
      <c r="H9" s="261" t="s">
        <v>6</v>
      </c>
      <c r="I9" s="85">
        <v>2978.4</v>
      </c>
      <c r="J9" s="85">
        <v>1424.2</v>
      </c>
      <c r="K9" s="85">
        <v>1554.2</v>
      </c>
      <c r="L9" s="85">
        <v>3037.3</v>
      </c>
      <c r="M9" s="85">
        <v>1451.2</v>
      </c>
      <c r="N9" s="85">
        <v>1586.1</v>
      </c>
      <c r="O9" s="261" t="s">
        <v>6</v>
      </c>
      <c r="P9" s="85">
        <v>3131.7</v>
      </c>
      <c r="Q9" s="85">
        <v>1496.6</v>
      </c>
      <c r="R9" s="85">
        <v>1635.1</v>
      </c>
    </row>
    <row r="10" spans="1:18" ht="12.95" customHeight="1">
      <c r="A10" s="261" t="s">
        <v>7</v>
      </c>
      <c r="B10" s="262">
        <v>4517</v>
      </c>
      <c r="C10" s="263">
        <v>2277.8000000000002</v>
      </c>
      <c r="D10" s="263">
        <v>2239.1999999999998</v>
      </c>
      <c r="E10" s="85">
        <v>4583.8999999999996</v>
      </c>
      <c r="F10" s="85">
        <v>2313.1</v>
      </c>
      <c r="G10" s="85">
        <v>2270.8000000000002</v>
      </c>
      <c r="H10" s="261" t="s">
        <v>7</v>
      </c>
      <c r="I10" s="85">
        <v>4183.5</v>
      </c>
      <c r="J10" s="85">
        <v>2118.6999999999998</v>
      </c>
      <c r="K10" s="85">
        <v>2064.8000000000002</v>
      </c>
      <c r="L10" s="85">
        <v>4244.5</v>
      </c>
      <c r="M10" s="85">
        <v>2151.9</v>
      </c>
      <c r="N10" s="85">
        <v>2092.6</v>
      </c>
      <c r="O10" s="261" t="s">
        <v>7</v>
      </c>
      <c r="P10" s="85">
        <v>4272.6000000000004</v>
      </c>
      <c r="Q10" s="85">
        <v>2167.3000000000002</v>
      </c>
      <c r="R10" s="85">
        <v>2105.3000000000002</v>
      </c>
    </row>
    <row r="11" spans="1:18" ht="12.95" customHeight="1">
      <c r="A11" s="256"/>
      <c r="B11" s="262"/>
      <c r="C11" s="263"/>
      <c r="D11" s="263"/>
      <c r="E11" s="80"/>
      <c r="F11" s="85"/>
      <c r="G11" s="85"/>
      <c r="H11" s="256"/>
      <c r="I11" s="80"/>
      <c r="J11" s="85"/>
      <c r="K11" s="85"/>
      <c r="L11" s="80"/>
      <c r="M11" s="85"/>
      <c r="N11" s="85"/>
      <c r="O11" s="256"/>
      <c r="P11" s="80"/>
      <c r="Q11" s="85"/>
      <c r="R11" s="85"/>
    </row>
    <row r="12" spans="1:18" ht="12.95" customHeight="1">
      <c r="A12" s="258" t="s">
        <v>1</v>
      </c>
      <c r="B12" s="227">
        <v>559.5</v>
      </c>
      <c r="C12" s="84">
        <v>282.3</v>
      </c>
      <c r="D12" s="84">
        <v>277.2</v>
      </c>
      <c r="E12" s="227">
        <v>570.9</v>
      </c>
      <c r="F12" s="84">
        <v>288.3</v>
      </c>
      <c r="G12" s="84">
        <v>282.60000000000002</v>
      </c>
      <c r="H12" s="258" t="s">
        <v>1</v>
      </c>
      <c r="I12" s="227">
        <v>583.4</v>
      </c>
      <c r="J12" s="84">
        <v>295</v>
      </c>
      <c r="K12" s="84">
        <v>288.39999999999998</v>
      </c>
      <c r="L12" s="227">
        <v>594.70000000000005</v>
      </c>
      <c r="M12" s="84">
        <v>300.8</v>
      </c>
      <c r="N12" s="84">
        <v>293.89999999999998</v>
      </c>
      <c r="O12" s="258" t="s">
        <v>1</v>
      </c>
      <c r="P12" s="227">
        <v>605.29999999999995</v>
      </c>
      <c r="Q12" s="84">
        <v>306</v>
      </c>
      <c r="R12" s="84">
        <v>299.3</v>
      </c>
    </row>
    <row r="13" spans="1:18" ht="12.95" customHeight="1">
      <c r="A13" s="261" t="s">
        <v>6</v>
      </c>
      <c r="B13" s="80">
        <v>131.1</v>
      </c>
      <c r="C13" s="85">
        <v>64.5</v>
      </c>
      <c r="D13" s="85">
        <v>66.599999999999994</v>
      </c>
      <c r="E13" s="80">
        <v>134.19999999999999</v>
      </c>
      <c r="F13" s="85">
        <v>66</v>
      </c>
      <c r="G13" s="85">
        <v>68.2</v>
      </c>
      <c r="H13" s="261" t="s">
        <v>6</v>
      </c>
      <c r="I13" s="80">
        <v>182.3</v>
      </c>
      <c r="J13" s="85">
        <v>90.5</v>
      </c>
      <c r="K13" s="85">
        <v>91.8</v>
      </c>
      <c r="L13" s="80">
        <v>185.8</v>
      </c>
      <c r="M13" s="85">
        <v>92.2</v>
      </c>
      <c r="N13" s="85">
        <v>93.6</v>
      </c>
      <c r="O13" s="261" t="s">
        <v>6</v>
      </c>
      <c r="P13" s="80">
        <v>190</v>
      </c>
      <c r="Q13" s="85">
        <v>94.2</v>
      </c>
      <c r="R13" s="85">
        <v>95.8</v>
      </c>
    </row>
    <row r="14" spans="1:18" ht="12.95" customHeight="1">
      <c r="A14" s="261" t="s">
        <v>7</v>
      </c>
      <c r="B14" s="80">
        <v>428.4</v>
      </c>
      <c r="C14" s="85">
        <v>217.8</v>
      </c>
      <c r="D14" s="85">
        <v>210.6</v>
      </c>
      <c r="E14" s="80">
        <v>436.7</v>
      </c>
      <c r="F14" s="85">
        <v>222.3</v>
      </c>
      <c r="G14" s="85">
        <v>214.4</v>
      </c>
      <c r="H14" s="261" t="s">
        <v>7</v>
      </c>
      <c r="I14" s="80">
        <v>401.1</v>
      </c>
      <c r="J14" s="85">
        <v>204.5</v>
      </c>
      <c r="K14" s="85">
        <v>196.6</v>
      </c>
      <c r="L14" s="80">
        <v>408.9</v>
      </c>
      <c r="M14" s="85">
        <v>208.6</v>
      </c>
      <c r="N14" s="85">
        <v>200.3</v>
      </c>
      <c r="O14" s="261" t="s">
        <v>7</v>
      </c>
      <c r="P14" s="80">
        <v>415.3</v>
      </c>
      <c r="Q14" s="85">
        <v>211.8</v>
      </c>
      <c r="R14" s="85">
        <v>203.5</v>
      </c>
    </row>
    <row r="15" spans="1:18" ht="12.95" customHeight="1">
      <c r="A15" s="256"/>
      <c r="B15" s="220"/>
      <c r="C15" s="264"/>
      <c r="D15" s="264"/>
      <c r="E15" s="80"/>
      <c r="F15" s="85"/>
      <c r="G15" s="85"/>
      <c r="H15" s="256"/>
      <c r="I15" s="80"/>
      <c r="J15" s="85"/>
      <c r="K15" s="85"/>
      <c r="L15" s="80"/>
      <c r="M15" s="85"/>
      <c r="N15" s="85"/>
      <c r="O15" s="256"/>
      <c r="P15" s="80"/>
      <c r="Q15" s="85"/>
      <c r="R15" s="85"/>
    </row>
    <row r="16" spans="1:18" ht="12.95" customHeight="1">
      <c r="A16" s="265" t="s">
        <v>12</v>
      </c>
      <c r="B16" s="223">
        <v>1288.4000000000001</v>
      </c>
      <c r="C16" s="266">
        <v>647.70000000000005</v>
      </c>
      <c r="D16" s="266">
        <v>640.70000000000005</v>
      </c>
      <c r="E16" s="227">
        <v>1311</v>
      </c>
      <c r="F16" s="84">
        <v>659.5</v>
      </c>
      <c r="G16" s="84">
        <v>651.5</v>
      </c>
      <c r="H16" s="265" t="s">
        <v>12</v>
      </c>
      <c r="I16" s="227">
        <v>1335.8</v>
      </c>
      <c r="J16" s="84">
        <v>672.5</v>
      </c>
      <c r="K16" s="84">
        <v>663.3</v>
      </c>
      <c r="L16" s="227">
        <v>1358.5</v>
      </c>
      <c r="M16" s="84">
        <v>684.3</v>
      </c>
      <c r="N16" s="84">
        <v>674.2</v>
      </c>
      <c r="O16" s="265" t="s">
        <v>12</v>
      </c>
      <c r="P16" s="227">
        <v>1379.9</v>
      </c>
      <c r="Q16" s="84">
        <v>695.1</v>
      </c>
      <c r="R16" s="84">
        <v>684.8</v>
      </c>
    </row>
    <row r="17" spans="1:18" ht="12.95" customHeight="1">
      <c r="A17" s="261" t="s">
        <v>6</v>
      </c>
      <c r="B17" s="220">
        <v>327.10000000000002</v>
      </c>
      <c r="C17" s="85">
        <v>163.1</v>
      </c>
      <c r="D17" s="264">
        <v>164</v>
      </c>
      <c r="E17" s="80">
        <v>332.6</v>
      </c>
      <c r="F17" s="85">
        <v>165.9</v>
      </c>
      <c r="G17" s="85">
        <v>166.7</v>
      </c>
      <c r="H17" s="261" t="s">
        <v>6</v>
      </c>
      <c r="I17" s="80">
        <v>441.4</v>
      </c>
      <c r="J17" s="85">
        <v>220.6</v>
      </c>
      <c r="K17" s="85">
        <v>220.8</v>
      </c>
      <c r="L17" s="80">
        <v>449.6</v>
      </c>
      <c r="M17" s="85">
        <v>224.6</v>
      </c>
      <c r="N17" s="85">
        <v>225</v>
      </c>
      <c r="O17" s="261" t="s">
        <v>6</v>
      </c>
      <c r="P17" s="80">
        <v>458.5</v>
      </c>
      <c r="Q17" s="85">
        <v>228.9</v>
      </c>
      <c r="R17" s="85">
        <v>229.6</v>
      </c>
    </row>
    <row r="18" spans="1:18" ht="12.95" customHeight="1">
      <c r="A18" s="261" t="s">
        <v>7</v>
      </c>
      <c r="B18" s="220">
        <v>961.3</v>
      </c>
      <c r="C18" s="264">
        <v>484.6</v>
      </c>
      <c r="D18" s="264">
        <v>476.7</v>
      </c>
      <c r="E18" s="80">
        <v>978.4</v>
      </c>
      <c r="F18" s="85">
        <v>493.6</v>
      </c>
      <c r="G18" s="85">
        <v>484.8</v>
      </c>
      <c r="H18" s="261" t="s">
        <v>7</v>
      </c>
      <c r="I18" s="80">
        <v>894.4</v>
      </c>
      <c r="J18" s="85">
        <v>451.9</v>
      </c>
      <c r="K18" s="85">
        <v>442.5</v>
      </c>
      <c r="L18" s="80">
        <v>908.9</v>
      </c>
      <c r="M18" s="85">
        <v>459.7</v>
      </c>
      <c r="N18" s="85">
        <v>449.2</v>
      </c>
      <c r="O18" s="261" t="s">
        <v>7</v>
      </c>
      <c r="P18" s="80">
        <v>921.4</v>
      </c>
      <c r="Q18" s="85">
        <v>466.2</v>
      </c>
      <c r="R18" s="85">
        <v>455.2</v>
      </c>
    </row>
    <row r="19" spans="1:18" ht="12.95" customHeight="1">
      <c r="A19" s="256"/>
      <c r="B19" s="220"/>
      <c r="C19" s="264"/>
      <c r="D19" s="264"/>
      <c r="E19" s="80"/>
      <c r="F19" s="85"/>
      <c r="G19" s="85"/>
      <c r="H19" s="256"/>
      <c r="I19" s="80"/>
      <c r="J19" s="85"/>
      <c r="K19" s="85"/>
      <c r="L19" s="80"/>
      <c r="M19" s="85"/>
      <c r="N19" s="85"/>
      <c r="O19" s="256"/>
      <c r="P19" s="80"/>
      <c r="Q19" s="85"/>
      <c r="R19" s="85"/>
    </row>
    <row r="20" spans="1:18" ht="12.95" customHeight="1">
      <c r="A20" s="267" t="s">
        <v>21</v>
      </c>
      <c r="B20" s="223">
        <v>533.79999999999995</v>
      </c>
      <c r="C20" s="266">
        <v>266.2</v>
      </c>
      <c r="D20" s="266">
        <v>267.60000000000002</v>
      </c>
      <c r="E20" s="227">
        <v>538.4</v>
      </c>
      <c r="F20" s="84">
        <v>268.7</v>
      </c>
      <c r="G20" s="84">
        <v>269.7</v>
      </c>
      <c r="H20" s="267" t="s">
        <v>21</v>
      </c>
      <c r="I20" s="227">
        <v>544.4</v>
      </c>
      <c r="J20" s="84">
        <v>272.3</v>
      </c>
      <c r="K20" s="84">
        <v>272.10000000000002</v>
      </c>
      <c r="L20" s="227">
        <v>549.79999999999995</v>
      </c>
      <c r="M20" s="84">
        <v>275.2</v>
      </c>
      <c r="N20" s="84">
        <v>274.60000000000002</v>
      </c>
      <c r="O20" s="267" t="s">
        <v>21</v>
      </c>
      <c r="P20" s="227">
        <v>554.29999999999995</v>
      </c>
      <c r="Q20" s="84">
        <v>277.7</v>
      </c>
      <c r="R20" s="84">
        <v>276.60000000000002</v>
      </c>
    </row>
    <row r="21" spans="1:18" ht="12.95" customHeight="1">
      <c r="A21" s="261" t="s">
        <v>6</v>
      </c>
      <c r="B21" s="220">
        <v>145.1</v>
      </c>
      <c r="C21" s="264">
        <v>70.7</v>
      </c>
      <c r="D21" s="264">
        <v>74.400000000000006</v>
      </c>
      <c r="E21" s="80">
        <v>147.30000000000001</v>
      </c>
      <c r="F21" s="85">
        <v>71.8</v>
      </c>
      <c r="G21" s="85">
        <v>75.5</v>
      </c>
      <c r="H21" s="261" t="s">
        <v>6</v>
      </c>
      <c r="I21" s="80">
        <v>173.2</v>
      </c>
      <c r="J21" s="85">
        <v>84.5</v>
      </c>
      <c r="K21" s="85">
        <v>88.7</v>
      </c>
      <c r="L21" s="80">
        <v>174.7</v>
      </c>
      <c r="M21" s="85">
        <v>85.2</v>
      </c>
      <c r="N21" s="85">
        <v>89.5</v>
      </c>
      <c r="O21" s="261" t="s">
        <v>6</v>
      </c>
      <c r="P21" s="80">
        <v>176.3</v>
      </c>
      <c r="Q21" s="85">
        <v>85.9</v>
      </c>
      <c r="R21" s="85">
        <v>90.4</v>
      </c>
    </row>
    <row r="22" spans="1:18" ht="12.95" customHeight="1">
      <c r="A22" s="261" t="s">
        <v>7</v>
      </c>
      <c r="B22" s="220">
        <v>388.7</v>
      </c>
      <c r="C22" s="264">
        <v>195.5</v>
      </c>
      <c r="D22" s="85">
        <v>193.2</v>
      </c>
      <c r="E22" s="80">
        <v>391.1</v>
      </c>
      <c r="F22" s="85">
        <v>196.9</v>
      </c>
      <c r="G22" s="85">
        <v>194.2</v>
      </c>
      <c r="H22" s="261" t="s">
        <v>7</v>
      </c>
      <c r="I22" s="80">
        <v>371.2</v>
      </c>
      <c r="J22" s="85">
        <v>187.8</v>
      </c>
      <c r="K22" s="85">
        <v>183.4</v>
      </c>
      <c r="L22" s="80">
        <v>375.1</v>
      </c>
      <c r="M22" s="85">
        <v>190</v>
      </c>
      <c r="N22" s="85">
        <v>185.1</v>
      </c>
      <c r="O22" s="261" t="s">
        <v>7</v>
      </c>
      <c r="P22" s="80">
        <v>378</v>
      </c>
      <c r="Q22" s="85">
        <v>191.8</v>
      </c>
      <c r="R22" s="85">
        <v>186.2</v>
      </c>
    </row>
    <row r="23" spans="1:18" ht="12.95" customHeight="1">
      <c r="A23" s="256"/>
      <c r="B23" s="220"/>
      <c r="C23" s="264"/>
      <c r="D23" s="264"/>
      <c r="E23" s="80"/>
      <c r="F23" s="85"/>
      <c r="G23" s="85"/>
      <c r="H23" s="256"/>
      <c r="I23" s="80"/>
      <c r="J23" s="85"/>
      <c r="K23" s="85"/>
      <c r="L23" s="80"/>
      <c r="M23" s="85"/>
      <c r="N23" s="85"/>
      <c r="O23" s="256"/>
      <c r="P23" s="80"/>
      <c r="Q23" s="85"/>
      <c r="R23" s="85"/>
    </row>
    <row r="24" spans="1:18" ht="12.95" customHeight="1">
      <c r="A24" s="258" t="s">
        <v>2</v>
      </c>
      <c r="B24" s="227">
        <v>306.5</v>
      </c>
      <c r="C24" s="84">
        <v>154.6</v>
      </c>
      <c r="D24" s="84">
        <v>151.9</v>
      </c>
      <c r="E24" s="227">
        <v>308.39999999999998</v>
      </c>
      <c r="F24" s="84">
        <v>155.80000000000001</v>
      </c>
      <c r="G24" s="84">
        <v>152.6</v>
      </c>
      <c r="H24" s="258" t="s">
        <v>2</v>
      </c>
      <c r="I24" s="227">
        <v>312.10000000000002</v>
      </c>
      <c r="J24" s="84">
        <v>158</v>
      </c>
      <c r="K24" s="84">
        <v>154.1</v>
      </c>
      <c r="L24" s="227">
        <v>314.89999999999998</v>
      </c>
      <c r="M24" s="84">
        <v>159.80000000000001</v>
      </c>
      <c r="N24" s="84">
        <v>155.1</v>
      </c>
      <c r="O24" s="258" t="s">
        <v>2</v>
      </c>
      <c r="P24" s="227">
        <v>316.2</v>
      </c>
      <c r="Q24" s="84">
        <v>160.6</v>
      </c>
      <c r="R24" s="84">
        <v>155.6</v>
      </c>
    </row>
    <row r="25" spans="1:18" ht="12.95" customHeight="1">
      <c r="A25" s="261" t="s">
        <v>6</v>
      </c>
      <c r="B25" s="80">
        <v>41.7</v>
      </c>
      <c r="C25" s="85">
        <v>20.3</v>
      </c>
      <c r="D25" s="85">
        <v>21.4</v>
      </c>
      <c r="E25" s="80">
        <v>42</v>
      </c>
      <c r="F25" s="85">
        <v>20.5</v>
      </c>
      <c r="G25" s="85">
        <v>21.5</v>
      </c>
      <c r="H25" s="261" t="s">
        <v>6</v>
      </c>
      <c r="I25" s="80">
        <v>42.4</v>
      </c>
      <c r="J25" s="85">
        <v>20.8</v>
      </c>
      <c r="K25" s="85">
        <v>21.6</v>
      </c>
      <c r="L25" s="80">
        <v>42.5</v>
      </c>
      <c r="M25" s="85">
        <v>20.9</v>
      </c>
      <c r="N25" s="85">
        <v>21.6</v>
      </c>
      <c r="O25" s="261" t="s">
        <v>6</v>
      </c>
      <c r="P25" s="80">
        <v>42.5</v>
      </c>
      <c r="Q25" s="85">
        <v>21</v>
      </c>
      <c r="R25" s="85">
        <v>21.5</v>
      </c>
    </row>
    <row r="26" spans="1:18" ht="12.95" customHeight="1">
      <c r="A26" s="261" t="s">
        <v>7</v>
      </c>
      <c r="B26" s="80">
        <v>264.8</v>
      </c>
      <c r="C26" s="85">
        <v>134.30000000000001</v>
      </c>
      <c r="D26" s="85">
        <v>130.5</v>
      </c>
      <c r="E26" s="80">
        <v>266.39999999999998</v>
      </c>
      <c r="F26" s="85">
        <v>135.30000000000001</v>
      </c>
      <c r="G26" s="85">
        <v>131.1</v>
      </c>
      <c r="H26" s="261" t="s">
        <v>7</v>
      </c>
      <c r="I26" s="80">
        <v>269.7</v>
      </c>
      <c r="J26" s="85">
        <v>137.19999999999999</v>
      </c>
      <c r="K26" s="85">
        <v>132.5</v>
      </c>
      <c r="L26" s="80">
        <v>272.39999999999998</v>
      </c>
      <c r="M26" s="85">
        <v>138.9</v>
      </c>
      <c r="N26" s="85">
        <v>133.5</v>
      </c>
      <c r="O26" s="261" t="s">
        <v>7</v>
      </c>
      <c r="P26" s="80">
        <v>273.7</v>
      </c>
      <c r="Q26" s="85">
        <v>139.6</v>
      </c>
      <c r="R26" s="85">
        <v>134.1</v>
      </c>
    </row>
    <row r="27" spans="1:18" ht="12.95" customHeight="1">
      <c r="A27" s="256"/>
      <c r="B27" s="220"/>
      <c r="C27" s="264"/>
      <c r="D27" s="264"/>
      <c r="E27" s="80"/>
      <c r="F27" s="85"/>
      <c r="G27" s="85"/>
      <c r="H27" s="256"/>
      <c r="I27" s="80"/>
      <c r="J27" s="85"/>
      <c r="K27" s="85"/>
      <c r="L27" s="80"/>
      <c r="M27" s="85"/>
      <c r="N27" s="85"/>
      <c r="O27" s="256"/>
      <c r="P27" s="80"/>
      <c r="Q27" s="85"/>
      <c r="R27" s="85"/>
    </row>
    <row r="28" spans="1:18" ht="12.95" customHeight="1">
      <c r="A28" s="258" t="s">
        <v>3</v>
      </c>
      <c r="B28" s="223">
        <v>1435.5</v>
      </c>
      <c r="C28" s="266">
        <v>722.4</v>
      </c>
      <c r="D28" s="266">
        <v>713.1</v>
      </c>
      <c r="E28" s="227">
        <v>1460.4</v>
      </c>
      <c r="F28" s="84">
        <v>735.3</v>
      </c>
      <c r="G28" s="84">
        <v>725.1</v>
      </c>
      <c r="H28" s="258" t="s">
        <v>3</v>
      </c>
      <c r="I28" s="227">
        <v>1393.6</v>
      </c>
      <c r="J28" s="84">
        <v>703.8</v>
      </c>
      <c r="K28" s="84">
        <v>689.8</v>
      </c>
      <c r="L28" s="227">
        <v>1416.7</v>
      </c>
      <c r="M28" s="84">
        <v>716.1</v>
      </c>
      <c r="N28" s="84">
        <v>700.6</v>
      </c>
      <c r="O28" s="258" t="s">
        <v>3</v>
      </c>
      <c r="P28" s="227">
        <v>1438.5</v>
      </c>
      <c r="Q28" s="84">
        <v>727.1</v>
      </c>
      <c r="R28" s="84">
        <v>711.4</v>
      </c>
    </row>
    <row r="29" spans="1:18" ht="12.95" customHeight="1">
      <c r="A29" s="261" t="s">
        <v>6</v>
      </c>
      <c r="B29" s="220">
        <v>104.3</v>
      </c>
      <c r="C29" s="264">
        <v>51.4</v>
      </c>
      <c r="D29" s="264">
        <v>52.9</v>
      </c>
      <c r="E29" s="80">
        <v>105.9</v>
      </c>
      <c r="F29" s="85">
        <v>52.2</v>
      </c>
      <c r="G29" s="85">
        <v>53.7</v>
      </c>
      <c r="H29" s="261" t="s">
        <v>6</v>
      </c>
      <c r="I29" s="80">
        <v>136.30000000000001</v>
      </c>
      <c r="J29" s="85">
        <v>67.2</v>
      </c>
      <c r="K29" s="85">
        <v>69.099999999999994</v>
      </c>
      <c r="L29" s="80">
        <v>139.19999999999999</v>
      </c>
      <c r="M29" s="85">
        <v>68.7</v>
      </c>
      <c r="N29" s="85">
        <v>70.5</v>
      </c>
      <c r="O29" s="261" t="s">
        <v>6</v>
      </c>
      <c r="P29" s="80">
        <v>165.3</v>
      </c>
      <c r="Q29" s="85">
        <v>81.7</v>
      </c>
      <c r="R29" s="85">
        <v>83.6</v>
      </c>
    </row>
    <row r="30" spans="1:18" ht="12.95" customHeight="1">
      <c r="A30" s="261" t="s">
        <v>7</v>
      </c>
      <c r="B30" s="220">
        <v>1331.2</v>
      </c>
      <c r="C30" s="264">
        <v>671</v>
      </c>
      <c r="D30" s="264">
        <v>660.2</v>
      </c>
      <c r="E30" s="80">
        <v>1354.5</v>
      </c>
      <c r="F30" s="85">
        <v>683.1</v>
      </c>
      <c r="G30" s="85">
        <v>671.4</v>
      </c>
      <c r="H30" s="261" t="s">
        <v>7</v>
      </c>
      <c r="I30" s="80">
        <v>1257.3</v>
      </c>
      <c r="J30" s="85">
        <v>636.6</v>
      </c>
      <c r="K30" s="85">
        <v>620.70000000000005</v>
      </c>
      <c r="L30" s="80">
        <v>1277.5</v>
      </c>
      <c r="M30" s="85">
        <v>647.4</v>
      </c>
      <c r="N30" s="85">
        <v>630.1</v>
      </c>
      <c r="O30" s="261" t="s">
        <v>7</v>
      </c>
      <c r="P30" s="80">
        <v>1273.2</v>
      </c>
      <c r="Q30" s="85">
        <v>645.4</v>
      </c>
      <c r="R30" s="85">
        <v>627.79999999999995</v>
      </c>
    </row>
    <row r="31" spans="1:18" ht="12.95" customHeight="1">
      <c r="A31" s="256"/>
      <c r="B31" s="220"/>
      <c r="C31" s="264"/>
      <c r="D31" s="264"/>
      <c r="E31" s="80"/>
      <c r="F31" s="85"/>
      <c r="G31" s="85"/>
      <c r="H31" s="256"/>
      <c r="I31" s="80"/>
      <c r="J31" s="85"/>
      <c r="K31" s="85"/>
      <c r="L31" s="80"/>
      <c r="M31" s="85"/>
      <c r="N31" s="85"/>
      <c r="O31" s="256"/>
      <c r="P31" s="80"/>
      <c r="Q31" s="85"/>
      <c r="R31" s="85"/>
    </row>
    <row r="32" spans="1:18" ht="12.95" customHeight="1">
      <c r="A32" s="258" t="s">
        <v>4</v>
      </c>
      <c r="B32" s="223">
        <v>270.3</v>
      </c>
      <c r="C32" s="266">
        <v>136.30000000000001</v>
      </c>
      <c r="D32" s="266">
        <v>134</v>
      </c>
      <c r="E32" s="227">
        <v>273.5</v>
      </c>
      <c r="F32" s="84">
        <v>137.9</v>
      </c>
      <c r="G32" s="84">
        <v>135.6</v>
      </c>
      <c r="H32" s="258" t="s">
        <v>4</v>
      </c>
      <c r="I32" s="227">
        <v>277.10000000000002</v>
      </c>
      <c r="J32" s="84">
        <v>139.9</v>
      </c>
      <c r="K32" s="84">
        <v>137.19999999999999</v>
      </c>
      <c r="L32" s="227">
        <v>280.5</v>
      </c>
      <c r="M32" s="84">
        <v>141.9</v>
      </c>
      <c r="N32" s="84">
        <v>138.6</v>
      </c>
      <c r="O32" s="258" t="s">
        <v>4</v>
      </c>
      <c r="P32" s="227">
        <v>282.89999999999998</v>
      </c>
      <c r="Q32" s="84">
        <v>143.30000000000001</v>
      </c>
      <c r="R32" s="84">
        <v>139.6</v>
      </c>
    </row>
    <row r="33" spans="1:18" ht="12.95" customHeight="1">
      <c r="A33" s="261" t="s">
        <v>6</v>
      </c>
      <c r="B33" s="220">
        <v>40.799999999999997</v>
      </c>
      <c r="C33" s="264">
        <v>20</v>
      </c>
      <c r="D33" s="264">
        <v>20.8</v>
      </c>
      <c r="E33" s="80">
        <v>41.9</v>
      </c>
      <c r="F33" s="85">
        <v>20.399999999999999</v>
      </c>
      <c r="G33" s="85">
        <v>21.5</v>
      </c>
      <c r="H33" s="261" t="s">
        <v>6</v>
      </c>
      <c r="I33" s="80">
        <v>42.6</v>
      </c>
      <c r="J33" s="85">
        <v>20.8</v>
      </c>
      <c r="K33" s="85">
        <v>21.8</v>
      </c>
      <c r="L33" s="80">
        <v>43.4</v>
      </c>
      <c r="M33" s="85">
        <v>21.2</v>
      </c>
      <c r="N33" s="85">
        <v>22.2</v>
      </c>
      <c r="O33" s="261" t="s">
        <v>6</v>
      </c>
      <c r="P33" s="80">
        <v>43.9</v>
      </c>
      <c r="Q33" s="85">
        <v>21.6</v>
      </c>
      <c r="R33" s="85">
        <v>22.3</v>
      </c>
    </row>
    <row r="34" spans="1:18" ht="12.95" customHeight="1">
      <c r="A34" s="261" t="s">
        <v>7</v>
      </c>
      <c r="B34" s="220">
        <v>229.5</v>
      </c>
      <c r="C34" s="264">
        <v>116.3</v>
      </c>
      <c r="D34" s="85">
        <v>113.2</v>
      </c>
      <c r="E34" s="80">
        <v>231.6</v>
      </c>
      <c r="F34" s="85">
        <v>117.5</v>
      </c>
      <c r="G34" s="85">
        <v>114.1</v>
      </c>
      <c r="H34" s="261" t="s">
        <v>7</v>
      </c>
      <c r="I34" s="80">
        <v>234.5</v>
      </c>
      <c r="J34" s="85">
        <v>119.1</v>
      </c>
      <c r="K34" s="85">
        <v>115.4</v>
      </c>
      <c r="L34" s="80">
        <v>237.1</v>
      </c>
      <c r="M34" s="85">
        <v>120.7</v>
      </c>
      <c r="N34" s="85">
        <v>116.4</v>
      </c>
      <c r="O34" s="261" t="s">
        <v>7</v>
      </c>
      <c r="P34" s="80">
        <v>239</v>
      </c>
      <c r="Q34" s="85">
        <v>121.7</v>
      </c>
      <c r="R34" s="85">
        <v>117.3</v>
      </c>
    </row>
    <row r="35" spans="1:18" ht="12.95" customHeight="1">
      <c r="A35" s="256"/>
      <c r="B35" s="220"/>
      <c r="C35" s="264"/>
      <c r="D35" s="264"/>
      <c r="E35" s="80"/>
      <c r="F35" s="85"/>
      <c r="G35" s="85"/>
      <c r="H35" s="256"/>
      <c r="I35" s="80"/>
      <c r="J35" s="85"/>
      <c r="K35" s="85"/>
      <c r="L35" s="80"/>
      <c r="M35" s="85"/>
      <c r="N35" s="85"/>
      <c r="O35" s="256"/>
      <c r="P35" s="80"/>
      <c r="Q35" s="85"/>
      <c r="R35" s="85">
        <v>0</v>
      </c>
    </row>
    <row r="36" spans="1:18" ht="12.95" customHeight="1">
      <c r="A36" s="258" t="s">
        <v>5</v>
      </c>
      <c r="B36" s="227">
        <v>1054.5</v>
      </c>
      <c r="C36" s="84">
        <v>523.9</v>
      </c>
      <c r="D36" s="84">
        <v>530.6</v>
      </c>
      <c r="E36" s="227">
        <v>1068.7</v>
      </c>
      <c r="F36" s="84">
        <v>531.1</v>
      </c>
      <c r="G36" s="84">
        <v>537.6</v>
      </c>
      <c r="H36" s="258" t="s">
        <v>5</v>
      </c>
      <c r="I36" s="227">
        <v>957.6</v>
      </c>
      <c r="J36" s="84">
        <v>478.4</v>
      </c>
      <c r="K36" s="84">
        <v>479.2</v>
      </c>
      <c r="L36" s="227">
        <v>971.3</v>
      </c>
      <c r="M36" s="84">
        <v>485.3</v>
      </c>
      <c r="N36" s="84">
        <v>486</v>
      </c>
      <c r="O36" s="258" t="s">
        <v>5</v>
      </c>
      <c r="P36" s="227">
        <v>983.7</v>
      </c>
      <c r="Q36" s="84">
        <v>491.8</v>
      </c>
      <c r="R36" s="84">
        <v>491.9</v>
      </c>
    </row>
    <row r="37" spans="1:18" ht="12.95" customHeight="1">
      <c r="A37" s="261" t="s">
        <v>6</v>
      </c>
      <c r="B37" s="80">
        <v>184.6</v>
      </c>
      <c r="C37" s="85">
        <v>88.9</v>
      </c>
      <c r="D37" s="85">
        <v>95.7</v>
      </c>
      <c r="E37" s="80">
        <v>187</v>
      </c>
      <c r="F37" s="85">
        <v>90</v>
      </c>
      <c r="G37" s="85">
        <v>97</v>
      </c>
      <c r="H37" s="261" t="s">
        <v>6</v>
      </c>
      <c r="I37" s="80">
        <v>202.3</v>
      </c>
      <c r="J37" s="85">
        <v>96.8</v>
      </c>
      <c r="K37" s="85">
        <v>105.5</v>
      </c>
      <c r="L37" s="80">
        <v>206.7</v>
      </c>
      <c r="M37" s="85">
        <v>98.7</v>
      </c>
      <c r="N37" s="85">
        <v>108</v>
      </c>
      <c r="O37" s="261" t="s">
        <v>6</v>
      </c>
      <c r="P37" s="80">
        <v>211.7</v>
      </c>
      <c r="Q37" s="85">
        <v>101</v>
      </c>
      <c r="R37" s="85">
        <v>110.7</v>
      </c>
    </row>
    <row r="38" spans="1:18" ht="12.95" customHeight="1">
      <c r="A38" s="261" t="s">
        <v>7</v>
      </c>
      <c r="B38" s="80">
        <v>869.9</v>
      </c>
      <c r="C38" s="85">
        <v>435</v>
      </c>
      <c r="D38" s="85">
        <v>434.9</v>
      </c>
      <c r="E38" s="80">
        <v>881.7</v>
      </c>
      <c r="F38" s="85">
        <v>441.1</v>
      </c>
      <c r="G38" s="85">
        <v>440.6</v>
      </c>
      <c r="H38" s="261" t="s">
        <v>7</v>
      </c>
      <c r="I38" s="80">
        <v>755.3</v>
      </c>
      <c r="J38" s="85">
        <v>381.6</v>
      </c>
      <c r="K38" s="85">
        <v>373.7</v>
      </c>
      <c r="L38" s="80">
        <v>764.6</v>
      </c>
      <c r="M38" s="85">
        <v>386.6</v>
      </c>
      <c r="N38" s="85">
        <v>378</v>
      </c>
      <c r="O38" s="261" t="s">
        <v>7</v>
      </c>
      <c r="P38" s="80">
        <v>772</v>
      </c>
      <c r="Q38" s="85">
        <v>390.8</v>
      </c>
      <c r="R38" s="85">
        <v>381.2</v>
      </c>
    </row>
    <row r="39" spans="1:18" ht="12.95" customHeight="1">
      <c r="A39" s="256"/>
      <c r="B39" s="220"/>
      <c r="C39" s="264"/>
      <c r="D39" s="264"/>
      <c r="E39" s="80"/>
      <c r="F39" s="85"/>
      <c r="G39" s="85"/>
      <c r="H39" s="256"/>
      <c r="I39" s="80"/>
      <c r="J39" s="85"/>
      <c r="K39" s="85"/>
      <c r="L39" s="80"/>
      <c r="M39" s="85"/>
      <c r="N39" s="85"/>
      <c r="O39" s="256"/>
      <c r="P39" s="19"/>
      <c r="Q39" s="19"/>
      <c r="R39" s="85"/>
    </row>
    <row r="40" spans="1:18" ht="12.95" customHeight="1">
      <c r="A40" s="20" t="s">
        <v>10</v>
      </c>
      <c r="B40" s="227">
        <v>1113.8</v>
      </c>
      <c r="C40" s="84">
        <v>504.5</v>
      </c>
      <c r="D40" s="84">
        <v>609.29999999999995</v>
      </c>
      <c r="E40" s="227">
        <v>1145</v>
      </c>
      <c r="F40" s="84">
        <v>518.79999999999995</v>
      </c>
      <c r="G40" s="84">
        <v>626.20000000000005</v>
      </c>
      <c r="H40" s="20" t="s">
        <v>10</v>
      </c>
      <c r="I40" s="227">
        <v>1294.8</v>
      </c>
      <c r="J40" s="84">
        <v>588.5</v>
      </c>
      <c r="K40" s="84">
        <v>706.3</v>
      </c>
      <c r="L40" s="227">
        <v>1321.9</v>
      </c>
      <c r="M40" s="84">
        <v>600.20000000000005</v>
      </c>
      <c r="N40" s="84">
        <v>721.7</v>
      </c>
      <c r="O40" s="20" t="s">
        <v>10</v>
      </c>
      <c r="P40" s="227">
        <v>1358.6</v>
      </c>
      <c r="Q40" s="84">
        <v>617.20000000000005</v>
      </c>
      <c r="R40" s="84">
        <v>741.4</v>
      </c>
    </row>
    <row r="41" spans="1:18" ht="12.95" customHeight="1">
      <c r="A41" s="261" t="s">
        <v>6</v>
      </c>
      <c r="B41" s="80">
        <v>1107.8</v>
      </c>
      <c r="C41" s="85">
        <v>500.9</v>
      </c>
      <c r="D41" s="85">
        <v>606.9</v>
      </c>
      <c r="E41" s="80">
        <v>1138.8</v>
      </c>
      <c r="F41" s="85">
        <v>515.1</v>
      </c>
      <c r="G41" s="85">
        <v>623.70000000000005</v>
      </c>
      <c r="H41" s="261" t="s">
        <v>6</v>
      </c>
      <c r="I41" s="80">
        <v>1294.8</v>
      </c>
      <c r="J41" s="85">
        <v>588.5</v>
      </c>
      <c r="K41" s="85">
        <v>706.3</v>
      </c>
      <c r="L41" s="80">
        <v>1321.9</v>
      </c>
      <c r="M41" s="85">
        <v>600.20000000000005</v>
      </c>
      <c r="N41" s="85">
        <v>721.7</v>
      </c>
      <c r="O41" s="261" t="s">
        <v>6</v>
      </c>
      <c r="P41" s="80">
        <v>1358.6</v>
      </c>
      <c r="Q41" s="85">
        <v>617.20000000000005</v>
      </c>
      <c r="R41" s="85">
        <v>741.4</v>
      </c>
    </row>
    <row r="42" spans="1:18" ht="12.95" customHeight="1">
      <c r="A42" s="261" t="s">
        <v>7</v>
      </c>
      <c r="B42" s="80">
        <v>6</v>
      </c>
      <c r="C42" s="85">
        <v>3.6</v>
      </c>
      <c r="D42" s="85">
        <v>2.4</v>
      </c>
      <c r="E42" s="80">
        <v>6.2</v>
      </c>
      <c r="F42" s="85">
        <v>3.7</v>
      </c>
      <c r="G42" s="85">
        <v>2.5</v>
      </c>
      <c r="H42" s="261" t="s">
        <v>7</v>
      </c>
      <c r="I42" s="80" t="s">
        <v>37</v>
      </c>
      <c r="J42" s="80" t="s">
        <v>37</v>
      </c>
      <c r="K42" s="80" t="s">
        <v>37</v>
      </c>
      <c r="L42" s="18" t="s">
        <v>37</v>
      </c>
      <c r="M42" s="18" t="s">
        <v>37</v>
      </c>
      <c r="N42" s="18" t="s">
        <v>37</v>
      </c>
      <c r="O42" s="261" t="s">
        <v>7</v>
      </c>
      <c r="P42" s="18" t="s">
        <v>37</v>
      </c>
      <c r="Q42" s="18" t="s">
        <v>37</v>
      </c>
      <c r="R42" s="18" t="s">
        <v>37</v>
      </c>
    </row>
    <row r="43" spans="1:18" ht="12.95" customHeight="1">
      <c r="A43" s="256"/>
      <c r="B43" s="220"/>
      <c r="C43" s="264"/>
      <c r="D43" s="264"/>
      <c r="E43" s="80"/>
      <c r="F43" s="85"/>
      <c r="G43" s="85"/>
      <c r="H43" s="256"/>
      <c r="I43" s="80"/>
      <c r="J43" s="85"/>
      <c r="K43" s="85"/>
      <c r="O43" s="256"/>
    </row>
    <row r="44" spans="1:18" ht="12.95" customHeight="1">
      <c r="A44" s="20" t="s">
        <v>11</v>
      </c>
      <c r="B44" s="223">
        <v>350.6</v>
      </c>
      <c r="C44" s="266">
        <v>179.5</v>
      </c>
      <c r="D44" s="266">
        <v>171.1</v>
      </c>
      <c r="E44" s="227">
        <v>361.3</v>
      </c>
      <c r="F44" s="84">
        <v>184.9</v>
      </c>
      <c r="G44" s="84">
        <v>176.4</v>
      </c>
      <c r="H44" s="20" t="s">
        <v>11</v>
      </c>
      <c r="I44" s="227">
        <v>463.1</v>
      </c>
      <c r="J44" s="84">
        <v>234.5</v>
      </c>
      <c r="K44" s="84">
        <v>228.6</v>
      </c>
      <c r="L44" s="227">
        <v>473.5</v>
      </c>
      <c r="M44" s="84">
        <v>239.5</v>
      </c>
      <c r="N44" s="84">
        <v>234</v>
      </c>
      <c r="O44" s="20" t="s">
        <v>11</v>
      </c>
      <c r="P44" s="227">
        <v>484.9</v>
      </c>
      <c r="Q44" s="84">
        <v>245.1</v>
      </c>
      <c r="R44" s="84">
        <v>239.8</v>
      </c>
    </row>
    <row r="45" spans="1:18" ht="12.95" customHeight="1">
      <c r="A45" s="261" t="s">
        <v>6</v>
      </c>
      <c r="B45" s="220">
        <v>313.39999999999998</v>
      </c>
      <c r="C45" s="264">
        <v>159.80000000000001</v>
      </c>
      <c r="D45" s="264">
        <v>153.6</v>
      </c>
      <c r="E45" s="80">
        <v>324</v>
      </c>
      <c r="F45" s="85">
        <v>165.3</v>
      </c>
      <c r="G45" s="85">
        <v>158.69999999999999</v>
      </c>
      <c r="H45" s="261" t="s">
        <v>6</v>
      </c>
      <c r="I45" s="80">
        <v>463.1</v>
      </c>
      <c r="J45" s="85">
        <v>234.5</v>
      </c>
      <c r="K45" s="85">
        <v>228.6</v>
      </c>
      <c r="L45" s="80">
        <v>473.5</v>
      </c>
      <c r="M45" s="85">
        <v>239.5</v>
      </c>
      <c r="N45" s="85">
        <v>234</v>
      </c>
      <c r="O45" s="261" t="s">
        <v>6</v>
      </c>
      <c r="P45" s="80">
        <v>484.9</v>
      </c>
      <c r="Q45" s="85">
        <v>245.1</v>
      </c>
      <c r="R45" s="85">
        <v>239.8</v>
      </c>
    </row>
    <row r="46" spans="1:18" ht="12.95" customHeight="1">
      <c r="A46" s="261" t="s">
        <v>7</v>
      </c>
      <c r="B46" s="220">
        <v>37.200000000000003</v>
      </c>
      <c r="C46" s="264">
        <v>19.7</v>
      </c>
      <c r="D46" s="264">
        <v>17.5</v>
      </c>
      <c r="E46" s="80">
        <v>37.299999999999997</v>
      </c>
      <c r="F46" s="85">
        <v>19.600000000000001</v>
      </c>
      <c r="G46" s="85">
        <v>17.7</v>
      </c>
      <c r="H46" s="261" t="s">
        <v>7</v>
      </c>
      <c r="I46" s="80" t="s">
        <v>37</v>
      </c>
      <c r="J46" s="80" t="s">
        <v>37</v>
      </c>
      <c r="K46" s="80" t="s">
        <v>37</v>
      </c>
      <c r="L46" s="18" t="s">
        <v>37</v>
      </c>
      <c r="M46" s="18" t="s">
        <v>37</v>
      </c>
      <c r="N46" s="18" t="s">
        <v>37</v>
      </c>
      <c r="O46" s="261" t="s">
        <v>7</v>
      </c>
      <c r="P46" s="18" t="s">
        <v>37</v>
      </c>
      <c r="Q46" s="18" t="s">
        <v>37</v>
      </c>
      <c r="R46" s="18" t="s">
        <v>37</v>
      </c>
    </row>
    <row r="47" spans="1:18" ht="12.95" customHeight="1">
      <c r="A47" s="268"/>
      <c r="B47" s="588"/>
      <c r="C47" s="588"/>
      <c r="D47" s="589"/>
      <c r="E47" s="588"/>
      <c r="F47" s="588"/>
      <c r="G47" s="589"/>
      <c r="H47" s="268"/>
      <c r="I47" s="588"/>
      <c r="J47" s="588"/>
      <c r="K47" s="589"/>
      <c r="L47" s="588"/>
      <c r="M47" s="588"/>
      <c r="N47" s="589"/>
      <c r="O47" s="268"/>
      <c r="P47" s="588"/>
      <c r="Q47" s="588"/>
      <c r="R47" s="589"/>
    </row>
    <row r="48" spans="1:18" ht="12.95" customHeight="1">
      <c r="A48" s="269"/>
      <c r="B48" s="590"/>
      <c r="C48" s="590"/>
      <c r="D48" s="257"/>
      <c r="E48" s="590"/>
      <c r="F48" s="590"/>
      <c r="G48" s="257"/>
      <c r="H48" s="269"/>
      <c r="I48" s="590"/>
      <c r="J48" s="590"/>
      <c r="K48" s="257"/>
      <c r="L48" s="590"/>
      <c r="M48" s="590"/>
      <c r="N48" s="257"/>
      <c r="O48" s="269"/>
      <c r="P48" s="590"/>
      <c r="Q48" s="590"/>
      <c r="R48" s="257"/>
    </row>
    <row r="49" spans="1:18" s="240" customFormat="1" ht="12.95" customHeight="1">
      <c r="H49" s="491" t="s">
        <v>1229</v>
      </c>
      <c r="O49" s="491"/>
    </row>
    <row r="50" spans="1:18" ht="12.95" customHeight="1">
      <c r="A50" s="269"/>
      <c r="B50" s="590"/>
      <c r="C50" s="590"/>
      <c r="D50" s="257"/>
      <c r="E50" s="590"/>
      <c r="F50" s="590"/>
      <c r="G50" s="257"/>
      <c r="H50" s="269"/>
      <c r="I50" s="590"/>
      <c r="J50" s="590"/>
      <c r="K50" s="257"/>
      <c r="L50" s="590"/>
      <c r="M50" s="590"/>
      <c r="N50" s="257"/>
      <c r="P50" s="590"/>
      <c r="Q50" s="590"/>
      <c r="R50" s="257"/>
    </row>
    <row r="51" spans="1:18" ht="12.95" customHeight="1">
      <c r="H51" s="247"/>
      <c r="P51" s="591"/>
    </row>
    <row r="52" spans="1:18" ht="12.95" customHeight="1">
      <c r="B52" s="592"/>
      <c r="C52" s="592"/>
      <c r="D52" s="592"/>
      <c r="E52" s="592"/>
      <c r="F52" s="592"/>
      <c r="G52" s="592"/>
      <c r="H52" s="592"/>
      <c r="I52" s="592"/>
      <c r="J52" s="592"/>
      <c r="K52" s="592"/>
      <c r="L52" s="592"/>
      <c r="M52" s="592"/>
      <c r="N52" s="592"/>
      <c r="O52" s="592"/>
      <c r="P52" s="592"/>
      <c r="Q52" s="592"/>
      <c r="R52" s="592"/>
    </row>
    <row r="53" spans="1:18" ht="12.95" customHeight="1">
      <c r="B53" s="592"/>
      <c r="C53" s="592"/>
      <c r="D53" s="592"/>
      <c r="E53" s="592"/>
      <c r="F53" s="592"/>
      <c r="G53" s="592"/>
      <c r="H53" s="592"/>
      <c r="I53" s="592"/>
      <c r="J53" s="592"/>
      <c r="K53" s="592"/>
      <c r="L53" s="592"/>
      <c r="M53" s="592"/>
      <c r="N53" s="592"/>
      <c r="O53" s="592"/>
      <c r="P53" s="592"/>
      <c r="Q53" s="592"/>
      <c r="R53" s="592"/>
    </row>
    <row r="54" spans="1:18" ht="12.95" customHeight="1">
      <c r="B54" s="592"/>
      <c r="C54" s="592"/>
      <c r="D54" s="592"/>
      <c r="E54" s="592"/>
      <c r="F54" s="592"/>
      <c r="G54" s="592"/>
      <c r="H54" s="592"/>
      <c r="I54" s="592"/>
      <c r="J54" s="592"/>
      <c r="K54" s="592"/>
      <c r="L54" s="592"/>
      <c r="M54" s="592"/>
      <c r="N54" s="592"/>
      <c r="O54" s="592"/>
      <c r="P54" s="592"/>
      <c r="Q54" s="592"/>
      <c r="R54" s="592"/>
    </row>
    <row r="55" spans="1:18" ht="12.95" customHeight="1">
      <c r="B55" s="592"/>
      <c r="C55" s="592"/>
      <c r="D55" s="592"/>
      <c r="E55" s="592"/>
      <c r="F55" s="592"/>
      <c r="G55" s="592"/>
      <c r="H55" s="592"/>
      <c r="I55" s="592"/>
      <c r="J55" s="592"/>
      <c r="K55" s="592"/>
      <c r="L55" s="592"/>
      <c r="M55" s="592"/>
      <c r="N55" s="592"/>
      <c r="O55" s="592"/>
      <c r="P55" s="592"/>
      <c r="Q55" s="592"/>
      <c r="R55" s="592"/>
    </row>
    <row r="56" spans="1:18" ht="12.95" customHeight="1">
      <c r="B56" s="592"/>
      <c r="C56" s="592"/>
      <c r="D56" s="592"/>
      <c r="E56" s="592"/>
      <c r="F56" s="592"/>
      <c r="G56" s="592"/>
      <c r="H56" s="592"/>
      <c r="I56" s="592"/>
      <c r="J56" s="592"/>
      <c r="K56" s="592"/>
      <c r="L56" s="592"/>
      <c r="M56" s="592"/>
      <c r="N56" s="592"/>
      <c r="O56" s="592"/>
      <c r="P56" s="592"/>
      <c r="Q56" s="592"/>
      <c r="R56" s="592"/>
    </row>
    <row r="57" spans="1:18" ht="12.95" customHeight="1">
      <c r="B57" s="270"/>
      <c r="C57" s="270"/>
      <c r="D57" s="270"/>
      <c r="E57" s="270"/>
      <c r="F57" s="270"/>
      <c r="G57" s="270"/>
      <c r="H57" s="270"/>
      <c r="I57" s="592"/>
      <c r="J57" s="592"/>
      <c r="K57" s="592"/>
      <c r="L57" s="270"/>
      <c r="M57" s="270"/>
      <c r="N57" s="270"/>
      <c r="O57" s="270"/>
      <c r="P57" s="270"/>
      <c r="Q57" s="270"/>
      <c r="R57" s="270"/>
    </row>
    <row r="58" spans="1:18" ht="12.95" customHeight="1">
      <c r="B58" s="270"/>
      <c r="C58" s="270"/>
      <c r="D58" s="270"/>
      <c r="E58" s="270"/>
      <c r="F58" s="270"/>
      <c r="G58" s="270"/>
      <c r="H58" s="270"/>
      <c r="I58" s="592"/>
      <c r="J58" s="592"/>
      <c r="K58" s="592"/>
      <c r="L58" s="270"/>
      <c r="M58" s="270"/>
      <c r="N58" s="270"/>
      <c r="O58" s="270"/>
      <c r="P58" s="270"/>
      <c r="Q58" s="270"/>
      <c r="R58" s="270"/>
    </row>
    <row r="59" spans="1:18" ht="12.95" customHeight="1">
      <c r="B59" s="270"/>
      <c r="C59" s="270"/>
      <c r="D59" s="270"/>
      <c r="E59" s="270"/>
      <c r="F59" s="270"/>
      <c r="G59" s="270"/>
      <c r="H59" s="270"/>
      <c r="I59" s="592"/>
      <c r="J59" s="592"/>
      <c r="K59" s="592"/>
      <c r="L59" s="270"/>
      <c r="M59" s="270"/>
      <c r="N59" s="270"/>
      <c r="O59" s="270"/>
      <c r="P59" s="270"/>
      <c r="Q59" s="270"/>
      <c r="R59" s="270"/>
    </row>
    <row r="60" spans="1:18" ht="12.95" customHeight="1">
      <c r="B60" s="270"/>
      <c r="C60" s="270"/>
      <c r="D60" s="270"/>
      <c r="E60" s="270"/>
      <c r="F60" s="270"/>
      <c r="G60" s="270"/>
      <c r="H60" s="270"/>
      <c r="I60" s="592"/>
      <c r="J60" s="592"/>
      <c r="K60" s="592"/>
      <c r="L60" s="270"/>
      <c r="M60" s="270"/>
      <c r="N60" s="270"/>
      <c r="O60" s="270"/>
      <c r="P60" s="270"/>
      <c r="Q60" s="270"/>
      <c r="R60" s="270"/>
    </row>
    <row r="61" spans="1:18" ht="12.95" customHeight="1">
      <c r="B61" s="270"/>
      <c r="C61" s="270"/>
      <c r="D61" s="270"/>
      <c r="E61" s="270"/>
      <c r="F61" s="270"/>
      <c r="G61" s="270"/>
      <c r="H61" s="270"/>
      <c r="I61" s="592"/>
      <c r="J61" s="592"/>
      <c r="K61" s="592"/>
      <c r="L61" s="270"/>
      <c r="M61" s="270"/>
      <c r="N61" s="270"/>
      <c r="O61" s="270"/>
      <c r="P61" s="270"/>
      <c r="Q61" s="270"/>
      <c r="R61" s="270"/>
    </row>
    <row r="62" spans="1:18" ht="12.95" customHeight="1">
      <c r="B62" s="270"/>
      <c r="C62" s="270"/>
      <c r="D62" s="270"/>
      <c r="E62" s="270"/>
      <c r="F62" s="270"/>
      <c r="G62" s="270"/>
      <c r="H62" s="270"/>
      <c r="I62" s="592"/>
      <c r="J62" s="592"/>
      <c r="K62" s="592"/>
      <c r="L62" s="270"/>
      <c r="M62" s="270"/>
      <c r="N62" s="270"/>
      <c r="O62" s="270"/>
      <c r="P62" s="270"/>
      <c r="Q62" s="270"/>
      <c r="R62" s="270"/>
    </row>
    <row r="63" spans="1:18" ht="12.95" customHeight="1">
      <c r="B63" s="270"/>
      <c r="C63" s="270"/>
      <c r="D63" s="270"/>
      <c r="E63" s="270"/>
      <c r="F63" s="270"/>
      <c r="G63" s="270"/>
      <c r="H63" s="270"/>
      <c r="I63" s="592"/>
      <c r="J63" s="592"/>
      <c r="K63" s="592"/>
      <c r="L63" s="270"/>
      <c r="M63" s="270"/>
      <c r="N63" s="270"/>
      <c r="O63" s="270"/>
      <c r="P63" s="270"/>
      <c r="Q63" s="270"/>
      <c r="R63" s="270"/>
    </row>
    <row r="64" spans="1:18" ht="12.95" customHeight="1">
      <c r="B64" s="270"/>
      <c r="C64" s="270"/>
      <c r="D64" s="270"/>
      <c r="E64" s="270"/>
      <c r="F64" s="270"/>
      <c r="G64" s="270"/>
      <c r="H64" s="270"/>
      <c r="I64" s="592"/>
      <c r="J64" s="592"/>
      <c r="K64" s="592"/>
      <c r="L64" s="270"/>
      <c r="M64" s="270"/>
      <c r="N64" s="270"/>
      <c r="O64" s="270"/>
      <c r="P64" s="270"/>
      <c r="Q64" s="270"/>
      <c r="R64" s="270"/>
    </row>
    <row r="65" ht="12.95" customHeight="1"/>
    <row r="66" ht="12.95" customHeight="1"/>
    <row r="67" ht="12.95" customHeight="1"/>
    <row r="68" ht="12.95" customHeight="1"/>
    <row r="69" ht="12.95" customHeight="1"/>
  </sheetData>
  <mergeCells count="6">
    <mergeCell ref="A1:B1"/>
    <mergeCell ref="P5:R5"/>
    <mergeCell ref="B5:D5"/>
    <mergeCell ref="E5:G5"/>
    <mergeCell ref="I5:K5"/>
    <mergeCell ref="L5:N5"/>
  </mergeCells>
  <hyperlinks>
    <hyperlink ref="A1" location="Содержание!A1" display="Вернуться в СОДЕРЖАНИЕ" xr:uid="{CFAE7C78-46EE-467C-BFC2-5F4B5A658A82}"/>
  </hyperlinks>
  <pageMargins left="0.78740157480314965" right="0.78740157480314965" top="0.78740157480314965" bottom="0.78740157480314965" header="0.70866141732283472" footer="0.62992125984251968"/>
  <pageSetup paperSize="9" firstPageNumber="18" orientation="portrait" useFirstPageNumber="1" r:id="rId1"/>
  <headerFooter alignWithMargins="0">
    <oddFooter>&amp;C&amp;"Times New Roman Cyr,обычный"&amp;9&amp;P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6"/>
  <sheetViews>
    <sheetView zoomScaleNormal="100" workbookViewId="0">
      <pane xSplit="1" ySplit="6" topLeftCell="B28" activePane="bottomRight" state="frozen"/>
      <selection activeCell="P15" sqref="P15"/>
      <selection pane="topRight" activeCell="P15" sqref="P15"/>
      <selection pane="bottomLeft" activeCell="P15" sqref="P15"/>
      <selection pane="bottomRight" activeCell="O56" sqref="O56"/>
    </sheetView>
  </sheetViews>
  <sheetFormatPr defaultRowHeight="15"/>
  <cols>
    <col min="1" max="1" width="22.7109375" style="683" customWidth="1"/>
    <col min="2" max="7" width="10.7109375" style="682" customWidth="1"/>
    <col min="8" max="8" width="22.42578125" style="683" customWidth="1"/>
    <col min="9" max="14" width="10.7109375" style="682" customWidth="1"/>
    <col min="15" max="15" width="32.42578125" style="683" customWidth="1"/>
    <col min="16" max="18" width="17.7109375" style="682" customWidth="1"/>
    <col min="19" max="60" width="9.140625" style="682"/>
    <col min="61" max="61" width="22.7109375" style="682" customWidth="1"/>
    <col min="62" max="67" width="10.7109375" style="682" customWidth="1"/>
    <col min="68" max="68" width="22.7109375" style="682" customWidth="1"/>
    <col min="69" max="74" width="10.7109375" style="682" customWidth="1"/>
    <col min="75" max="75" width="22.7109375" style="682" customWidth="1"/>
    <col min="76" max="78" width="16.42578125" style="682" customWidth="1"/>
    <col min="79" max="83" width="0" style="682" hidden="1" customWidth="1"/>
    <col min="84" max="316" width="9.140625" style="682"/>
    <col min="317" max="317" width="22.7109375" style="682" customWidth="1"/>
    <col min="318" max="323" width="10.7109375" style="682" customWidth="1"/>
    <col min="324" max="324" width="22.7109375" style="682" customWidth="1"/>
    <col min="325" max="330" width="10.7109375" style="682" customWidth="1"/>
    <col min="331" max="331" width="22.7109375" style="682" customWidth="1"/>
    <col min="332" max="334" width="16.42578125" style="682" customWidth="1"/>
    <col min="335" max="339" width="0" style="682" hidden="1" customWidth="1"/>
    <col min="340" max="572" width="9.140625" style="682"/>
    <col min="573" max="573" width="22.7109375" style="682" customWidth="1"/>
    <col min="574" max="579" width="10.7109375" style="682" customWidth="1"/>
    <col min="580" max="580" width="22.7109375" style="682" customWidth="1"/>
    <col min="581" max="586" width="10.7109375" style="682" customWidth="1"/>
    <col min="587" max="587" width="22.7109375" style="682" customWidth="1"/>
    <col min="588" max="590" width="16.42578125" style="682" customWidth="1"/>
    <col min="591" max="595" width="0" style="682" hidden="1" customWidth="1"/>
    <col min="596" max="828" width="9.140625" style="682"/>
    <col min="829" max="829" width="22.7109375" style="682" customWidth="1"/>
    <col min="830" max="835" width="10.7109375" style="682" customWidth="1"/>
    <col min="836" max="836" width="22.7109375" style="682" customWidth="1"/>
    <col min="837" max="842" width="10.7109375" style="682" customWidth="1"/>
    <col min="843" max="843" width="22.7109375" style="682" customWidth="1"/>
    <col min="844" max="846" width="16.42578125" style="682" customWidth="1"/>
    <col min="847" max="851" width="0" style="682" hidden="1" customWidth="1"/>
    <col min="852" max="1084" width="9.140625" style="682"/>
    <col min="1085" max="1085" width="22.7109375" style="682" customWidth="1"/>
    <col min="1086" max="1091" width="10.7109375" style="682" customWidth="1"/>
    <col min="1092" max="1092" width="22.7109375" style="682" customWidth="1"/>
    <col min="1093" max="1098" width="10.7109375" style="682" customWidth="1"/>
    <col min="1099" max="1099" width="22.7109375" style="682" customWidth="1"/>
    <col min="1100" max="1102" width="16.42578125" style="682" customWidth="1"/>
    <col min="1103" max="1107" width="0" style="682" hidden="1" customWidth="1"/>
    <col min="1108" max="1340" width="9.140625" style="682"/>
    <col min="1341" max="1341" width="22.7109375" style="682" customWidth="1"/>
    <col min="1342" max="1347" width="10.7109375" style="682" customWidth="1"/>
    <col min="1348" max="1348" width="22.7109375" style="682" customWidth="1"/>
    <col min="1349" max="1354" width="10.7109375" style="682" customWidth="1"/>
    <col min="1355" max="1355" width="22.7109375" style="682" customWidth="1"/>
    <col min="1356" max="1358" width="16.42578125" style="682" customWidth="1"/>
    <col min="1359" max="1363" width="0" style="682" hidden="1" customWidth="1"/>
    <col min="1364" max="1596" width="9.140625" style="682"/>
    <col min="1597" max="1597" width="22.7109375" style="682" customWidth="1"/>
    <col min="1598" max="1603" width="10.7109375" style="682" customWidth="1"/>
    <col min="1604" max="1604" width="22.7109375" style="682" customWidth="1"/>
    <col min="1605" max="1610" width="10.7109375" style="682" customWidth="1"/>
    <col min="1611" max="1611" width="22.7109375" style="682" customWidth="1"/>
    <col min="1612" max="1614" width="16.42578125" style="682" customWidth="1"/>
    <col min="1615" max="1619" width="0" style="682" hidden="1" customWidth="1"/>
    <col min="1620" max="1852" width="9.140625" style="682"/>
    <col min="1853" max="1853" width="22.7109375" style="682" customWidth="1"/>
    <col min="1854" max="1859" width="10.7109375" style="682" customWidth="1"/>
    <col min="1860" max="1860" width="22.7109375" style="682" customWidth="1"/>
    <col min="1861" max="1866" width="10.7109375" style="682" customWidth="1"/>
    <col min="1867" max="1867" width="22.7109375" style="682" customWidth="1"/>
    <col min="1868" max="1870" width="16.42578125" style="682" customWidth="1"/>
    <col min="1871" max="1875" width="0" style="682" hidden="1" customWidth="1"/>
    <col min="1876" max="2108" width="9.140625" style="682"/>
    <col min="2109" max="2109" width="22.7109375" style="682" customWidth="1"/>
    <col min="2110" max="2115" width="10.7109375" style="682" customWidth="1"/>
    <col min="2116" max="2116" width="22.7109375" style="682" customWidth="1"/>
    <col min="2117" max="2122" width="10.7109375" style="682" customWidth="1"/>
    <col min="2123" max="2123" width="22.7109375" style="682" customWidth="1"/>
    <col min="2124" max="2126" width="16.42578125" style="682" customWidth="1"/>
    <col min="2127" max="2131" width="0" style="682" hidden="1" customWidth="1"/>
    <col min="2132" max="2364" width="9.140625" style="682"/>
    <col min="2365" max="2365" width="22.7109375" style="682" customWidth="1"/>
    <col min="2366" max="2371" width="10.7109375" style="682" customWidth="1"/>
    <col min="2372" max="2372" width="22.7109375" style="682" customWidth="1"/>
    <col min="2373" max="2378" width="10.7109375" style="682" customWidth="1"/>
    <col min="2379" max="2379" width="22.7109375" style="682" customWidth="1"/>
    <col min="2380" max="2382" width="16.42578125" style="682" customWidth="1"/>
    <col min="2383" max="2387" width="0" style="682" hidden="1" customWidth="1"/>
    <col min="2388" max="2620" width="9.140625" style="682"/>
    <col min="2621" max="2621" width="22.7109375" style="682" customWidth="1"/>
    <col min="2622" max="2627" width="10.7109375" style="682" customWidth="1"/>
    <col min="2628" max="2628" width="22.7109375" style="682" customWidth="1"/>
    <col min="2629" max="2634" width="10.7109375" style="682" customWidth="1"/>
    <col min="2635" max="2635" width="22.7109375" style="682" customWidth="1"/>
    <col min="2636" max="2638" width="16.42578125" style="682" customWidth="1"/>
    <col min="2639" max="2643" width="0" style="682" hidden="1" customWidth="1"/>
    <col min="2644" max="2876" width="9.140625" style="682"/>
    <col min="2877" max="2877" width="22.7109375" style="682" customWidth="1"/>
    <col min="2878" max="2883" width="10.7109375" style="682" customWidth="1"/>
    <col min="2884" max="2884" width="22.7109375" style="682" customWidth="1"/>
    <col min="2885" max="2890" width="10.7109375" style="682" customWidth="1"/>
    <col min="2891" max="2891" width="22.7109375" style="682" customWidth="1"/>
    <col min="2892" max="2894" width="16.42578125" style="682" customWidth="1"/>
    <col min="2895" max="2899" width="0" style="682" hidden="1" customWidth="1"/>
    <col min="2900" max="3132" width="9.140625" style="682"/>
    <col min="3133" max="3133" width="22.7109375" style="682" customWidth="1"/>
    <col min="3134" max="3139" width="10.7109375" style="682" customWidth="1"/>
    <col min="3140" max="3140" width="22.7109375" style="682" customWidth="1"/>
    <col min="3141" max="3146" width="10.7109375" style="682" customWidth="1"/>
    <col min="3147" max="3147" width="22.7109375" style="682" customWidth="1"/>
    <col min="3148" max="3150" width="16.42578125" style="682" customWidth="1"/>
    <col min="3151" max="3155" width="0" style="682" hidden="1" customWidth="1"/>
    <col min="3156" max="3388" width="9.140625" style="682"/>
    <col min="3389" max="3389" width="22.7109375" style="682" customWidth="1"/>
    <col min="3390" max="3395" width="10.7109375" style="682" customWidth="1"/>
    <col min="3396" max="3396" width="22.7109375" style="682" customWidth="1"/>
    <col min="3397" max="3402" width="10.7109375" style="682" customWidth="1"/>
    <col min="3403" max="3403" width="22.7109375" style="682" customWidth="1"/>
    <col min="3404" max="3406" width="16.42578125" style="682" customWidth="1"/>
    <col min="3407" max="3411" width="0" style="682" hidden="1" customWidth="1"/>
    <col min="3412" max="3644" width="9.140625" style="682"/>
    <col min="3645" max="3645" width="22.7109375" style="682" customWidth="1"/>
    <col min="3646" max="3651" width="10.7109375" style="682" customWidth="1"/>
    <col min="3652" max="3652" width="22.7109375" style="682" customWidth="1"/>
    <col min="3653" max="3658" width="10.7109375" style="682" customWidth="1"/>
    <col min="3659" max="3659" width="22.7109375" style="682" customWidth="1"/>
    <col min="3660" max="3662" width="16.42578125" style="682" customWidth="1"/>
    <col min="3663" max="3667" width="0" style="682" hidden="1" customWidth="1"/>
    <col min="3668" max="3900" width="9.140625" style="682"/>
    <col min="3901" max="3901" width="22.7109375" style="682" customWidth="1"/>
    <col min="3902" max="3907" width="10.7109375" style="682" customWidth="1"/>
    <col min="3908" max="3908" width="22.7109375" style="682" customWidth="1"/>
    <col min="3909" max="3914" width="10.7109375" style="682" customWidth="1"/>
    <col min="3915" max="3915" width="22.7109375" style="682" customWidth="1"/>
    <col min="3916" max="3918" width="16.42578125" style="682" customWidth="1"/>
    <col min="3919" max="3923" width="0" style="682" hidden="1" customWidth="1"/>
    <col min="3924" max="4156" width="9.140625" style="682"/>
    <col min="4157" max="4157" width="22.7109375" style="682" customWidth="1"/>
    <col min="4158" max="4163" width="10.7109375" style="682" customWidth="1"/>
    <col min="4164" max="4164" width="22.7109375" style="682" customWidth="1"/>
    <col min="4165" max="4170" width="10.7109375" style="682" customWidth="1"/>
    <col min="4171" max="4171" width="22.7109375" style="682" customWidth="1"/>
    <col min="4172" max="4174" width="16.42578125" style="682" customWidth="1"/>
    <col min="4175" max="4179" width="0" style="682" hidden="1" customWidth="1"/>
    <col min="4180" max="4412" width="9.140625" style="682"/>
    <col min="4413" max="4413" width="22.7109375" style="682" customWidth="1"/>
    <col min="4414" max="4419" width="10.7109375" style="682" customWidth="1"/>
    <col min="4420" max="4420" width="22.7109375" style="682" customWidth="1"/>
    <col min="4421" max="4426" width="10.7109375" style="682" customWidth="1"/>
    <col min="4427" max="4427" width="22.7109375" style="682" customWidth="1"/>
    <col min="4428" max="4430" width="16.42578125" style="682" customWidth="1"/>
    <col min="4431" max="4435" width="0" style="682" hidden="1" customWidth="1"/>
    <col min="4436" max="4668" width="9.140625" style="682"/>
    <col min="4669" max="4669" width="22.7109375" style="682" customWidth="1"/>
    <col min="4670" max="4675" width="10.7109375" style="682" customWidth="1"/>
    <col min="4676" max="4676" width="22.7109375" style="682" customWidth="1"/>
    <col min="4677" max="4682" width="10.7109375" style="682" customWidth="1"/>
    <col min="4683" max="4683" width="22.7109375" style="682" customWidth="1"/>
    <col min="4684" max="4686" width="16.42578125" style="682" customWidth="1"/>
    <col min="4687" max="4691" width="0" style="682" hidden="1" customWidth="1"/>
    <col min="4692" max="4924" width="9.140625" style="682"/>
    <col min="4925" max="4925" width="22.7109375" style="682" customWidth="1"/>
    <col min="4926" max="4931" width="10.7109375" style="682" customWidth="1"/>
    <col min="4932" max="4932" width="22.7109375" style="682" customWidth="1"/>
    <col min="4933" max="4938" width="10.7109375" style="682" customWidth="1"/>
    <col min="4939" max="4939" width="22.7109375" style="682" customWidth="1"/>
    <col min="4940" max="4942" width="16.42578125" style="682" customWidth="1"/>
    <col min="4943" max="4947" width="0" style="682" hidden="1" customWidth="1"/>
    <col min="4948" max="5180" width="9.140625" style="682"/>
    <col min="5181" max="5181" width="22.7109375" style="682" customWidth="1"/>
    <col min="5182" max="5187" width="10.7109375" style="682" customWidth="1"/>
    <col min="5188" max="5188" width="22.7109375" style="682" customWidth="1"/>
    <col min="5189" max="5194" width="10.7109375" style="682" customWidth="1"/>
    <col min="5195" max="5195" width="22.7109375" style="682" customWidth="1"/>
    <col min="5196" max="5198" width="16.42578125" style="682" customWidth="1"/>
    <col min="5199" max="5203" width="0" style="682" hidden="1" customWidth="1"/>
    <col min="5204" max="5436" width="9.140625" style="682"/>
    <col min="5437" max="5437" width="22.7109375" style="682" customWidth="1"/>
    <col min="5438" max="5443" width="10.7109375" style="682" customWidth="1"/>
    <col min="5444" max="5444" width="22.7109375" style="682" customWidth="1"/>
    <col min="5445" max="5450" width="10.7109375" style="682" customWidth="1"/>
    <col min="5451" max="5451" width="22.7109375" style="682" customWidth="1"/>
    <col min="5452" max="5454" width="16.42578125" style="682" customWidth="1"/>
    <col min="5455" max="5459" width="0" style="682" hidden="1" customWidth="1"/>
    <col min="5460" max="5692" width="9.140625" style="682"/>
    <col min="5693" max="5693" width="22.7109375" style="682" customWidth="1"/>
    <col min="5694" max="5699" width="10.7109375" style="682" customWidth="1"/>
    <col min="5700" max="5700" width="22.7109375" style="682" customWidth="1"/>
    <col min="5701" max="5706" width="10.7109375" style="682" customWidth="1"/>
    <col min="5707" max="5707" width="22.7109375" style="682" customWidth="1"/>
    <col min="5708" max="5710" width="16.42578125" style="682" customWidth="1"/>
    <col min="5711" max="5715" width="0" style="682" hidden="1" customWidth="1"/>
    <col min="5716" max="5948" width="9.140625" style="682"/>
    <col min="5949" max="5949" width="22.7109375" style="682" customWidth="1"/>
    <col min="5950" max="5955" width="10.7109375" style="682" customWidth="1"/>
    <col min="5956" max="5956" width="22.7109375" style="682" customWidth="1"/>
    <col min="5957" max="5962" width="10.7109375" style="682" customWidth="1"/>
    <col min="5963" max="5963" width="22.7109375" style="682" customWidth="1"/>
    <col min="5964" max="5966" width="16.42578125" style="682" customWidth="1"/>
    <col min="5967" max="5971" width="0" style="682" hidden="1" customWidth="1"/>
    <col min="5972" max="6204" width="9.140625" style="682"/>
    <col min="6205" max="6205" width="22.7109375" style="682" customWidth="1"/>
    <col min="6206" max="6211" width="10.7109375" style="682" customWidth="1"/>
    <col min="6212" max="6212" width="22.7109375" style="682" customWidth="1"/>
    <col min="6213" max="6218" width="10.7109375" style="682" customWidth="1"/>
    <col min="6219" max="6219" width="22.7109375" style="682" customWidth="1"/>
    <col min="6220" max="6222" width="16.42578125" style="682" customWidth="1"/>
    <col min="6223" max="6227" width="0" style="682" hidden="1" customWidth="1"/>
    <col min="6228" max="6460" width="9.140625" style="682"/>
    <col min="6461" max="6461" width="22.7109375" style="682" customWidth="1"/>
    <col min="6462" max="6467" width="10.7109375" style="682" customWidth="1"/>
    <col min="6468" max="6468" width="22.7109375" style="682" customWidth="1"/>
    <col min="6469" max="6474" width="10.7109375" style="682" customWidth="1"/>
    <col min="6475" max="6475" width="22.7109375" style="682" customWidth="1"/>
    <col min="6476" max="6478" width="16.42578125" style="682" customWidth="1"/>
    <col min="6479" max="6483" width="0" style="682" hidden="1" customWidth="1"/>
    <col min="6484" max="6716" width="9.140625" style="682"/>
    <col min="6717" max="6717" width="22.7109375" style="682" customWidth="1"/>
    <col min="6718" max="6723" width="10.7109375" style="682" customWidth="1"/>
    <col min="6724" max="6724" width="22.7109375" style="682" customWidth="1"/>
    <col min="6725" max="6730" width="10.7109375" style="682" customWidth="1"/>
    <col min="6731" max="6731" width="22.7109375" style="682" customWidth="1"/>
    <col min="6732" max="6734" width="16.42578125" style="682" customWidth="1"/>
    <col min="6735" max="6739" width="0" style="682" hidden="1" customWidth="1"/>
    <col min="6740" max="6972" width="9.140625" style="682"/>
    <col min="6973" max="6973" width="22.7109375" style="682" customWidth="1"/>
    <col min="6974" max="6979" width="10.7109375" style="682" customWidth="1"/>
    <col min="6980" max="6980" width="22.7109375" style="682" customWidth="1"/>
    <col min="6981" max="6986" width="10.7109375" style="682" customWidth="1"/>
    <col min="6987" max="6987" width="22.7109375" style="682" customWidth="1"/>
    <col min="6988" max="6990" width="16.42578125" style="682" customWidth="1"/>
    <col min="6991" max="6995" width="0" style="682" hidden="1" customWidth="1"/>
    <col min="6996" max="7228" width="9.140625" style="682"/>
    <col min="7229" max="7229" width="22.7109375" style="682" customWidth="1"/>
    <col min="7230" max="7235" width="10.7109375" style="682" customWidth="1"/>
    <col min="7236" max="7236" width="22.7109375" style="682" customWidth="1"/>
    <col min="7237" max="7242" width="10.7109375" style="682" customWidth="1"/>
    <col min="7243" max="7243" width="22.7109375" style="682" customWidth="1"/>
    <col min="7244" max="7246" width="16.42578125" style="682" customWidth="1"/>
    <col min="7247" max="7251" width="0" style="682" hidden="1" customWidth="1"/>
    <col min="7252" max="7484" width="9.140625" style="682"/>
    <col min="7485" max="7485" width="22.7109375" style="682" customWidth="1"/>
    <col min="7486" max="7491" width="10.7109375" style="682" customWidth="1"/>
    <col min="7492" max="7492" width="22.7109375" style="682" customWidth="1"/>
    <col min="7493" max="7498" width="10.7109375" style="682" customWidth="1"/>
    <col min="7499" max="7499" width="22.7109375" style="682" customWidth="1"/>
    <col min="7500" max="7502" width="16.42578125" style="682" customWidth="1"/>
    <col min="7503" max="7507" width="0" style="682" hidden="1" customWidth="1"/>
    <col min="7508" max="7740" width="9.140625" style="682"/>
    <col min="7741" max="7741" width="22.7109375" style="682" customWidth="1"/>
    <col min="7742" max="7747" width="10.7109375" style="682" customWidth="1"/>
    <col min="7748" max="7748" width="22.7109375" style="682" customWidth="1"/>
    <col min="7749" max="7754" width="10.7109375" style="682" customWidth="1"/>
    <col min="7755" max="7755" width="22.7109375" style="682" customWidth="1"/>
    <col min="7756" max="7758" width="16.42578125" style="682" customWidth="1"/>
    <col min="7759" max="7763" width="0" style="682" hidden="1" customWidth="1"/>
    <col min="7764" max="7996" width="9.140625" style="682"/>
    <col min="7997" max="7997" width="22.7109375" style="682" customWidth="1"/>
    <col min="7998" max="8003" width="10.7109375" style="682" customWidth="1"/>
    <col min="8004" max="8004" width="22.7109375" style="682" customWidth="1"/>
    <col min="8005" max="8010" width="10.7109375" style="682" customWidth="1"/>
    <col min="8011" max="8011" width="22.7109375" style="682" customWidth="1"/>
    <col min="8012" max="8014" width="16.42578125" style="682" customWidth="1"/>
    <col min="8015" max="8019" width="0" style="682" hidden="1" customWidth="1"/>
    <col min="8020" max="8252" width="9.140625" style="682"/>
    <col min="8253" max="8253" width="22.7109375" style="682" customWidth="1"/>
    <col min="8254" max="8259" width="10.7109375" style="682" customWidth="1"/>
    <col min="8260" max="8260" width="22.7109375" style="682" customWidth="1"/>
    <col min="8261" max="8266" width="10.7109375" style="682" customWidth="1"/>
    <col min="8267" max="8267" width="22.7109375" style="682" customWidth="1"/>
    <col min="8268" max="8270" width="16.42578125" style="682" customWidth="1"/>
    <col min="8271" max="8275" width="0" style="682" hidden="1" customWidth="1"/>
    <col min="8276" max="8508" width="9.140625" style="682"/>
    <col min="8509" max="8509" width="22.7109375" style="682" customWidth="1"/>
    <col min="8510" max="8515" width="10.7109375" style="682" customWidth="1"/>
    <col min="8516" max="8516" width="22.7109375" style="682" customWidth="1"/>
    <col min="8517" max="8522" width="10.7109375" style="682" customWidth="1"/>
    <col min="8523" max="8523" width="22.7109375" style="682" customWidth="1"/>
    <col min="8524" max="8526" width="16.42578125" style="682" customWidth="1"/>
    <col min="8527" max="8531" width="0" style="682" hidden="1" customWidth="1"/>
    <col min="8532" max="8764" width="9.140625" style="682"/>
    <col min="8765" max="8765" width="22.7109375" style="682" customWidth="1"/>
    <col min="8766" max="8771" width="10.7109375" style="682" customWidth="1"/>
    <col min="8772" max="8772" width="22.7109375" style="682" customWidth="1"/>
    <col min="8773" max="8778" width="10.7109375" style="682" customWidth="1"/>
    <col min="8779" max="8779" width="22.7109375" style="682" customWidth="1"/>
    <col min="8780" max="8782" width="16.42578125" style="682" customWidth="1"/>
    <col min="8783" max="8787" width="0" style="682" hidden="1" customWidth="1"/>
    <col min="8788" max="9020" width="9.140625" style="682"/>
    <col min="9021" max="9021" width="22.7109375" style="682" customWidth="1"/>
    <col min="9022" max="9027" width="10.7109375" style="682" customWidth="1"/>
    <col min="9028" max="9028" width="22.7109375" style="682" customWidth="1"/>
    <col min="9029" max="9034" width="10.7109375" style="682" customWidth="1"/>
    <col min="9035" max="9035" width="22.7109375" style="682" customWidth="1"/>
    <col min="9036" max="9038" width="16.42578125" style="682" customWidth="1"/>
    <col min="9039" max="9043" width="0" style="682" hidden="1" customWidth="1"/>
    <col min="9044" max="9276" width="9.140625" style="682"/>
    <col min="9277" max="9277" width="22.7109375" style="682" customWidth="1"/>
    <col min="9278" max="9283" width="10.7109375" style="682" customWidth="1"/>
    <col min="9284" max="9284" width="22.7109375" style="682" customWidth="1"/>
    <col min="9285" max="9290" width="10.7109375" style="682" customWidth="1"/>
    <col min="9291" max="9291" width="22.7109375" style="682" customWidth="1"/>
    <col min="9292" max="9294" width="16.42578125" style="682" customWidth="1"/>
    <col min="9295" max="9299" width="0" style="682" hidden="1" customWidth="1"/>
    <col min="9300" max="9532" width="9.140625" style="682"/>
    <col min="9533" max="9533" width="22.7109375" style="682" customWidth="1"/>
    <col min="9534" max="9539" width="10.7109375" style="682" customWidth="1"/>
    <col min="9540" max="9540" width="22.7109375" style="682" customWidth="1"/>
    <col min="9541" max="9546" width="10.7109375" style="682" customWidth="1"/>
    <col min="9547" max="9547" width="22.7109375" style="682" customWidth="1"/>
    <col min="9548" max="9550" width="16.42578125" style="682" customWidth="1"/>
    <col min="9551" max="9555" width="0" style="682" hidden="1" customWidth="1"/>
    <col min="9556" max="9788" width="9.140625" style="682"/>
    <col min="9789" max="9789" width="22.7109375" style="682" customWidth="1"/>
    <col min="9790" max="9795" width="10.7109375" style="682" customWidth="1"/>
    <col min="9796" max="9796" width="22.7109375" style="682" customWidth="1"/>
    <col min="9797" max="9802" width="10.7109375" style="682" customWidth="1"/>
    <col min="9803" max="9803" width="22.7109375" style="682" customWidth="1"/>
    <col min="9804" max="9806" width="16.42578125" style="682" customWidth="1"/>
    <col min="9807" max="9811" width="0" style="682" hidden="1" customWidth="1"/>
    <col min="9812" max="10044" width="9.140625" style="682"/>
    <col min="10045" max="10045" width="22.7109375" style="682" customWidth="1"/>
    <col min="10046" max="10051" width="10.7109375" style="682" customWidth="1"/>
    <col min="10052" max="10052" width="22.7109375" style="682" customWidth="1"/>
    <col min="10053" max="10058" width="10.7109375" style="682" customWidth="1"/>
    <col min="10059" max="10059" width="22.7109375" style="682" customWidth="1"/>
    <col min="10060" max="10062" width="16.42578125" style="682" customWidth="1"/>
    <col min="10063" max="10067" width="0" style="682" hidden="1" customWidth="1"/>
    <col min="10068" max="10300" width="9.140625" style="682"/>
    <col min="10301" max="10301" width="22.7109375" style="682" customWidth="1"/>
    <col min="10302" max="10307" width="10.7109375" style="682" customWidth="1"/>
    <col min="10308" max="10308" width="22.7109375" style="682" customWidth="1"/>
    <col min="10309" max="10314" width="10.7109375" style="682" customWidth="1"/>
    <col min="10315" max="10315" width="22.7109375" style="682" customWidth="1"/>
    <col min="10316" max="10318" width="16.42578125" style="682" customWidth="1"/>
    <col min="10319" max="10323" width="0" style="682" hidden="1" customWidth="1"/>
    <col min="10324" max="10556" width="9.140625" style="682"/>
    <col min="10557" max="10557" width="22.7109375" style="682" customWidth="1"/>
    <col min="10558" max="10563" width="10.7109375" style="682" customWidth="1"/>
    <col min="10564" max="10564" width="22.7109375" style="682" customWidth="1"/>
    <col min="10565" max="10570" width="10.7109375" style="682" customWidth="1"/>
    <col min="10571" max="10571" width="22.7109375" style="682" customWidth="1"/>
    <col min="10572" max="10574" width="16.42578125" style="682" customWidth="1"/>
    <col min="10575" max="10579" width="0" style="682" hidden="1" customWidth="1"/>
    <col min="10580" max="10812" width="9.140625" style="682"/>
    <col min="10813" max="10813" width="22.7109375" style="682" customWidth="1"/>
    <col min="10814" max="10819" width="10.7109375" style="682" customWidth="1"/>
    <col min="10820" max="10820" width="22.7109375" style="682" customWidth="1"/>
    <col min="10821" max="10826" width="10.7109375" style="682" customWidth="1"/>
    <col min="10827" max="10827" width="22.7109375" style="682" customWidth="1"/>
    <col min="10828" max="10830" width="16.42578125" style="682" customWidth="1"/>
    <col min="10831" max="10835" width="0" style="682" hidden="1" customWidth="1"/>
    <col min="10836" max="16384" width="9.140625" style="682"/>
  </cols>
  <sheetData>
    <row r="1" spans="1:18">
      <c r="A1" s="1653" t="s">
        <v>1308</v>
      </c>
      <c r="B1" s="1653"/>
    </row>
    <row r="2" spans="1:18" s="684" customFormat="1" ht="18" customHeight="1">
      <c r="A2" s="684" t="s">
        <v>1298</v>
      </c>
      <c r="H2" s="684" t="s">
        <v>1115</v>
      </c>
      <c r="O2" s="684" t="s">
        <v>1116</v>
      </c>
    </row>
    <row r="3" spans="1:18" s="684" customFormat="1" ht="18" customHeight="1">
      <c r="A3" s="685" t="s">
        <v>1040</v>
      </c>
      <c r="H3" s="686" t="s">
        <v>29</v>
      </c>
      <c r="O3" s="686" t="s">
        <v>29</v>
      </c>
    </row>
    <row r="4" spans="1:18" s="688" customFormat="1" ht="18" customHeight="1">
      <c r="A4" s="686" t="s">
        <v>29</v>
      </c>
      <c r="B4" s="687"/>
      <c r="C4" s="687"/>
      <c r="D4" s="687"/>
      <c r="E4" s="687"/>
      <c r="F4" s="687"/>
      <c r="G4" s="687"/>
      <c r="I4" s="687"/>
      <c r="J4" s="687"/>
      <c r="K4" s="687"/>
      <c r="L4" s="687"/>
      <c r="M4" s="687"/>
      <c r="N4" s="687"/>
      <c r="P4" s="687"/>
      <c r="Q4" s="687"/>
      <c r="R4" s="687"/>
    </row>
    <row r="5" spans="1:18" s="691" customFormat="1" ht="18" customHeight="1">
      <c r="A5" s="689"/>
      <c r="B5" s="1675">
        <v>2021</v>
      </c>
      <c r="C5" s="1675"/>
      <c r="D5" s="1675"/>
      <c r="E5" s="1676">
        <v>2022</v>
      </c>
      <c r="F5" s="1676"/>
      <c r="G5" s="1676"/>
      <c r="H5" s="690"/>
      <c r="I5" s="1677" t="s">
        <v>1222</v>
      </c>
      <c r="J5" s="1677"/>
      <c r="K5" s="1677"/>
      <c r="L5" s="1677" t="s">
        <v>1223</v>
      </c>
      <c r="M5" s="1677"/>
      <c r="N5" s="1677"/>
      <c r="O5" s="690"/>
      <c r="P5" s="1677">
        <v>2025</v>
      </c>
      <c r="Q5" s="1677"/>
      <c r="R5" s="1677"/>
    </row>
    <row r="6" spans="1:18" s="691" customFormat="1" ht="18" customHeight="1">
      <c r="A6" s="692"/>
      <c r="B6" s="693" t="s">
        <v>161</v>
      </c>
      <c r="C6" s="693" t="s">
        <v>234</v>
      </c>
      <c r="D6" s="693" t="s">
        <v>235</v>
      </c>
      <c r="E6" s="694" t="s">
        <v>161</v>
      </c>
      <c r="F6" s="694" t="s">
        <v>234</v>
      </c>
      <c r="G6" s="694" t="s">
        <v>235</v>
      </c>
      <c r="H6" s="695"/>
      <c r="I6" s="694" t="s">
        <v>161</v>
      </c>
      <c r="J6" s="694" t="s">
        <v>234</v>
      </c>
      <c r="K6" s="694" t="s">
        <v>235</v>
      </c>
      <c r="L6" s="694" t="s">
        <v>161</v>
      </c>
      <c r="M6" s="694" t="s">
        <v>234</v>
      </c>
      <c r="N6" s="694" t="s">
        <v>235</v>
      </c>
      <c r="O6" s="695"/>
      <c r="P6" s="694" t="s">
        <v>161</v>
      </c>
      <c r="Q6" s="694" t="s">
        <v>234</v>
      </c>
      <c r="R6" s="694" t="s">
        <v>235</v>
      </c>
    </row>
    <row r="7" spans="1:18" s="699" customFormat="1" ht="12.95" customHeight="1">
      <c r="A7" s="696"/>
      <c r="B7" s="697"/>
      <c r="C7" s="697"/>
      <c r="D7" s="697"/>
      <c r="E7" s="698"/>
      <c r="F7" s="698"/>
      <c r="G7" s="698"/>
      <c r="H7" s="696"/>
      <c r="I7" s="698"/>
      <c r="J7" s="698"/>
      <c r="K7" s="698"/>
      <c r="L7" s="698"/>
      <c r="M7" s="698"/>
      <c r="N7" s="698"/>
      <c r="O7" s="696"/>
      <c r="P7" s="698"/>
      <c r="Q7" s="698"/>
      <c r="R7" s="698"/>
    </row>
    <row r="8" spans="1:18" s="691" customFormat="1" ht="12.95" customHeight="1">
      <c r="A8" s="691" t="s">
        <v>0</v>
      </c>
      <c r="B8" s="700">
        <v>6851.2</v>
      </c>
      <c r="C8" s="700">
        <v>3387.4</v>
      </c>
      <c r="D8" s="700">
        <v>3463.8</v>
      </c>
      <c r="E8" s="84">
        <v>6975.2</v>
      </c>
      <c r="F8" s="84">
        <v>3448.8</v>
      </c>
      <c r="G8" s="84">
        <v>3526.4</v>
      </c>
      <c r="H8" s="691" t="s">
        <v>0</v>
      </c>
      <c r="I8" s="84">
        <v>7099.7</v>
      </c>
      <c r="J8" s="84">
        <v>3511.5</v>
      </c>
      <c r="K8" s="84">
        <v>3588.2</v>
      </c>
      <c r="L8" s="84">
        <v>7221.9</v>
      </c>
      <c r="M8" s="84">
        <v>3573</v>
      </c>
      <c r="N8" s="84">
        <v>3648.9</v>
      </c>
      <c r="O8" s="691" t="s">
        <v>0</v>
      </c>
      <c r="P8" s="84">
        <v>7343.1</v>
      </c>
      <c r="Q8" s="84">
        <v>3633.5</v>
      </c>
      <c r="R8" s="84">
        <v>3709.6</v>
      </c>
    </row>
    <row r="9" spans="1:18" s="699" customFormat="1" ht="12.95" customHeight="1">
      <c r="A9" s="701" t="s">
        <v>6</v>
      </c>
      <c r="B9" s="702">
        <v>2342</v>
      </c>
      <c r="C9" s="703">
        <v>1113.5999999999999</v>
      </c>
      <c r="D9" s="703">
        <v>1228.4000000000001</v>
      </c>
      <c r="E9" s="85">
        <v>2424.6999999999998</v>
      </c>
      <c r="F9" s="85">
        <v>1153.3</v>
      </c>
      <c r="G9" s="85">
        <v>1271.4000000000001</v>
      </c>
      <c r="H9" s="701" t="s">
        <v>6</v>
      </c>
      <c r="I9" s="85">
        <v>2771.6</v>
      </c>
      <c r="J9" s="85">
        <v>1324.5</v>
      </c>
      <c r="K9" s="85">
        <v>1447.1</v>
      </c>
      <c r="L9" s="85">
        <v>3007.9</v>
      </c>
      <c r="M9" s="85">
        <v>1437.7</v>
      </c>
      <c r="N9" s="85">
        <v>1570.2</v>
      </c>
      <c r="O9" s="701" t="s">
        <v>6</v>
      </c>
      <c r="P9" s="85">
        <v>3095.4</v>
      </c>
      <c r="Q9" s="85">
        <v>1479.3</v>
      </c>
      <c r="R9" s="85">
        <v>1616.1</v>
      </c>
    </row>
    <row r="10" spans="1:18" s="699" customFormat="1" ht="12.95" customHeight="1">
      <c r="A10" s="701" t="s">
        <v>7</v>
      </c>
      <c r="B10" s="702">
        <v>4509.2</v>
      </c>
      <c r="C10" s="703">
        <v>2273.8000000000002</v>
      </c>
      <c r="D10" s="703">
        <v>2235.4</v>
      </c>
      <c r="E10" s="85">
        <v>4550.5</v>
      </c>
      <c r="F10" s="85">
        <v>2295.5</v>
      </c>
      <c r="G10" s="85">
        <v>2255</v>
      </c>
      <c r="H10" s="701" t="s">
        <v>7</v>
      </c>
      <c r="I10" s="85">
        <v>4328.1000000000004</v>
      </c>
      <c r="J10" s="85">
        <v>2187</v>
      </c>
      <c r="K10" s="85">
        <v>2141.1</v>
      </c>
      <c r="L10" s="85">
        <v>4214</v>
      </c>
      <c r="M10" s="85">
        <v>2135.3000000000002</v>
      </c>
      <c r="N10" s="85">
        <v>2078.6999999999998</v>
      </c>
      <c r="O10" s="701" t="s">
        <v>7</v>
      </c>
      <c r="P10" s="85">
        <v>4247.7</v>
      </c>
      <c r="Q10" s="85">
        <v>2154.1999999999998</v>
      </c>
      <c r="R10" s="85">
        <v>2093.5</v>
      </c>
    </row>
    <row r="11" spans="1:18" s="699" customFormat="1" ht="12.95" customHeight="1">
      <c r="B11" s="704">
        <f t="shared" ref="B11:D11" si="0">B8-B9-B10</f>
        <v>0</v>
      </c>
      <c r="C11" s="704">
        <f t="shared" si="0"/>
        <v>0</v>
      </c>
      <c r="D11" s="704">
        <f t="shared" si="0"/>
        <v>0</v>
      </c>
      <c r="E11" s="80"/>
      <c r="F11" s="84"/>
      <c r="G11" s="84"/>
      <c r="I11" s="80"/>
      <c r="J11" s="84"/>
      <c r="K11" s="84"/>
      <c r="L11" s="80"/>
      <c r="M11" s="84"/>
      <c r="N11" s="84"/>
      <c r="P11" s="80"/>
      <c r="Q11" s="84"/>
      <c r="R11" s="84"/>
    </row>
    <row r="12" spans="1:18" s="691" customFormat="1" ht="12.95" customHeight="1">
      <c r="A12" s="691" t="s">
        <v>1</v>
      </c>
      <c r="B12" s="700">
        <v>554.20000000000005</v>
      </c>
      <c r="C12" s="700">
        <v>279.7</v>
      </c>
      <c r="D12" s="700">
        <v>274.5</v>
      </c>
      <c r="E12" s="227">
        <v>565.20000000000005</v>
      </c>
      <c r="F12" s="84">
        <v>285.3</v>
      </c>
      <c r="G12" s="84">
        <v>279.89999999999998</v>
      </c>
      <c r="H12" s="691" t="s">
        <v>1</v>
      </c>
      <c r="I12" s="227">
        <v>577.20000000000005</v>
      </c>
      <c r="J12" s="84">
        <v>291.7</v>
      </c>
      <c r="K12" s="84">
        <v>285.5</v>
      </c>
      <c r="L12" s="227">
        <v>589</v>
      </c>
      <c r="M12" s="84">
        <v>297.89999999999998</v>
      </c>
      <c r="N12" s="84">
        <v>291.10000000000002</v>
      </c>
      <c r="O12" s="691" t="s">
        <v>1</v>
      </c>
      <c r="P12" s="227">
        <v>600</v>
      </c>
      <c r="Q12" s="84">
        <v>303.39999999999998</v>
      </c>
      <c r="R12" s="84">
        <v>296.60000000000002</v>
      </c>
    </row>
    <row r="13" spans="1:18" s="699" customFormat="1" ht="12.95" customHeight="1">
      <c r="A13" s="701" t="s">
        <v>6</v>
      </c>
      <c r="B13" s="703">
        <v>129.80000000000001</v>
      </c>
      <c r="C13" s="703">
        <v>63.9</v>
      </c>
      <c r="D13" s="703">
        <v>65.900000000000006</v>
      </c>
      <c r="E13" s="80">
        <v>132.69999999999999</v>
      </c>
      <c r="F13" s="85">
        <v>65.3</v>
      </c>
      <c r="G13" s="85">
        <v>67.400000000000006</v>
      </c>
      <c r="H13" s="701" t="s">
        <v>6</v>
      </c>
      <c r="I13" s="80">
        <v>179.2</v>
      </c>
      <c r="J13" s="85">
        <v>89</v>
      </c>
      <c r="K13" s="85">
        <v>90.2</v>
      </c>
      <c r="L13" s="80">
        <v>184</v>
      </c>
      <c r="M13" s="85">
        <v>91.4</v>
      </c>
      <c r="N13" s="85">
        <v>92.6</v>
      </c>
      <c r="O13" s="701" t="s">
        <v>6</v>
      </c>
      <c r="P13" s="80">
        <v>187.9</v>
      </c>
      <c r="Q13" s="85">
        <v>93.2</v>
      </c>
      <c r="R13" s="85">
        <v>94.7</v>
      </c>
    </row>
    <row r="14" spans="1:18" s="699" customFormat="1" ht="12.95" customHeight="1">
      <c r="A14" s="701" t="s">
        <v>7</v>
      </c>
      <c r="B14" s="703">
        <v>424.4</v>
      </c>
      <c r="C14" s="703">
        <v>215.8</v>
      </c>
      <c r="D14" s="703">
        <v>208.6</v>
      </c>
      <c r="E14" s="80">
        <v>432.5</v>
      </c>
      <c r="F14" s="85">
        <v>220</v>
      </c>
      <c r="G14" s="85">
        <v>212.5</v>
      </c>
      <c r="H14" s="701" t="s">
        <v>7</v>
      </c>
      <c r="I14" s="80">
        <v>398</v>
      </c>
      <c r="J14" s="85">
        <v>202.7</v>
      </c>
      <c r="K14" s="85">
        <v>195.3</v>
      </c>
      <c r="L14" s="80">
        <v>405</v>
      </c>
      <c r="M14" s="85">
        <v>206.5</v>
      </c>
      <c r="N14" s="85">
        <v>198.5</v>
      </c>
      <c r="O14" s="701" t="s">
        <v>7</v>
      </c>
      <c r="P14" s="80">
        <v>412.1</v>
      </c>
      <c r="Q14" s="85">
        <v>210.2</v>
      </c>
      <c r="R14" s="85">
        <v>201.9</v>
      </c>
    </row>
    <row r="15" spans="1:18" s="699" customFormat="1" ht="12.95" customHeight="1">
      <c r="B15" s="704">
        <f t="shared" ref="B15:D15" si="1">B12-B13-B14</f>
        <v>0</v>
      </c>
      <c r="C15" s="705">
        <f t="shared" si="1"/>
        <v>0</v>
      </c>
      <c r="D15" s="705">
        <f t="shared" si="1"/>
        <v>0</v>
      </c>
      <c r="E15" s="80"/>
      <c r="F15" s="85"/>
      <c r="G15" s="85"/>
      <c r="I15" s="80"/>
      <c r="J15" s="85"/>
      <c r="K15" s="85"/>
      <c r="L15" s="80"/>
      <c r="M15" s="85"/>
      <c r="N15" s="85"/>
      <c r="P15" s="80"/>
      <c r="Q15" s="85"/>
      <c r="R15" s="85"/>
    </row>
    <row r="16" spans="1:18" s="691" customFormat="1" ht="12.95" customHeight="1">
      <c r="A16" s="265" t="s">
        <v>12</v>
      </c>
      <c r="B16" s="706">
        <v>1277.4000000000001</v>
      </c>
      <c r="C16" s="700">
        <v>642.1</v>
      </c>
      <c r="D16" s="700">
        <v>635.29999999999995</v>
      </c>
      <c r="E16" s="227">
        <v>1299.7</v>
      </c>
      <c r="F16" s="84">
        <v>653.6</v>
      </c>
      <c r="G16" s="84">
        <v>646.1</v>
      </c>
      <c r="H16" s="265" t="s">
        <v>12</v>
      </c>
      <c r="I16" s="227">
        <v>1323.4</v>
      </c>
      <c r="J16" s="84">
        <v>666</v>
      </c>
      <c r="K16" s="84">
        <v>657.4</v>
      </c>
      <c r="L16" s="227">
        <v>1347.2</v>
      </c>
      <c r="M16" s="84">
        <v>678.4</v>
      </c>
      <c r="N16" s="84">
        <v>668.8</v>
      </c>
      <c r="O16" s="265" t="s">
        <v>12</v>
      </c>
      <c r="P16" s="227">
        <v>1369.2</v>
      </c>
      <c r="Q16" s="84">
        <v>689.7</v>
      </c>
      <c r="R16" s="84">
        <v>679.5</v>
      </c>
    </row>
    <row r="17" spans="1:18" s="699" customFormat="1" ht="12.95" customHeight="1">
      <c r="A17" s="261" t="s">
        <v>6</v>
      </c>
      <c r="B17" s="707">
        <v>296.39999999999998</v>
      </c>
      <c r="C17" s="703">
        <v>147.80000000000001</v>
      </c>
      <c r="D17" s="703">
        <v>148.6</v>
      </c>
      <c r="E17" s="80">
        <v>329.8</v>
      </c>
      <c r="F17" s="85">
        <v>164.5</v>
      </c>
      <c r="G17" s="85">
        <v>165.3</v>
      </c>
      <c r="H17" s="261" t="s">
        <v>6</v>
      </c>
      <c r="I17" s="80">
        <v>399.9</v>
      </c>
      <c r="J17" s="85">
        <v>199.7</v>
      </c>
      <c r="K17" s="85">
        <v>200.2</v>
      </c>
      <c r="L17" s="80">
        <v>445.6</v>
      </c>
      <c r="M17" s="85">
        <v>222.6</v>
      </c>
      <c r="N17" s="85">
        <v>223</v>
      </c>
      <c r="O17" s="261" t="s">
        <v>6</v>
      </c>
      <c r="P17" s="80">
        <v>454.1</v>
      </c>
      <c r="Q17" s="85">
        <v>226.7</v>
      </c>
      <c r="R17" s="85">
        <v>227.4</v>
      </c>
    </row>
    <row r="18" spans="1:18" s="699" customFormat="1" ht="12.95" customHeight="1">
      <c r="A18" s="261" t="s">
        <v>7</v>
      </c>
      <c r="B18" s="707">
        <v>981</v>
      </c>
      <c r="C18" s="703">
        <v>494.3</v>
      </c>
      <c r="D18" s="703">
        <v>486.7</v>
      </c>
      <c r="E18" s="80">
        <v>969.9</v>
      </c>
      <c r="F18" s="85">
        <v>489.1</v>
      </c>
      <c r="G18" s="85">
        <v>480.8</v>
      </c>
      <c r="H18" s="261" t="s">
        <v>7</v>
      </c>
      <c r="I18" s="80">
        <v>923.5</v>
      </c>
      <c r="J18" s="85">
        <v>466.3</v>
      </c>
      <c r="K18" s="85">
        <v>457.2</v>
      </c>
      <c r="L18" s="80">
        <v>901.6</v>
      </c>
      <c r="M18" s="85">
        <v>455.8</v>
      </c>
      <c r="N18" s="85">
        <v>445.8</v>
      </c>
      <c r="O18" s="261" t="s">
        <v>7</v>
      </c>
      <c r="P18" s="80">
        <v>915.1</v>
      </c>
      <c r="Q18" s="85">
        <v>463</v>
      </c>
      <c r="R18" s="85">
        <v>452.1</v>
      </c>
    </row>
    <row r="19" spans="1:18" s="699" customFormat="1" ht="12.95" customHeight="1">
      <c r="A19" s="256"/>
      <c r="B19" s="704">
        <f t="shared" ref="B19:D19" si="2">B16-B17-B18</f>
        <v>0</v>
      </c>
      <c r="C19" s="705">
        <f t="shared" si="2"/>
        <v>0</v>
      </c>
      <c r="D19" s="705">
        <f t="shared" si="2"/>
        <v>0</v>
      </c>
      <c r="E19" s="80"/>
      <c r="F19" s="85"/>
      <c r="G19" s="85"/>
      <c r="H19" s="256"/>
      <c r="I19" s="80"/>
      <c r="J19" s="85"/>
      <c r="K19" s="85"/>
      <c r="L19" s="80"/>
      <c r="M19" s="85"/>
      <c r="N19" s="85"/>
      <c r="O19" s="256"/>
      <c r="P19" s="80"/>
      <c r="Q19" s="85"/>
      <c r="R19" s="85"/>
    </row>
    <row r="20" spans="1:18" s="691" customFormat="1" ht="12.95" customHeight="1">
      <c r="A20" s="267" t="s">
        <v>21</v>
      </c>
      <c r="B20" s="700">
        <v>530.70000000000005</v>
      </c>
      <c r="C20" s="700">
        <v>264.60000000000002</v>
      </c>
      <c r="D20" s="700">
        <v>266.10000000000002</v>
      </c>
      <c r="E20" s="227">
        <v>536.1</v>
      </c>
      <c r="F20" s="84">
        <v>267.39999999999998</v>
      </c>
      <c r="G20" s="84">
        <v>268.7</v>
      </c>
      <c r="H20" s="267" t="s">
        <v>21</v>
      </c>
      <c r="I20" s="227">
        <v>541.4</v>
      </c>
      <c r="J20" s="84">
        <v>270.5</v>
      </c>
      <c r="K20" s="84">
        <v>270.89999999999998</v>
      </c>
      <c r="L20" s="227">
        <v>547.1</v>
      </c>
      <c r="M20" s="84">
        <v>273.7</v>
      </c>
      <c r="N20" s="84">
        <v>273.39999999999998</v>
      </c>
      <c r="O20" s="267" t="s">
        <v>21</v>
      </c>
      <c r="P20" s="227">
        <v>552.1</v>
      </c>
      <c r="Q20" s="84">
        <v>276.5</v>
      </c>
      <c r="R20" s="84">
        <v>275.60000000000002</v>
      </c>
    </row>
    <row r="21" spans="1:18" s="699" customFormat="1" ht="12.95" customHeight="1">
      <c r="A21" s="701" t="s">
        <v>6</v>
      </c>
      <c r="B21" s="703">
        <v>144.19999999999999</v>
      </c>
      <c r="C21" s="703">
        <v>70.2</v>
      </c>
      <c r="D21" s="703">
        <v>74</v>
      </c>
      <c r="E21" s="80">
        <v>146.19999999999999</v>
      </c>
      <c r="F21" s="85">
        <v>71.2</v>
      </c>
      <c r="G21" s="85">
        <v>75</v>
      </c>
      <c r="H21" s="701" t="s">
        <v>6</v>
      </c>
      <c r="I21" s="80">
        <v>160.30000000000001</v>
      </c>
      <c r="J21" s="85">
        <v>78.099999999999994</v>
      </c>
      <c r="K21" s="85">
        <v>82.2</v>
      </c>
      <c r="L21" s="80">
        <v>174</v>
      </c>
      <c r="M21" s="85">
        <v>84.8</v>
      </c>
      <c r="N21" s="85">
        <v>89.2</v>
      </c>
      <c r="O21" s="701" t="s">
        <v>6</v>
      </c>
      <c r="P21" s="80">
        <v>175.6</v>
      </c>
      <c r="Q21" s="85">
        <v>85.6</v>
      </c>
      <c r="R21" s="85">
        <v>90</v>
      </c>
    </row>
    <row r="22" spans="1:18" s="699" customFormat="1" ht="12.95" customHeight="1">
      <c r="A22" s="701" t="s">
        <v>7</v>
      </c>
      <c r="B22" s="703">
        <v>386.5</v>
      </c>
      <c r="C22" s="703">
        <v>194.4</v>
      </c>
      <c r="D22" s="703">
        <v>192.1</v>
      </c>
      <c r="E22" s="80">
        <v>389.9</v>
      </c>
      <c r="F22" s="85">
        <v>196.2</v>
      </c>
      <c r="G22" s="85">
        <v>193.7</v>
      </c>
      <c r="H22" s="701" t="s">
        <v>7</v>
      </c>
      <c r="I22" s="80">
        <v>381.1</v>
      </c>
      <c r="J22" s="85">
        <v>192.4</v>
      </c>
      <c r="K22" s="85">
        <v>188.7</v>
      </c>
      <c r="L22" s="80">
        <v>373.1</v>
      </c>
      <c r="M22" s="85">
        <v>188.9</v>
      </c>
      <c r="N22" s="85">
        <v>184.2</v>
      </c>
      <c r="O22" s="701" t="s">
        <v>7</v>
      </c>
      <c r="P22" s="80">
        <v>376.5</v>
      </c>
      <c r="Q22" s="85">
        <v>190.9</v>
      </c>
      <c r="R22" s="85">
        <v>185.6</v>
      </c>
    </row>
    <row r="23" spans="1:18" s="699" customFormat="1" ht="12.95" customHeight="1">
      <c r="B23" s="704">
        <f t="shared" ref="B23:D23" si="3">B20-B21-B22</f>
        <v>0</v>
      </c>
      <c r="C23" s="705">
        <f t="shared" si="3"/>
        <v>0</v>
      </c>
      <c r="D23" s="705">
        <f t="shared" si="3"/>
        <v>0</v>
      </c>
      <c r="E23" s="80"/>
      <c r="F23" s="85"/>
      <c r="G23" s="85"/>
      <c r="I23" s="80"/>
      <c r="J23" s="85"/>
      <c r="K23" s="85"/>
      <c r="L23" s="80"/>
      <c r="M23" s="85"/>
      <c r="N23" s="85"/>
      <c r="P23" s="80"/>
      <c r="Q23" s="85"/>
      <c r="R23" s="85"/>
    </row>
    <row r="24" spans="1:18" s="691" customFormat="1" ht="12.95" customHeight="1">
      <c r="A24" s="691" t="s">
        <v>2</v>
      </c>
      <c r="B24" s="706">
        <v>304.89999999999998</v>
      </c>
      <c r="C24" s="700">
        <v>153.9</v>
      </c>
      <c r="D24" s="700">
        <v>151</v>
      </c>
      <c r="E24" s="227">
        <v>307.39999999999998</v>
      </c>
      <c r="F24" s="84">
        <v>155.19999999999999</v>
      </c>
      <c r="G24" s="84">
        <v>152.19999999999999</v>
      </c>
      <c r="H24" s="691" t="s">
        <v>2</v>
      </c>
      <c r="I24" s="227">
        <v>310.2</v>
      </c>
      <c r="J24" s="84">
        <v>156.80000000000001</v>
      </c>
      <c r="K24" s="84">
        <v>153.4</v>
      </c>
      <c r="L24" s="227">
        <v>313.5</v>
      </c>
      <c r="M24" s="84">
        <v>158.9</v>
      </c>
      <c r="N24" s="84">
        <v>154.6</v>
      </c>
      <c r="O24" s="691" t="s">
        <v>2</v>
      </c>
      <c r="P24" s="227">
        <v>315.5</v>
      </c>
      <c r="Q24" s="84">
        <v>160.19999999999999</v>
      </c>
      <c r="R24" s="84">
        <v>155.30000000000001</v>
      </c>
    </row>
    <row r="25" spans="1:18" s="699" customFormat="1" ht="12.95" customHeight="1">
      <c r="A25" s="701" t="s">
        <v>6</v>
      </c>
      <c r="B25" s="707">
        <v>41.5</v>
      </c>
      <c r="C25" s="703">
        <v>20.2</v>
      </c>
      <c r="D25" s="703">
        <v>21.3</v>
      </c>
      <c r="E25" s="80">
        <v>41.8</v>
      </c>
      <c r="F25" s="85">
        <v>20.3</v>
      </c>
      <c r="G25" s="85">
        <v>21.5</v>
      </c>
      <c r="H25" s="701" t="s">
        <v>6</v>
      </c>
      <c r="I25" s="80">
        <v>42.2</v>
      </c>
      <c r="J25" s="85">
        <v>20.6</v>
      </c>
      <c r="K25" s="85">
        <v>21.6</v>
      </c>
      <c r="L25" s="80">
        <v>42.5</v>
      </c>
      <c r="M25" s="85">
        <v>20.9</v>
      </c>
      <c r="N25" s="85">
        <v>21.6</v>
      </c>
      <c r="O25" s="701" t="s">
        <v>6</v>
      </c>
      <c r="P25" s="80">
        <v>42.5</v>
      </c>
      <c r="Q25" s="85">
        <v>21</v>
      </c>
      <c r="R25" s="85">
        <v>21.5</v>
      </c>
    </row>
    <row r="26" spans="1:18" s="699" customFormat="1" ht="12.95" customHeight="1">
      <c r="A26" s="701" t="s">
        <v>7</v>
      </c>
      <c r="B26" s="707">
        <v>263.39999999999998</v>
      </c>
      <c r="C26" s="703">
        <v>133.69999999999999</v>
      </c>
      <c r="D26" s="703">
        <v>129.69999999999999</v>
      </c>
      <c r="E26" s="80">
        <v>265.60000000000002</v>
      </c>
      <c r="F26" s="85">
        <v>134.9</v>
      </c>
      <c r="G26" s="85">
        <v>130.69999999999999</v>
      </c>
      <c r="H26" s="701" t="s">
        <v>7</v>
      </c>
      <c r="I26" s="80">
        <v>268</v>
      </c>
      <c r="J26" s="85">
        <v>136.19999999999999</v>
      </c>
      <c r="K26" s="85">
        <v>131.80000000000001</v>
      </c>
      <c r="L26" s="80">
        <v>271</v>
      </c>
      <c r="M26" s="85">
        <v>138</v>
      </c>
      <c r="N26" s="85">
        <v>133</v>
      </c>
      <c r="O26" s="701" t="s">
        <v>7</v>
      </c>
      <c r="P26" s="80">
        <v>273</v>
      </c>
      <c r="Q26" s="85">
        <v>139.19999999999999</v>
      </c>
      <c r="R26" s="85">
        <v>133.80000000000001</v>
      </c>
    </row>
    <row r="27" spans="1:18" s="699" customFormat="1" ht="12.95" customHeight="1">
      <c r="B27" s="704">
        <f t="shared" ref="B27:D27" si="4">B24-B25-B26</f>
        <v>0</v>
      </c>
      <c r="C27" s="705">
        <f t="shared" si="4"/>
        <v>0</v>
      </c>
      <c r="D27" s="705">
        <f t="shared" si="4"/>
        <v>0</v>
      </c>
      <c r="E27" s="80"/>
      <c r="F27" s="85"/>
      <c r="G27" s="85"/>
      <c r="I27" s="80"/>
      <c r="J27" s="85"/>
      <c r="K27" s="85"/>
      <c r="L27" s="80"/>
      <c r="M27" s="85"/>
      <c r="N27" s="85"/>
      <c r="P27" s="80"/>
      <c r="Q27" s="85"/>
      <c r="R27" s="85"/>
    </row>
    <row r="28" spans="1:18" s="691" customFormat="1" ht="12.95" customHeight="1">
      <c r="A28" s="691" t="s">
        <v>3</v>
      </c>
      <c r="B28" s="706">
        <v>1423.2</v>
      </c>
      <c r="C28" s="700">
        <v>716.3</v>
      </c>
      <c r="D28" s="700">
        <v>706.9</v>
      </c>
      <c r="E28" s="227">
        <v>1448</v>
      </c>
      <c r="F28" s="84">
        <v>728.9</v>
      </c>
      <c r="G28" s="84">
        <v>719.1</v>
      </c>
      <c r="H28" s="691" t="s">
        <v>3</v>
      </c>
      <c r="I28" s="227">
        <v>1427</v>
      </c>
      <c r="J28" s="84">
        <v>719.6</v>
      </c>
      <c r="K28" s="84">
        <v>707.4</v>
      </c>
      <c r="L28" s="227">
        <v>1405.2</v>
      </c>
      <c r="M28" s="84">
        <v>710</v>
      </c>
      <c r="N28" s="84">
        <v>695.2</v>
      </c>
      <c r="O28" s="691" t="s">
        <v>3</v>
      </c>
      <c r="P28" s="227">
        <v>1428</v>
      </c>
      <c r="Q28" s="84">
        <v>721.8</v>
      </c>
      <c r="R28" s="84">
        <v>706.2</v>
      </c>
    </row>
    <row r="29" spans="1:18" s="699" customFormat="1" ht="12.95" customHeight="1">
      <c r="A29" s="701" t="s">
        <v>6</v>
      </c>
      <c r="B29" s="707">
        <v>103.4</v>
      </c>
      <c r="C29" s="703">
        <v>51</v>
      </c>
      <c r="D29" s="703">
        <v>52.4</v>
      </c>
      <c r="E29" s="80">
        <v>105.1</v>
      </c>
      <c r="F29" s="85">
        <v>51.8</v>
      </c>
      <c r="G29" s="85">
        <v>53.3</v>
      </c>
      <c r="H29" s="701" t="s">
        <v>6</v>
      </c>
      <c r="I29" s="80">
        <v>121.1</v>
      </c>
      <c r="J29" s="85">
        <v>59.7</v>
      </c>
      <c r="K29" s="85">
        <v>61.4</v>
      </c>
      <c r="L29" s="80">
        <v>137.69999999999999</v>
      </c>
      <c r="M29" s="85">
        <v>68</v>
      </c>
      <c r="N29" s="85">
        <v>69.7</v>
      </c>
      <c r="O29" s="701" t="s">
        <v>6</v>
      </c>
      <c r="P29" s="80">
        <v>163.5</v>
      </c>
      <c r="Q29" s="85">
        <v>80.8</v>
      </c>
      <c r="R29" s="85">
        <v>82.7</v>
      </c>
    </row>
    <row r="30" spans="1:18" s="699" customFormat="1" ht="12.95" customHeight="1">
      <c r="A30" s="701" t="s">
        <v>7</v>
      </c>
      <c r="B30" s="707">
        <v>1319.8</v>
      </c>
      <c r="C30" s="703">
        <v>665.3</v>
      </c>
      <c r="D30" s="703">
        <v>654.5</v>
      </c>
      <c r="E30" s="80">
        <v>1342.9</v>
      </c>
      <c r="F30" s="85">
        <v>677.1</v>
      </c>
      <c r="G30" s="85">
        <v>665.8</v>
      </c>
      <c r="H30" s="701" t="s">
        <v>7</v>
      </c>
      <c r="I30" s="80">
        <v>1305.9000000000001</v>
      </c>
      <c r="J30" s="85">
        <v>659.9</v>
      </c>
      <c r="K30" s="85">
        <v>646</v>
      </c>
      <c r="L30" s="80">
        <v>1267.5</v>
      </c>
      <c r="M30" s="85">
        <v>642</v>
      </c>
      <c r="N30" s="85">
        <v>625.5</v>
      </c>
      <c r="O30" s="701" t="s">
        <v>7</v>
      </c>
      <c r="P30" s="80">
        <v>1264.5</v>
      </c>
      <c r="Q30" s="85">
        <v>641</v>
      </c>
      <c r="R30" s="85">
        <v>623.5</v>
      </c>
    </row>
    <row r="31" spans="1:18" s="699" customFormat="1" ht="12.95" customHeight="1">
      <c r="B31" s="704">
        <f t="shared" ref="B31:D31" si="5">B28-B29-B30</f>
        <v>0</v>
      </c>
      <c r="C31" s="705">
        <f t="shared" si="5"/>
        <v>0</v>
      </c>
      <c r="D31" s="705">
        <f t="shared" si="5"/>
        <v>0</v>
      </c>
      <c r="E31" s="80"/>
      <c r="F31" s="85"/>
      <c r="G31" s="85"/>
      <c r="I31" s="80"/>
      <c r="J31" s="85"/>
      <c r="K31" s="85"/>
      <c r="L31" s="80"/>
      <c r="M31" s="85"/>
      <c r="N31" s="85"/>
      <c r="P31" s="80"/>
      <c r="Q31" s="85"/>
      <c r="R31" s="85"/>
    </row>
    <row r="32" spans="1:18" s="691" customFormat="1" ht="12.95" customHeight="1">
      <c r="A32" s="691" t="s">
        <v>4</v>
      </c>
      <c r="B32" s="706">
        <v>268.89999999999998</v>
      </c>
      <c r="C32" s="700">
        <v>135.69999999999999</v>
      </c>
      <c r="D32" s="700">
        <v>133.19999999999999</v>
      </c>
      <c r="E32" s="227">
        <v>271.89999999999998</v>
      </c>
      <c r="F32" s="84">
        <v>137.1</v>
      </c>
      <c r="G32" s="84">
        <v>134.80000000000001</v>
      </c>
      <c r="H32" s="691" t="s">
        <v>4</v>
      </c>
      <c r="I32" s="227">
        <v>275.3</v>
      </c>
      <c r="J32" s="84">
        <v>138.9</v>
      </c>
      <c r="K32" s="84">
        <v>136.4</v>
      </c>
      <c r="L32" s="227">
        <v>278.8</v>
      </c>
      <c r="M32" s="84">
        <v>140.9</v>
      </c>
      <c r="N32" s="84">
        <v>137.9</v>
      </c>
      <c r="O32" s="691" t="s">
        <v>4</v>
      </c>
      <c r="P32" s="227">
        <v>281.7</v>
      </c>
      <c r="Q32" s="84">
        <v>142.6</v>
      </c>
      <c r="R32" s="84">
        <v>139.1</v>
      </c>
    </row>
    <row r="33" spans="1:18" s="699" customFormat="1" ht="12.95" customHeight="1">
      <c r="A33" s="701" t="s">
        <v>6</v>
      </c>
      <c r="B33" s="707">
        <v>40.4</v>
      </c>
      <c r="C33" s="703">
        <v>19.8</v>
      </c>
      <c r="D33" s="703">
        <v>20.6</v>
      </c>
      <c r="E33" s="80">
        <v>41.4</v>
      </c>
      <c r="F33" s="85">
        <v>20.2</v>
      </c>
      <c r="G33" s="85">
        <v>21.2</v>
      </c>
      <c r="H33" s="701" t="s">
        <v>6</v>
      </c>
      <c r="I33" s="80">
        <v>42.2</v>
      </c>
      <c r="J33" s="85">
        <v>20.6</v>
      </c>
      <c r="K33" s="85">
        <v>21.6</v>
      </c>
      <c r="L33" s="80">
        <v>43</v>
      </c>
      <c r="M33" s="85">
        <v>21</v>
      </c>
      <c r="N33" s="85">
        <v>22</v>
      </c>
      <c r="O33" s="701" t="s">
        <v>6</v>
      </c>
      <c r="P33" s="80">
        <v>43.6</v>
      </c>
      <c r="Q33" s="85">
        <v>21.4</v>
      </c>
      <c r="R33" s="85">
        <v>22.2</v>
      </c>
    </row>
    <row r="34" spans="1:18" s="699" customFormat="1" ht="12.95" customHeight="1">
      <c r="A34" s="701" t="s">
        <v>7</v>
      </c>
      <c r="B34" s="707">
        <v>228.5</v>
      </c>
      <c r="C34" s="703">
        <v>115.9</v>
      </c>
      <c r="D34" s="703">
        <v>112.6</v>
      </c>
      <c r="E34" s="80">
        <v>230.5</v>
      </c>
      <c r="F34" s="85">
        <v>116.9</v>
      </c>
      <c r="G34" s="85">
        <v>113.6</v>
      </c>
      <c r="H34" s="701" t="s">
        <v>7</v>
      </c>
      <c r="I34" s="80">
        <v>233.1</v>
      </c>
      <c r="J34" s="85">
        <v>118.3</v>
      </c>
      <c r="K34" s="85">
        <v>114.8</v>
      </c>
      <c r="L34" s="80">
        <v>235.8</v>
      </c>
      <c r="M34" s="85">
        <v>119.9</v>
      </c>
      <c r="N34" s="85">
        <v>115.9</v>
      </c>
      <c r="O34" s="701" t="s">
        <v>7</v>
      </c>
      <c r="P34" s="80">
        <v>238.1</v>
      </c>
      <c r="Q34" s="85">
        <v>121.2</v>
      </c>
      <c r="R34" s="85">
        <v>116.9</v>
      </c>
    </row>
    <row r="35" spans="1:18" s="699" customFormat="1" ht="12.95" customHeight="1">
      <c r="B35" s="704">
        <f t="shared" ref="B35:D35" si="6">B32-B33-B34</f>
        <v>0</v>
      </c>
      <c r="C35" s="705">
        <f t="shared" si="6"/>
        <v>0</v>
      </c>
      <c r="D35" s="705">
        <f t="shared" si="6"/>
        <v>0</v>
      </c>
      <c r="E35" s="80"/>
      <c r="F35" s="85"/>
      <c r="G35" s="85"/>
      <c r="I35" s="80"/>
      <c r="J35" s="85"/>
      <c r="K35" s="85"/>
      <c r="L35" s="80"/>
      <c r="M35" s="85"/>
      <c r="N35" s="85"/>
      <c r="P35" s="80"/>
      <c r="Q35" s="85"/>
      <c r="R35" s="85"/>
    </row>
    <row r="36" spans="1:18" s="691" customFormat="1" ht="12.95" customHeight="1">
      <c r="A36" s="691" t="s">
        <v>5</v>
      </c>
      <c r="B36" s="700">
        <v>1046.5999999999999</v>
      </c>
      <c r="C36" s="700">
        <v>519.9</v>
      </c>
      <c r="D36" s="700">
        <v>526.70000000000005</v>
      </c>
      <c r="E36" s="227">
        <v>1061.5999999999999</v>
      </c>
      <c r="F36" s="84">
        <v>527.5</v>
      </c>
      <c r="G36" s="84">
        <v>534.1</v>
      </c>
      <c r="H36" s="691" t="s">
        <v>5</v>
      </c>
      <c r="I36" s="227">
        <v>1013.1</v>
      </c>
      <c r="J36" s="84">
        <v>504.7</v>
      </c>
      <c r="K36" s="84">
        <v>508.4</v>
      </c>
      <c r="L36" s="227">
        <v>964.4</v>
      </c>
      <c r="M36" s="84">
        <v>481.8</v>
      </c>
      <c r="N36" s="84">
        <v>482.6</v>
      </c>
      <c r="O36" s="691" t="s">
        <v>5</v>
      </c>
      <c r="P36" s="227">
        <v>977.5</v>
      </c>
      <c r="Q36" s="84">
        <v>488.5</v>
      </c>
      <c r="R36" s="84">
        <v>489</v>
      </c>
    </row>
    <row r="37" spans="1:18" s="699" customFormat="1" ht="12.95" customHeight="1">
      <c r="A37" s="701" t="s">
        <v>6</v>
      </c>
      <c r="B37" s="703">
        <v>183.8</v>
      </c>
      <c r="C37" s="703">
        <v>88.4</v>
      </c>
      <c r="D37" s="703">
        <v>95.4</v>
      </c>
      <c r="E37" s="80">
        <v>185.8</v>
      </c>
      <c r="F37" s="85">
        <v>89.5</v>
      </c>
      <c r="G37" s="85">
        <v>96.3</v>
      </c>
      <c r="H37" s="701" t="s">
        <v>6</v>
      </c>
      <c r="I37" s="80">
        <v>194.6</v>
      </c>
      <c r="J37" s="85">
        <v>93.5</v>
      </c>
      <c r="K37" s="85">
        <v>101.1</v>
      </c>
      <c r="L37" s="80">
        <v>204.4</v>
      </c>
      <c r="M37" s="85">
        <v>97.6</v>
      </c>
      <c r="N37" s="85">
        <v>106.8</v>
      </c>
      <c r="O37" s="701" t="s">
        <v>6</v>
      </c>
      <c r="P37" s="80">
        <v>209.1</v>
      </c>
      <c r="Q37" s="85">
        <v>99.8</v>
      </c>
      <c r="R37" s="85">
        <v>109.3</v>
      </c>
    </row>
    <row r="38" spans="1:18" s="699" customFormat="1" ht="12.95" customHeight="1">
      <c r="A38" s="701" t="s">
        <v>7</v>
      </c>
      <c r="B38" s="703">
        <v>862.8</v>
      </c>
      <c r="C38" s="703">
        <v>431.5</v>
      </c>
      <c r="D38" s="703">
        <v>431.3</v>
      </c>
      <c r="E38" s="80">
        <v>875.8</v>
      </c>
      <c r="F38" s="85">
        <v>438</v>
      </c>
      <c r="G38" s="85">
        <v>437.8</v>
      </c>
      <c r="H38" s="701" t="s">
        <v>7</v>
      </c>
      <c r="I38" s="80">
        <v>818.5</v>
      </c>
      <c r="J38" s="85">
        <v>411.2</v>
      </c>
      <c r="K38" s="85">
        <v>407.3</v>
      </c>
      <c r="L38" s="80">
        <v>760</v>
      </c>
      <c r="M38" s="85">
        <v>384.2</v>
      </c>
      <c r="N38" s="85">
        <v>375.8</v>
      </c>
      <c r="O38" s="701" t="s">
        <v>7</v>
      </c>
      <c r="P38" s="80">
        <v>768.4</v>
      </c>
      <c r="Q38" s="85">
        <v>388.7</v>
      </c>
      <c r="R38" s="85">
        <v>379.7</v>
      </c>
    </row>
    <row r="39" spans="1:18" s="699" customFormat="1" ht="12.95" customHeight="1">
      <c r="B39" s="704">
        <f t="shared" ref="B39:D39" si="7">B36-B37-B38</f>
        <v>0</v>
      </c>
      <c r="C39" s="705">
        <f t="shared" si="7"/>
        <v>0</v>
      </c>
      <c r="D39" s="705">
        <f t="shared" si="7"/>
        <v>0</v>
      </c>
      <c r="E39" s="80"/>
      <c r="F39" s="85"/>
      <c r="G39" s="85"/>
      <c r="I39" s="80"/>
      <c r="J39" s="85"/>
      <c r="K39" s="85"/>
      <c r="L39" s="80"/>
      <c r="M39" s="85"/>
      <c r="N39" s="85"/>
      <c r="P39" s="80"/>
      <c r="Q39" s="85"/>
      <c r="R39" s="85"/>
    </row>
    <row r="40" spans="1:18" s="691" customFormat="1" ht="12.95" customHeight="1">
      <c r="A40" s="20" t="s">
        <v>10</v>
      </c>
      <c r="B40" s="700">
        <v>1101.0999999999999</v>
      </c>
      <c r="C40" s="700">
        <v>499.3</v>
      </c>
      <c r="D40" s="700">
        <v>601.79999999999995</v>
      </c>
      <c r="E40" s="227">
        <v>1129.4000000000001</v>
      </c>
      <c r="F40" s="84">
        <v>511.6</v>
      </c>
      <c r="G40" s="84">
        <v>617.79999999999995</v>
      </c>
      <c r="H40" s="20" t="s">
        <v>10</v>
      </c>
      <c r="I40" s="227">
        <v>1219.9000000000001</v>
      </c>
      <c r="J40" s="84">
        <v>553.6</v>
      </c>
      <c r="K40" s="84">
        <v>666.3</v>
      </c>
      <c r="L40" s="227">
        <v>1308.3</v>
      </c>
      <c r="M40" s="84">
        <v>594.29999999999995</v>
      </c>
      <c r="N40" s="84">
        <v>714</v>
      </c>
      <c r="O40" s="20" t="s">
        <v>10</v>
      </c>
      <c r="P40" s="227">
        <v>1340.3</v>
      </c>
      <c r="Q40" s="84">
        <v>608.70000000000005</v>
      </c>
      <c r="R40" s="84">
        <v>731.6</v>
      </c>
    </row>
    <row r="41" spans="1:18" s="699" customFormat="1" ht="12.95" customHeight="1">
      <c r="A41" s="701" t="s">
        <v>6</v>
      </c>
      <c r="B41" s="703">
        <v>1095.0999999999999</v>
      </c>
      <c r="C41" s="703">
        <v>495.8</v>
      </c>
      <c r="D41" s="703">
        <v>599.29999999999995</v>
      </c>
      <c r="E41" s="80">
        <v>1123.3</v>
      </c>
      <c r="F41" s="85">
        <v>508</v>
      </c>
      <c r="G41" s="85">
        <v>615.29999999999995</v>
      </c>
      <c r="H41" s="701" t="s">
        <v>6</v>
      </c>
      <c r="I41" s="80">
        <v>1219.9000000000001</v>
      </c>
      <c r="J41" s="85">
        <v>553.6</v>
      </c>
      <c r="K41" s="85">
        <v>666.3</v>
      </c>
      <c r="L41" s="80">
        <v>1308.3</v>
      </c>
      <c r="M41" s="85">
        <v>594.29999999999995</v>
      </c>
      <c r="N41" s="85">
        <v>714</v>
      </c>
      <c r="O41" s="701" t="s">
        <v>6</v>
      </c>
      <c r="P41" s="80">
        <v>1340.3</v>
      </c>
      <c r="Q41" s="85">
        <v>608.70000000000005</v>
      </c>
      <c r="R41" s="85">
        <v>731.6</v>
      </c>
    </row>
    <row r="42" spans="1:18" s="699" customFormat="1" ht="12.95" customHeight="1">
      <c r="A42" s="701" t="s">
        <v>7</v>
      </c>
      <c r="B42" s="703">
        <v>6</v>
      </c>
      <c r="C42" s="703">
        <v>3.5</v>
      </c>
      <c r="D42" s="703">
        <v>2.5</v>
      </c>
      <c r="E42" s="80">
        <v>6.1</v>
      </c>
      <c r="F42" s="85">
        <v>3.6</v>
      </c>
      <c r="G42" s="85">
        <v>2.5</v>
      </c>
      <c r="H42" s="701" t="s">
        <v>7</v>
      </c>
      <c r="I42" s="80" t="s">
        <v>37</v>
      </c>
      <c r="J42" s="80" t="s">
        <v>37</v>
      </c>
      <c r="K42" s="80" t="s">
        <v>37</v>
      </c>
      <c r="L42" s="80" t="s">
        <v>37</v>
      </c>
      <c r="M42" s="80" t="s">
        <v>37</v>
      </c>
      <c r="N42" s="80" t="s">
        <v>37</v>
      </c>
      <c r="O42" s="701" t="s">
        <v>7</v>
      </c>
      <c r="P42" s="80" t="s">
        <v>37</v>
      </c>
      <c r="Q42" s="80" t="s">
        <v>37</v>
      </c>
      <c r="R42" s="80" t="s">
        <v>37</v>
      </c>
    </row>
    <row r="43" spans="1:18" s="699" customFormat="1" ht="12.95" customHeight="1">
      <c r="B43" s="704">
        <f t="shared" ref="B43:D43" si="8">B40-B41-B42</f>
        <v>0</v>
      </c>
      <c r="C43" s="705">
        <f t="shared" si="8"/>
        <v>0</v>
      </c>
      <c r="D43" s="705">
        <f t="shared" si="8"/>
        <v>0</v>
      </c>
      <c r="E43" s="80"/>
      <c r="F43" s="85"/>
      <c r="G43" s="85"/>
      <c r="I43" s="80"/>
      <c r="J43" s="85"/>
      <c r="K43" s="85"/>
      <c r="L43" s="227"/>
      <c r="M43" s="84"/>
      <c r="N43" s="84"/>
      <c r="P43" s="227"/>
      <c r="Q43" s="84"/>
      <c r="R43" s="84"/>
    </row>
    <row r="44" spans="1:18" s="699" customFormat="1" ht="12.95" customHeight="1">
      <c r="A44" s="20" t="s">
        <v>11</v>
      </c>
      <c r="B44" s="700">
        <v>344.2</v>
      </c>
      <c r="C44" s="700">
        <v>175.9</v>
      </c>
      <c r="D44" s="700">
        <v>168.3</v>
      </c>
      <c r="E44" s="227">
        <v>355.9</v>
      </c>
      <c r="F44" s="84">
        <v>182.2</v>
      </c>
      <c r="G44" s="84">
        <v>173.7</v>
      </c>
      <c r="H44" s="20" t="s">
        <v>11</v>
      </c>
      <c r="I44" s="227">
        <v>412.2</v>
      </c>
      <c r="J44" s="84">
        <v>209.7</v>
      </c>
      <c r="K44" s="84">
        <v>202.5</v>
      </c>
      <c r="L44" s="227">
        <v>468.4</v>
      </c>
      <c r="M44" s="84">
        <v>237.1</v>
      </c>
      <c r="N44" s="84">
        <v>231.3</v>
      </c>
      <c r="O44" s="20" t="s">
        <v>11</v>
      </c>
      <c r="P44" s="227">
        <v>478.8</v>
      </c>
      <c r="Q44" s="84">
        <v>242.1</v>
      </c>
      <c r="R44" s="84">
        <v>236.7</v>
      </c>
    </row>
    <row r="45" spans="1:18" s="699" customFormat="1" ht="12.95" customHeight="1">
      <c r="A45" s="701" t="s">
        <v>6</v>
      </c>
      <c r="B45" s="703">
        <v>307.39999999999998</v>
      </c>
      <c r="C45" s="703">
        <v>156.5</v>
      </c>
      <c r="D45" s="703">
        <v>150.9</v>
      </c>
      <c r="E45" s="80">
        <v>318.60000000000002</v>
      </c>
      <c r="F45" s="85">
        <v>162.5</v>
      </c>
      <c r="G45" s="85">
        <v>156.1</v>
      </c>
      <c r="H45" s="701" t="s">
        <v>6</v>
      </c>
      <c r="I45" s="80">
        <v>412.2</v>
      </c>
      <c r="J45" s="85">
        <v>209.7</v>
      </c>
      <c r="K45" s="85">
        <v>202.5</v>
      </c>
      <c r="L45" s="80">
        <v>468.4</v>
      </c>
      <c r="M45" s="85">
        <v>237.1</v>
      </c>
      <c r="N45" s="85">
        <v>231.3</v>
      </c>
      <c r="O45" s="701" t="s">
        <v>6</v>
      </c>
      <c r="P45" s="80">
        <v>478.8</v>
      </c>
      <c r="Q45" s="85">
        <v>242.1</v>
      </c>
      <c r="R45" s="85">
        <v>236.7</v>
      </c>
    </row>
    <row r="46" spans="1:18" s="699" customFormat="1" ht="12.95" customHeight="1">
      <c r="A46" s="701" t="s">
        <v>7</v>
      </c>
      <c r="B46" s="703">
        <v>36.799999999999997</v>
      </c>
      <c r="C46" s="703">
        <v>19.399999999999999</v>
      </c>
      <c r="D46" s="703">
        <v>17.399999999999999</v>
      </c>
      <c r="E46" s="80">
        <v>37.299999999999997</v>
      </c>
      <c r="F46" s="85">
        <v>19.7</v>
      </c>
      <c r="G46" s="85">
        <v>17.600000000000001</v>
      </c>
      <c r="H46" s="701" t="s">
        <v>7</v>
      </c>
      <c r="I46" s="80" t="s">
        <v>37</v>
      </c>
      <c r="J46" s="80" t="s">
        <v>37</v>
      </c>
      <c r="K46" s="80" t="s">
        <v>37</v>
      </c>
      <c r="L46" s="80" t="s">
        <v>37</v>
      </c>
      <c r="M46" s="80" t="s">
        <v>37</v>
      </c>
      <c r="N46" s="80" t="s">
        <v>37</v>
      </c>
      <c r="O46" s="701" t="s">
        <v>7</v>
      </c>
      <c r="P46" s="80" t="s">
        <v>37</v>
      </c>
      <c r="Q46" s="80" t="s">
        <v>37</v>
      </c>
      <c r="R46" s="80" t="s">
        <v>37</v>
      </c>
    </row>
    <row r="47" spans="1:18" s="711" customFormat="1" ht="12.95" customHeight="1">
      <c r="A47" s="268"/>
      <c r="B47" s="708">
        <f t="shared" ref="B47:D47" si="9">B44-B45-B46</f>
        <v>0</v>
      </c>
      <c r="C47" s="708">
        <f t="shared" si="9"/>
        <v>0</v>
      </c>
      <c r="D47" s="708">
        <f t="shared" si="9"/>
        <v>0</v>
      </c>
      <c r="E47" s="709"/>
      <c r="F47" s="709"/>
      <c r="G47" s="709"/>
      <c r="H47" s="709"/>
      <c r="I47" s="710"/>
      <c r="J47" s="710"/>
      <c r="K47" s="710"/>
      <c r="L47" s="709"/>
      <c r="M47" s="709"/>
      <c r="N47" s="709"/>
      <c r="O47" s="709"/>
      <c r="P47" s="709"/>
      <c r="Q47" s="709"/>
      <c r="R47" s="709"/>
    </row>
    <row r="48" spans="1:18" s="711" customFormat="1" ht="12.95" customHeight="1">
      <c r="A48" s="269"/>
      <c r="B48" s="712"/>
      <c r="C48" s="713"/>
      <c r="D48" s="712"/>
      <c r="E48" s="714"/>
      <c r="F48" s="714"/>
      <c r="G48" s="714"/>
      <c r="H48" s="715"/>
      <c r="I48" s="714"/>
      <c r="J48" s="714"/>
      <c r="K48" s="714"/>
      <c r="L48" s="714"/>
      <c r="M48" s="714"/>
      <c r="N48" s="714"/>
      <c r="O48" s="715"/>
      <c r="P48" s="714"/>
      <c r="Q48" s="714"/>
      <c r="R48" s="714"/>
    </row>
    <row r="49" spans="1:14" s="711" customFormat="1" ht="12.95" customHeight="1">
      <c r="A49" s="716"/>
      <c r="B49" s="717">
        <f>B8-(B12+B16+B20+B24+B28+B32+B36+B40+B44)</f>
        <v>0</v>
      </c>
      <c r="C49" s="718">
        <f>C8-C12-C16-C20-C24-C28-C32-C36-C40-C44</f>
        <v>3.694822225952521E-13</v>
      </c>
      <c r="D49" s="717">
        <f t="shared" ref="D49" si="10">D8-D12-D16-D20-D24-D28-D32-D36-D40-D44</f>
        <v>0</v>
      </c>
      <c r="E49" s="717">
        <f>E8-E12-E16-E20-E24-E28-E32-E36-E40-E44</f>
        <v>0</v>
      </c>
      <c r="F49" s="717">
        <f t="shared" ref="F49:G49" si="11">F8-F12-F16-F20-F24-F28-F32-F36-F40-F44</f>
        <v>0</v>
      </c>
      <c r="G49" s="719">
        <f t="shared" si="11"/>
        <v>6.2527760746888816E-13</v>
      </c>
      <c r="H49" s="720"/>
      <c r="I49" s="722" t="s">
        <v>663</v>
      </c>
      <c r="J49" s="721"/>
      <c r="K49" s="721"/>
      <c r="L49" s="721"/>
      <c r="M49" s="721"/>
      <c r="N49" s="721"/>
    </row>
    <row r="50" spans="1:14">
      <c r="B50" s="717">
        <f t="shared" ref="B50:G50" si="12">B9-B13-B17-B21-B25-B29-B33-B37-B41-B45</f>
        <v>0</v>
      </c>
      <c r="C50" s="717">
        <f t="shared" si="12"/>
        <v>0</v>
      </c>
      <c r="D50" s="717">
        <f t="shared" si="12"/>
        <v>0</v>
      </c>
      <c r="E50" s="717">
        <f t="shared" si="12"/>
        <v>0</v>
      </c>
      <c r="F50" s="717">
        <f t="shared" si="12"/>
        <v>0</v>
      </c>
      <c r="G50" s="719">
        <f t="shared" si="12"/>
        <v>0</v>
      </c>
      <c r="H50" s="720"/>
      <c r="I50" s="1674" t="s">
        <v>664</v>
      </c>
      <c r="J50" s="1674"/>
      <c r="K50" s="1674"/>
      <c r="L50" s="1674"/>
      <c r="M50" s="719">
        <f t="shared" ref="I49:N50" si="13">M9-M13-M17-M21-M25-M29-M33-M37-M41-M45</f>
        <v>0</v>
      </c>
      <c r="N50" s="719">
        <f t="shared" si="13"/>
        <v>0</v>
      </c>
    </row>
    <row r="51" spans="1:14">
      <c r="B51" s="717">
        <f>B10-(B14+B18+B22+B26+B30+B34+B38+B42+B46)</f>
        <v>0</v>
      </c>
      <c r="C51" s="718">
        <f>C10-(C14+C18+C22+C26+C30+C34+C38+C42+C46)</f>
        <v>0</v>
      </c>
      <c r="D51" s="717">
        <f t="shared" ref="D51" si="14">D10-(D14+D18+D22+D26+D30+D34+D38+D42+D46)</f>
        <v>0</v>
      </c>
      <c r="E51" s="717">
        <f>E10-(E14+E18+E22+E26+E30+E34+E38+E42+E46)</f>
        <v>0</v>
      </c>
      <c r="F51" s="717">
        <f t="shared" ref="F51:G51" si="15">F10-(F14+F18+F22+F26+F30+F34+F38+F42+F46)</f>
        <v>0</v>
      </c>
      <c r="G51" s="719">
        <f t="shared" si="15"/>
        <v>0</v>
      </c>
      <c r="H51" s="720"/>
      <c r="I51" s="245" t="s">
        <v>1224</v>
      </c>
    </row>
    <row r="52" spans="1:14">
      <c r="B52" s="723"/>
      <c r="C52" s="723"/>
      <c r="D52" s="723"/>
      <c r="E52" s="723"/>
      <c r="F52" s="723"/>
      <c r="G52" s="723"/>
      <c r="H52" s="724"/>
      <c r="I52" s="723"/>
      <c r="J52" s="723"/>
      <c r="K52" s="723"/>
    </row>
    <row r="53" spans="1:14">
      <c r="B53" s="723"/>
      <c r="C53" s="723"/>
      <c r="D53" s="723"/>
      <c r="E53" s="723"/>
      <c r="F53" s="723"/>
      <c r="G53" s="723"/>
      <c r="H53" s="724"/>
      <c r="I53" s="723"/>
      <c r="J53" s="723"/>
      <c r="K53" s="723"/>
    </row>
    <row r="54" spans="1:14">
      <c r="B54" s="723"/>
      <c r="C54" s="723"/>
      <c r="D54" s="723"/>
      <c r="E54" s="723"/>
      <c r="F54" s="723"/>
      <c r="G54" s="723"/>
      <c r="H54" s="724"/>
      <c r="I54" s="723"/>
      <c r="J54" s="723"/>
      <c r="K54" s="723"/>
    </row>
    <row r="55" spans="1:14">
      <c r="B55" s="723"/>
      <c r="C55" s="723"/>
      <c r="D55" s="723"/>
      <c r="E55" s="723"/>
      <c r="F55" s="723"/>
      <c r="G55" s="723"/>
      <c r="H55" s="724"/>
      <c r="I55" s="723"/>
      <c r="J55" s="723"/>
      <c r="K55" s="723"/>
    </row>
    <row r="56" spans="1:14">
      <c r="B56" s="723"/>
      <c r="C56" s="723"/>
      <c r="D56" s="723"/>
      <c r="E56" s="723"/>
      <c r="F56" s="723"/>
      <c r="G56" s="723"/>
      <c r="H56" s="724"/>
      <c r="I56" s="723"/>
      <c r="J56" s="723"/>
      <c r="K56" s="723"/>
    </row>
  </sheetData>
  <mergeCells count="7">
    <mergeCell ref="A1:B1"/>
    <mergeCell ref="I50:L50"/>
    <mergeCell ref="B5:D5"/>
    <mergeCell ref="E5:G5"/>
    <mergeCell ref="I5:K5"/>
    <mergeCell ref="L5:N5"/>
    <mergeCell ref="P5:R5"/>
  </mergeCells>
  <hyperlinks>
    <hyperlink ref="A1" location="Содержание!A1" display="Вернуться в СОДЕРЖАНИЕ" xr:uid="{254EC8B7-391B-48E5-9182-D71DCF47E62D}"/>
  </hyperlinks>
  <pageMargins left="0.78740157480314965" right="0.78740157480314965" top="0.78740157480314965" bottom="0.78740157480314965" header="0.51181102362204722" footer="0.62992125984251968"/>
  <pageSetup paperSize="9" firstPageNumber="21" orientation="portrait" useFirstPageNumber="1" r:id="rId1"/>
  <headerFooter alignWithMargins="0">
    <oddFooter>&amp;C&amp;"Times New Roman,обычный"&amp;9&amp;P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263"/>
  <sheetViews>
    <sheetView zoomScaleNormal="100" workbookViewId="0">
      <pane xSplit="1" ySplit="5" topLeftCell="B24" activePane="bottomRight" state="frozen"/>
      <selection activeCell="P15" sqref="P15"/>
      <selection pane="topRight" activeCell="P15" sqref="P15"/>
      <selection pane="bottomLeft" activeCell="P15" sqref="P15"/>
      <selection pane="bottomRight" activeCell="H58" sqref="H58"/>
    </sheetView>
  </sheetViews>
  <sheetFormatPr defaultRowHeight="15"/>
  <cols>
    <col min="1" max="1" width="22.7109375" style="249" customWidth="1"/>
    <col min="2" max="7" width="10.7109375" style="725" customWidth="1"/>
    <col min="8" max="8" width="21.7109375" style="249" customWidth="1"/>
    <col min="9" max="14" width="10.7109375" style="725" customWidth="1"/>
    <col min="15" max="15" width="31.85546875" style="249" customWidth="1"/>
    <col min="16" max="18" width="17.7109375" style="725" customWidth="1"/>
    <col min="19" max="32" width="9.140625" style="682" customWidth="1"/>
    <col min="33" max="247" width="9.140625" style="682"/>
    <col min="248" max="248" width="22.7109375" style="682" customWidth="1"/>
    <col min="249" max="254" width="10.7109375" style="682" customWidth="1"/>
    <col min="255" max="255" width="21.7109375" style="682" customWidth="1"/>
    <col min="256" max="261" width="10.7109375" style="682" customWidth="1"/>
    <col min="262" max="262" width="22.7109375" style="682" customWidth="1"/>
    <col min="263" max="265" width="16.42578125" style="682" customWidth="1"/>
    <col min="266" max="272" width="0" style="682" hidden="1" customWidth="1"/>
    <col min="273" max="503" width="9.140625" style="682"/>
    <col min="504" max="504" width="22.7109375" style="682" customWidth="1"/>
    <col min="505" max="510" width="10.7109375" style="682" customWidth="1"/>
    <col min="511" max="511" width="21.7109375" style="682" customWidth="1"/>
    <col min="512" max="517" width="10.7109375" style="682" customWidth="1"/>
    <col min="518" max="518" width="22.7109375" style="682" customWidth="1"/>
    <col min="519" max="521" width="16.42578125" style="682" customWidth="1"/>
    <col min="522" max="528" width="0" style="682" hidden="1" customWidth="1"/>
    <col min="529" max="759" width="9.140625" style="682"/>
    <col min="760" max="760" width="22.7109375" style="682" customWidth="1"/>
    <col min="761" max="766" width="10.7109375" style="682" customWidth="1"/>
    <col min="767" max="767" width="21.7109375" style="682" customWidth="1"/>
    <col min="768" max="773" width="10.7109375" style="682" customWidth="1"/>
    <col min="774" max="774" width="22.7109375" style="682" customWidth="1"/>
    <col min="775" max="777" width="16.42578125" style="682" customWidth="1"/>
    <col min="778" max="784" width="0" style="682" hidden="1" customWidth="1"/>
    <col min="785" max="1015" width="9.140625" style="682"/>
    <col min="1016" max="1016" width="22.7109375" style="682" customWidth="1"/>
    <col min="1017" max="1022" width="10.7109375" style="682" customWidth="1"/>
    <col min="1023" max="1023" width="21.7109375" style="682" customWidth="1"/>
    <col min="1024" max="1029" width="10.7109375" style="682" customWidth="1"/>
    <col min="1030" max="1030" width="22.7109375" style="682" customWidth="1"/>
    <col min="1031" max="1033" width="16.42578125" style="682" customWidth="1"/>
    <col min="1034" max="1040" width="0" style="682" hidden="1" customWidth="1"/>
    <col min="1041" max="1271" width="9.140625" style="682"/>
    <col min="1272" max="1272" width="22.7109375" style="682" customWidth="1"/>
    <col min="1273" max="1278" width="10.7109375" style="682" customWidth="1"/>
    <col min="1279" max="1279" width="21.7109375" style="682" customWidth="1"/>
    <col min="1280" max="1285" width="10.7109375" style="682" customWidth="1"/>
    <col min="1286" max="1286" width="22.7109375" style="682" customWidth="1"/>
    <col min="1287" max="1289" width="16.42578125" style="682" customWidth="1"/>
    <col min="1290" max="1296" width="0" style="682" hidden="1" customWidth="1"/>
    <col min="1297" max="1527" width="9.140625" style="682"/>
    <col min="1528" max="1528" width="22.7109375" style="682" customWidth="1"/>
    <col min="1529" max="1534" width="10.7109375" style="682" customWidth="1"/>
    <col min="1535" max="1535" width="21.7109375" style="682" customWidth="1"/>
    <col min="1536" max="1541" width="10.7109375" style="682" customWidth="1"/>
    <col min="1542" max="1542" width="22.7109375" style="682" customWidth="1"/>
    <col min="1543" max="1545" width="16.42578125" style="682" customWidth="1"/>
    <col min="1546" max="1552" width="0" style="682" hidden="1" customWidth="1"/>
    <col min="1553" max="1783" width="9.140625" style="682"/>
    <col min="1784" max="1784" width="22.7109375" style="682" customWidth="1"/>
    <col min="1785" max="1790" width="10.7109375" style="682" customWidth="1"/>
    <col min="1791" max="1791" width="21.7109375" style="682" customWidth="1"/>
    <col min="1792" max="1797" width="10.7109375" style="682" customWidth="1"/>
    <col min="1798" max="1798" width="22.7109375" style="682" customWidth="1"/>
    <col min="1799" max="1801" width="16.42578125" style="682" customWidth="1"/>
    <col min="1802" max="1808" width="0" style="682" hidden="1" customWidth="1"/>
    <col min="1809" max="2039" width="9.140625" style="682"/>
    <col min="2040" max="2040" width="22.7109375" style="682" customWidth="1"/>
    <col min="2041" max="2046" width="10.7109375" style="682" customWidth="1"/>
    <col min="2047" max="2047" width="21.7109375" style="682" customWidth="1"/>
    <col min="2048" max="2053" width="10.7109375" style="682" customWidth="1"/>
    <col min="2054" max="2054" width="22.7109375" style="682" customWidth="1"/>
    <col min="2055" max="2057" width="16.42578125" style="682" customWidth="1"/>
    <col min="2058" max="2064" width="0" style="682" hidden="1" customWidth="1"/>
    <col min="2065" max="2295" width="9.140625" style="682"/>
    <col min="2296" max="2296" width="22.7109375" style="682" customWidth="1"/>
    <col min="2297" max="2302" width="10.7109375" style="682" customWidth="1"/>
    <col min="2303" max="2303" width="21.7109375" style="682" customWidth="1"/>
    <col min="2304" max="2309" width="10.7109375" style="682" customWidth="1"/>
    <col min="2310" max="2310" width="22.7109375" style="682" customWidth="1"/>
    <col min="2311" max="2313" width="16.42578125" style="682" customWidth="1"/>
    <col min="2314" max="2320" width="0" style="682" hidden="1" customWidth="1"/>
    <col min="2321" max="2551" width="9.140625" style="682"/>
    <col min="2552" max="2552" width="22.7109375" style="682" customWidth="1"/>
    <col min="2553" max="2558" width="10.7109375" style="682" customWidth="1"/>
    <col min="2559" max="2559" width="21.7109375" style="682" customWidth="1"/>
    <col min="2560" max="2565" width="10.7109375" style="682" customWidth="1"/>
    <col min="2566" max="2566" width="22.7109375" style="682" customWidth="1"/>
    <col min="2567" max="2569" width="16.42578125" style="682" customWidth="1"/>
    <col min="2570" max="2576" width="0" style="682" hidden="1" customWidth="1"/>
    <col min="2577" max="2807" width="9.140625" style="682"/>
    <col min="2808" max="2808" width="22.7109375" style="682" customWidth="1"/>
    <col min="2809" max="2814" width="10.7109375" style="682" customWidth="1"/>
    <col min="2815" max="2815" width="21.7109375" style="682" customWidth="1"/>
    <col min="2816" max="2821" width="10.7109375" style="682" customWidth="1"/>
    <col min="2822" max="2822" width="22.7109375" style="682" customWidth="1"/>
    <col min="2823" max="2825" width="16.42578125" style="682" customWidth="1"/>
    <col min="2826" max="2832" width="0" style="682" hidden="1" customWidth="1"/>
    <col min="2833" max="3063" width="9.140625" style="682"/>
    <col min="3064" max="3064" width="22.7109375" style="682" customWidth="1"/>
    <col min="3065" max="3070" width="10.7109375" style="682" customWidth="1"/>
    <col min="3071" max="3071" width="21.7109375" style="682" customWidth="1"/>
    <col min="3072" max="3077" width="10.7109375" style="682" customWidth="1"/>
    <col min="3078" max="3078" width="22.7109375" style="682" customWidth="1"/>
    <col min="3079" max="3081" width="16.42578125" style="682" customWidth="1"/>
    <col min="3082" max="3088" width="0" style="682" hidden="1" customWidth="1"/>
    <col min="3089" max="3319" width="9.140625" style="682"/>
    <col min="3320" max="3320" width="22.7109375" style="682" customWidth="1"/>
    <col min="3321" max="3326" width="10.7109375" style="682" customWidth="1"/>
    <col min="3327" max="3327" width="21.7109375" style="682" customWidth="1"/>
    <col min="3328" max="3333" width="10.7109375" style="682" customWidth="1"/>
    <col min="3334" max="3334" width="22.7109375" style="682" customWidth="1"/>
    <col min="3335" max="3337" width="16.42578125" style="682" customWidth="1"/>
    <col min="3338" max="3344" width="0" style="682" hidden="1" customWidth="1"/>
    <col min="3345" max="3575" width="9.140625" style="682"/>
    <col min="3576" max="3576" width="22.7109375" style="682" customWidth="1"/>
    <col min="3577" max="3582" width="10.7109375" style="682" customWidth="1"/>
    <col min="3583" max="3583" width="21.7109375" style="682" customWidth="1"/>
    <col min="3584" max="3589" width="10.7109375" style="682" customWidth="1"/>
    <col min="3590" max="3590" width="22.7109375" style="682" customWidth="1"/>
    <col min="3591" max="3593" width="16.42578125" style="682" customWidth="1"/>
    <col min="3594" max="3600" width="0" style="682" hidden="1" customWidth="1"/>
    <col min="3601" max="3831" width="9.140625" style="682"/>
    <col min="3832" max="3832" width="22.7109375" style="682" customWidth="1"/>
    <col min="3833" max="3838" width="10.7109375" style="682" customWidth="1"/>
    <col min="3839" max="3839" width="21.7109375" style="682" customWidth="1"/>
    <col min="3840" max="3845" width="10.7109375" style="682" customWidth="1"/>
    <col min="3846" max="3846" width="22.7109375" style="682" customWidth="1"/>
    <col min="3847" max="3849" width="16.42578125" style="682" customWidth="1"/>
    <col min="3850" max="3856" width="0" style="682" hidden="1" customWidth="1"/>
    <col min="3857" max="4087" width="9.140625" style="682"/>
    <col min="4088" max="4088" width="22.7109375" style="682" customWidth="1"/>
    <col min="4089" max="4094" width="10.7109375" style="682" customWidth="1"/>
    <col min="4095" max="4095" width="21.7109375" style="682" customWidth="1"/>
    <col min="4096" max="4101" width="10.7109375" style="682" customWidth="1"/>
    <col min="4102" max="4102" width="22.7109375" style="682" customWidth="1"/>
    <col min="4103" max="4105" width="16.42578125" style="682" customWidth="1"/>
    <col min="4106" max="4112" width="0" style="682" hidden="1" customWidth="1"/>
    <col min="4113" max="4343" width="9.140625" style="682"/>
    <col min="4344" max="4344" width="22.7109375" style="682" customWidth="1"/>
    <col min="4345" max="4350" width="10.7109375" style="682" customWidth="1"/>
    <col min="4351" max="4351" width="21.7109375" style="682" customWidth="1"/>
    <col min="4352" max="4357" width="10.7109375" style="682" customWidth="1"/>
    <col min="4358" max="4358" width="22.7109375" style="682" customWidth="1"/>
    <col min="4359" max="4361" width="16.42578125" style="682" customWidth="1"/>
    <col min="4362" max="4368" width="0" style="682" hidden="1" customWidth="1"/>
    <col min="4369" max="4599" width="9.140625" style="682"/>
    <col min="4600" max="4600" width="22.7109375" style="682" customWidth="1"/>
    <col min="4601" max="4606" width="10.7109375" style="682" customWidth="1"/>
    <col min="4607" max="4607" width="21.7109375" style="682" customWidth="1"/>
    <col min="4608" max="4613" width="10.7109375" style="682" customWidth="1"/>
    <col min="4614" max="4614" width="22.7109375" style="682" customWidth="1"/>
    <col min="4615" max="4617" width="16.42578125" style="682" customWidth="1"/>
    <col min="4618" max="4624" width="0" style="682" hidden="1" customWidth="1"/>
    <col min="4625" max="4855" width="9.140625" style="682"/>
    <col min="4856" max="4856" width="22.7109375" style="682" customWidth="1"/>
    <col min="4857" max="4862" width="10.7109375" style="682" customWidth="1"/>
    <col min="4863" max="4863" width="21.7109375" style="682" customWidth="1"/>
    <col min="4864" max="4869" width="10.7109375" style="682" customWidth="1"/>
    <col min="4870" max="4870" width="22.7109375" style="682" customWidth="1"/>
    <col min="4871" max="4873" width="16.42578125" style="682" customWidth="1"/>
    <col min="4874" max="4880" width="0" style="682" hidden="1" customWidth="1"/>
    <col min="4881" max="5111" width="9.140625" style="682"/>
    <col min="5112" max="5112" width="22.7109375" style="682" customWidth="1"/>
    <col min="5113" max="5118" width="10.7109375" style="682" customWidth="1"/>
    <col min="5119" max="5119" width="21.7109375" style="682" customWidth="1"/>
    <col min="5120" max="5125" width="10.7109375" style="682" customWidth="1"/>
    <col min="5126" max="5126" width="22.7109375" style="682" customWidth="1"/>
    <col min="5127" max="5129" width="16.42578125" style="682" customWidth="1"/>
    <col min="5130" max="5136" width="0" style="682" hidden="1" customWidth="1"/>
    <col min="5137" max="5367" width="9.140625" style="682"/>
    <col min="5368" max="5368" width="22.7109375" style="682" customWidth="1"/>
    <col min="5369" max="5374" width="10.7109375" style="682" customWidth="1"/>
    <col min="5375" max="5375" width="21.7109375" style="682" customWidth="1"/>
    <col min="5376" max="5381" width="10.7109375" style="682" customWidth="1"/>
    <col min="5382" max="5382" width="22.7109375" style="682" customWidth="1"/>
    <col min="5383" max="5385" width="16.42578125" style="682" customWidth="1"/>
    <col min="5386" max="5392" width="0" style="682" hidden="1" customWidth="1"/>
    <col min="5393" max="5623" width="9.140625" style="682"/>
    <col min="5624" max="5624" width="22.7109375" style="682" customWidth="1"/>
    <col min="5625" max="5630" width="10.7109375" style="682" customWidth="1"/>
    <col min="5631" max="5631" width="21.7109375" style="682" customWidth="1"/>
    <col min="5632" max="5637" width="10.7109375" style="682" customWidth="1"/>
    <col min="5638" max="5638" width="22.7109375" style="682" customWidth="1"/>
    <col min="5639" max="5641" width="16.42578125" style="682" customWidth="1"/>
    <col min="5642" max="5648" width="0" style="682" hidden="1" customWidth="1"/>
    <col min="5649" max="5879" width="9.140625" style="682"/>
    <col min="5880" max="5880" width="22.7109375" style="682" customWidth="1"/>
    <col min="5881" max="5886" width="10.7109375" style="682" customWidth="1"/>
    <col min="5887" max="5887" width="21.7109375" style="682" customWidth="1"/>
    <col min="5888" max="5893" width="10.7109375" style="682" customWidth="1"/>
    <col min="5894" max="5894" width="22.7109375" style="682" customWidth="1"/>
    <col min="5895" max="5897" width="16.42578125" style="682" customWidth="1"/>
    <col min="5898" max="5904" width="0" style="682" hidden="1" customWidth="1"/>
    <col min="5905" max="6135" width="9.140625" style="682"/>
    <col min="6136" max="6136" width="22.7109375" style="682" customWidth="1"/>
    <col min="6137" max="6142" width="10.7109375" style="682" customWidth="1"/>
    <col min="6143" max="6143" width="21.7109375" style="682" customWidth="1"/>
    <col min="6144" max="6149" width="10.7109375" style="682" customWidth="1"/>
    <col min="6150" max="6150" width="22.7109375" style="682" customWidth="1"/>
    <col min="6151" max="6153" width="16.42578125" style="682" customWidth="1"/>
    <col min="6154" max="6160" width="0" style="682" hidden="1" customWidth="1"/>
    <col min="6161" max="6391" width="9.140625" style="682"/>
    <col min="6392" max="6392" width="22.7109375" style="682" customWidth="1"/>
    <col min="6393" max="6398" width="10.7109375" style="682" customWidth="1"/>
    <col min="6399" max="6399" width="21.7109375" style="682" customWidth="1"/>
    <col min="6400" max="6405" width="10.7109375" style="682" customWidth="1"/>
    <col min="6406" max="6406" width="22.7109375" style="682" customWidth="1"/>
    <col min="6407" max="6409" width="16.42578125" style="682" customWidth="1"/>
    <col min="6410" max="6416" width="0" style="682" hidden="1" customWidth="1"/>
    <col min="6417" max="6647" width="9.140625" style="682"/>
    <col min="6648" max="6648" width="22.7109375" style="682" customWidth="1"/>
    <col min="6649" max="6654" width="10.7109375" style="682" customWidth="1"/>
    <col min="6655" max="6655" width="21.7109375" style="682" customWidth="1"/>
    <col min="6656" max="6661" width="10.7109375" style="682" customWidth="1"/>
    <col min="6662" max="6662" width="22.7109375" style="682" customWidth="1"/>
    <col min="6663" max="6665" width="16.42578125" style="682" customWidth="1"/>
    <col min="6666" max="6672" width="0" style="682" hidden="1" customWidth="1"/>
    <col min="6673" max="6903" width="9.140625" style="682"/>
    <col min="6904" max="6904" width="22.7109375" style="682" customWidth="1"/>
    <col min="6905" max="6910" width="10.7109375" style="682" customWidth="1"/>
    <col min="6911" max="6911" width="21.7109375" style="682" customWidth="1"/>
    <col min="6912" max="6917" width="10.7109375" style="682" customWidth="1"/>
    <col min="6918" max="6918" width="22.7109375" style="682" customWidth="1"/>
    <col min="6919" max="6921" width="16.42578125" style="682" customWidth="1"/>
    <col min="6922" max="6928" width="0" style="682" hidden="1" customWidth="1"/>
    <col min="6929" max="7159" width="9.140625" style="682"/>
    <col min="7160" max="7160" width="22.7109375" style="682" customWidth="1"/>
    <col min="7161" max="7166" width="10.7109375" style="682" customWidth="1"/>
    <col min="7167" max="7167" width="21.7109375" style="682" customWidth="1"/>
    <col min="7168" max="7173" width="10.7109375" style="682" customWidth="1"/>
    <col min="7174" max="7174" width="22.7109375" style="682" customWidth="1"/>
    <col min="7175" max="7177" width="16.42578125" style="682" customWidth="1"/>
    <col min="7178" max="7184" width="0" style="682" hidden="1" customWidth="1"/>
    <col min="7185" max="7415" width="9.140625" style="682"/>
    <col min="7416" max="7416" width="22.7109375" style="682" customWidth="1"/>
    <col min="7417" max="7422" width="10.7109375" style="682" customWidth="1"/>
    <col min="7423" max="7423" width="21.7109375" style="682" customWidth="1"/>
    <col min="7424" max="7429" width="10.7109375" style="682" customWidth="1"/>
    <col min="7430" max="7430" width="22.7109375" style="682" customWidth="1"/>
    <col min="7431" max="7433" width="16.42578125" style="682" customWidth="1"/>
    <col min="7434" max="7440" width="0" style="682" hidden="1" customWidth="1"/>
    <col min="7441" max="7671" width="9.140625" style="682"/>
    <col min="7672" max="7672" width="22.7109375" style="682" customWidth="1"/>
    <col min="7673" max="7678" width="10.7109375" style="682" customWidth="1"/>
    <col min="7679" max="7679" width="21.7109375" style="682" customWidth="1"/>
    <col min="7680" max="7685" width="10.7109375" style="682" customWidth="1"/>
    <col min="7686" max="7686" width="22.7109375" style="682" customWidth="1"/>
    <col min="7687" max="7689" width="16.42578125" style="682" customWidth="1"/>
    <col min="7690" max="7696" width="0" style="682" hidden="1" customWidth="1"/>
    <col min="7697" max="7927" width="9.140625" style="682"/>
    <col min="7928" max="7928" width="22.7109375" style="682" customWidth="1"/>
    <col min="7929" max="7934" width="10.7109375" style="682" customWidth="1"/>
    <col min="7935" max="7935" width="21.7109375" style="682" customWidth="1"/>
    <col min="7936" max="7941" width="10.7109375" style="682" customWidth="1"/>
    <col min="7942" max="7942" width="22.7109375" style="682" customWidth="1"/>
    <col min="7943" max="7945" width="16.42578125" style="682" customWidth="1"/>
    <col min="7946" max="7952" width="0" style="682" hidden="1" customWidth="1"/>
    <col min="7953" max="8183" width="9.140625" style="682"/>
    <col min="8184" max="8184" width="22.7109375" style="682" customWidth="1"/>
    <col min="8185" max="8190" width="10.7109375" style="682" customWidth="1"/>
    <col min="8191" max="8191" width="21.7109375" style="682" customWidth="1"/>
    <col min="8192" max="8197" width="10.7109375" style="682" customWidth="1"/>
    <col min="8198" max="8198" width="22.7109375" style="682" customWidth="1"/>
    <col min="8199" max="8201" width="16.42578125" style="682" customWidth="1"/>
    <col min="8202" max="8208" width="0" style="682" hidden="1" customWidth="1"/>
    <col min="8209" max="8439" width="9.140625" style="682"/>
    <col min="8440" max="8440" width="22.7109375" style="682" customWidth="1"/>
    <col min="8441" max="8446" width="10.7109375" style="682" customWidth="1"/>
    <col min="8447" max="8447" width="21.7109375" style="682" customWidth="1"/>
    <col min="8448" max="8453" width="10.7109375" style="682" customWidth="1"/>
    <col min="8454" max="8454" width="22.7109375" style="682" customWidth="1"/>
    <col min="8455" max="8457" width="16.42578125" style="682" customWidth="1"/>
    <col min="8458" max="8464" width="0" style="682" hidden="1" customWidth="1"/>
    <col min="8465" max="8695" width="9.140625" style="682"/>
    <col min="8696" max="8696" width="22.7109375" style="682" customWidth="1"/>
    <col min="8697" max="8702" width="10.7109375" style="682" customWidth="1"/>
    <col min="8703" max="8703" width="21.7109375" style="682" customWidth="1"/>
    <col min="8704" max="8709" width="10.7109375" style="682" customWidth="1"/>
    <col min="8710" max="8710" width="22.7109375" style="682" customWidth="1"/>
    <col min="8711" max="8713" width="16.42578125" style="682" customWidth="1"/>
    <col min="8714" max="8720" width="0" style="682" hidden="1" customWidth="1"/>
    <col min="8721" max="8951" width="9.140625" style="682"/>
    <col min="8952" max="8952" width="22.7109375" style="682" customWidth="1"/>
    <col min="8953" max="8958" width="10.7109375" style="682" customWidth="1"/>
    <col min="8959" max="8959" width="21.7109375" style="682" customWidth="1"/>
    <col min="8960" max="8965" width="10.7109375" style="682" customWidth="1"/>
    <col min="8966" max="8966" width="22.7109375" style="682" customWidth="1"/>
    <col min="8967" max="8969" width="16.42578125" style="682" customWidth="1"/>
    <col min="8970" max="8976" width="0" style="682" hidden="1" customWidth="1"/>
    <col min="8977" max="9207" width="9.140625" style="682"/>
    <col min="9208" max="9208" width="22.7109375" style="682" customWidth="1"/>
    <col min="9209" max="9214" width="10.7109375" style="682" customWidth="1"/>
    <col min="9215" max="9215" width="21.7109375" style="682" customWidth="1"/>
    <col min="9216" max="9221" width="10.7109375" style="682" customWidth="1"/>
    <col min="9222" max="9222" width="22.7109375" style="682" customWidth="1"/>
    <col min="9223" max="9225" width="16.42578125" style="682" customWidth="1"/>
    <col min="9226" max="9232" width="0" style="682" hidden="1" customWidth="1"/>
    <col min="9233" max="9463" width="9.140625" style="682"/>
    <col min="9464" max="9464" width="22.7109375" style="682" customWidth="1"/>
    <col min="9465" max="9470" width="10.7109375" style="682" customWidth="1"/>
    <col min="9471" max="9471" width="21.7109375" style="682" customWidth="1"/>
    <col min="9472" max="9477" width="10.7109375" style="682" customWidth="1"/>
    <col min="9478" max="9478" width="22.7109375" style="682" customWidth="1"/>
    <col min="9479" max="9481" width="16.42578125" style="682" customWidth="1"/>
    <col min="9482" max="9488" width="0" style="682" hidden="1" customWidth="1"/>
    <col min="9489" max="9719" width="9.140625" style="682"/>
    <col min="9720" max="9720" width="22.7109375" style="682" customWidth="1"/>
    <col min="9721" max="9726" width="10.7109375" style="682" customWidth="1"/>
    <col min="9727" max="9727" width="21.7109375" style="682" customWidth="1"/>
    <col min="9728" max="9733" width="10.7109375" style="682" customWidth="1"/>
    <col min="9734" max="9734" width="22.7109375" style="682" customWidth="1"/>
    <col min="9735" max="9737" width="16.42578125" style="682" customWidth="1"/>
    <col min="9738" max="9744" width="0" style="682" hidden="1" customWidth="1"/>
    <col min="9745" max="9975" width="9.140625" style="682"/>
    <col min="9976" max="9976" width="22.7109375" style="682" customWidth="1"/>
    <col min="9977" max="9982" width="10.7109375" style="682" customWidth="1"/>
    <col min="9983" max="9983" width="21.7109375" style="682" customWidth="1"/>
    <col min="9984" max="9989" width="10.7109375" style="682" customWidth="1"/>
    <col min="9990" max="9990" width="22.7109375" style="682" customWidth="1"/>
    <col min="9991" max="9993" width="16.42578125" style="682" customWidth="1"/>
    <col min="9994" max="10000" width="0" style="682" hidden="1" customWidth="1"/>
    <col min="10001" max="10231" width="9.140625" style="682"/>
    <col min="10232" max="10232" width="22.7109375" style="682" customWidth="1"/>
    <col min="10233" max="10238" width="10.7109375" style="682" customWidth="1"/>
    <col min="10239" max="10239" width="21.7109375" style="682" customWidth="1"/>
    <col min="10240" max="10245" width="10.7109375" style="682" customWidth="1"/>
    <col min="10246" max="10246" width="22.7109375" style="682" customWidth="1"/>
    <col min="10247" max="10249" width="16.42578125" style="682" customWidth="1"/>
    <col min="10250" max="10256" width="0" style="682" hidden="1" customWidth="1"/>
    <col min="10257" max="10487" width="9.140625" style="682"/>
    <col min="10488" max="10488" width="22.7109375" style="682" customWidth="1"/>
    <col min="10489" max="10494" width="10.7109375" style="682" customWidth="1"/>
    <col min="10495" max="10495" width="21.7109375" style="682" customWidth="1"/>
    <col min="10496" max="10501" width="10.7109375" style="682" customWidth="1"/>
    <col min="10502" max="10502" width="22.7109375" style="682" customWidth="1"/>
    <col min="10503" max="10505" width="16.42578125" style="682" customWidth="1"/>
    <col min="10506" max="10512" width="0" style="682" hidden="1" customWidth="1"/>
    <col min="10513" max="10743" width="9.140625" style="682"/>
    <col min="10744" max="10744" width="22.7109375" style="682" customWidth="1"/>
    <col min="10745" max="10750" width="10.7109375" style="682" customWidth="1"/>
    <col min="10751" max="10751" width="21.7109375" style="682" customWidth="1"/>
    <col min="10752" max="10757" width="10.7109375" style="682" customWidth="1"/>
    <col min="10758" max="10758" width="22.7109375" style="682" customWidth="1"/>
    <col min="10759" max="10761" width="16.42578125" style="682" customWidth="1"/>
    <col min="10762" max="10768" width="0" style="682" hidden="1" customWidth="1"/>
    <col min="10769" max="10999" width="9.140625" style="682"/>
    <col min="11000" max="11000" width="22.7109375" style="682" customWidth="1"/>
    <col min="11001" max="11006" width="10.7109375" style="682" customWidth="1"/>
    <col min="11007" max="11007" width="21.7109375" style="682" customWidth="1"/>
    <col min="11008" max="11013" width="10.7109375" style="682" customWidth="1"/>
    <col min="11014" max="11014" width="22.7109375" style="682" customWidth="1"/>
    <col min="11015" max="11017" width="16.42578125" style="682" customWidth="1"/>
    <col min="11018" max="11024" width="0" style="682" hidden="1" customWidth="1"/>
    <col min="11025" max="11255" width="9.140625" style="682"/>
    <col min="11256" max="11256" width="22.7109375" style="682" customWidth="1"/>
    <col min="11257" max="11262" width="10.7109375" style="682" customWidth="1"/>
    <col min="11263" max="11263" width="21.7109375" style="682" customWidth="1"/>
    <col min="11264" max="11269" width="10.7109375" style="682" customWidth="1"/>
    <col min="11270" max="11270" width="22.7109375" style="682" customWidth="1"/>
    <col min="11271" max="11273" width="16.42578125" style="682" customWidth="1"/>
    <col min="11274" max="11280" width="0" style="682" hidden="1" customWidth="1"/>
    <col min="11281" max="11511" width="9.140625" style="682"/>
    <col min="11512" max="11512" width="22.7109375" style="682" customWidth="1"/>
    <col min="11513" max="11518" width="10.7109375" style="682" customWidth="1"/>
    <col min="11519" max="11519" width="21.7109375" style="682" customWidth="1"/>
    <col min="11520" max="11525" width="10.7109375" style="682" customWidth="1"/>
    <col min="11526" max="11526" width="22.7109375" style="682" customWidth="1"/>
    <col min="11527" max="11529" width="16.42578125" style="682" customWidth="1"/>
    <col min="11530" max="11536" width="0" style="682" hidden="1" customWidth="1"/>
    <col min="11537" max="11767" width="9.140625" style="682"/>
    <col min="11768" max="11768" width="22.7109375" style="682" customWidth="1"/>
    <col min="11769" max="11774" width="10.7109375" style="682" customWidth="1"/>
    <col min="11775" max="11775" width="21.7109375" style="682" customWidth="1"/>
    <col min="11776" max="11781" width="10.7109375" style="682" customWidth="1"/>
    <col min="11782" max="11782" width="22.7109375" style="682" customWidth="1"/>
    <col min="11783" max="11785" width="16.42578125" style="682" customWidth="1"/>
    <col min="11786" max="11792" width="0" style="682" hidden="1" customWidth="1"/>
    <col min="11793" max="12023" width="9.140625" style="682"/>
    <col min="12024" max="12024" width="22.7109375" style="682" customWidth="1"/>
    <col min="12025" max="12030" width="10.7109375" style="682" customWidth="1"/>
    <col min="12031" max="12031" width="21.7109375" style="682" customWidth="1"/>
    <col min="12032" max="12037" width="10.7109375" style="682" customWidth="1"/>
    <col min="12038" max="12038" width="22.7109375" style="682" customWidth="1"/>
    <col min="12039" max="12041" width="16.42578125" style="682" customWidth="1"/>
    <col min="12042" max="12048" width="0" style="682" hidden="1" customWidth="1"/>
    <col min="12049" max="12279" width="9.140625" style="682"/>
    <col min="12280" max="12280" width="22.7109375" style="682" customWidth="1"/>
    <col min="12281" max="12286" width="10.7109375" style="682" customWidth="1"/>
    <col min="12287" max="12287" width="21.7109375" style="682" customWidth="1"/>
    <col min="12288" max="12293" width="10.7109375" style="682" customWidth="1"/>
    <col min="12294" max="12294" width="22.7109375" style="682" customWidth="1"/>
    <col min="12295" max="12297" width="16.42578125" style="682" customWidth="1"/>
    <col min="12298" max="12304" width="0" style="682" hidden="1" customWidth="1"/>
    <col min="12305" max="12535" width="9.140625" style="682"/>
    <col min="12536" max="12536" width="22.7109375" style="682" customWidth="1"/>
    <col min="12537" max="12542" width="10.7109375" style="682" customWidth="1"/>
    <col min="12543" max="12543" width="21.7109375" style="682" customWidth="1"/>
    <col min="12544" max="12549" width="10.7109375" style="682" customWidth="1"/>
    <col min="12550" max="12550" width="22.7109375" style="682" customWidth="1"/>
    <col min="12551" max="12553" width="16.42578125" style="682" customWidth="1"/>
    <col min="12554" max="12560" width="0" style="682" hidden="1" customWidth="1"/>
    <col min="12561" max="12791" width="9.140625" style="682"/>
    <col min="12792" max="12792" width="22.7109375" style="682" customWidth="1"/>
    <col min="12793" max="12798" width="10.7109375" style="682" customWidth="1"/>
    <col min="12799" max="12799" width="21.7109375" style="682" customWidth="1"/>
    <col min="12800" max="12805" width="10.7109375" style="682" customWidth="1"/>
    <col min="12806" max="12806" width="22.7109375" style="682" customWidth="1"/>
    <col min="12807" max="12809" width="16.42578125" style="682" customWidth="1"/>
    <col min="12810" max="12816" width="0" style="682" hidden="1" customWidth="1"/>
    <col min="12817" max="13047" width="9.140625" style="682"/>
    <col min="13048" max="13048" width="22.7109375" style="682" customWidth="1"/>
    <col min="13049" max="13054" width="10.7109375" style="682" customWidth="1"/>
    <col min="13055" max="13055" width="21.7109375" style="682" customWidth="1"/>
    <col min="13056" max="13061" width="10.7109375" style="682" customWidth="1"/>
    <col min="13062" max="13062" width="22.7109375" style="682" customWidth="1"/>
    <col min="13063" max="13065" width="16.42578125" style="682" customWidth="1"/>
    <col min="13066" max="13072" width="0" style="682" hidden="1" customWidth="1"/>
    <col min="13073" max="13303" width="9.140625" style="682"/>
    <col min="13304" max="13304" width="22.7109375" style="682" customWidth="1"/>
    <col min="13305" max="13310" width="10.7109375" style="682" customWidth="1"/>
    <col min="13311" max="13311" width="21.7109375" style="682" customWidth="1"/>
    <col min="13312" max="13317" width="10.7109375" style="682" customWidth="1"/>
    <col min="13318" max="13318" width="22.7109375" style="682" customWidth="1"/>
    <col min="13319" max="13321" width="16.42578125" style="682" customWidth="1"/>
    <col min="13322" max="13328" width="0" style="682" hidden="1" customWidth="1"/>
    <col min="13329" max="13559" width="9.140625" style="682"/>
    <col min="13560" max="13560" width="22.7109375" style="682" customWidth="1"/>
    <col min="13561" max="13566" width="10.7109375" style="682" customWidth="1"/>
    <col min="13567" max="13567" width="21.7109375" style="682" customWidth="1"/>
    <col min="13568" max="13573" width="10.7109375" style="682" customWidth="1"/>
    <col min="13574" max="13574" width="22.7109375" style="682" customWidth="1"/>
    <col min="13575" max="13577" width="16.42578125" style="682" customWidth="1"/>
    <col min="13578" max="13584" width="0" style="682" hidden="1" customWidth="1"/>
    <col min="13585" max="13815" width="9.140625" style="682"/>
    <col min="13816" max="13816" width="22.7109375" style="682" customWidth="1"/>
    <col min="13817" max="13822" width="10.7109375" style="682" customWidth="1"/>
    <col min="13823" max="13823" width="21.7109375" style="682" customWidth="1"/>
    <col min="13824" max="13829" width="10.7109375" style="682" customWidth="1"/>
    <col min="13830" max="13830" width="22.7109375" style="682" customWidth="1"/>
    <col min="13831" max="13833" width="16.42578125" style="682" customWidth="1"/>
    <col min="13834" max="13840" width="0" style="682" hidden="1" customWidth="1"/>
    <col min="13841" max="14071" width="9.140625" style="682"/>
    <col min="14072" max="14072" width="22.7109375" style="682" customWidth="1"/>
    <col min="14073" max="14078" width="10.7109375" style="682" customWidth="1"/>
    <col min="14079" max="14079" width="21.7109375" style="682" customWidth="1"/>
    <col min="14080" max="14085" width="10.7109375" style="682" customWidth="1"/>
    <col min="14086" max="14086" width="22.7109375" style="682" customWidth="1"/>
    <col min="14087" max="14089" width="16.42578125" style="682" customWidth="1"/>
    <col min="14090" max="14096" width="0" style="682" hidden="1" customWidth="1"/>
    <col min="14097" max="14327" width="9.140625" style="682"/>
    <col min="14328" max="14328" width="22.7109375" style="682" customWidth="1"/>
    <col min="14329" max="14334" width="10.7109375" style="682" customWidth="1"/>
    <col min="14335" max="14335" width="21.7109375" style="682" customWidth="1"/>
    <col min="14336" max="14341" width="10.7109375" style="682" customWidth="1"/>
    <col min="14342" max="14342" width="22.7109375" style="682" customWidth="1"/>
    <col min="14343" max="14345" width="16.42578125" style="682" customWidth="1"/>
    <col min="14346" max="14352" width="0" style="682" hidden="1" customWidth="1"/>
    <col min="14353" max="14583" width="9.140625" style="682"/>
    <col min="14584" max="14584" width="22.7109375" style="682" customWidth="1"/>
    <col min="14585" max="14590" width="10.7109375" style="682" customWidth="1"/>
    <col min="14591" max="14591" width="21.7109375" style="682" customWidth="1"/>
    <col min="14592" max="14597" width="10.7109375" style="682" customWidth="1"/>
    <col min="14598" max="14598" width="22.7109375" style="682" customWidth="1"/>
    <col min="14599" max="14601" width="16.42578125" style="682" customWidth="1"/>
    <col min="14602" max="14608" width="0" style="682" hidden="1" customWidth="1"/>
    <col min="14609" max="14839" width="9.140625" style="682"/>
    <col min="14840" max="14840" width="22.7109375" style="682" customWidth="1"/>
    <col min="14841" max="14846" width="10.7109375" style="682" customWidth="1"/>
    <col min="14847" max="14847" width="21.7109375" style="682" customWidth="1"/>
    <col min="14848" max="14853" width="10.7109375" style="682" customWidth="1"/>
    <col min="14854" max="14854" width="22.7109375" style="682" customWidth="1"/>
    <col min="14855" max="14857" width="16.42578125" style="682" customWidth="1"/>
    <col min="14858" max="14864" width="0" style="682" hidden="1" customWidth="1"/>
    <col min="14865" max="15095" width="9.140625" style="682"/>
    <col min="15096" max="15096" width="22.7109375" style="682" customWidth="1"/>
    <col min="15097" max="15102" width="10.7109375" style="682" customWidth="1"/>
    <col min="15103" max="15103" width="21.7109375" style="682" customWidth="1"/>
    <col min="15104" max="15109" width="10.7109375" style="682" customWidth="1"/>
    <col min="15110" max="15110" width="22.7109375" style="682" customWidth="1"/>
    <col min="15111" max="15113" width="16.42578125" style="682" customWidth="1"/>
    <col min="15114" max="15120" width="0" style="682" hidden="1" customWidth="1"/>
    <col min="15121" max="15351" width="9.140625" style="682"/>
    <col min="15352" max="15352" width="22.7109375" style="682" customWidth="1"/>
    <col min="15353" max="15358" width="10.7109375" style="682" customWidth="1"/>
    <col min="15359" max="15359" width="21.7109375" style="682" customWidth="1"/>
    <col min="15360" max="15365" width="10.7109375" style="682" customWidth="1"/>
    <col min="15366" max="15366" width="22.7109375" style="682" customWidth="1"/>
    <col min="15367" max="15369" width="16.42578125" style="682" customWidth="1"/>
    <col min="15370" max="15376" width="0" style="682" hidden="1" customWidth="1"/>
    <col min="15377" max="15607" width="9.140625" style="682"/>
    <col min="15608" max="15608" width="22.7109375" style="682" customWidth="1"/>
    <col min="15609" max="15614" width="10.7109375" style="682" customWidth="1"/>
    <col min="15615" max="15615" width="21.7109375" style="682" customWidth="1"/>
    <col min="15616" max="15621" width="10.7109375" style="682" customWidth="1"/>
    <col min="15622" max="15622" width="22.7109375" style="682" customWidth="1"/>
    <col min="15623" max="15625" width="16.42578125" style="682" customWidth="1"/>
    <col min="15626" max="15632" width="0" style="682" hidden="1" customWidth="1"/>
    <col min="15633" max="15863" width="9.140625" style="682"/>
    <col min="15864" max="15864" width="22.7109375" style="682" customWidth="1"/>
    <col min="15865" max="15870" width="10.7109375" style="682" customWidth="1"/>
    <col min="15871" max="15871" width="21.7109375" style="682" customWidth="1"/>
    <col min="15872" max="15877" width="10.7109375" style="682" customWidth="1"/>
    <col min="15878" max="15878" width="22.7109375" style="682" customWidth="1"/>
    <col min="15879" max="15881" width="16.42578125" style="682" customWidth="1"/>
    <col min="15882" max="15888" width="0" style="682" hidden="1" customWidth="1"/>
    <col min="15889" max="16119" width="9.140625" style="682"/>
    <col min="16120" max="16120" width="22.7109375" style="682" customWidth="1"/>
    <col min="16121" max="16126" width="10.7109375" style="682" customWidth="1"/>
    <col min="16127" max="16127" width="21.7109375" style="682" customWidth="1"/>
    <col min="16128" max="16133" width="10.7109375" style="682" customWidth="1"/>
    <col min="16134" max="16134" width="22.7109375" style="682" customWidth="1"/>
    <col min="16135" max="16137" width="16.42578125" style="682" customWidth="1"/>
    <col min="16138" max="16144" width="0" style="682" hidden="1" customWidth="1"/>
    <col min="16145" max="16384" width="9.140625" style="682"/>
  </cols>
  <sheetData>
    <row r="1" spans="1:18">
      <c r="A1" s="1653" t="s">
        <v>1308</v>
      </c>
      <c r="B1" s="1653"/>
    </row>
    <row r="2" spans="1:18" ht="18" customHeight="1">
      <c r="A2" s="585" t="s">
        <v>1118</v>
      </c>
      <c r="B2" s="726"/>
      <c r="C2" s="727"/>
      <c r="D2" s="727"/>
      <c r="E2" s="726"/>
      <c r="F2" s="727"/>
      <c r="G2" s="727"/>
      <c r="H2" s="585" t="s">
        <v>1117</v>
      </c>
      <c r="I2" s="726"/>
      <c r="J2" s="727"/>
      <c r="K2" s="727"/>
      <c r="L2" s="726"/>
      <c r="M2" s="727"/>
      <c r="N2" s="727"/>
      <c r="O2" s="585" t="s">
        <v>1117</v>
      </c>
      <c r="P2" s="726"/>
      <c r="Q2" s="727"/>
      <c r="R2" s="727"/>
    </row>
    <row r="3" spans="1:18" ht="18" customHeight="1">
      <c r="A3" s="585" t="s">
        <v>1041</v>
      </c>
      <c r="B3" s="726"/>
      <c r="C3" s="727"/>
      <c r="D3" s="727"/>
      <c r="E3" s="726"/>
      <c r="F3" s="727"/>
      <c r="G3" s="727"/>
      <c r="H3" s="248" t="s">
        <v>661</v>
      </c>
      <c r="I3" s="726"/>
      <c r="J3" s="727"/>
      <c r="K3" s="727"/>
      <c r="L3" s="726"/>
      <c r="M3" s="727"/>
      <c r="N3" s="727"/>
      <c r="O3" s="248" t="s">
        <v>661</v>
      </c>
      <c r="P3" s="726"/>
      <c r="Q3" s="727"/>
      <c r="R3" s="727"/>
    </row>
    <row r="4" spans="1:18" s="249" customFormat="1" ht="18" customHeight="1">
      <c r="A4" s="248" t="s">
        <v>662</v>
      </c>
      <c r="B4" s="725"/>
      <c r="C4" s="725"/>
      <c r="D4" s="725"/>
      <c r="E4" s="725"/>
      <c r="F4" s="725"/>
      <c r="G4" s="725"/>
      <c r="I4" s="725"/>
      <c r="J4" s="725"/>
      <c r="K4" s="725"/>
      <c r="L4" s="725"/>
      <c r="M4" s="725"/>
      <c r="N4" s="725"/>
      <c r="P4" s="725"/>
      <c r="Q4" s="725"/>
      <c r="R4" s="725"/>
    </row>
    <row r="5" spans="1:18" s="247" customFormat="1" ht="18" customHeight="1">
      <c r="A5" s="250"/>
      <c r="B5" s="1673">
        <v>2022</v>
      </c>
      <c r="C5" s="1673"/>
      <c r="D5" s="1673"/>
      <c r="E5" s="1673">
        <v>2023</v>
      </c>
      <c r="F5" s="1673"/>
      <c r="G5" s="1673"/>
      <c r="H5" s="252"/>
      <c r="I5" s="1678" t="s">
        <v>1219</v>
      </c>
      <c r="J5" s="1678"/>
      <c r="K5" s="1678"/>
      <c r="L5" s="1678" t="s">
        <v>1225</v>
      </c>
      <c r="M5" s="1678"/>
      <c r="N5" s="1678"/>
      <c r="O5" s="252"/>
      <c r="P5" s="1678">
        <v>2026</v>
      </c>
      <c r="Q5" s="1678"/>
      <c r="R5" s="1678"/>
    </row>
    <row r="6" spans="1:18" s="247" customFormat="1" ht="18" customHeight="1">
      <c r="A6" s="253"/>
      <c r="B6" s="254" t="s">
        <v>161</v>
      </c>
      <c r="C6" s="254" t="s">
        <v>234</v>
      </c>
      <c r="D6" s="254" t="s">
        <v>235</v>
      </c>
      <c r="E6" s="254" t="s">
        <v>161</v>
      </c>
      <c r="F6" s="254" t="s">
        <v>234</v>
      </c>
      <c r="G6" s="254" t="s">
        <v>235</v>
      </c>
      <c r="H6" s="255"/>
      <c r="I6" s="254" t="s">
        <v>161</v>
      </c>
      <c r="J6" s="254" t="s">
        <v>234</v>
      </c>
      <c r="K6" s="254" t="s">
        <v>235</v>
      </c>
      <c r="L6" s="254" t="s">
        <v>161</v>
      </c>
      <c r="M6" s="254" t="s">
        <v>234</v>
      </c>
      <c r="N6" s="254" t="s">
        <v>235</v>
      </c>
      <c r="O6" s="255"/>
      <c r="P6" s="254" t="s">
        <v>161</v>
      </c>
      <c r="Q6" s="254" t="s">
        <v>234</v>
      </c>
      <c r="R6" s="254" t="s">
        <v>235</v>
      </c>
    </row>
    <row r="7" spans="1:18" s="721" customFormat="1" ht="12.95" customHeight="1">
      <c r="A7" s="257"/>
      <c r="B7" s="698"/>
      <c r="C7" s="698"/>
      <c r="D7" s="698"/>
      <c r="E7" s="698"/>
      <c r="F7" s="698"/>
      <c r="G7" s="698"/>
      <c r="H7" s="257"/>
      <c r="I7" s="698"/>
      <c r="J7" s="698"/>
      <c r="K7" s="698"/>
      <c r="L7" s="698"/>
      <c r="M7" s="698"/>
      <c r="N7" s="698"/>
      <c r="O7" s="257"/>
      <c r="P7" s="698"/>
      <c r="Q7" s="698"/>
      <c r="R7" s="698"/>
    </row>
    <row r="8" spans="1:18" s="728" customFormat="1" ht="12.95" customHeight="1">
      <c r="A8" s="258" t="s">
        <v>0</v>
      </c>
      <c r="B8" s="84">
        <v>6238.1</v>
      </c>
      <c r="C8" s="84">
        <v>3076.3</v>
      </c>
      <c r="D8" s="84">
        <v>3161.8</v>
      </c>
      <c r="E8" s="84">
        <v>6362.8</v>
      </c>
      <c r="F8" s="84">
        <v>3139.2</v>
      </c>
      <c r="G8" s="84">
        <v>3223.6</v>
      </c>
      <c r="H8" s="258" t="s">
        <v>0</v>
      </c>
      <c r="I8" s="84">
        <v>6487.2</v>
      </c>
      <c r="J8" s="84">
        <v>3201.8</v>
      </c>
      <c r="K8" s="84">
        <v>3285.4</v>
      </c>
      <c r="L8" s="84">
        <v>6607.1</v>
      </c>
      <c r="M8" s="84">
        <v>3262</v>
      </c>
      <c r="N8" s="84">
        <v>3345.1</v>
      </c>
      <c r="O8" s="258" t="s">
        <v>0</v>
      </c>
      <c r="P8" s="84">
        <v>6729.6</v>
      </c>
      <c r="Q8" s="84">
        <v>3322.8</v>
      </c>
      <c r="R8" s="84">
        <v>3406.8</v>
      </c>
    </row>
    <row r="9" spans="1:18" s="721" customFormat="1" ht="12.95" customHeight="1">
      <c r="A9" s="261" t="s">
        <v>6</v>
      </c>
      <c r="B9" s="85">
        <v>2368.5</v>
      </c>
      <c r="C9" s="85">
        <v>1130.5999999999999</v>
      </c>
      <c r="D9" s="85">
        <v>1237.9000000000001</v>
      </c>
      <c r="E9" s="85">
        <v>2426.1999999999998</v>
      </c>
      <c r="F9" s="85">
        <v>1158.2</v>
      </c>
      <c r="G9" s="85">
        <v>1268</v>
      </c>
      <c r="H9" s="261" t="s">
        <v>6</v>
      </c>
      <c r="I9" s="85">
        <v>2941.8</v>
      </c>
      <c r="J9" s="85">
        <v>1409.6</v>
      </c>
      <c r="K9" s="85">
        <v>1532.2</v>
      </c>
      <c r="L9" s="85">
        <v>3000.7</v>
      </c>
      <c r="M9" s="85">
        <v>1436.6</v>
      </c>
      <c r="N9" s="85">
        <v>1564.1</v>
      </c>
      <c r="O9" s="261" t="s">
        <v>6</v>
      </c>
      <c r="P9" s="85">
        <v>3091.4</v>
      </c>
      <c r="Q9" s="85">
        <v>1480.1</v>
      </c>
      <c r="R9" s="85">
        <v>1611.3</v>
      </c>
    </row>
    <row r="10" spans="1:18" s="721" customFormat="1" ht="12.95" customHeight="1">
      <c r="A10" s="261" t="s">
        <v>7</v>
      </c>
      <c r="B10" s="85">
        <v>3869.6</v>
      </c>
      <c r="C10" s="85">
        <v>1945.7</v>
      </c>
      <c r="D10" s="85">
        <v>1923.9</v>
      </c>
      <c r="E10" s="85">
        <v>3936.6</v>
      </c>
      <c r="F10" s="85">
        <v>1981</v>
      </c>
      <c r="G10" s="85">
        <v>1955.6</v>
      </c>
      <c r="H10" s="261" t="s">
        <v>7</v>
      </c>
      <c r="I10" s="85">
        <v>3545.4</v>
      </c>
      <c r="J10" s="85">
        <v>1792.2</v>
      </c>
      <c r="K10" s="85">
        <v>1753.2</v>
      </c>
      <c r="L10" s="85">
        <v>3606.4</v>
      </c>
      <c r="M10" s="85">
        <v>1825.4</v>
      </c>
      <c r="N10" s="85">
        <v>1781</v>
      </c>
      <c r="O10" s="261" t="s">
        <v>7</v>
      </c>
      <c r="P10" s="85">
        <v>3638.2</v>
      </c>
      <c r="Q10" s="85">
        <v>1842.7</v>
      </c>
      <c r="R10" s="85">
        <v>1795.5</v>
      </c>
    </row>
    <row r="11" spans="1:18" s="721" customFormat="1" ht="12.95" customHeight="1">
      <c r="A11" s="256"/>
      <c r="B11" s="80"/>
      <c r="C11" s="85"/>
      <c r="D11" s="85"/>
      <c r="E11" s="80"/>
      <c r="F11" s="85"/>
      <c r="G11" s="85"/>
      <c r="H11" s="256"/>
      <c r="I11" s="80"/>
      <c r="J11" s="85"/>
      <c r="K11" s="85"/>
      <c r="L11" s="80"/>
      <c r="M11" s="85"/>
      <c r="N11" s="85"/>
      <c r="O11" s="256"/>
      <c r="P11" s="80"/>
      <c r="Q11" s="85"/>
      <c r="R11" s="85"/>
    </row>
    <row r="12" spans="1:18" s="728" customFormat="1" ht="12.95" customHeight="1">
      <c r="A12" s="258" t="s">
        <v>1</v>
      </c>
      <c r="B12" s="227">
        <v>450.8</v>
      </c>
      <c r="C12" s="84">
        <v>225.5</v>
      </c>
      <c r="D12" s="84">
        <v>225.3</v>
      </c>
      <c r="E12" s="227">
        <v>462.2</v>
      </c>
      <c r="F12" s="84">
        <v>231.5</v>
      </c>
      <c r="G12" s="84">
        <v>230.7</v>
      </c>
      <c r="H12" s="258" t="s">
        <v>1</v>
      </c>
      <c r="I12" s="227">
        <v>474.7</v>
      </c>
      <c r="J12" s="84">
        <v>238.1</v>
      </c>
      <c r="K12" s="84">
        <v>236.6</v>
      </c>
      <c r="L12" s="227">
        <v>486</v>
      </c>
      <c r="M12" s="84">
        <v>244</v>
      </c>
      <c r="N12" s="84">
        <v>242</v>
      </c>
      <c r="O12" s="258" t="s">
        <v>1</v>
      </c>
      <c r="P12" s="227">
        <v>496.6</v>
      </c>
      <c r="Q12" s="84">
        <v>249.2</v>
      </c>
      <c r="R12" s="84">
        <v>247.4</v>
      </c>
    </row>
    <row r="13" spans="1:18" s="721" customFormat="1" ht="12.95" customHeight="1">
      <c r="A13" s="261" t="s">
        <v>6</v>
      </c>
      <c r="B13" s="80">
        <v>111.7</v>
      </c>
      <c r="C13" s="85">
        <v>54.7</v>
      </c>
      <c r="D13" s="85">
        <v>57</v>
      </c>
      <c r="E13" s="80">
        <v>114.8</v>
      </c>
      <c r="F13" s="85">
        <v>56.3</v>
      </c>
      <c r="G13" s="85">
        <v>58.5</v>
      </c>
      <c r="H13" s="261" t="s">
        <v>6</v>
      </c>
      <c r="I13" s="80">
        <v>157.80000000000001</v>
      </c>
      <c r="J13" s="85">
        <v>77.900000000000006</v>
      </c>
      <c r="K13" s="85">
        <v>79.900000000000006</v>
      </c>
      <c r="L13" s="80">
        <v>161.4</v>
      </c>
      <c r="M13" s="85">
        <v>79.7</v>
      </c>
      <c r="N13" s="85">
        <v>81.7</v>
      </c>
      <c r="O13" s="261" t="s">
        <v>6</v>
      </c>
      <c r="P13" s="80">
        <v>165.5</v>
      </c>
      <c r="Q13" s="85">
        <v>81.599999999999994</v>
      </c>
      <c r="R13" s="85">
        <v>83.9</v>
      </c>
    </row>
    <row r="14" spans="1:18" s="721" customFormat="1" ht="12.95" customHeight="1">
      <c r="A14" s="261" t="s">
        <v>7</v>
      </c>
      <c r="B14" s="80">
        <v>339.1</v>
      </c>
      <c r="C14" s="85">
        <v>170.8</v>
      </c>
      <c r="D14" s="85">
        <v>168.3</v>
      </c>
      <c r="E14" s="80">
        <v>347.4</v>
      </c>
      <c r="F14" s="85">
        <v>175.2</v>
      </c>
      <c r="G14" s="85">
        <v>172.2</v>
      </c>
      <c r="H14" s="261" t="s">
        <v>7</v>
      </c>
      <c r="I14" s="80">
        <v>316.89999999999998</v>
      </c>
      <c r="J14" s="85">
        <v>160.19999999999999</v>
      </c>
      <c r="K14" s="85">
        <v>156.69999999999999</v>
      </c>
      <c r="L14" s="80">
        <v>324.60000000000002</v>
      </c>
      <c r="M14" s="85">
        <v>164.3</v>
      </c>
      <c r="N14" s="85">
        <v>160.30000000000001</v>
      </c>
      <c r="O14" s="261" t="s">
        <v>7</v>
      </c>
      <c r="P14" s="80">
        <v>331.1</v>
      </c>
      <c r="Q14" s="85">
        <v>167.6</v>
      </c>
      <c r="R14" s="85">
        <v>163.5</v>
      </c>
    </row>
    <row r="15" spans="1:18" s="721" customFormat="1" ht="12.95" customHeight="1">
      <c r="A15" s="256"/>
      <c r="B15" s="80"/>
      <c r="C15" s="85"/>
      <c r="D15" s="85"/>
      <c r="E15" s="80"/>
      <c r="F15" s="85"/>
      <c r="G15" s="85"/>
      <c r="H15" s="256"/>
      <c r="I15" s="80"/>
      <c r="J15" s="85"/>
      <c r="K15" s="85"/>
      <c r="L15" s="80"/>
      <c r="M15" s="85"/>
      <c r="N15" s="85"/>
      <c r="O15" s="256"/>
      <c r="P15" s="80"/>
      <c r="Q15" s="85"/>
      <c r="R15" s="85"/>
    </row>
    <row r="16" spans="1:18" s="728" customFormat="1" ht="12.95" customHeight="1">
      <c r="A16" s="265" t="s">
        <v>12</v>
      </c>
      <c r="B16" s="227">
        <v>1062.5999999999999</v>
      </c>
      <c r="C16" s="84">
        <v>532.79999999999995</v>
      </c>
      <c r="D16" s="84">
        <v>529.79999999999995</v>
      </c>
      <c r="E16" s="227">
        <v>1085.2</v>
      </c>
      <c r="F16" s="84">
        <v>544.6</v>
      </c>
      <c r="G16" s="84">
        <v>540.6</v>
      </c>
      <c r="H16" s="265" t="s">
        <v>12</v>
      </c>
      <c r="I16" s="227">
        <v>1110</v>
      </c>
      <c r="J16" s="84">
        <v>557.5</v>
      </c>
      <c r="K16" s="84">
        <v>552.5</v>
      </c>
      <c r="L16" s="227">
        <v>1132.7</v>
      </c>
      <c r="M16" s="84">
        <v>569.29999999999995</v>
      </c>
      <c r="N16" s="84">
        <v>563.4</v>
      </c>
      <c r="O16" s="265" t="s">
        <v>12</v>
      </c>
      <c r="P16" s="227">
        <v>1154.0999999999999</v>
      </c>
      <c r="Q16" s="84">
        <v>580.20000000000005</v>
      </c>
      <c r="R16" s="84">
        <v>573.9</v>
      </c>
    </row>
    <row r="17" spans="1:18" s="721" customFormat="1" ht="12.95" customHeight="1">
      <c r="A17" s="261" t="s">
        <v>6</v>
      </c>
      <c r="B17" s="80">
        <v>290.7</v>
      </c>
      <c r="C17" s="85">
        <v>144.69999999999999</v>
      </c>
      <c r="D17" s="85">
        <v>146</v>
      </c>
      <c r="E17" s="80">
        <v>296.2</v>
      </c>
      <c r="F17" s="85">
        <v>147.5</v>
      </c>
      <c r="G17" s="85">
        <v>148.69999999999999</v>
      </c>
      <c r="H17" s="261" t="s">
        <v>6</v>
      </c>
      <c r="I17" s="80">
        <v>403.2</v>
      </c>
      <c r="J17" s="85">
        <v>201.2</v>
      </c>
      <c r="K17" s="85">
        <v>202</v>
      </c>
      <c r="L17" s="80">
        <v>411.4</v>
      </c>
      <c r="M17" s="85">
        <v>205.2</v>
      </c>
      <c r="N17" s="85">
        <v>206.2</v>
      </c>
      <c r="O17" s="261" t="s">
        <v>6</v>
      </c>
      <c r="P17" s="80">
        <v>420.3</v>
      </c>
      <c r="Q17" s="85">
        <v>209.6</v>
      </c>
      <c r="R17" s="85">
        <v>210.7</v>
      </c>
    </row>
    <row r="18" spans="1:18" s="721" customFormat="1" ht="12.95" customHeight="1">
      <c r="A18" s="261" t="s">
        <v>7</v>
      </c>
      <c r="B18" s="80">
        <v>771.9</v>
      </c>
      <c r="C18" s="85">
        <v>388.1</v>
      </c>
      <c r="D18" s="85">
        <v>383.8</v>
      </c>
      <c r="E18" s="80">
        <v>789</v>
      </c>
      <c r="F18" s="85">
        <v>397.1</v>
      </c>
      <c r="G18" s="85">
        <v>391.9</v>
      </c>
      <c r="H18" s="261" t="s">
        <v>7</v>
      </c>
      <c r="I18" s="80">
        <v>706.8</v>
      </c>
      <c r="J18" s="85">
        <v>356.3</v>
      </c>
      <c r="K18" s="85">
        <v>350.5</v>
      </c>
      <c r="L18" s="80">
        <v>721.3</v>
      </c>
      <c r="M18" s="85">
        <v>364.1</v>
      </c>
      <c r="N18" s="85">
        <v>357.2</v>
      </c>
      <c r="O18" s="261" t="s">
        <v>7</v>
      </c>
      <c r="P18" s="80">
        <v>733.8</v>
      </c>
      <c r="Q18" s="85">
        <v>370.6</v>
      </c>
      <c r="R18" s="85">
        <v>363.2</v>
      </c>
    </row>
    <row r="19" spans="1:18" s="721" customFormat="1" ht="12.95" customHeight="1">
      <c r="A19" s="256"/>
      <c r="B19" s="80"/>
      <c r="C19" s="85"/>
      <c r="D19" s="85"/>
      <c r="E19" s="80"/>
      <c r="F19" s="85"/>
      <c r="G19" s="85"/>
      <c r="H19" s="256"/>
      <c r="I19" s="80"/>
      <c r="J19" s="85"/>
      <c r="K19" s="85"/>
      <c r="L19" s="80"/>
      <c r="M19" s="85"/>
      <c r="N19" s="85"/>
      <c r="O19" s="256"/>
      <c r="P19" s="80"/>
      <c r="Q19" s="85"/>
      <c r="R19" s="85"/>
    </row>
    <row r="20" spans="1:18" s="728" customFormat="1" ht="12.95" customHeight="1">
      <c r="A20" s="267" t="s">
        <v>21</v>
      </c>
      <c r="B20" s="227">
        <v>502.6</v>
      </c>
      <c r="C20" s="84">
        <v>249.7</v>
      </c>
      <c r="D20" s="84">
        <v>252.9</v>
      </c>
      <c r="E20" s="227">
        <v>507.2</v>
      </c>
      <c r="F20" s="84">
        <v>252.3</v>
      </c>
      <c r="G20" s="84">
        <v>254.9</v>
      </c>
      <c r="H20" s="267" t="s">
        <v>21</v>
      </c>
      <c r="I20" s="227">
        <v>513.20000000000005</v>
      </c>
      <c r="J20" s="84">
        <v>255.8</v>
      </c>
      <c r="K20" s="84">
        <v>257.39999999999998</v>
      </c>
      <c r="L20" s="227">
        <v>518.6</v>
      </c>
      <c r="M20" s="84">
        <v>258.7</v>
      </c>
      <c r="N20" s="84">
        <v>259.89999999999998</v>
      </c>
      <c r="O20" s="267" t="s">
        <v>21</v>
      </c>
      <c r="P20" s="227">
        <v>523.1</v>
      </c>
      <c r="Q20" s="84">
        <v>261.2</v>
      </c>
      <c r="R20" s="84">
        <v>261.89999999999998</v>
      </c>
    </row>
    <row r="21" spans="1:18" s="721" customFormat="1" ht="12.95" customHeight="1">
      <c r="A21" s="261" t="s">
        <v>6</v>
      </c>
      <c r="B21" s="80">
        <v>154.5</v>
      </c>
      <c r="C21" s="85">
        <v>75</v>
      </c>
      <c r="D21" s="85">
        <v>79.5</v>
      </c>
      <c r="E21" s="80">
        <v>156.69999999999999</v>
      </c>
      <c r="F21" s="85">
        <v>76.099999999999994</v>
      </c>
      <c r="G21" s="85">
        <v>80.599999999999994</v>
      </c>
      <c r="H21" s="261" t="s">
        <v>6</v>
      </c>
      <c r="I21" s="80">
        <v>182.6</v>
      </c>
      <c r="J21" s="85">
        <v>88.7</v>
      </c>
      <c r="K21" s="85">
        <v>93.9</v>
      </c>
      <c r="L21" s="80">
        <v>184.1</v>
      </c>
      <c r="M21" s="85">
        <v>89.4</v>
      </c>
      <c r="N21" s="85">
        <v>94.7</v>
      </c>
      <c r="O21" s="261" t="s">
        <v>6</v>
      </c>
      <c r="P21" s="80">
        <v>185.7</v>
      </c>
      <c r="Q21" s="85">
        <v>90.1</v>
      </c>
      <c r="R21" s="85">
        <v>95.6</v>
      </c>
    </row>
    <row r="22" spans="1:18" s="721" customFormat="1" ht="12.95" customHeight="1">
      <c r="A22" s="261" t="s">
        <v>7</v>
      </c>
      <c r="B22" s="80">
        <v>348.1</v>
      </c>
      <c r="C22" s="85">
        <v>174.7</v>
      </c>
      <c r="D22" s="85">
        <v>173.4</v>
      </c>
      <c r="E22" s="80">
        <v>350.5</v>
      </c>
      <c r="F22" s="85">
        <v>176.2</v>
      </c>
      <c r="G22" s="85">
        <v>174.3</v>
      </c>
      <c r="H22" s="261" t="s">
        <v>7</v>
      </c>
      <c r="I22" s="80">
        <v>330.6</v>
      </c>
      <c r="J22" s="85">
        <v>167.1</v>
      </c>
      <c r="K22" s="85">
        <v>163.5</v>
      </c>
      <c r="L22" s="80">
        <v>334.5</v>
      </c>
      <c r="M22" s="85">
        <v>169.3</v>
      </c>
      <c r="N22" s="85">
        <v>165.2</v>
      </c>
      <c r="O22" s="261" t="s">
        <v>7</v>
      </c>
      <c r="P22" s="80">
        <v>337.4</v>
      </c>
      <c r="Q22" s="85">
        <v>171.1</v>
      </c>
      <c r="R22" s="85">
        <v>166.3</v>
      </c>
    </row>
    <row r="23" spans="1:18" s="721" customFormat="1" ht="12.95" customHeight="1">
      <c r="A23" s="256"/>
      <c r="B23" s="80"/>
      <c r="C23" s="85"/>
      <c r="D23" s="85"/>
      <c r="E23" s="80"/>
      <c r="F23" s="85"/>
      <c r="G23" s="85"/>
      <c r="H23" s="256"/>
      <c r="I23" s="80"/>
      <c r="J23" s="85"/>
      <c r="K23" s="85"/>
      <c r="L23" s="80"/>
      <c r="M23" s="85"/>
      <c r="N23" s="85"/>
      <c r="O23" s="256"/>
      <c r="P23" s="80"/>
      <c r="Q23" s="85"/>
      <c r="R23" s="85"/>
    </row>
    <row r="24" spans="1:18" s="728" customFormat="1" ht="12.95" customHeight="1">
      <c r="A24" s="258" t="s">
        <v>2</v>
      </c>
      <c r="B24" s="227">
        <v>267.8</v>
      </c>
      <c r="C24" s="84">
        <v>135.4</v>
      </c>
      <c r="D24" s="84">
        <v>132.4</v>
      </c>
      <c r="E24" s="227">
        <v>269.7</v>
      </c>
      <c r="F24" s="84">
        <v>136.5</v>
      </c>
      <c r="G24" s="84">
        <v>133.19999999999999</v>
      </c>
      <c r="H24" s="258" t="s">
        <v>2</v>
      </c>
      <c r="I24" s="227">
        <v>273.39999999999998</v>
      </c>
      <c r="J24" s="84">
        <v>138.69999999999999</v>
      </c>
      <c r="K24" s="84">
        <v>134.69999999999999</v>
      </c>
      <c r="L24" s="227">
        <v>276.2</v>
      </c>
      <c r="M24" s="84">
        <v>140.6</v>
      </c>
      <c r="N24" s="84">
        <v>135.6</v>
      </c>
      <c r="O24" s="258" t="s">
        <v>2</v>
      </c>
      <c r="P24" s="227">
        <v>277.5</v>
      </c>
      <c r="Q24" s="84">
        <v>141.30000000000001</v>
      </c>
      <c r="R24" s="84">
        <v>136.19999999999999</v>
      </c>
    </row>
    <row r="25" spans="1:18" s="721" customFormat="1" ht="12.95" customHeight="1">
      <c r="A25" s="261" t="s">
        <v>6</v>
      </c>
      <c r="B25" s="80">
        <v>40.200000000000003</v>
      </c>
      <c r="C25" s="85">
        <v>19.5</v>
      </c>
      <c r="D25" s="85">
        <v>20.7</v>
      </c>
      <c r="E25" s="80">
        <v>40.6</v>
      </c>
      <c r="F25" s="85">
        <v>19.7</v>
      </c>
      <c r="G25" s="85">
        <v>20.9</v>
      </c>
      <c r="H25" s="261" t="s">
        <v>6</v>
      </c>
      <c r="I25" s="80">
        <v>40.9</v>
      </c>
      <c r="J25" s="85">
        <v>20</v>
      </c>
      <c r="K25" s="85">
        <v>20.9</v>
      </c>
      <c r="L25" s="80">
        <v>41.1</v>
      </c>
      <c r="M25" s="85">
        <v>20.2</v>
      </c>
      <c r="N25" s="85">
        <v>20.9</v>
      </c>
      <c r="O25" s="261" t="s">
        <v>6</v>
      </c>
      <c r="P25" s="80">
        <v>41</v>
      </c>
      <c r="Q25" s="85">
        <v>20.2</v>
      </c>
      <c r="R25" s="85">
        <v>20.8</v>
      </c>
    </row>
    <row r="26" spans="1:18" s="721" customFormat="1" ht="12.95" customHeight="1">
      <c r="A26" s="261" t="s">
        <v>7</v>
      </c>
      <c r="B26" s="80">
        <v>227.6</v>
      </c>
      <c r="C26" s="85">
        <v>115.9</v>
      </c>
      <c r="D26" s="85">
        <v>111.7</v>
      </c>
      <c r="E26" s="80">
        <v>229.1</v>
      </c>
      <c r="F26" s="85">
        <v>116.8</v>
      </c>
      <c r="G26" s="85">
        <v>112.3</v>
      </c>
      <c r="H26" s="261" t="s">
        <v>7</v>
      </c>
      <c r="I26" s="80">
        <v>232.5</v>
      </c>
      <c r="J26" s="85">
        <v>118.7</v>
      </c>
      <c r="K26" s="85">
        <v>113.8</v>
      </c>
      <c r="L26" s="80">
        <v>235.1</v>
      </c>
      <c r="M26" s="85">
        <v>120.4</v>
      </c>
      <c r="N26" s="85">
        <v>114.7</v>
      </c>
      <c r="O26" s="261" t="s">
        <v>7</v>
      </c>
      <c r="P26" s="80">
        <v>236.5</v>
      </c>
      <c r="Q26" s="85">
        <v>121.1</v>
      </c>
      <c r="R26" s="85">
        <v>115.4</v>
      </c>
    </row>
    <row r="27" spans="1:18" s="721" customFormat="1" ht="12.95" customHeight="1">
      <c r="A27" s="256"/>
      <c r="B27" s="80"/>
      <c r="C27" s="85"/>
      <c r="D27" s="85"/>
      <c r="E27" s="80"/>
      <c r="F27" s="85"/>
      <c r="G27" s="85"/>
      <c r="H27" s="256"/>
      <c r="I27" s="80"/>
      <c r="J27" s="85"/>
      <c r="K27" s="85"/>
      <c r="L27" s="80"/>
      <c r="M27" s="85"/>
      <c r="N27" s="85"/>
      <c r="O27" s="256"/>
      <c r="P27" s="80"/>
      <c r="Q27" s="85"/>
      <c r="R27" s="85"/>
    </row>
    <row r="28" spans="1:18" s="728" customFormat="1" ht="12.95" customHeight="1">
      <c r="A28" s="258" t="s">
        <v>3</v>
      </c>
      <c r="B28" s="227">
        <v>1229.2</v>
      </c>
      <c r="C28" s="84">
        <v>616.4</v>
      </c>
      <c r="D28" s="84">
        <v>612.79999999999995</v>
      </c>
      <c r="E28" s="227">
        <v>1254.0999999999999</v>
      </c>
      <c r="F28" s="84">
        <v>629.20000000000005</v>
      </c>
      <c r="G28" s="84">
        <v>624.9</v>
      </c>
      <c r="H28" s="258" t="s">
        <v>3</v>
      </c>
      <c r="I28" s="227">
        <v>1187.3</v>
      </c>
      <c r="J28" s="84">
        <v>597.79999999999995</v>
      </c>
      <c r="K28" s="84">
        <v>589.5</v>
      </c>
      <c r="L28" s="227">
        <v>1210.4000000000001</v>
      </c>
      <c r="M28" s="84">
        <v>610</v>
      </c>
      <c r="N28" s="84">
        <v>600.4</v>
      </c>
      <c r="O28" s="258" t="s">
        <v>3</v>
      </c>
      <c r="P28" s="227">
        <v>1232.0999999999999</v>
      </c>
      <c r="Q28" s="84">
        <v>621</v>
      </c>
      <c r="R28" s="84">
        <v>611.1</v>
      </c>
    </row>
    <row r="29" spans="1:18" s="721" customFormat="1" ht="12.95" customHeight="1">
      <c r="A29" s="261" t="s">
        <v>6</v>
      </c>
      <c r="B29" s="80">
        <v>87.6</v>
      </c>
      <c r="C29" s="85">
        <v>43.4</v>
      </c>
      <c r="D29" s="85">
        <v>44.2</v>
      </c>
      <c r="E29" s="80">
        <v>89.2</v>
      </c>
      <c r="F29" s="85">
        <v>44.1</v>
      </c>
      <c r="G29" s="85">
        <v>45.1</v>
      </c>
      <c r="H29" s="261" t="s">
        <v>6</v>
      </c>
      <c r="I29" s="80">
        <v>119.5</v>
      </c>
      <c r="J29" s="85">
        <v>59.2</v>
      </c>
      <c r="K29" s="85">
        <v>60.3</v>
      </c>
      <c r="L29" s="80">
        <v>122.4</v>
      </c>
      <c r="M29" s="85">
        <v>60.6</v>
      </c>
      <c r="N29" s="85">
        <v>61.8</v>
      </c>
      <c r="O29" s="261" t="s">
        <v>6</v>
      </c>
      <c r="P29" s="80">
        <v>144.80000000000001</v>
      </c>
      <c r="Q29" s="85">
        <v>71.7</v>
      </c>
      <c r="R29" s="85">
        <v>73.099999999999994</v>
      </c>
    </row>
    <row r="30" spans="1:18" s="721" customFormat="1" ht="12.95" customHeight="1">
      <c r="A30" s="261" t="s">
        <v>7</v>
      </c>
      <c r="B30" s="80">
        <v>1141.5999999999999</v>
      </c>
      <c r="C30" s="85">
        <v>573</v>
      </c>
      <c r="D30" s="85">
        <v>568.6</v>
      </c>
      <c r="E30" s="80">
        <v>1164.9000000000001</v>
      </c>
      <c r="F30" s="85">
        <v>585.1</v>
      </c>
      <c r="G30" s="85">
        <v>579.79999999999995</v>
      </c>
      <c r="H30" s="261" t="s">
        <v>7</v>
      </c>
      <c r="I30" s="80">
        <v>1067.8</v>
      </c>
      <c r="J30" s="85">
        <v>538.6</v>
      </c>
      <c r="K30" s="85">
        <v>529.20000000000005</v>
      </c>
      <c r="L30" s="80">
        <v>1088</v>
      </c>
      <c r="M30" s="85">
        <v>549.4</v>
      </c>
      <c r="N30" s="85">
        <v>538.6</v>
      </c>
      <c r="O30" s="261" t="s">
        <v>7</v>
      </c>
      <c r="P30" s="80">
        <v>1087.3</v>
      </c>
      <c r="Q30" s="85">
        <v>549.29999999999995</v>
      </c>
      <c r="R30" s="85">
        <v>538</v>
      </c>
    </row>
    <row r="31" spans="1:18" s="721" customFormat="1" ht="12.95" customHeight="1">
      <c r="A31" s="256"/>
      <c r="B31" s="80"/>
      <c r="C31" s="85"/>
      <c r="D31" s="85"/>
      <c r="E31" s="80"/>
      <c r="F31" s="85"/>
      <c r="G31" s="85"/>
      <c r="H31" s="256"/>
      <c r="I31" s="80"/>
      <c r="J31" s="85"/>
      <c r="K31" s="85"/>
      <c r="L31" s="80"/>
      <c r="M31" s="85"/>
      <c r="N31" s="85"/>
      <c r="O31" s="256"/>
      <c r="P31" s="80"/>
      <c r="Q31" s="85"/>
      <c r="R31" s="85"/>
    </row>
    <row r="32" spans="1:18" s="728" customFormat="1" ht="12.95" customHeight="1">
      <c r="A32" s="258" t="s">
        <v>4</v>
      </c>
      <c r="B32" s="227">
        <v>223.7</v>
      </c>
      <c r="C32" s="84">
        <v>113.2</v>
      </c>
      <c r="D32" s="84">
        <v>110.5</v>
      </c>
      <c r="E32" s="227">
        <v>226.8</v>
      </c>
      <c r="F32" s="84">
        <v>114.7</v>
      </c>
      <c r="G32" s="84">
        <v>112.1</v>
      </c>
      <c r="H32" s="258" t="s">
        <v>4</v>
      </c>
      <c r="I32" s="227">
        <v>230.5</v>
      </c>
      <c r="J32" s="84">
        <v>116.8</v>
      </c>
      <c r="K32" s="84">
        <v>113.7</v>
      </c>
      <c r="L32" s="227">
        <v>233.9</v>
      </c>
      <c r="M32" s="84">
        <v>118.7</v>
      </c>
      <c r="N32" s="84">
        <v>115.2</v>
      </c>
      <c r="O32" s="258" t="s">
        <v>4</v>
      </c>
      <c r="P32" s="227">
        <v>236.3</v>
      </c>
      <c r="Q32" s="84">
        <v>120</v>
      </c>
      <c r="R32" s="84">
        <v>116.3</v>
      </c>
    </row>
    <row r="33" spans="1:18" s="721" customFormat="1" ht="12.95" customHeight="1">
      <c r="A33" s="261" t="s">
        <v>6</v>
      </c>
      <c r="B33" s="80">
        <v>41.6</v>
      </c>
      <c r="C33" s="85">
        <v>20.5</v>
      </c>
      <c r="D33" s="85">
        <v>21.1</v>
      </c>
      <c r="E33" s="80">
        <v>42.7</v>
      </c>
      <c r="F33" s="85">
        <v>20.9</v>
      </c>
      <c r="G33" s="85">
        <v>21.8</v>
      </c>
      <c r="H33" s="261" t="s">
        <v>6</v>
      </c>
      <c r="I33" s="80">
        <v>43.4</v>
      </c>
      <c r="J33" s="85">
        <v>21.3</v>
      </c>
      <c r="K33" s="85">
        <v>22.1</v>
      </c>
      <c r="L33" s="80">
        <v>44.2</v>
      </c>
      <c r="M33" s="85">
        <v>21.7</v>
      </c>
      <c r="N33" s="85">
        <v>22.5</v>
      </c>
      <c r="O33" s="261" t="s">
        <v>6</v>
      </c>
      <c r="P33" s="80">
        <v>44.7</v>
      </c>
      <c r="Q33" s="85">
        <v>22</v>
      </c>
      <c r="R33" s="85">
        <v>22.7</v>
      </c>
    </row>
    <row r="34" spans="1:18" s="721" customFormat="1" ht="12.95" customHeight="1">
      <c r="A34" s="261" t="s">
        <v>7</v>
      </c>
      <c r="B34" s="80">
        <v>182.1</v>
      </c>
      <c r="C34" s="85">
        <v>92.7</v>
      </c>
      <c r="D34" s="85">
        <v>89.4</v>
      </c>
      <c r="E34" s="80">
        <v>184.1</v>
      </c>
      <c r="F34" s="85">
        <v>93.8</v>
      </c>
      <c r="G34" s="85">
        <v>90.3</v>
      </c>
      <c r="H34" s="261" t="s">
        <v>7</v>
      </c>
      <c r="I34" s="80">
        <v>187.1</v>
      </c>
      <c r="J34" s="85">
        <v>95.5</v>
      </c>
      <c r="K34" s="85">
        <v>91.6</v>
      </c>
      <c r="L34" s="80">
        <v>189.7</v>
      </c>
      <c r="M34" s="85">
        <v>97</v>
      </c>
      <c r="N34" s="85">
        <v>92.7</v>
      </c>
      <c r="O34" s="261" t="s">
        <v>7</v>
      </c>
      <c r="P34" s="80">
        <v>191.6</v>
      </c>
      <c r="Q34" s="85">
        <v>98</v>
      </c>
      <c r="R34" s="85">
        <v>93.6</v>
      </c>
    </row>
    <row r="35" spans="1:18" s="721" customFormat="1" ht="12.95" customHeight="1">
      <c r="A35" s="256"/>
      <c r="B35" s="80"/>
      <c r="C35" s="85"/>
      <c r="D35" s="85"/>
      <c r="E35" s="80"/>
      <c r="F35" s="85"/>
      <c r="G35" s="85"/>
      <c r="H35" s="256"/>
      <c r="I35" s="80"/>
      <c r="J35" s="85"/>
      <c r="K35" s="85"/>
      <c r="L35" s="80"/>
      <c r="M35" s="85"/>
      <c r="N35" s="85"/>
      <c r="O35" s="256"/>
      <c r="P35" s="80"/>
      <c r="Q35" s="85"/>
      <c r="R35" s="85"/>
    </row>
    <row r="36" spans="1:18" s="728" customFormat="1" ht="12.95" customHeight="1">
      <c r="A36" s="258" t="s">
        <v>5</v>
      </c>
      <c r="B36" s="227">
        <v>1009</v>
      </c>
      <c r="C36" s="84">
        <v>502.8</v>
      </c>
      <c r="D36" s="84">
        <v>506.2</v>
      </c>
      <c r="E36" s="227">
        <v>1023.3</v>
      </c>
      <c r="F36" s="84">
        <v>510</v>
      </c>
      <c r="G36" s="84">
        <v>513.29999999999995</v>
      </c>
      <c r="H36" s="258" t="s">
        <v>5</v>
      </c>
      <c r="I36" s="227">
        <v>912.1</v>
      </c>
      <c r="J36" s="84">
        <v>457.4</v>
      </c>
      <c r="K36" s="84">
        <v>454.7</v>
      </c>
      <c r="L36" s="227">
        <v>925.9</v>
      </c>
      <c r="M36" s="84">
        <v>464.3</v>
      </c>
      <c r="N36" s="84">
        <v>461.6</v>
      </c>
      <c r="O36" s="258" t="s">
        <v>5</v>
      </c>
      <c r="P36" s="227">
        <v>938.2</v>
      </c>
      <c r="Q36" s="84">
        <v>470.8</v>
      </c>
      <c r="R36" s="84">
        <v>467.4</v>
      </c>
    </row>
    <row r="37" spans="1:18" s="721" customFormat="1" ht="12.95" customHeight="1">
      <c r="A37" s="261" t="s">
        <v>6</v>
      </c>
      <c r="B37" s="80">
        <v>190.6</v>
      </c>
      <c r="C37" s="85">
        <v>93.6</v>
      </c>
      <c r="D37" s="85">
        <v>97</v>
      </c>
      <c r="E37" s="80">
        <v>193</v>
      </c>
      <c r="F37" s="85">
        <v>94.7</v>
      </c>
      <c r="G37" s="85">
        <v>98.3</v>
      </c>
      <c r="H37" s="261" t="s">
        <v>6</v>
      </c>
      <c r="I37" s="80">
        <v>208.4</v>
      </c>
      <c r="J37" s="85">
        <v>101.6</v>
      </c>
      <c r="K37" s="85">
        <v>106.8</v>
      </c>
      <c r="L37" s="80">
        <v>212.7</v>
      </c>
      <c r="M37" s="85">
        <v>103.4</v>
      </c>
      <c r="N37" s="85">
        <v>109.3</v>
      </c>
      <c r="O37" s="261" t="s">
        <v>6</v>
      </c>
      <c r="P37" s="80">
        <v>217.7</v>
      </c>
      <c r="Q37" s="85">
        <v>105.8</v>
      </c>
      <c r="R37" s="85">
        <v>111.9</v>
      </c>
    </row>
    <row r="38" spans="1:18" s="721" customFormat="1" ht="12.95" customHeight="1">
      <c r="A38" s="261" t="s">
        <v>7</v>
      </c>
      <c r="B38" s="80">
        <v>818.4</v>
      </c>
      <c r="C38" s="85">
        <v>409.2</v>
      </c>
      <c r="D38" s="85">
        <v>409.2</v>
      </c>
      <c r="E38" s="80">
        <v>830.3</v>
      </c>
      <c r="F38" s="85">
        <v>415.3</v>
      </c>
      <c r="G38" s="85">
        <v>415</v>
      </c>
      <c r="H38" s="261" t="s">
        <v>7</v>
      </c>
      <c r="I38" s="80">
        <v>703.7</v>
      </c>
      <c r="J38" s="85">
        <v>355.8</v>
      </c>
      <c r="K38" s="85">
        <v>347.9</v>
      </c>
      <c r="L38" s="80">
        <v>713.2</v>
      </c>
      <c r="M38" s="85">
        <v>360.9</v>
      </c>
      <c r="N38" s="85">
        <v>352.3</v>
      </c>
      <c r="O38" s="261" t="s">
        <v>7</v>
      </c>
      <c r="P38" s="80">
        <v>720.5</v>
      </c>
      <c r="Q38" s="85">
        <v>365</v>
      </c>
      <c r="R38" s="85">
        <v>355.5</v>
      </c>
    </row>
    <row r="39" spans="1:18" s="721" customFormat="1" ht="12.95" customHeight="1">
      <c r="A39" s="256"/>
      <c r="B39" s="80"/>
      <c r="C39" s="85"/>
      <c r="D39" s="85"/>
      <c r="E39" s="80"/>
      <c r="F39" s="85"/>
      <c r="G39" s="85"/>
      <c r="H39" s="256"/>
      <c r="I39" s="80"/>
      <c r="J39" s="85"/>
      <c r="K39" s="85"/>
      <c r="L39" s="80"/>
      <c r="M39" s="85"/>
      <c r="N39" s="85"/>
      <c r="O39" s="256"/>
      <c r="P39" s="80"/>
      <c r="Q39" s="85"/>
      <c r="R39" s="85"/>
    </row>
    <row r="40" spans="1:18" s="728" customFormat="1" ht="12.95" customHeight="1">
      <c r="A40" s="20" t="s">
        <v>10</v>
      </c>
      <c r="B40" s="227">
        <v>1130.9000000000001</v>
      </c>
      <c r="C40" s="84">
        <v>516.5</v>
      </c>
      <c r="D40" s="84">
        <v>614.4</v>
      </c>
      <c r="E40" s="227">
        <v>1162.0999999999999</v>
      </c>
      <c r="F40" s="84">
        <v>530.9</v>
      </c>
      <c r="G40" s="84">
        <v>631.20000000000005</v>
      </c>
      <c r="H40" s="20" t="s">
        <v>10</v>
      </c>
      <c r="I40" s="227">
        <v>1311.9</v>
      </c>
      <c r="J40" s="84">
        <v>600.5</v>
      </c>
      <c r="K40" s="84">
        <v>711.4</v>
      </c>
      <c r="L40" s="227">
        <v>1338.9</v>
      </c>
      <c r="M40" s="84">
        <v>612.20000000000005</v>
      </c>
      <c r="N40" s="84">
        <v>726.7</v>
      </c>
      <c r="O40" s="20" t="s">
        <v>10</v>
      </c>
      <c r="P40" s="227">
        <v>1375.7</v>
      </c>
      <c r="Q40" s="84">
        <v>629.29999999999995</v>
      </c>
      <c r="R40" s="84">
        <v>746.4</v>
      </c>
    </row>
    <row r="41" spans="1:18" s="721" customFormat="1" ht="12.95" customHeight="1">
      <c r="A41" s="261" t="s">
        <v>6</v>
      </c>
      <c r="B41" s="80">
        <v>1126.5999999999999</v>
      </c>
      <c r="C41" s="85">
        <v>514.29999999999995</v>
      </c>
      <c r="D41" s="85">
        <v>612.29999999999995</v>
      </c>
      <c r="E41" s="80">
        <v>1157.5</v>
      </c>
      <c r="F41" s="85">
        <v>528.6</v>
      </c>
      <c r="G41" s="85">
        <v>628.9</v>
      </c>
      <c r="H41" s="261" t="s">
        <v>6</v>
      </c>
      <c r="I41" s="80">
        <v>1311.9</v>
      </c>
      <c r="J41" s="85">
        <v>600.5</v>
      </c>
      <c r="K41" s="85">
        <v>711.4</v>
      </c>
      <c r="L41" s="80">
        <v>1338.9</v>
      </c>
      <c r="M41" s="85">
        <v>612.20000000000005</v>
      </c>
      <c r="N41" s="85">
        <v>726.7</v>
      </c>
      <c r="O41" s="261" t="s">
        <v>6</v>
      </c>
      <c r="P41" s="80">
        <v>1375.7</v>
      </c>
      <c r="Q41" s="85">
        <v>629.29999999999995</v>
      </c>
      <c r="R41" s="85">
        <v>746.4</v>
      </c>
    </row>
    <row r="42" spans="1:18" s="721" customFormat="1" ht="12.95" customHeight="1">
      <c r="A42" s="261" t="s">
        <v>7</v>
      </c>
      <c r="B42" s="80">
        <v>4.3</v>
      </c>
      <c r="C42" s="85">
        <v>2.2000000000000002</v>
      </c>
      <c r="D42" s="85">
        <v>2.1</v>
      </c>
      <c r="E42" s="80">
        <v>4.5999999999999996</v>
      </c>
      <c r="F42" s="85">
        <v>2.2999999999999998</v>
      </c>
      <c r="G42" s="85">
        <v>2.2999999999999998</v>
      </c>
      <c r="H42" s="261" t="s">
        <v>7</v>
      </c>
      <c r="I42" s="80" t="s">
        <v>37</v>
      </c>
      <c r="J42" s="80" t="s">
        <v>37</v>
      </c>
      <c r="K42" s="80" t="s">
        <v>37</v>
      </c>
      <c r="L42" s="80" t="s">
        <v>37</v>
      </c>
      <c r="M42" s="80" t="s">
        <v>37</v>
      </c>
      <c r="N42" s="80" t="s">
        <v>37</v>
      </c>
      <c r="O42" s="261" t="s">
        <v>7</v>
      </c>
      <c r="P42" s="80" t="s">
        <v>37</v>
      </c>
      <c r="Q42" s="80" t="s">
        <v>37</v>
      </c>
      <c r="R42" s="80" t="s">
        <v>37</v>
      </c>
    </row>
    <row r="43" spans="1:18" s="721" customFormat="1" ht="12.95" customHeight="1">
      <c r="A43" s="256"/>
      <c r="B43" s="80"/>
      <c r="C43" s="85"/>
      <c r="D43" s="85"/>
      <c r="E43" s="80"/>
      <c r="F43" s="85"/>
      <c r="G43" s="85"/>
      <c r="H43" s="256"/>
      <c r="I43" s="80"/>
      <c r="J43" s="85"/>
      <c r="K43" s="85"/>
      <c r="L43" s="80"/>
      <c r="M43" s="85"/>
      <c r="N43" s="85"/>
      <c r="O43" s="256"/>
      <c r="P43" s="80"/>
      <c r="Q43" s="85"/>
      <c r="R43" s="85"/>
    </row>
    <row r="44" spans="1:18" s="729" customFormat="1" ht="12.95" customHeight="1">
      <c r="A44" s="20" t="s">
        <v>11</v>
      </c>
      <c r="B44" s="227">
        <v>361.5</v>
      </c>
      <c r="C44" s="84">
        <v>184</v>
      </c>
      <c r="D44" s="84">
        <v>177.5</v>
      </c>
      <c r="E44" s="227">
        <v>372.2</v>
      </c>
      <c r="F44" s="84">
        <v>189.5</v>
      </c>
      <c r="G44" s="84">
        <v>182.7</v>
      </c>
      <c r="H44" s="20" t="s">
        <v>11</v>
      </c>
      <c r="I44" s="227">
        <v>474.1</v>
      </c>
      <c r="J44" s="84">
        <v>239.2</v>
      </c>
      <c r="K44" s="84">
        <v>234.9</v>
      </c>
      <c r="L44" s="227">
        <v>484.5</v>
      </c>
      <c r="M44" s="84">
        <v>244.2</v>
      </c>
      <c r="N44" s="84">
        <v>240.3</v>
      </c>
      <c r="O44" s="20" t="s">
        <v>11</v>
      </c>
      <c r="P44" s="227">
        <v>496</v>
      </c>
      <c r="Q44" s="84">
        <v>249.8</v>
      </c>
      <c r="R44" s="84">
        <v>246.2</v>
      </c>
    </row>
    <row r="45" spans="1:18" s="711" customFormat="1" ht="12.95" customHeight="1">
      <c r="A45" s="261" t="s">
        <v>6</v>
      </c>
      <c r="B45" s="80">
        <v>325</v>
      </c>
      <c r="C45" s="85">
        <v>164.9</v>
      </c>
      <c r="D45" s="85">
        <v>160.1</v>
      </c>
      <c r="E45" s="80">
        <v>335.5</v>
      </c>
      <c r="F45" s="85">
        <v>170.3</v>
      </c>
      <c r="G45" s="85">
        <v>165.2</v>
      </c>
      <c r="H45" s="261" t="s">
        <v>6</v>
      </c>
      <c r="I45" s="80">
        <v>474.1</v>
      </c>
      <c r="J45" s="85">
        <v>239.2</v>
      </c>
      <c r="K45" s="85">
        <v>234.9</v>
      </c>
      <c r="L45" s="80">
        <v>484.5</v>
      </c>
      <c r="M45" s="85">
        <v>244.2</v>
      </c>
      <c r="N45" s="85">
        <v>240.3</v>
      </c>
      <c r="O45" s="261" t="s">
        <v>6</v>
      </c>
      <c r="P45" s="80">
        <v>496</v>
      </c>
      <c r="Q45" s="85">
        <v>249.8</v>
      </c>
      <c r="R45" s="85">
        <v>246.2</v>
      </c>
    </row>
    <row r="46" spans="1:18" s="711" customFormat="1" ht="12.95" customHeight="1">
      <c r="A46" s="261" t="s">
        <v>7</v>
      </c>
      <c r="B46" s="80">
        <v>36.5</v>
      </c>
      <c r="C46" s="85">
        <v>19.100000000000001</v>
      </c>
      <c r="D46" s="85">
        <v>17.399999999999999</v>
      </c>
      <c r="E46" s="80">
        <v>36.700000000000003</v>
      </c>
      <c r="F46" s="85">
        <v>19.2</v>
      </c>
      <c r="G46" s="85">
        <v>17.5</v>
      </c>
      <c r="H46" s="261" t="s">
        <v>7</v>
      </c>
      <c r="I46" s="80" t="s">
        <v>37</v>
      </c>
      <c r="J46" s="80" t="s">
        <v>37</v>
      </c>
      <c r="K46" s="80" t="s">
        <v>37</v>
      </c>
      <c r="L46" s="80" t="s">
        <v>37</v>
      </c>
      <c r="M46" s="80" t="s">
        <v>37</v>
      </c>
      <c r="N46" s="80" t="s">
        <v>37</v>
      </c>
      <c r="O46" s="261" t="s">
        <v>7</v>
      </c>
      <c r="P46" s="80" t="s">
        <v>37</v>
      </c>
      <c r="Q46" s="80" t="s">
        <v>37</v>
      </c>
      <c r="R46" s="80" t="s">
        <v>37</v>
      </c>
    </row>
    <row r="47" spans="1:18" s="711" customFormat="1" ht="12.95" customHeight="1">
      <c r="A47" s="730"/>
      <c r="B47" s="731"/>
      <c r="C47" s="732"/>
      <c r="D47" s="731"/>
      <c r="E47" s="731"/>
      <c r="F47" s="732"/>
      <c r="G47" s="731"/>
      <c r="H47" s="730"/>
      <c r="I47" s="733"/>
      <c r="J47" s="734"/>
      <c r="K47" s="733"/>
      <c r="L47" s="731"/>
      <c r="M47" s="732"/>
      <c r="N47" s="731"/>
      <c r="O47" s="730"/>
      <c r="P47" s="731"/>
      <c r="Q47" s="732"/>
      <c r="R47" s="731"/>
    </row>
    <row r="48" spans="1:18" s="711" customFormat="1" ht="12.95" customHeight="1">
      <c r="A48" s="735"/>
      <c r="B48" s="736"/>
      <c r="C48" s="736"/>
      <c r="D48" s="736"/>
      <c r="E48" s="736"/>
      <c r="F48" s="736"/>
      <c r="G48" s="736"/>
      <c r="H48" s="257"/>
      <c r="I48" s="737"/>
      <c r="J48" s="737"/>
      <c r="K48" s="737"/>
      <c r="L48" s="736"/>
      <c r="M48" s="736"/>
      <c r="N48" s="736"/>
      <c r="O48" s="257"/>
      <c r="P48" s="736"/>
      <c r="Q48" s="736"/>
      <c r="R48" s="736"/>
    </row>
    <row r="49" spans="1:18" s="240" customFormat="1" ht="12.95" customHeight="1">
      <c r="H49" s="245" t="s">
        <v>1221</v>
      </c>
      <c r="I49" s="738"/>
      <c r="J49" s="738"/>
      <c r="K49" s="738"/>
      <c r="O49" s="245"/>
    </row>
    <row r="50" spans="1:18" s="711" customFormat="1" ht="12.95" customHeight="1">
      <c r="A50" s="735"/>
      <c r="B50" s="736"/>
      <c r="C50" s="736"/>
      <c r="D50" s="736"/>
      <c r="E50" s="736"/>
      <c r="F50" s="736"/>
      <c r="G50" s="736"/>
      <c r="H50" s="257"/>
      <c r="I50" s="736"/>
      <c r="J50" s="736"/>
      <c r="K50" s="736"/>
      <c r="L50" s="736"/>
      <c r="M50" s="736"/>
      <c r="N50" s="736"/>
      <c r="O50" s="722"/>
      <c r="P50" s="736"/>
      <c r="Q50" s="736"/>
      <c r="R50" s="736"/>
    </row>
    <row r="51" spans="1:18" s="711" customFormat="1" ht="12.95" customHeight="1">
      <c r="A51" s="739"/>
      <c r="B51" s="741"/>
      <c r="C51" s="725"/>
      <c r="D51" s="725"/>
      <c r="E51" s="741"/>
      <c r="F51" s="725"/>
      <c r="G51" s="725"/>
      <c r="H51" s="740"/>
      <c r="I51" s="741"/>
      <c r="J51" s="725"/>
      <c r="K51" s="725"/>
      <c r="L51" s="741"/>
      <c r="M51" s="725"/>
      <c r="N51" s="725"/>
      <c r="O51" s="740"/>
      <c r="P51" s="741"/>
      <c r="Q51" s="725"/>
      <c r="R51" s="725"/>
    </row>
    <row r="52" spans="1:18" s="711" customFormat="1" ht="12.95" customHeight="1">
      <c r="A52" s="739"/>
      <c r="B52" s="741"/>
      <c r="C52" s="725"/>
      <c r="D52" s="725"/>
      <c r="E52" s="741"/>
      <c r="F52" s="725"/>
      <c r="G52" s="725"/>
      <c r="H52" s="740"/>
      <c r="I52" s="741"/>
      <c r="J52" s="725"/>
      <c r="K52" s="725"/>
      <c r="L52" s="741"/>
      <c r="M52" s="725"/>
      <c r="N52" s="725"/>
      <c r="O52" s="740"/>
      <c r="P52" s="741"/>
      <c r="Q52" s="725"/>
      <c r="R52" s="725"/>
    </row>
    <row r="53" spans="1:18" s="711" customFormat="1" ht="12.95" customHeight="1">
      <c r="A53" s="249"/>
      <c r="B53" s="741"/>
      <c r="C53" s="725"/>
      <c r="D53" s="725"/>
      <c r="E53" s="741"/>
      <c r="F53" s="725"/>
      <c r="G53" s="725"/>
      <c r="H53" s="740"/>
      <c r="I53" s="741"/>
      <c r="J53" s="725"/>
      <c r="K53" s="725"/>
      <c r="L53" s="741"/>
      <c r="M53" s="725"/>
      <c r="N53" s="725"/>
      <c r="O53" s="740"/>
      <c r="P53" s="741"/>
      <c r="Q53" s="725"/>
      <c r="R53" s="725"/>
    </row>
    <row r="54" spans="1:18" s="711" customFormat="1" ht="12.95" customHeight="1">
      <c r="A54" s="739"/>
      <c r="B54" s="741"/>
      <c r="C54" s="725"/>
      <c r="D54" s="725"/>
      <c r="E54" s="741"/>
      <c r="F54" s="725"/>
      <c r="G54" s="725"/>
      <c r="H54" s="740"/>
      <c r="I54" s="741"/>
      <c r="J54" s="725"/>
      <c r="K54" s="725"/>
      <c r="L54" s="741"/>
      <c r="M54" s="725"/>
      <c r="N54" s="725"/>
      <c r="O54" s="740"/>
      <c r="P54" s="741"/>
      <c r="Q54" s="725"/>
      <c r="R54" s="725"/>
    </row>
    <row r="55" spans="1:18" s="711" customFormat="1" ht="12.95" customHeight="1">
      <c r="A55" s="739"/>
      <c r="B55" s="741"/>
      <c r="C55" s="725"/>
      <c r="D55" s="725"/>
      <c r="E55" s="741"/>
      <c r="F55" s="725"/>
      <c r="G55" s="725"/>
      <c r="H55" s="740"/>
      <c r="I55" s="741"/>
      <c r="J55" s="725"/>
      <c r="K55" s="725"/>
      <c r="L55" s="741"/>
      <c r="M55" s="725"/>
      <c r="N55" s="725"/>
      <c r="O55" s="740"/>
      <c r="P55" s="741"/>
      <c r="Q55" s="725"/>
      <c r="R55" s="725"/>
    </row>
    <row r="56" spans="1:18" s="711" customFormat="1" ht="12.95" customHeight="1">
      <c r="A56" s="739"/>
      <c r="B56" s="741"/>
      <c r="C56" s="725"/>
      <c r="D56" s="725"/>
      <c r="E56" s="741"/>
      <c r="F56" s="725"/>
      <c r="G56" s="725"/>
      <c r="H56" s="740"/>
      <c r="I56" s="741"/>
      <c r="J56" s="725"/>
      <c r="K56" s="725"/>
      <c r="L56" s="741"/>
      <c r="M56" s="725"/>
      <c r="N56" s="725"/>
      <c r="O56" s="740"/>
      <c r="P56" s="741"/>
      <c r="Q56" s="725"/>
      <c r="R56" s="725"/>
    </row>
    <row r="57" spans="1:18" s="711" customFormat="1" ht="12.95" customHeight="1">
      <c r="A57" s="249"/>
      <c r="B57" s="741"/>
      <c r="C57" s="725"/>
      <c r="D57" s="725"/>
      <c r="E57" s="741"/>
      <c r="F57" s="725"/>
      <c r="G57" s="725"/>
      <c r="H57" s="740"/>
      <c r="I57" s="741"/>
      <c r="J57" s="725"/>
      <c r="K57" s="725"/>
      <c r="L57" s="741"/>
      <c r="M57" s="725"/>
      <c r="N57" s="725"/>
      <c r="O57" s="740"/>
      <c r="P57" s="741"/>
      <c r="Q57" s="725"/>
      <c r="R57" s="725"/>
    </row>
    <row r="58" spans="1:18" s="711" customFormat="1" ht="12.95" customHeight="1">
      <c r="A58" s="739"/>
      <c r="B58" s="741"/>
      <c r="C58" s="725"/>
      <c r="D58" s="725"/>
      <c r="E58" s="741"/>
      <c r="F58" s="725"/>
      <c r="G58" s="725"/>
      <c r="H58" s="740"/>
      <c r="I58" s="741"/>
      <c r="J58" s="725"/>
      <c r="K58" s="725"/>
      <c r="L58" s="741"/>
      <c r="M58" s="725"/>
      <c r="N58" s="725"/>
      <c r="O58" s="740"/>
      <c r="P58" s="741"/>
      <c r="Q58" s="725"/>
      <c r="R58" s="725"/>
    </row>
    <row r="59" spans="1:18" s="711" customFormat="1" ht="12.95" customHeight="1">
      <c r="A59" s="739"/>
      <c r="B59" s="741"/>
      <c r="C59" s="725"/>
      <c r="D59" s="725"/>
      <c r="E59" s="741"/>
      <c r="F59" s="725"/>
      <c r="G59" s="725"/>
      <c r="H59" s="249"/>
      <c r="I59" s="741"/>
      <c r="J59" s="725"/>
      <c r="K59" s="725"/>
      <c r="L59" s="741"/>
      <c r="M59" s="725"/>
      <c r="N59" s="725"/>
      <c r="O59" s="249"/>
      <c r="P59" s="741"/>
      <c r="Q59" s="725"/>
      <c r="R59" s="725"/>
    </row>
    <row r="60" spans="1:18" s="711" customFormat="1" ht="12.95" customHeight="1">
      <c r="A60" s="739"/>
      <c r="B60" s="741"/>
      <c r="C60" s="725"/>
      <c r="D60" s="725"/>
      <c r="E60" s="741"/>
      <c r="F60" s="725"/>
      <c r="G60" s="725"/>
      <c r="H60" s="249"/>
      <c r="I60" s="741"/>
      <c r="J60" s="725"/>
      <c r="K60" s="725"/>
      <c r="L60" s="741"/>
      <c r="M60" s="725"/>
      <c r="N60" s="725"/>
      <c r="O60" s="249"/>
      <c r="P60" s="741"/>
      <c r="Q60" s="725"/>
      <c r="R60" s="725"/>
    </row>
    <row r="61" spans="1:18" s="711" customFormat="1" ht="12.95" customHeight="1">
      <c r="A61" s="249"/>
      <c r="B61" s="725"/>
      <c r="C61" s="725"/>
      <c r="D61" s="725"/>
      <c r="E61" s="725"/>
      <c r="F61" s="725"/>
      <c r="G61" s="725"/>
      <c r="H61" s="249"/>
      <c r="I61" s="725"/>
      <c r="J61" s="725"/>
      <c r="K61" s="725"/>
      <c r="L61" s="725"/>
      <c r="M61" s="725"/>
      <c r="N61" s="725"/>
      <c r="O61" s="249"/>
      <c r="P61" s="725"/>
      <c r="Q61" s="725"/>
      <c r="R61" s="725"/>
    </row>
    <row r="62" spans="1:18" s="711" customFormat="1" ht="12.95" customHeight="1">
      <c r="A62" s="249"/>
      <c r="B62" s="725"/>
      <c r="C62" s="725"/>
      <c r="D62" s="725"/>
      <c r="E62" s="725"/>
      <c r="F62" s="725"/>
      <c r="G62" s="725"/>
      <c r="H62" s="249"/>
      <c r="I62" s="725"/>
      <c r="J62" s="725"/>
      <c r="K62" s="725"/>
      <c r="L62" s="725"/>
      <c r="M62" s="725"/>
      <c r="N62" s="725"/>
      <c r="O62" s="249"/>
      <c r="P62" s="725"/>
      <c r="Q62" s="725"/>
      <c r="R62" s="725"/>
    </row>
    <row r="63" spans="1:18" s="711" customFormat="1" ht="12.95" customHeight="1">
      <c r="A63" s="739"/>
      <c r="B63" s="725"/>
      <c r="C63" s="725"/>
      <c r="D63" s="725"/>
      <c r="E63" s="725"/>
      <c r="F63" s="725"/>
      <c r="G63" s="725"/>
      <c r="H63" s="249"/>
      <c r="I63" s="725"/>
      <c r="J63" s="725"/>
      <c r="K63" s="725"/>
      <c r="L63" s="725"/>
      <c r="M63" s="725"/>
      <c r="N63" s="725"/>
      <c r="O63" s="249"/>
      <c r="P63" s="725"/>
      <c r="Q63" s="725"/>
      <c r="R63" s="725"/>
    </row>
    <row r="64" spans="1:18" s="711" customFormat="1" ht="12.95" customHeight="1">
      <c r="A64" s="739"/>
      <c r="B64" s="725"/>
      <c r="C64" s="725"/>
      <c r="D64" s="725"/>
      <c r="E64" s="725"/>
      <c r="F64" s="725"/>
      <c r="G64" s="725"/>
      <c r="H64" s="249"/>
      <c r="I64" s="725"/>
      <c r="J64" s="725"/>
      <c r="K64" s="725"/>
      <c r="L64" s="725"/>
      <c r="M64" s="725"/>
      <c r="N64" s="725"/>
      <c r="O64" s="249"/>
      <c r="P64" s="725"/>
      <c r="Q64" s="725"/>
      <c r="R64" s="725"/>
    </row>
    <row r="65" spans="1:18" s="711" customFormat="1" ht="12.95" customHeight="1">
      <c r="A65" s="739"/>
      <c r="B65" s="725"/>
      <c r="C65" s="725"/>
      <c r="D65" s="725"/>
      <c r="E65" s="725"/>
      <c r="F65" s="725"/>
      <c r="G65" s="725"/>
      <c r="H65" s="249"/>
      <c r="I65" s="725"/>
      <c r="J65" s="725"/>
      <c r="K65" s="725"/>
      <c r="L65" s="725"/>
      <c r="M65" s="725"/>
      <c r="N65" s="725"/>
      <c r="O65" s="249"/>
      <c r="P65" s="725"/>
      <c r="Q65" s="725"/>
      <c r="R65" s="725"/>
    </row>
    <row r="66" spans="1:18" s="711" customFormat="1" ht="12.95" customHeight="1">
      <c r="A66" s="249"/>
      <c r="B66" s="725"/>
      <c r="C66" s="725"/>
      <c r="D66" s="725"/>
      <c r="E66" s="725"/>
      <c r="F66" s="725"/>
      <c r="G66" s="725"/>
      <c r="H66" s="249"/>
      <c r="I66" s="725"/>
      <c r="J66" s="725"/>
      <c r="K66" s="725"/>
      <c r="L66" s="725"/>
      <c r="M66" s="725"/>
      <c r="N66" s="725"/>
      <c r="O66" s="249"/>
      <c r="P66" s="725"/>
      <c r="Q66" s="725"/>
      <c r="R66" s="725"/>
    </row>
    <row r="67" spans="1:18" s="711" customFormat="1" ht="12.95" customHeight="1">
      <c r="A67" s="739"/>
      <c r="B67" s="725"/>
      <c r="C67" s="725"/>
      <c r="D67" s="725"/>
      <c r="E67" s="725"/>
      <c r="F67" s="725"/>
      <c r="G67" s="725"/>
      <c r="H67" s="249"/>
      <c r="I67" s="725"/>
      <c r="J67" s="725"/>
      <c r="K67" s="725"/>
      <c r="L67" s="725"/>
      <c r="M67" s="725"/>
      <c r="N67" s="725"/>
      <c r="O67" s="249"/>
      <c r="P67" s="725"/>
      <c r="Q67" s="725"/>
      <c r="R67" s="725"/>
    </row>
    <row r="68" spans="1:18" s="711" customFormat="1" ht="12.95" customHeight="1">
      <c r="A68" s="739"/>
      <c r="B68" s="725"/>
      <c r="C68" s="725"/>
      <c r="D68" s="725"/>
      <c r="E68" s="725"/>
      <c r="F68" s="725"/>
      <c r="G68" s="725"/>
      <c r="H68" s="249"/>
      <c r="I68" s="725"/>
      <c r="J68" s="725"/>
      <c r="K68" s="725"/>
      <c r="L68" s="725"/>
      <c r="M68" s="725"/>
      <c r="N68" s="725"/>
      <c r="O68" s="249"/>
      <c r="P68" s="725"/>
      <c r="Q68" s="725"/>
      <c r="R68" s="725"/>
    </row>
    <row r="69" spans="1:18" s="711" customFormat="1" ht="12.95" customHeight="1">
      <c r="A69" s="739"/>
      <c r="B69" s="725"/>
      <c r="C69" s="725"/>
      <c r="D69" s="725"/>
      <c r="E69" s="725"/>
      <c r="F69" s="725"/>
      <c r="G69" s="725"/>
      <c r="H69" s="249"/>
      <c r="I69" s="725"/>
      <c r="J69" s="725"/>
      <c r="K69" s="725"/>
      <c r="L69" s="725"/>
      <c r="M69" s="725"/>
      <c r="N69" s="725"/>
      <c r="O69" s="249"/>
      <c r="P69" s="725"/>
      <c r="Q69" s="725"/>
      <c r="R69" s="725"/>
    </row>
    <row r="70" spans="1:18" s="711" customFormat="1" ht="12.95" customHeight="1">
      <c r="A70" s="249"/>
      <c r="B70" s="725"/>
      <c r="C70" s="725"/>
      <c r="D70" s="725"/>
      <c r="E70" s="725"/>
      <c r="F70" s="725"/>
      <c r="G70" s="725"/>
      <c r="H70" s="249"/>
      <c r="I70" s="725"/>
      <c r="J70" s="725"/>
      <c r="K70" s="725"/>
      <c r="L70" s="725"/>
      <c r="M70" s="725"/>
      <c r="N70" s="725"/>
      <c r="O70" s="249"/>
      <c r="P70" s="725"/>
      <c r="Q70" s="725"/>
      <c r="R70" s="725"/>
    </row>
    <row r="71" spans="1:18" s="711" customFormat="1" ht="12.95" customHeight="1">
      <c r="A71" s="739"/>
      <c r="B71" s="725"/>
      <c r="C71" s="725"/>
      <c r="D71" s="725"/>
      <c r="E71" s="725"/>
      <c r="F71" s="725"/>
      <c r="G71" s="725"/>
      <c r="H71" s="249"/>
      <c r="I71" s="725"/>
      <c r="J71" s="725"/>
      <c r="K71" s="725"/>
      <c r="L71" s="725"/>
      <c r="M71" s="725"/>
      <c r="N71" s="725"/>
      <c r="O71" s="249"/>
      <c r="P71" s="725"/>
      <c r="Q71" s="725"/>
      <c r="R71" s="725"/>
    </row>
    <row r="72" spans="1:18" s="711" customFormat="1" ht="12.95" customHeight="1">
      <c r="A72" s="739"/>
      <c r="B72" s="725"/>
      <c r="C72" s="725"/>
      <c r="D72" s="725"/>
      <c r="E72" s="725"/>
      <c r="F72" s="725"/>
      <c r="G72" s="725"/>
      <c r="H72" s="249"/>
      <c r="I72" s="725"/>
      <c r="J72" s="725"/>
      <c r="K72" s="725"/>
      <c r="L72" s="725"/>
      <c r="M72" s="725"/>
      <c r="N72" s="725"/>
      <c r="O72" s="249"/>
      <c r="P72" s="725"/>
      <c r="Q72" s="725"/>
      <c r="R72" s="725"/>
    </row>
    <row r="73" spans="1:18" s="711" customFormat="1" ht="12.95" customHeight="1">
      <c r="A73" s="739"/>
      <c r="B73" s="725"/>
      <c r="C73" s="725"/>
      <c r="D73" s="725"/>
      <c r="E73" s="725"/>
      <c r="F73" s="725"/>
      <c r="G73" s="725"/>
      <c r="H73" s="249"/>
      <c r="I73" s="725"/>
      <c r="J73" s="725"/>
      <c r="K73" s="725"/>
      <c r="L73" s="725"/>
      <c r="M73" s="725"/>
      <c r="N73" s="725"/>
      <c r="O73" s="249"/>
      <c r="P73" s="725"/>
      <c r="Q73" s="725"/>
      <c r="R73" s="725"/>
    </row>
    <row r="74" spans="1:18" s="711" customFormat="1" ht="12.95" customHeight="1">
      <c r="A74" s="249"/>
      <c r="B74" s="725"/>
      <c r="C74" s="725"/>
      <c r="D74" s="725"/>
      <c r="E74" s="725"/>
      <c r="F74" s="725"/>
      <c r="G74" s="725"/>
      <c r="H74" s="249"/>
      <c r="I74" s="725"/>
      <c r="J74" s="725"/>
      <c r="K74" s="725"/>
      <c r="L74" s="725"/>
      <c r="M74" s="725"/>
      <c r="N74" s="725"/>
      <c r="O74" s="249"/>
      <c r="P74" s="725"/>
      <c r="Q74" s="725"/>
      <c r="R74" s="725"/>
    </row>
    <row r="75" spans="1:18" s="711" customFormat="1" ht="12.95" customHeight="1">
      <c r="A75" s="739"/>
      <c r="B75" s="725"/>
      <c r="C75" s="725"/>
      <c r="D75" s="725"/>
      <c r="E75" s="725"/>
      <c r="F75" s="725"/>
      <c r="G75" s="725"/>
      <c r="H75" s="249"/>
      <c r="I75" s="725"/>
      <c r="J75" s="725"/>
      <c r="K75" s="725"/>
      <c r="L75" s="725"/>
      <c r="M75" s="725"/>
      <c r="N75" s="725"/>
      <c r="O75" s="249"/>
      <c r="P75" s="725"/>
      <c r="Q75" s="725"/>
      <c r="R75" s="725"/>
    </row>
    <row r="76" spans="1:18" s="711" customFormat="1" ht="12.95" customHeight="1">
      <c r="A76" s="739"/>
      <c r="B76" s="725"/>
      <c r="C76" s="725"/>
      <c r="D76" s="725"/>
      <c r="E76" s="725"/>
      <c r="F76" s="725"/>
      <c r="G76" s="725"/>
      <c r="H76" s="249"/>
      <c r="I76" s="725"/>
      <c r="J76" s="725"/>
      <c r="K76" s="725"/>
      <c r="L76" s="725"/>
      <c r="M76" s="725"/>
      <c r="N76" s="725"/>
      <c r="O76" s="249"/>
      <c r="P76" s="725"/>
      <c r="Q76" s="725"/>
      <c r="R76" s="725"/>
    </row>
    <row r="77" spans="1:18" s="711" customFormat="1" ht="12.95" customHeight="1">
      <c r="A77" s="739"/>
      <c r="B77" s="725"/>
      <c r="C77" s="725"/>
      <c r="D77" s="725"/>
      <c r="E77" s="725"/>
      <c r="F77" s="725"/>
      <c r="G77" s="725"/>
      <c r="H77" s="249"/>
      <c r="I77" s="725"/>
      <c r="J77" s="725"/>
      <c r="K77" s="725"/>
      <c r="L77" s="725"/>
      <c r="M77" s="725"/>
      <c r="N77" s="725"/>
      <c r="O77" s="249"/>
      <c r="P77" s="725"/>
      <c r="Q77" s="725"/>
      <c r="R77" s="725"/>
    </row>
    <row r="78" spans="1:18" s="711" customFormat="1" ht="12.95" customHeight="1">
      <c r="A78" s="249"/>
      <c r="B78" s="725"/>
      <c r="C78" s="725"/>
      <c r="D78" s="725"/>
      <c r="E78" s="725"/>
      <c r="F78" s="725"/>
      <c r="G78" s="725"/>
      <c r="H78" s="249"/>
      <c r="I78" s="725"/>
      <c r="J78" s="725"/>
      <c r="K78" s="725"/>
      <c r="L78" s="725"/>
      <c r="M78" s="725"/>
      <c r="N78" s="725"/>
      <c r="O78" s="249"/>
      <c r="P78" s="725"/>
      <c r="Q78" s="725"/>
      <c r="R78" s="725"/>
    </row>
    <row r="79" spans="1:18" s="711" customFormat="1" ht="12.95" customHeight="1">
      <c r="A79" s="739"/>
      <c r="B79" s="725"/>
      <c r="C79" s="725"/>
      <c r="D79" s="725"/>
      <c r="E79" s="725"/>
      <c r="F79" s="725"/>
      <c r="G79" s="725"/>
      <c r="H79" s="249"/>
      <c r="I79" s="725"/>
      <c r="J79" s="725"/>
      <c r="K79" s="725"/>
      <c r="L79" s="725"/>
      <c r="M79" s="725"/>
      <c r="N79" s="725"/>
      <c r="O79" s="249"/>
      <c r="P79" s="725"/>
      <c r="Q79" s="725"/>
      <c r="R79" s="725"/>
    </row>
    <row r="80" spans="1:18" s="711" customFormat="1" ht="12.95" customHeight="1">
      <c r="A80" s="739"/>
      <c r="B80" s="725"/>
      <c r="C80" s="725"/>
      <c r="D80" s="725"/>
      <c r="E80" s="725"/>
      <c r="F80" s="725"/>
      <c r="G80" s="725"/>
      <c r="H80" s="249"/>
      <c r="I80" s="725"/>
      <c r="J80" s="725"/>
      <c r="K80" s="725"/>
      <c r="L80" s="725"/>
      <c r="M80" s="725"/>
      <c r="N80" s="725"/>
      <c r="O80" s="249"/>
      <c r="P80" s="725"/>
      <c r="Q80" s="725"/>
      <c r="R80" s="725"/>
    </row>
    <row r="81" spans="1:18" s="711" customFormat="1" ht="12.95" customHeight="1">
      <c r="A81" s="739"/>
      <c r="B81" s="725"/>
      <c r="C81" s="725"/>
      <c r="D81" s="725"/>
      <c r="E81" s="725"/>
      <c r="F81" s="725"/>
      <c r="G81" s="725"/>
      <c r="H81" s="249"/>
      <c r="I81" s="725"/>
      <c r="J81" s="725"/>
      <c r="K81" s="725"/>
      <c r="L81" s="725"/>
      <c r="M81" s="725"/>
      <c r="N81" s="725"/>
      <c r="O81" s="249"/>
      <c r="P81" s="725"/>
      <c r="Q81" s="725"/>
      <c r="R81" s="725"/>
    </row>
    <row r="82" spans="1:18" s="711" customFormat="1" ht="12.95" customHeight="1">
      <c r="A82" s="249"/>
      <c r="B82" s="725"/>
      <c r="C82" s="725"/>
      <c r="D82" s="725"/>
      <c r="E82" s="725"/>
      <c r="F82" s="725"/>
      <c r="G82" s="725"/>
      <c r="H82" s="249"/>
      <c r="I82" s="725"/>
      <c r="J82" s="725"/>
      <c r="K82" s="725"/>
      <c r="L82" s="725"/>
      <c r="M82" s="725"/>
      <c r="N82" s="725"/>
      <c r="O82" s="249"/>
      <c r="P82" s="725"/>
      <c r="Q82" s="725"/>
      <c r="R82" s="725"/>
    </row>
    <row r="83" spans="1:18" s="711" customFormat="1" ht="12.95" customHeight="1">
      <c r="A83" s="739"/>
      <c r="B83" s="725"/>
      <c r="C83" s="725"/>
      <c r="D83" s="725"/>
      <c r="E83" s="725"/>
      <c r="F83" s="725"/>
      <c r="G83" s="725"/>
      <c r="H83" s="249"/>
      <c r="I83" s="725"/>
      <c r="J83" s="725"/>
      <c r="K83" s="725"/>
      <c r="L83" s="725"/>
      <c r="M83" s="725"/>
      <c r="N83" s="725"/>
      <c r="O83" s="249"/>
      <c r="P83" s="725"/>
      <c r="Q83" s="725"/>
      <c r="R83" s="725"/>
    </row>
    <row r="84" spans="1:18" s="711" customFormat="1" ht="12.95" customHeight="1">
      <c r="A84" s="739"/>
      <c r="B84" s="725"/>
      <c r="C84" s="725"/>
      <c r="D84" s="725"/>
      <c r="E84" s="725"/>
      <c r="F84" s="725"/>
      <c r="G84" s="725"/>
      <c r="H84" s="249"/>
      <c r="I84" s="725"/>
      <c r="J84" s="725"/>
      <c r="K84" s="725"/>
      <c r="L84" s="725"/>
      <c r="M84" s="725"/>
      <c r="N84" s="725"/>
      <c r="O84" s="249"/>
      <c r="P84" s="725"/>
      <c r="Q84" s="725"/>
      <c r="R84" s="725"/>
    </row>
    <row r="85" spans="1:18" s="711" customFormat="1" ht="12.95" customHeight="1">
      <c r="A85" s="739"/>
      <c r="B85" s="725"/>
      <c r="C85" s="725"/>
      <c r="D85" s="725"/>
      <c r="E85" s="725"/>
      <c r="F85" s="725"/>
      <c r="G85" s="725"/>
      <c r="H85" s="249"/>
      <c r="I85" s="725"/>
      <c r="J85" s="725"/>
      <c r="K85" s="725"/>
      <c r="L85" s="725"/>
      <c r="M85" s="725"/>
      <c r="N85" s="725"/>
      <c r="O85" s="249"/>
      <c r="P85" s="725"/>
      <c r="Q85" s="725"/>
      <c r="R85" s="725"/>
    </row>
    <row r="86" spans="1:18" s="711" customFormat="1" ht="12.95" customHeight="1">
      <c r="A86" s="249"/>
      <c r="B86" s="725"/>
      <c r="C86" s="725"/>
      <c r="D86" s="725"/>
      <c r="E86" s="725"/>
      <c r="F86" s="725"/>
      <c r="G86" s="725"/>
      <c r="H86" s="249"/>
      <c r="I86" s="725"/>
      <c r="J86" s="725"/>
      <c r="K86" s="725"/>
      <c r="L86" s="725"/>
      <c r="M86" s="725"/>
      <c r="N86" s="725"/>
      <c r="O86" s="249"/>
      <c r="P86" s="725"/>
      <c r="Q86" s="725"/>
      <c r="R86" s="725"/>
    </row>
    <row r="87" spans="1:18" s="711" customFormat="1" ht="12.95" customHeight="1">
      <c r="A87" s="739"/>
      <c r="B87" s="725"/>
      <c r="C87" s="725"/>
      <c r="D87" s="725"/>
      <c r="E87" s="725"/>
      <c r="F87" s="725"/>
      <c r="G87" s="725"/>
      <c r="H87" s="249"/>
      <c r="I87" s="725"/>
      <c r="J87" s="725"/>
      <c r="K87" s="725"/>
      <c r="L87" s="725"/>
      <c r="M87" s="725"/>
      <c r="N87" s="725"/>
      <c r="O87" s="249"/>
      <c r="P87" s="725"/>
      <c r="Q87" s="725"/>
      <c r="R87" s="725"/>
    </row>
    <row r="88" spans="1:18" s="711" customFormat="1" ht="12.95" customHeight="1">
      <c r="A88" s="739"/>
      <c r="B88" s="725"/>
      <c r="C88" s="725"/>
      <c r="D88" s="725"/>
      <c r="E88" s="725"/>
      <c r="F88" s="725"/>
      <c r="G88" s="725"/>
      <c r="H88" s="249"/>
      <c r="I88" s="725"/>
      <c r="J88" s="725"/>
      <c r="K88" s="725"/>
      <c r="L88" s="725"/>
      <c r="M88" s="725"/>
      <c r="N88" s="725"/>
      <c r="O88" s="249"/>
      <c r="P88" s="725"/>
      <c r="Q88" s="725"/>
      <c r="R88" s="725"/>
    </row>
    <row r="89" spans="1:18" s="711" customFormat="1" ht="12.95" customHeight="1">
      <c r="A89" s="739"/>
      <c r="B89" s="725"/>
      <c r="C89" s="725"/>
      <c r="D89" s="725"/>
      <c r="E89" s="725"/>
      <c r="F89" s="725"/>
      <c r="G89" s="725"/>
      <c r="H89" s="249"/>
      <c r="I89" s="725"/>
      <c r="J89" s="725"/>
      <c r="K89" s="725"/>
      <c r="L89" s="725"/>
      <c r="M89" s="725"/>
      <c r="N89" s="725"/>
      <c r="O89" s="249"/>
      <c r="P89" s="725"/>
      <c r="Q89" s="725"/>
      <c r="R89" s="725"/>
    </row>
    <row r="90" spans="1:18" s="711" customFormat="1" ht="12.95" customHeight="1">
      <c r="A90" s="249"/>
      <c r="B90" s="725"/>
      <c r="C90" s="725"/>
      <c r="D90" s="725"/>
      <c r="E90" s="725"/>
      <c r="F90" s="725"/>
      <c r="G90" s="725"/>
      <c r="H90" s="249"/>
      <c r="I90" s="725"/>
      <c r="J90" s="725"/>
      <c r="K90" s="725"/>
      <c r="L90" s="725"/>
      <c r="M90" s="725"/>
      <c r="N90" s="725"/>
      <c r="O90" s="249"/>
      <c r="P90" s="725"/>
      <c r="Q90" s="725"/>
      <c r="R90" s="725"/>
    </row>
    <row r="91" spans="1:18" s="711" customFormat="1" ht="12.95" customHeight="1">
      <c r="A91" s="739"/>
      <c r="B91" s="725"/>
      <c r="C91" s="725"/>
      <c r="D91" s="725"/>
      <c r="E91" s="725"/>
      <c r="F91" s="725"/>
      <c r="G91" s="725"/>
      <c r="H91" s="249"/>
      <c r="I91" s="725"/>
      <c r="J91" s="725"/>
      <c r="K91" s="725"/>
      <c r="L91" s="725"/>
      <c r="M91" s="725"/>
      <c r="N91" s="725"/>
      <c r="O91" s="249"/>
      <c r="P91" s="725"/>
      <c r="Q91" s="725"/>
      <c r="R91" s="725"/>
    </row>
    <row r="92" spans="1:18" s="711" customFormat="1" ht="12.95" customHeight="1">
      <c r="A92" s="739"/>
      <c r="B92" s="725"/>
      <c r="C92" s="725"/>
      <c r="D92" s="725"/>
      <c r="E92" s="725"/>
      <c r="F92" s="725"/>
      <c r="G92" s="725"/>
      <c r="H92" s="249"/>
      <c r="I92" s="725"/>
      <c r="J92" s="725"/>
      <c r="K92" s="725"/>
      <c r="L92" s="725"/>
      <c r="M92" s="725"/>
      <c r="N92" s="725"/>
      <c r="O92" s="249"/>
      <c r="P92" s="725"/>
      <c r="Q92" s="725"/>
      <c r="R92" s="725"/>
    </row>
    <row r="93" spans="1:18" s="711" customFormat="1" ht="12.95" customHeight="1">
      <c r="A93" s="739"/>
      <c r="B93" s="725"/>
      <c r="C93" s="725"/>
      <c r="D93" s="725"/>
      <c r="E93" s="725"/>
      <c r="F93" s="725"/>
      <c r="G93" s="725"/>
      <c r="H93" s="249"/>
      <c r="I93" s="725"/>
      <c r="J93" s="725"/>
      <c r="K93" s="725"/>
      <c r="L93" s="725"/>
      <c r="M93" s="725"/>
      <c r="N93" s="725"/>
      <c r="O93" s="249"/>
      <c r="P93" s="725"/>
      <c r="Q93" s="725"/>
      <c r="R93" s="725"/>
    </row>
    <row r="94" spans="1:18" s="711" customFormat="1" ht="12.95" customHeight="1">
      <c r="A94" s="249"/>
      <c r="B94" s="725"/>
      <c r="C94" s="725"/>
      <c r="D94" s="725"/>
      <c r="E94" s="725"/>
      <c r="F94" s="725"/>
      <c r="G94" s="725"/>
      <c r="H94" s="249"/>
      <c r="I94" s="725"/>
      <c r="J94" s="725"/>
      <c r="K94" s="725"/>
      <c r="L94" s="725"/>
      <c r="M94" s="725"/>
      <c r="N94" s="725"/>
      <c r="O94" s="249"/>
      <c r="P94" s="725"/>
      <c r="Q94" s="725"/>
      <c r="R94" s="725"/>
    </row>
    <row r="95" spans="1:18" s="711" customFormat="1" ht="12.95" customHeight="1">
      <c r="A95" s="739"/>
      <c r="B95" s="725"/>
      <c r="C95" s="725"/>
      <c r="D95" s="725"/>
      <c r="E95" s="725"/>
      <c r="F95" s="725"/>
      <c r="G95" s="725"/>
      <c r="H95" s="249"/>
      <c r="I95" s="725"/>
      <c r="J95" s="725"/>
      <c r="K95" s="725"/>
      <c r="L95" s="725"/>
      <c r="M95" s="725"/>
      <c r="N95" s="725"/>
      <c r="O95" s="249"/>
      <c r="P95" s="725"/>
      <c r="Q95" s="725"/>
      <c r="R95" s="725"/>
    </row>
    <row r="96" spans="1:18" s="711" customFormat="1" ht="12.95" customHeight="1">
      <c r="A96" s="739"/>
      <c r="B96" s="725"/>
      <c r="C96" s="725"/>
      <c r="D96" s="725"/>
      <c r="E96" s="725"/>
      <c r="F96" s="725"/>
      <c r="G96" s="725"/>
      <c r="H96" s="249"/>
      <c r="I96" s="725"/>
      <c r="J96" s="725"/>
      <c r="K96" s="725"/>
      <c r="L96" s="725"/>
      <c r="M96" s="725"/>
      <c r="N96" s="725"/>
      <c r="O96" s="249"/>
      <c r="P96" s="725"/>
      <c r="Q96" s="725"/>
      <c r="R96" s="725"/>
    </row>
    <row r="97" spans="1:18" s="711" customFormat="1" ht="12.95" customHeight="1">
      <c r="A97" s="739"/>
      <c r="B97" s="725"/>
      <c r="C97" s="725"/>
      <c r="D97" s="725"/>
      <c r="E97" s="725"/>
      <c r="F97" s="725"/>
      <c r="G97" s="725"/>
      <c r="H97" s="249"/>
      <c r="I97" s="725"/>
      <c r="J97" s="725"/>
      <c r="K97" s="725"/>
      <c r="L97" s="725"/>
      <c r="M97" s="725"/>
      <c r="N97" s="725"/>
      <c r="O97" s="249"/>
      <c r="P97" s="725"/>
      <c r="Q97" s="725"/>
      <c r="R97" s="725"/>
    </row>
    <row r="98" spans="1:18" s="711" customFormat="1" ht="12.95" customHeight="1">
      <c r="A98" s="249"/>
      <c r="B98" s="725"/>
      <c r="C98" s="725"/>
      <c r="D98" s="725"/>
      <c r="E98" s="725"/>
      <c r="F98" s="725"/>
      <c r="G98" s="725"/>
      <c r="H98" s="249"/>
      <c r="I98" s="725"/>
      <c r="J98" s="725"/>
      <c r="K98" s="725"/>
      <c r="L98" s="725"/>
      <c r="M98" s="725"/>
      <c r="N98" s="725"/>
      <c r="O98" s="249"/>
      <c r="P98" s="725"/>
      <c r="Q98" s="725"/>
      <c r="R98" s="725"/>
    </row>
    <row r="99" spans="1:18" s="711" customFormat="1" ht="12.95" customHeight="1">
      <c r="A99" s="249"/>
      <c r="B99" s="725"/>
      <c r="C99" s="725"/>
      <c r="D99" s="725"/>
      <c r="E99" s="725"/>
      <c r="F99" s="725"/>
      <c r="G99" s="725"/>
      <c r="H99" s="249"/>
      <c r="I99" s="725"/>
      <c r="J99" s="725"/>
      <c r="K99" s="725"/>
      <c r="L99" s="725"/>
      <c r="M99" s="725"/>
      <c r="N99" s="725"/>
      <c r="O99" s="249"/>
      <c r="P99" s="725"/>
      <c r="Q99" s="725"/>
      <c r="R99" s="725"/>
    </row>
    <row r="100" spans="1:18" s="711" customFormat="1" ht="12.95" customHeight="1">
      <c r="A100" s="249"/>
      <c r="B100" s="725"/>
      <c r="C100" s="725"/>
      <c r="D100" s="725"/>
      <c r="E100" s="725"/>
      <c r="F100" s="725"/>
      <c r="G100" s="725"/>
      <c r="H100" s="249"/>
      <c r="I100" s="725"/>
      <c r="J100" s="725"/>
      <c r="K100" s="725"/>
      <c r="L100" s="725"/>
      <c r="M100" s="725"/>
      <c r="N100" s="725"/>
      <c r="O100" s="249"/>
      <c r="P100" s="725"/>
      <c r="Q100" s="725"/>
      <c r="R100" s="725"/>
    </row>
    <row r="101" spans="1:18" s="711" customFormat="1" ht="12.95" customHeight="1">
      <c r="A101" s="249"/>
      <c r="B101" s="725"/>
      <c r="C101" s="725"/>
      <c r="D101" s="725"/>
      <c r="E101" s="725"/>
      <c r="F101" s="725"/>
      <c r="G101" s="725"/>
      <c r="H101" s="249"/>
      <c r="I101" s="725"/>
      <c r="J101" s="725"/>
      <c r="K101" s="725"/>
      <c r="L101" s="725"/>
      <c r="M101" s="725"/>
      <c r="N101" s="725"/>
      <c r="O101" s="249"/>
      <c r="P101" s="725"/>
      <c r="Q101" s="725"/>
      <c r="R101" s="725"/>
    </row>
    <row r="102" spans="1:18" s="711" customFormat="1" ht="12.95" customHeight="1">
      <c r="A102" s="249"/>
      <c r="B102" s="725"/>
      <c r="C102" s="725"/>
      <c r="D102" s="725"/>
      <c r="E102" s="725"/>
      <c r="F102" s="725"/>
      <c r="G102" s="725"/>
      <c r="H102" s="249"/>
      <c r="I102" s="725"/>
      <c r="J102" s="725"/>
      <c r="K102" s="725"/>
      <c r="L102" s="725"/>
      <c r="M102" s="725"/>
      <c r="N102" s="725"/>
      <c r="O102" s="249"/>
      <c r="P102" s="725"/>
      <c r="Q102" s="725"/>
      <c r="R102" s="725"/>
    </row>
    <row r="103" spans="1:18" s="711" customFormat="1" ht="12.95" customHeight="1">
      <c r="A103" s="249"/>
      <c r="B103" s="725"/>
      <c r="C103" s="725"/>
      <c r="D103" s="725"/>
      <c r="E103" s="725"/>
      <c r="F103" s="725"/>
      <c r="G103" s="725"/>
      <c r="H103" s="249"/>
      <c r="I103" s="725"/>
      <c r="J103" s="725"/>
      <c r="K103" s="725"/>
      <c r="L103" s="725"/>
      <c r="M103" s="725"/>
      <c r="N103" s="725"/>
      <c r="O103" s="249"/>
      <c r="P103" s="725"/>
      <c r="Q103" s="725"/>
      <c r="R103" s="725"/>
    </row>
    <row r="104" spans="1:18" s="711" customFormat="1" ht="12.95" customHeight="1">
      <c r="A104" s="249"/>
      <c r="B104" s="725"/>
      <c r="C104" s="725"/>
      <c r="D104" s="725"/>
      <c r="E104" s="725"/>
      <c r="F104" s="725"/>
      <c r="G104" s="725"/>
      <c r="H104" s="249"/>
      <c r="I104" s="725"/>
      <c r="J104" s="725"/>
      <c r="K104" s="725"/>
      <c r="L104" s="725"/>
      <c r="M104" s="725"/>
      <c r="N104" s="725"/>
      <c r="O104" s="249"/>
      <c r="P104" s="725"/>
      <c r="Q104" s="725"/>
      <c r="R104" s="725"/>
    </row>
    <row r="105" spans="1:18" s="711" customFormat="1" ht="12.95" customHeight="1">
      <c r="A105" s="249"/>
      <c r="B105" s="725"/>
      <c r="C105" s="725"/>
      <c r="D105" s="725"/>
      <c r="E105" s="725"/>
      <c r="F105" s="725"/>
      <c r="G105" s="725"/>
      <c r="H105" s="249"/>
      <c r="I105" s="725"/>
      <c r="J105" s="725"/>
      <c r="K105" s="725"/>
      <c r="L105" s="725"/>
      <c r="M105" s="725"/>
      <c r="N105" s="725"/>
      <c r="O105" s="249"/>
      <c r="P105" s="725"/>
      <c r="Q105" s="725"/>
      <c r="R105" s="725"/>
    </row>
    <row r="106" spans="1:18" s="711" customFormat="1" ht="12.95" customHeight="1">
      <c r="A106" s="249"/>
      <c r="B106" s="725"/>
      <c r="C106" s="725"/>
      <c r="D106" s="725"/>
      <c r="E106" s="725"/>
      <c r="F106" s="725"/>
      <c r="G106" s="725"/>
      <c r="H106" s="249"/>
      <c r="I106" s="725"/>
      <c r="J106" s="725"/>
      <c r="K106" s="725"/>
      <c r="L106" s="725"/>
      <c r="M106" s="725"/>
      <c r="N106" s="725"/>
      <c r="O106" s="249"/>
      <c r="P106" s="725"/>
      <c r="Q106" s="725"/>
      <c r="R106" s="725"/>
    </row>
    <row r="107" spans="1:18" s="711" customFormat="1" ht="12.95" customHeight="1">
      <c r="A107" s="249"/>
      <c r="B107" s="725"/>
      <c r="C107" s="725"/>
      <c r="D107" s="725"/>
      <c r="E107" s="725"/>
      <c r="F107" s="725"/>
      <c r="G107" s="725"/>
      <c r="H107" s="249"/>
      <c r="I107" s="725"/>
      <c r="J107" s="725"/>
      <c r="K107" s="725"/>
      <c r="L107" s="725"/>
      <c r="M107" s="725"/>
      <c r="N107" s="725"/>
      <c r="O107" s="249"/>
      <c r="P107" s="725"/>
      <c r="Q107" s="725"/>
      <c r="R107" s="725"/>
    </row>
    <row r="108" spans="1:18" s="711" customFormat="1" ht="12.95" customHeight="1">
      <c r="A108" s="249"/>
      <c r="B108" s="725"/>
      <c r="C108" s="725"/>
      <c r="D108" s="725"/>
      <c r="E108" s="725"/>
      <c r="F108" s="725"/>
      <c r="G108" s="725"/>
      <c r="H108" s="249"/>
      <c r="I108" s="725"/>
      <c r="J108" s="725"/>
      <c r="K108" s="725"/>
      <c r="L108" s="725"/>
      <c r="M108" s="725"/>
      <c r="N108" s="725"/>
      <c r="O108" s="249"/>
      <c r="P108" s="725"/>
      <c r="Q108" s="725"/>
      <c r="R108" s="725"/>
    </row>
    <row r="109" spans="1:18" s="711" customFormat="1" ht="12.95" customHeight="1">
      <c r="A109" s="249"/>
      <c r="B109" s="725"/>
      <c r="C109" s="725"/>
      <c r="D109" s="725"/>
      <c r="E109" s="725"/>
      <c r="F109" s="725"/>
      <c r="G109" s="725"/>
      <c r="H109" s="249"/>
      <c r="I109" s="725"/>
      <c r="J109" s="725"/>
      <c r="K109" s="725"/>
      <c r="L109" s="725"/>
      <c r="M109" s="725"/>
      <c r="N109" s="725"/>
      <c r="O109" s="249"/>
      <c r="P109" s="725"/>
      <c r="Q109" s="725"/>
      <c r="R109" s="725"/>
    </row>
    <row r="110" spans="1:18" s="711" customFormat="1" ht="12.95" customHeight="1">
      <c r="A110" s="249"/>
      <c r="B110" s="725"/>
      <c r="C110" s="725"/>
      <c r="D110" s="725"/>
      <c r="E110" s="725"/>
      <c r="F110" s="725"/>
      <c r="G110" s="725"/>
      <c r="H110" s="249"/>
      <c r="I110" s="725"/>
      <c r="J110" s="725"/>
      <c r="K110" s="725"/>
      <c r="L110" s="725"/>
      <c r="M110" s="725"/>
      <c r="N110" s="725"/>
      <c r="O110" s="249"/>
      <c r="P110" s="725"/>
      <c r="Q110" s="725"/>
      <c r="R110" s="725"/>
    </row>
    <row r="111" spans="1:18" s="711" customFormat="1" ht="12.95" customHeight="1">
      <c r="A111" s="249"/>
      <c r="B111" s="725"/>
      <c r="C111" s="725"/>
      <c r="D111" s="725"/>
      <c r="E111" s="725"/>
      <c r="F111" s="725"/>
      <c r="G111" s="725"/>
      <c r="H111" s="249"/>
      <c r="I111" s="725"/>
      <c r="J111" s="725"/>
      <c r="K111" s="725"/>
      <c r="L111" s="725"/>
      <c r="M111" s="725"/>
      <c r="N111" s="725"/>
      <c r="O111" s="249"/>
      <c r="P111" s="725"/>
      <c r="Q111" s="725"/>
      <c r="R111" s="725"/>
    </row>
    <row r="112" spans="1:18" s="711" customFormat="1" ht="12.95" customHeight="1">
      <c r="A112" s="249"/>
      <c r="B112" s="725"/>
      <c r="C112" s="725"/>
      <c r="D112" s="725"/>
      <c r="E112" s="725"/>
      <c r="F112" s="725"/>
      <c r="G112" s="725"/>
      <c r="H112" s="249"/>
      <c r="I112" s="725"/>
      <c r="J112" s="725"/>
      <c r="K112" s="725"/>
      <c r="L112" s="725"/>
      <c r="M112" s="725"/>
      <c r="N112" s="725"/>
      <c r="O112" s="249"/>
      <c r="P112" s="725"/>
      <c r="Q112" s="725"/>
      <c r="R112" s="725"/>
    </row>
    <row r="113" spans="1:18" s="711" customFormat="1" ht="12.95" customHeight="1">
      <c r="A113" s="249"/>
      <c r="B113" s="725"/>
      <c r="C113" s="725"/>
      <c r="D113" s="725"/>
      <c r="E113" s="725"/>
      <c r="F113" s="725"/>
      <c r="G113" s="725"/>
      <c r="H113" s="249"/>
      <c r="I113" s="725"/>
      <c r="J113" s="725"/>
      <c r="K113" s="725"/>
      <c r="L113" s="725"/>
      <c r="M113" s="725"/>
      <c r="N113" s="725"/>
      <c r="O113" s="249"/>
      <c r="P113" s="725"/>
      <c r="Q113" s="725"/>
      <c r="R113" s="725"/>
    </row>
    <row r="114" spans="1:18" s="711" customFormat="1" ht="12.95" customHeight="1">
      <c r="A114" s="249"/>
      <c r="B114" s="725"/>
      <c r="C114" s="725"/>
      <c r="D114" s="725"/>
      <c r="E114" s="725"/>
      <c r="F114" s="725"/>
      <c r="G114" s="725"/>
      <c r="H114" s="249"/>
      <c r="I114" s="725"/>
      <c r="J114" s="725"/>
      <c r="K114" s="725"/>
      <c r="L114" s="725"/>
      <c r="M114" s="725"/>
      <c r="N114" s="725"/>
      <c r="O114" s="249"/>
      <c r="P114" s="725"/>
      <c r="Q114" s="725"/>
      <c r="R114" s="725"/>
    </row>
    <row r="115" spans="1:18" s="711" customFormat="1" ht="12.95" customHeight="1">
      <c r="A115" s="249"/>
      <c r="B115" s="725"/>
      <c r="C115" s="725"/>
      <c r="D115" s="725"/>
      <c r="E115" s="725"/>
      <c r="F115" s="725"/>
      <c r="G115" s="725"/>
      <c r="H115" s="249"/>
      <c r="I115" s="725"/>
      <c r="J115" s="725"/>
      <c r="K115" s="725"/>
      <c r="L115" s="725"/>
      <c r="M115" s="725"/>
      <c r="N115" s="725"/>
      <c r="O115" s="249"/>
      <c r="P115" s="725"/>
      <c r="Q115" s="725"/>
      <c r="R115" s="725"/>
    </row>
    <row r="116" spans="1:18" s="711" customFormat="1" ht="12.95" customHeight="1">
      <c r="A116" s="249"/>
      <c r="B116" s="725"/>
      <c r="C116" s="725"/>
      <c r="D116" s="725"/>
      <c r="E116" s="725"/>
      <c r="F116" s="725"/>
      <c r="G116" s="725"/>
      <c r="H116" s="249"/>
      <c r="I116" s="725"/>
      <c r="J116" s="725"/>
      <c r="K116" s="725"/>
      <c r="L116" s="725"/>
      <c r="M116" s="725"/>
      <c r="N116" s="725"/>
      <c r="O116" s="249"/>
      <c r="P116" s="725"/>
      <c r="Q116" s="725"/>
      <c r="R116" s="725"/>
    </row>
    <row r="117" spans="1:18" s="711" customFormat="1" ht="12.95" customHeight="1">
      <c r="A117" s="249"/>
      <c r="B117" s="725"/>
      <c r="C117" s="725"/>
      <c r="D117" s="725"/>
      <c r="E117" s="725"/>
      <c r="F117" s="725"/>
      <c r="G117" s="725"/>
      <c r="H117" s="249"/>
      <c r="I117" s="725"/>
      <c r="J117" s="725"/>
      <c r="K117" s="725"/>
      <c r="L117" s="725"/>
      <c r="M117" s="725"/>
      <c r="N117" s="725"/>
      <c r="O117" s="249"/>
      <c r="P117" s="725"/>
      <c r="Q117" s="725"/>
      <c r="R117" s="725"/>
    </row>
    <row r="118" spans="1:18" s="711" customFormat="1" ht="12.95" customHeight="1">
      <c r="A118" s="249"/>
      <c r="B118" s="725"/>
      <c r="C118" s="725"/>
      <c r="D118" s="725"/>
      <c r="E118" s="725"/>
      <c r="F118" s="725"/>
      <c r="G118" s="725"/>
      <c r="H118" s="249"/>
      <c r="I118" s="725"/>
      <c r="J118" s="725"/>
      <c r="K118" s="725"/>
      <c r="L118" s="725"/>
      <c r="M118" s="725"/>
      <c r="N118" s="725"/>
      <c r="O118" s="249"/>
      <c r="P118" s="725"/>
      <c r="Q118" s="725"/>
      <c r="R118" s="725"/>
    </row>
    <row r="119" spans="1:18" s="711" customFormat="1" ht="12.95" customHeight="1">
      <c r="A119" s="249"/>
      <c r="B119" s="725"/>
      <c r="C119" s="725"/>
      <c r="D119" s="725"/>
      <c r="E119" s="725"/>
      <c r="F119" s="725"/>
      <c r="G119" s="725"/>
      <c r="H119" s="249"/>
      <c r="I119" s="725"/>
      <c r="J119" s="725"/>
      <c r="K119" s="725"/>
      <c r="L119" s="725"/>
      <c r="M119" s="725"/>
      <c r="N119" s="725"/>
      <c r="O119" s="249"/>
      <c r="P119" s="725"/>
      <c r="Q119" s="725"/>
      <c r="R119" s="725"/>
    </row>
    <row r="120" spans="1:18" s="711" customFormat="1" ht="12.95" customHeight="1">
      <c r="A120" s="249"/>
      <c r="B120" s="725"/>
      <c r="C120" s="725"/>
      <c r="D120" s="725"/>
      <c r="E120" s="725"/>
      <c r="F120" s="725"/>
      <c r="G120" s="725"/>
      <c r="H120" s="249"/>
      <c r="I120" s="725"/>
      <c r="J120" s="725"/>
      <c r="K120" s="725"/>
      <c r="L120" s="725"/>
      <c r="M120" s="725"/>
      <c r="N120" s="725"/>
      <c r="O120" s="249"/>
      <c r="P120" s="725"/>
      <c r="Q120" s="725"/>
      <c r="R120" s="725"/>
    </row>
    <row r="121" spans="1:18" s="711" customFormat="1" ht="12.95" customHeight="1">
      <c r="A121" s="249"/>
      <c r="B121" s="725"/>
      <c r="C121" s="725"/>
      <c r="D121" s="725"/>
      <c r="E121" s="725"/>
      <c r="F121" s="725"/>
      <c r="G121" s="725"/>
      <c r="H121" s="249"/>
      <c r="I121" s="725"/>
      <c r="J121" s="725"/>
      <c r="K121" s="725"/>
      <c r="L121" s="725"/>
      <c r="M121" s="725"/>
      <c r="N121" s="725"/>
      <c r="O121" s="249"/>
      <c r="P121" s="725"/>
      <c r="Q121" s="725"/>
      <c r="R121" s="725"/>
    </row>
    <row r="122" spans="1:18" s="711" customFormat="1" ht="12.95" customHeight="1">
      <c r="A122" s="249"/>
      <c r="B122" s="725"/>
      <c r="C122" s="725"/>
      <c r="D122" s="725"/>
      <c r="E122" s="725"/>
      <c r="F122" s="725"/>
      <c r="G122" s="725"/>
      <c r="H122" s="249"/>
      <c r="I122" s="725"/>
      <c r="J122" s="725"/>
      <c r="K122" s="725"/>
      <c r="L122" s="725"/>
      <c r="M122" s="725"/>
      <c r="N122" s="725"/>
      <c r="O122" s="249"/>
      <c r="P122" s="725"/>
      <c r="Q122" s="725"/>
      <c r="R122" s="725"/>
    </row>
    <row r="123" spans="1:18" s="711" customFormat="1" ht="12.95" customHeight="1">
      <c r="A123" s="249"/>
      <c r="B123" s="725"/>
      <c r="C123" s="725"/>
      <c r="D123" s="725"/>
      <c r="E123" s="725"/>
      <c r="F123" s="725"/>
      <c r="G123" s="725"/>
      <c r="H123" s="249"/>
      <c r="I123" s="725"/>
      <c r="J123" s="725"/>
      <c r="K123" s="725"/>
      <c r="L123" s="725"/>
      <c r="M123" s="725"/>
      <c r="N123" s="725"/>
      <c r="O123" s="249"/>
      <c r="P123" s="725"/>
      <c r="Q123" s="725"/>
      <c r="R123" s="725"/>
    </row>
    <row r="124" spans="1:18" s="711" customFormat="1" ht="12.95" customHeight="1">
      <c r="A124" s="249"/>
      <c r="B124" s="725"/>
      <c r="C124" s="725"/>
      <c r="D124" s="725"/>
      <c r="E124" s="725"/>
      <c r="F124" s="725"/>
      <c r="G124" s="725"/>
      <c r="H124" s="249"/>
      <c r="I124" s="725"/>
      <c r="J124" s="725"/>
      <c r="K124" s="725"/>
      <c r="L124" s="725"/>
      <c r="M124" s="725"/>
      <c r="N124" s="725"/>
      <c r="O124" s="249"/>
      <c r="P124" s="725"/>
      <c r="Q124" s="725"/>
      <c r="R124" s="725"/>
    </row>
    <row r="125" spans="1:18" s="711" customFormat="1" ht="12.95" customHeight="1">
      <c r="A125" s="249"/>
      <c r="B125" s="725"/>
      <c r="C125" s="725"/>
      <c r="D125" s="725"/>
      <c r="E125" s="725"/>
      <c r="F125" s="725"/>
      <c r="G125" s="725"/>
      <c r="H125" s="249"/>
      <c r="I125" s="725"/>
      <c r="J125" s="725"/>
      <c r="K125" s="725"/>
      <c r="L125" s="725"/>
      <c r="M125" s="725"/>
      <c r="N125" s="725"/>
      <c r="O125" s="249"/>
      <c r="P125" s="725"/>
      <c r="Q125" s="725"/>
      <c r="R125" s="725"/>
    </row>
    <row r="126" spans="1:18" s="711" customFormat="1" ht="12.95" customHeight="1">
      <c r="A126" s="249"/>
      <c r="B126" s="725"/>
      <c r="C126" s="725"/>
      <c r="D126" s="725"/>
      <c r="E126" s="725"/>
      <c r="F126" s="725"/>
      <c r="G126" s="725"/>
      <c r="H126" s="249"/>
      <c r="I126" s="725"/>
      <c r="J126" s="725"/>
      <c r="K126" s="725"/>
      <c r="L126" s="725"/>
      <c r="M126" s="725"/>
      <c r="N126" s="725"/>
      <c r="O126" s="249"/>
      <c r="P126" s="725"/>
      <c r="Q126" s="725"/>
      <c r="R126" s="725"/>
    </row>
    <row r="127" spans="1:18" s="711" customFormat="1" ht="12.95" customHeight="1">
      <c r="A127" s="249"/>
      <c r="B127" s="725"/>
      <c r="C127" s="725"/>
      <c r="D127" s="725"/>
      <c r="E127" s="725"/>
      <c r="F127" s="725"/>
      <c r="G127" s="725"/>
      <c r="H127" s="249"/>
      <c r="I127" s="725"/>
      <c r="J127" s="725"/>
      <c r="K127" s="725"/>
      <c r="L127" s="725"/>
      <c r="M127" s="725"/>
      <c r="N127" s="725"/>
      <c r="O127" s="249"/>
      <c r="P127" s="725"/>
      <c r="Q127" s="725"/>
      <c r="R127" s="725"/>
    </row>
    <row r="128" spans="1:18" s="711" customFormat="1" ht="12.95" customHeight="1">
      <c r="A128" s="249"/>
      <c r="B128" s="725"/>
      <c r="C128" s="725"/>
      <c r="D128" s="725"/>
      <c r="E128" s="725"/>
      <c r="F128" s="725"/>
      <c r="G128" s="725"/>
      <c r="H128" s="249"/>
      <c r="I128" s="725"/>
      <c r="J128" s="725"/>
      <c r="K128" s="725"/>
      <c r="L128" s="725"/>
      <c r="M128" s="725"/>
      <c r="N128" s="725"/>
      <c r="O128" s="249"/>
      <c r="P128" s="725"/>
      <c r="Q128" s="725"/>
      <c r="R128" s="725"/>
    </row>
    <row r="129" spans="1:18" s="711" customFormat="1" ht="12.95" customHeight="1">
      <c r="A129" s="249"/>
      <c r="B129" s="725"/>
      <c r="C129" s="725"/>
      <c r="D129" s="725"/>
      <c r="E129" s="725"/>
      <c r="F129" s="725"/>
      <c r="G129" s="725"/>
      <c r="H129" s="249"/>
      <c r="I129" s="725"/>
      <c r="J129" s="725"/>
      <c r="K129" s="725"/>
      <c r="L129" s="725"/>
      <c r="M129" s="725"/>
      <c r="N129" s="725"/>
      <c r="O129" s="249"/>
      <c r="P129" s="725"/>
      <c r="Q129" s="725"/>
      <c r="R129" s="725"/>
    </row>
    <row r="130" spans="1:18" s="711" customFormat="1" ht="12.95" customHeight="1">
      <c r="A130" s="249"/>
      <c r="B130" s="725"/>
      <c r="C130" s="725"/>
      <c r="D130" s="725"/>
      <c r="E130" s="725"/>
      <c r="F130" s="725"/>
      <c r="G130" s="725"/>
      <c r="H130" s="249"/>
      <c r="I130" s="725"/>
      <c r="J130" s="725"/>
      <c r="K130" s="725"/>
      <c r="L130" s="725"/>
      <c r="M130" s="725"/>
      <c r="N130" s="725"/>
      <c r="O130" s="249"/>
      <c r="P130" s="725"/>
      <c r="Q130" s="725"/>
      <c r="R130" s="725"/>
    </row>
    <row r="131" spans="1:18" s="711" customFormat="1" ht="12.95" customHeight="1">
      <c r="A131" s="249"/>
      <c r="B131" s="725"/>
      <c r="C131" s="725"/>
      <c r="D131" s="725"/>
      <c r="E131" s="725"/>
      <c r="F131" s="725"/>
      <c r="G131" s="725"/>
      <c r="H131" s="249"/>
      <c r="I131" s="725"/>
      <c r="J131" s="725"/>
      <c r="K131" s="725"/>
      <c r="L131" s="725"/>
      <c r="M131" s="725"/>
      <c r="N131" s="725"/>
      <c r="O131" s="249"/>
      <c r="P131" s="725"/>
      <c r="Q131" s="725"/>
      <c r="R131" s="725"/>
    </row>
    <row r="132" spans="1:18" s="711" customFormat="1" ht="12.95" customHeight="1">
      <c r="A132" s="249"/>
      <c r="B132" s="725"/>
      <c r="C132" s="725"/>
      <c r="D132" s="725"/>
      <c r="E132" s="725"/>
      <c r="F132" s="725"/>
      <c r="G132" s="725"/>
      <c r="H132" s="249"/>
      <c r="I132" s="725"/>
      <c r="J132" s="725"/>
      <c r="K132" s="725"/>
      <c r="L132" s="725"/>
      <c r="M132" s="725"/>
      <c r="N132" s="725"/>
      <c r="O132" s="249"/>
      <c r="P132" s="725"/>
      <c r="Q132" s="725"/>
      <c r="R132" s="725"/>
    </row>
    <row r="133" spans="1:18" s="711" customFormat="1" ht="12.95" customHeight="1">
      <c r="A133" s="249"/>
      <c r="B133" s="725"/>
      <c r="C133" s="725"/>
      <c r="D133" s="725"/>
      <c r="E133" s="725"/>
      <c r="F133" s="725"/>
      <c r="G133" s="725"/>
      <c r="H133" s="249"/>
      <c r="I133" s="725"/>
      <c r="J133" s="725"/>
      <c r="K133" s="725"/>
      <c r="L133" s="725"/>
      <c r="M133" s="725"/>
      <c r="N133" s="725"/>
      <c r="O133" s="249"/>
      <c r="P133" s="725"/>
      <c r="Q133" s="725"/>
      <c r="R133" s="725"/>
    </row>
    <row r="134" spans="1:18" s="711" customFormat="1" ht="12.95" customHeight="1">
      <c r="A134" s="249"/>
      <c r="B134" s="725"/>
      <c r="C134" s="725"/>
      <c r="D134" s="725"/>
      <c r="E134" s="725"/>
      <c r="F134" s="725"/>
      <c r="G134" s="725"/>
      <c r="H134" s="249"/>
      <c r="I134" s="725"/>
      <c r="J134" s="725"/>
      <c r="K134" s="725"/>
      <c r="L134" s="725"/>
      <c r="M134" s="725"/>
      <c r="N134" s="725"/>
      <c r="O134" s="249"/>
      <c r="P134" s="725"/>
      <c r="Q134" s="725"/>
      <c r="R134" s="725"/>
    </row>
    <row r="135" spans="1:18" s="711" customFormat="1" ht="12.95" customHeight="1">
      <c r="A135" s="249"/>
      <c r="B135" s="725"/>
      <c r="C135" s="725"/>
      <c r="D135" s="725"/>
      <c r="E135" s="725"/>
      <c r="F135" s="725"/>
      <c r="G135" s="725"/>
      <c r="H135" s="249"/>
      <c r="I135" s="725"/>
      <c r="J135" s="725"/>
      <c r="K135" s="725"/>
      <c r="L135" s="725"/>
      <c r="M135" s="725"/>
      <c r="N135" s="725"/>
      <c r="O135" s="249"/>
      <c r="P135" s="725"/>
      <c r="Q135" s="725"/>
      <c r="R135" s="725"/>
    </row>
    <row r="136" spans="1:18" s="711" customFormat="1" ht="12.95" customHeight="1">
      <c r="A136" s="249"/>
      <c r="B136" s="725"/>
      <c r="C136" s="725"/>
      <c r="D136" s="725"/>
      <c r="E136" s="725"/>
      <c r="F136" s="725"/>
      <c r="G136" s="725"/>
      <c r="H136" s="249"/>
      <c r="I136" s="725"/>
      <c r="J136" s="725"/>
      <c r="K136" s="725"/>
      <c r="L136" s="725"/>
      <c r="M136" s="725"/>
      <c r="N136" s="725"/>
      <c r="O136" s="249"/>
      <c r="P136" s="725"/>
      <c r="Q136" s="725"/>
      <c r="R136" s="725"/>
    </row>
    <row r="137" spans="1:18" s="711" customFormat="1" ht="12.95" customHeight="1">
      <c r="A137" s="249"/>
      <c r="B137" s="725"/>
      <c r="C137" s="725"/>
      <c r="D137" s="725"/>
      <c r="E137" s="725"/>
      <c r="F137" s="725"/>
      <c r="G137" s="725"/>
      <c r="H137" s="249"/>
      <c r="I137" s="725"/>
      <c r="J137" s="725"/>
      <c r="K137" s="725"/>
      <c r="L137" s="725"/>
      <c r="M137" s="725"/>
      <c r="N137" s="725"/>
      <c r="O137" s="249"/>
      <c r="P137" s="725"/>
      <c r="Q137" s="725"/>
      <c r="R137" s="725"/>
    </row>
    <row r="138" spans="1:18" s="711" customFormat="1" ht="12.95" customHeight="1">
      <c r="A138" s="249"/>
      <c r="B138" s="725"/>
      <c r="C138" s="725"/>
      <c r="D138" s="725"/>
      <c r="E138" s="725"/>
      <c r="F138" s="725"/>
      <c r="G138" s="725"/>
      <c r="H138" s="249"/>
      <c r="I138" s="725"/>
      <c r="J138" s="725"/>
      <c r="K138" s="725"/>
      <c r="L138" s="725"/>
      <c r="M138" s="725"/>
      <c r="N138" s="725"/>
      <c r="O138" s="249"/>
      <c r="P138" s="725"/>
      <c r="Q138" s="725"/>
      <c r="R138" s="725"/>
    </row>
    <row r="139" spans="1:18" s="711" customFormat="1" ht="12.95" customHeight="1">
      <c r="A139" s="249"/>
      <c r="B139" s="725"/>
      <c r="C139" s="725"/>
      <c r="D139" s="725"/>
      <c r="E139" s="725"/>
      <c r="F139" s="725"/>
      <c r="G139" s="725"/>
      <c r="H139" s="249"/>
      <c r="I139" s="725"/>
      <c r="J139" s="725"/>
      <c r="K139" s="725"/>
      <c r="L139" s="725"/>
      <c r="M139" s="725"/>
      <c r="N139" s="725"/>
      <c r="O139" s="249"/>
      <c r="P139" s="725"/>
      <c r="Q139" s="725"/>
      <c r="R139" s="725"/>
    </row>
    <row r="140" spans="1:18" s="711" customFormat="1" ht="12.95" customHeight="1">
      <c r="A140" s="249"/>
      <c r="B140" s="725"/>
      <c r="C140" s="725"/>
      <c r="D140" s="725"/>
      <c r="E140" s="725"/>
      <c r="F140" s="725"/>
      <c r="G140" s="725"/>
      <c r="H140" s="249"/>
      <c r="I140" s="725"/>
      <c r="J140" s="725"/>
      <c r="K140" s="725"/>
      <c r="L140" s="725"/>
      <c r="M140" s="725"/>
      <c r="N140" s="725"/>
      <c r="O140" s="249"/>
      <c r="P140" s="725"/>
      <c r="Q140" s="725"/>
      <c r="R140" s="725"/>
    </row>
    <row r="141" spans="1:18" s="711" customFormat="1" ht="12.95" customHeight="1">
      <c r="A141" s="249"/>
      <c r="B141" s="725"/>
      <c r="C141" s="725"/>
      <c r="D141" s="725"/>
      <c r="E141" s="725"/>
      <c r="F141" s="725"/>
      <c r="G141" s="725"/>
      <c r="H141" s="249"/>
      <c r="I141" s="725"/>
      <c r="J141" s="725"/>
      <c r="K141" s="725"/>
      <c r="L141" s="725"/>
      <c r="M141" s="725"/>
      <c r="N141" s="725"/>
      <c r="O141" s="249"/>
      <c r="P141" s="725"/>
      <c r="Q141" s="725"/>
      <c r="R141" s="725"/>
    </row>
    <row r="142" spans="1:18" s="711" customFormat="1" ht="12.95" customHeight="1">
      <c r="A142" s="249"/>
      <c r="B142" s="725"/>
      <c r="C142" s="725"/>
      <c r="D142" s="725"/>
      <c r="E142" s="725"/>
      <c r="F142" s="725"/>
      <c r="G142" s="725"/>
      <c r="H142" s="249"/>
      <c r="I142" s="725"/>
      <c r="J142" s="725"/>
      <c r="K142" s="725"/>
      <c r="L142" s="725"/>
      <c r="M142" s="725"/>
      <c r="N142" s="725"/>
      <c r="O142" s="249"/>
      <c r="P142" s="725"/>
      <c r="Q142" s="725"/>
      <c r="R142" s="725"/>
    </row>
    <row r="143" spans="1:18" s="711" customFormat="1" ht="12.95" customHeight="1">
      <c r="A143" s="249"/>
      <c r="B143" s="725"/>
      <c r="C143" s="725"/>
      <c r="D143" s="725"/>
      <c r="E143" s="725"/>
      <c r="F143" s="725"/>
      <c r="G143" s="725"/>
      <c r="H143" s="249"/>
      <c r="I143" s="725"/>
      <c r="J143" s="725"/>
      <c r="K143" s="725"/>
      <c r="L143" s="725"/>
      <c r="M143" s="725"/>
      <c r="N143" s="725"/>
      <c r="O143" s="249"/>
      <c r="P143" s="725"/>
      <c r="Q143" s="725"/>
      <c r="R143" s="725"/>
    </row>
    <row r="144" spans="1:18" s="711" customFormat="1" ht="12.95" customHeight="1">
      <c r="A144" s="249"/>
      <c r="B144" s="725"/>
      <c r="C144" s="725"/>
      <c r="D144" s="725"/>
      <c r="E144" s="725"/>
      <c r="F144" s="725"/>
      <c r="G144" s="725"/>
      <c r="H144" s="249"/>
      <c r="I144" s="725"/>
      <c r="J144" s="725"/>
      <c r="K144" s="725"/>
      <c r="L144" s="725"/>
      <c r="M144" s="725"/>
      <c r="N144" s="725"/>
      <c r="O144" s="249"/>
      <c r="P144" s="725"/>
      <c r="Q144" s="725"/>
      <c r="R144" s="725"/>
    </row>
    <row r="145" spans="1:18" s="711" customFormat="1" ht="12.95" customHeight="1">
      <c r="A145" s="249"/>
      <c r="B145" s="725"/>
      <c r="C145" s="725"/>
      <c r="D145" s="725"/>
      <c r="E145" s="725"/>
      <c r="F145" s="725"/>
      <c r="G145" s="725"/>
      <c r="H145" s="249"/>
      <c r="I145" s="725"/>
      <c r="J145" s="725"/>
      <c r="K145" s="725"/>
      <c r="L145" s="725"/>
      <c r="M145" s="725"/>
      <c r="N145" s="725"/>
      <c r="O145" s="249"/>
      <c r="P145" s="725"/>
      <c r="Q145" s="725"/>
      <c r="R145" s="725"/>
    </row>
    <row r="146" spans="1:18" s="711" customFormat="1" ht="12.95" customHeight="1">
      <c r="A146" s="249"/>
      <c r="B146" s="725"/>
      <c r="C146" s="725"/>
      <c r="D146" s="725"/>
      <c r="E146" s="725"/>
      <c r="F146" s="725"/>
      <c r="G146" s="725"/>
      <c r="H146" s="249"/>
      <c r="I146" s="725"/>
      <c r="J146" s="725"/>
      <c r="K146" s="725"/>
      <c r="L146" s="725"/>
      <c r="M146" s="725"/>
      <c r="N146" s="725"/>
      <c r="O146" s="249"/>
      <c r="P146" s="725"/>
      <c r="Q146" s="725"/>
      <c r="R146" s="725"/>
    </row>
    <row r="147" spans="1:18" s="711" customFormat="1" ht="12.95" customHeight="1">
      <c r="A147" s="249"/>
      <c r="B147" s="725"/>
      <c r="C147" s="725"/>
      <c r="D147" s="725"/>
      <c r="E147" s="725"/>
      <c r="F147" s="725"/>
      <c r="G147" s="725"/>
      <c r="H147" s="249"/>
      <c r="I147" s="725"/>
      <c r="J147" s="725"/>
      <c r="K147" s="725"/>
      <c r="L147" s="725"/>
      <c r="M147" s="725"/>
      <c r="N147" s="725"/>
      <c r="O147" s="249"/>
      <c r="P147" s="725"/>
      <c r="Q147" s="725"/>
      <c r="R147" s="725"/>
    </row>
    <row r="148" spans="1:18" s="711" customFormat="1" ht="12.95" customHeight="1">
      <c r="A148" s="249"/>
      <c r="B148" s="725"/>
      <c r="C148" s="725"/>
      <c r="D148" s="725"/>
      <c r="E148" s="725"/>
      <c r="F148" s="725"/>
      <c r="G148" s="725"/>
      <c r="H148" s="249"/>
      <c r="I148" s="725"/>
      <c r="J148" s="725"/>
      <c r="K148" s="725"/>
      <c r="L148" s="725"/>
      <c r="M148" s="725"/>
      <c r="N148" s="725"/>
      <c r="O148" s="249"/>
      <c r="P148" s="725"/>
      <c r="Q148" s="725"/>
      <c r="R148" s="725"/>
    </row>
    <row r="149" spans="1:18" s="711" customFormat="1" ht="12.95" customHeight="1">
      <c r="A149" s="249"/>
      <c r="B149" s="725"/>
      <c r="C149" s="725"/>
      <c r="D149" s="725"/>
      <c r="E149" s="725"/>
      <c r="F149" s="725"/>
      <c r="G149" s="725"/>
      <c r="H149" s="249"/>
      <c r="I149" s="725"/>
      <c r="J149" s="725"/>
      <c r="K149" s="725"/>
      <c r="L149" s="725"/>
      <c r="M149" s="725"/>
      <c r="N149" s="725"/>
      <c r="O149" s="249"/>
      <c r="P149" s="725"/>
      <c r="Q149" s="725"/>
      <c r="R149" s="725"/>
    </row>
    <row r="150" spans="1:18" s="711" customFormat="1" ht="12.95" customHeight="1">
      <c r="A150" s="249"/>
      <c r="B150" s="725"/>
      <c r="C150" s="725"/>
      <c r="D150" s="725"/>
      <c r="E150" s="725"/>
      <c r="F150" s="725"/>
      <c r="G150" s="725"/>
      <c r="H150" s="249"/>
      <c r="I150" s="725"/>
      <c r="J150" s="725"/>
      <c r="K150" s="725"/>
      <c r="L150" s="725"/>
      <c r="M150" s="725"/>
      <c r="N150" s="725"/>
      <c r="O150" s="249"/>
      <c r="P150" s="725"/>
      <c r="Q150" s="725"/>
      <c r="R150" s="725"/>
    </row>
    <row r="151" spans="1:18" s="711" customFormat="1" ht="12.95" customHeight="1">
      <c r="A151" s="249"/>
      <c r="B151" s="725"/>
      <c r="C151" s="725"/>
      <c r="D151" s="725"/>
      <c r="E151" s="725"/>
      <c r="F151" s="725"/>
      <c r="G151" s="725"/>
      <c r="H151" s="249"/>
      <c r="I151" s="725"/>
      <c r="J151" s="725"/>
      <c r="K151" s="725"/>
      <c r="L151" s="725"/>
      <c r="M151" s="725"/>
      <c r="N151" s="725"/>
      <c r="O151" s="249"/>
      <c r="P151" s="725"/>
      <c r="Q151" s="725"/>
      <c r="R151" s="725"/>
    </row>
    <row r="152" spans="1:18" s="711" customFormat="1" ht="12.95" customHeight="1">
      <c r="A152" s="249"/>
      <c r="B152" s="725"/>
      <c r="C152" s="725"/>
      <c r="D152" s="725"/>
      <c r="E152" s="725"/>
      <c r="F152" s="725"/>
      <c r="G152" s="725"/>
      <c r="H152" s="249"/>
      <c r="I152" s="725"/>
      <c r="J152" s="725"/>
      <c r="K152" s="725"/>
      <c r="L152" s="725"/>
      <c r="M152" s="725"/>
      <c r="N152" s="725"/>
      <c r="O152" s="249"/>
      <c r="P152" s="725"/>
      <c r="Q152" s="725"/>
      <c r="R152" s="725"/>
    </row>
    <row r="153" spans="1:18" s="711" customFormat="1" ht="12.95" customHeight="1">
      <c r="A153" s="249"/>
      <c r="B153" s="725"/>
      <c r="C153" s="725"/>
      <c r="D153" s="725"/>
      <c r="E153" s="725"/>
      <c r="F153" s="725"/>
      <c r="G153" s="725"/>
      <c r="H153" s="249"/>
      <c r="I153" s="725"/>
      <c r="J153" s="725"/>
      <c r="K153" s="725"/>
      <c r="L153" s="725"/>
      <c r="M153" s="725"/>
      <c r="N153" s="725"/>
      <c r="O153" s="249"/>
      <c r="P153" s="725"/>
      <c r="Q153" s="725"/>
      <c r="R153" s="725"/>
    </row>
    <row r="154" spans="1:18" s="711" customFormat="1" ht="12.95" customHeight="1">
      <c r="A154" s="249"/>
      <c r="B154" s="725"/>
      <c r="C154" s="725"/>
      <c r="D154" s="725"/>
      <c r="E154" s="725"/>
      <c r="F154" s="725"/>
      <c r="G154" s="725"/>
      <c r="H154" s="249"/>
      <c r="I154" s="725"/>
      <c r="J154" s="725"/>
      <c r="K154" s="725"/>
      <c r="L154" s="725"/>
      <c r="M154" s="725"/>
      <c r="N154" s="725"/>
      <c r="O154" s="249"/>
      <c r="P154" s="725"/>
      <c r="Q154" s="725"/>
      <c r="R154" s="725"/>
    </row>
    <row r="155" spans="1:18" s="711" customFormat="1" ht="12.95" customHeight="1">
      <c r="A155" s="249"/>
      <c r="B155" s="725"/>
      <c r="C155" s="725"/>
      <c r="D155" s="725"/>
      <c r="E155" s="725"/>
      <c r="F155" s="725"/>
      <c r="G155" s="725"/>
      <c r="H155" s="249"/>
      <c r="I155" s="725"/>
      <c r="J155" s="725"/>
      <c r="K155" s="725"/>
      <c r="L155" s="725"/>
      <c r="M155" s="725"/>
      <c r="N155" s="725"/>
      <c r="O155" s="249"/>
      <c r="P155" s="725"/>
      <c r="Q155" s="725"/>
      <c r="R155" s="725"/>
    </row>
    <row r="156" spans="1:18" s="711" customFormat="1" ht="12.95" customHeight="1">
      <c r="A156" s="249"/>
      <c r="B156" s="725"/>
      <c r="C156" s="725"/>
      <c r="D156" s="725"/>
      <c r="E156" s="725"/>
      <c r="F156" s="725"/>
      <c r="G156" s="725"/>
      <c r="H156" s="249"/>
      <c r="I156" s="725"/>
      <c r="J156" s="725"/>
      <c r="K156" s="725"/>
      <c r="L156" s="725"/>
      <c r="M156" s="725"/>
      <c r="N156" s="725"/>
      <c r="O156" s="249"/>
      <c r="P156" s="725"/>
      <c r="Q156" s="725"/>
      <c r="R156" s="725"/>
    </row>
    <row r="157" spans="1:18" s="711" customFormat="1" ht="12.95" customHeight="1">
      <c r="A157" s="249"/>
      <c r="B157" s="725"/>
      <c r="C157" s="725"/>
      <c r="D157" s="725"/>
      <c r="E157" s="725"/>
      <c r="F157" s="725"/>
      <c r="G157" s="725"/>
      <c r="H157" s="249"/>
      <c r="I157" s="725"/>
      <c r="J157" s="725"/>
      <c r="K157" s="725"/>
      <c r="L157" s="725"/>
      <c r="M157" s="725"/>
      <c r="N157" s="725"/>
      <c r="O157" s="249"/>
      <c r="P157" s="725"/>
      <c r="Q157" s="725"/>
      <c r="R157" s="725"/>
    </row>
    <row r="158" spans="1:18" s="711" customFormat="1" ht="12.95" customHeight="1">
      <c r="A158" s="249"/>
      <c r="B158" s="725"/>
      <c r="C158" s="725"/>
      <c r="D158" s="725"/>
      <c r="E158" s="725"/>
      <c r="F158" s="725"/>
      <c r="G158" s="725"/>
      <c r="H158" s="249"/>
      <c r="I158" s="725"/>
      <c r="J158" s="725"/>
      <c r="K158" s="725"/>
      <c r="L158" s="725"/>
      <c r="M158" s="725"/>
      <c r="N158" s="725"/>
      <c r="O158" s="249"/>
      <c r="P158" s="725"/>
      <c r="Q158" s="725"/>
      <c r="R158" s="725"/>
    </row>
    <row r="159" spans="1:18" s="711" customFormat="1" ht="12.95" customHeight="1">
      <c r="A159" s="249"/>
      <c r="B159" s="725"/>
      <c r="C159" s="725"/>
      <c r="D159" s="725"/>
      <c r="E159" s="725"/>
      <c r="F159" s="725"/>
      <c r="G159" s="725"/>
      <c r="H159" s="249"/>
      <c r="I159" s="725"/>
      <c r="J159" s="725"/>
      <c r="K159" s="725"/>
      <c r="L159" s="725"/>
      <c r="M159" s="725"/>
      <c r="N159" s="725"/>
      <c r="O159" s="249"/>
      <c r="P159" s="725"/>
      <c r="Q159" s="725"/>
      <c r="R159" s="725"/>
    </row>
    <row r="160" spans="1:18" s="711" customFormat="1" ht="12.95" customHeight="1">
      <c r="A160" s="249"/>
      <c r="B160" s="725"/>
      <c r="C160" s="725"/>
      <c r="D160" s="725"/>
      <c r="E160" s="725"/>
      <c r="F160" s="725"/>
      <c r="G160" s="725"/>
      <c r="H160" s="249"/>
      <c r="I160" s="725"/>
      <c r="J160" s="725"/>
      <c r="K160" s="725"/>
      <c r="L160" s="725"/>
      <c r="M160" s="725"/>
      <c r="N160" s="725"/>
      <c r="O160" s="249"/>
      <c r="P160" s="725"/>
      <c r="Q160" s="725"/>
      <c r="R160" s="725"/>
    </row>
    <row r="161" spans="1:18" s="711" customFormat="1" ht="12.95" customHeight="1">
      <c r="A161" s="249"/>
      <c r="B161" s="725"/>
      <c r="C161" s="725"/>
      <c r="D161" s="725"/>
      <c r="E161" s="725"/>
      <c r="F161" s="725"/>
      <c r="G161" s="725"/>
      <c r="H161" s="249"/>
      <c r="I161" s="725"/>
      <c r="J161" s="725"/>
      <c r="K161" s="725"/>
      <c r="L161" s="725"/>
      <c r="M161" s="725"/>
      <c r="N161" s="725"/>
      <c r="O161" s="249"/>
      <c r="P161" s="725"/>
      <c r="Q161" s="725"/>
      <c r="R161" s="725"/>
    </row>
    <row r="162" spans="1:18" s="711" customFormat="1" ht="12.95" customHeight="1">
      <c r="A162" s="249"/>
      <c r="B162" s="725"/>
      <c r="C162" s="725"/>
      <c r="D162" s="725"/>
      <c r="E162" s="725"/>
      <c r="F162" s="725"/>
      <c r="G162" s="725"/>
      <c r="H162" s="249"/>
      <c r="I162" s="725"/>
      <c r="J162" s="725"/>
      <c r="K162" s="725"/>
      <c r="L162" s="725"/>
      <c r="M162" s="725"/>
      <c r="N162" s="725"/>
      <c r="O162" s="249"/>
      <c r="P162" s="725"/>
      <c r="Q162" s="725"/>
      <c r="R162" s="725"/>
    </row>
    <row r="163" spans="1:18" s="711" customFormat="1" ht="12.95" customHeight="1">
      <c r="A163" s="249"/>
      <c r="B163" s="725"/>
      <c r="C163" s="725"/>
      <c r="D163" s="725"/>
      <c r="E163" s="725"/>
      <c r="F163" s="725"/>
      <c r="G163" s="725"/>
      <c r="H163" s="249"/>
      <c r="I163" s="725"/>
      <c r="J163" s="725"/>
      <c r="K163" s="725"/>
      <c r="L163" s="725"/>
      <c r="M163" s="725"/>
      <c r="N163" s="725"/>
      <c r="O163" s="249"/>
      <c r="P163" s="725"/>
      <c r="Q163" s="725"/>
      <c r="R163" s="725"/>
    </row>
    <row r="164" spans="1:18" s="711" customFormat="1" ht="12.95" customHeight="1">
      <c r="A164" s="249"/>
      <c r="B164" s="725"/>
      <c r="C164" s="725"/>
      <c r="D164" s="725"/>
      <c r="E164" s="725"/>
      <c r="F164" s="725"/>
      <c r="G164" s="725"/>
      <c r="H164" s="249"/>
      <c r="I164" s="725"/>
      <c r="J164" s="725"/>
      <c r="K164" s="725"/>
      <c r="L164" s="725"/>
      <c r="M164" s="725"/>
      <c r="N164" s="725"/>
      <c r="O164" s="249"/>
      <c r="P164" s="725"/>
      <c r="Q164" s="725"/>
      <c r="R164" s="725"/>
    </row>
    <row r="165" spans="1:18" s="711" customFormat="1" ht="12.95" customHeight="1">
      <c r="A165" s="249"/>
      <c r="B165" s="725"/>
      <c r="C165" s="725"/>
      <c r="D165" s="725"/>
      <c r="E165" s="725"/>
      <c r="F165" s="725"/>
      <c r="G165" s="725"/>
      <c r="H165" s="249"/>
      <c r="I165" s="725"/>
      <c r="J165" s="725"/>
      <c r="K165" s="725"/>
      <c r="L165" s="725"/>
      <c r="M165" s="725"/>
      <c r="N165" s="725"/>
      <c r="O165" s="249"/>
      <c r="P165" s="725"/>
      <c r="Q165" s="725"/>
      <c r="R165" s="725"/>
    </row>
    <row r="166" spans="1:18" s="711" customFormat="1" ht="12.95" customHeight="1">
      <c r="A166" s="249"/>
      <c r="B166" s="725"/>
      <c r="C166" s="725"/>
      <c r="D166" s="725"/>
      <c r="E166" s="725"/>
      <c r="F166" s="725"/>
      <c r="G166" s="725"/>
      <c r="H166" s="249"/>
      <c r="I166" s="725"/>
      <c r="J166" s="725"/>
      <c r="K166" s="725"/>
      <c r="L166" s="725"/>
      <c r="M166" s="725"/>
      <c r="N166" s="725"/>
      <c r="O166" s="249"/>
      <c r="P166" s="725"/>
      <c r="Q166" s="725"/>
      <c r="R166" s="725"/>
    </row>
    <row r="167" spans="1:18" s="711" customFormat="1" ht="12.95" customHeight="1">
      <c r="A167" s="249"/>
      <c r="B167" s="725"/>
      <c r="C167" s="725"/>
      <c r="D167" s="725"/>
      <c r="E167" s="725"/>
      <c r="F167" s="725"/>
      <c r="G167" s="725"/>
      <c r="H167" s="249"/>
      <c r="I167" s="725"/>
      <c r="J167" s="725"/>
      <c r="K167" s="725"/>
      <c r="L167" s="725"/>
      <c r="M167" s="725"/>
      <c r="N167" s="725"/>
      <c r="O167" s="249"/>
      <c r="P167" s="725"/>
      <c r="Q167" s="725"/>
      <c r="R167" s="725"/>
    </row>
    <row r="168" spans="1:18" s="711" customFormat="1" ht="12.95" customHeight="1">
      <c r="A168" s="249"/>
      <c r="B168" s="725"/>
      <c r="C168" s="725"/>
      <c r="D168" s="725"/>
      <c r="E168" s="725"/>
      <c r="F168" s="725"/>
      <c r="G168" s="725"/>
      <c r="H168" s="249"/>
      <c r="I168" s="725"/>
      <c r="J168" s="725"/>
      <c r="K168" s="725"/>
      <c r="L168" s="725"/>
      <c r="M168" s="725"/>
      <c r="N168" s="725"/>
      <c r="O168" s="249"/>
      <c r="P168" s="725"/>
      <c r="Q168" s="725"/>
      <c r="R168" s="725"/>
    </row>
    <row r="169" spans="1:18" s="711" customFormat="1" ht="12.95" customHeight="1">
      <c r="A169" s="249"/>
      <c r="B169" s="725"/>
      <c r="C169" s="725"/>
      <c r="D169" s="725"/>
      <c r="E169" s="725"/>
      <c r="F169" s="725"/>
      <c r="G169" s="725"/>
      <c r="H169" s="249"/>
      <c r="I169" s="725"/>
      <c r="J169" s="725"/>
      <c r="K169" s="725"/>
      <c r="L169" s="725"/>
      <c r="M169" s="725"/>
      <c r="N169" s="725"/>
      <c r="O169" s="249"/>
      <c r="P169" s="725"/>
      <c r="Q169" s="725"/>
      <c r="R169" s="725"/>
    </row>
    <row r="170" spans="1:18" s="711" customFormat="1" ht="12.95" customHeight="1">
      <c r="A170" s="249"/>
      <c r="B170" s="725"/>
      <c r="C170" s="725"/>
      <c r="D170" s="725"/>
      <c r="E170" s="725"/>
      <c r="F170" s="725"/>
      <c r="G170" s="725"/>
      <c r="H170" s="249"/>
      <c r="I170" s="725"/>
      <c r="J170" s="725"/>
      <c r="K170" s="725"/>
      <c r="L170" s="725"/>
      <c r="M170" s="725"/>
      <c r="N170" s="725"/>
      <c r="O170" s="249"/>
      <c r="P170" s="725"/>
      <c r="Q170" s="725"/>
      <c r="R170" s="725"/>
    </row>
    <row r="171" spans="1:18" s="711" customFormat="1" ht="12.95" customHeight="1">
      <c r="A171" s="249"/>
      <c r="B171" s="725"/>
      <c r="C171" s="725"/>
      <c r="D171" s="725"/>
      <c r="E171" s="725"/>
      <c r="F171" s="725"/>
      <c r="G171" s="725"/>
      <c r="H171" s="249"/>
      <c r="I171" s="725"/>
      <c r="J171" s="725"/>
      <c r="K171" s="725"/>
      <c r="L171" s="725"/>
      <c r="M171" s="725"/>
      <c r="N171" s="725"/>
      <c r="O171" s="249"/>
      <c r="P171" s="725"/>
      <c r="Q171" s="725"/>
      <c r="R171" s="725"/>
    </row>
    <row r="172" spans="1:18" s="711" customFormat="1" ht="12.95" customHeight="1">
      <c r="A172" s="249"/>
      <c r="B172" s="725"/>
      <c r="C172" s="725"/>
      <c r="D172" s="725"/>
      <c r="E172" s="725"/>
      <c r="F172" s="725"/>
      <c r="G172" s="725"/>
      <c r="H172" s="249"/>
      <c r="I172" s="725"/>
      <c r="J172" s="725"/>
      <c r="K172" s="725"/>
      <c r="L172" s="725"/>
      <c r="M172" s="725"/>
      <c r="N172" s="725"/>
      <c r="O172" s="249"/>
      <c r="P172" s="725"/>
      <c r="Q172" s="725"/>
      <c r="R172" s="725"/>
    </row>
    <row r="173" spans="1:18" s="711" customFormat="1" ht="12.95" customHeight="1">
      <c r="A173" s="249"/>
      <c r="B173" s="725"/>
      <c r="C173" s="725"/>
      <c r="D173" s="725"/>
      <c r="E173" s="725"/>
      <c r="F173" s="725"/>
      <c r="G173" s="725"/>
      <c r="H173" s="249"/>
      <c r="I173" s="725"/>
      <c r="J173" s="725"/>
      <c r="K173" s="725"/>
      <c r="L173" s="725"/>
      <c r="M173" s="725"/>
      <c r="N173" s="725"/>
      <c r="O173" s="249"/>
      <c r="P173" s="725"/>
      <c r="Q173" s="725"/>
      <c r="R173" s="725"/>
    </row>
    <row r="174" spans="1:18" s="711" customFormat="1" ht="12.95" customHeight="1">
      <c r="A174" s="249"/>
      <c r="B174" s="725"/>
      <c r="C174" s="725"/>
      <c r="D174" s="725"/>
      <c r="E174" s="725"/>
      <c r="F174" s="725"/>
      <c r="G174" s="725"/>
      <c r="H174" s="249"/>
      <c r="I174" s="725"/>
      <c r="J174" s="725"/>
      <c r="K174" s="725"/>
      <c r="L174" s="725"/>
      <c r="M174" s="725"/>
      <c r="N174" s="725"/>
      <c r="O174" s="249"/>
      <c r="P174" s="725"/>
      <c r="Q174" s="725"/>
      <c r="R174" s="725"/>
    </row>
    <row r="175" spans="1:18" s="711" customFormat="1" ht="12.95" customHeight="1">
      <c r="A175" s="249"/>
      <c r="B175" s="725"/>
      <c r="C175" s="725"/>
      <c r="D175" s="725"/>
      <c r="E175" s="725"/>
      <c r="F175" s="725"/>
      <c r="G175" s="725"/>
      <c r="H175" s="249"/>
      <c r="I175" s="725"/>
      <c r="J175" s="725"/>
      <c r="K175" s="725"/>
      <c r="L175" s="725"/>
      <c r="M175" s="725"/>
      <c r="N175" s="725"/>
      <c r="O175" s="249"/>
      <c r="P175" s="725"/>
      <c r="Q175" s="725"/>
      <c r="R175" s="725"/>
    </row>
    <row r="176" spans="1:18" s="711" customFormat="1" ht="12.95" customHeight="1">
      <c r="A176" s="249"/>
      <c r="B176" s="725"/>
      <c r="C176" s="725"/>
      <c r="D176" s="725"/>
      <c r="E176" s="725"/>
      <c r="F176" s="725"/>
      <c r="G176" s="725"/>
      <c r="H176" s="249"/>
      <c r="I176" s="725"/>
      <c r="J176" s="725"/>
      <c r="K176" s="725"/>
      <c r="L176" s="725"/>
      <c r="M176" s="725"/>
      <c r="N176" s="725"/>
      <c r="O176" s="249"/>
      <c r="P176" s="725"/>
      <c r="Q176" s="725"/>
      <c r="R176" s="725"/>
    </row>
    <row r="177" spans="1:18" s="711" customFormat="1" ht="12.95" customHeight="1">
      <c r="A177" s="249"/>
      <c r="B177" s="725"/>
      <c r="C177" s="725"/>
      <c r="D177" s="725"/>
      <c r="E177" s="725"/>
      <c r="F177" s="725"/>
      <c r="G177" s="725"/>
      <c r="H177" s="249"/>
      <c r="I177" s="725"/>
      <c r="J177" s="725"/>
      <c r="K177" s="725"/>
      <c r="L177" s="725"/>
      <c r="M177" s="725"/>
      <c r="N177" s="725"/>
      <c r="O177" s="249"/>
      <c r="P177" s="725"/>
      <c r="Q177" s="725"/>
      <c r="R177" s="725"/>
    </row>
    <row r="178" spans="1:18" s="711" customFormat="1" ht="12.95" customHeight="1">
      <c r="A178" s="249"/>
      <c r="B178" s="725"/>
      <c r="C178" s="725"/>
      <c r="D178" s="725"/>
      <c r="E178" s="725"/>
      <c r="F178" s="725"/>
      <c r="G178" s="725"/>
      <c r="H178" s="249"/>
      <c r="I178" s="725"/>
      <c r="J178" s="725"/>
      <c r="K178" s="725"/>
      <c r="L178" s="725"/>
      <c r="M178" s="725"/>
      <c r="N178" s="725"/>
      <c r="O178" s="249"/>
      <c r="P178" s="725"/>
      <c r="Q178" s="725"/>
      <c r="R178" s="725"/>
    </row>
    <row r="179" spans="1:18" s="711" customFormat="1" ht="12.95" customHeight="1">
      <c r="A179" s="249"/>
      <c r="B179" s="725"/>
      <c r="C179" s="725"/>
      <c r="D179" s="725"/>
      <c r="E179" s="725"/>
      <c r="F179" s="725"/>
      <c r="G179" s="725"/>
      <c r="H179" s="249"/>
      <c r="I179" s="725"/>
      <c r="J179" s="725"/>
      <c r="K179" s="725"/>
      <c r="L179" s="725"/>
      <c r="M179" s="725"/>
      <c r="N179" s="725"/>
      <c r="O179" s="249"/>
      <c r="P179" s="725"/>
      <c r="Q179" s="725"/>
      <c r="R179" s="725"/>
    </row>
    <row r="180" spans="1:18" s="711" customFormat="1" ht="12.95" customHeight="1">
      <c r="A180" s="249"/>
      <c r="B180" s="725"/>
      <c r="C180" s="725"/>
      <c r="D180" s="725"/>
      <c r="E180" s="725"/>
      <c r="F180" s="725"/>
      <c r="G180" s="725"/>
      <c r="H180" s="249"/>
      <c r="I180" s="725"/>
      <c r="J180" s="725"/>
      <c r="K180" s="725"/>
      <c r="L180" s="725"/>
      <c r="M180" s="725"/>
      <c r="N180" s="725"/>
      <c r="O180" s="249"/>
      <c r="P180" s="725"/>
      <c r="Q180" s="725"/>
      <c r="R180" s="725"/>
    </row>
    <row r="181" spans="1:18" s="711" customFormat="1" ht="12.95" customHeight="1">
      <c r="A181" s="249"/>
      <c r="B181" s="725"/>
      <c r="C181" s="725"/>
      <c r="D181" s="725"/>
      <c r="E181" s="725"/>
      <c r="F181" s="725"/>
      <c r="G181" s="725"/>
      <c r="H181" s="249"/>
      <c r="I181" s="725"/>
      <c r="J181" s="725"/>
      <c r="K181" s="725"/>
      <c r="L181" s="725"/>
      <c r="M181" s="725"/>
      <c r="N181" s="725"/>
      <c r="O181" s="249"/>
      <c r="P181" s="725"/>
      <c r="Q181" s="725"/>
      <c r="R181" s="725"/>
    </row>
    <row r="182" spans="1:18" s="711" customFormat="1" ht="12.95" customHeight="1">
      <c r="A182" s="249"/>
      <c r="B182" s="725"/>
      <c r="C182" s="725"/>
      <c r="D182" s="725"/>
      <c r="E182" s="725"/>
      <c r="F182" s="725"/>
      <c r="G182" s="725"/>
      <c r="H182" s="249"/>
      <c r="I182" s="725"/>
      <c r="J182" s="725"/>
      <c r="K182" s="725"/>
      <c r="L182" s="725"/>
      <c r="M182" s="725"/>
      <c r="N182" s="725"/>
      <c r="O182" s="249"/>
      <c r="P182" s="725"/>
      <c r="Q182" s="725"/>
      <c r="R182" s="725"/>
    </row>
    <row r="183" spans="1:18" s="711" customFormat="1" ht="12.95" customHeight="1">
      <c r="A183" s="249"/>
      <c r="B183" s="725"/>
      <c r="C183" s="725"/>
      <c r="D183" s="725"/>
      <c r="E183" s="725"/>
      <c r="F183" s="725"/>
      <c r="G183" s="725"/>
      <c r="H183" s="249"/>
      <c r="I183" s="725"/>
      <c r="J183" s="725"/>
      <c r="K183" s="725"/>
      <c r="L183" s="725"/>
      <c r="M183" s="725"/>
      <c r="N183" s="725"/>
      <c r="O183" s="249"/>
      <c r="P183" s="725"/>
      <c r="Q183" s="725"/>
      <c r="R183" s="725"/>
    </row>
    <row r="184" spans="1:18" s="711" customFormat="1" ht="12.95" customHeight="1">
      <c r="A184" s="249"/>
      <c r="B184" s="725"/>
      <c r="C184" s="725"/>
      <c r="D184" s="725"/>
      <c r="E184" s="725"/>
      <c r="F184" s="725"/>
      <c r="G184" s="725"/>
      <c r="H184" s="249"/>
      <c r="I184" s="725"/>
      <c r="J184" s="725"/>
      <c r="K184" s="725"/>
      <c r="L184" s="725"/>
      <c r="M184" s="725"/>
      <c r="N184" s="725"/>
      <c r="O184" s="249"/>
      <c r="P184" s="725"/>
      <c r="Q184" s="725"/>
      <c r="R184" s="725"/>
    </row>
    <row r="185" spans="1:18" s="711" customFormat="1" ht="12.95" customHeight="1">
      <c r="A185" s="249"/>
      <c r="B185" s="725"/>
      <c r="C185" s="725"/>
      <c r="D185" s="725"/>
      <c r="E185" s="725"/>
      <c r="F185" s="725"/>
      <c r="G185" s="725"/>
      <c r="H185" s="249"/>
      <c r="I185" s="725"/>
      <c r="J185" s="725"/>
      <c r="K185" s="725"/>
      <c r="L185" s="725"/>
      <c r="M185" s="725"/>
      <c r="N185" s="725"/>
      <c r="O185" s="249"/>
      <c r="P185" s="725"/>
      <c r="Q185" s="725"/>
      <c r="R185" s="725"/>
    </row>
    <row r="186" spans="1:18" s="711" customFormat="1" ht="12.95" customHeight="1">
      <c r="A186" s="249"/>
      <c r="B186" s="725"/>
      <c r="C186" s="725"/>
      <c r="D186" s="725"/>
      <c r="E186" s="725"/>
      <c r="F186" s="725"/>
      <c r="G186" s="725"/>
      <c r="H186" s="249"/>
      <c r="I186" s="725"/>
      <c r="J186" s="725"/>
      <c r="K186" s="725"/>
      <c r="L186" s="725"/>
      <c r="M186" s="725"/>
      <c r="N186" s="725"/>
      <c r="O186" s="249"/>
      <c r="P186" s="725"/>
      <c r="Q186" s="725"/>
      <c r="R186" s="725"/>
    </row>
    <row r="187" spans="1:18" s="711" customFormat="1" ht="12.95" customHeight="1">
      <c r="A187" s="249"/>
      <c r="B187" s="725"/>
      <c r="C187" s="725"/>
      <c r="D187" s="725"/>
      <c r="E187" s="725"/>
      <c r="F187" s="725"/>
      <c r="G187" s="725"/>
      <c r="H187" s="249"/>
      <c r="I187" s="725"/>
      <c r="J187" s="725"/>
      <c r="K187" s="725"/>
      <c r="L187" s="725"/>
      <c r="M187" s="725"/>
      <c r="N187" s="725"/>
      <c r="O187" s="249"/>
      <c r="P187" s="725"/>
      <c r="Q187" s="725"/>
      <c r="R187" s="725"/>
    </row>
    <row r="188" spans="1:18" s="711" customFormat="1" ht="12.95" customHeight="1">
      <c r="A188" s="249"/>
      <c r="B188" s="725"/>
      <c r="C188" s="725"/>
      <c r="D188" s="725"/>
      <c r="E188" s="725"/>
      <c r="F188" s="725"/>
      <c r="G188" s="725"/>
      <c r="H188" s="249"/>
      <c r="I188" s="725"/>
      <c r="J188" s="725"/>
      <c r="K188" s="725"/>
      <c r="L188" s="725"/>
      <c r="M188" s="725"/>
      <c r="N188" s="725"/>
      <c r="O188" s="249"/>
      <c r="P188" s="725"/>
      <c r="Q188" s="725"/>
      <c r="R188" s="725"/>
    </row>
    <row r="189" spans="1:18" s="711" customFormat="1" ht="12.95" customHeight="1">
      <c r="A189" s="249"/>
      <c r="B189" s="725"/>
      <c r="C189" s="725"/>
      <c r="D189" s="725"/>
      <c r="E189" s="725"/>
      <c r="F189" s="725"/>
      <c r="G189" s="725"/>
      <c r="H189" s="249"/>
      <c r="I189" s="725"/>
      <c r="J189" s="725"/>
      <c r="K189" s="725"/>
      <c r="L189" s="725"/>
      <c r="M189" s="725"/>
      <c r="N189" s="725"/>
      <c r="O189" s="249"/>
      <c r="P189" s="725"/>
      <c r="Q189" s="725"/>
      <c r="R189" s="725"/>
    </row>
    <row r="190" spans="1:18" s="711" customFormat="1" ht="12.95" customHeight="1">
      <c r="A190" s="249"/>
      <c r="B190" s="725"/>
      <c r="C190" s="725"/>
      <c r="D190" s="725"/>
      <c r="E190" s="725"/>
      <c r="F190" s="725"/>
      <c r="G190" s="725"/>
      <c r="H190" s="249"/>
      <c r="I190" s="725"/>
      <c r="J190" s="725"/>
      <c r="K190" s="725"/>
      <c r="L190" s="725"/>
      <c r="M190" s="725"/>
      <c r="N190" s="725"/>
      <c r="O190" s="249"/>
      <c r="P190" s="725"/>
      <c r="Q190" s="725"/>
      <c r="R190" s="725"/>
    </row>
    <row r="191" spans="1:18" s="711" customFormat="1" ht="12.95" customHeight="1">
      <c r="A191" s="249"/>
      <c r="B191" s="725"/>
      <c r="C191" s="725"/>
      <c r="D191" s="725"/>
      <c r="E191" s="725"/>
      <c r="F191" s="725"/>
      <c r="G191" s="725"/>
      <c r="H191" s="249"/>
      <c r="I191" s="725"/>
      <c r="J191" s="725"/>
      <c r="K191" s="725"/>
      <c r="L191" s="725"/>
      <c r="M191" s="725"/>
      <c r="N191" s="725"/>
      <c r="O191" s="249"/>
      <c r="P191" s="725"/>
      <c r="Q191" s="725"/>
      <c r="R191" s="725"/>
    </row>
    <row r="192" spans="1:18" s="711" customFormat="1" ht="12.95" customHeight="1">
      <c r="A192" s="249"/>
      <c r="B192" s="725"/>
      <c r="C192" s="725"/>
      <c r="D192" s="725"/>
      <c r="E192" s="725"/>
      <c r="F192" s="725"/>
      <c r="G192" s="725"/>
      <c r="H192" s="249"/>
      <c r="I192" s="725"/>
      <c r="J192" s="725"/>
      <c r="K192" s="725"/>
      <c r="L192" s="725"/>
      <c r="M192" s="725"/>
      <c r="N192" s="725"/>
      <c r="O192" s="249"/>
      <c r="P192" s="725"/>
      <c r="Q192" s="725"/>
      <c r="R192" s="725"/>
    </row>
    <row r="193" spans="1:18" s="711" customFormat="1" ht="12.95" customHeight="1">
      <c r="A193" s="249"/>
      <c r="B193" s="725"/>
      <c r="C193" s="725"/>
      <c r="D193" s="725"/>
      <c r="E193" s="725"/>
      <c r="F193" s="725"/>
      <c r="G193" s="725"/>
      <c r="H193" s="249"/>
      <c r="I193" s="725"/>
      <c r="J193" s="725"/>
      <c r="K193" s="725"/>
      <c r="L193" s="725"/>
      <c r="M193" s="725"/>
      <c r="N193" s="725"/>
      <c r="O193" s="249"/>
      <c r="P193" s="725"/>
      <c r="Q193" s="725"/>
      <c r="R193" s="725"/>
    </row>
    <row r="194" spans="1:18" s="711" customFormat="1" ht="12.95" customHeight="1">
      <c r="A194" s="249"/>
      <c r="B194" s="725"/>
      <c r="C194" s="725"/>
      <c r="D194" s="725"/>
      <c r="E194" s="725"/>
      <c r="F194" s="725"/>
      <c r="G194" s="725"/>
      <c r="H194" s="249"/>
      <c r="I194" s="725"/>
      <c r="J194" s="725"/>
      <c r="K194" s="725"/>
      <c r="L194" s="725"/>
      <c r="M194" s="725"/>
      <c r="N194" s="725"/>
      <c r="O194" s="249"/>
      <c r="P194" s="725"/>
      <c r="Q194" s="725"/>
      <c r="R194" s="725"/>
    </row>
    <row r="195" spans="1:18" s="711" customFormat="1" ht="12.95" customHeight="1">
      <c r="A195" s="249"/>
      <c r="B195" s="725"/>
      <c r="C195" s="725"/>
      <c r="D195" s="725"/>
      <c r="E195" s="725"/>
      <c r="F195" s="725"/>
      <c r="G195" s="725"/>
      <c r="H195" s="249"/>
      <c r="I195" s="725"/>
      <c r="J195" s="725"/>
      <c r="K195" s="725"/>
      <c r="L195" s="725"/>
      <c r="M195" s="725"/>
      <c r="N195" s="725"/>
      <c r="O195" s="249"/>
      <c r="P195" s="725"/>
      <c r="Q195" s="725"/>
      <c r="R195" s="725"/>
    </row>
    <row r="196" spans="1:18" s="711" customFormat="1" ht="12.95" customHeight="1">
      <c r="A196" s="249"/>
      <c r="B196" s="725"/>
      <c r="C196" s="725"/>
      <c r="D196" s="725"/>
      <c r="E196" s="725"/>
      <c r="F196" s="725"/>
      <c r="G196" s="725"/>
      <c r="H196" s="249"/>
      <c r="I196" s="725"/>
      <c r="J196" s="725"/>
      <c r="K196" s="725"/>
      <c r="L196" s="725"/>
      <c r="M196" s="725"/>
      <c r="N196" s="725"/>
      <c r="O196" s="249"/>
      <c r="P196" s="725"/>
      <c r="Q196" s="725"/>
      <c r="R196" s="725"/>
    </row>
    <row r="197" spans="1:18" s="711" customFormat="1" ht="12.95" customHeight="1">
      <c r="A197" s="249"/>
      <c r="B197" s="725"/>
      <c r="C197" s="725"/>
      <c r="D197" s="725"/>
      <c r="E197" s="725"/>
      <c r="F197" s="725"/>
      <c r="G197" s="725"/>
      <c r="H197" s="249"/>
      <c r="I197" s="725"/>
      <c r="J197" s="725"/>
      <c r="K197" s="725"/>
      <c r="L197" s="725"/>
      <c r="M197" s="725"/>
      <c r="N197" s="725"/>
      <c r="O197" s="249"/>
      <c r="P197" s="725"/>
      <c r="Q197" s="725"/>
      <c r="R197" s="725"/>
    </row>
    <row r="198" spans="1:18" s="711" customFormat="1" ht="12.95" customHeight="1">
      <c r="A198" s="249"/>
      <c r="B198" s="725"/>
      <c r="C198" s="725"/>
      <c r="D198" s="725"/>
      <c r="E198" s="725"/>
      <c r="F198" s="725"/>
      <c r="G198" s="725"/>
      <c r="H198" s="249"/>
      <c r="I198" s="725"/>
      <c r="J198" s="725"/>
      <c r="K198" s="725"/>
      <c r="L198" s="725"/>
      <c r="M198" s="725"/>
      <c r="N198" s="725"/>
      <c r="O198" s="249"/>
      <c r="P198" s="725"/>
      <c r="Q198" s="725"/>
      <c r="R198" s="725"/>
    </row>
    <row r="199" spans="1:18" s="711" customFormat="1" ht="12.95" customHeight="1">
      <c r="A199" s="249"/>
      <c r="B199" s="725"/>
      <c r="C199" s="725"/>
      <c r="D199" s="725"/>
      <c r="E199" s="725"/>
      <c r="F199" s="725"/>
      <c r="G199" s="725"/>
      <c r="H199" s="249"/>
      <c r="I199" s="725"/>
      <c r="J199" s="725"/>
      <c r="K199" s="725"/>
      <c r="L199" s="725"/>
      <c r="M199" s="725"/>
      <c r="N199" s="725"/>
      <c r="O199" s="249"/>
      <c r="P199" s="725"/>
      <c r="Q199" s="725"/>
      <c r="R199" s="725"/>
    </row>
    <row r="200" spans="1:18" s="711" customFormat="1" ht="12.95" customHeight="1">
      <c r="A200" s="249"/>
      <c r="B200" s="725"/>
      <c r="C200" s="725"/>
      <c r="D200" s="725"/>
      <c r="E200" s="725"/>
      <c r="F200" s="725"/>
      <c r="G200" s="725"/>
      <c r="H200" s="249"/>
      <c r="I200" s="725"/>
      <c r="J200" s="725"/>
      <c r="K200" s="725"/>
      <c r="L200" s="725"/>
      <c r="M200" s="725"/>
      <c r="N200" s="725"/>
      <c r="O200" s="249"/>
      <c r="P200" s="725"/>
      <c r="Q200" s="725"/>
      <c r="R200" s="725"/>
    </row>
    <row r="201" spans="1:18" s="711" customFormat="1" ht="12.95" customHeight="1">
      <c r="A201" s="249"/>
      <c r="B201" s="725"/>
      <c r="C201" s="725"/>
      <c r="D201" s="725"/>
      <c r="E201" s="725"/>
      <c r="F201" s="725"/>
      <c r="G201" s="725"/>
      <c r="H201" s="249"/>
      <c r="I201" s="725"/>
      <c r="J201" s="725"/>
      <c r="K201" s="725"/>
      <c r="L201" s="725"/>
      <c r="M201" s="725"/>
      <c r="N201" s="725"/>
      <c r="O201" s="249"/>
      <c r="P201" s="725"/>
      <c r="Q201" s="725"/>
      <c r="R201" s="725"/>
    </row>
    <row r="202" spans="1:18" s="711" customFormat="1" ht="12.95" customHeight="1">
      <c r="A202" s="249"/>
      <c r="B202" s="725"/>
      <c r="C202" s="725"/>
      <c r="D202" s="725"/>
      <c r="E202" s="725"/>
      <c r="F202" s="725"/>
      <c r="G202" s="725"/>
      <c r="H202" s="249"/>
      <c r="I202" s="725"/>
      <c r="J202" s="725"/>
      <c r="K202" s="725"/>
      <c r="L202" s="725"/>
      <c r="M202" s="725"/>
      <c r="N202" s="725"/>
      <c r="O202" s="249"/>
      <c r="P202" s="725"/>
      <c r="Q202" s="725"/>
      <c r="R202" s="725"/>
    </row>
    <row r="203" spans="1:18" s="711" customFormat="1" ht="12.95" customHeight="1">
      <c r="A203" s="249"/>
      <c r="B203" s="725"/>
      <c r="C203" s="725"/>
      <c r="D203" s="725"/>
      <c r="E203" s="725"/>
      <c r="F203" s="725"/>
      <c r="G203" s="725"/>
      <c r="H203" s="249"/>
      <c r="I203" s="725"/>
      <c r="J203" s="725"/>
      <c r="K203" s="725"/>
      <c r="L203" s="725"/>
      <c r="M203" s="725"/>
      <c r="N203" s="725"/>
      <c r="O203" s="249"/>
      <c r="P203" s="725"/>
      <c r="Q203" s="725"/>
      <c r="R203" s="725"/>
    </row>
    <row r="204" spans="1:18" s="711" customFormat="1" ht="12.95" customHeight="1">
      <c r="A204" s="249"/>
      <c r="B204" s="725"/>
      <c r="C204" s="725"/>
      <c r="D204" s="725"/>
      <c r="E204" s="725"/>
      <c r="F204" s="725"/>
      <c r="G204" s="725"/>
      <c r="H204" s="249"/>
      <c r="I204" s="725"/>
      <c r="J204" s="725"/>
      <c r="K204" s="725"/>
      <c r="L204" s="725"/>
      <c r="M204" s="725"/>
      <c r="N204" s="725"/>
      <c r="O204" s="249"/>
      <c r="P204" s="725"/>
      <c r="Q204" s="725"/>
      <c r="R204" s="725"/>
    </row>
    <row r="205" spans="1:18" s="711" customFormat="1" ht="12.95" customHeight="1">
      <c r="A205" s="249"/>
      <c r="B205" s="725"/>
      <c r="C205" s="725"/>
      <c r="D205" s="725"/>
      <c r="E205" s="725"/>
      <c r="F205" s="725"/>
      <c r="G205" s="725"/>
      <c r="H205" s="249"/>
      <c r="I205" s="725"/>
      <c r="J205" s="725"/>
      <c r="K205" s="725"/>
      <c r="L205" s="725"/>
      <c r="M205" s="725"/>
      <c r="N205" s="725"/>
      <c r="O205" s="249"/>
      <c r="P205" s="725"/>
      <c r="Q205" s="725"/>
      <c r="R205" s="725"/>
    </row>
    <row r="206" spans="1:18" s="711" customFormat="1" ht="12.95" customHeight="1">
      <c r="A206" s="249"/>
      <c r="B206" s="725"/>
      <c r="C206" s="725"/>
      <c r="D206" s="725"/>
      <c r="E206" s="725"/>
      <c r="F206" s="725"/>
      <c r="G206" s="725"/>
      <c r="H206" s="249"/>
      <c r="I206" s="725"/>
      <c r="J206" s="725"/>
      <c r="K206" s="725"/>
      <c r="L206" s="725"/>
      <c r="M206" s="725"/>
      <c r="N206" s="725"/>
      <c r="O206" s="249"/>
      <c r="P206" s="725"/>
      <c r="Q206" s="725"/>
      <c r="R206" s="725"/>
    </row>
    <row r="207" spans="1:18" s="711" customFormat="1" ht="12.95" customHeight="1">
      <c r="A207" s="249"/>
      <c r="B207" s="725"/>
      <c r="C207" s="725"/>
      <c r="D207" s="725"/>
      <c r="E207" s="725"/>
      <c r="F207" s="725"/>
      <c r="G207" s="725"/>
      <c r="H207" s="249"/>
      <c r="I207" s="725"/>
      <c r="J207" s="725"/>
      <c r="K207" s="725"/>
      <c r="L207" s="725"/>
      <c r="M207" s="725"/>
      <c r="N207" s="725"/>
      <c r="O207" s="249"/>
      <c r="P207" s="725"/>
      <c r="Q207" s="725"/>
      <c r="R207" s="725"/>
    </row>
    <row r="208" spans="1:18" s="711" customFormat="1" ht="12.95" customHeight="1">
      <c r="A208" s="249"/>
      <c r="B208" s="725"/>
      <c r="C208" s="725"/>
      <c r="D208" s="725"/>
      <c r="E208" s="725"/>
      <c r="F208" s="725"/>
      <c r="G208" s="725"/>
      <c r="H208" s="249"/>
      <c r="I208" s="725"/>
      <c r="J208" s="725"/>
      <c r="K208" s="725"/>
      <c r="L208" s="725"/>
      <c r="M208" s="725"/>
      <c r="N208" s="725"/>
      <c r="O208" s="249"/>
      <c r="P208" s="725"/>
      <c r="Q208" s="725"/>
      <c r="R208" s="725"/>
    </row>
    <row r="209" spans="1:18" s="711" customFormat="1" ht="12.95" customHeight="1">
      <c r="A209" s="249"/>
      <c r="B209" s="725"/>
      <c r="C209" s="725"/>
      <c r="D209" s="725"/>
      <c r="E209" s="725"/>
      <c r="F209" s="725"/>
      <c r="G209" s="725"/>
      <c r="H209" s="249"/>
      <c r="I209" s="725"/>
      <c r="J209" s="725"/>
      <c r="K209" s="725"/>
      <c r="L209" s="725"/>
      <c r="M209" s="725"/>
      <c r="N209" s="725"/>
      <c r="O209" s="249"/>
      <c r="P209" s="725"/>
      <c r="Q209" s="725"/>
      <c r="R209" s="725"/>
    </row>
    <row r="210" spans="1:18" s="711" customFormat="1" ht="12.95" customHeight="1">
      <c r="A210" s="249"/>
      <c r="B210" s="725"/>
      <c r="C210" s="725"/>
      <c r="D210" s="725"/>
      <c r="E210" s="725"/>
      <c r="F210" s="725"/>
      <c r="G210" s="725"/>
      <c r="H210" s="249"/>
      <c r="I210" s="725"/>
      <c r="J210" s="725"/>
      <c r="K210" s="725"/>
      <c r="L210" s="725"/>
      <c r="M210" s="725"/>
      <c r="N210" s="725"/>
      <c r="O210" s="249"/>
      <c r="P210" s="725"/>
      <c r="Q210" s="725"/>
      <c r="R210" s="725"/>
    </row>
    <row r="211" spans="1:18" s="711" customFormat="1" ht="12.95" customHeight="1">
      <c r="A211" s="249"/>
      <c r="B211" s="725"/>
      <c r="C211" s="725"/>
      <c r="D211" s="725"/>
      <c r="E211" s="725"/>
      <c r="F211" s="725"/>
      <c r="G211" s="725"/>
      <c r="H211" s="249"/>
      <c r="I211" s="725"/>
      <c r="J211" s="725"/>
      <c r="K211" s="725"/>
      <c r="L211" s="725"/>
      <c r="M211" s="725"/>
      <c r="N211" s="725"/>
      <c r="O211" s="249"/>
      <c r="P211" s="725"/>
      <c r="Q211" s="725"/>
      <c r="R211" s="725"/>
    </row>
    <row r="212" spans="1:18" s="711" customFormat="1" ht="12.95" customHeight="1">
      <c r="A212" s="249"/>
      <c r="B212" s="725"/>
      <c r="C212" s="725"/>
      <c r="D212" s="725"/>
      <c r="E212" s="725"/>
      <c r="F212" s="725"/>
      <c r="G212" s="725"/>
      <c r="H212" s="249"/>
      <c r="I212" s="725"/>
      <c r="J212" s="725"/>
      <c r="K212" s="725"/>
      <c r="L212" s="725"/>
      <c r="M212" s="725"/>
      <c r="N212" s="725"/>
      <c r="O212" s="249"/>
      <c r="P212" s="725"/>
      <c r="Q212" s="725"/>
      <c r="R212" s="725"/>
    </row>
    <row r="213" spans="1:18" s="711" customFormat="1" ht="12.95" customHeight="1">
      <c r="A213" s="249"/>
      <c r="B213" s="725"/>
      <c r="C213" s="725"/>
      <c r="D213" s="725"/>
      <c r="E213" s="725"/>
      <c r="F213" s="725"/>
      <c r="G213" s="725"/>
      <c r="H213" s="249"/>
      <c r="I213" s="725"/>
      <c r="J213" s="725"/>
      <c r="K213" s="725"/>
      <c r="L213" s="725"/>
      <c r="M213" s="725"/>
      <c r="N213" s="725"/>
      <c r="O213" s="249"/>
      <c r="P213" s="725"/>
      <c r="Q213" s="725"/>
      <c r="R213" s="725"/>
    </row>
    <row r="214" spans="1:18" s="711" customFormat="1" ht="12.95" customHeight="1">
      <c r="A214" s="249"/>
      <c r="B214" s="725"/>
      <c r="C214" s="725"/>
      <c r="D214" s="725"/>
      <c r="E214" s="725"/>
      <c r="F214" s="725"/>
      <c r="G214" s="725"/>
      <c r="H214" s="249"/>
      <c r="I214" s="725"/>
      <c r="J214" s="725"/>
      <c r="K214" s="725"/>
      <c r="L214" s="725"/>
      <c r="M214" s="725"/>
      <c r="N214" s="725"/>
      <c r="O214" s="249"/>
      <c r="P214" s="725"/>
      <c r="Q214" s="725"/>
      <c r="R214" s="725"/>
    </row>
    <row r="215" spans="1:18" s="711" customFormat="1" ht="12.95" customHeight="1">
      <c r="A215" s="249"/>
      <c r="B215" s="725"/>
      <c r="C215" s="725"/>
      <c r="D215" s="725"/>
      <c r="E215" s="725"/>
      <c r="F215" s="725"/>
      <c r="G215" s="725"/>
      <c r="H215" s="249"/>
      <c r="I215" s="725"/>
      <c r="J215" s="725"/>
      <c r="K215" s="725"/>
      <c r="L215" s="725"/>
      <c r="M215" s="725"/>
      <c r="N215" s="725"/>
      <c r="O215" s="249"/>
      <c r="P215" s="725"/>
      <c r="Q215" s="725"/>
      <c r="R215" s="725"/>
    </row>
    <row r="216" spans="1:18" s="711" customFormat="1" ht="12.95" customHeight="1">
      <c r="A216" s="249"/>
      <c r="B216" s="725"/>
      <c r="C216" s="725"/>
      <c r="D216" s="725"/>
      <c r="E216" s="725"/>
      <c r="F216" s="725"/>
      <c r="G216" s="725"/>
      <c r="H216" s="249"/>
      <c r="I216" s="725"/>
      <c r="J216" s="725"/>
      <c r="K216" s="725"/>
      <c r="L216" s="725"/>
      <c r="M216" s="725"/>
      <c r="N216" s="725"/>
      <c r="O216" s="249"/>
      <c r="P216" s="725"/>
      <c r="Q216" s="725"/>
      <c r="R216" s="725"/>
    </row>
    <row r="217" spans="1:18" s="711" customFormat="1" ht="12.95" customHeight="1">
      <c r="A217" s="249"/>
      <c r="B217" s="725"/>
      <c r="C217" s="725"/>
      <c r="D217" s="725"/>
      <c r="E217" s="725"/>
      <c r="F217" s="725"/>
      <c r="G217" s="725"/>
      <c r="H217" s="249"/>
      <c r="I217" s="725"/>
      <c r="J217" s="725"/>
      <c r="K217" s="725"/>
      <c r="L217" s="725"/>
      <c r="M217" s="725"/>
      <c r="N217" s="725"/>
      <c r="O217" s="249"/>
      <c r="P217" s="725"/>
      <c r="Q217" s="725"/>
      <c r="R217" s="725"/>
    </row>
    <row r="218" spans="1:18" s="711" customFormat="1" ht="12.95" customHeight="1">
      <c r="A218" s="249"/>
      <c r="B218" s="725"/>
      <c r="C218" s="725"/>
      <c r="D218" s="725"/>
      <c r="E218" s="725"/>
      <c r="F218" s="725"/>
      <c r="G218" s="725"/>
      <c r="H218" s="249"/>
      <c r="I218" s="725"/>
      <c r="J218" s="725"/>
      <c r="K218" s="725"/>
      <c r="L218" s="725"/>
      <c r="M218" s="725"/>
      <c r="N218" s="725"/>
      <c r="O218" s="249"/>
      <c r="P218" s="725"/>
      <c r="Q218" s="725"/>
      <c r="R218" s="725"/>
    </row>
    <row r="219" spans="1:18" s="711" customFormat="1" ht="12.95" customHeight="1">
      <c r="A219" s="249"/>
      <c r="B219" s="725"/>
      <c r="C219" s="725"/>
      <c r="D219" s="725"/>
      <c r="E219" s="725"/>
      <c r="F219" s="725"/>
      <c r="G219" s="725"/>
      <c r="H219" s="249"/>
      <c r="I219" s="725"/>
      <c r="J219" s="725"/>
      <c r="K219" s="725"/>
      <c r="L219" s="725"/>
      <c r="M219" s="725"/>
      <c r="N219" s="725"/>
      <c r="O219" s="249"/>
      <c r="P219" s="725"/>
      <c r="Q219" s="725"/>
      <c r="R219" s="725"/>
    </row>
    <row r="220" spans="1:18" s="711" customFormat="1" ht="12.95" customHeight="1">
      <c r="A220" s="249"/>
      <c r="B220" s="725"/>
      <c r="C220" s="725"/>
      <c r="D220" s="725"/>
      <c r="E220" s="725"/>
      <c r="F220" s="725"/>
      <c r="G220" s="725"/>
      <c r="H220" s="249"/>
      <c r="I220" s="725"/>
      <c r="J220" s="725"/>
      <c r="K220" s="725"/>
      <c r="L220" s="725"/>
      <c r="M220" s="725"/>
      <c r="N220" s="725"/>
      <c r="O220" s="249"/>
      <c r="P220" s="725"/>
      <c r="Q220" s="725"/>
      <c r="R220" s="725"/>
    </row>
    <row r="221" spans="1:18" s="711" customFormat="1" ht="12.95" customHeight="1">
      <c r="A221" s="249"/>
      <c r="B221" s="725"/>
      <c r="C221" s="725"/>
      <c r="D221" s="725"/>
      <c r="E221" s="725"/>
      <c r="F221" s="725"/>
      <c r="G221" s="725"/>
      <c r="H221" s="249"/>
      <c r="I221" s="725"/>
      <c r="J221" s="725"/>
      <c r="K221" s="725"/>
      <c r="L221" s="725"/>
      <c r="M221" s="725"/>
      <c r="N221" s="725"/>
      <c r="O221" s="249"/>
      <c r="P221" s="725"/>
      <c r="Q221" s="725"/>
      <c r="R221" s="725"/>
    </row>
    <row r="222" spans="1:18" s="711" customFormat="1" ht="12.95" customHeight="1">
      <c r="A222" s="249"/>
      <c r="B222" s="725"/>
      <c r="C222" s="725"/>
      <c r="D222" s="725"/>
      <c r="E222" s="725"/>
      <c r="F222" s="725"/>
      <c r="G222" s="725"/>
      <c r="H222" s="249"/>
      <c r="I222" s="725"/>
      <c r="J222" s="725"/>
      <c r="K222" s="725"/>
      <c r="L222" s="725"/>
      <c r="M222" s="725"/>
      <c r="N222" s="725"/>
      <c r="O222" s="249"/>
      <c r="P222" s="725"/>
      <c r="Q222" s="725"/>
      <c r="R222" s="725"/>
    </row>
    <row r="223" spans="1:18" s="711" customFormat="1" ht="12.95" customHeight="1">
      <c r="A223" s="249"/>
      <c r="B223" s="725"/>
      <c r="C223" s="725"/>
      <c r="D223" s="725"/>
      <c r="E223" s="725"/>
      <c r="F223" s="725"/>
      <c r="G223" s="725"/>
      <c r="H223" s="249"/>
      <c r="I223" s="725"/>
      <c r="J223" s="725"/>
      <c r="K223" s="725"/>
      <c r="L223" s="725"/>
      <c r="M223" s="725"/>
      <c r="N223" s="725"/>
      <c r="O223" s="249"/>
      <c r="P223" s="725"/>
      <c r="Q223" s="725"/>
      <c r="R223" s="725"/>
    </row>
    <row r="224" spans="1:18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</sheetData>
  <mergeCells count="6">
    <mergeCell ref="A1:B1"/>
    <mergeCell ref="P5:R5"/>
    <mergeCell ref="B5:D5"/>
    <mergeCell ref="E5:G5"/>
    <mergeCell ref="I5:K5"/>
    <mergeCell ref="L5:N5"/>
  </mergeCells>
  <hyperlinks>
    <hyperlink ref="A1" location="Содержание!A1" display="Вернуться в СОДЕРЖАНИЕ" xr:uid="{0353D806-2F48-40F8-B0F1-CDF97B33CF68}"/>
  </hyperlinks>
  <pageMargins left="0.78740157480314965" right="0.78740157480314965" top="0.78740157480314965" bottom="0.74803149606299213" header="0.51181102362204722" footer="0.62992125984251968"/>
  <pageSetup paperSize="9" firstPageNumber="24" pageOrder="overThenDown" orientation="portrait" useFirstPageNumber="1" r:id="rId1"/>
  <headerFooter alignWithMargins="0">
    <oddFooter>&amp;C&amp;"Times New Roman Cyr,обычный"&amp;9&amp;P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L138"/>
  <sheetViews>
    <sheetView zoomScaleNormal="100" workbookViewId="0">
      <pane xSplit="1" ySplit="6" topLeftCell="B31" activePane="bottomRight" state="frozen"/>
      <selection activeCell="P15" sqref="P15"/>
      <selection pane="topRight" activeCell="P15" sqref="P15"/>
      <selection pane="bottomLeft" activeCell="P15" sqref="P15"/>
      <selection pane="bottomRight" activeCell="G58" sqref="G58"/>
    </sheetView>
  </sheetViews>
  <sheetFormatPr defaultRowHeight="15"/>
  <cols>
    <col min="1" max="1" width="22.7109375" style="683" customWidth="1"/>
    <col min="2" max="3" width="10.7109375" style="742" customWidth="1"/>
    <col min="4" max="4" width="10.7109375" style="743" customWidth="1"/>
    <col min="5" max="6" width="10.7109375" style="742" customWidth="1"/>
    <col min="7" max="7" width="10.7109375" style="743" customWidth="1"/>
    <col min="8" max="8" width="21.42578125" style="683" customWidth="1"/>
    <col min="9" max="10" width="10.7109375" style="742" customWidth="1"/>
    <col min="11" max="11" width="10.7109375" style="743" customWidth="1"/>
    <col min="12" max="13" width="10.7109375" style="742" customWidth="1"/>
    <col min="14" max="14" width="10.7109375" style="743" customWidth="1"/>
    <col min="15" max="15" width="31.28515625" style="683" customWidth="1"/>
    <col min="16" max="17" width="17.7109375" style="742" customWidth="1"/>
    <col min="18" max="18" width="17.7109375" style="743" customWidth="1"/>
    <col min="19" max="32" width="9.140625" style="682" customWidth="1"/>
    <col min="33" max="247" width="9.140625" style="682"/>
    <col min="248" max="248" width="22.7109375" style="682" customWidth="1"/>
    <col min="249" max="254" width="10.7109375" style="682" customWidth="1"/>
    <col min="255" max="255" width="22.7109375" style="682" customWidth="1"/>
    <col min="256" max="261" width="10.7109375" style="682" customWidth="1"/>
    <col min="262" max="262" width="22.7109375" style="682" customWidth="1"/>
    <col min="263" max="265" width="16.42578125" style="682" customWidth="1"/>
    <col min="266" max="272" width="0" style="682" hidden="1" customWidth="1"/>
    <col min="273" max="503" width="9.140625" style="682"/>
    <col min="504" max="504" width="22.7109375" style="682" customWidth="1"/>
    <col min="505" max="510" width="10.7109375" style="682" customWidth="1"/>
    <col min="511" max="511" width="22.7109375" style="682" customWidth="1"/>
    <col min="512" max="517" width="10.7109375" style="682" customWidth="1"/>
    <col min="518" max="518" width="22.7109375" style="682" customWidth="1"/>
    <col min="519" max="521" width="16.42578125" style="682" customWidth="1"/>
    <col min="522" max="528" width="0" style="682" hidden="1" customWidth="1"/>
    <col min="529" max="759" width="9.140625" style="682"/>
    <col min="760" max="760" width="22.7109375" style="682" customWidth="1"/>
    <col min="761" max="766" width="10.7109375" style="682" customWidth="1"/>
    <col min="767" max="767" width="22.7109375" style="682" customWidth="1"/>
    <col min="768" max="773" width="10.7109375" style="682" customWidth="1"/>
    <col min="774" max="774" width="22.7109375" style="682" customWidth="1"/>
    <col min="775" max="777" width="16.42578125" style="682" customWidth="1"/>
    <col min="778" max="784" width="0" style="682" hidden="1" customWidth="1"/>
    <col min="785" max="1015" width="9.140625" style="682"/>
    <col min="1016" max="1016" width="22.7109375" style="682" customWidth="1"/>
    <col min="1017" max="1022" width="10.7109375" style="682" customWidth="1"/>
    <col min="1023" max="1023" width="22.7109375" style="682" customWidth="1"/>
    <col min="1024" max="1029" width="10.7109375" style="682" customWidth="1"/>
    <col min="1030" max="1030" width="22.7109375" style="682" customWidth="1"/>
    <col min="1031" max="1033" width="16.42578125" style="682" customWidth="1"/>
    <col min="1034" max="1040" width="0" style="682" hidden="1" customWidth="1"/>
    <col min="1041" max="1271" width="9.140625" style="682"/>
    <col min="1272" max="1272" width="22.7109375" style="682" customWidth="1"/>
    <col min="1273" max="1278" width="10.7109375" style="682" customWidth="1"/>
    <col min="1279" max="1279" width="22.7109375" style="682" customWidth="1"/>
    <col min="1280" max="1285" width="10.7109375" style="682" customWidth="1"/>
    <col min="1286" max="1286" width="22.7109375" style="682" customWidth="1"/>
    <col min="1287" max="1289" width="16.42578125" style="682" customWidth="1"/>
    <col min="1290" max="1296" width="0" style="682" hidden="1" customWidth="1"/>
    <col min="1297" max="1527" width="9.140625" style="682"/>
    <col min="1528" max="1528" width="22.7109375" style="682" customWidth="1"/>
    <col min="1529" max="1534" width="10.7109375" style="682" customWidth="1"/>
    <col min="1535" max="1535" width="22.7109375" style="682" customWidth="1"/>
    <col min="1536" max="1541" width="10.7109375" style="682" customWidth="1"/>
    <col min="1542" max="1542" width="22.7109375" style="682" customWidth="1"/>
    <col min="1543" max="1545" width="16.42578125" style="682" customWidth="1"/>
    <col min="1546" max="1552" width="0" style="682" hidden="1" customWidth="1"/>
    <col min="1553" max="1783" width="9.140625" style="682"/>
    <col min="1784" max="1784" width="22.7109375" style="682" customWidth="1"/>
    <col min="1785" max="1790" width="10.7109375" style="682" customWidth="1"/>
    <col min="1791" max="1791" width="22.7109375" style="682" customWidth="1"/>
    <col min="1792" max="1797" width="10.7109375" style="682" customWidth="1"/>
    <col min="1798" max="1798" width="22.7109375" style="682" customWidth="1"/>
    <col min="1799" max="1801" width="16.42578125" style="682" customWidth="1"/>
    <col min="1802" max="1808" width="0" style="682" hidden="1" customWidth="1"/>
    <col min="1809" max="2039" width="9.140625" style="682"/>
    <col min="2040" max="2040" width="22.7109375" style="682" customWidth="1"/>
    <col min="2041" max="2046" width="10.7109375" style="682" customWidth="1"/>
    <col min="2047" max="2047" width="22.7109375" style="682" customWidth="1"/>
    <col min="2048" max="2053" width="10.7109375" style="682" customWidth="1"/>
    <col min="2054" max="2054" width="22.7109375" style="682" customWidth="1"/>
    <col min="2055" max="2057" width="16.42578125" style="682" customWidth="1"/>
    <col min="2058" max="2064" width="0" style="682" hidden="1" customWidth="1"/>
    <col min="2065" max="2295" width="9.140625" style="682"/>
    <col min="2296" max="2296" width="22.7109375" style="682" customWidth="1"/>
    <col min="2297" max="2302" width="10.7109375" style="682" customWidth="1"/>
    <col min="2303" max="2303" width="22.7109375" style="682" customWidth="1"/>
    <col min="2304" max="2309" width="10.7109375" style="682" customWidth="1"/>
    <col min="2310" max="2310" width="22.7109375" style="682" customWidth="1"/>
    <col min="2311" max="2313" width="16.42578125" style="682" customWidth="1"/>
    <col min="2314" max="2320" width="0" style="682" hidden="1" customWidth="1"/>
    <col min="2321" max="2551" width="9.140625" style="682"/>
    <col min="2552" max="2552" width="22.7109375" style="682" customWidth="1"/>
    <col min="2553" max="2558" width="10.7109375" style="682" customWidth="1"/>
    <col min="2559" max="2559" width="22.7109375" style="682" customWidth="1"/>
    <col min="2560" max="2565" width="10.7109375" style="682" customWidth="1"/>
    <col min="2566" max="2566" width="22.7109375" style="682" customWidth="1"/>
    <col min="2567" max="2569" width="16.42578125" style="682" customWidth="1"/>
    <col min="2570" max="2576" width="0" style="682" hidden="1" customWidth="1"/>
    <col min="2577" max="2807" width="9.140625" style="682"/>
    <col min="2808" max="2808" width="22.7109375" style="682" customWidth="1"/>
    <col min="2809" max="2814" width="10.7109375" style="682" customWidth="1"/>
    <col min="2815" max="2815" width="22.7109375" style="682" customWidth="1"/>
    <col min="2816" max="2821" width="10.7109375" style="682" customWidth="1"/>
    <col min="2822" max="2822" width="22.7109375" style="682" customWidth="1"/>
    <col min="2823" max="2825" width="16.42578125" style="682" customWidth="1"/>
    <col min="2826" max="2832" width="0" style="682" hidden="1" customWidth="1"/>
    <col min="2833" max="3063" width="9.140625" style="682"/>
    <col min="3064" max="3064" width="22.7109375" style="682" customWidth="1"/>
    <col min="3065" max="3070" width="10.7109375" style="682" customWidth="1"/>
    <col min="3071" max="3071" width="22.7109375" style="682" customWidth="1"/>
    <col min="3072" max="3077" width="10.7109375" style="682" customWidth="1"/>
    <col min="3078" max="3078" width="22.7109375" style="682" customWidth="1"/>
    <col min="3079" max="3081" width="16.42578125" style="682" customWidth="1"/>
    <col min="3082" max="3088" width="0" style="682" hidden="1" customWidth="1"/>
    <col min="3089" max="3319" width="9.140625" style="682"/>
    <col min="3320" max="3320" width="22.7109375" style="682" customWidth="1"/>
    <col min="3321" max="3326" width="10.7109375" style="682" customWidth="1"/>
    <col min="3327" max="3327" width="22.7109375" style="682" customWidth="1"/>
    <col min="3328" max="3333" width="10.7109375" style="682" customWidth="1"/>
    <col min="3334" max="3334" width="22.7109375" style="682" customWidth="1"/>
    <col min="3335" max="3337" width="16.42578125" style="682" customWidth="1"/>
    <col min="3338" max="3344" width="0" style="682" hidden="1" customWidth="1"/>
    <col min="3345" max="3575" width="9.140625" style="682"/>
    <col min="3576" max="3576" width="22.7109375" style="682" customWidth="1"/>
    <col min="3577" max="3582" width="10.7109375" style="682" customWidth="1"/>
    <col min="3583" max="3583" width="22.7109375" style="682" customWidth="1"/>
    <col min="3584" max="3589" width="10.7109375" style="682" customWidth="1"/>
    <col min="3590" max="3590" width="22.7109375" style="682" customWidth="1"/>
    <col min="3591" max="3593" width="16.42578125" style="682" customWidth="1"/>
    <col min="3594" max="3600" width="0" style="682" hidden="1" customWidth="1"/>
    <col min="3601" max="3831" width="9.140625" style="682"/>
    <col min="3832" max="3832" width="22.7109375" style="682" customWidth="1"/>
    <col min="3833" max="3838" width="10.7109375" style="682" customWidth="1"/>
    <col min="3839" max="3839" width="22.7109375" style="682" customWidth="1"/>
    <col min="3840" max="3845" width="10.7109375" style="682" customWidth="1"/>
    <col min="3846" max="3846" width="22.7109375" style="682" customWidth="1"/>
    <col min="3847" max="3849" width="16.42578125" style="682" customWidth="1"/>
    <col min="3850" max="3856" width="0" style="682" hidden="1" customWidth="1"/>
    <col min="3857" max="4087" width="9.140625" style="682"/>
    <col min="4088" max="4088" width="22.7109375" style="682" customWidth="1"/>
    <col min="4089" max="4094" width="10.7109375" style="682" customWidth="1"/>
    <col min="4095" max="4095" width="22.7109375" style="682" customWidth="1"/>
    <col min="4096" max="4101" width="10.7109375" style="682" customWidth="1"/>
    <col min="4102" max="4102" width="22.7109375" style="682" customWidth="1"/>
    <col min="4103" max="4105" width="16.42578125" style="682" customWidth="1"/>
    <col min="4106" max="4112" width="0" style="682" hidden="1" customWidth="1"/>
    <col min="4113" max="4343" width="9.140625" style="682"/>
    <col min="4344" max="4344" width="22.7109375" style="682" customWidth="1"/>
    <col min="4345" max="4350" width="10.7109375" style="682" customWidth="1"/>
    <col min="4351" max="4351" width="22.7109375" style="682" customWidth="1"/>
    <col min="4352" max="4357" width="10.7109375" style="682" customWidth="1"/>
    <col min="4358" max="4358" width="22.7109375" style="682" customWidth="1"/>
    <col min="4359" max="4361" width="16.42578125" style="682" customWidth="1"/>
    <col min="4362" max="4368" width="0" style="682" hidden="1" customWidth="1"/>
    <col min="4369" max="4599" width="9.140625" style="682"/>
    <col min="4600" max="4600" width="22.7109375" style="682" customWidth="1"/>
    <col min="4601" max="4606" width="10.7109375" style="682" customWidth="1"/>
    <col min="4607" max="4607" width="22.7109375" style="682" customWidth="1"/>
    <col min="4608" max="4613" width="10.7109375" style="682" customWidth="1"/>
    <col min="4614" max="4614" width="22.7109375" style="682" customWidth="1"/>
    <col min="4615" max="4617" width="16.42578125" style="682" customWidth="1"/>
    <col min="4618" max="4624" width="0" style="682" hidden="1" customWidth="1"/>
    <col min="4625" max="4855" width="9.140625" style="682"/>
    <col min="4856" max="4856" width="22.7109375" style="682" customWidth="1"/>
    <col min="4857" max="4862" width="10.7109375" style="682" customWidth="1"/>
    <col min="4863" max="4863" width="22.7109375" style="682" customWidth="1"/>
    <col min="4864" max="4869" width="10.7109375" style="682" customWidth="1"/>
    <col min="4870" max="4870" width="22.7109375" style="682" customWidth="1"/>
    <col min="4871" max="4873" width="16.42578125" style="682" customWidth="1"/>
    <col min="4874" max="4880" width="0" style="682" hidden="1" customWidth="1"/>
    <col min="4881" max="5111" width="9.140625" style="682"/>
    <col min="5112" max="5112" width="22.7109375" style="682" customWidth="1"/>
    <col min="5113" max="5118" width="10.7109375" style="682" customWidth="1"/>
    <col min="5119" max="5119" width="22.7109375" style="682" customWidth="1"/>
    <col min="5120" max="5125" width="10.7109375" style="682" customWidth="1"/>
    <col min="5126" max="5126" width="22.7109375" style="682" customWidth="1"/>
    <col min="5127" max="5129" width="16.42578125" style="682" customWidth="1"/>
    <col min="5130" max="5136" width="0" style="682" hidden="1" customWidth="1"/>
    <col min="5137" max="5367" width="9.140625" style="682"/>
    <col min="5368" max="5368" width="22.7109375" style="682" customWidth="1"/>
    <col min="5369" max="5374" width="10.7109375" style="682" customWidth="1"/>
    <col min="5375" max="5375" width="22.7109375" style="682" customWidth="1"/>
    <col min="5376" max="5381" width="10.7109375" style="682" customWidth="1"/>
    <col min="5382" max="5382" width="22.7109375" style="682" customWidth="1"/>
    <col min="5383" max="5385" width="16.42578125" style="682" customWidth="1"/>
    <col min="5386" max="5392" width="0" style="682" hidden="1" customWidth="1"/>
    <col min="5393" max="5623" width="9.140625" style="682"/>
    <col min="5624" max="5624" width="22.7109375" style="682" customWidth="1"/>
    <col min="5625" max="5630" width="10.7109375" style="682" customWidth="1"/>
    <col min="5631" max="5631" width="22.7109375" style="682" customWidth="1"/>
    <col min="5632" max="5637" width="10.7109375" style="682" customWidth="1"/>
    <col min="5638" max="5638" width="22.7109375" style="682" customWidth="1"/>
    <col min="5639" max="5641" width="16.42578125" style="682" customWidth="1"/>
    <col min="5642" max="5648" width="0" style="682" hidden="1" customWidth="1"/>
    <col min="5649" max="5879" width="9.140625" style="682"/>
    <col min="5880" max="5880" width="22.7109375" style="682" customWidth="1"/>
    <col min="5881" max="5886" width="10.7109375" style="682" customWidth="1"/>
    <col min="5887" max="5887" width="22.7109375" style="682" customWidth="1"/>
    <col min="5888" max="5893" width="10.7109375" style="682" customWidth="1"/>
    <col min="5894" max="5894" width="22.7109375" style="682" customWidth="1"/>
    <col min="5895" max="5897" width="16.42578125" style="682" customWidth="1"/>
    <col min="5898" max="5904" width="0" style="682" hidden="1" customWidth="1"/>
    <col min="5905" max="6135" width="9.140625" style="682"/>
    <col min="6136" max="6136" width="22.7109375" style="682" customWidth="1"/>
    <col min="6137" max="6142" width="10.7109375" style="682" customWidth="1"/>
    <col min="6143" max="6143" width="22.7109375" style="682" customWidth="1"/>
    <col min="6144" max="6149" width="10.7109375" style="682" customWidth="1"/>
    <col min="6150" max="6150" width="22.7109375" style="682" customWidth="1"/>
    <col min="6151" max="6153" width="16.42578125" style="682" customWidth="1"/>
    <col min="6154" max="6160" width="0" style="682" hidden="1" customWidth="1"/>
    <col min="6161" max="6391" width="9.140625" style="682"/>
    <col min="6392" max="6392" width="22.7109375" style="682" customWidth="1"/>
    <col min="6393" max="6398" width="10.7109375" style="682" customWidth="1"/>
    <col min="6399" max="6399" width="22.7109375" style="682" customWidth="1"/>
    <col min="6400" max="6405" width="10.7109375" style="682" customWidth="1"/>
    <col min="6406" max="6406" width="22.7109375" style="682" customWidth="1"/>
    <col min="6407" max="6409" width="16.42578125" style="682" customWidth="1"/>
    <col min="6410" max="6416" width="0" style="682" hidden="1" customWidth="1"/>
    <col min="6417" max="6647" width="9.140625" style="682"/>
    <col min="6648" max="6648" width="22.7109375" style="682" customWidth="1"/>
    <col min="6649" max="6654" width="10.7109375" style="682" customWidth="1"/>
    <col min="6655" max="6655" width="22.7109375" style="682" customWidth="1"/>
    <col min="6656" max="6661" width="10.7109375" style="682" customWidth="1"/>
    <col min="6662" max="6662" width="22.7109375" style="682" customWidth="1"/>
    <col min="6663" max="6665" width="16.42578125" style="682" customWidth="1"/>
    <col min="6666" max="6672" width="0" style="682" hidden="1" customWidth="1"/>
    <col min="6673" max="6903" width="9.140625" style="682"/>
    <col min="6904" max="6904" width="22.7109375" style="682" customWidth="1"/>
    <col min="6905" max="6910" width="10.7109375" style="682" customWidth="1"/>
    <col min="6911" max="6911" width="22.7109375" style="682" customWidth="1"/>
    <col min="6912" max="6917" width="10.7109375" style="682" customWidth="1"/>
    <col min="6918" max="6918" width="22.7109375" style="682" customWidth="1"/>
    <col min="6919" max="6921" width="16.42578125" style="682" customWidth="1"/>
    <col min="6922" max="6928" width="0" style="682" hidden="1" customWidth="1"/>
    <col min="6929" max="7159" width="9.140625" style="682"/>
    <col min="7160" max="7160" width="22.7109375" style="682" customWidth="1"/>
    <col min="7161" max="7166" width="10.7109375" style="682" customWidth="1"/>
    <col min="7167" max="7167" width="22.7109375" style="682" customWidth="1"/>
    <col min="7168" max="7173" width="10.7109375" style="682" customWidth="1"/>
    <col min="7174" max="7174" width="22.7109375" style="682" customWidth="1"/>
    <col min="7175" max="7177" width="16.42578125" style="682" customWidth="1"/>
    <col min="7178" max="7184" width="0" style="682" hidden="1" customWidth="1"/>
    <col min="7185" max="7415" width="9.140625" style="682"/>
    <col min="7416" max="7416" width="22.7109375" style="682" customWidth="1"/>
    <col min="7417" max="7422" width="10.7109375" style="682" customWidth="1"/>
    <col min="7423" max="7423" width="22.7109375" style="682" customWidth="1"/>
    <col min="7424" max="7429" width="10.7109375" style="682" customWidth="1"/>
    <col min="7430" max="7430" width="22.7109375" style="682" customWidth="1"/>
    <col min="7431" max="7433" width="16.42578125" style="682" customWidth="1"/>
    <col min="7434" max="7440" width="0" style="682" hidden="1" customWidth="1"/>
    <col min="7441" max="7671" width="9.140625" style="682"/>
    <col min="7672" max="7672" width="22.7109375" style="682" customWidth="1"/>
    <col min="7673" max="7678" width="10.7109375" style="682" customWidth="1"/>
    <col min="7679" max="7679" width="22.7109375" style="682" customWidth="1"/>
    <col min="7680" max="7685" width="10.7109375" style="682" customWidth="1"/>
    <col min="7686" max="7686" width="22.7109375" style="682" customWidth="1"/>
    <col min="7687" max="7689" width="16.42578125" style="682" customWidth="1"/>
    <col min="7690" max="7696" width="0" style="682" hidden="1" customWidth="1"/>
    <col min="7697" max="7927" width="9.140625" style="682"/>
    <col min="7928" max="7928" width="22.7109375" style="682" customWidth="1"/>
    <col min="7929" max="7934" width="10.7109375" style="682" customWidth="1"/>
    <col min="7935" max="7935" width="22.7109375" style="682" customWidth="1"/>
    <col min="7936" max="7941" width="10.7109375" style="682" customWidth="1"/>
    <col min="7942" max="7942" width="22.7109375" style="682" customWidth="1"/>
    <col min="7943" max="7945" width="16.42578125" style="682" customWidth="1"/>
    <col min="7946" max="7952" width="0" style="682" hidden="1" customWidth="1"/>
    <col min="7953" max="8183" width="9.140625" style="682"/>
    <col min="8184" max="8184" width="22.7109375" style="682" customWidth="1"/>
    <col min="8185" max="8190" width="10.7109375" style="682" customWidth="1"/>
    <col min="8191" max="8191" width="22.7109375" style="682" customWidth="1"/>
    <col min="8192" max="8197" width="10.7109375" style="682" customWidth="1"/>
    <col min="8198" max="8198" width="22.7109375" style="682" customWidth="1"/>
    <col min="8199" max="8201" width="16.42578125" style="682" customWidth="1"/>
    <col min="8202" max="8208" width="0" style="682" hidden="1" customWidth="1"/>
    <col min="8209" max="8439" width="9.140625" style="682"/>
    <col min="8440" max="8440" width="22.7109375" style="682" customWidth="1"/>
    <col min="8441" max="8446" width="10.7109375" style="682" customWidth="1"/>
    <col min="8447" max="8447" width="22.7109375" style="682" customWidth="1"/>
    <col min="8448" max="8453" width="10.7109375" style="682" customWidth="1"/>
    <col min="8454" max="8454" width="22.7109375" style="682" customWidth="1"/>
    <col min="8455" max="8457" width="16.42578125" style="682" customWidth="1"/>
    <col min="8458" max="8464" width="0" style="682" hidden="1" customWidth="1"/>
    <col min="8465" max="8695" width="9.140625" style="682"/>
    <col min="8696" max="8696" width="22.7109375" style="682" customWidth="1"/>
    <col min="8697" max="8702" width="10.7109375" style="682" customWidth="1"/>
    <col min="8703" max="8703" width="22.7109375" style="682" customWidth="1"/>
    <col min="8704" max="8709" width="10.7109375" style="682" customWidth="1"/>
    <col min="8710" max="8710" width="22.7109375" style="682" customWidth="1"/>
    <col min="8711" max="8713" width="16.42578125" style="682" customWidth="1"/>
    <col min="8714" max="8720" width="0" style="682" hidden="1" customWidth="1"/>
    <col min="8721" max="8951" width="9.140625" style="682"/>
    <col min="8952" max="8952" width="22.7109375" style="682" customWidth="1"/>
    <col min="8953" max="8958" width="10.7109375" style="682" customWidth="1"/>
    <col min="8959" max="8959" width="22.7109375" style="682" customWidth="1"/>
    <col min="8960" max="8965" width="10.7109375" style="682" customWidth="1"/>
    <col min="8966" max="8966" width="22.7109375" style="682" customWidth="1"/>
    <col min="8967" max="8969" width="16.42578125" style="682" customWidth="1"/>
    <col min="8970" max="8976" width="0" style="682" hidden="1" customWidth="1"/>
    <col min="8977" max="9207" width="9.140625" style="682"/>
    <col min="9208" max="9208" width="22.7109375" style="682" customWidth="1"/>
    <col min="9209" max="9214" width="10.7109375" style="682" customWidth="1"/>
    <col min="9215" max="9215" width="22.7109375" style="682" customWidth="1"/>
    <col min="9216" max="9221" width="10.7109375" style="682" customWidth="1"/>
    <col min="9222" max="9222" width="22.7109375" style="682" customWidth="1"/>
    <col min="9223" max="9225" width="16.42578125" style="682" customWidth="1"/>
    <col min="9226" max="9232" width="0" style="682" hidden="1" customWidth="1"/>
    <col min="9233" max="9463" width="9.140625" style="682"/>
    <col min="9464" max="9464" width="22.7109375" style="682" customWidth="1"/>
    <col min="9465" max="9470" width="10.7109375" style="682" customWidth="1"/>
    <col min="9471" max="9471" width="22.7109375" style="682" customWidth="1"/>
    <col min="9472" max="9477" width="10.7109375" style="682" customWidth="1"/>
    <col min="9478" max="9478" width="22.7109375" style="682" customWidth="1"/>
    <col min="9479" max="9481" width="16.42578125" style="682" customWidth="1"/>
    <col min="9482" max="9488" width="0" style="682" hidden="1" customWidth="1"/>
    <col min="9489" max="9719" width="9.140625" style="682"/>
    <col min="9720" max="9720" width="22.7109375" style="682" customWidth="1"/>
    <col min="9721" max="9726" width="10.7109375" style="682" customWidth="1"/>
    <col min="9727" max="9727" width="22.7109375" style="682" customWidth="1"/>
    <col min="9728" max="9733" width="10.7109375" style="682" customWidth="1"/>
    <col min="9734" max="9734" width="22.7109375" style="682" customWidth="1"/>
    <col min="9735" max="9737" width="16.42578125" style="682" customWidth="1"/>
    <col min="9738" max="9744" width="0" style="682" hidden="1" customWidth="1"/>
    <col min="9745" max="9975" width="9.140625" style="682"/>
    <col min="9976" max="9976" width="22.7109375" style="682" customWidth="1"/>
    <col min="9977" max="9982" width="10.7109375" style="682" customWidth="1"/>
    <col min="9983" max="9983" width="22.7109375" style="682" customWidth="1"/>
    <col min="9984" max="9989" width="10.7109375" style="682" customWidth="1"/>
    <col min="9990" max="9990" width="22.7109375" style="682" customWidth="1"/>
    <col min="9991" max="9993" width="16.42578125" style="682" customWidth="1"/>
    <col min="9994" max="10000" width="0" style="682" hidden="1" customWidth="1"/>
    <col min="10001" max="10231" width="9.140625" style="682"/>
    <col min="10232" max="10232" width="22.7109375" style="682" customWidth="1"/>
    <col min="10233" max="10238" width="10.7109375" style="682" customWidth="1"/>
    <col min="10239" max="10239" width="22.7109375" style="682" customWidth="1"/>
    <col min="10240" max="10245" width="10.7109375" style="682" customWidth="1"/>
    <col min="10246" max="10246" width="22.7109375" style="682" customWidth="1"/>
    <col min="10247" max="10249" width="16.42578125" style="682" customWidth="1"/>
    <col min="10250" max="10256" width="0" style="682" hidden="1" customWidth="1"/>
    <col min="10257" max="10487" width="9.140625" style="682"/>
    <col min="10488" max="10488" width="22.7109375" style="682" customWidth="1"/>
    <col min="10489" max="10494" width="10.7109375" style="682" customWidth="1"/>
    <col min="10495" max="10495" width="22.7109375" style="682" customWidth="1"/>
    <col min="10496" max="10501" width="10.7109375" style="682" customWidth="1"/>
    <col min="10502" max="10502" width="22.7109375" style="682" customWidth="1"/>
    <col min="10503" max="10505" width="16.42578125" style="682" customWidth="1"/>
    <col min="10506" max="10512" width="0" style="682" hidden="1" customWidth="1"/>
    <col min="10513" max="10743" width="9.140625" style="682"/>
    <col min="10744" max="10744" width="22.7109375" style="682" customWidth="1"/>
    <col min="10745" max="10750" width="10.7109375" style="682" customWidth="1"/>
    <col min="10751" max="10751" width="22.7109375" style="682" customWidth="1"/>
    <col min="10752" max="10757" width="10.7109375" style="682" customWidth="1"/>
    <col min="10758" max="10758" width="22.7109375" style="682" customWidth="1"/>
    <col min="10759" max="10761" width="16.42578125" style="682" customWidth="1"/>
    <col min="10762" max="10768" width="0" style="682" hidden="1" customWidth="1"/>
    <col min="10769" max="10999" width="9.140625" style="682"/>
    <col min="11000" max="11000" width="22.7109375" style="682" customWidth="1"/>
    <col min="11001" max="11006" width="10.7109375" style="682" customWidth="1"/>
    <col min="11007" max="11007" width="22.7109375" style="682" customWidth="1"/>
    <col min="11008" max="11013" width="10.7109375" style="682" customWidth="1"/>
    <col min="11014" max="11014" width="22.7109375" style="682" customWidth="1"/>
    <col min="11015" max="11017" width="16.42578125" style="682" customWidth="1"/>
    <col min="11018" max="11024" width="0" style="682" hidden="1" customWidth="1"/>
    <col min="11025" max="11255" width="9.140625" style="682"/>
    <col min="11256" max="11256" width="22.7109375" style="682" customWidth="1"/>
    <col min="11257" max="11262" width="10.7109375" style="682" customWidth="1"/>
    <col min="11263" max="11263" width="22.7109375" style="682" customWidth="1"/>
    <col min="11264" max="11269" width="10.7109375" style="682" customWidth="1"/>
    <col min="11270" max="11270" width="22.7109375" style="682" customWidth="1"/>
    <col min="11271" max="11273" width="16.42578125" style="682" customWidth="1"/>
    <col min="11274" max="11280" width="0" style="682" hidden="1" customWidth="1"/>
    <col min="11281" max="11511" width="9.140625" style="682"/>
    <col min="11512" max="11512" width="22.7109375" style="682" customWidth="1"/>
    <col min="11513" max="11518" width="10.7109375" style="682" customWidth="1"/>
    <col min="11519" max="11519" width="22.7109375" style="682" customWidth="1"/>
    <col min="11520" max="11525" width="10.7109375" style="682" customWidth="1"/>
    <col min="11526" max="11526" width="22.7109375" style="682" customWidth="1"/>
    <col min="11527" max="11529" width="16.42578125" style="682" customWidth="1"/>
    <col min="11530" max="11536" width="0" style="682" hidden="1" customWidth="1"/>
    <col min="11537" max="11767" width="9.140625" style="682"/>
    <col min="11768" max="11768" width="22.7109375" style="682" customWidth="1"/>
    <col min="11769" max="11774" width="10.7109375" style="682" customWidth="1"/>
    <col min="11775" max="11775" width="22.7109375" style="682" customWidth="1"/>
    <col min="11776" max="11781" width="10.7109375" style="682" customWidth="1"/>
    <col min="11782" max="11782" width="22.7109375" style="682" customWidth="1"/>
    <col min="11783" max="11785" width="16.42578125" style="682" customWidth="1"/>
    <col min="11786" max="11792" width="0" style="682" hidden="1" customWidth="1"/>
    <col min="11793" max="12023" width="9.140625" style="682"/>
    <col min="12024" max="12024" width="22.7109375" style="682" customWidth="1"/>
    <col min="12025" max="12030" width="10.7109375" style="682" customWidth="1"/>
    <col min="12031" max="12031" width="22.7109375" style="682" customWidth="1"/>
    <col min="12032" max="12037" width="10.7109375" style="682" customWidth="1"/>
    <col min="12038" max="12038" width="22.7109375" style="682" customWidth="1"/>
    <col min="12039" max="12041" width="16.42578125" style="682" customWidth="1"/>
    <col min="12042" max="12048" width="0" style="682" hidden="1" customWidth="1"/>
    <col min="12049" max="12279" width="9.140625" style="682"/>
    <col min="12280" max="12280" width="22.7109375" style="682" customWidth="1"/>
    <col min="12281" max="12286" width="10.7109375" style="682" customWidth="1"/>
    <col min="12287" max="12287" width="22.7109375" style="682" customWidth="1"/>
    <col min="12288" max="12293" width="10.7109375" style="682" customWidth="1"/>
    <col min="12294" max="12294" width="22.7109375" style="682" customWidth="1"/>
    <col min="12295" max="12297" width="16.42578125" style="682" customWidth="1"/>
    <col min="12298" max="12304" width="0" style="682" hidden="1" customWidth="1"/>
    <col min="12305" max="12535" width="9.140625" style="682"/>
    <col min="12536" max="12536" width="22.7109375" style="682" customWidth="1"/>
    <col min="12537" max="12542" width="10.7109375" style="682" customWidth="1"/>
    <col min="12543" max="12543" width="22.7109375" style="682" customWidth="1"/>
    <col min="12544" max="12549" width="10.7109375" style="682" customWidth="1"/>
    <col min="12550" max="12550" width="22.7109375" style="682" customWidth="1"/>
    <col min="12551" max="12553" width="16.42578125" style="682" customWidth="1"/>
    <col min="12554" max="12560" width="0" style="682" hidden="1" customWidth="1"/>
    <col min="12561" max="12791" width="9.140625" style="682"/>
    <col min="12792" max="12792" width="22.7109375" style="682" customWidth="1"/>
    <col min="12793" max="12798" width="10.7109375" style="682" customWidth="1"/>
    <col min="12799" max="12799" width="22.7109375" style="682" customWidth="1"/>
    <col min="12800" max="12805" width="10.7109375" style="682" customWidth="1"/>
    <col min="12806" max="12806" width="22.7109375" style="682" customWidth="1"/>
    <col min="12807" max="12809" width="16.42578125" style="682" customWidth="1"/>
    <col min="12810" max="12816" width="0" style="682" hidden="1" customWidth="1"/>
    <col min="12817" max="13047" width="9.140625" style="682"/>
    <col min="13048" max="13048" width="22.7109375" style="682" customWidth="1"/>
    <col min="13049" max="13054" width="10.7109375" style="682" customWidth="1"/>
    <col min="13055" max="13055" width="22.7109375" style="682" customWidth="1"/>
    <col min="13056" max="13061" width="10.7109375" style="682" customWidth="1"/>
    <col min="13062" max="13062" width="22.7109375" style="682" customWidth="1"/>
    <col min="13063" max="13065" width="16.42578125" style="682" customWidth="1"/>
    <col min="13066" max="13072" width="0" style="682" hidden="1" customWidth="1"/>
    <col min="13073" max="13303" width="9.140625" style="682"/>
    <col min="13304" max="13304" width="22.7109375" style="682" customWidth="1"/>
    <col min="13305" max="13310" width="10.7109375" style="682" customWidth="1"/>
    <col min="13311" max="13311" width="22.7109375" style="682" customWidth="1"/>
    <col min="13312" max="13317" width="10.7109375" style="682" customWidth="1"/>
    <col min="13318" max="13318" width="22.7109375" style="682" customWidth="1"/>
    <col min="13319" max="13321" width="16.42578125" style="682" customWidth="1"/>
    <col min="13322" max="13328" width="0" style="682" hidden="1" customWidth="1"/>
    <col min="13329" max="13559" width="9.140625" style="682"/>
    <col min="13560" max="13560" width="22.7109375" style="682" customWidth="1"/>
    <col min="13561" max="13566" width="10.7109375" style="682" customWidth="1"/>
    <col min="13567" max="13567" width="22.7109375" style="682" customWidth="1"/>
    <col min="13568" max="13573" width="10.7109375" style="682" customWidth="1"/>
    <col min="13574" max="13574" width="22.7109375" style="682" customWidth="1"/>
    <col min="13575" max="13577" width="16.42578125" style="682" customWidth="1"/>
    <col min="13578" max="13584" width="0" style="682" hidden="1" customWidth="1"/>
    <col min="13585" max="13815" width="9.140625" style="682"/>
    <col min="13816" max="13816" width="22.7109375" style="682" customWidth="1"/>
    <col min="13817" max="13822" width="10.7109375" style="682" customWidth="1"/>
    <col min="13823" max="13823" width="22.7109375" style="682" customWidth="1"/>
    <col min="13824" max="13829" width="10.7109375" style="682" customWidth="1"/>
    <col min="13830" max="13830" width="22.7109375" style="682" customWidth="1"/>
    <col min="13831" max="13833" width="16.42578125" style="682" customWidth="1"/>
    <col min="13834" max="13840" width="0" style="682" hidden="1" customWidth="1"/>
    <col min="13841" max="14071" width="9.140625" style="682"/>
    <col min="14072" max="14072" width="22.7109375" style="682" customWidth="1"/>
    <col min="14073" max="14078" width="10.7109375" style="682" customWidth="1"/>
    <col min="14079" max="14079" width="22.7109375" style="682" customWidth="1"/>
    <col min="14080" max="14085" width="10.7109375" style="682" customWidth="1"/>
    <col min="14086" max="14086" width="22.7109375" style="682" customWidth="1"/>
    <col min="14087" max="14089" width="16.42578125" style="682" customWidth="1"/>
    <col min="14090" max="14096" width="0" style="682" hidden="1" customWidth="1"/>
    <col min="14097" max="14327" width="9.140625" style="682"/>
    <col min="14328" max="14328" width="22.7109375" style="682" customWidth="1"/>
    <col min="14329" max="14334" width="10.7109375" style="682" customWidth="1"/>
    <col min="14335" max="14335" width="22.7109375" style="682" customWidth="1"/>
    <col min="14336" max="14341" width="10.7109375" style="682" customWidth="1"/>
    <col min="14342" max="14342" width="22.7109375" style="682" customWidth="1"/>
    <col min="14343" max="14345" width="16.42578125" style="682" customWidth="1"/>
    <col min="14346" max="14352" width="0" style="682" hidden="1" customWidth="1"/>
    <col min="14353" max="14583" width="9.140625" style="682"/>
    <col min="14584" max="14584" width="22.7109375" style="682" customWidth="1"/>
    <col min="14585" max="14590" width="10.7109375" style="682" customWidth="1"/>
    <col min="14591" max="14591" width="22.7109375" style="682" customWidth="1"/>
    <col min="14592" max="14597" width="10.7109375" style="682" customWidth="1"/>
    <col min="14598" max="14598" width="22.7109375" style="682" customWidth="1"/>
    <col min="14599" max="14601" width="16.42578125" style="682" customWidth="1"/>
    <col min="14602" max="14608" width="0" style="682" hidden="1" customWidth="1"/>
    <col min="14609" max="14839" width="9.140625" style="682"/>
    <col min="14840" max="14840" width="22.7109375" style="682" customWidth="1"/>
    <col min="14841" max="14846" width="10.7109375" style="682" customWidth="1"/>
    <col min="14847" max="14847" width="22.7109375" style="682" customWidth="1"/>
    <col min="14848" max="14853" width="10.7109375" style="682" customWidth="1"/>
    <col min="14854" max="14854" width="22.7109375" style="682" customWidth="1"/>
    <col min="14855" max="14857" width="16.42578125" style="682" customWidth="1"/>
    <col min="14858" max="14864" width="0" style="682" hidden="1" customWidth="1"/>
    <col min="14865" max="15095" width="9.140625" style="682"/>
    <col min="15096" max="15096" width="22.7109375" style="682" customWidth="1"/>
    <col min="15097" max="15102" width="10.7109375" style="682" customWidth="1"/>
    <col min="15103" max="15103" width="22.7109375" style="682" customWidth="1"/>
    <col min="15104" max="15109" width="10.7109375" style="682" customWidth="1"/>
    <col min="15110" max="15110" width="22.7109375" style="682" customWidth="1"/>
    <col min="15111" max="15113" width="16.42578125" style="682" customWidth="1"/>
    <col min="15114" max="15120" width="0" style="682" hidden="1" customWidth="1"/>
    <col min="15121" max="15351" width="9.140625" style="682"/>
    <col min="15352" max="15352" width="22.7109375" style="682" customWidth="1"/>
    <col min="15353" max="15358" width="10.7109375" style="682" customWidth="1"/>
    <col min="15359" max="15359" width="22.7109375" style="682" customWidth="1"/>
    <col min="15360" max="15365" width="10.7109375" style="682" customWidth="1"/>
    <col min="15366" max="15366" width="22.7109375" style="682" customWidth="1"/>
    <col min="15367" max="15369" width="16.42578125" style="682" customWidth="1"/>
    <col min="15370" max="15376" width="0" style="682" hidden="1" customWidth="1"/>
    <col min="15377" max="15607" width="9.140625" style="682"/>
    <col min="15608" max="15608" width="22.7109375" style="682" customWidth="1"/>
    <col min="15609" max="15614" width="10.7109375" style="682" customWidth="1"/>
    <col min="15615" max="15615" width="22.7109375" style="682" customWidth="1"/>
    <col min="15616" max="15621" width="10.7109375" style="682" customWidth="1"/>
    <col min="15622" max="15622" width="22.7109375" style="682" customWidth="1"/>
    <col min="15623" max="15625" width="16.42578125" style="682" customWidth="1"/>
    <col min="15626" max="15632" width="0" style="682" hidden="1" customWidth="1"/>
    <col min="15633" max="15863" width="9.140625" style="682"/>
    <col min="15864" max="15864" width="22.7109375" style="682" customWidth="1"/>
    <col min="15865" max="15870" width="10.7109375" style="682" customWidth="1"/>
    <col min="15871" max="15871" width="22.7109375" style="682" customWidth="1"/>
    <col min="15872" max="15877" width="10.7109375" style="682" customWidth="1"/>
    <col min="15878" max="15878" width="22.7109375" style="682" customWidth="1"/>
    <col min="15879" max="15881" width="16.42578125" style="682" customWidth="1"/>
    <col min="15882" max="15888" width="0" style="682" hidden="1" customWidth="1"/>
    <col min="15889" max="16119" width="9.140625" style="682"/>
    <col min="16120" max="16120" width="22.7109375" style="682" customWidth="1"/>
    <col min="16121" max="16126" width="10.7109375" style="682" customWidth="1"/>
    <col min="16127" max="16127" width="22.7109375" style="682" customWidth="1"/>
    <col min="16128" max="16133" width="10.7109375" style="682" customWidth="1"/>
    <col min="16134" max="16134" width="22.7109375" style="682" customWidth="1"/>
    <col min="16135" max="16137" width="16.42578125" style="682" customWidth="1"/>
    <col min="16138" max="16144" width="0" style="682" hidden="1" customWidth="1"/>
    <col min="16145" max="16384" width="9.140625" style="682"/>
  </cols>
  <sheetData>
    <row r="1" spans="1:168">
      <c r="A1" s="1653" t="s">
        <v>1308</v>
      </c>
      <c r="B1" s="1653"/>
    </row>
    <row r="2" spans="1:168" s="744" customFormat="1" ht="18" customHeight="1">
      <c r="A2" s="744" t="s">
        <v>1299</v>
      </c>
      <c r="B2" s="745"/>
      <c r="C2" s="745"/>
      <c r="D2" s="745"/>
      <c r="E2" s="745"/>
      <c r="F2" s="745"/>
      <c r="G2" s="745"/>
      <c r="H2" s="744" t="s">
        <v>1119</v>
      </c>
      <c r="I2" s="745"/>
      <c r="J2" s="745"/>
      <c r="K2" s="745"/>
      <c r="L2" s="745"/>
      <c r="M2" s="745"/>
      <c r="N2" s="745"/>
      <c r="O2" s="744" t="s">
        <v>1119</v>
      </c>
      <c r="P2" s="745"/>
      <c r="Q2" s="745"/>
      <c r="R2" s="745"/>
    </row>
    <row r="3" spans="1:168" s="744" customFormat="1" ht="18" customHeight="1">
      <c r="A3" s="746" t="s">
        <v>1042</v>
      </c>
      <c r="B3" s="745"/>
      <c r="C3" s="745"/>
      <c r="D3" s="745"/>
      <c r="E3" s="745"/>
      <c r="F3" s="745"/>
      <c r="G3" s="745"/>
      <c r="H3" s="686" t="s">
        <v>29</v>
      </c>
      <c r="I3" s="745"/>
      <c r="J3" s="745"/>
      <c r="K3" s="745"/>
      <c r="L3" s="745"/>
      <c r="M3" s="745"/>
      <c r="N3" s="745"/>
      <c r="O3" s="686" t="s">
        <v>29</v>
      </c>
      <c r="P3" s="745"/>
      <c r="Q3" s="745"/>
      <c r="R3" s="745"/>
    </row>
    <row r="4" spans="1:168" s="688" customFormat="1" ht="18" customHeight="1">
      <c r="A4" s="686" t="s">
        <v>29</v>
      </c>
      <c r="B4" s="687"/>
      <c r="C4" s="687"/>
      <c r="D4" s="687"/>
      <c r="E4" s="687"/>
      <c r="F4" s="687"/>
      <c r="G4" s="687"/>
      <c r="I4" s="687"/>
      <c r="J4" s="687"/>
      <c r="K4" s="687"/>
      <c r="L4" s="687"/>
      <c r="M4" s="687"/>
      <c r="N4" s="687"/>
      <c r="P4" s="687"/>
      <c r="Q4" s="687"/>
      <c r="R4" s="687"/>
      <c r="S4" s="687"/>
      <c r="T4" s="747"/>
      <c r="U4" s="747"/>
      <c r="V4" s="747"/>
      <c r="W4" s="747"/>
      <c r="X4" s="747"/>
      <c r="Y4" s="747"/>
      <c r="Z4" s="747"/>
      <c r="AA4" s="747"/>
      <c r="AB4" s="747"/>
      <c r="AC4" s="747"/>
      <c r="AD4" s="747"/>
      <c r="AE4" s="747"/>
      <c r="AF4" s="747"/>
      <c r="AG4" s="747"/>
      <c r="AH4" s="747"/>
      <c r="AI4" s="747"/>
      <c r="AJ4" s="747"/>
      <c r="AK4" s="747"/>
      <c r="AL4" s="747"/>
      <c r="AM4" s="747"/>
      <c r="AN4" s="747"/>
      <c r="AO4" s="747"/>
      <c r="AP4" s="747"/>
      <c r="AQ4" s="747"/>
      <c r="AR4" s="747"/>
      <c r="AS4" s="747"/>
      <c r="AT4" s="747"/>
      <c r="AU4" s="747"/>
      <c r="AV4" s="747"/>
      <c r="AW4" s="747"/>
      <c r="AX4" s="747"/>
      <c r="AY4" s="747"/>
      <c r="AZ4" s="747"/>
      <c r="BA4" s="747"/>
      <c r="BB4" s="747"/>
      <c r="BC4" s="747"/>
      <c r="BD4" s="747"/>
      <c r="BE4" s="747"/>
      <c r="BF4" s="747"/>
      <c r="BG4" s="747"/>
      <c r="BH4" s="747"/>
      <c r="BI4" s="747"/>
      <c r="BJ4" s="747"/>
      <c r="BK4" s="747"/>
      <c r="BL4" s="747"/>
      <c r="BM4" s="747"/>
      <c r="BN4" s="747"/>
      <c r="BO4" s="747"/>
      <c r="BP4" s="747"/>
      <c r="BQ4" s="747"/>
      <c r="BR4" s="747"/>
      <c r="BS4" s="747"/>
      <c r="BT4" s="747"/>
      <c r="BU4" s="747"/>
      <c r="BV4" s="747"/>
      <c r="BW4" s="747"/>
      <c r="BX4" s="747"/>
      <c r="BY4" s="747"/>
      <c r="BZ4" s="747"/>
      <c r="CA4" s="747"/>
      <c r="CB4" s="747"/>
      <c r="CC4" s="747"/>
      <c r="CD4" s="747"/>
      <c r="CE4" s="747"/>
      <c r="CF4" s="747"/>
      <c r="CG4" s="747"/>
      <c r="CH4" s="747"/>
      <c r="CI4" s="747"/>
      <c r="CJ4" s="747"/>
      <c r="CK4" s="747"/>
      <c r="CL4" s="747"/>
      <c r="CM4" s="747"/>
      <c r="CN4" s="747"/>
      <c r="CO4" s="747"/>
      <c r="CP4" s="747"/>
      <c r="CQ4" s="747"/>
      <c r="CR4" s="747"/>
      <c r="CS4" s="747"/>
      <c r="CT4" s="747"/>
      <c r="CU4" s="747"/>
      <c r="CV4" s="747"/>
      <c r="CW4" s="747"/>
      <c r="CX4" s="747"/>
      <c r="CY4" s="747"/>
      <c r="CZ4" s="747"/>
      <c r="DA4" s="747"/>
      <c r="DB4" s="747"/>
      <c r="DC4" s="747"/>
      <c r="DD4" s="747"/>
      <c r="DE4" s="747"/>
      <c r="DF4" s="747"/>
      <c r="DG4" s="747"/>
      <c r="DH4" s="747"/>
      <c r="DI4" s="747"/>
      <c r="DJ4" s="747"/>
      <c r="DK4" s="747"/>
      <c r="DL4" s="747"/>
      <c r="DM4" s="747"/>
      <c r="DN4" s="747"/>
      <c r="DO4" s="747"/>
      <c r="DP4" s="747"/>
      <c r="DQ4" s="747"/>
      <c r="DR4" s="747"/>
      <c r="DS4" s="747"/>
      <c r="DT4" s="747"/>
      <c r="DU4" s="747"/>
      <c r="DV4" s="747"/>
      <c r="DW4" s="747"/>
      <c r="DX4" s="747"/>
      <c r="DY4" s="747"/>
      <c r="DZ4" s="747"/>
      <c r="EA4" s="747"/>
      <c r="EB4" s="747"/>
      <c r="EC4" s="747"/>
      <c r="ED4" s="747"/>
      <c r="EE4" s="747"/>
      <c r="EF4" s="747"/>
      <c r="EG4" s="747"/>
      <c r="EH4" s="747"/>
      <c r="EI4" s="747"/>
      <c r="EJ4" s="747"/>
      <c r="EK4" s="747"/>
      <c r="EL4" s="747"/>
      <c r="EM4" s="747"/>
      <c r="EN4" s="747"/>
      <c r="EO4" s="747"/>
      <c r="EP4" s="747"/>
      <c r="EQ4" s="747"/>
      <c r="ER4" s="747"/>
      <c r="ES4" s="747"/>
      <c r="ET4" s="747"/>
      <c r="EU4" s="747"/>
      <c r="EV4" s="747"/>
      <c r="EW4" s="747"/>
      <c r="EX4" s="747"/>
      <c r="EY4" s="747"/>
      <c r="EZ4" s="747"/>
      <c r="FA4" s="747"/>
      <c r="FB4" s="747"/>
      <c r="FC4" s="747"/>
      <c r="FD4" s="747"/>
    </row>
    <row r="5" spans="1:168" s="691" customFormat="1" ht="18" customHeight="1">
      <c r="A5" s="689"/>
      <c r="B5" s="1676">
        <v>2021</v>
      </c>
      <c r="C5" s="1676"/>
      <c r="D5" s="1676"/>
      <c r="E5" s="1677">
        <v>2022</v>
      </c>
      <c r="F5" s="1677"/>
      <c r="G5" s="1677"/>
      <c r="H5" s="690"/>
      <c r="I5" s="1677" t="s">
        <v>1222</v>
      </c>
      <c r="J5" s="1677"/>
      <c r="K5" s="1677"/>
      <c r="L5" s="1677" t="s">
        <v>1223</v>
      </c>
      <c r="M5" s="1677"/>
      <c r="N5" s="1677"/>
      <c r="O5" s="690"/>
      <c r="P5" s="1677">
        <v>2025</v>
      </c>
      <c r="Q5" s="1677"/>
      <c r="R5" s="1677"/>
      <c r="S5" s="687"/>
      <c r="T5" s="747"/>
      <c r="U5" s="747"/>
      <c r="V5" s="747"/>
      <c r="W5" s="747"/>
      <c r="X5" s="747"/>
      <c r="Y5" s="747"/>
      <c r="Z5" s="747"/>
      <c r="AA5" s="747"/>
      <c r="AB5" s="747"/>
      <c r="AC5" s="747"/>
      <c r="AD5" s="747"/>
      <c r="AE5" s="747"/>
      <c r="AF5" s="747"/>
      <c r="AG5" s="747"/>
      <c r="AH5" s="747"/>
      <c r="AI5" s="747"/>
      <c r="AJ5" s="747"/>
      <c r="AK5" s="747"/>
      <c r="AL5" s="747"/>
      <c r="AM5" s="747"/>
      <c r="AN5" s="747"/>
      <c r="AO5" s="747"/>
      <c r="AP5" s="747"/>
      <c r="AQ5" s="747"/>
      <c r="AR5" s="747"/>
      <c r="AS5" s="747"/>
      <c r="AT5" s="747"/>
      <c r="AU5" s="747"/>
      <c r="AV5" s="747"/>
      <c r="AW5" s="747"/>
      <c r="AX5" s="747"/>
      <c r="AY5" s="747"/>
      <c r="AZ5" s="747"/>
      <c r="BA5" s="747"/>
      <c r="BB5" s="747"/>
      <c r="BC5" s="747"/>
      <c r="BD5" s="747"/>
      <c r="BE5" s="747"/>
      <c r="BF5" s="747"/>
      <c r="BG5" s="747"/>
      <c r="BH5" s="747"/>
      <c r="BI5" s="747"/>
      <c r="BJ5" s="747"/>
      <c r="BK5" s="747"/>
      <c r="BL5" s="747"/>
      <c r="BM5" s="747"/>
      <c r="BN5" s="747"/>
      <c r="BO5" s="747"/>
      <c r="BP5" s="747"/>
      <c r="BQ5" s="747"/>
      <c r="BR5" s="747"/>
      <c r="BS5" s="747"/>
      <c r="BT5" s="747"/>
      <c r="BU5" s="747"/>
      <c r="BV5" s="747"/>
      <c r="BW5" s="747"/>
      <c r="BX5" s="747"/>
      <c r="BY5" s="747"/>
      <c r="BZ5" s="747"/>
      <c r="CA5" s="747"/>
      <c r="CB5" s="747"/>
      <c r="CC5" s="747"/>
      <c r="CD5" s="747"/>
      <c r="CE5" s="747"/>
      <c r="CF5" s="747"/>
      <c r="CG5" s="747"/>
      <c r="CH5" s="747"/>
      <c r="CI5" s="747"/>
      <c r="CJ5" s="747"/>
      <c r="CK5" s="747"/>
      <c r="CL5" s="747"/>
      <c r="CM5" s="747"/>
      <c r="CN5" s="747"/>
      <c r="CO5" s="747"/>
      <c r="CP5" s="747"/>
      <c r="CQ5" s="747"/>
      <c r="CR5" s="747"/>
      <c r="CS5" s="747"/>
      <c r="CT5" s="747"/>
      <c r="CU5" s="747"/>
      <c r="CV5" s="747"/>
      <c r="CW5" s="747"/>
      <c r="CX5" s="747"/>
      <c r="CY5" s="747"/>
      <c r="CZ5" s="747"/>
      <c r="DA5" s="747"/>
      <c r="DB5" s="747"/>
      <c r="DC5" s="747"/>
      <c r="DD5" s="747"/>
      <c r="DE5" s="747"/>
      <c r="DF5" s="747"/>
      <c r="DG5" s="747"/>
      <c r="DH5" s="747"/>
      <c r="DI5" s="747"/>
      <c r="DJ5" s="747"/>
      <c r="DK5" s="747"/>
      <c r="DL5" s="747"/>
      <c r="DM5" s="747"/>
      <c r="DN5" s="747"/>
      <c r="DO5" s="747"/>
      <c r="DP5" s="747"/>
      <c r="DQ5" s="747"/>
      <c r="DR5" s="747"/>
      <c r="DS5" s="747"/>
      <c r="DT5" s="747"/>
      <c r="DU5" s="747"/>
      <c r="DV5" s="747"/>
      <c r="DW5" s="747"/>
      <c r="DX5" s="747"/>
      <c r="DY5" s="747"/>
      <c r="DZ5" s="747"/>
      <c r="EA5" s="747"/>
      <c r="EB5" s="747"/>
      <c r="EC5" s="747"/>
      <c r="ED5" s="747"/>
      <c r="EE5" s="747"/>
      <c r="EF5" s="747"/>
      <c r="EG5" s="747"/>
      <c r="EH5" s="747"/>
      <c r="EI5" s="747"/>
      <c r="EJ5" s="747"/>
      <c r="EK5" s="747"/>
      <c r="EL5" s="747"/>
      <c r="EM5" s="747"/>
      <c r="EN5" s="747"/>
      <c r="EO5" s="747"/>
      <c r="EP5" s="747"/>
      <c r="EQ5" s="747"/>
      <c r="ER5" s="747"/>
      <c r="ES5" s="747"/>
      <c r="ET5" s="747"/>
      <c r="EU5" s="747"/>
      <c r="EV5" s="747"/>
      <c r="EW5" s="747"/>
      <c r="EX5" s="747"/>
      <c r="EY5" s="747"/>
      <c r="EZ5" s="747"/>
      <c r="FA5" s="747"/>
      <c r="FB5" s="747"/>
      <c r="FC5" s="747"/>
      <c r="FD5" s="747"/>
    </row>
    <row r="6" spans="1:168" s="691" customFormat="1" ht="18" customHeight="1">
      <c r="A6" s="692"/>
      <c r="B6" s="694" t="s">
        <v>161</v>
      </c>
      <c r="C6" s="694" t="s">
        <v>234</v>
      </c>
      <c r="D6" s="694" t="s">
        <v>235</v>
      </c>
      <c r="E6" s="694" t="s">
        <v>161</v>
      </c>
      <c r="F6" s="694" t="s">
        <v>234</v>
      </c>
      <c r="G6" s="694" t="s">
        <v>235</v>
      </c>
      <c r="H6" s="695"/>
      <c r="I6" s="694" t="s">
        <v>161</v>
      </c>
      <c r="J6" s="694" t="s">
        <v>234</v>
      </c>
      <c r="K6" s="694" t="s">
        <v>235</v>
      </c>
      <c r="L6" s="694" t="s">
        <v>161</v>
      </c>
      <c r="M6" s="694" t="s">
        <v>234</v>
      </c>
      <c r="N6" s="694" t="s">
        <v>235</v>
      </c>
      <c r="O6" s="695"/>
      <c r="P6" s="694" t="s">
        <v>161</v>
      </c>
      <c r="Q6" s="694" t="s">
        <v>234</v>
      </c>
      <c r="R6" s="694" t="s">
        <v>235</v>
      </c>
      <c r="S6" s="687"/>
      <c r="T6" s="747"/>
      <c r="U6" s="747"/>
      <c r="V6" s="747"/>
      <c r="W6" s="747"/>
      <c r="X6" s="747"/>
      <c r="Y6" s="747"/>
      <c r="Z6" s="747"/>
      <c r="AA6" s="747"/>
      <c r="AB6" s="747"/>
      <c r="AC6" s="747"/>
      <c r="AD6" s="747"/>
      <c r="AE6" s="747"/>
      <c r="AF6" s="747"/>
      <c r="AG6" s="747"/>
      <c r="AH6" s="747"/>
      <c r="AI6" s="747"/>
      <c r="AJ6" s="747"/>
      <c r="AK6" s="747"/>
      <c r="AL6" s="747"/>
      <c r="AM6" s="747"/>
      <c r="AN6" s="747"/>
      <c r="AO6" s="747"/>
      <c r="AP6" s="747"/>
      <c r="AQ6" s="747"/>
      <c r="AR6" s="747"/>
      <c r="AS6" s="747"/>
      <c r="AT6" s="747"/>
      <c r="AU6" s="747"/>
      <c r="AV6" s="747"/>
      <c r="AW6" s="747"/>
      <c r="AX6" s="747"/>
      <c r="AY6" s="747"/>
      <c r="AZ6" s="747"/>
      <c r="BA6" s="747"/>
      <c r="BB6" s="747"/>
      <c r="BC6" s="747"/>
      <c r="BD6" s="747"/>
      <c r="BE6" s="747"/>
      <c r="BF6" s="747"/>
      <c r="BG6" s="747"/>
      <c r="BH6" s="747"/>
      <c r="BI6" s="747"/>
      <c r="BJ6" s="747"/>
      <c r="BK6" s="747"/>
      <c r="BL6" s="747"/>
      <c r="BM6" s="747"/>
      <c r="BN6" s="747"/>
      <c r="BO6" s="747"/>
      <c r="BP6" s="747"/>
      <c r="BQ6" s="747"/>
      <c r="BR6" s="747"/>
      <c r="BS6" s="747"/>
      <c r="BT6" s="747"/>
      <c r="BU6" s="747"/>
      <c r="BV6" s="747"/>
      <c r="BW6" s="747"/>
      <c r="BX6" s="747"/>
      <c r="BY6" s="747"/>
      <c r="BZ6" s="747"/>
      <c r="CA6" s="747"/>
      <c r="CB6" s="747"/>
      <c r="CC6" s="747"/>
      <c r="CD6" s="747"/>
      <c r="CE6" s="747"/>
      <c r="CF6" s="747"/>
      <c r="CG6" s="747"/>
      <c r="CH6" s="747"/>
      <c r="CI6" s="747"/>
      <c r="CJ6" s="747"/>
      <c r="CK6" s="747"/>
      <c r="CL6" s="747"/>
      <c r="CM6" s="747"/>
      <c r="CN6" s="747"/>
      <c r="CO6" s="747"/>
      <c r="CP6" s="747"/>
      <c r="CQ6" s="747"/>
      <c r="CR6" s="747"/>
      <c r="CS6" s="747"/>
      <c r="CT6" s="747"/>
      <c r="CU6" s="747"/>
      <c r="CV6" s="747"/>
      <c r="CW6" s="747"/>
      <c r="CX6" s="747"/>
      <c r="CY6" s="747"/>
      <c r="CZ6" s="747"/>
      <c r="DA6" s="747"/>
      <c r="DB6" s="747"/>
      <c r="DC6" s="747"/>
      <c r="DD6" s="747"/>
      <c r="DE6" s="747"/>
      <c r="DF6" s="747"/>
      <c r="DG6" s="747"/>
      <c r="DH6" s="747"/>
      <c r="DI6" s="747"/>
      <c r="DJ6" s="747"/>
      <c r="DK6" s="747"/>
      <c r="DL6" s="747"/>
      <c r="DM6" s="747"/>
      <c r="DN6" s="747"/>
      <c r="DO6" s="747"/>
      <c r="DP6" s="747"/>
      <c r="DQ6" s="747"/>
      <c r="DR6" s="747"/>
      <c r="DS6" s="747"/>
      <c r="DT6" s="747"/>
      <c r="DU6" s="747"/>
      <c r="DV6" s="747"/>
      <c r="DW6" s="747"/>
      <c r="DX6" s="747"/>
      <c r="DY6" s="747"/>
      <c r="DZ6" s="747"/>
      <c r="EA6" s="747"/>
      <c r="EB6" s="747"/>
      <c r="EC6" s="747"/>
      <c r="ED6" s="747"/>
      <c r="EE6" s="747"/>
      <c r="EF6" s="747"/>
      <c r="EG6" s="747"/>
      <c r="EH6" s="747"/>
      <c r="EI6" s="747"/>
      <c r="EJ6" s="747"/>
      <c r="EK6" s="747"/>
      <c r="EL6" s="747"/>
      <c r="EM6" s="747"/>
      <c r="EN6" s="747"/>
      <c r="EO6" s="747"/>
      <c r="EP6" s="747"/>
      <c r="EQ6" s="747"/>
      <c r="ER6" s="747"/>
      <c r="ES6" s="747"/>
      <c r="ET6" s="747"/>
      <c r="EU6" s="747"/>
      <c r="EV6" s="747"/>
      <c r="EW6" s="747"/>
      <c r="EX6" s="747"/>
      <c r="EY6" s="747"/>
      <c r="EZ6" s="747"/>
      <c r="FA6" s="747"/>
      <c r="FB6" s="747"/>
      <c r="FC6" s="747"/>
      <c r="FD6" s="747"/>
    </row>
    <row r="7" spans="1:168" s="751" customFormat="1" ht="12.95" customHeight="1">
      <c r="A7" s="748"/>
      <c r="B7" s="698"/>
      <c r="C7" s="698"/>
      <c r="D7" s="698"/>
      <c r="E7" s="698"/>
      <c r="F7" s="698"/>
      <c r="G7" s="698"/>
      <c r="H7" s="748"/>
      <c r="I7" s="698"/>
      <c r="J7" s="698"/>
      <c r="K7" s="698"/>
      <c r="L7" s="698"/>
      <c r="M7" s="698"/>
      <c r="N7" s="698"/>
      <c r="O7" s="748"/>
      <c r="P7" s="698"/>
      <c r="Q7" s="698"/>
      <c r="R7" s="698"/>
      <c r="S7" s="749"/>
      <c r="T7" s="750"/>
      <c r="U7" s="750"/>
      <c r="V7" s="750"/>
      <c r="W7" s="750"/>
      <c r="X7" s="750"/>
      <c r="Y7" s="750"/>
      <c r="Z7" s="750"/>
      <c r="AA7" s="750"/>
      <c r="AB7" s="750"/>
      <c r="AC7" s="750"/>
      <c r="AD7" s="750"/>
      <c r="AE7" s="750"/>
      <c r="AF7" s="750"/>
      <c r="AG7" s="750"/>
      <c r="AH7" s="750"/>
      <c r="AI7" s="750"/>
      <c r="AJ7" s="750"/>
      <c r="AK7" s="750"/>
      <c r="AL7" s="750"/>
      <c r="AM7" s="750"/>
      <c r="AN7" s="750"/>
      <c r="AO7" s="750"/>
      <c r="AP7" s="750"/>
      <c r="AQ7" s="750"/>
      <c r="AR7" s="750"/>
      <c r="AS7" s="750"/>
      <c r="AT7" s="750"/>
      <c r="AU7" s="750"/>
      <c r="AV7" s="750"/>
      <c r="AW7" s="750"/>
      <c r="AX7" s="750"/>
      <c r="AY7" s="750"/>
      <c r="AZ7" s="750"/>
      <c r="BA7" s="750"/>
      <c r="BB7" s="750"/>
      <c r="BC7" s="750"/>
      <c r="BD7" s="750"/>
      <c r="BE7" s="750"/>
      <c r="BF7" s="750"/>
      <c r="BG7" s="750"/>
      <c r="BH7" s="750"/>
      <c r="BI7" s="750"/>
      <c r="BJ7" s="750"/>
      <c r="BK7" s="750"/>
      <c r="BL7" s="750"/>
      <c r="BM7" s="750"/>
      <c r="BN7" s="750"/>
      <c r="BO7" s="750"/>
      <c r="BP7" s="750"/>
      <c r="BQ7" s="750"/>
      <c r="BR7" s="750"/>
      <c r="BS7" s="750"/>
      <c r="BT7" s="750"/>
      <c r="BU7" s="750"/>
      <c r="BV7" s="750"/>
      <c r="BW7" s="750"/>
      <c r="BX7" s="750"/>
      <c r="BY7" s="750"/>
      <c r="BZ7" s="750"/>
      <c r="CA7" s="750"/>
      <c r="CB7" s="750"/>
      <c r="CC7" s="750"/>
      <c r="CD7" s="750"/>
      <c r="CE7" s="750"/>
      <c r="CF7" s="750"/>
      <c r="CG7" s="750"/>
      <c r="CH7" s="750"/>
      <c r="CI7" s="750"/>
      <c r="CJ7" s="750"/>
      <c r="CK7" s="750"/>
      <c r="CL7" s="750"/>
      <c r="CM7" s="750"/>
      <c r="CN7" s="750"/>
      <c r="CO7" s="750"/>
      <c r="CP7" s="750"/>
      <c r="CQ7" s="750"/>
      <c r="CR7" s="750"/>
      <c r="CS7" s="750"/>
      <c r="CT7" s="750"/>
      <c r="CU7" s="750"/>
      <c r="CV7" s="750"/>
      <c r="CW7" s="750"/>
      <c r="CX7" s="750"/>
      <c r="CY7" s="750"/>
      <c r="CZ7" s="750"/>
      <c r="DA7" s="750"/>
      <c r="DB7" s="750"/>
      <c r="DC7" s="750"/>
      <c r="DD7" s="750"/>
      <c r="DE7" s="750"/>
      <c r="DF7" s="750"/>
      <c r="DG7" s="750"/>
      <c r="DH7" s="750"/>
      <c r="DI7" s="750"/>
      <c r="DJ7" s="750"/>
      <c r="DK7" s="750"/>
      <c r="DL7" s="750"/>
      <c r="DM7" s="750"/>
      <c r="DN7" s="750"/>
      <c r="DO7" s="750"/>
      <c r="DP7" s="750"/>
      <c r="DQ7" s="750"/>
      <c r="DR7" s="750"/>
      <c r="DS7" s="750"/>
      <c r="DT7" s="750"/>
      <c r="DU7" s="750"/>
      <c r="DV7" s="750"/>
      <c r="DW7" s="750"/>
      <c r="DX7" s="750"/>
      <c r="DY7" s="750"/>
      <c r="DZ7" s="750"/>
      <c r="EA7" s="750"/>
      <c r="EB7" s="750"/>
      <c r="EC7" s="750"/>
      <c r="ED7" s="750"/>
      <c r="EE7" s="750"/>
      <c r="EF7" s="750"/>
      <c r="EG7" s="750"/>
      <c r="EH7" s="750"/>
      <c r="EI7" s="750"/>
      <c r="EJ7" s="750"/>
      <c r="EK7" s="750"/>
      <c r="EL7" s="750"/>
      <c r="EM7" s="750"/>
      <c r="EN7" s="750"/>
      <c r="EO7" s="750"/>
      <c r="EP7" s="750"/>
      <c r="EQ7" s="750"/>
      <c r="ER7" s="750"/>
      <c r="ES7" s="750"/>
      <c r="ET7" s="750"/>
      <c r="EU7" s="750"/>
      <c r="EV7" s="750"/>
      <c r="EW7" s="750"/>
      <c r="EX7" s="750"/>
      <c r="EY7" s="750"/>
      <c r="EZ7" s="750"/>
      <c r="FA7" s="750"/>
      <c r="FB7" s="750"/>
      <c r="FC7" s="750"/>
      <c r="FD7" s="750"/>
      <c r="FE7" s="750"/>
      <c r="FF7" s="750"/>
      <c r="FG7" s="750"/>
      <c r="FH7" s="750"/>
      <c r="FI7" s="750"/>
      <c r="FJ7" s="750"/>
      <c r="FK7" s="750"/>
      <c r="FL7" s="750"/>
    </row>
    <row r="8" spans="1:168" s="752" customFormat="1" ht="12.95" customHeight="1">
      <c r="A8" s="752" t="s">
        <v>0</v>
      </c>
      <c r="B8" s="227">
        <v>6192.6</v>
      </c>
      <c r="C8" s="84">
        <v>3053.4</v>
      </c>
      <c r="D8" s="84">
        <v>3139.2</v>
      </c>
      <c r="E8" s="260">
        <v>6300.5</v>
      </c>
      <c r="F8" s="260">
        <v>3107.7</v>
      </c>
      <c r="G8" s="260">
        <v>3192.8</v>
      </c>
      <c r="H8" s="752" t="s">
        <v>0</v>
      </c>
      <c r="I8" s="84">
        <v>6425</v>
      </c>
      <c r="J8" s="84">
        <v>3170.5</v>
      </c>
      <c r="K8" s="84">
        <v>3254.5</v>
      </c>
      <c r="L8" s="84">
        <v>6547.1</v>
      </c>
      <c r="M8" s="84">
        <v>3231.9</v>
      </c>
      <c r="N8" s="84">
        <v>3315.2</v>
      </c>
      <c r="O8" s="752" t="s">
        <v>0</v>
      </c>
      <c r="P8" s="84">
        <v>6668.4</v>
      </c>
      <c r="Q8" s="84">
        <v>3292.4</v>
      </c>
      <c r="R8" s="84">
        <v>3376</v>
      </c>
      <c r="S8" s="749"/>
      <c r="T8" s="750"/>
      <c r="U8" s="750"/>
      <c r="V8" s="750"/>
      <c r="W8" s="750"/>
      <c r="X8" s="750"/>
      <c r="Y8" s="750"/>
      <c r="Z8" s="750"/>
      <c r="AA8" s="750"/>
      <c r="AB8" s="750"/>
      <c r="AC8" s="750"/>
      <c r="AD8" s="750"/>
      <c r="AE8" s="750"/>
      <c r="AF8" s="750"/>
      <c r="AG8" s="750"/>
      <c r="AH8" s="750"/>
      <c r="AI8" s="750"/>
      <c r="AJ8" s="750"/>
      <c r="AK8" s="750"/>
      <c r="AL8" s="750"/>
      <c r="AM8" s="750"/>
      <c r="AN8" s="750"/>
      <c r="AO8" s="750"/>
      <c r="AP8" s="750"/>
      <c r="AQ8" s="750"/>
      <c r="AR8" s="750"/>
      <c r="AS8" s="750"/>
      <c r="AT8" s="750"/>
      <c r="AU8" s="750"/>
      <c r="AV8" s="750"/>
      <c r="AW8" s="750"/>
      <c r="AX8" s="750"/>
      <c r="AY8" s="750"/>
      <c r="AZ8" s="750"/>
      <c r="BA8" s="750"/>
      <c r="BB8" s="750"/>
      <c r="BC8" s="750"/>
      <c r="BD8" s="750"/>
      <c r="BE8" s="750"/>
      <c r="BF8" s="750"/>
      <c r="BG8" s="750"/>
      <c r="BH8" s="750"/>
      <c r="BI8" s="750"/>
      <c r="BJ8" s="750"/>
      <c r="BK8" s="750"/>
      <c r="BL8" s="750"/>
      <c r="BM8" s="750"/>
      <c r="BN8" s="750"/>
      <c r="BO8" s="750"/>
      <c r="BP8" s="750"/>
      <c r="BQ8" s="750"/>
      <c r="BR8" s="750"/>
      <c r="BS8" s="750"/>
      <c r="BT8" s="750"/>
      <c r="BU8" s="750"/>
      <c r="BV8" s="750"/>
      <c r="BW8" s="750"/>
      <c r="BX8" s="750"/>
      <c r="BY8" s="750"/>
      <c r="BZ8" s="750"/>
      <c r="CA8" s="750"/>
      <c r="CB8" s="750"/>
      <c r="CC8" s="750"/>
      <c r="CD8" s="750"/>
      <c r="CE8" s="750"/>
      <c r="CF8" s="750"/>
      <c r="CG8" s="750"/>
      <c r="CH8" s="750"/>
      <c r="CI8" s="750"/>
      <c r="CJ8" s="750"/>
      <c r="CK8" s="750"/>
      <c r="CL8" s="750"/>
      <c r="CM8" s="750"/>
      <c r="CN8" s="750"/>
      <c r="CO8" s="750"/>
      <c r="CP8" s="750"/>
      <c r="CQ8" s="750"/>
      <c r="CR8" s="750"/>
      <c r="CS8" s="750"/>
      <c r="CT8" s="750"/>
      <c r="CU8" s="750"/>
      <c r="CV8" s="750"/>
      <c r="CW8" s="750"/>
      <c r="CX8" s="750"/>
      <c r="CY8" s="750"/>
      <c r="CZ8" s="750"/>
      <c r="DA8" s="750"/>
      <c r="DB8" s="750"/>
      <c r="DC8" s="750"/>
      <c r="DD8" s="750"/>
      <c r="DE8" s="750"/>
      <c r="DF8" s="750"/>
      <c r="DG8" s="750"/>
      <c r="DH8" s="750"/>
      <c r="DI8" s="750"/>
      <c r="DJ8" s="750"/>
      <c r="DK8" s="750"/>
      <c r="DL8" s="750"/>
      <c r="DM8" s="750"/>
      <c r="DN8" s="750"/>
      <c r="DO8" s="750"/>
      <c r="DP8" s="750"/>
      <c r="DQ8" s="750"/>
      <c r="DR8" s="750"/>
      <c r="DS8" s="750"/>
      <c r="DT8" s="750"/>
      <c r="DU8" s="750"/>
      <c r="DV8" s="750"/>
      <c r="DW8" s="750"/>
      <c r="DX8" s="750"/>
      <c r="DY8" s="750"/>
      <c r="DZ8" s="750"/>
      <c r="EA8" s="750"/>
      <c r="EB8" s="750"/>
      <c r="EC8" s="750"/>
      <c r="ED8" s="750"/>
      <c r="EE8" s="750"/>
      <c r="EF8" s="750"/>
      <c r="EG8" s="750"/>
      <c r="EH8" s="750"/>
      <c r="EI8" s="750"/>
      <c r="EJ8" s="750"/>
      <c r="EK8" s="750"/>
      <c r="EL8" s="750"/>
      <c r="EM8" s="750"/>
      <c r="EN8" s="750"/>
      <c r="EO8" s="750"/>
      <c r="EP8" s="750"/>
      <c r="EQ8" s="750"/>
      <c r="ER8" s="750"/>
      <c r="ES8" s="750"/>
      <c r="ET8" s="750"/>
      <c r="EU8" s="750"/>
      <c r="EV8" s="750"/>
      <c r="EW8" s="750"/>
      <c r="EX8" s="750"/>
      <c r="EY8" s="750"/>
      <c r="EZ8" s="750"/>
      <c r="FA8" s="750"/>
      <c r="FB8" s="750"/>
      <c r="FC8" s="750"/>
      <c r="FD8" s="750"/>
      <c r="FE8" s="750"/>
      <c r="FF8" s="750"/>
      <c r="FG8" s="750"/>
      <c r="FH8" s="750"/>
      <c r="FI8" s="750"/>
      <c r="FJ8" s="750"/>
      <c r="FK8" s="750"/>
      <c r="FL8" s="750"/>
    </row>
    <row r="9" spans="1:168" s="751" customFormat="1" ht="12.95" customHeight="1">
      <c r="A9" s="753" t="s">
        <v>6</v>
      </c>
      <c r="B9" s="80">
        <v>2316.8000000000002</v>
      </c>
      <c r="C9" s="85">
        <v>1105.2</v>
      </c>
      <c r="D9" s="85">
        <v>1211.5999999999999</v>
      </c>
      <c r="E9" s="262">
        <v>2397.3000000000002</v>
      </c>
      <c r="F9" s="263">
        <v>1144.3</v>
      </c>
      <c r="G9" s="263">
        <v>1253</v>
      </c>
      <c r="H9" s="753" t="s">
        <v>6</v>
      </c>
      <c r="I9" s="80">
        <v>2735</v>
      </c>
      <c r="J9" s="85">
        <v>1309.9000000000001</v>
      </c>
      <c r="K9" s="85">
        <v>1425.1</v>
      </c>
      <c r="L9" s="80">
        <v>2971.2</v>
      </c>
      <c r="M9" s="85">
        <v>1423.1</v>
      </c>
      <c r="N9" s="85">
        <v>1548.1</v>
      </c>
      <c r="O9" s="753" t="s">
        <v>6</v>
      </c>
      <c r="P9" s="80">
        <v>3055</v>
      </c>
      <c r="Q9" s="85">
        <v>1462.8</v>
      </c>
      <c r="R9" s="85">
        <v>1592.2</v>
      </c>
      <c r="S9" s="749"/>
      <c r="T9" s="750"/>
      <c r="U9" s="750"/>
      <c r="V9" s="750"/>
      <c r="W9" s="750"/>
      <c r="X9" s="750"/>
      <c r="Y9" s="750"/>
      <c r="Z9" s="750"/>
      <c r="AA9" s="750"/>
      <c r="AB9" s="750"/>
      <c r="AC9" s="750"/>
      <c r="AD9" s="750"/>
      <c r="AE9" s="750"/>
      <c r="AF9" s="750"/>
      <c r="AG9" s="750"/>
      <c r="AH9" s="750"/>
      <c r="AI9" s="750"/>
      <c r="AJ9" s="750"/>
      <c r="AK9" s="750"/>
      <c r="AL9" s="750"/>
      <c r="AM9" s="750"/>
      <c r="AN9" s="750"/>
      <c r="AO9" s="750"/>
      <c r="AP9" s="750"/>
      <c r="AQ9" s="750"/>
      <c r="AR9" s="750"/>
      <c r="AS9" s="750"/>
      <c r="AT9" s="750"/>
      <c r="AU9" s="750"/>
      <c r="AV9" s="750"/>
      <c r="AW9" s="750"/>
      <c r="AX9" s="750"/>
      <c r="AY9" s="750"/>
      <c r="AZ9" s="750"/>
      <c r="BA9" s="750"/>
      <c r="BB9" s="750"/>
      <c r="BC9" s="750"/>
      <c r="BD9" s="750"/>
      <c r="BE9" s="750"/>
      <c r="BF9" s="750"/>
      <c r="BG9" s="750"/>
      <c r="BH9" s="750"/>
      <c r="BI9" s="750"/>
      <c r="BJ9" s="750"/>
      <c r="BK9" s="750"/>
      <c r="BL9" s="750"/>
      <c r="BM9" s="750"/>
      <c r="BN9" s="750"/>
      <c r="BO9" s="750"/>
      <c r="BP9" s="750"/>
      <c r="BQ9" s="750"/>
      <c r="BR9" s="750"/>
      <c r="BS9" s="750"/>
      <c r="BT9" s="750"/>
      <c r="BU9" s="750"/>
      <c r="BV9" s="750"/>
      <c r="BW9" s="750"/>
      <c r="BX9" s="750"/>
      <c r="BY9" s="750"/>
      <c r="BZ9" s="750"/>
      <c r="CA9" s="750"/>
      <c r="CB9" s="750"/>
      <c r="CC9" s="750"/>
      <c r="CD9" s="750"/>
      <c r="CE9" s="750"/>
      <c r="CF9" s="750"/>
      <c r="CG9" s="750"/>
      <c r="CH9" s="750"/>
      <c r="CI9" s="750"/>
      <c r="CJ9" s="750"/>
      <c r="CK9" s="750"/>
      <c r="CL9" s="750"/>
      <c r="CM9" s="750"/>
      <c r="CN9" s="750"/>
      <c r="CO9" s="750"/>
      <c r="CP9" s="750"/>
      <c r="CQ9" s="750"/>
      <c r="CR9" s="750"/>
      <c r="CS9" s="750"/>
      <c r="CT9" s="750"/>
      <c r="CU9" s="750"/>
      <c r="CV9" s="750"/>
      <c r="CW9" s="750"/>
      <c r="CX9" s="750"/>
      <c r="CY9" s="750"/>
      <c r="CZ9" s="750"/>
      <c r="DA9" s="750"/>
      <c r="DB9" s="750"/>
      <c r="DC9" s="750"/>
      <c r="DD9" s="750"/>
      <c r="DE9" s="750"/>
      <c r="DF9" s="750"/>
      <c r="DG9" s="750"/>
      <c r="DH9" s="750"/>
      <c r="DI9" s="750"/>
      <c r="DJ9" s="750"/>
      <c r="DK9" s="750"/>
      <c r="DL9" s="750"/>
      <c r="DM9" s="750"/>
      <c r="DN9" s="750"/>
      <c r="DO9" s="750"/>
      <c r="DP9" s="750"/>
      <c r="DQ9" s="750"/>
      <c r="DR9" s="750"/>
      <c r="DS9" s="750"/>
      <c r="DT9" s="750"/>
      <c r="DU9" s="750"/>
      <c r="DV9" s="750"/>
      <c r="DW9" s="750"/>
      <c r="DX9" s="750"/>
      <c r="DY9" s="750"/>
      <c r="DZ9" s="750"/>
      <c r="EA9" s="750"/>
      <c r="EB9" s="750"/>
      <c r="EC9" s="750"/>
      <c r="ED9" s="750"/>
      <c r="EE9" s="750"/>
      <c r="EF9" s="750"/>
      <c r="EG9" s="750"/>
      <c r="EH9" s="750"/>
      <c r="EI9" s="750"/>
      <c r="EJ9" s="750"/>
      <c r="EK9" s="750"/>
      <c r="EL9" s="750"/>
      <c r="EM9" s="750"/>
      <c r="EN9" s="750"/>
      <c r="EO9" s="750"/>
      <c r="EP9" s="750"/>
      <c r="EQ9" s="750"/>
      <c r="ER9" s="750"/>
      <c r="ES9" s="750"/>
      <c r="ET9" s="750"/>
      <c r="EU9" s="750"/>
      <c r="EV9" s="750"/>
      <c r="EW9" s="750"/>
      <c r="EX9" s="750"/>
      <c r="EY9" s="750"/>
      <c r="EZ9" s="750"/>
      <c r="FA9" s="750"/>
      <c r="FB9" s="750"/>
      <c r="FC9" s="750"/>
      <c r="FD9" s="750"/>
      <c r="FE9" s="750"/>
      <c r="FF9" s="750"/>
      <c r="FG9" s="750"/>
      <c r="FH9" s="750"/>
      <c r="FI9" s="750"/>
      <c r="FJ9" s="750"/>
      <c r="FK9" s="750"/>
      <c r="FL9" s="750"/>
    </row>
    <row r="10" spans="1:168" s="751" customFormat="1" ht="12.95" customHeight="1">
      <c r="A10" s="753" t="s">
        <v>7</v>
      </c>
      <c r="B10" s="80">
        <v>3875.8</v>
      </c>
      <c r="C10" s="85">
        <v>1948.2</v>
      </c>
      <c r="D10" s="85">
        <v>1927.6</v>
      </c>
      <c r="E10" s="262">
        <v>3903.2</v>
      </c>
      <c r="F10" s="263">
        <v>1963.4</v>
      </c>
      <c r="G10" s="263">
        <v>1939.8</v>
      </c>
      <c r="H10" s="753" t="s">
        <v>7</v>
      </c>
      <c r="I10" s="80">
        <v>3690</v>
      </c>
      <c r="J10" s="85">
        <v>1860.6</v>
      </c>
      <c r="K10" s="85">
        <v>1829.4</v>
      </c>
      <c r="L10" s="80">
        <v>3575.9</v>
      </c>
      <c r="M10" s="85">
        <v>1808.8</v>
      </c>
      <c r="N10" s="85">
        <v>1767.1</v>
      </c>
      <c r="O10" s="753" t="s">
        <v>7</v>
      </c>
      <c r="P10" s="80">
        <v>3613.4</v>
      </c>
      <c r="Q10" s="85">
        <v>1829.6</v>
      </c>
      <c r="R10" s="85">
        <v>1783.8</v>
      </c>
      <c r="S10" s="749"/>
      <c r="T10" s="750"/>
      <c r="U10" s="750"/>
      <c r="V10" s="750"/>
      <c r="W10" s="750"/>
      <c r="X10" s="750"/>
      <c r="Y10" s="750"/>
      <c r="Z10" s="750"/>
      <c r="AA10" s="750"/>
      <c r="AB10" s="750"/>
      <c r="AC10" s="750"/>
      <c r="AD10" s="750"/>
      <c r="AE10" s="750"/>
      <c r="AF10" s="750"/>
      <c r="AG10" s="750"/>
      <c r="AH10" s="750"/>
      <c r="AI10" s="750"/>
      <c r="AJ10" s="750"/>
      <c r="AK10" s="750"/>
      <c r="AL10" s="750"/>
      <c r="AM10" s="750"/>
      <c r="AN10" s="750"/>
      <c r="AO10" s="750"/>
      <c r="AP10" s="750"/>
      <c r="AQ10" s="750"/>
      <c r="AR10" s="750"/>
      <c r="AS10" s="750"/>
      <c r="AT10" s="750"/>
      <c r="AU10" s="750"/>
      <c r="AV10" s="750"/>
      <c r="AW10" s="750"/>
      <c r="AX10" s="750"/>
      <c r="AY10" s="750"/>
      <c r="AZ10" s="750"/>
      <c r="BA10" s="750"/>
      <c r="BB10" s="750"/>
      <c r="BC10" s="750"/>
      <c r="BD10" s="750"/>
      <c r="BE10" s="750"/>
      <c r="BF10" s="750"/>
      <c r="BG10" s="750"/>
      <c r="BH10" s="750"/>
      <c r="BI10" s="750"/>
      <c r="BJ10" s="750"/>
      <c r="BK10" s="750"/>
      <c r="BL10" s="750"/>
      <c r="BM10" s="750"/>
      <c r="BN10" s="750"/>
      <c r="BO10" s="750"/>
      <c r="BP10" s="750"/>
      <c r="BQ10" s="750"/>
      <c r="BR10" s="750"/>
      <c r="BS10" s="750"/>
      <c r="BT10" s="750"/>
      <c r="BU10" s="750"/>
      <c r="BV10" s="750"/>
      <c r="BW10" s="750"/>
      <c r="BX10" s="750"/>
      <c r="BY10" s="750"/>
      <c r="BZ10" s="750"/>
      <c r="CA10" s="750"/>
      <c r="CB10" s="750"/>
      <c r="CC10" s="750"/>
      <c r="CD10" s="750"/>
      <c r="CE10" s="750"/>
      <c r="CF10" s="750"/>
      <c r="CG10" s="750"/>
      <c r="CH10" s="750"/>
      <c r="CI10" s="750"/>
      <c r="CJ10" s="750"/>
      <c r="CK10" s="750"/>
      <c r="CL10" s="750"/>
      <c r="CM10" s="750"/>
      <c r="CN10" s="750"/>
      <c r="CO10" s="750"/>
      <c r="CP10" s="750"/>
      <c r="CQ10" s="750"/>
      <c r="CR10" s="750"/>
      <c r="CS10" s="750"/>
      <c r="CT10" s="750"/>
      <c r="CU10" s="750"/>
      <c r="CV10" s="750"/>
      <c r="CW10" s="750"/>
      <c r="CX10" s="750"/>
      <c r="CY10" s="750"/>
      <c r="CZ10" s="750"/>
      <c r="DA10" s="750"/>
      <c r="DB10" s="750"/>
      <c r="DC10" s="750"/>
      <c r="DD10" s="750"/>
      <c r="DE10" s="750"/>
      <c r="DF10" s="750"/>
      <c r="DG10" s="750"/>
      <c r="DH10" s="750"/>
      <c r="DI10" s="750"/>
      <c r="DJ10" s="750"/>
      <c r="DK10" s="750"/>
      <c r="DL10" s="750"/>
      <c r="DM10" s="750"/>
      <c r="DN10" s="750"/>
      <c r="DO10" s="750"/>
      <c r="DP10" s="750"/>
      <c r="DQ10" s="750"/>
      <c r="DR10" s="750"/>
      <c r="DS10" s="750"/>
      <c r="DT10" s="750"/>
      <c r="DU10" s="750"/>
      <c r="DV10" s="750"/>
      <c r="DW10" s="750"/>
      <c r="DX10" s="750"/>
      <c r="DY10" s="750"/>
      <c r="DZ10" s="750"/>
      <c r="EA10" s="750"/>
      <c r="EB10" s="750"/>
      <c r="EC10" s="750"/>
      <c r="ED10" s="750"/>
      <c r="EE10" s="750"/>
      <c r="EF10" s="750"/>
      <c r="EG10" s="750"/>
      <c r="EH10" s="750"/>
      <c r="EI10" s="750"/>
      <c r="EJ10" s="750"/>
      <c r="EK10" s="750"/>
      <c r="EL10" s="750"/>
      <c r="EM10" s="750"/>
      <c r="EN10" s="750"/>
      <c r="EO10" s="750"/>
      <c r="EP10" s="750"/>
      <c r="EQ10" s="750"/>
      <c r="ER10" s="750"/>
      <c r="ES10" s="750"/>
      <c r="ET10" s="750"/>
      <c r="EU10" s="750"/>
      <c r="EV10" s="750"/>
      <c r="EW10" s="750"/>
      <c r="EX10" s="750"/>
      <c r="EY10" s="750"/>
      <c r="EZ10" s="750"/>
      <c r="FA10" s="750"/>
      <c r="FB10" s="750"/>
      <c r="FC10" s="750"/>
      <c r="FD10" s="750"/>
      <c r="FE10" s="750"/>
      <c r="FF10" s="750"/>
      <c r="FG10" s="750"/>
      <c r="FH10" s="750"/>
      <c r="FI10" s="750"/>
      <c r="FJ10" s="750"/>
      <c r="FK10" s="750"/>
      <c r="FL10" s="750"/>
    </row>
    <row r="11" spans="1:168" s="751" customFormat="1" ht="12.95" customHeight="1">
      <c r="B11" s="80"/>
      <c r="C11" s="85"/>
      <c r="D11" s="85"/>
      <c r="E11" s="262"/>
      <c r="F11" s="263"/>
      <c r="G11" s="263"/>
      <c r="I11" s="80"/>
      <c r="J11" s="85"/>
      <c r="K11" s="85"/>
      <c r="L11" s="80"/>
      <c r="M11" s="85"/>
      <c r="N11" s="85"/>
      <c r="P11" s="80"/>
      <c r="Q11" s="85"/>
      <c r="R11" s="85"/>
      <c r="S11" s="749"/>
      <c r="T11" s="750"/>
      <c r="U11" s="750"/>
      <c r="V11" s="750"/>
      <c r="W11" s="750"/>
      <c r="X11" s="750"/>
      <c r="Y11" s="750"/>
      <c r="Z11" s="750"/>
      <c r="AA11" s="750"/>
      <c r="AB11" s="750"/>
      <c r="AC11" s="750"/>
      <c r="AD11" s="750"/>
      <c r="AE11" s="750"/>
      <c r="AF11" s="750"/>
      <c r="AG11" s="750"/>
      <c r="AH11" s="750"/>
      <c r="AI11" s="750"/>
      <c r="AJ11" s="750"/>
      <c r="AK11" s="750"/>
      <c r="AL11" s="750"/>
      <c r="AM11" s="750"/>
      <c r="AN11" s="750"/>
      <c r="AO11" s="750"/>
      <c r="AP11" s="750"/>
      <c r="AQ11" s="750"/>
      <c r="AR11" s="750"/>
      <c r="AS11" s="750"/>
      <c r="AT11" s="750"/>
      <c r="AU11" s="750"/>
      <c r="AV11" s="750"/>
      <c r="AW11" s="750"/>
      <c r="AX11" s="750"/>
      <c r="AY11" s="750"/>
      <c r="AZ11" s="750"/>
      <c r="BA11" s="750"/>
      <c r="BB11" s="750"/>
      <c r="BC11" s="750"/>
      <c r="BD11" s="750"/>
      <c r="BE11" s="750"/>
      <c r="BF11" s="750"/>
      <c r="BG11" s="750"/>
      <c r="BH11" s="750"/>
      <c r="BI11" s="750"/>
      <c r="BJ11" s="750"/>
      <c r="BK11" s="750"/>
      <c r="BL11" s="750"/>
      <c r="BM11" s="750"/>
      <c r="BN11" s="750"/>
      <c r="BO11" s="750"/>
      <c r="BP11" s="750"/>
      <c r="BQ11" s="750"/>
      <c r="BR11" s="750"/>
      <c r="BS11" s="750"/>
      <c r="BT11" s="750"/>
      <c r="BU11" s="750"/>
      <c r="BV11" s="750"/>
      <c r="BW11" s="750"/>
      <c r="BX11" s="750"/>
      <c r="BY11" s="750"/>
      <c r="BZ11" s="750"/>
      <c r="CA11" s="750"/>
      <c r="CB11" s="750"/>
      <c r="CC11" s="750"/>
      <c r="CD11" s="750"/>
      <c r="CE11" s="750"/>
      <c r="CF11" s="750"/>
      <c r="CG11" s="750"/>
      <c r="CH11" s="750"/>
      <c r="CI11" s="750"/>
      <c r="CJ11" s="750"/>
      <c r="CK11" s="750"/>
      <c r="CL11" s="750"/>
      <c r="CM11" s="750"/>
      <c r="CN11" s="750"/>
      <c r="CO11" s="750"/>
      <c r="CP11" s="750"/>
      <c r="CQ11" s="750"/>
      <c r="CR11" s="750"/>
      <c r="CS11" s="750"/>
      <c r="CT11" s="750"/>
      <c r="CU11" s="750"/>
      <c r="CV11" s="750"/>
      <c r="CW11" s="750"/>
      <c r="CX11" s="750"/>
      <c r="CY11" s="750"/>
      <c r="CZ11" s="750"/>
      <c r="DA11" s="750"/>
      <c r="DB11" s="750"/>
      <c r="DC11" s="750"/>
      <c r="DD11" s="750"/>
      <c r="DE11" s="750"/>
      <c r="DF11" s="750"/>
      <c r="DG11" s="750"/>
      <c r="DH11" s="750"/>
      <c r="DI11" s="750"/>
      <c r="DJ11" s="750"/>
      <c r="DK11" s="750"/>
      <c r="DL11" s="750"/>
      <c r="DM11" s="750"/>
      <c r="DN11" s="750"/>
      <c r="DO11" s="750"/>
      <c r="DP11" s="750"/>
      <c r="DQ11" s="750"/>
      <c r="DR11" s="750"/>
      <c r="DS11" s="750"/>
      <c r="DT11" s="750"/>
      <c r="DU11" s="750"/>
      <c r="DV11" s="750"/>
      <c r="DW11" s="750"/>
      <c r="DX11" s="750"/>
      <c r="DY11" s="750"/>
      <c r="DZ11" s="750"/>
      <c r="EA11" s="750"/>
      <c r="EB11" s="750"/>
      <c r="EC11" s="750"/>
      <c r="ED11" s="750"/>
      <c r="EE11" s="750"/>
      <c r="EF11" s="750"/>
      <c r="EG11" s="750"/>
      <c r="EH11" s="750"/>
      <c r="EI11" s="750"/>
      <c r="EJ11" s="750"/>
      <c r="EK11" s="750"/>
      <c r="EL11" s="750"/>
      <c r="EM11" s="750"/>
      <c r="EN11" s="750"/>
      <c r="EO11" s="750"/>
      <c r="EP11" s="750"/>
      <c r="EQ11" s="750"/>
      <c r="ER11" s="750"/>
      <c r="ES11" s="750"/>
      <c r="ET11" s="750"/>
      <c r="EU11" s="750"/>
      <c r="EV11" s="750"/>
      <c r="EW11" s="750"/>
      <c r="EX11" s="750"/>
      <c r="EY11" s="750"/>
      <c r="EZ11" s="750"/>
      <c r="FA11" s="750"/>
      <c r="FB11" s="750"/>
      <c r="FC11" s="750"/>
      <c r="FD11" s="750"/>
      <c r="FE11" s="750"/>
      <c r="FF11" s="750"/>
      <c r="FG11" s="750"/>
      <c r="FH11" s="750"/>
      <c r="FI11" s="750"/>
      <c r="FJ11" s="750"/>
      <c r="FK11" s="750"/>
      <c r="FL11" s="750"/>
    </row>
    <row r="12" spans="1:168" s="752" customFormat="1" ht="12.95" customHeight="1">
      <c r="A12" s="752" t="s">
        <v>1</v>
      </c>
      <c r="B12" s="227">
        <v>447.8</v>
      </c>
      <c r="C12" s="84">
        <v>223.9</v>
      </c>
      <c r="D12" s="84">
        <v>223.9</v>
      </c>
      <c r="E12" s="259">
        <v>456.5</v>
      </c>
      <c r="F12" s="260">
        <v>228.5</v>
      </c>
      <c r="G12" s="260">
        <v>228</v>
      </c>
      <c r="H12" s="752" t="s">
        <v>1</v>
      </c>
      <c r="I12" s="227">
        <v>468.4</v>
      </c>
      <c r="J12" s="84">
        <v>234.8</v>
      </c>
      <c r="K12" s="84">
        <v>233.6</v>
      </c>
      <c r="L12" s="227">
        <v>480.3</v>
      </c>
      <c r="M12" s="84">
        <v>241.1</v>
      </c>
      <c r="N12" s="84">
        <v>239.2</v>
      </c>
      <c r="O12" s="752" t="s">
        <v>1</v>
      </c>
      <c r="P12" s="227">
        <v>491.3</v>
      </c>
      <c r="Q12" s="84">
        <v>246.6</v>
      </c>
      <c r="R12" s="84">
        <v>244.7</v>
      </c>
      <c r="S12" s="749"/>
      <c r="T12" s="750"/>
      <c r="U12" s="750"/>
      <c r="V12" s="750"/>
      <c r="W12" s="750"/>
      <c r="X12" s="750"/>
      <c r="Y12" s="750"/>
      <c r="Z12" s="750"/>
      <c r="AA12" s="750"/>
      <c r="AB12" s="750"/>
      <c r="AC12" s="750"/>
      <c r="AD12" s="750"/>
      <c r="AE12" s="750"/>
      <c r="AF12" s="750"/>
      <c r="AG12" s="750"/>
      <c r="AH12" s="750"/>
      <c r="AI12" s="750"/>
      <c r="AJ12" s="750"/>
      <c r="AK12" s="750"/>
      <c r="AL12" s="750"/>
      <c r="AM12" s="750"/>
      <c r="AN12" s="750"/>
      <c r="AO12" s="750"/>
      <c r="AP12" s="750"/>
      <c r="AQ12" s="750"/>
      <c r="AR12" s="750"/>
      <c r="AS12" s="750"/>
      <c r="AT12" s="750"/>
      <c r="AU12" s="750"/>
      <c r="AV12" s="750"/>
      <c r="AW12" s="750"/>
      <c r="AX12" s="750"/>
      <c r="AY12" s="750"/>
      <c r="AZ12" s="750"/>
      <c r="BA12" s="750"/>
      <c r="BB12" s="750"/>
      <c r="BC12" s="750"/>
      <c r="BD12" s="750"/>
      <c r="BE12" s="750"/>
      <c r="BF12" s="750"/>
      <c r="BG12" s="750"/>
      <c r="BH12" s="750"/>
      <c r="BI12" s="750"/>
      <c r="BJ12" s="750"/>
      <c r="BK12" s="750"/>
      <c r="BL12" s="750"/>
      <c r="BM12" s="750"/>
      <c r="BN12" s="750"/>
      <c r="BO12" s="750"/>
      <c r="BP12" s="750"/>
      <c r="BQ12" s="750"/>
      <c r="BR12" s="750"/>
      <c r="BS12" s="750"/>
      <c r="BT12" s="750"/>
      <c r="BU12" s="750"/>
      <c r="BV12" s="750"/>
      <c r="BW12" s="750"/>
      <c r="BX12" s="750"/>
      <c r="BY12" s="750"/>
      <c r="BZ12" s="750"/>
      <c r="CA12" s="750"/>
      <c r="CB12" s="750"/>
      <c r="CC12" s="750"/>
      <c r="CD12" s="750"/>
      <c r="CE12" s="750"/>
      <c r="CF12" s="750"/>
      <c r="CG12" s="750"/>
      <c r="CH12" s="750"/>
      <c r="CI12" s="750"/>
      <c r="CJ12" s="750"/>
      <c r="CK12" s="750"/>
      <c r="CL12" s="750"/>
      <c r="CM12" s="750"/>
      <c r="CN12" s="750"/>
      <c r="CO12" s="750"/>
      <c r="CP12" s="750"/>
      <c r="CQ12" s="750"/>
      <c r="CR12" s="750"/>
      <c r="CS12" s="750"/>
      <c r="CT12" s="750"/>
      <c r="CU12" s="750"/>
      <c r="CV12" s="750"/>
      <c r="CW12" s="750"/>
      <c r="CX12" s="750"/>
      <c r="CY12" s="750"/>
      <c r="CZ12" s="750"/>
      <c r="DA12" s="750"/>
      <c r="DB12" s="750"/>
      <c r="DC12" s="750"/>
      <c r="DD12" s="750"/>
      <c r="DE12" s="750"/>
      <c r="DF12" s="750"/>
      <c r="DG12" s="750"/>
      <c r="DH12" s="750"/>
      <c r="DI12" s="750"/>
      <c r="DJ12" s="750"/>
      <c r="DK12" s="750"/>
      <c r="DL12" s="750"/>
      <c r="DM12" s="750"/>
      <c r="DN12" s="750"/>
      <c r="DO12" s="750"/>
      <c r="DP12" s="750"/>
      <c r="DQ12" s="750"/>
      <c r="DR12" s="750"/>
      <c r="DS12" s="750"/>
      <c r="DT12" s="750"/>
      <c r="DU12" s="750"/>
      <c r="DV12" s="750"/>
      <c r="DW12" s="750"/>
      <c r="DX12" s="750"/>
      <c r="DY12" s="750"/>
      <c r="DZ12" s="750"/>
      <c r="EA12" s="750"/>
      <c r="EB12" s="750"/>
      <c r="EC12" s="750"/>
      <c r="ED12" s="750"/>
      <c r="EE12" s="750"/>
      <c r="EF12" s="750"/>
      <c r="EG12" s="750"/>
      <c r="EH12" s="750"/>
      <c r="EI12" s="750"/>
      <c r="EJ12" s="750"/>
      <c r="EK12" s="750"/>
      <c r="EL12" s="750"/>
      <c r="EM12" s="750"/>
      <c r="EN12" s="750"/>
      <c r="EO12" s="750"/>
      <c r="EP12" s="750"/>
      <c r="EQ12" s="750"/>
      <c r="ER12" s="750"/>
      <c r="ES12" s="750"/>
      <c r="ET12" s="750"/>
      <c r="EU12" s="750"/>
      <c r="EV12" s="750"/>
      <c r="EW12" s="750"/>
      <c r="EX12" s="750"/>
      <c r="EY12" s="750"/>
      <c r="EZ12" s="750"/>
      <c r="FA12" s="750"/>
      <c r="FB12" s="750"/>
      <c r="FC12" s="750"/>
      <c r="FD12" s="750"/>
      <c r="FE12" s="750"/>
      <c r="FF12" s="750"/>
      <c r="FG12" s="750"/>
      <c r="FH12" s="750"/>
      <c r="FI12" s="750"/>
      <c r="FJ12" s="750"/>
      <c r="FK12" s="750"/>
      <c r="FL12" s="750"/>
    </row>
    <row r="13" spans="1:168" s="751" customFormat="1" ht="12.95" customHeight="1">
      <c r="A13" s="753" t="s">
        <v>6</v>
      </c>
      <c r="B13" s="80">
        <v>110.7</v>
      </c>
      <c r="C13" s="85">
        <v>54.2</v>
      </c>
      <c r="D13" s="85">
        <v>56.5</v>
      </c>
      <c r="E13" s="262">
        <v>113.2</v>
      </c>
      <c r="F13" s="263">
        <v>55.5</v>
      </c>
      <c r="G13" s="263">
        <v>57.7</v>
      </c>
      <c r="H13" s="753" t="s">
        <v>6</v>
      </c>
      <c r="I13" s="80">
        <v>154.69999999999999</v>
      </c>
      <c r="J13" s="85">
        <v>76.400000000000006</v>
      </c>
      <c r="K13" s="85">
        <v>78.3</v>
      </c>
      <c r="L13" s="80">
        <v>159.6</v>
      </c>
      <c r="M13" s="85">
        <v>78.8</v>
      </c>
      <c r="N13" s="85">
        <v>80.8</v>
      </c>
      <c r="O13" s="753" t="s">
        <v>6</v>
      </c>
      <c r="P13" s="80">
        <v>163.4</v>
      </c>
      <c r="Q13" s="85">
        <v>80.599999999999994</v>
      </c>
      <c r="R13" s="85">
        <v>82.8</v>
      </c>
      <c r="S13" s="749"/>
      <c r="T13" s="750"/>
      <c r="U13" s="750"/>
      <c r="V13" s="750"/>
      <c r="W13" s="750"/>
      <c r="X13" s="750"/>
      <c r="Y13" s="750"/>
      <c r="Z13" s="750"/>
      <c r="AA13" s="750"/>
      <c r="AB13" s="750"/>
      <c r="AC13" s="750"/>
      <c r="AD13" s="750"/>
      <c r="AE13" s="750"/>
      <c r="AF13" s="750"/>
      <c r="AG13" s="750"/>
      <c r="AH13" s="750"/>
      <c r="AI13" s="750"/>
      <c r="AJ13" s="750"/>
      <c r="AK13" s="750"/>
      <c r="AL13" s="750"/>
      <c r="AM13" s="750"/>
      <c r="AN13" s="750"/>
      <c r="AO13" s="750"/>
      <c r="AP13" s="750"/>
      <c r="AQ13" s="750"/>
      <c r="AR13" s="750"/>
      <c r="AS13" s="750"/>
      <c r="AT13" s="750"/>
      <c r="AU13" s="750"/>
      <c r="AV13" s="750"/>
      <c r="AW13" s="750"/>
      <c r="AX13" s="750"/>
      <c r="AY13" s="750"/>
      <c r="AZ13" s="750"/>
      <c r="BA13" s="750"/>
      <c r="BB13" s="750"/>
      <c r="BC13" s="750"/>
      <c r="BD13" s="750"/>
      <c r="BE13" s="750"/>
      <c r="BF13" s="750"/>
      <c r="BG13" s="750"/>
      <c r="BH13" s="750"/>
      <c r="BI13" s="750"/>
      <c r="BJ13" s="750"/>
      <c r="BK13" s="750"/>
      <c r="BL13" s="750"/>
      <c r="BM13" s="750"/>
      <c r="BN13" s="750"/>
      <c r="BO13" s="750"/>
      <c r="BP13" s="750"/>
      <c r="BQ13" s="750"/>
      <c r="BR13" s="750"/>
      <c r="BS13" s="750"/>
      <c r="BT13" s="750"/>
      <c r="BU13" s="750"/>
      <c r="BV13" s="750"/>
      <c r="BW13" s="750"/>
      <c r="BX13" s="750"/>
      <c r="BY13" s="750"/>
      <c r="BZ13" s="750"/>
      <c r="CA13" s="750"/>
      <c r="CB13" s="750"/>
      <c r="CC13" s="750"/>
      <c r="CD13" s="750"/>
      <c r="CE13" s="750"/>
      <c r="CF13" s="750"/>
      <c r="CG13" s="750"/>
      <c r="CH13" s="750"/>
      <c r="CI13" s="750"/>
      <c r="CJ13" s="750"/>
      <c r="CK13" s="750"/>
      <c r="CL13" s="750"/>
      <c r="CM13" s="750"/>
      <c r="CN13" s="750"/>
      <c r="CO13" s="750"/>
      <c r="CP13" s="750"/>
      <c r="CQ13" s="750"/>
      <c r="CR13" s="750"/>
      <c r="CS13" s="750"/>
      <c r="CT13" s="750"/>
      <c r="CU13" s="750"/>
      <c r="CV13" s="750"/>
      <c r="CW13" s="750"/>
      <c r="CX13" s="750"/>
      <c r="CY13" s="750"/>
      <c r="CZ13" s="750"/>
      <c r="DA13" s="750"/>
      <c r="DB13" s="750"/>
      <c r="DC13" s="750"/>
      <c r="DD13" s="750"/>
      <c r="DE13" s="750"/>
      <c r="DF13" s="750"/>
      <c r="DG13" s="750"/>
      <c r="DH13" s="750"/>
      <c r="DI13" s="750"/>
      <c r="DJ13" s="750"/>
      <c r="DK13" s="750"/>
      <c r="DL13" s="750"/>
      <c r="DM13" s="750"/>
      <c r="DN13" s="750"/>
      <c r="DO13" s="750"/>
      <c r="DP13" s="750"/>
      <c r="DQ13" s="750"/>
      <c r="DR13" s="750"/>
      <c r="DS13" s="750"/>
      <c r="DT13" s="750"/>
      <c r="DU13" s="750"/>
      <c r="DV13" s="750"/>
      <c r="DW13" s="750"/>
      <c r="DX13" s="750"/>
      <c r="DY13" s="750"/>
      <c r="DZ13" s="750"/>
      <c r="EA13" s="750"/>
      <c r="EB13" s="750"/>
      <c r="EC13" s="750"/>
      <c r="ED13" s="750"/>
      <c r="EE13" s="750"/>
      <c r="EF13" s="750"/>
      <c r="EG13" s="750"/>
      <c r="EH13" s="750"/>
      <c r="EI13" s="750"/>
      <c r="EJ13" s="750"/>
      <c r="EK13" s="750"/>
      <c r="EL13" s="750"/>
      <c r="EM13" s="750"/>
      <c r="EN13" s="750"/>
      <c r="EO13" s="750"/>
      <c r="EP13" s="750"/>
      <c r="EQ13" s="750"/>
      <c r="ER13" s="750"/>
      <c r="ES13" s="750"/>
      <c r="ET13" s="750"/>
      <c r="EU13" s="750"/>
      <c r="EV13" s="750"/>
      <c r="EW13" s="750"/>
      <c r="EX13" s="750"/>
      <c r="EY13" s="750"/>
      <c r="EZ13" s="750"/>
      <c r="FA13" s="750"/>
      <c r="FB13" s="750"/>
      <c r="FC13" s="750"/>
      <c r="FD13" s="750"/>
      <c r="FE13" s="750"/>
      <c r="FF13" s="750"/>
      <c r="FG13" s="750"/>
      <c r="FH13" s="750"/>
      <c r="FI13" s="750"/>
      <c r="FJ13" s="750"/>
      <c r="FK13" s="750"/>
      <c r="FL13" s="750"/>
    </row>
    <row r="14" spans="1:168" s="751" customFormat="1" ht="12.95" customHeight="1">
      <c r="A14" s="753" t="s">
        <v>7</v>
      </c>
      <c r="B14" s="80">
        <v>337.1</v>
      </c>
      <c r="C14" s="85">
        <v>169.7</v>
      </c>
      <c r="D14" s="85">
        <v>167.4</v>
      </c>
      <c r="E14" s="262">
        <v>343.3</v>
      </c>
      <c r="F14" s="263">
        <v>173</v>
      </c>
      <c r="G14" s="263">
        <v>170.3</v>
      </c>
      <c r="H14" s="753" t="s">
        <v>7</v>
      </c>
      <c r="I14" s="80">
        <v>313.7</v>
      </c>
      <c r="J14" s="85">
        <v>158.4</v>
      </c>
      <c r="K14" s="85">
        <v>155.30000000000001</v>
      </c>
      <c r="L14" s="80">
        <v>320.7</v>
      </c>
      <c r="M14" s="85">
        <v>162.30000000000001</v>
      </c>
      <c r="N14" s="85">
        <v>158.4</v>
      </c>
      <c r="O14" s="753" t="s">
        <v>7</v>
      </c>
      <c r="P14" s="80">
        <v>327.9</v>
      </c>
      <c r="Q14" s="85">
        <v>166</v>
      </c>
      <c r="R14" s="85">
        <v>161.9</v>
      </c>
      <c r="S14" s="749"/>
      <c r="T14" s="750"/>
      <c r="U14" s="750"/>
      <c r="V14" s="750"/>
      <c r="W14" s="750"/>
      <c r="X14" s="750"/>
      <c r="Y14" s="750"/>
      <c r="Z14" s="750"/>
      <c r="AA14" s="750"/>
      <c r="AB14" s="750"/>
      <c r="AC14" s="750"/>
      <c r="AD14" s="750"/>
      <c r="AE14" s="750"/>
      <c r="AF14" s="750"/>
      <c r="AG14" s="750"/>
      <c r="AH14" s="750"/>
      <c r="AI14" s="750"/>
      <c r="AJ14" s="750"/>
      <c r="AK14" s="750"/>
      <c r="AL14" s="750"/>
      <c r="AM14" s="750"/>
      <c r="AN14" s="750"/>
      <c r="AO14" s="750"/>
      <c r="AP14" s="750"/>
      <c r="AQ14" s="750"/>
      <c r="AR14" s="750"/>
      <c r="AS14" s="750"/>
      <c r="AT14" s="750"/>
      <c r="AU14" s="750"/>
      <c r="AV14" s="750"/>
      <c r="AW14" s="750"/>
      <c r="AX14" s="750"/>
      <c r="AY14" s="750"/>
      <c r="AZ14" s="750"/>
      <c r="BA14" s="750"/>
      <c r="BB14" s="750"/>
      <c r="BC14" s="750"/>
      <c r="BD14" s="750"/>
      <c r="BE14" s="750"/>
      <c r="BF14" s="750"/>
      <c r="BG14" s="750"/>
      <c r="BH14" s="750"/>
      <c r="BI14" s="750"/>
      <c r="BJ14" s="750"/>
      <c r="BK14" s="750"/>
      <c r="BL14" s="750"/>
      <c r="BM14" s="750"/>
      <c r="BN14" s="750"/>
      <c r="BO14" s="750"/>
      <c r="BP14" s="750"/>
      <c r="BQ14" s="750"/>
      <c r="BR14" s="750"/>
      <c r="BS14" s="750"/>
      <c r="BT14" s="750"/>
      <c r="BU14" s="750"/>
      <c r="BV14" s="750"/>
      <c r="BW14" s="750"/>
      <c r="BX14" s="750"/>
      <c r="BY14" s="750"/>
      <c r="BZ14" s="750"/>
      <c r="CA14" s="750"/>
      <c r="CB14" s="750"/>
      <c r="CC14" s="750"/>
      <c r="CD14" s="750"/>
      <c r="CE14" s="750"/>
      <c r="CF14" s="750"/>
      <c r="CG14" s="750"/>
      <c r="CH14" s="750"/>
      <c r="CI14" s="750"/>
      <c r="CJ14" s="750"/>
      <c r="CK14" s="750"/>
      <c r="CL14" s="750"/>
      <c r="CM14" s="750"/>
      <c r="CN14" s="750"/>
      <c r="CO14" s="750"/>
      <c r="CP14" s="750"/>
      <c r="CQ14" s="750"/>
      <c r="CR14" s="750"/>
      <c r="CS14" s="750"/>
      <c r="CT14" s="750"/>
      <c r="CU14" s="750"/>
      <c r="CV14" s="750"/>
      <c r="CW14" s="750"/>
      <c r="CX14" s="750"/>
      <c r="CY14" s="750"/>
      <c r="CZ14" s="750"/>
      <c r="DA14" s="750"/>
      <c r="DB14" s="750"/>
      <c r="DC14" s="750"/>
      <c r="DD14" s="750"/>
      <c r="DE14" s="750"/>
      <c r="DF14" s="750"/>
      <c r="DG14" s="750"/>
      <c r="DH14" s="750"/>
      <c r="DI14" s="750"/>
      <c r="DJ14" s="750"/>
      <c r="DK14" s="750"/>
      <c r="DL14" s="750"/>
      <c r="DM14" s="750"/>
      <c r="DN14" s="750"/>
      <c r="DO14" s="750"/>
      <c r="DP14" s="750"/>
      <c r="DQ14" s="750"/>
      <c r="DR14" s="750"/>
      <c r="DS14" s="750"/>
      <c r="DT14" s="750"/>
      <c r="DU14" s="750"/>
      <c r="DV14" s="750"/>
      <c r="DW14" s="750"/>
      <c r="DX14" s="750"/>
      <c r="DY14" s="750"/>
      <c r="DZ14" s="750"/>
      <c r="EA14" s="750"/>
      <c r="EB14" s="750"/>
      <c r="EC14" s="750"/>
      <c r="ED14" s="750"/>
      <c r="EE14" s="750"/>
      <c r="EF14" s="750"/>
      <c r="EG14" s="750"/>
      <c r="EH14" s="750"/>
      <c r="EI14" s="750"/>
      <c r="EJ14" s="750"/>
      <c r="EK14" s="750"/>
      <c r="EL14" s="750"/>
      <c r="EM14" s="750"/>
      <c r="EN14" s="750"/>
      <c r="EO14" s="750"/>
      <c r="EP14" s="750"/>
      <c r="EQ14" s="750"/>
      <c r="ER14" s="750"/>
      <c r="ES14" s="750"/>
      <c r="ET14" s="750"/>
      <c r="EU14" s="750"/>
      <c r="EV14" s="750"/>
      <c r="EW14" s="750"/>
      <c r="EX14" s="750"/>
      <c r="EY14" s="750"/>
      <c r="EZ14" s="750"/>
      <c r="FA14" s="750"/>
      <c r="FB14" s="750"/>
      <c r="FC14" s="750"/>
      <c r="FD14" s="750"/>
      <c r="FE14" s="750"/>
      <c r="FF14" s="750"/>
      <c r="FG14" s="750"/>
      <c r="FH14" s="750"/>
      <c r="FI14" s="750"/>
      <c r="FJ14" s="750"/>
      <c r="FK14" s="750"/>
      <c r="FL14" s="750"/>
    </row>
    <row r="15" spans="1:168" s="751" customFormat="1" ht="12.95" customHeight="1">
      <c r="B15" s="80"/>
      <c r="C15" s="85"/>
      <c r="D15" s="85"/>
      <c r="E15" s="262"/>
      <c r="F15" s="263"/>
      <c r="G15" s="263"/>
      <c r="I15" s="80"/>
      <c r="J15" s="85"/>
      <c r="K15" s="85">
        <v>0</v>
      </c>
      <c r="L15" s="80"/>
      <c r="M15" s="85"/>
      <c r="N15" s="85"/>
      <c r="P15" s="80"/>
      <c r="Q15" s="85"/>
      <c r="R15" s="85"/>
    </row>
    <row r="16" spans="1:168" s="752" customFormat="1" ht="12.95" customHeight="1">
      <c r="A16" s="265" t="s">
        <v>12</v>
      </c>
      <c r="B16" s="227">
        <v>1057.5</v>
      </c>
      <c r="C16" s="84">
        <v>529.79999999999995</v>
      </c>
      <c r="D16" s="84">
        <v>527.70000000000005</v>
      </c>
      <c r="E16" s="259">
        <v>1073.9000000000001</v>
      </c>
      <c r="F16" s="260">
        <v>538.70000000000005</v>
      </c>
      <c r="G16" s="260">
        <v>535.20000000000005</v>
      </c>
      <c r="H16" s="265" t="s">
        <v>12</v>
      </c>
      <c r="I16" s="227">
        <v>1097.5999999999999</v>
      </c>
      <c r="J16" s="84">
        <v>551</v>
      </c>
      <c r="K16" s="84">
        <v>546.6</v>
      </c>
      <c r="L16" s="227">
        <v>1121.4000000000001</v>
      </c>
      <c r="M16" s="84">
        <v>563.4</v>
      </c>
      <c r="N16" s="84">
        <v>558</v>
      </c>
      <c r="O16" s="265" t="s">
        <v>12</v>
      </c>
      <c r="P16" s="227">
        <v>1143.4000000000001</v>
      </c>
      <c r="Q16" s="84">
        <v>574.79999999999995</v>
      </c>
      <c r="R16" s="84">
        <v>568.6</v>
      </c>
    </row>
    <row r="17" spans="1:18" s="751" customFormat="1" ht="12.95" customHeight="1">
      <c r="A17" s="261" t="s">
        <v>6</v>
      </c>
      <c r="B17" s="80">
        <v>262.8</v>
      </c>
      <c r="C17" s="85">
        <v>130.6</v>
      </c>
      <c r="D17" s="85">
        <v>132.19999999999999</v>
      </c>
      <c r="E17" s="262">
        <v>293.5</v>
      </c>
      <c r="F17" s="263">
        <v>146.1</v>
      </c>
      <c r="G17" s="263">
        <v>147.4</v>
      </c>
      <c r="H17" s="261" t="s">
        <v>6</v>
      </c>
      <c r="I17" s="80">
        <v>361.7</v>
      </c>
      <c r="J17" s="85">
        <v>180.3</v>
      </c>
      <c r="K17" s="85">
        <v>181.4</v>
      </c>
      <c r="L17" s="80">
        <v>407.3</v>
      </c>
      <c r="M17" s="85">
        <v>203.2</v>
      </c>
      <c r="N17" s="85">
        <v>204.1</v>
      </c>
      <c r="O17" s="261" t="s">
        <v>6</v>
      </c>
      <c r="P17" s="80">
        <v>415.8</v>
      </c>
      <c r="Q17" s="85">
        <v>207.4</v>
      </c>
      <c r="R17" s="85">
        <v>208.4</v>
      </c>
    </row>
    <row r="18" spans="1:18" s="751" customFormat="1" ht="12.95" customHeight="1">
      <c r="A18" s="261" t="s">
        <v>7</v>
      </c>
      <c r="B18" s="80">
        <v>794.7</v>
      </c>
      <c r="C18" s="85">
        <v>399.2</v>
      </c>
      <c r="D18" s="85">
        <v>395.5</v>
      </c>
      <c r="E18" s="262">
        <v>780.4</v>
      </c>
      <c r="F18" s="263">
        <v>392.6</v>
      </c>
      <c r="G18" s="263">
        <v>387.8</v>
      </c>
      <c r="H18" s="261" t="s">
        <v>7</v>
      </c>
      <c r="I18" s="80">
        <v>735.9</v>
      </c>
      <c r="J18" s="85">
        <v>370.7</v>
      </c>
      <c r="K18" s="85">
        <v>365.2</v>
      </c>
      <c r="L18" s="80">
        <v>714.1</v>
      </c>
      <c r="M18" s="85">
        <v>360.2</v>
      </c>
      <c r="N18" s="85">
        <v>353.9</v>
      </c>
      <c r="O18" s="261" t="s">
        <v>7</v>
      </c>
      <c r="P18" s="80">
        <v>727.6</v>
      </c>
      <c r="Q18" s="85">
        <v>367.4</v>
      </c>
      <c r="R18" s="85">
        <v>360.2</v>
      </c>
    </row>
    <row r="19" spans="1:18" s="751" customFormat="1" ht="12.95" customHeight="1">
      <c r="A19" s="256"/>
      <c r="B19" s="80"/>
      <c r="C19" s="85"/>
      <c r="D19" s="85"/>
      <c r="E19" s="262"/>
      <c r="F19" s="263"/>
      <c r="G19" s="263"/>
      <c r="H19" s="256"/>
      <c r="I19" s="80"/>
      <c r="J19" s="85"/>
      <c r="K19" s="85">
        <v>0</v>
      </c>
      <c r="L19" s="80"/>
      <c r="M19" s="85"/>
      <c r="N19" s="85"/>
      <c r="O19" s="256"/>
      <c r="P19" s="80"/>
      <c r="Q19" s="85"/>
      <c r="R19" s="85"/>
    </row>
    <row r="20" spans="1:18" s="752" customFormat="1" ht="12.95" customHeight="1">
      <c r="A20" s="267" t="s">
        <v>21</v>
      </c>
      <c r="B20" s="227">
        <v>500.2</v>
      </c>
      <c r="C20" s="84">
        <v>248.5</v>
      </c>
      <c r="D20" s="84">
        <v>251.7</v>
      </c>
      <c r="E20" s="259">
        <v>504.9</v>
      </c>
      <c r="F20" s="260">
        <v>251</v>
      </c>
      <c r="G20" s="260">
        <v>253.9</v>
      </c>
      <c r="H20" s="267" t="s">
        <v>21</v>
      </c>
      <c r="I20" s="227">
        <v>510.2</v>
      </c>
      <c r="J20" s="84">
        <v>254</v>
      </c>
      <c r="K20" s="84">
        <v>256.2</v>
      </c>
      <c r="L20" s="227">
        <v>515.9</v>
      </c>
      <c r="M20" s="84">
        <v>257.3</v>
      </c>
      <c r="N20" s="84">
        <v>258.60000000000002</v>
      </c>
      <c r="O20" s="267" t="s">
        <v>21</v>
      </c>
      <c r="P20" s="227">
        <v>520.9</v>
      </c>
      <c r="Q20" s="84">
        <v>260</v>
      </c>
      <c r="R20" s="84">
        <v>260.89999999999998</v>
      </c>
    </row>
    <row r="21" spans="1:18" s="751" customFormat="1" ht="12.95" customHeight="1">
      <c r="A21" s="753" t="s">
        <v>6</v>
      </c>
      <c r="B21" s="80">
        <v>153</v>
      </c>
      <c r="C21" s="85">
        <v>74.2</v>
      </c>
      <c r="D21" s="85">
        <v>78.8</v>
      </c>
      <c r="E21" s="262">
        <v>155.6</v>
      </c>
      <c r="F21" s="263">
        <v>75.5</v>
      </c>
      <c r="G21" s="263">
        <v>80.099999999999994</v>
      </c>
      <c r="H21" s="753" t="s">
        <v>6</v>
      </c>
      <c r="I21" s="80">
        <v>169.6</v>
      </c>
      <c r="J21" s="85">
        <v>82.4</v>
      </c>
      <c r="K21" s="85">
        <v>87.2</v>
      </c>
      <c r="L21" s="80">
        <v>183.3</v>
      </c>
      <c r="M21" s="85">
        <v>89.1</v>
      </c>
      <c r="N21" s="85">
        <v>94.2</v>
      </c>
      <c r="O21" s="753" t="s">
        <v>6</v>
      </c>
      <c r="P21" s="80">
        <v>184.9</v>
      </c>
      <c r="Q21" s="85">
        <v>89.8</v>
      </c>
      <c r="R21" s="85">
        <v>95.1</v>
      </c>
    </row>
    <row r="22" spans="1:18" s="751" customFormat="1" ht="12.95" customHeight="1">
      <c r="A22" s="753" t="s">
        <v>7</v>
      </c>
      <c r="B22" s="80">
        <v>347.2</v>
      </c>
      <c r="C22" s="85">
        <v>174.3</v>
      </c>
      <c r="D22" s="85">
        <v>172.9</v>
      </c>
      <c r="E22" s="262">
        <v>349.3</v>
      </c>
      <c r="F22" s="263">
        <v>175.5</v>
      </c>
      <c r="G22" s="263">
        <v>173.8</v>
      </c>
      <c r="H22" s="753" t="s">
        <v>7</v>
      </c>
      <c r="I22" s="80">
        <v>340.6</v>
      </c>
      <c r="J22" s="85">
        <v>171.6</v>
      </c>
      <c r="K22" s="85">
        <v>169</v>
      </c>
      <c r="L22" s="80">
        <v>332.6</v>
      </c>
      <c r="M22" s="85">
        <v>168.2</v>
      </c>
      <c r="N22" s="85">
        <v>164.4</v>
      </c>
      <c r="O22" s="753" t="s">
        <v>7</v>
      </c>
      <c r="P22" s="80">
        <v>336</v>
      </c>
      <c r="Q22" s="85">
        <v>170.2</v>
      </c>
      <c r="R22" s="85">
        <v>165.8</v>
      </c>
    </row>
    <row r="23" spans="1:18" s="751" customFormat="1" ht="12.95" customHeight="1">
      <c r="B23" s="80"/>
      <c r="C23" s="85"/>
      <c r="D23" s="85"/>
      <c r="E23" s="262"/>
      <c r="F23" s="263"/>
      <c r="G23" s="263"/>
      <c r="I23" s="80"/>
      <c r="J23" s="85"/>
      <c r="K23" s="85">
        <v>0</v>
      </c>
      <c r="L23" s="80"/>
      <c r="M23" s="85"/>
      <c r="N23" s="85"/>
      <c r="P23" s="80"/>
      <c r="Q23" s="85"/>
      <c r="R23" s="85"/>
    </row>
    <row r="24" spans="1:18" s="752" customFormat="1" ht="12.95" customHeight="1">
      <c r="A24" s="752" t="s">
        <v>2</v>
      </c>
      <c r="B24" s="227">
        <v>267.3</v>
      </c>
      <c r="C24" s="84">
        <v>135.19999999999999</v>
      </c>
      <c r="D24" s="84">
        <v>132.1</v>
      </c>
      <c r="E24" s="259">
        <v>268.7</v>
      </c>
      <c r="F24" s="260">
        <v>135.9</v>
      </c>
      <c r="G24" s="260">
        <v>132.80000000000001</v>
      </c>
      <c r="H24" s="752" t="s">
        <v>2</v>
      </c>
      <c r="I24" s="227">
        <v>271.5</v>
      </c>
      <c r="J24" s="84">
        <v>137.6</v>
      </c>
      <c r="K24" s="84">
        <v>133.9</v>
      </c>
      <c r="L24" s="227">
        <v>274.8</v>
      </c>
      <c r="M24" s="84">
        <v>139.6</v>
      </c>
      <c r="N24" s="84">
        <v>135.19999999999999</v>
      </c>
      <c r="O24" s="752" t="s">
        <v>2</v>
      </c>
      <c r="P24" s="227">
        <v>276.89999999999998</v>
      </c>
      <c r="Q24" s="84">
        <v>140.9</v>
      </c>
      <c r="R24" s="84">
        <v>136</v>
      </c>
    </row>
    <row r="25" spans="1:18" s="751" customFormat="1" ht="12.95" customHeight="1">
      <c r="A25" s="753" t="s">
        <v>6</v>
      </c>
      <c r="B25" s="80">
        <v>40.200000000000003</v>
      </c>
      <c r="C25" s="85">
        <v>19.5</v>
      </c>
      <c r="D25" s="85">
        <v>20.7</v>
      </c>
      <c r="E25" s="262">
        <v>40.299999999999997</v>
      </c>
      <c r="F25" s="263">
        <v>19.5</v>
      </c>
      <c r="G25" s="263">
        <v>20.8</v>
      </c>
      <c r="H25" s="753" t="s">
        <v>6</v>
      </c>
      <c r="I25" s="80">
        <v>40.700000000000003</v>
      </c>
      <c r="J25" s="85">
        <v>19.8</v>
      </c>
      <c r="K25" s="85">
        <v>20.9</v>
      </c>
      <c r="L25" s="80">
        <v>41</v>
      </c>
      <c r="M25" s="85">
        <v>20.100000000000001</v>
      </c>
      <c r="N25" s="85">
        <v>20.9</v>
      </c>
      <c r="O25" s="753" t="s">
        <v>6</v>
      </c>
      <c r="P25" s="80">
        <v>41.1</v>
      </c>
      <c r="Q25" s="85">
        <v>20.2</v>
      </c>
      <c r="R25" s="85">
        <v>20.9</v>
      </c>
    </row>
    <row r="26" spans="1:18" s="751" customFormat="1" ht="12.95" customHeight="1">
      <c r="A26" s="753" t="s">
        <v>7</v>
      </c>
      <c r="B26" s="80">
        <v>227.1</v>
      </c>
      <c r="C26" s="85">
        <v>115.7</v>
      </c>
      <c r="D26" s="85">
        <v>111.4</v>
      </c>
      <c r="E26" s="262">
        <v>228.4</v>
      </c>
      <c r="F26" s="263">
        <v>116.4</v>
      </c>
      <c r="G26" s="263">
        <v>112</v>
      </c>
      <c r="H26" s="753" t="s">
        <v>7</v>
      </c>
      <c r="I26" s="80">
        <v>230.8</v>
      </c>
      <c r="J26" s="85">
        <v>117.8</v>
      </c>
      <c r="K26" s="85">
        <v>113</v>
      </c>
      <c r="L26" s="80">
        <v>233.8</v>
      </c>
      <c r="M26" s="85">
        <v>119.5</v>
      </c>
      <c r="N26" s="85">
        <v>114.3</v>
      </c>
      <c r="O26" s="753" t="s">
        <v>7</v>
      </c>
      <c r="P26" s="80">
        <v>235.8</v>
      </c>
      <c r="Q26" s="85">
        <v>120.7</v>
      </c>
      <c r="R26" s="85">
        <v>115.1</v>
      </c>
    </row>
    <row r="27" spans="1:18" s="751" customFormat="1" ht="12.95" customHeight="1">
      <c r="B27" s="80"/>
      <c r="C27" s="85"/>
      <c r="D27" s="85"/>
      <c r="E27" s="262"/>
      <c r="F27" s="263"/>
      <c r="G27" s="263"/>
      <c r="I27" s="80"/>
      <c r="J27" s="85"/>
      <c r="K27" s="85">
        <v>0</v>
      </c>
      <c r="L27" s="80"/>
      <c r="M27" s="85"/>
      <c r="N27" s="85"/>
      <c r="P27" s="80"/>
      <c r="Q27" s="85"/>
      <c r="R27" s="85"/>
    </row>
    <row r="28" spans="1:18" s="752" customFormat="1" ht="12.95" customHeight="1">
      <c r="A28" s="752" t="s">
        <v>3</v>
      </c>
      <c r="B28" s="227">
        <v>1220.8</v>
      </c>
      <c r="C28" s="84">
        <v>611.9</v>
      </c>
      <c r="D28" s="84">
        <v>608.9</v>
      </c>
      <c r="E28" s="259">
        <v>1241.7</v>
      </c>
      <c r="F28" s="260">
        <v>622.79999999999995</v>
      </c>
      <c r="G28" s="260">
        <v>618.9</v>
      </c>
      <c r="H28" s="752" t="s">
        <v>3</v>
      </c>
      <c r="I28" s="227">
        <v>1220.7</v>
      </c>
      <c r="J28" s="84">
        <v>613.5</v>
      </c>
      <c r="K28" s="84">
        <v>607.20000000000005</v>
      </c>
      <c r="L28" s="227">
        <v>1198.9000000000001</v>
      </c>
      <c r="M28" s="84">
        <v>603.9</v>
      </c>
      <c r="N28" s="84">
        <v>595</v>
      </c>
      <c r="O28" s="752" t="s">
        <v>3</v>
      </c>
      <c r="P28" s="227">
        <v>1221.7</v>
      </c>
      <c r="Q28" s="84">
        <v>615.70000000000005</v>
      </c>
      <c r="R28" s="84">
        <v>606</v>
      </c>
    </row>
    <row r="29" spans="1:18" s="751" customFormat="1" ht="12.95" customHeight="1">
      <c r="A29" s="753" t="s">
        <v>6</v>
      </c>
      <c r="B29" s="80">
        <v>87.1</v>
      </c>
      <c r="C29" s="85">
        <v>43.1</v>
      </c>
      <c r="D29" s="85">
        <v>44</v>
      </c>
      <c r="E29" s="262">
        <v>88.4</v>
      </c>
      <c r="F29" s="263">
        <v>43.7</v>
      </c>
      <c r="G29" s="263">
        <v>44.7</v>
      </c>
      <c r="H29" s="753" t="s">
        <v>6</v>
      </c>
      <c r="I29" s="80">
        <v>104.3</v>
      </c>
      <c r="J29" s="85">
        <v>51.6</v>
      </c>
      <c r="K29" s="85">
        <v>52.7</v>
      </c>
      <c r="L29" s="80">
        <v>121</v>
      </c>
      <c r="M29" s="85">
        <v>59.8</v>
      </c>
      <c r="N29" s="85">
        <v>61.2</v>
      </c>
      <c r="O29" s="753" t="s">
        <v>6</v>
      </c>
      <c r="P29" s="80">
        <v>143</v>
      </c>
      <c r="Q29" s="85">
        <v>70.8</v>
      </c>
      <c r="R29" s="85">
        <v>72.2</v>
      </c>
    </row>
    <row r="30" spans="1:18" s="751" customFormat="1" ht="12.95" customHeight="1">
      <c r="A30" s="753" t="s">
        <v>7</v>
      </c>
      <c r="B30" s="80">
        <v>1133.7</v>
      </c>
      <c r="C30" s="85">
        <v>568.79999999999995</v>
      </c>
      <c r="D30" s="85">
        <v>564.9</v>
      </c>
      <c r="E30" s="262">
        <v>1153.3</v>
      </c>
      <c r="F30" s="263">
        <v>579.1</v>
      </c>
      <c r="G30" s="263">
        <v>574.20000000000005</v>
      </c>
      <c r="H30" s="753" t="s">
        <v>7</v>
      </c>
      <c r="I30" s="80">
        <v>1116.4000000000001</v>
      </c>
      <c r="J30" s="85">
        <v>561.9</v>
      </c>
      <c r="K30" s="85">
        <v>554.5</v>
      </c>
      <c r="L30" s="80">
        <v>1077.9000000000001</v>
      </c>
      <c r="M30" s="85">
        <v>544.1</v>
      </c>
      <c r="N30" s="85">
        <v>533.79999999999995</v>
      </c>
      <c r="O30" s="753" t="s">
        <v>7</v>
      </c>
      <c r="P30" s="80">
        <v>1078.7</v>
      </c>
      <c r="Q30" s="85">
        <v>544.9</v>
      </c>
      <c r="R30" s="85">
        <v>533.79999999999995</v>
      </c>
    </row>
    <row r="31" spans="1:18" s="751" customFormat="1" ht="12.95" customHeight="1">
      <c r="B31" s="80"/>
      <c r="C31" s="85"/>
      <c r="D31" s="85"/>
      <c r="E31" s="262"/>
      <c r="F31" s="263"/>
      <c r="G31" s="263"/>
      <c r="I31" s="80"/>
      <c r="J31" s="85"/>
      <c r="K31" s="85">
        <v>0</v>
      </c>
      <c r="L31" s="80"/>
      <c r="M31" s="85"/>
      <c r="N31" s="85"/>
      <c r="P31" s="80"/>
      <c r="Q31" s="85"/>
      <c r="R31" s="85"/>
    </row>
    <row r="32" spans="1:18" s="752" customFormat="1" ht="12.95" customHeight="1">
      <c r="A32" s="752" t="s">
        <v>4</v>
      </c>
      <c r="B32" s="227">
        <v>223.9</v>
      </c>
      <c r="C32" s="84">
        <v>113.3</v>
      </c>
      <c r="D32" s="84">
        <v>110.6</v>
      </c>
      <c r="E32" s="259">
        <v>225.3</v>
      </c>
      <c r="F32" s="260">
        <v>114</v>
      </c>
      <c r="G32" s="260">
        <v>111.3</v>
      </c>
      <c r="H32" s="752" t="s">
        <v>4</v>
      </c>
      <c r="I32" s="227">
        <v>228.7</v>
      </c>
      <c r="J32" s="84">
        <v>115.8</v>
      </c>
      <c r="K32" s="84">
        <v>112.9</v>
      </c>
      <c r="L32" s="227">
        <v>232.2</v>
      </c>
      <c r="M32" s="84">
        <v>117.7</v>
      </c>
      <c r="N32" s="84">
        <v>114.5</v>
      </c>
      <c r="O32" s="752" t="s">
        <v>4</v>
      </c>
      <c r="P32" s="227">
        <v>235.1</v>
      </c>
      <c r="Q32" s="84">
        <v>119.4</v>
      </c>
      <c r="R32" s="84">
        <v>115.7</v>
      </c>
    </row>
    <row r="33" spans="1:18" s="751" customFormat="1" ht="12.95" customHeight="1">
      <c r="A33" s="753" t="s">
        <v>6</v>
      </c>
      <c r="B33" s="80">
        <v>41.2</v>
      </c>
      <c r="C33" s="85">
        <v>20.3</v>
      </c>
      <c r="D33" s="85">
        <v>20.9</v>
      </c>
      <c r="E33" s="262">
        <v>42.2</v>
      </c>
      <c r="F33" s="263">
        <v>20.8</v>
      </c>
      <c r="G33" s="263">
        <v>21.4</v>
      </c>
      <c r="H33" s="753" t="s">
        <v>6</v>
      </c>
      <c r="I33" s="80">
        <v>43.1</v>
      </c>
      <c r="J33" s="85">
        <v>21.1</v>
      </c>
      <c r="K33" s="85">
        <v>22</v>
      </c>
      <c r="L33" s="80">
        <v>43.8</v>
      </c>
      <c r="M33" s="85">
        <v>21.5</v>
      </c>
      <c r="N33" s="85">
        <v>22.3</v>
      </c>
      <c r="O33" s="753" t="s">
        <v>6</v>
      </c>
      <c r="P33" s="80">
        <v>44.5</v>
      </c>
      <c r="Q33" s="85">
        <v>21.9</v>
      </c>
      <c r="R33" s="85">
        <v>22.6</v>
      </c>
    </row>
    <row r="34" spans="1:18" s="751" customFormat="1" ht="12.95" customHeight="1">
      <c r="A34" s="753" t="s">
        <v>7</v>
      </c>
      <c r="B34" s="80">
        <v>182.7</v>
      </c>
      <c r="C34" s="85">
        <v>93</v>
      </c>
      <c r="D34" s="85">
        <v>89.7</v>
      </c>
      <c r="E34" s="262">
        <v>183.1</v>
      </c>
      <c r="F34" s="263">
        <v>93.2</v>
      </c>
      <c r="G34" s="263">
        <v>89.9</v>
      </c>
      <c r="H34" s="753" t="s">
        <v>7</v>
      </c>
      <c r="I34" s="80">
        <v>185.6</v>
      </c>
      <c r="J34" s="85">
        <v>94.7</v>
      </c>
      <c r="K34" s="85">
        <v>90.9</v>
      </c>
      <c r="L34" s="80">
        <v>188.4</v>
      </c>
      <c r="M34" s="85">
        <v>96.2</v>
      </c>
      <c r="N34" s="85">
        <v>92.2</v>
      </c>
      <c r="O34" s="753" t="s">
        <v>7</v>
      </c>
      <c r="P34" s="80">
        <v>190.6</v>
      </c>
      <c r="Q34" s="85">
        <v>97.5</v>
      </c>
      <c r="R34" s="85">
        <v>93.1</v>
      </c>
    </row>
    <row r="35" spans="1:18" s="751" customFormat="1" ht="12.95" customHeight="1">
      <c r="B35" s="80"/>
      <c r="C35" s="85"/>
      <c r="D35" s="85"/>
      <c r="E35" s="262"/>
      <c r="F35" s="263"/>
      <c r="G35" s="263"/>
      <c r="I35" s="80"/>
      <c r="J35" s="85"/>
      <c r="K35" s="85">
        <v>0</v>
      </c>
      <c r="L35" s="80"/>
      <c r="M35" s="85"/>
      <c r="N35" s="85"/>
      <c r="P35" s="80"/>
      <c r="Q35" s="85"/>
      <c r="R35" s="85"/>
    </row>
    <row r="36" spans="1:18" s="752" customFormat="1" ht="12.95" customHeight="1">
      <c r="A36" s="752" t="s">
        <v>5</v>
      </c>
      <c r="B36" s="227">
        <v>1002.4</v>
      </c>
      <c r="C36" s="84">
        <v>499.4</v>
      </c>
      <c r="D36" s="84">
        <v>503</v>
      </c>
      <c r="E36" s="259">
        <v>1016.1</v>
      </c>
      <c r="F36" s="260">
        <v>506.4</v>
      </c>
      <c r="G36" s="260">
        <v>509.7</v>
      </c>
      <c r="H36" s="752" t="s">
        <v>5</v>
      </c>
      <c r="I36" s="227">
        <v>967.7</v>
      </c>
      <c r="J36" s="84">
        <v>483.7</v>
      </c>
      <c r="K36" s="84">
        <v>484</v>
      </c>
      <c r="L36" s="227">
        <v>918.9</v>
      </c>
      <c r="M36" s="84">
        <v>460.8</v>
      </c>
      <c r="N36" s="84">
        <v>458.1</v>
      </c>
      <c r="O36" s="752" t="s">
        <v>5</v>
      </c>
      <c r="P36" s="227">
        <v>932</v>
      </c>
      <c r="Q36" s="84">
        <v>467.5</v>
      </c>
      <c r="R36" s="84">
        <v>464.5</v>
      </c>
    </row>
    <row r="37" spans="1:18" s="751" customFormat="1" ht="12.95" customHeight="1">
      <c r="A37" s="753" t="s">
        <v>6</v>
      </c>
      <c r="B37" s="80">
        <v>189.5</v>
      </c>
      <c r="C37" s="85">
        <v>93</v>
      </c>
      <c r="D37" s="85">
        <v>96.5</v>
      </c>
      <c r="E37" s="262">
        <v>191.8</v>
      </c>
      <c r="F37" s="263">
        <v>94.2</v>
      </c>
      <c r="G37" s="263">
        <v>97.6</v>
      </c>
      <c r="H37" s="753" t="s">
        <v>6</v>
      </c>
      <c r="I37" s="80">
        <v>200.7</v>
      </c>
      <c r="J37" s="85">
        <v>98.2</v>
      </c>
      <c r="K37" s="85">
        <v>102.5</v>
      </c>
      <c r="L37" s="80">
        <v>210.5</v>
      </c>
      <c r="M37" s="85">
        <v>102.5</v>
      </c>
      <c r="N37" s="85">
        <v>108</v>
      </c>
      <c r="O37" s="753" t="s">
        <v>6</v>
      </c>
      <c r="P37" s="80">
        <v>215.2</v>
      </c>
      <c r="Q37" s="85">
        <v>104.6</v>
      </c>
      <c r="R37" s="85">
        <v>110.6</v>
      </c>
    </row>
    <row r="38" spans="1:18" s="751" customFormat="1" ht="12.95" customHeight="1">
      <c r="A38" s="753" t="s">
        <v>7</v>
      </c>
      <c r="B38" s="80">
        <v>812.9</v>
      </c>
      <c r="C38" s="85">
        <v>406.4</v>
      </c>
      <c r="D38" s="85">
        <v>406.5</v>
      </c>
      <c r="E38" s="262">
        <v>824.3</v>
      </c>
      <c r="F38" s="263">
        <v>412.2</v>
      </c>
      <c r="G38" s="263">
        <v>412.1</v>
      </c>
      <c r="H38" s="753" t="s">
        <v>7</v>
      </c>
      <c r="I38" s="80">
        <v>767</v>
      </c>
      <c r="J38" s="85">
        <v>385.5</v>
      </c>
      <c r="K38" s="85">
        <v>381.5</v>
      </c>
      <c r="L38" s="80">
        <v>708.4</v>
      </c>
      <c r="M38" s="85">
        <v>358.3</v>
      </c>
      <c r="N38" s="85">
        <v>350.1</v>
      </c>
      <c r="O38" s="753" t="s">
        <v>7</v>
      </c>
      <c r="P38" s="80">
        <v>716.8</v>
      </c>
      <c r="Q38" s="85">
        <v>362.9</v>
      </c>
      <c r="R38" s="85">
        <v>353.9</v>
      </c>
    </row>
    <row r="39" spans="1:18" s="751" customFormat="1" ht="12.95" customHeight="1">
      <c r="B39" s="80"/>
      <c r="C39" s="85"/>
      <c r="D39" s="85"/>
      <c r="E39" s="262"/>
      <c r="F39" s="263"/>
      <c r="G39" s="263"/>
      <c r="I39" s="80"/>
      <c r="J39" s="85"/>
      <c r="K39" s="85">
        <v>0</v>
      </c>
      <c r="L39" s="80"/>
      <c r="M39" s="85"/>
      <c r="N39" s="85"/>
      <c r="P39" s="80"/>
      <c r="Q39" s="85"/>
      <c r="R39" s="85"/>
    </row>
    <row r="40" spans="1:18" s="752" customFormat="1" ht="12.95" customHeight="1">
      <c r="A40" s="20" t="s">
        <v>10</v>
      </c>
      <c r="B40" s="227">
        <v>1118.5999999999999</v>
      </c>
      <c r="C40" s="84">
        <v>511.5</v>
      </c>
      <c r="D40" s="84">
        <v>607.1</v>
      </c>
      <c r="E40" s="259">
        <v>1146.5</v>
      </c>
      <c r="F40" s="260">
        <v>523.6</v>
      </c>
      <c r="G40" s="260">
        <v>622.9</v>
      </c>
      <c r="H40" s="20" t="s">
        <v>10</v>
      </c>
      <c r="I40" s="227">
        <v>1237</v>
      </c>
      <c r="J40" s="84">
        <v>565.70000000000005</v>
      </c>
      <c r="K40" s="84">
        <v>671.3</v>
      </c>
      <c r="L40" s="227">
        <v>1325.4</v>
      </c>
      <c r="M40" s="84">
        <v>606.4</v>
      </c>
      <c r="N40" s="84">
        <v>719</v>
      </c>
      <c r="O40" s="20" t="s">
        <v>10</v>
      </c>
      <c r="P40" s="227">
        <v>1357.3</v>
      </c>
      <c r="Q40" s="84">
        <v>620.70000000000005</v>
      </c>
      <c r="R40" s="84">
        <v>736.6</v>
      </c>
    </row>
    <row r="41" spans="1:18" s="751" customFormat="1" ht="12.95" customHeight="1">
      <c r="A41" s="753" t="s">
        <v>6</v>
      </c>
      <c r="B41" s="80">
        <v>1114.3</v>
      </c>
      <c r="C41" s="85">
        <v>509.3</v>
      </c>
      <c r="D41" s="85">
        <v>605</v>
      </c>
      <c r="E41" s="262">
        <v>1142.0999999999999</v>
      </c>
      <c r="F41" s="263">
        <v>521.4</v>
      </c>
      <c r="G41" s="263">
        <v>620.70000000000005</v>
      </c>
      <c r="H41" s="753" t="s">
        <v>6</v>
      </c>
      <c r="I41" s="80">
        <v>1237</v>
      </c>
      <c r="J41" s="85">
        <v>565.70000000000005</v>
      </c>
      <c r="K41" s="85">
        <v>671.3</v>
      </c>
      <c r="L41" s="80">
        <v>1325.4</v>
      </c>
      <c r="M41" s="85">
        <v>606.4</v>
      </c>
      <c r="N41" s="85">
        <v>719</v>
      </c>
      <c r="O41" s="753" t="s">
        <v>6</v>
      </c>
      <c r="P41" s="80">
        <v>1357.3</v>
      </c>
      <c r="Q41" s="85">
        <v>620.70000000000005</v>
      </c>
      <c r="R41" s="85">
        <v>736.6</v>
      </c>
    </row>
    <row r="42" spans="1:18" s="751" customFormat="1" ht="12.95" customHeight="1">
      <c r="A42" s="753" t="s">
        <v>7</v>
      </c>
      <c r="B42" s="80">
        <v>4.3</v>
      </c>
      <c r="C42" s="85">
        <v>2.2000000000000002</v>
      </c>
      <c r="D42" s="85">
        <v>2.1</v>
      </c>
      <c r="E42" s="262">
        <v>4.4000000000000004</v>
      </c>
      <c r="F42" s="263">
        <v>2.2000000000000002</v>
      </c>
      <c r="G42" s="263">
        <v>2.2000000000000002</v>
      </c>
      <c r="H42" s="753" t="s">
        <v>7</v>
      </c>
      <c r="I42" s="80" t="s">
        <v>37</v>
      </c>
      <c r="J42" s="80" t="s">
        <v>37</v>
      </c>
      <c r="K42" s="80" t="s">
        <v>37</v>
      </c>
      <c r="L42" s="80" t="s">
        <v>37</v>
      </c>
      <c r="M42" s="80" t="s">
        <v>37</v>
      </c>
      <c r="N42" s="80" t="s">
        <v>37</v>
      </c>
      <c r="O42" s="753" t="s">
        <v>7</v>
      </c>
      <c r="P42" s="80" t="s">
        <v>37</v>
      </c>
      <c r="Q42" s="80" t="s">
        <v>37</v>
      </c>
      <c r="R42" s="80" t="s">
        <v>37</v>
      </c>
    </row>
    <row r="43" spans="1:18" s="751" customFormat="1" ht="12.95" customHeight="1">
      <c r="B43" s="80"/>
      <c r="C43" s="85"/>
      <c r="D43" s="85"/>
      <c r="E43" s="262"/>
      <c r="F43" s="263"/>
      <c r="G43" s="263"/>
      <c r="I43" s="80"/>
      <c r="J43" s="85"/>
      <c r="K43" s="85"/>
      <c r="L43" s="80"/>
      <c r="M43" s="85"/>
      <c r="N43" s="85"/>
      <c r="P43" s="80"/>
      <c r="Q43" s="85"/>
      <c r="R43" s="85"/>
    </row>
    <row r="44" spans="1:18" s="751" customFormat="1" ht="12.95" customHeight="1">
      <c r="A44" s="20" t="s">
        <v>11</v>
      </c>
      <c r="B44" s="227">
        <v>354.1</v>
      </c>
      <c r="C44" s="84">
        <v>179.9</v>
      </c>
      <c r="D44" s="84">
        <v>174.2</v>
      </c>
      <c r="E44" s="259">
        <v>366.9</v>
      </c>
      <c r="F44" s="260">
        <v>186.8</v>
      </c>
      <c r="G44" s="260">
        <v>180.1</v>
      </c>
      <c r="H44" s="20" t="s">
        <v>11</v>
      </c>
      <c r="I44" s="227">
        <v>423.2</v>
      </c>
      <c r="J44" s="84">
        <v>214.4</v>
      </c>
      <c r="K44" s="84">
        <v>208.8</v>
      </c>
      <c r="L44" s="227">
        <v>479.3</v>
      </c>
      <c r="M44" s="84">
        <v>241.7</v>
      </c>
      <c r="N44" s="84">
        <v>237.6</v>
      </c>
      <c r="O44" s="20" t="s">
        <v>11</v>
      </c>
      <c r="P44" s="227">
        <v>489.8</v>
      </c>
      <c r="Q44" s="84">
        <v>246.8</v>
      </c>
      <c r="R44" s="84">
        <v>243</v>
      </c>
    </row>
    <row r="45" spans="1:18" s="751" customFormat="1" ht="12.95" customHeight="1">
      <c r="A45" s="753" t="s">
        <v>6</v>
      </c>
      <c r="B45" s="80">
        <v>318</v>
      </c>
      <c r="C45" s="85">
        <v>161</v>
      </c>
      <c r="D45" s="85">
        <v>157</v>
      </c>
      <c r="E45" s="262">
        <v>330.2</v>
      </c>
      <c r="F45" s="263">
        <v>167.6</v>
      </c>
      <c r="G45" s="263">
        <v>162.6</v>
      </c>
      <c r="H45" s="753" t="s">
        <v>6</v>
      </c>
      <c r="I45" s="80">
        <v>423.2</v>
      </c>
      <c r="J45" s="85">
        <v>214.4</v>
      </c>
      <c r="K45" s="85">
        <v>208.8</v>
      </c>
      <c r="L45" s="80">
        <v>479.3</v>
      </c>
      <c r="M45" s="85">
        <v>241.7</v>
      </c>
      <c r="N45" s="85">
        <v>237.6</v>
      </c>
      <c r="O45" s="753" t="s">
        <v>6</v>
      </c>
      <c r="P45" s="80">
        <v>489.8</v>
      </c>
      <c r="Q45" s="85">
        <v>246.8</v>
      </c>
      <c r="R45" s="85">
        <v>243</v>
      </c>
    </row>
    <row r="46" spans="1:18" s="751" customFormat="1" ht="12.95" customHeight="1">
      <c r="A46" s="753" t="s">
        <v>7</v>
      </c>
      <c r="B46" s="80">
        <v>36.1</v>
      </c>
      <c r="C46" s="85">
        <v>18.899999999999999</v>
      </c>
      <c r="D46" s="85">
        <v>17.2</v>
      </c>
      <c r="E46" s="262">
        <v>36.700000000000003</v>
      </c>
      <c r="F46" s="263">
        <v>19.2</v>
      </c>
      <c r="G46" s="263">
        <v>17.5</v>
      </c>
      <c r="H46" s="753" t="s">
        <v>7</v>
      </c>
      <c r="I46" s="80" t="s">
        <v>37</v>
      </c>
      <c r="J46" s="80" t="s">
        <v>37</v>
      </c>
      <c r="K46" s="80" t="s">
        <v>37</v>
      </c>
      <c r="L46" s="80" t="s">
        <v>37</v>
      </c>
      <c r="M46" s="80" t="s">
        <v>37</v>
      </c>
      <c r="N46" s="80" t="s">
        <v>37</v>
      </c>
      <c r="O46" s="753" t="s">
        <v>7</v>
      </c>
      <c r="P46" s="80" t="s">
        <v>37</v>
      </c>
      <c r="Q46" s="80" t="s">
        <v>37</v>
      </c>
      <c r="R46" s="80" t="s">
        <v>37</v>
      </c>
    </row>
    <row r="47" spans="1:18" s="711" customFormat="1" ht="12.95" customHeight="1">
      <c r="A47" s="268"/>
      <c r="B47" s="754"/>
      <c r="C47" s="754"/>
      <c r="D47" s="754"/>
      <c r="E47" s="754"/>
      <c r="F47" s="754"/>
      <c r="G47" s="754"/>
      <c r="H47" s="755"/>
      <c r="I47" s="754"/>
      <c r="J47" s="754"/>
      <c r="K47" s="754"/>
      <c r="L47" s="754"/>
      <c r="M47" s="754"/>
      <c r="N47" s="754"/>
      <c r="O47" s="755"/>
      <c r="P47" s="754"/>
      <c r="Q47" s="754"/>
      <c r="R47" s="754"/>
    </row>
    <row r="48" spans="1:18" s="711" customFormat="1" ht="12.95" customHeight="1">
      <c r="A48" s="269"/>
      <c r="B48" s="756"/>
      <c r="C48" s="757"/>
      <c r="D48" s="757"/>
      <c r="E48" s="756"/>
      <c r="F48" s="757"/>
      <c r="G48" s="757"/>
      <c r="H48" s="758"/>
      <c r="I48" s="756"/>
      <c r="J48" s="757"/>
      <c r="K48" s="757"/>
      <c r="L48" s="756"/>
      <c r="M48" s="757"/>
      <c r="N48" s="757"/>
      <c r="O48" s="758"/>
      <c r="P48" s="756"/>
      <c r="Q48" s="757"/>
      <c r="R48" s="757"/>
    </row>
    <row r="49" spans="2:18">
      <c r="B49" s="759"/>
      <c r="C49" s="759"/>
      <c r="D49" s="759"/>
      <c r="E49" s="716"/>
      <c r="F49" s="716"/>
      <c r="G49" s="716"/>
      <c r="H49" s="722" t="s">
        <v>1300</v>
      </c>
      <c r="I49" s="716"/>
      <c r="J49" s="716"/>
      <c r="K49" s="716"/>
      <c r="L49" s="716"/>
      <c r="M49" s="716"/>
      <c r="N49" s="716"/>
    </row>
    <row r="50" spans="2:18">
      <c r="B50" s="759"/>
      <c r="C50" s="759"/>
      <c r="D50" s="759"/>
      <c r="E50" s="759"/>
      <c r="F50" s="759"/>
      <c r="G50" s="759"/>
      <c r="H50" s="1674" t="s">
        <v>1301</v>
      </c>
      <c r="I50" s="1674"/>
      <c r="J50" s="1674"/>
      <c r="K50" s="1674"/>
      <c r="L50" s="759"/>
      <c r="M50" s="759"/>
      <c r="N50" s="759"/>
    </row>
    <row r="51" spans="2:18">
      <c r="B51" s="757"/>
      <c r="C51" s="757"/>
      <c r="D51" s="757"/>
      <c r="E51" s="682"/>
      <c r="F51" s="682"/>
      <c r="G51" s="682"/>
      <c r="H51" s="245" t="s">
        <v>1224</v>
      </c>
      <c r="I51" s="682"/>
      <c r="J51" s="682"/>
      <c r="K51" s="682"/>
      <c r="L51" s="682"/>
      <c r="M51" s="682"/>
      <c r="N51" s="682"/>
    </row>
    <row r="52" spans="2:18">
      <c r="B52" s="757"/>
      <c r="C52" s="757"/>
      <c r="D52" s="757"/>
      <c r="E52" s="757"/>
      <c r="F52" s="757"/>
      <c r="G52" s="757"/>
      <c r="I52" s="757"/>
      <c r="J52" s="757"/>
      <c r="K52" s="757"/>
      <c r="L52" s="757"/>
      <c r="M52" s="757"/>
      <c r="N52" s="757"/>
      <c r="P52" s="757"/>
      <c r="Q52" s="757"/>
      <c r="R52" s="757"/>
    </row>
    <row r="53" spans="2:18">
      <c r="B53" s="757"/>
      <c r="C53" s="757"/>
      <c r="D53" s="757"/>
      <c r="E53" s="757"/>
      <c r="F53" s="757"/>
      <c r="G53" s="757"/>
      <c r="I53" s="757"/>
      <c r="J53" s="757"/>
      <c r="K53" s="757"/>
      <c r="L53" s="757"/>
      <c r="M53" s="757"/>
      <c r="N53" s="757"/>
      <c r="P53" s="757"/>
      <c r="Q53" s="757"/>
      <c r="R53" s="757"/>
    </row>
    <row r="54" spans="2:18">
      <c r="B54" s="757"/>
      <c r="C54" s="757"/>
      <c r="D54" s="757"/>
      <c r="E54" s="757"/>
      <c r="F54" s="757"/>
      <c r="G54" s="757"/>
      <c r="I54" s="757"/>
      <c r="J54" s="757"/>
      <c r="K54" s="757"/>
      <c r="L54" s="757"/>
      <c r="M54" s="757"/>
      <c r="N54" s="757"/>
      <c r="P54" s="757"/>
      <c r="Q54" s="757"/>
      <c r="R54" s="757"/>
    </row>
    <row r="55" spans="2:18">
      <c r="B55" s="757"/>
      <c r="C55" s="757"/>
      <c r="D55" s="757"/>
      <c r="E55" s="757"/>
      <c r="F55" s="757"/>
      <c r="G55" s="757"/>
      <c r="I55" s="757"/>
      <c r="J55" s="757"/>
      <c r="K55" s="757"/>
      <c r="L55" s="757"/>
      <c r="M55" s="757"/>
      <c r="N55" s="757"/>
      <c r="P55" s="757"/>
      <c r="Q55" s="757"/>
      <c r="R55" s="757"/>
    </row>
    <row r="56" spans="2:18">
      <c r="B56" s="757"/>
      <c r="C56" s="757"/>
      <c r="D56" s="757"/>
      <c r="E56" s="757"/>
      <c r="F56" s="757"/>
      <c r="G56" s="757"/>
      <c r="I56" s="757"/>
      <c r="J56" s="757"/>
      <c r="K56" s="757"/>
      <c r="L56" s="757"/>
      <c r="M56" s="757"/>
      <c r="N56" s="757"/>
      <c r="P56" s="757"/>
      <c r="Q56" s="757"/>
      <c r="R56" s="757"/>
    </row>
    <row r="57" spans="2:18">
      <c r="B57" s="757"/>
      <c r="C57" s="757"/>
      <c r="D57" s="757"/>
      <c r="E57" s="757"/>
      <c r="F57" s="757"/>
      <c r="G57" s="757"/>
      <c r="I57" s="757"/>
      <c r="J57" s="757"/>
      <c r="K57" s="757"/>
      <c r="L57" s="757"/>
      <c r="M57" s="757"/>
      <c r="N57" s="757"/>
      <c r="P57" s="757"/>
      <c r="Q57" s="757"/>
      <c r="R57" s="757"/>
    </row>
    <row r="58" spans="2:18">
      <c r="B58" s="757"/>
      <c r="C58" s="757"/>
      <c r="D58" s="757"/>
      <c r="E58" s="757"/>
      <c r="F58" s="757"/>
      <c r="G58" s="757"/>
      <c r="I58" s="757"/>
      <c r="J58" s="757"/>
      <c r="K58" s="757"/>
      <c r="L58" s="757"/>
      <c r="M58" s="757"/>
      <c r="N58" s="757"/>
      <c r="P58" s="757"/>
      <c r="Q58" s="757"/>
      <c r="R58" s="757"/>
    </row>
    <row r="59" spans="2:18">
      <c r="B59" s="757"/>
      <c r="C59" s="757"/>
      <c r="D59" s="757"/>
      <c r="E59" s="757"/>
      <c r="F59" s="757"/>
      <c r="G59" s="757"/>
      <c r="I59" s="757"/>
      <c r="J59" s="757"/>
      <c r="K59" s="757"/>
      <c r="L59" s="757"/>
      <c r="M59" s="757"/>
      <c r="N59" s="757"/>
      <c r="P59" s="757"/>
      <c r="Q59" s="757"/>
      <c r="R59" s="757"/>
    </row>
    <row r="60" spans="2:18">
      <c r="B60" s="757"/>
      <c r="C60" s="757"/>
      <c r="D60" s="757"/>
      <c r="E60" s="757"/>
      <c r="F60" s="757"/>
      <c r="G60" s="757"/>
      <c r="I60" s="757"/>
      <c r="J60" s="757"/>
      <c r="K60" s="757"/>
      <c r="L60" s="757"/>
      <c r="M60" s="757"/>
      <c r="N60" s="757"/>
      <c r="P60" s="757"/>
      <c r="Q60" s="757"/>
      <c r="R60" s="757"/>
    </row>
    <row r="61" spans="2:18">
      <c r="B61" s="757"/>
      <c r="C61" s="757"/>
      <c r="D61" s="757"/>
      <c r="E61" s="757"/>
      <c r="F61" s="757"/>
      <c r="G61" s="757"/>
      <c r="I61" s="757"/>
      <c r="J61" s="757"/>
      <c r="K61" s="757"/>
      <c r="L61" s="757"/>
      <c r="M61" s="757"/>
      <c r="N61" s="757"/>
      <c r="P61" s="757"/>
      <c r="Q61" s="757"/>
      <c r="R61" s="757"/>
    </row>
    <row r="62" spans="2:18">
      <c r="B62" s="757"/>
      <c r="C62" s="757"/>
      <c r="D62" s="757"/>
      <c r="E62" s="757"/>
      <c r="F62" s="757"/>
      <c r="G62" s="757"/>
      <c r="I62" s="757"/>
      <c r="J62" s="757"/>
      <c r="K62" s="757"/>
      <c r="L62" s="757"/>
      <c r="M62" s="757"/>
      <c r="N62" s="757"/>
      <c r="P62" s="757"/>
      <c r="Q62" s="757"/>
      <c r="R62" s="757"/>
    </row>
    <row r="63" spans="2:18">
      <c r="B63" s="757"/>
      <c r="C63" s="757"/>
      <c r="D63" s="757"/>
      <c r="E63" s="757"/>
      <c r="F63" s="757"/>
      <c r="G63" s="757"/>
      <c r="I63" s="757"/>
      <c r="J63" s="757"/>
      <c r="K63" s="757"/>
      <c r="L63" s="757"/>
      <c r="M63" s="757"/>
      <c r="N63" s="757"/>
      <c r="P63" s="757"/>
      <c r="Q63" s="757"/>
      <c r="R63" s="757"/>
    </row>
    <row r="64" spans="2:18">
      <c r="B64" s="757"/>
      <c r="C64" s="757"/>
      <c r="D64" s="757"/>
      <c r="E64" s="757"/>
      <c r="F64" s="757"/>
      <c r="G64" s="757"/>
      <c r="I64" s="757"/>
      <c r="J64" s="757"/>
      <c r="K64" s="757"/>
      <c r="L64" s="757"/>
      <c r="M64" s="757"/>
      <c r="N64" s="757"/>
      <c r="P64" s="757"/>
      <c r="Q64" s="757"/>
      <c r="R64" s="757"/>
    </row>
    <row r="65" spans="2:18">
      <c r="B65" s="757"/>
      <c r="C65" s="757"/>
      <c r="D65" s="757"/>
      <c r="E65" s="757"/>
      <c r="F65" s="757"/>
      <c r="G65" s="757"/>
      <c r="I65" s="757"/>
      <c r="J65" s="757"/>
      <c r="K65" s="757"/>
      <c r="L65" s="757"/>
      <c r="M65" s="757"/>
      <c r="N65" s="757"/>
      <c r="P65" s="757"/>
      <c r="Q65" s="757"/>
      <c r="R65" s="757"/>
    </row>
    <row r="66" spans="2:18">
      <c r="B66" s="757"/>
      <c r="C66" s="757"/>
      <c r="D66" s="757"/>
      <c r="E66" s="757"/>
      <c r="F66" s="757"/>
      <c r="G66" s="757"/>
      <c r="I66" s="757"/>
      <c r="J66" s="757"/>
      <c r="K66" s="757"/>
      <c r="L66" s="757"/>
      <c r="M66" s="757"/>
      <c r="N66" s="757"/>
      <c r="P66" s="757"/>
      <c r="Q66" s="757"/>
      <c r="R66" s="757"/>
    </row>
    <row r="67" spans="2:18">
      <c r="B67" s="757"/>
      <c r="C67" s="757"/>
      <c r="D67" s="757"/>
      <c r="E67" s="757"/>
      <c r="F67" s="757"/>
      <c r="G67" s="757"/>
      <c r="I67" s="757"/>
      <c r="J67" s="757"/>
      <c r="K67" s="757"/>
      <c r="L67" s="757"/>
      <c r="M67" s="757"/>
      <c r="N67" s="757"/>
      <c r="P67" s="757"/>
      <c r="Q67" s="757"/>
      <c r="R67" s="757"/>
    </row>
    <row r="68" spans="2:18">
      <c r="B68" s="757"/>
      <c r="C68" s="757"/>
      <c r="D68" s="757"/>
      <c r="E68" s="757"/>
      <c r="F68" s="757"/>
      <c r="G68" s="757"/>
      <c r="I68" s="757"/>
      <c r="J68" s="757"/>
      <c r="K68" s="757"/>
      <c r="L68" s="757"/>
      <c r="M68" s="757"/>
      <c r="N68" s="757"/>
      <c r="P68" s="757"/>
      <c r="Q68" s="757"/>
      <c r="R68" s="757"/>
    </row>
    <row r="69" spans="2:18">
      <c r="B69" s="757"/>
      <c r="C69" s="757"/>
      <c r="D69" s="757"/>
      <c r="E69" s="757"/>
      <c r="F69" s="757"/>
      <c r="G69" s="757"/>
      <c r="I69" s="757"/>
      <c r="J69" s="757"/>
      <c r="K69" s="757"/>
      <c r="L69" s="757"/>
      <c r="M69" s="757"/>
      <c r="N69" s="757"/>
      <c r="P69" s="757"/>
      <c r="Q69" s="757"/>
      <c r="R69" s="757"/>
    </row>
    <row r="70" spans="2:18">
      <c r="B70" s="757"/>
      <c r="C70" s="757"/>
      <c r="D70" s="757"/>
      <c r="E70" s="757"/>
      <c r="F70" s="757"/>
      <c r="G70" s="757"/>
      <c r="I70" s="757"/>
      <c r="J70" s="757"/>
      <c r="K70" s="757"/>
      <c r="L70" s="757"/>
      <c r="M70" s="757"/>
      <c r="N70" s="757"/>
      <c r="P70" s="757"/>
      <c r="Q70" s="757"/>
      <c r="R70" s="757"/>
    </row>
    <row r="71" spans="2:18">
      <c r="B71" s="757"/>
      <c r="C71" s="757"/>
      <c r="D71" s="757"/>
      <c r="E71" s="757"/>
      <c r="F71" s="757"/>
      <c r="G71" s="757"/>
      <c r="I71" s="757"/>
      <c r="J71" s="757"/>
      <c r="K71" s="757"/>
      <c r="L71" s="757"/>
      <c r="M71" s="757"/>
      <c r="N71" s="757"/>
      <c r="P71" s="757"/>
      <c r="Q71" s="757"/>
      <c r="R71" s="757"/>
    </row>
    <row r="72" spans="2:18">
      <c r="B72" s="757"/>
      <c r="C72" s="757"/>
      <c r="D72" s="757"/>
      <c r="E72" s="757"/>
      <c r="F72" s="757"/>
      <c r="G72" s="757"/>
      <c r="I72" s="757"/>
      <c r="J72" s="757"/>
      <c r="K72" s="757"/>
      <c r="L72" s="757"/>
      <c r="M72" s="757"/>
      <c r="N72" s="757"/>
      <c r="P72" s="757"/>
      <c r="Q72" s="757"/>
      <c r="R72" s="757"/>
    </row>
    <row r="73" spans="2:18">
      <c r="B73" s="757"/>
      <c r="C73" s="757"/>
      <c r="D73" s="757"/>
      <c r="E73" s="757"/>
      <c r="F73" s="757"/>
      <c r="G73" s="757"/>
      <c r="I73" s="757"/>
      <c r="J73" s="757"/>
      <c r="K73" s="757"/>
      <c r="L73" s="757"/>
      <c r="M73" s="757"/>
      <c r="N73" s="757"/>
      <c r="P73" s="757"/>
      <c r="Q73" s="757"/>
      <c r="R73" s="757"/>
    </row>
    <row r="74" spans="2:18">
      <c r="B74" s="757"/>
      <c r="C74" s="757"/>
      <c r="D74" s="757"/>
      <c r="E74" s="757"/>
      <c r="F74" s="757"/>
      <c r="G74" s="757"/>
      <c r="I74" s="757"/>
      <c r="J74" s="757"/>
      <c r="K74" s="757"/>
      <c r="L74" s="757"/>
      <c r="M74" s="757"/>
      <c r="N74" s="757"/>
      <c r="P74" s="757"/>
      <c r="Q74" s="757"/>
      <c r="R74" s="757"/>
    </row>
    <row r="75" spans="2:18">
      <c r="B75" s="757"/>
      <c r="C75" s="757"/>
      <c r="D75" s="757"/>
      <c r="E75" s="757"/>
      <c r="F75" s="757"/>
      <c r="G75" s="757"/>
      <c r="I75" s="757"/>
      <c r="J75" s="757"/>
      <c r="K75" s="757"/>
      <c r="L75" s="757"/>
      <c r="M75" s="757"/>
      <c r="N75" s="757"/>
      <c r="P75" s="757"/>
      <c r="Q75" s="757"/>
      <c r="R75" s="757"/>
    </row>
    <row r="76" spans="2:18">
      <c r="B76" s="757"/>
      <c r="C76" s="757"/>
      <c r="D76" s="757"/>
      <c r="E76" s="757"/>
      <c r="F76" s="757"/>
      <c r="G76" s="757"/>
      <c r="I76" s="757"/>
      <c r="J76" s="757"/>
      <c r="K76" s="757"/>
      <c r="L76" s="757"/>
      <c r="M76" s="757"/>
      <c r="N76" s="757"/>
      <c r="P76" s="757"/>
      <c r="Q76" s="757"/>
      <c r="R76" s="757"/>
    </row>
    <row r="77" spans="2:18">
      <c r="B77" s="757"/>
      <c r="C77" s="757"/>
      <c r="D77" s="757"/>
      <c r="E77" s="757"/>
      <c r="F77" s="757"/>
      <c r="G77" s="757"/>
      <c r="I77" s="757"/>
      <c r="J77" s="757"/>
      <c r="K77" s="757"/>
      <c r="L77" s="757"/>
      <c r="M77" s="757"/>
      <c r="N77" s="757"/>
      <c r="P77" s="757"/>
      <c r="Q77" s="757"/>
      <c r="R77" s="757"/>
    </row>
    <row r="78" spans="2:18">
      <c r="B78" s="757"/>
      <c r="C78" s="757"/>
      <c r="D78" s="757"/>
      <c r="E78" s="757"/>
      <c r="F78" s="757"/>
      <c r="G78" s="757"/>
      <c r="I78" s="757"/>
      <c r="J78" s="757"/>
      <c r="K78" s="757"/>
      <c r="L78" s="757"/>
      <c r="M78" s="757"/>
      <c r="N78" s="757"/>
      <c r="P78" s="757"/>
      <c r="Q78" s="757"/>
      <c r="R78" s="757"/>
    </row>
    <row r="79" spans="2:18">
      <c r="B79" s="757"/>
      <c r="C79" s="757"/>
      <c r="D79" s="757"/>
      <c r="E79" s="757"/>
      <c r="F79" s="757"/>
      <c r="G79" s="757"/>
      <c r="I79" s="757"/>
      <c r="J79" s="757"/>
      <c r="K79" s="757"/>
      <c r="L79" s="757"/>
      <c r="M79" s="757"/>
      <c r="N79" s="757"/>
      <c r="P79" s="757"/>
      <c r="Q79" s="757"/>
      <c r="R79" s="757"/>
    </row>
    <row r="80" spans="2:18">
      <c r="B80" s="757"/>
      <c r="C80" s="757"/>
      <c r="D80" s="757"/>
      <c r="E80" s="757"/>
      <c r="F80" s="757"/>
      <c r="G80" s="757"/>
      <c r="I80" s="757"/>
      <c r="J80" s="757"/>
      <c r="K80" s="757"/>
      <c r="L80" s="757"/>
      <c r="M80" s="757"/>
      <c r="N80" s="757"/>
      <c r="P80" s="757"/>
      <c r="Q80" s="757"/>
      <c r="R80" s="757"/>
    </row>
    <row r="81" spans="2:18">
      <c r="B81" s="757"/>
      <c r="C81" s="757"/>
      <c r="D81" s="757"/>
      <c r="E81" s="757"/>
      <c r="F81" s="757"/>
      <c r="G81" s="757"/>
      <c r="I81" s="757"/>
      <c r="J81" s="757"/>
      <c r="K81" s="757"/>
      <c r="L81" s="757"/>
      <c r="M81" s="757"/>
      <c r="N81" s="757"/>
      <c r="P81" s="757"/>
      <c r="Q81" s="757"/>
      <c r="R81" s="757"/>
    </row>
    <row r="82" spans="2:18">
      <c r="B82" s="757"/>
      <c r="C82" s="757"/>
      <c r="D82" s="757"/>
      <c r="E82" s="757"/>
      <c r="F82" s="757"/>
      <c r="G82" s="757"/>
      <c r="I82" s="757"/>
      <c r="J82" s="757"/>
      <c r="K82" s="757"/>
      <c r="L82" s="757"/>
      <c r="M82" s="757"/>
      <c r="N82" s="757"/>
      <c r="P82" s="757"/>
      <c r="Q82" s="757"/>
      <c r="R82" s="757"/>
    </row>
    <row r="83" spans="2:18">
      <c r="B83" s="757"/>
      <c r="C83" s="757"/>
      <c r="D83" s="757"/>
      <c r="E83" s="757"/>
      <c r="F83" s="757"/>
      <c r="G83" s="757"/>
      <c r="I83" s="757"/>
      <c r="J83" s="757"/>
      <c r="K83" s="757"/>
      <c r="L83" s="757"/>
      <c r="M83" s="757"/>
      <c r="N83" s="757"/>
      <c r="P83" s="757"/>
      <c r="Q83" s="757"/>
      <c r="R83" s="757"/>
    </row>
    <row r="84" spans="2:18">
      <c r="B84" s="757"/>
      <c r="C84" s="757"/>
      <c r="D84" s="757"/>
      <c r="E84" s="757"/>
      <c r="F84" s="757"/>
      <c r="G84" s="757"/>
      <c r="I84" s="757"/>
      <c r="J84" s="757"/>
      <c r="K84" s="757"/>
      <c r="L84" s="757"/>
      <c r="M84" s="757"/>
      <c r="N84" s="757"/>
      <c r="P84" s="757"/>
      <c r="Q84" s="757"/>
      <c r="R84" s="757"/>
    </row>
    <row r="85" spans="2:18">
      <c r="B85" s="757"/>
      <c r="C85" s="757"/>
      <c r="D85" s="757"/>
      <c r="E85" s="757"/>
      <c r="F85" s="757"/>
      <c r="G85" s="757"/>
      <c r="I85" s="757"/>
      <c r="J85" s="757"/>
      <c r="K85" s="757"/>
      <c r="L85" s="757"/>
      <c r="M85" s="757"/>
      <c r="N85" s="757"/>
      <c r="P85" s="757"/>
      <c r="Q85" s="757"/>
      <c r="R85" s="757"/>
    </row>
    <row r="86" spans="2:18">
      <c r="B86" s="757"/>
      <c r="C86" s="757"/>
      <c r="D86" s="757"/>
      <c r="E86" s="757"/>
      <c r="F86" s="757"/>
      <c r="G86" s="757"/>
      <c r="I86" s="757"/>
      <c r="J86" s="757"/>
      <c r="K86" s="757"/>
      <c r="L86" s="757"/>
      <c r="M86" s="757"/>
      <c r="N86" s="757"/>
      <c r="P86" s="757"/>
      <c r="Q86" s="757"/>
      <c r="R86" s="757"/>
    </row>
    <row r="87" spans="2:18">
      <c r="B87" s="757"/>
      <c r="C87" s="757"/>
      <c r="D87" s="757"/>
      <c r="E87" s="757"/>
      <c r="F87" s="757"/>
      <c r="G87" s="757"/>
      <c r="I87" s="757"/>
      <c r="J87" s="757"/>
      <c r="K87" s="757"/>
      <c r="L87" s="757"/>
      <c r="M87" s="757"/>
      <c r="N87" s="757"/>
      <c r="P87" s="757"/>
      <c r="Q87" s="757"/>
      <c r="R87" s="757"/>
    </row>
    <row r="88" spans="2:18">
      <c r="B88" s="757"/>
      <c r="C88" s="757"/>
      <c r="D88" s="757"/>
      <c r="E88" s="757"/>
      <c r="F88" s="757"/>
      <c r="G88" s="757"/>
      <c r="I88" s="757"/>
      <c r="J88" s="757"/>
      <c r="K88" s="757"/>
      <c r="L88" s="757"/>
      <c r="M88" s="757"/>
      <c r="N88" s="757"/>
      <c r="P88" s="757"/>
      <c r="Q88" s="757"/>
      <c r="R88" s="757"/>
    </row>
    <row r="89" spans="2:18">
      <c r="B89" s="757"/>
      <c r="C89" s="757"/>
      <c r="D89" s="757"/>
      <c r="E89" s="757"/>
      <c r="F89" s="757"/>
      <c r="G89" s="757"/>
      <c r="I89" s="757"/>
      <c r="J89" s="757"/>
      <c r="K89" s="757"/>
      <c r="L89" s="757"/>
      <c r="M89" s="757"/>
      <c r="N89" s="757"/>
      <c r="P89" s="757"/>
      <c r="Q89" s="757"/>
      <c r="R89" s="757"/>
    </row>
    <row r="90" spans="2:18">
      <c r="B90" s="757"/>
      <c r="C90" s="757"/>
      <c r="D90" s="757"/>
      <c r="E90" s="757"/>
      <c r="F90" s="757"/>
      <c r="G90" s="757"/>
      <c r="I90" s="757"/>
      <c r="J90" s="757"/>
      <c r="K90" s="757"/>
      <c r="L90" s="757"/>
      <c r="M90" s="757"/>
      <c r="N90" s="757"/>
      <c r="P90" s="757"/>
      <c r="Q90" s="757"/>
      <c r="R90" s="757"/>
    </row>
    <row r="91" spans="2:18">
      <c r="B91" s="757"/>
      <c r="C91" s="757"/>
      <c r="D91" s="757"/>
      <c r="E91" s="757"/>
      <c r="F91" s="757"/>
      <c r="G91" s="757"/>
      <c r="I91" s="757"/>
      <c r="J91" s="757"/>
      <c r="K91" s="757"/>
      <c r="L91" s="757"/>
      <c r="M91" s="757"/>
      <c r="N91" s="757"/>
      <c r="P91" s="757"/>
      <c r="Q91" s="757"/>
      <c r="R91" s="757"/>
    </row>
    <row r="92" spans="2:18">
      <c r="B92" s="757"/>
      <c r="C92" s="757"/>
      <c r="D92" s="757"/>
      <c r="E92" s="757"/>
      <c r="F92" s="757"/>
      <c r="G92" s="757"/>
      <c r="I92" s="757"/>
      <c r="J92" s="757"/>
      <c r="K92" s="757"/>
      <c r="L92" s="757"/>
      <c r="M92" s="757"/>
      <c r="N92" s="757"/>
      <c r="P92" s="757"/>
      <c r="Q92" s="757"/>
      <c r="R92" s="757"/>
    </row>
    <row r="93" spans="2:18">
      <c r="B93" s="757"/>
      <c r="C93" s="757"/>
      <c r="D93" s="757"/>
      <c r="E93" s="757"/>
      <c r="F93" s="757"/>
      <c r="G93" s="757"/>
      <c r="I93" s="757"/>
      <c r="J93" s="757"/>
      <c r="K93" s="757"/>
      <c r="L93" s="757"/>
      <c r="M93" s="757"/>
      <c r="N93" s="757"/>
      <c r="P93" s="757"/>
      <c r="Q93" s="757"/>
      <c r="R93" s="757"/>
    </row>
    <row r="94" spans="2:18">
      <c r="B94" s="757"/>
      <c r="C94" s="757"/>
      <c r="D94" s="757"/>
      <c r="E94" s="757"/>
      <c r="F94" s="757"/>
      <c r="G94" s="757"/>
      <c r="I94" s="757"/>
      <c r="J94" s="757"/>
      <c r="K94" s="757"/>
      <c r="L94" s="757"/>
      <c r="M94" s="757"/>
      <c r="N94" s="757"/>
      <c r="P94" s="757"/>
      <c r="Q94" s="757"/>
      <c r="R94" s="757"/>
    </row>
    <row r="95" spans="2:18">
      <c r="B95" s="757"/>
      <c r="C95" s="757"/>
      <c r="D95" s="757"/>
      <c r="E95" s="757"/>
      <c r="F95" s="757"/>
      <c r="G95" s="757"/>
      <c r="I95" s="757"/>
      <c r="J95" s="757"/>
      <c r="K95" s="757"/>
      <c r="L95" s="757"/>
      <c r="M95" s="757"/>
      <c r="N95" s="757"/>
      <c r="P95" s="757"/>
      <c r="Q95" s="757"/>
      <c r="R95" s="757"/>
    </row>
    <row r="96" spans="2:18">
      <c r="B96" s="757"/>
      <c r="C96" s="757"/>
      <c r="D96" s="757"/>
      <c r="E96" s="757"/>
      <c r="F96" s="757"/>
      <c r="G96" s="757"/>
      <c r="I96" s="757"/>
      <c r="J96" s="757"/>
      <c r="K96" s="757"/>
      <c r="L96" s="757"/>
      <c r="M96" s="757"/>
      <c r="N96" s="757"/>
      <c r="P96" s="757"/>
      <c r="Q96" s="757"/>
      <c r="R96" s="757"/>
    </row>
    <row r="97" spans="2:18">
      <c r="B97" s="757"/>
      <c r="C97" s="757"/>
      <c r="D97" s="757"/>
      <c r="E97" s="757"/>
      <c r="F97" s="757"/>
      <c r="G97" s="757"/>
      <c r="I97" s="757"/>
      <c r="J97" s="757"/>
      <c r="K97" s="757"/>
      <c r="L97" s="757"/>
      <c r="M97" s="757"/>
      <c r="N97" s="757"/>
      <c r="P97" s="757"/>
      <c r="Q97" s="757"/>
      <c r="R97" s="757"/>
    </row>
    <row r="98" spans="2:18">
      <c r="B98" s="757"/>
      <c r="C98" s="757"/>
      <c r="D98" s="757"/>
      <c r="E98" s="757"/>
      <c r="F98" s="757"/>
      <c r="G98" s="757"/>
      <c r="I98" s="757"/>
      <c r="J98" s="757"/>
      <c r="K98" s="757"/>
      <c r="L98" s="757"/>
      <c r="M98" s="757"/>
      <c r="N98" s="757"/>
      <c r="P98" s="757"/>
      <c r="Q98" s="757"/>
      <c r="R98" s="757"/>
    </row>
    <row r="99" spans="2:18">
      <c r="B99" s="757"/>
      <c r="C99" s="757"/>
      <c r="D99" s="757"/>
      <c r="E99" s="757"/>
      <c r="F99" s="757"/>
      <c r="G99" s="757"/>
      <c r="I99" s="757"/>
      <c r="J99" s="757"/>
      <c r="K99" s="757"/>
      <c r="L99" s="757"/>
      <c r="M99" s="757"/>
      <c r="N99" s="757"/>
      <c r="P99" s="757"/>
      <c r="Q99" s="757"/>
      <c r="R99" s="757"/>
    </row>
    <row r="100" spans="2:18">
      <c r="B100" s="757"/>
      <c r="C100" s="757"/>
      <c r="D100" s="757"/>
      <c r="E100" s="757"/>
      <c r="F100" s="757"/>
      <c r="G100" s="757"/>
      <c r="I100" s="757"/>
      <c r="J100" s="757"/>
      <c r="K100" s="757"/>
      <c r="L100" s="757"/>
      <c r="M100" s="757"/>
      <c r="N100" s="757"/>
      <c r="P100" s="757"/>
      <c r="Q100" s="757"/>
      <c r="R100" s="757"/>
    </row>
    <row r="101" spans="2:18">
      <c r="B101" s="757"/>
      <c r="C101" s="757"/>
      <c r="D101" s="757"/>
      <c r="E101" s="757"/>
      <c r="F101" s="757"/>
      <c r="G101" s="757"/>
      <c r="I101" s="757"/>
      <c r="J101" s="757"/>
      <c r="K101" s="757"/>
      <c r="L101" s="757"/>
      <c r="M101" s="757"/>
      <c r="N101" s="757"/>
      <c r="P101" s="757"/>
      <c r="Q101" s="757"/>
      <c r="R101" s="757"/>
    </row>
    <row r="102" spans="2:18">
      <c r="B102" s="757"/>
      <c r="C102" s="757"/>
      <c r="D102" s="757"/>
      <c r="E102" s="757"/>
      <c r="F102" s="757"/>
      <c r="G102" s="757"/>
      <c r="I102" s="757"/>
      <c r="J102" s="757"/>
      <c r="K102" s="757"/>
      <c r="L102" s="757"/>
      <c r="M102" s="757"/>
      <c r="N102" s="757"/>
      <c r="P102" s="757"/>
      <c r="Q102" s="757"/>
      <c r="R102" s="757"/>
    </row>
    <row r="103" spans="2:18">
      <c r="B103" s="757"/>
      <c r="C103" s="757"/>
      <c r="D103" s="757"/>
      <c r="E103" s="757"/>
      <c r="F103" s="757"/>
      <c r="G103" s="757"/>
      <c r="I103" s="757"/>
      <c r="J103" s="757"/>
      <c r="K103" s="757"/>
      <c r="L103" s="757"/>
      <c r="M103" s="757"/>
      <c r="N103" s="757"/>
      <c r="P103" s="757"/>
      <c r="Q103" s="757"/>
      <c r="R103" s="757"/>
    </row>
    <row r="104" spans="2:18">
      <c r="B104" s="757"/>
      <c r="C104" s="757"/>
      <c r="D104" s="757"/>
      <c r="E104" s="757"/>
      <c r="F104" s="757"/>
      <c r="G104" s="757"/>
      <c r="I104" s="757"/>
      <c r="J104" s="757"/>
      <c r="K104" s="757"/>
      <c r="L104" s="757"/>
      <c r="M104" s="757"/>
      <c r="N104" s="757"/>
      <c r="P104" s="757"/>
      <c r="Q104" s="757"/>
      <c r="R104" s="757"/>
    </row>
    <row r="105" spans="2:18">
      <c r="B105" s="757"/>
      <c r="C105" s="757"/>
      <c r="D105" s="757"/>
      <c r="E105" s="757"/>
      <c r="F105" s="757"/>
      <c r="G105" s="757"/>
      <c r="I105" s="757"/>
      <c r="J105" s="757"/>
      <c r="K105" s="757"/>
      <c r="L105" s="757"/>
      <c r="M105" s="757"/>
      <c r="N105" s="757"/>
      <c r="P105" s="757"/>
      <c r="Q105" s="757"/>
      <c r="R105" s="757"/>
    </row>
    <row r="106" spans="2:18">
      <c r="B106" s="757"/>
      <c r="C106" s="757"/>
      <c r="D106" s="757"/>
      <c r="E106" s="757"/>
      <c r="F106" s="757"/>
      <c r="G106" s="757"/>
      <c r="I106" s="757"/>
      <c r="J106" s="757"/>
      <c r="K106" s="757"/>
      <c r="L106" s="757"/>
      <c r="M106" s="757"/>
      <c r="N106" s="757"/>
      <c r="P106" s="757"/>
      <c r="Q106" s="757"/>
      <c r="R106" s="757"/>
    </row>
    <row r="107" spans="2:18">
      <c r="B107" s="757"/>
      <c r="C107" s="757"/>
      <c r="D107" s="757"/>
      <c r="E107" s="757"/>
      <c r="F107" s="757"/>
      <c r="G107" s="757"/>
      <c r="I107" s="757"/>
      <c r="J107" s="757"/>
      <c r="K107" s="757"/>
      <c r="L107" s="757"/>
      <c r="M107" s="757"/>
      <c r="N107" s="757"/>
      <c r="P107" s="757"/>
      <c r="Q107" s="757"/>
      <c r="R107" s="757"/>
    </row>
    <row r="108" spans="2:18">
      <c r="B108" s="757"/>
      <c r="C108" s="757"/>
      <c r="D108" s="757"/>
      <c r="E108" s="757"/>
      <c r="F108" s="757"/>
      <c r="G108" s="757"/>
      <c r="I108" s="757"/>
      <c r="J108" s="757"/>
      <c r="K108" s="757"/>
      <c r="L108" s="757"/>
      <c r="M108" s="757"/>
      <c r="N108" s="757"/>
      <c r="P108" s="757"/>
      <c r="Q108" s="757"/>
      <c r="R108" s="757"/>
    </row>
    <row r="109" spans="2:18">
      <c r="B109" s="757"/>
      <c r="C109" s="757"/>
      <c r="D109" s="757"/>
      <c r="E109" s="757"/>
      <c r="F109" s="757"/>
      <c r="G109" s="757"/>
      <c r="I109" s="757"/>
      <c r="J109" s="757"/>
      <c r="K109" s="757"/>
      <c r="L109" s="757"/>
      <c r="M109" s="757"/>
      <c r="N109" s="757"/>
      <c r="P109" s="757"/>
      <c r="Q109" s="757"/>
      <c r="R109" s="757"/>
    </row>
    <row r="110" spans="2:18">
      <c r="B110" s="757"/>
      <c r="C110" s="757"/>
      <c r="D110" s="757"/>
      <c r="E110" s="757"/>
      <c r="F110" s="757"/>
      <c r="G110" s="757"/>
      <c r="I110" s="757"/>
      <c r="J110" s="757"/>
      <c r="K110" s="757"/>
      <c r="L110" s="757"/>
      <c r="M110" s="757"/>
      <c r="N110" s="757"/>
      <c r="P110" s="757"/>
      <c r="Q110" s="757"/>
      <c r="R110" s="757"/>
    </row>
    <row r="111" spans="2:18">
      <c r="B111" s="757"/>
      <c r="C111" s="757"/>
      <c r="D111" s="757"/>
      <c r="E111" s="757"/>
      <c r="F111" s="757"/>
      <c r="G111" s="757"/>
      <c r="I111" s="757"/>
      <c r="J111" s="757"/>
      <c r="K111" s="757"/>
      <c r="L111" s="757"/>
      <c r="M111" s="757"/>
      <c r="N111" s="757"/>
      <c r="P111" s="757"/>
      <c r="Q111" s="757"/>
      <c r="R111" s="757"/>
    </row>
    <row r="112" spans="2:18">
      <c r="B112" s="757"/>
      <c r="C112" s="757"/>
      <c r="D112" s="757"/>
      <c r="E112" s="757"/>
      <c r="F112" s="757"/>
      <c r="G112" s="757"/>
      <c r="I112" s="757"/>
      <c r="J112" s="757"/>
      <c r="K112" s="757"/>
      <c r="L112" s="757"/>
      <c r="M112" s="757"/>
      <c r="N112" s="757"/>
      <c r="P112" s="757"/>
      <c r="Q112" s="757"/>
      <c r="R112" s="757"/>
    </row>
    <row r="113" spans="2:18">
      <c r="B113" s="757"/>
      <c r="C113" s="757"/>
      <c r="D113" s="757"/>
      <c r="E113" s="757"/>
      <c r="F113" s="757"/>
      <c r="G113" s="757"/>
      <c r="I113" s="757"/>
      <c r="J113" s="757"/>
      <c r="K113" s="757"/>
      <c r="L113" s="757"/>
      <c r="M113" s="757"/>
      <c r="N113" s="757"/>
      <c r="P113" s="757"/>
      <c r="Q113" s="757"/>
      <c r="R113" s="757"/>
    </row>
    <row r="114" spans="2:18">
      <c r="B114" s="757"/>
      <c r="C114" s="757"/>
      <c r="D114" s="757"/>
      <c r="E114" s="757"/>
      <c r="F114" s="757"/>
      <c r="G114" s="757"/>
      <c r="I114" s="757"/>
      <c r="J114" s="757"/>
      <c r="K114" s="757"/>
      <c r="L114" s="757"/>
      <c r="M114" s="757"/>
      <c r="N114" s="757"/>
      <c r="P114" s="757"/>
      <c r="Q114" s="757"/>
      <c r="R114" s="757"/>
    </row>
    <row r="115" spans="2:18">
      <c r="B115" s="757"/>
      <c r="C115" s="757"/>
      <c r="D115" s="757"/>
      <c r="E115" s="757"/>
      <c r="F115" s="757"/>
      <c r="G115" s="757"/>
      <c r="I115" s="757"/>
      <c r="J115" s="757"/>
      <c r="K115" s="757"/>
      <c r="L115" s="757"/>
      <c r="M115" s="757"/>
      <c r="N115" s="757"/>
      <c r="P115" s="757"/>
      <c r="Q115" s="757"/>
      <c r="R115" s="757"/>
    </row>
    <row r="116" spans="2:18">
      <c r="B116" s="757"/>
      <c r="C116" s="757"/>
      <c r="D116" s="757"/>
      <c r="E116" s="757"/>
      <c r="F116" s="757"/>
      <c r="G116" s="757"/>
      <c r="I116" s="757"/>
      <c r="J116" s="757"/>
      <c r="K116" s="757"/>
      <c r="L116" s="757"/>
      <c r="M116" s="757"/>
      <c r="N116" s="757"/>
      <c r="P116" s="757"/>
      <c r="Q116" s="757"/>
      <c r="R116" s="757"/>
    </row>
    <row r="117" spans="2:18">
      <c r="B117" s="757"/>
      <c r="C117" s="757"/>
      <c r="D117" s="757"/>
      <c r="E117" s="757"/>
      <c r="F117" s="757"/>
      <c r="G117" s="757"/>
      <c r="I117" s="757"/>
      <c r="J117" s="757"/>
      <c r="K117" s="757"/>
      <c r="L117" s="757"/>
      <c r="M117" s="757"/>
      <c r="N117" s="757"/>
      <c r="P117" s="757"/>
      <c r="Q117" s="757"/>
      <c r="R117" s="757"/>
    </row>
    <row r="118" spans="2:18">
      <c r="B118" s="757"/>
      <c r="C118" s="757"/>
      <c r="D118" s="757"/>
      <c r="E118" s="757"/>
      <c r="F118" s="757"/>
      <c r="G118" s="757"/>
      <c r="I118" s="757"/>
      <c r="J118" s="757"/>
      <c r="K118" s="757"/>
      <c r="L118" s="757"/>
      <c r="M118" s="757"/>
      <c r="N118" s="757"/>
      <c r="P118" s="757"/>
      <c r="Q118" s="757"/>
      <c r="R118" s="757"/>
    </row>
    <row r="119" spans="2:18">
      <c r="B119" s="757"/>
      <c r="C119" s="757"/>
      <c r="D119" s="757"/>
      <c r="E119" s="757"/>
      <c r="F119" s="757"/>
      <c r="G119" s="757"/>
      <c r="I119" s="757"/>
      <c r="J119" s="757"/>
      <c r="K119" s="757"/>
      <c r="L119" s="757"/>
      <c r="M119" s="757"/>
      <c r="N119" s="757"/>
      <c r="P119" s="757"/>
      <c r="Q119" s="757"/>
      <c r="R119" s="757"/>
    </row>
    <row r="120" spans="2:18">
      <c r="B120" s="757"/>
      <c r="C120" s="757"/>
      <c r="D120" s="757"/>
      <c r="E120" s="757"/>
      <c r="F120" s="757"/>
      <c r="G120" s="757"/>
      <c r="I120" s="757"/>
      <c r="J120" s="757"/>
      <c r="K120" s="757"/>
      <c r="L120" s="757"/>
      <c r="M120" s="757"/>
      <c r="N120" s="757"/>
      <c r="P120" s="757"/>
      <c r="Q120" s="757"/>
      <c r="R120" s="757"/>
    </row>
    <row r="121" spans="2:18">
      <c r="B121" s="757"/>
      <c r="C121" s="757"/>
      <c r="D121" s="757"/>
      <c r="E121" s="757"/>
      <c r="F121" s="757"/>
      <c r="G121" s="757"/>
      <c r="I121" s="757"/>
      <c r="J121" s="757"/>
      <c r="K121" s="757"/>
      <c r="L121" s="757"/>
      <c r="M121" s="757"/>
      <c r="N121" s="757"/>
      <c r="P121" s="757"/>
      <c r="Q121" s="757"/>
      <c r="R121" s="757"/>
    </row>
    <row r="122" spans="2:18">
      <c r="B122" s="757"/>
      <c r="C122" s="757"/>
      <c r="D122" s="757"/>
      <c r="E122" s="757"/>
      <c r="F122" s="757"/>
      <c r="G122" s="757"/>
      <c r="I122" s="757"/>
      <c r="J122" s="757"/>
      <c r="K122" s="757"/>
      <c r="L122" s="757"/>
      <c r="M122" s="757"/>
      <c r="N122" s="757"/>
      <c r="P122" s="757"/>
      <c r="Q122" s="757"/>
      <c r="R122" s="757"/>
    </row>
    <row r="123" spans="2:18">
      <c r="B123" s="757"/>
      <c r="C123" s="757"/>
      <c r="D123" s="757"/>
      <c r="E123" s="757"/>
      <c r="F123" s="757"/>
      <c r="G123" s="757"/>
      <c r="I123" s="757"/>
      <c r="J123" s="757"/>
      <c r="K123" s="757"/>
      <c r="L123" s="757"/>
      <c r="M123" s="757"/>
      <c r="N123" s="757"/>
      <c r="P123" s="757"/>
      <c r="Q123" s="757"/>
      <c r="R123" s="757"/>
    </row>
    <row r="124" spans="2:18">
      <c r="B124" s="757"/>
      <c r="C124" s="757"/>
      <c r="D124" s="757"/>
      <c r="E124" s="757"/>
      <c r="F124" s="757"/>
      <c r="G124" s="757"/>
      <c r="I124" s="757"/>
      <c r="J124" s="757"/>
      <c r="K124" s="757"/>
      <c r="L124" s="757"/>
      <c r="M124" s="757"/>
      <c r="N124" s="757"/>
      <c r="P124" s="757"/>
      <c r="Q124" s="757"/>
      <c r="R124" s="757"/>
    </row>
    <row r="125" spans="2:18">
      <c r="B125" s="757"/>
      <c r="C125" s="757"/>
      <c r="D125" s="757"/>
      <c r="E125" s="757"/>
      <c r="F125" s="757"/>
      <c r="G125" s="757"/>
      <c r="I125" s="757"/>
      <c r="J125" s="757"/>
      <c r="K125" s="757"/>
      <c r="L125" s="757"/>
      <c r="M125" s="757"/>
      <c r="N125" s="757"/>
      <c r="P125" s="757"/>
      <c r="Q125" s="757"/>
      <c r="R125" s="757"/>
    </row>
    <row r="126" spans="2:18">
      <c r="B126" s="757"/>
      <c r="C126" s="757"/>
      <c r="D126" s="757"/>
      <c r="E126" s="757"/>
      <c r="F126" s="757"/>
      <c r="G126" s="757"/>
      <c r="I126" s="757"/>
      <c r="J126" s="757"/>
      <c r="K126" s="757"/>
      <c r="L126" s="757"/>
      <c r="M126" s="757"/>
      <c r="N126" s="757"/>
      <c r="P126" s="757"/>
      <c r="Q126" s="757"/>
      <c r="R126" s="757"/>
    </row>
    <row r="127" spans="2:18">
      <c r="B127" s="757"/>
      <c r="C127" s="757"/>
      <c r="D127" s="757"/>
      <c r="E127" s="757"/>
      <c r="F127" s="757"/>
      <c r="G127" s="757"/>
      <c r="I127" s="757"/>
      <c r="J127" s="757"/>
      <c r="K127" s="757"/>
      <c r="L127" s="757"/>
      <c r="M127" s="757"/>
      <c r="N127" s="757"/>
      <c r="P127" s="757"/>
      <c r="Q127" s="757"/>
      <c r="R127" s="757"/>
    </row>
    <row r="128" spans="2:18">
      <c r="B128" s="757"/>
      <c r="C128" s="757"/>
      <c r="D128" s="757"/>
      <c r="E128" s="757"/>
      <c r="F128" s="757"/>
      <c r="G128" s="757"/>
      <c r="I128" s="757"/>
      <c r="J128" s="757"/>
      <c r="K128" s="757"/>
      <c r="L128" s="757"/>
      <c r="M128" s="757"/>
      <c r="N128" s="757"/>
      <c r="P128" s="757"/>
      <c r="Q128" s="757"/>
      <c r="R128" s="757"/>
    </row>
    <row r="129" spans="2:18">
      <c r="B129" s="757"/>
      <c r="C129" s="757"/>
      <c r="D129" s="757"/>
      <c r="E129" s="757"/>
      <c r="F129" s="757"/>
      <c r="G129" s="757"/>
      <c r="I129" s="757"/>
      <c r="J129" s="757"/>
      <c r="K129" s="757"/>
      <c r="L129" s="757"/>
      <c r="M129" s="757"/>
      <c r="N129" s="757"/>
      <c r="P129" s="757"/>
      <c r="Q129" s="757"/>
      <c r="R129" s="757"/>
    </row>
    <row r="130" spans="2:18">
      <c r="B130" s="757"/>
      <c r="C130" s="757"/>
      <c r="D130" s="757"/>
      <c r="E130" s="757"/>
      <c r="F130" s="757"/>
      <c r="G130" s="757"/>
      <c r="I130" s="757"/>
      <c r="J130" s="757"/>
      <c r="K130" s="757"/>
      <c r="L130" s="757"/>
      <c r="M130" s="757"/>
      <c r="N130" s="757"/>
      <c r="P130" s="757"/>
      <c r="Q130" s="757"/>
      <c r="R130" s="757"/>
    </row>
    <row r="131" spans="2:18">
      <c r="B131" s="757"/>
      <c r="C131" s="757"/>
      <c r="D131" s="757"/>
      <c r="E131" s="757"/>
      <c r="F131" s="757"/>
      <c r="G131" s="757"/>
      <c r="I131" s="757"/>
      <c r="J131" s="757"/>
      <c r="K131" s="757"/>
      <c r="L131" s="757"/>
      <c r="M131" s="757"/>
      <c r="N131" s="757"/>
      <c r="P131" s="757"/>
      <c r="Q131" s="757"/>
      <c r="R131" s="757"/>
    </row>
    <row r="132" spans="2:18">
      <c r="B132" s="757"/>
      <c r="C132" s="757"/>
      <c r="D132" s="757"/>
      <c r="E132" s="757"/>
      <c r="F132" s="757"/>
      <c r="G132" s="757"/>
      <c r="I132" s="757"/>
      <c r="J132" s="757"/>
      <c r="K132" s="757"/>
      <c r="L132" s="757"/>
      <c r="M132" s="757"/>
      <c r="N132" s="757"/>
      <c r="P132" s="757"/>
      <c r="Q132" s="757"/>
      <c r="R132" s="757"/>
    </row>
    <row r="133" spans="2:18">
      <c r="B133" s="757"/>
      <c r="C133" s="757"/>
      <c r="D133" s="757"/>
      <c r="E133" s="757"/>
      <c r="F133" s="757"/>
      <c r="G133" s="757"/>
      <c r="I133" s="757"/>
      <c r="J133" s="757"/>
      <c r="K133" s="757"/>
      <c r="L133" s="757"/>
      <c r="M133" s="757"/>
      <c r="N133" s="757"/>
      <c r="P133" s="757"/>
      <c r="Q133" s="757"/>
      <c r="R133" s="757"/>
    </row>
    <row r="134" spans="2:18">
      <c r="B134" s="757"/>
      <c r="C134" s="757"/>
      <c r="D134" s="757"/>
      <c r="E134" s="757"/>
      <c r="F134" s="757"/>
      <c r="G134" s="757"/>
      <c r="I134" s="757"/>
      <c r="J134" s="757"/>
      <c r="K134" s="757"/>
      <c r="L134" s="757"/>
      <c r="M134" s="757"/>
      <c r="N134" s="757"/>
      <c r="P134" s="757"/>
      <c r="Q134" s="757"/>
      <c r="R134" s="757"/>
    </row>
    <row r="135" spans="2:18">
      <c r="B135" s="757"/>
      <c r="C135" s="757"/>
      <c r="D135" s="757"/>
      <c r="E135" s="757"/>
      <c r="F135" s="757"/>
      <c r="G135" s="757"/>
      <c r="I135" s="757"/>
      <c r="J135" s="757"/>
      <c r="K135" s="757"/>
      <c r="L135" s="757"/>
      <c r="M135" s="757"/>
      <c r="N135" s="757"/>
      <c r="P135" s="757"/>
      <c r="Q135" s="757"/>
      <c r="R135" s="757"/>
    </row>
    <row r="136" spans="2:18">
      <c r="B136" s="757"/>
      <c r="C136" s="757"/>
      <c r="D136" s="757"/>
      <c r="E136" s="757"/>
      <c r="F136" s="757"/>
      <c r="G136" s="757"/>
      <c r="I136" s="757"/>
      <c r="J136" s="757"/>
      <c r="K136" s="757"/>
      <c r="L136" s="757"/>
      <c r="M136" s="757"/>
      <c r="N136" s="757"/>
      <c r="P136" s="757"/>
      <c r="Q136" s="757"/>
      <c r="R136" s="757"/>
    </row>
    <row r="137" spans="2:18">
      <c r="B137" s="757"/>
      <c r="C137" s="757"/>
      <c r="D137" s="757"/>
      <c r="E137" s="757"/>
      <c r="F137" s="757"/>
      <c r="G137" s="757"/>
      <c r="I137" s="757"/>
      <c r="J137" s="757"/>
      <c r="K137" s="757"/>
      <c r="L137" s="757"/>
      <c r="M137" s="757"/>
      <c r="N137" s="757"/>
      <c r="P137" s="757"/>
      <c r="Q137" s="757"/>
      <c r="R137" s="757"/>
    </row>
    <row r="138" spans="2:18">
      <c r="B138" s="757"/>
      <c r="C138" s="757"/>
      <c r="D138" s="757"/>
      <c r="E138" s="757"/>
      <c r="F138" s="757"/>
      <c r="G138" s="757"/>
      <c r="I138" s="757"/>
      <c r="J138" s="757"/>
      <c r="K138" s="757"/>
      <c r="L138" s="757"/>
      <c r="M138" s="757"/>
      <c r="N138" s="757"/>
      <c r="P138" s="757"/>
      <c r="Q138" s="757"/>
      <c r="R138" s="757"/>
    </row>
  </sheetData>
  <mergeCells count="7">
    <mergeCell ref="A1:B1"/>
    <mergeCell ref="H50:K50"/>
    <mergeCell ref="P5:R5"/>
    <mergeCell ref="B5:D5"/>
    <mergeCell ref="E5:G5"/>
    <mergeCell ref="I5:K5"/>
    <mergeCell ref="L5:N5"/>
  </mergeCells>
  <hyperlinks>
    <hyperlink ref="A1" location="Содержание!A1" display="Вернуться в СОДЕРЖАНИЕ" xr:uid="{2A46531F-2431-4020-AAB5-97484762A728}"/>
  </hyperlinks>
  <pageMargins left="0.78740157480314965" right="0.78740157480314965" top="0.78740157480314965" bottom="0.78740157480314965" header="0.51181102362204722" footer="0.62992125984251968"/>
  <pageSetup paperSize="9" firstPageNumber="27" orientation="portrait" useFirstPageNumber="1" r:id="rId1"/>
  <headerFooter alignWithMargins="0">
    <oddFooter>&amp;C&amp;"Times New Roman,обычный"&amp;9&amp;P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65"/>
  <sheetViews>
    <sheetView zoomScaleNormal="100" zoomScaleSheetLayoutView="85" workbookViewId="0">
      <pane xSplit="1" ySplit="9" topLeftCell="B64" activePane="bottomRight" state="frozen"/>
      <selection activeCell="P15" sqref="P15"/>
      <selection pane="topRight" activeCell="P15" sqref="P15"/>
      <selection pane="bottomLeft" activeCell="P15" sqref="P15"/>
      <selection pane="bottomRight" activeCell="I149" sqref="I149"/>
    </sheetView>
  </sheetViews>
  <sheetFormatPr defaultRowHeight="12.75"/>
  <cols>
    <col min="1" max="1" width="22.28515625" style="760" customWidth="1"/>
    <col min="2" max="4" width="10.7109375" style="273" customWidth="1"/>
    <col min="5" max="10" width="10.7109375" style="760" customWidth="1"/>
    <col min="11" max="210" width="9.140625" style="760"/>
    <col min="211" max="211" width="29.7109375" style="760" customWidth="1"/>
    <col min="212" max="217" width="10.7109375" style="760" customWidth="1"/>
    <col min="218" max="218" width="29.7109375" style="760" customWidth="1"/>
    <col min="219" max="224" width="10.7109375" style="760" customWidth="1"/>
    <col min="225" max="225" width="29.7109375" style="760" customWidth="1"/>
    <col min="226" max="228" width="18.42578125" style="760" customWidth="1"/>
    <col min="229" max="466" width="9.140625" style="760"/>
    <col min="467" max="467" width="29.7109375" style="760" customWidth="1"/>
    <col min="468" max="473" width="10.7109375" style="760" customWidth="1"/>
    <col min="474" max="474" width="29.7109375" style="760" customWidth="1"/>
    <col min="475" max="480" width="10.7109375" style="760" customWidth="1"/>
    <col min="481" max="481" width="29.7109375" style="760" customWidth="1"/>
    <col min="482" max="484" width="18.42578125" style="760" customWidth="1"/>
    <col min="485" max="722" width="9.140625" style="760"/>
    <col min="723" max="723" width="29.7109375" style="760" customWidth="1"/>
    <col min="724" max="729" width="10.7109375" style="760" customWidth="1"/>
    <col min="730" max="730" width="29.7109375" style="760" customWidth="1"/>
    <col min="731" max="736" width="10.7109375" style="760" customWidth="1"/>
    <col min="737" max="737" width="29.7109375" style="760" customWidth="1"/>
    <col min="738" max="740" width="18.42578125" style="760" customWidth="1"/>
    <col min="741" max="978" width="9.140625" style="760"/>
    <col min="979" max="979" width="29.7109375" style="760" customWidth="1"/>
    <col min="980" max="985" width="10.7109375" style="760" customWidth="1"/>
    <col min="986" max="986" width="29.7109375" style="760" customWidth="1"/>
    <col min="987" max="992" width="10.7109375" style="760" customWidth="1"/>
    <col min="993" max="993" width="29.7109375" style="760" customWidth="1"/>
    <col min="994" max="996" width="18.42578125" style="760" customWidth="1"/>
    <col min="997" max="1234" width="9.140625" style="760"/>
    <col min="1235" max="1235" width="29.7109375" style="760" customWidth="1"/>
    <col min="1236" max="1241" width="10.7109375" style="760" customWidth="1"/>
    <col min="1242" max="1242" width="29.7109375" style="760" customWidth="1"/>
    <col min="1243" max="1248" width="10.7109375" style="760" customWidth="1"/>
    <col min="1249" max="1249" width="29.7109375" style="760" customWidth="1"/>
    <col min="1250" max="1252" width="18.42578125" style="760" customWidth="1"/>
    <col min="1253" max="1490" width="9.140625" style="760"/>
    <col min="1491" max="1491" width="29.7109375" style="760" customWidth="1"/>
    <col min="1492" max="1497" width="10.7109375" style="760" customWidth="1"/>
    <col min="1498" max="1498" width="29.7109375" style="760" customWidth="1"/>
    <col min="1499" max="1504" width="10.7109375" style="760" customWidth="1"/>
    <col min="1505" max="1505" width="29.7109375" style="760" customWidth="1"/>
    <col min="1506" max="1508" width="18.42578125" style="760" customWidth="1"/>
    <col min="1509" max="1746" width="9.140625" style="760"/>
    <col min="1747" max="1747" width="29.7109375" style="760" customWidth="1"/>
    <col min="1748" max="1753" width="10.7109375" style="760" customWidth="1"/>
    <col min="1754" max="1754" width="29.7109375" style="760" customWidth="1"/>
    <col min="1755" max="1760" width="10.7109375" style="760" customWidth="1"/>
    <col min="1761" max="1761" width="29.7109375" style="760" customWidth="1"/>
    <col min="1762" max="1764" width="18.42578125" style="760" customWidth="1"/>
    <col min="1765" max="2002" width="9.140625" style="760"/>
    <col min="2003" max="2003" width="29.7109375" style="760" customWidth="1"/>
    <col min="2004" max="2009" width="10.7109375" style="760" customWidth="1"/>
    <col min="2010" max="2010" width="29.7109375" style="760" customWidth="1"/>
    <col min="2011" max="2016" width="10.7109375" style="760" customWidth="1"/>
    <col min="2017" max="2017" width="29.7109375" style="760" customWidth="1"/>
    <col min="2018" max="2020" width="18.42578125" style="760" customWidth="1"/>
    <col min="2021" max="2258" width="9.140625" style="760"/>
    <col min="2259" max="2259" width="29.7109375" style="760" customWidth="1"/>
    <col min="2260" max="2265" width="10.7109375" style="760" customWidth="1"/>
    <col min="2266" max="2266" width="29.7109375" style="760" customWidth="1"/>
    <col min="2267" max="2272" width="10.7109375" style="760" customWidth="1"/>
    <col min="2273" max="2273" width="29.7109375" style="760" customWidth="1"/>
    <col min="2274" max="2276" width="18.42578125" style="760" customWidth="1"/>
    <col min="2277" max="2514" width="9.140625" style="760"/>
    <col min="2515" max="2515" width="29.7109375" style="760" customWidth="1"/>
    <col min="2516" max="2521" width="10.7109375" style="760" customWidth="1"/>
    <col min="2522" max="2522" width="29.7109375" style="760" customWidth="1"/>
    <col min="2523" max="2528" width="10.7109375" style="760" customWidth="1"/>
    <col min="2529" max="2529" width="29.7109375" style="760" customWidth="1"/>
    <col min="2530" max="2532" width="18.42578125" style="760" customWidth="1"/>
    <col min="2533" max="2770" width="9.140625" style="760"/>
    <col min="2771" max="2771" width="29.7109375" style="760" customWidth="1"/>
    <col min="2772" max="2777" width="10.7109375" style="760" customWidth="1"/>
    <col min="2778" max="2778" width="29.7109375" style="760" customWidth="1"/>
    <col min="2779" max="2784" width="10.7109375" style="760" customWidth="1"/>
    <col min="2785" max="2785" width="29.7109375" style="760" customWidth="1"/>
    <col min="2786" max="2788" width="18.42578125" style="760" customWidth="1"/>
    <col min="2789" max="3026" width="9.140625" style="760"/>
    <col min="3027" max="3027" width="29.7109375" style="760" customWidth="1"/>
    <col min="3028" max="3033" width="10.7109375" style="760" customWidth="1"/>
    <col min="3034" max="3034" width="29.7109375" style="760" customWidth="1"/>
    <col min="3035" max="3040" width="10.7109375" style="760" customWidth="1"/>
    <col min="3041" max="3041" width="29.7109375" style="760" customWidth="1"/>
    <col min="3042" max="3044" width="18.42578125" style="760" customWidth="1"/>
    <col min="3045" max="3282" width="9.140625" style="760"/>
    <col min="3283" max="3283" width="29.7109375" style="760" customWidth="1"/>
    <col min="3284" max="3289" width="10.7109375" style="760" customWidth="1"/>
    <col min="3290" max="3290" width="29.7109375" style="760" customWidth="1"/>
    <col min="3291" max="3296" width="10.7109375" style="760" customWidth="1"/>
    <col min="3297" max="3297" width="29.7109375" style="760" customWidth="1"/>
    <col min="3298" max="3300" width="18.42578125" style="760" customWidth="1"/>
    <col min="3301" max="3538" width="9.140625" style="760"/>
    <col min="3539" max="3539" width="29.7109375" style="760" customWidth="1"/>
    <col min="3540" max="3545" width="10.7109375" style="760" customWidth="1"/>
    <col min="3546" max="3546" width="29.7109375" style="760" customWidth="1"/>
    <col min="3547" max="3552" width="10.7109375" style="760" customWidth="1"/>
    <col min="3553" max="3553" width="29.7109375" style="760" customWidth="1"/>
    <col min="3554" max="3556" width="18.42578125" style="760" customWidth="1"/>
    <col min="3557" max="3794" width="9.140625" style="760"/>
    <col min="3795" max="3795" width="29.7109375" style="760" customWidth="1"/>
    <col min="3796" max="3801" width="10.7109375" style="760" customWidth="1"/>
    <col min="3802" max="3802" width="29.7109375" style="760" customWidth="1"/>
    <col min="3803" max="3808" width="10.7109375" style="760" customWidth="1"/>
    <col min="3809" max="3809" width="29.7109375" style="760" customWidth="1"/>
    <col min="3810" max="3812" width="18.42578125" style="760" customWidth="1"/>
    <col min="3813" max="4050" width="9.140625" style="760"/>
    <col min="4051" max="4051" width="29.7109375" style="760" customWidth="1"/>
    <col min="4052" max="4057" width="10.7109375" style="760" customWidth="1"/>
    <col min="4058" max="4058" width="29.7109375" style="760" customWidth="1"/>
    <col min="4059" max="4064" width="10.7109375" style="760" customWidth="1"/>
    <col min="4065" max="4065" width="29.7109375" style="760" customWidth="1"/>
    <col min="4066" max="4068" width="18.42578125" style="760" customWidth="1"/>
    <col min="4069" max="4306" width="9.140625" style="760"/>
    <col min="4307" max="4307" width="29.7109375" style="760" customWidth="1"/>
    <col min="4308" max="4313" width="10.7109375" style="760" customWidth="1"/>
    <col min="4314" max="4314" width="29.7109375" style="760" customWidth="1"/>
    <col min="4315" max="4320" width="10.7109375" style="760" customWidth="1"/>
    <col min="4321" max="4321" width="29.7109375" style="760" customWidth="1"/>
    <col min="4322" max="4324" width="18.42578125" style="760" customWidth="1"/>
    <col min="4325" max="4562" width="9.140625" style="760"/>
    <col min="4563" max="4563" width="29.7109375" style="760" customWidth="1"/>
    <col min="4564" max="4569" width="10.7109375" style="760" customWidth="1"/>
    <col min="4570" max="4570" width="29.7109375" style="760" customWidth="1"/>
    <col min="4571" max="4576" width="10.7109375" style="760" customWidth="1"/>
    <col min="4577" max="4577" width="29.7109375" style="760" customWidth="1"/>
    <col min="4578" max="4580" width="18.42578125" style="760" customWidth="1"/>
    <col min="4581" max="4818" width="9.140625" style="760"/>
    <col min="4819" max="4819" width="29.7109375" style="760" customWidth="1"/>
    <col min="4820" max="4825" width="10.7109375" style="760" customWidth="1"/>
    <col min="4826" max="4826" width="29.7109375" style="760" customWidth="1"/>
    <col min="4827" max="4832" width="10.7109375" style="760" customWidth="1"/>
    <col min="4833" max="4833" width="29.7109375" style="760" customWidth="1"/>
    <col min="4834" max="4836" width="18.42578125" style="760" customWidth="1"/>
    <col min="4837" max="5074" width="9.140625" style="760"/>
    <col min="5075" max="5075" width="29.7109375" style="760" customWidth="1"/>
    <col min="5076" max="5081" width="10.7109375" style="760" customWidth="1"/>
    <col min="5082" max="5082" width="29.7109375" style="760" customWidth="1"/>
    <col min="5083" max="5088" width="10.7109375" style="760" customWidth="1"/>
    <col min="5089" max="5089" width="29.7109375" style="760" customWidth="1"/>
    <col min="5090" max="5092" width="18.42578125" style="760" customWidth="1"/>
    <col min="5093" max="5330" width="9.140625" style="760"/>
    <col min="5331" max="5331" width="29.7109375" style="760" customWidth="1"/>
    <col min="5332" max="5337" width="10.7109375" style="760" customWidth="1"/>
    <col min="5338" max="5338" width="29.7109375" style="760" customWidth="1"/>
    <col min="5339" max="5344" width="10.7109375" style="760" customWidth="1"/>
    <col min="5345" max="5345" width="29.7109375" style="760" customWidth="1"/>
    <col min="5346" max="5348" width="18.42578125" style="760" customWidth="1"/>
    <col min="5349" max="5586" width="9.140625" style="760"/>
    <col min="5587" max="5587" width="29.7109375" style="760" customWidth="1"/>
    <col min="5588" max="5593" width="10.7109375" style="760" customWidth="1"/>
    <col min="5594" max="5594" width="29.7109375" style="760" customWidth="1"/>
    <col min="5595" max="5600" width="10.7109375" style="760" customWidth="1"/>
    <col min="5601" max="5601" width="29.7109375" style="760" customWidth="1"/>
    <col min="5602" max="5604" width="18.42578125" style="760" customWidth="1"/>
    <col min="5605" max="5842" width="9.140625" style="760"/>
    <col min="5843" max="5843" width="29.7109375" style="760" customWidth="1"/>
    <col min="5844" max="5849" width="10.7109375" style="760" customWidth="1"/>
    <col min="5850" max="5850" width="29.7109375" style="760" customWidth="1"/>
    <col min="5851" max="5856" width="10.7109375" style="760" customWidth="1"/>
    <col min="5857" max="5857" width="29.7109375" style="760" customWidth="1"/>
    <col min="5858" max="5860" width="18.42578125" style="760" customWidth="1"/>
    <col min="5861" max="6098" width="9.140625" style="760"/>
    <col min="6099" max="6099" width="29.7109375" style="760" customWidth="1"/>
    <col min="6100" max="6105" width="10.7109375" style="760" customWidth="1"/>
    <col min="6106" max="6106" width="29.7109375" style="760" customWidth="1"/>
    <col min="6107" max="6112" width="10.7109375" style="760" customWidth="1"/>
    <col min="6113" max="6113" width="29.7109375" style="760" customWidth="1"/>
    <col min="6114" max="6116" width="18.42578125" style="760" customWidth="1"/>
    <col min="6117" max="6354" width="9.140625" style="760"/>
    <col min="6355" max="6355" width="29.7109375" style="760" customWidth="1"/>
    <col min="6356" max="6361" width="10.7109375" style="760" customWidth="1"/>
    <col min="6362" max="6362" width="29.7109375" style="760" customWidth="1"/>
    <col min="6363" max="6368" width="10.7109375" style="760" customWidth="1"/>
    <col min="6369" max="6369" width="29.7109375" style="760" customWidth="1"/>
    <col min="6370" max="6372" width="18.42578125" style="760" customWidth="1"/>
    <col min="6373" max="6610" width="9.140625" style="760"/>
    <col min="6611" max="6611" width="29.7109375" style="760" customWidth="1"/>
    <col min="6612" max="6617" width="10.7109375" style="760" customWidth="1"/>
    <col min="6618" max="6618" width="29.7109375" style="760" customWidth="1"/>
    <col min="6619" max="6624" width="10.7109375" style="760" customWidth="1"/>
    <col min="6625" max="6625" width="29.7109375" style="760" customWidth="1"/>
    <col min="6626" max="6628" width="18.42578125" style="760" customWidth="1"/>
    <col min="6629" max="6866" width="9.140625" style="760"/>
    <col min="6867" max="6867" width="29.7109375" style="760" customWidth="1"/>
    <col min="6868" max="6873" width="10.7109375" style="760" customWidth="1"/>
    <col min="6874" max="6874" width="29.7109375" style="760" customWidth="1"/>
    <col min="6875" max="6880" width="10.7109375" style="760" customWidth="1"/>
    <col min="6881" max="6881" width="29.7109375" style="760" customWidth="1"/>
    <col min="6882" max="6884" width="18.42578125" style="760" customWidth="1"/>
    <col min="6885" max="7122" width="9.140625" style="760"/>
    <col min="7123" max="7123" width="29.7109375" style="760" customWidth="1"/>
    <col min="7124" max="7129" width="10.7109375" style="760" customWidth="1"/>
    <col min="7130" max="7130" width="29.7109375" style="760" customWidth="1"/>
    <col min="7131" max="7136" width="10.7109375" style="760" customWidth="1"/>
    <col min="7137" max="7137" width="29.7109375" style="760" customWidth="1"/>
    <col min="7138" max="7140" width="18.42578125" style="760" customWidth="1"/>
    <col min="7141" max="7378" width="9.140625" style="760"/>
    <col min="7379" max="7379" width="29.7109375" style="760" customWidth="1"/>
    <col min="7380" max="7385" width="10.7109375" style="760" customWidth="1"/>
    <col min="7386" max="7386" width="29.7109375" style="760" customWidth="1"/>
    <col min="7387" max="7392" width="10.7109375" style="760" customWidth="1"/>
    <col min="7393" max="7393" width="29.7109375" style="760" customWidth="1"/>
    <col min="7394" max="7396" width="18.42578125" style="760" customWidth="1"/>
    <col min="7397" max="7634" width="9.140625" style="760"/>
    <col min="7635" max="7635" width="29.7109375" style="760" customWidth="1"/>
    <col min="7636" max="7641" width="10.7109375" style="760" customWidth="1"/>
    <col min="7642" max="7642" width="29.7109375" style="760" customWidth="1"/>
    <col min="7643" max="7648" width="10.7109375" style="760" customWidth="1"/>
    <col min="7649" max="7649" width="29.7109375" style="760" customWidth="1"/>
    <col min="7650" max="7652" width="18.42578125" style="760" customWidth="1"/>
    <col min="7653" max="7890" width="9.140625" style="760"/>
    <col min="7891" max="7891" width="29.7109375" style="760" customWidth="1"/>
    <col min="7892" max="7897" width="10.7109375" style="760" customWidth="1"/>
    <col min="7898" max="7898" width="29.7109375" style="760" customWidth="1"/>
    <col min="7899" max="7904" width="10.7109375" style="760" customWidth="1"/>
    <col min="7905" max="7905" width="29.7109375" style="760" customWidth="1"/>
    <col min="7906" max="7908" width="18.42578125" style="760" customWidth="1"/>
    <col min="7909" max="8146" width="9.140625" style="760"/>
    <col min="8147" max="8147" width="29.7109375" style="760" customWidth="1"/>
    <col min="8148" max="8153" width="10.7109375" style="760" customWidth="1"/>
    <col min="8154" max="8154" width="29.7109375" style="760" customWidth="1"/>
    <col min="8155" max="8160" width="10.7109375" style="760" customWidth="1"/>
    <col min="8161" max="8161" width="29.7109375" style="760" customWidth="1"/>
    <col min="8162" max="8164" width="18.42578125" style="760" customWidth="1"/>
    <col min="8165" max="8402" width="9.140625" style="760"/>
    <col min="8403" max="8403" width="29.7109375" style="760" customWidth="1"/>
    <col min="8404" max="8409" width="10.7109375" style="760" customWidth="1"/>
    <col min="8410" max="8410" width="29.7109375" style="760" customWidth="1"/>
    <col min="8411" max="8416" width="10.7109375" style="760" customWidth="1"/>
    <col min="8417" max="8417" width="29.7109375" style="760" customWidth="1"/>
    <col min="8418" max="8420" width="18.42578125" style="760" customWidth="1"/>
    <col min="8421" max="8658" width="9.140625" style="760"/>
    <col min="8659" max="8659" width="29.7109375" style="760" customWidth="1"/>
    <col min="8660" max="8665" width="10.7109375" style="760" customWidth="1"/>
    <col min="8666" max="8666" width="29.7109375" style="760" customWidth="1"/>
    <col min="8667" max="8672" width="10.7109375" style="760" customWidth="1"/>
    <col min="8673" max="8673" width="29.7109375" style="760" customWidth="1"/>
    <col min="8674" max="8676" width="18.42578125" style="760" customWidth="1"/>
    <col min="8677" max="8914" width="9.140625" style="760"/>
    <col min="8915" max="8915" width="29.7109375" style="760" customWidth="1"/>
    <col min="8916" max="8921" width="10.7109375" style="760" customWidth="1"/>
    <col min="8922" max="8922" width="29.7109375" style="760" customWidth="1"/>
    <col min="8923" max="8928" width="10.7109375" style="760" customWidth="1"/>
    <col min="8929" max="8929" width="29.7109375" style="760" customWidth="1"/>
    <col min="8930" max="8932" width="18.42578125" style="760" customWidth="1"/>
    <col min="8933" max="9170" width="9.140625" style="760"/>
    <col min="9171" max="9171" width="29.7109375" style="760" customWidth="1"/>
    <col min="9172" max="9177" width="10.7109375" style="760" customWidth="1"/>
    <col min="9178" max="9178" width="29.7109375" style="760" customWidth="1"/>
    <col min="9179" max="9184" width="10.7109375" style="760" customWidth="1"/>
    <col min="9185" max="9185" width="29.7109375" style="760" customWidth="1"/>
    <col min="9186" max="9188" width="18.42578125" style="760" customWidth="1"/>
    <col min="9189" max="9426" width="9.140625" style="760"/>
    <col min="9427" max="9427" width="29.7109375" style="760" customWidth="1"/>
    <col min="9428" max="9433" width="10.7109375" style="760" customWidth="1"/>
    <col min="9434" max="9434" width="29.7109375" style="760" customWidth="1"/>
    <col min="9435" max="9440" width="10.7109375" style="760" customWidth="1"/>
    <col min="9441" max="9441" width="29.7109375" style="760" customWidth="1"/>
    <col min="9442" max="9444" width="18.42578125" style="760" customWidth="1"/>
    <col min="9445" max="9682" width="9.140625" style="760"/>
    <col min="9683" max="9683" width="29.7109375" style="760" customWidth="1"/>
    <col min="9684" max="9689" width="10.7109375" style="760" customWidth="1"/>
    <col min="9690" max="9690" width="29.7109375" style="760" customWidth="1"/>
    <col min="9691" max="9696" width="10.7109375" style="760" customWidth="1"/>
    <col min="9697" max="9697" width="29.7109375" style="760" customWidth="1"/>
    <col min="9698" max="9700" width="18.42578125" style="760" customWidth="1"/>
    <col min="9701" max="9938" width="9.140625" style="760"/>
    <col min="9939" max="9939" width="29.7109375" style="760" customWidth="1"/>
    <col min="9940" max="9945" width="10.7109375" style="760" customWidth="1"/>
    <col min="9946" max="9946" width="29.7109375" style="760" customWidth="1"/>
    <col min="9947" max="9952" width="10.7109375" style="760" customWidth="1"/>
    <col min="9953" max="9953" width="29.7109375" style="760" customWidth="1"/>
    <col min="9954" max="9956" width="18.42578125" style="760" customWidth="1"/>
    <col min="9957" max="10194" width="9.140625" style="760"/>
    <col min="10195" max="10195" width="29.7109375" style="760" customWidth="1"/>
    <col min="10196" max="10201" width="10.7109375" style="760" customWidth="1"/>
    <col min="10202" max="10202" width="29.7109375" style="760" customWidth="1"/>
    <col min="10203" max="10208" width="10.7109375" style="760" customWidth="1"/>
    <col min="10209" max="10209" width="29.7109375" style="760" customWidth="1"/>
    <col min="10210" max="10212" width="18.42578125" style="760" customWidth="1"/>
    <col min="10213" max="10450" width="9.140625" style="760"/>
    <col min="10451" max="10451" width="29.7109375" style="760" customWidth="1"/>
    <col min="10452" max="10457" width="10.7109375" style="760" customWidth="1"/>
    <col min="10458" max="10458" width="29.7109375" style="760" customWidth="1"/>
    <col min="10459" max="10464" width="10.7109375" style="760" customWidth="1"/>
    <col min="10465" max="10465" width="29.7109375" style="760" customWidth="1"/>
    <col min="10466" max="10468" width="18.42578125" style="760" customWidth="1"/>
    <col min="10469" max="10706" width="9.140625" style="760"/>
    <col min="10707" max="10707" width="29.7109375" style="760" customWidth="1"/>
    <col min="10708" max="10713" width="10.7109375" style="760" customWidth="1"/>
    <col min="10714" max="10714" width="29.7109375" style="760" customWidth="1"/>
    <col min="10715" max="10720" width="10.7109375" style="760" customWidth="1"/>
    <col min="10721" max="10721" width="29.7109375" style="760" customWidth="1"/>
    <col min="10722" max="10724" width="18.42578125" style="760" customWidth="1"/>
    <col min="10725" max="10962" width="9.140625" style="760"/>
    <col min="10963" max="10963" width="29.7109375" style="760" customWidth="1"/>
    <col min="10964" max="10969" width="10.7109375" style="760" customWidth="1"/>
    <col min="10970" max="10970" width="29.7109375" style="760" customWidth="1"/>
    <col min="10971" max="10976" width="10.7109375" style="760" customWidth="1"/>
    <col min="10977" max="10977" width="29.7109375" style="760" customWidth="1"/>
    <col min="10978" max="10980" width="18.42578125" style="760" customWidth="1"/>
    <col min="10981" max="11218" width="9.140625" style="760"/>
    <col min="11219" max="11219" width="29.7109375" style="760" customWidth="1"/>
    <col min="11220" max="11225" width="10.7109375" style="760" customWidth="1"/>
    <col min="11226" max="11226" width="29.7109375" style="760" customWidth="1"/>
    <col min="11227" max="11232" width="10.7109375" style="760" customWidth="1"/>
    <col min="11233" max="11233" width="29.7109375" style="760" customWidth="1"/>
    <col min="11234" max="11236" width="18.42578125" style="760" customWidth="1"/>
    <col min="11237" max="11474" width="9.140625" style="760"/>
    <col min="11475" max="11475" width="29.7109375" style="760" customWidth="1"/>
    <col min="11476" max="11481" width="10.7109375" style="760" customWidth="1"/>
    <col min="11482" max="11482" width="29.7109375" style="760" customWidth="1"/>
    <col min="11483" max="11488" width="10.7109375" style="760" customWidth="1"/>
    <col min="11489" max="11489" width="29.7109375" style="760" customWidth="1"/>
    <col min="11490" max="11492" width="18.42578125" style="760" customWidth="1"/>
    <col min="11493" max="11730" width="9.140625" style="760"/>
    <col min="11731" max="11731" width="29.7109375" style="760" customWidth="1"/>
    <col min="11732" max="11737" width="10.7109375" style="760" customWidth="1"/>
    <col min="11738" max="11738" width="29.7109375" style="760" customWidth="1"/>
    <col min="11739" max="11744" width="10.7109375" style="760" customWidth="1"/>
    <col min="11745" max="11745" width="29.7109375" style="760" customWidth="1"/>
    <col min="11746" max="11748" width="18.42578125" style="760" customWidth="1"/>
    <col min="11749" max="11986" width="9.140625" style="760"/>
    <col min="11987" max="11987" width="29.7109375" style="760" customWidth="1"/>
    <col min="11988" max="11993" width="10.7109375" style="760" customWidth="1"/>
    <col min="11994" max="11994" width="29.7109375" style="760" customWidth="1"/>
    <col min="11995" max="12000" width="10.7109375" style="760" customWidth="1"/>
    <col min="12001" max="12001" width="29.7109375" style="760" customWidth="1"/>
    <col min="12002" max="12004" width="18.42578125" style="760" customWidth="1"/>
    <col min="12005" max="12242" width="9.140625" style="760"/>
    <col min="12243" max="12243" width="29.7109375" style="760" customWidth="1"/>
    <col min="12244" max="12249" width="10.7109375" style="760" customWidth="1"/>
    <col min="12250" max="12250" width="29.7109375" style="760" customWidth="1"/>
    <col min="12251" max="12256" width="10.7109375" style="760" customWidth="1"/>
    <col min="12257" max="12257" width="29.7109375" style="760" customWidth="1"/>
    <col min="12258" max="12260" width="18.42578125" style="760" customWidth="1"/>
    <col min="12261" max="12498" width="9.140625" style="760"/>
    <col min="12499" max="12499" width="29.7109375" style="760" customWidth="1"/>
    <col min="12500" max="12505" width="10.7109375" style="760" customWidth="1"/>
    <col min="12506" max="12506" width="29.7109375" style="760" customWidth="1"/>
    <col min="12507" max="12512" width="10.7109375" style="760" customWidth="1"/>
    <col min="12513" max="12513" width="29.7109375" style="760" customWidth="1"/>
    <col min="12514" max="12516" width="18.42578125" style="760" customWidth="1"/>
    <col min="12517" max="12754" width="9.140625" style="760"/>
    <col min="12755" max="12755" width="29.7109375" style="760" customWidth="1"/>
    <col min="12756" max="12761" width="10.7109375" style="760" customWidth="1"/>
    <col min="12762" max="12762" width="29.7109375" style="760" customWidth="1"/>
    <col min="12763" max="12768" width="10.7109375" style="760" customWidth="1"/>
    <col min="12769" max="12769" width="29.7109375" style="760" customWidth="1"/>
    <col min="12770" max="12772" width="18.42578125" style="760" customWidth="1"/>
    <col min="12773" max="13010" width="9.140625" style="760"/>
    <col min="13011" max="13011" width="29.7109375" style="760" customWidth="1"/>
    <col min="13012" max="13017" width="10.7109375" style="760" customWidth="1"/>
    <col min="13018" max="13018" width="29.7109375" style="760" customWidth="1"/>
    <col min="13019" max="13024" width="10.7109375" style="760" customWidth="1"/>
    <col min="13025" max="13025" width="29.7109375" style="760" customWidth="1"/>
    <col min="13026" max="13028" width="18.42578125" style="760" customWidth="1"/>
    <col min="13029" max="13266" width="9.140625" style="760"/>
    <col min="13267" max="13267" width="29.7109375" style="760" customWidth="1"/>
    <col min="13268" max="13273" width="10.7109375" style="760" customWidth="1"/>
    <col min="13274" max="13274" width="29.7109375" style="760" customWidth="1"/>
    <col min="13275" max="13280" width="10.7109375" style="760" customWidth="1"/>
    <col min="13281" max="13281" width="29.7109375" style="760" customWidth="1"/>
    <col min="13282" max="13284" width="18.42578125" style="760" customWidth="1"/>
    <col min="13285" max="13522" width="9.140625" style="760"/>
    <col min="13523" max="13523" width="29.7109375" style="760" customWidth="1"/>
    <col min="13524" max="13529" width="10.7109375" style="760" customWidth="1"/>
    <col min="13530" max="13530" width="29.7109375" style="760" customWidth="1"/>
    <col min="13531" max="13536" width="10.7109375" style="760" customWidth="1"/>
    <col min="13537" max="13537" width="29.7109375" style="760" customWidth="1"/>
    <col min="13538" max="13540" width="18.42578125" style="760" customWidth="1"/>
    <col min="13541" max="13778" width="9.140625" style="760"/>
    <col min="13779" max="13779" width="29.7109375" style="760" customWidth="1"/>
    <col min="13780" max="13785" width="10.7109375" style="760" customWidth="1"/>
    <col min="13786" max="13786" width="29.7109375" style="760" customWidth="1"/>
    <col min="13787" max="13792" width="10.7109375" style="760" customWidth="1"/>
    <col min="13793" max="13793" width="29.7109375" style="760" customWidth="1"/>
    <col min="13794" max="13796" width="18.42578125" style="760" customWidth="1"/>
    <col min="13797" max="14034" width="9.140625" style="760"/>
    <col min="14035" max="14035" width="29.7109375" style="760" customWidth="1"/>
    <col min="14036" max="14041" width="10.7109375" style="760" customWidth="1"/>
    <col min="14042" max="14042" width="29.7109375" style="760" customWidth="1"/>
    <col min="14043" max="14048" width="10.7109375" style="760" customWidth="1"/>
    <col min="14049" max="14049" width="29.7109375" style="760" customWidth="1"/>
    <col min="14050" max="14052" width="18.42578125" style="760" customWidth="1"/>
    <col min="14053" max="14290" width="9.140625" style="760"/>
    <col min="14291" max="14291" width="29.7109375" style="760" customWidth="1"/>
    <col min="14292" max="14297" width="10.7109375" style="760" customWidth="1"/>
    <col min="14298" max="14298" width="29.7109375" style="760" customWidth="1"/>
    <col min="14299" max="14304" width="10.7109375" style="760" customWidth="1"/>
    <col min="14305" max="14305" width="29.7109375" style="760" customWidth="1"/>
    <col min="14306" max="14308" width="18.42578125" style="760" customWidth="1"/>
    <col min="14309" max="14546" width="9.140625" style="760"/>
    <col min="14547" max="14547" width="29.7109375" style="760" customWidth="1"/>
    <col min="14548" max="14553" width="10.7109375" style="760" customWidth="1"/>
    <col min="14554" max="14554" width="29.7109375" style="760" customWidth="1"/>
    <col min="14555" max="14560" width="10.7109375" style="760" customWidth="1"/>
    <col min="14561" max="14561" width="29.7109375" style="760" customWidth="1"/>
    <col min="14562" max="14564" width="18.42578125" style="760" customWidth="1"/>
    <col min="14565" max="14802" width="9.140625" style="760"/>
    <col min="14803" max="14803" width="29.7109375" style="760" customWidth="1"/>
    <col min="14804" max="14809" width="10.7109375" style="760" customWidth="1"/>
    <col min="14810" max="14810" width="29.7109375" style="760" customWidth="1"/>
    <col min="14811" max="14816" width="10.7109375" style="760" customWidth="1"/>
    <col min="14817" max="14817" width="29.7109375" style="760" customWidth="1"/>
    <col min="14818" max="14820" width="18.42578125" style="760" customWidth="1"/>
    <col min="14821" max="15058" width="9.140625" style="760"/>
    <col min="15059" max="15059" width="29.7109375" style="760" customWidth="1"/>
    <col min="15060" max="15065" width="10.7109375" style="760" customWidth="1"/>
    <col min="15066" max="15066" width="29.7109375" style="760" customWidth="1"/>
    <col min="15067" max="15072" width="10.7109375" style="760" customWidth="1"/>
    <col min="15073" max="15073" width="29.7109375" style="760" customWidth="1"/>
    <col min="15074" max="15076" width="18.42578125" style="760" customWidth="1"/>
    <col min="15077" max="15314" width="9.140625" style="760"/>
    <col min="15315" max="15315" width="29.7109375" style="760" customWidth="1"/>
    <col min="15316" max="15321" width="10.7109375" style="760" customWidth="1"/>
    <col min="15322" max="15322" width="29.7109375" style="760" customWidth="1"/>
    <col min="15323" max="15328" width="10.7109375" style="760" customWidth="1"/>
    <col min="15329" max="15329" width="29.7109375" style="760" customWidth="1"/>
    <col min="15330" max="15332" width="18.42578125" style="760" customWidth="1"/>
    <col min="15333" max="15570" width="9.140625" style="760"/>
    <col min="15571" max="15571" width="29.7109375" style="760" customWidth="1"/>
    <col min="15572" max="15577" width="10.7109375" style="760" customWidth="1"/>
    <col min="15578" max="15578" width="29.7109375" style="760" customWidth="1"/>
    <col min="15579" max="15584" width="10.7109375" style="760" customWidth="1"/>
    <col min="15585" max="15585" width="29.7109375" style="760" customWidth="1"/>
    <col min="15586" max="15588" width="18.42578125" style="760" customWidth="1"/>
    <col min="15589" max="15826" width="9.140625" style="760"/>
    <col min="15827" max="15827" width="29.7109375" style="760" customWidth="1"/>
    <col min="15828" max="15833" width="10.7109375" style="760" customWidth="1"/>
    <col min="15834" max="15834" width="29.7109375" style="760" customWidth="1"/>
    <col min="15835" max="15840" width="10.7109375" style="760" customWidth="1"/>
    <col min="15841" max="15841" width="29.7109375" style="760" customWidth="1"/>
    <col min="15842" max="15844" width="18.42578125" style="760" customWidth="1"/>
    <col min="15845" max="16082" width="9.140625" style="760"/>
    <col min="16083" max="16083" width="29.7109375" style="760" customWidth="1"/>
    <col min="16084" max="16089" width="10.7109375" style="760" customWidth="1"/>
    <col min="16090" max="16090" width="29.7109375" style="760" customWidth="1"/>
    <col min="16091" max="16096" width="10.7109375" style="760" customWidth="1"/>
    <col min="16097" max="16097" width="29.7109375" style="760" customWidth="1"/>
    <col min="16098" max="16100" width="18.42578125" style="760" customWidth="1"/>
    <col min="16101" max="16341" width="9.140625" style="760"/>
    <col min="16342" max="16384" width="8.7109375" style="760" customWidth="1"/>
  </cols>
  <sheetData>
    <row r="1" spans="1:7" ht="15.75" customHeight="1">
      <c r="A1" s="1653" t="s">
        <v>1308</v>
      </c>
      <c r="B1" s="1653"/>
    </row>
    <row r="2" spans="1:7" s="762" customFormat="1" ht="18" customHeight="1">
      <c r="A2" s="761" t="s">
        <v>1120</v>
      </c>
      <c r="C2" s="763"/>
      <c r="D2" s="763"/>
    </row>
    <row r="3" spans="1:7" s="762" customFormat="1" ht="18" customHeight="1">
      <c r="A3" s="763" t="s">
        <v>665</v>
      </c>
      <c r="C3" s="764"/>
      <c r="D3" s="764"/>
    </row>
    <row r="4" spans="1:7" s="762" customFormat="1" ht="15.75">
      <c r="A4" s="764" t="s">
        <v>667</v>
      </c>
      <c r="B4" s="764"/>
      <c r="C4" s="764"/>
      <c r="D4" s="764"/>
    </row>
    <row r="5" spans="1:7" s="766" customFormat="1" ht="17.25" customHeight="1">
      <c r="A5" s="765"/>
      <c r="B5" s="1679">
        <v>2022</v>
      </c>
      <c r="C5" s="1679"/>
      <c r="D5" s="1679"/>
      <c r="E5" s="1673">
        <v>2023</v>
      </c>
      <c r="F5" s="1673"/>
      <c r="G5" s="1673"/>
    </row>
    <row r="6" spans="1:7" s="766" customFormat="1" ht="15" customHeight="1">
      <c r="A6" s="767"/>
      <c r="B6" s="768" t="s">
        <v>668</v>
      </c>
      <c r="C6" s="769" t="s">
        <v>56</v>
      </c>
      <c r="D6" s="770"/>
      <c r="E6" s="768" t="s">
        <v>668</v>
      </c>
      <c r="F6" s="769" t="s">
        <v>56</v>
      </c>
      <c r="G6" s="770"/>
    </row>
    <row r="7" spans="1:7" s="766" customFormat="1" ht="15" customHeight="1">
      <c r="A7" s="771"/>
      <c r="B7" s="769" t="s">
        <v>41</v>
      </c>
      <c r="C7" s="769" t="s">
        <v>669</v>
      </c>
      <c r="D7" s="769" t="s">
        <v>670</v>
      </c>
      <c r="E7" s="769" t="s">
        <v>41</v>
      </c>
      <c r="F7" s="769" t="s">
        <v>669</v>
      </c>
      <c r="G7" s="769" t="s">
        <v>670</v>
      </c>
    </row>
    <row r="8" spans="1:7" s="773" customFormat="1" ht="13.9" customHeight="1">
      <c r="A8" s="772"/>
      <c r="B8" s="185"/>
      <c r="C8" s="185"/>
      <c r="D8" s="185"/>
      <c r="E8" s="185"/>
      <c r="F8" s="185"/>
      <c r="G8" s="185"/>
    </row>
    <row r="9" spans="1:7" s="766" customFormat="1" ht="13.9" customHeight="1">
      <c r="A9" s="774" t="s">
        <v>0</v>
      </c>
      <c r="B9" s="84">
        <v>6912.9</v>
      </c>
      <c r="C9" s="84">
        <v>2395.9</v>
      </c>
      <c r="D9" s="84">
        <v>4517</v>
      </c>
      <c r="E9" s="84">
        <v>7037.6</v>
      </c>
      <c r="F9" s="84">
        <v>2453.6999999999998</v>
      </c>
      <c r="G9" s="84">
        <v>4583.8999999999996</v>
      </c>
    </row>
    <row r="10" spans="1:7" s="773" customFormat="1" ht="13.9" customHeight="1">
      <c r="A10" s="774"/>
      <c r="B10" s="775"/>
      <c r="C10" s="775"/>
      <c r="D10" s="775"/>
      <c r="E10" s="775"/>
      <c r="F10" s="775"/>
      <c r="G10" s="775"/>
    </row>
    <row r="11" spans="1:7" s="766" customFormat="1" ht="13.9" customHeight="1">
      <c r="A11" s="72" t="s">
        <v>1</v>
      </c>
      <c r="B11" s="84">
        <v>559.5</v>
      </c>
      <c r="C11" s="84">
        <v>131.1</v>
      </c>
      <c r="D11" s="84">
        <v>428.4</v>
      </c>
      <c r="E11" s="84">
        <v>570.9</v>
      </c>
      <c r="F11" s="84">
        <v>134.19999999999999</v>
      </c>
      <c r="G11" s="84">
        <v>436.7</v>
      </c>
    </row>
    <row r="12" spans="1:7" s="766" customFormat="1" ht="13.9" customHeight="1">
      <c r="A12" s="776" t="s">
        <v>53</v>
      </c>
      <c r="B12" s="85">
        <v>28.5</v>
      </c>
      <c r="C12" s="85">
        <v>19.399999999999999</v>
      </c>
      <c r="D12" s="85">
        <v>9.1</v>
      </c>
      <c r="E12" s="85">
        <v>29</v>
      </c>
      <c r="F12" s="85">
        <v>19.7</v>
      </c>
      <c r="G12" s="85">
        <v>9.3000000000000007</v>
      </c>
    </row>
    <row r="13" spans="1:7" s="773" customFormat="1" ht="13.9" customHeight="1">
      <c r="A13" s="73" t="s">
        <v>54</v>
      </c>
      <c r="B13" s="85">
        <v>59</v>
      </c>
      <c r="C13" s="85">
        <v>43.7</v>
      </c>
      <c r="D13" s="85">
        <v>15.3</v>
      </c>
      <c r="E13" s="85">
        <v>61.2</v>
      </c>
      <c r="F13" s="85">
        <v>45.6</v>
      </c>
      <c r="G13" s="85">
        <v>15.6</v>
      </c>
    </row>
    <row r="14" spans="1:7" s="773" customFormat="1" ht="13.9" customHeight="1">
      <c r="A14" s="73" t="s">
        <v>671</v>
      </c>
      <c r="B14" s="85">
        <v>25</v>
      </c>
      <c r="C14" s="85">
        <v>24.1</v>
      </c>
      <c r="D14" s="85">
        <v>0.9</v>
      </c>
      <c r="E14" s="85">
        <v>25.1</v>
      </c>
      <c r="F14" s="85">
        <v>24.3</v>
      </c>
      <c r="G14" s="85">
        <v>0.8</v>
      </c>
    </row>
    <row r="15" spans="1:7" s="773" customFormat="1" ht="13.9" customHeight="1">
      <c r="A15" s="74" t="s">
        <v>56</v>
      </c>
      <c r="B15" s="777"/>
      <c r="C15" s="777"/>
      <c r="D15" s="777"/>
      <c r="E15" s="777"/>
      <c r="F15" s="777"/>
      <c r="G15" s="777"/>
    </row>
    <row r="16" spans="1:7" s="773" customFormat="1" ht="13.9" customHeight="1">
      <c r="A16" s="74" t="s">
        <v>142</v>
      </c>
      <c r="B16" s="85">
        <v>10.4</v>
      </c>
      <c r="C16" s="85">
        <v>10.4</v>
      </c>
      <c r="D16" s="778" t="s">
        <v>37</v>
      </c>
      <c r="E16" s="85">
        <v>10.5</v>
      </c>
      <c r="F16" s="85">
        <v>10.5</v>
      </c>
      <c r="G16" s="778" t="s">
        <v>37</v>
      </c>
    </row>
    <row r="17" spans="1:10" ht="13.9" customHeight="1">
      <c r="A17" s="73" t="s">
        <v>57</v>
      </c>
      <c r="B17" s="85">
        <v>97.8</v>
      </c>
      <c r="C17" s="778" t="s">
        <v>37</v>
      </c>
      <c r="D17" s="85">
        <v>97.8</v>
      </c>
      <c r="E17" s="85">
        <v>99.9</v>
      </c>
      <c r="F17" s="778" t="s">
        <v>37</v>
      </c>
      <c r="G17" s="85">
        <v>99.9</v>
      </c>
    </row>
    <row r="18" spans="1:10" ht="13.9" customHeight="1">
      <c r="A18" s="73" t="s">
        <v>58</v>
      </c>
      <c r="B18" s="85">
        <v>200.5</v>
      </c>
      <c r="C18" s="85">
        <v>21.3</v>
      </c>
      <c r="D18" s="85">
        <v>179.2</v>
      </c>
      <c r="E18" s="85">
        <v>204.8</v>
      </c>
      <c r="F18" s="85">
        <v>21.6</v>
      </c>
      <c r="G18" s="85">
        <v>183.2</v>
      </c>
    </row>
    <row r="19" spans="1:10" ht="13.9" customHeight="1">
      <c r="A19" s="779" t="s">
        <v>56</v>
      </c>
      <c r="B19" s="777"/>
      <c r="C19" s="777"/>
      <c r="D19" s="777"/>
      <c r="E19" s="777"/>
      <c r="F19" s="777"/>
      <c r="G19" s="777"/>
    </row>
    <row r="20" spans="1:10" ht="13.9" customHeight="1">
      <c r="A20" s="74" t="s">
        <v>136</v>
      </c>
      <c r="B20" s="85">
        <v>10.8</v>
      </c>
      <c r="C20" s="85">
        <v>10.8</v>
      </c>
      <c r="D20" s="778" t="s">
        <v>37</v>
      </c>
      <c r="E20" s="85">
        <v>11</v>
      </c>
      <c r="F20" s="85">
        <v>11</v>
      </c>
      <c r="G20" s="778" t="s">
        <v>37</v>
      </c>
    </row>
    <row r="21" spans="1:10" ht="13.9" customHeight="1">
      <c r="A21" s="74" t="s">
        <v>137</v>
      </c>
      <c r="B21" s="85">
        <v>15.1</v>
      </c>
      <c r="C21" s="85">
        <v>10.5</v>
      </c>
      <c r="D21" s="80">
        <v>4.5999999999999996</v>
      </c>
      <c r="E21" s="85">
        <v>15.2</v>
      </c>
      <c r="F21" s="85">
        <v>10.6</v>
      </c>
      <c r="G21" s="80">
        <v>4.5999999999999996</v>
      </c>
    </row>
    <row r="22" spans="1:10" ht="13.9" customHeight="1">
      <c r="A22" s="73" t="s">
        <v>59</v>
      </c>
      <c r="B22" s="85">
        <v>148.69999999999999</v>
      </c>
      <c r="C22" s="85">
        <v>22.6</v>
      </c>
      <c r="D22" s="85">
        <v>126.1</v>
      </c>
      <c r="E22" s="85">
        <v>150.9</v>
      </c>
      <c r="F22" s="85">
        <v>23</v>
      </c>
      <c r="G22" s="85">
        <v>127.9</v>
      </c>
    </row>
    <row r="23" spans="1:10" ht="13.9" customHeight="1">
      <c r="A23" s="74" t="s">
        <v>612</v>
      </c>
      <c r="B23" s="85">
        <v>34.1</v>
      </c>
      <c r="C23" s="85">
        <v>22.6</v>
      </c>
      <c r="D23" s="85">
        <v>11.5</v>
      </c>
      <c r="E23" s="85">
        <v>34.6</v>
      </c>
      <c r="F23" s="85">
        <v>23</v>
      </c>
      <c r="G23" s="85">
        <v>11.6</v>
      </c>
    </row>
    <row r="24" spans="1:10" ht="13.9" customHeight="1">
      <c r="A24" s="780"/>
      <c r="B24" s="781"/>
      <c r="C24" s="781"/>
      <c r="D24" s="781"/>
      <c r="E24" s="781"/>
      <c r="F24" s="781"/>
      <c r="G24" s="781"/>
    </row>
    <row r="25" spans="1:10" ht="13.9" customHeight="1">
      <c r="A25" s="72" t="s">
        <v>129</v>
      </c>
      <c r="B25" s="84">
        <v>1288.4000000000001</v>
      </c>
      <c r="C25" s="84">
        <v>327.10000000000002</v>
      </c>
      <c r="D25" s="84">
        <v>961.3</v>
      </c>
      <c r="E25" s="84">
        <v>1311</v>
      </c>
      <c r="F25" s="84">
        <v>332.6</v>
      </c>
      <c r="G25" s="84">
        <v>978.4</v>
      </c>
    </row>
    <row r="26" spans="1:10" s="766" customFormat="1" ht="13.9" customHeight="1">
      <c r="A26" s="185" t="s">
        <v>1329</v>
      </c>
      <c r="B26" s="85">
        <v>126.6</v>
      </c>
      <c r="C26" s="85">
        <v>117.1</v>
      </c>
      <c r="D26" s="85">
        <v>9.5</v>
      </c>
      <c r="E26" s="85">
        <v>129.4</v>
      </c>
      <c r="F26" s="85">
        <v>119.6</v>
      </c>
      <c r="G26" s="85">
        <v>9.8000000000000007</v>
      </c>
    </row>
    <row r="27" spans="1:10" s="766" customFormat="1" ht="13.9" customHeight="1">
      <c r="A27" s="185" t="s">
        <v>672</v>
      </c>
      <c r="B27" s="85">
        <v>27.2</v>
      </c>
      <c r="C27" s="85">
        <v>25.2</v>
      </c>
      <c r="D27" s="85">
        <v>2</v>
      </c>
      <c r="E27" s="85">
        <v>27.5</v>
      </c>
      <c r="F27" s="85">
        <v>25.5</v>
      </c>
      <c r="G27" s="85">
        <v>2</v>
      </c>
    </row>
    <row r="28" spans="1:10" s="773" customFormat="1" ht="13.9" customHeight="1">
      <c r="A28" s="782" t="s">
        <v>56</v>
      </c>
      <c r="B28" s="777"/>
      <c r="C28" s="777"/>
      <c r="D28" s="777"/>
      <c r="E28" s="777"/>
      <c r="F28" s="777"/>
      <c r="G28" s="777"/>
      <c r="H28" s="760"/>
      <c r="I28" s="760"/>
      <c r="J28" s="760"/>
    </row>
    <row r="29" spans="1:10" s="773" customFormat="1" ht="13.9" customHeight="1">
      <c r="A29" s="271" t="s">
        <v>61</v>
      </c>
      <c r="B29" s="85">
        <v>2.2000000000000002</v>
      </c>
      <c r="C29" s="85">
        <v>2.2000000000000002</v>
      </c>
      <c r="D29" s="778" t="s">
        <v>37</v>
      </c>
      <c r="E29" s="85">
        <v>2.2999999999999998</v>
      </c>
      <c r="F29" s="85">
        <v>2.2999999999999998</v>
      </c>
      <c r="G29" s="778" t="s">
        <v>37</v>
      </c>
      <c r="H29" s="760"/>
      <c r="I29" s="760"/>
      <c r="J29" s="760"/>
    </row>
    <row r="30" spans="1:10" s="773" customFormat="1" ht="13.9" customHeight="1">
      <c r="A30" s="185" t="s">
        <v>673</v>
      </c>
      <c r="B30" s="85">
        <v>26</v>
      </c>
      <c r="C30" s="85">
        <v>26</v>
      </c>
      <c r="D30" s="778" t="s">
        <v>37</v>
      </c>
      <c r="E30" s="85">
        <v>26.5</v>
      </c>
      <c r="F30" s="85">
        <v>26.5</v>
      </c>
      <c r="G30" s="778" t="s">
        <v>37</v>
      </c>
      <c r="H30" s="760"/>
      <c r="I30" s="760"/>
      <c r="J30" s="760"/>
    </row>
    <row r="31" spans="1:10" s="773" customFormat="1" ht="13.9" customHeight="1">
      <c r="A31" s="782" t="s">
        <v>674</v>
      </c>
      <c r="B31" s="777"/>
      <c r="C31" s="777"/>
      <c r="D31" s="80"/>
      <c r="E31" s="777"/>
      <c r="F31" s="777"/>
      <c r="G31" s="80"/>
      <c r="H31" s="760"/>
      <c r="I31" s="760"/>
      <c r="J31" s="760"/>
    </row>
    <row r="32" spans="1:10" s="773" customFormat="1" ht="13.9" customHeight="1">
      <c r="A32" s="271" t="s">
        <v>63</v>
      </c>
      <c r="B32" s="85">
        <v>2.7</v>
      </c>
      <c r="C32" s="85">
        <v>2.7</v>
      </c>
      <c r="D32" s="778" t="s">
        <v>37</v>
      </c>
      <c r="E32" s="85">
        <v>2.8</v>
      </c>
      <c r="F32" s="85">
        <v>2.8</v>
      </c>
      <c r="G32" s="778" t="s">
        <v>37</v>
      </c>
      <c r="H32" s="760"/>
      <c r="I32" s="760"/>
      <c r="J32" s="760"/>
    </row>
    <row r="33" spans="1:10" s="773" customFormat="1" ht="13.9" customHeight="1">
      <c r="A33" s="185" t="s">
        <v>64</v>
      </c>
      <c r="B33" s="85">
        <v>36.799999999999997</v>
      </c>
      <c r="C33" s="85">
        <v>32.700000000000003</v>
      </c>
      <c r="D33" s="85">
        <v>4.0999999999999996</v>
      </c>
      <c r="E33" s="85">
        <v>37.4</v>
      </c>
      <c r="F33" s="85">
        <v>33.299999999999997</v>
      </c>
      <c r="G33" s="85">
        <v>4.0999999999999996</v>
      </c>
      <c r="H33" s="760"/>
      <c r="I33" s="760"/>
      <c r="J33" s="760"/>
    </row>
    <row r="34" spans="1:10" s="773" customFormat="1" ht="13.9" customHeight="1">
      <c r="A34" s="782" t="s">
        <v>674</v>
      </c>
      <c r="B34" s="777"/>
      <c r="C34" s="777"/>
      <c r="D34" s="783"/>
      <c r="E34" s="777"/>
      <c r="F34" s="777"/>
      <c r="G34" s="783"/>
      <c r="H34" s="760"/>
      <c r="I34" s="760"/>
      <c r="J34" s="760"/>
    </row>
    <row r="35" spans="1:10" s="773" customFormat="1" ht="13.9" customHeight="1">
      <c r="A35" s="271" t="s">
        <v>65</v>
      </c>
      <c r="B35" s="85">
        <v>2.4</v>
      </c>
      <c r="C35" s="85">
        <v>2.4</v>
      </c>
      <c r="D35" s="778" t="s">
        <v>37</v>
      </c>
      <c r="E35" s="85">
        <v>2.4</v>
      </c>
      <c r="F35" s="85">
        <v>2.4</v>
      </c>
      <c r="G35" s="778" t="s">
        <v>37</v>
      </c>
      <c r="H35" s="760"/>
      <c r="I35" s="760"/>
      <c r="J35" s="760"/>
    </row>
    <row r="36" spans="1:10" s="773" customFormat="1" ht="13.9" customHeight="1">
      <c r="A36" s="271" t="s">
        <v>66</v>
      </c>
      <c r="B36" s="85">
        <v>11.4</v>
      </c>
      <c r="C36" s="85">
        <v>11.4</v>
      </c>
      <c r="D36" s="778" t="s">
        <v>37</v>
      </c>
      <c r="E36" s="85">
        <v>11.6</v>
      </c>
      <c r="F36" s="85">
        <v>11.6</v>
      </c>
      <c r="G36" s="778" t="s">
        <v>37</v>
      </c>
      <c r="H36" s="760"/>
      <c r="I36" s="760"/>
      <c r="J36" s="760"/>
    </row>
    <row r="37" spans="1:10" s="773" customFormat="1" ht="13.9" customHeight="1">
      <c r="A37" s="185" t="s">
        <v>67</v>
      </c>
      <c r="B37" s="85">
        <v>138.19999999999999</v>
      </c>
      <c r="C37" s="85">
        <v>16.8</v>
      </c>
      <c r="D37" s="85">
        <v>121.4</v>
      </c>
      <c r="E37" s="85">
        <v>140</v>
      </c>
      <c r="F37" s="85">
        <v>16.899999999999999</v>
      </c>
      <c r="G37" s="85">
        <v>123.1</v>
      </c>
      <c r="H37" s="760"/>
      <c r="I37" s="760"/>
      <c r="J37" s="760"/>
    </row>
    <row r="38" spans="1:10" s="773" customFormat="1" ht="13.9" customHeight="1">
      <c r="A38" s="271" t="s">
        <v>143</v>
      </c>
      <c r="B38" s="85">
        <v>26.5</v>
      </c>
      <c r="C38" s="85">
        <v>16.8</v>
      </c>
      <c r="D38" s="85">
        <v>9.6999999999999993</v>
      </c>
      <c r="E38" s="85">
        <v>26.8</v>
      </c>
      <c r="F38" s="85">
        <v>16.899999999999999</v>
      </c>
      <c r="G38" s="85">
        <v>9.9</v>
      </c>
      <c r="H38" s="760"/>
      <c r="I38" s="760"/>
      <c r="J38" s="760"/>
    </row>
    <row r="39" spans="1:10" s="773" customFormat="1" ht="13.9" customHeight="1">
      <c r="A39" s="185" t="s">
        <v>69</v>
      </c>
      <c r="B39" s="85">
        <v>114.2</v>
      </c>
      <c r="C39" s="778">
        <v>114.2</v>
      </c>
      <c r="D39" s="80" t="s">
        <v>37</v>
      </c>
      <c r="E39" s="85">
        <v>116.2</v>
      </c>
      <c r="F39" s="778" t="s">
        <v>37</v>
      </c>
      <c r="G39" s="85">
        <v>116.2</v>
      </c>
      <c r="H39" s="760"/>
      <c r="I39" s="760"/>
      <c r="J39" s="760"/>
    </row>
    <row r="40" spans="1:10" s="773" customFormat="1" ht="13.9" customHeight="1">
      <c r="A40" s="185" t="s">
        <v>70</v>
      </c>
      <c r="B40" s="85">
        <v>189.6</v>
      </c>
      <c r="C40" s="778">
        <v>58.2</v>
      </c>
      <c r="D40" s="85">
        <v>131.4</v>
      </c>
      <c r="E40" s="85">
        <v>193.2</v>
      </c>
      <c r="F40" s="778">
        <v>59.2</v>
      </c>
      <c r="G40" s="85">
        <v>134</v>
      </c>
      <c r="H40" s="760"/>
      <c r="I40" s="760"/>
      <c r="J40" s="760"/>
    </row>
    <row r="41" spans="1:10" s="773" customFormat="1" ht="13.9" customHeight="1">
      <c r="A41" s="271" t="s">
        <v>675</v>
      </c>
      <c r="B41" s="778">
        <v>58.2</v>
      </c>
      <c r="C41" s="778">
        <v>58.2</v>
      </c>
      <c r="D41" s="80" t="s">
        <v>37</v>
      </c>
      <c r="E41" s="778">
        <v>59.2</v>
      </c>
      <c r="F41" s="778">
        <v>59.2</v>
      </c>
      <c r="G41" s="80" t="s">
        <v>37</v>
      </c>
      <c r="H41" s="760"/>
      <c r="I41" s="760"/>
      <c r="J41" s="760"/>
    </row>
    <row r="42" spans="1:10" s="773" customFormat="1" ht="13.9" customHeight="1">
      <c r="A42" s="185" t="s">
        <v>71</v>
      </c>
      <c r="B42" s="85">
        <v>149.1</v>
      </c>
      <c r="C42" s="85">
        <v>18.100000000000001</v>
      </c>
      <c r="D42" s="85">
        <v>131</v>
      </c>
      <c r="E42" s="85">
        <v>151.9</v>
      </c>
      <c r="F42" s="85">
        <v>18.3</v>
      </c>
      <c r="G42" s="85">
        <v>133.6</v>
      </c>
      <c r="H42" s="760"/>
      <c r="I42" s="760"/>
      <c r="J42" s="760"/>
    </row>
    <row r="43" spans="1:10" s="773" customFormat="1" ht="13.9" customHeight="1">
      <c r="A43" s="271" t="s">
        <v>72</v>
      </c>
      <c r="B43" s="85">
        <v>18.100000000000001</v>
      </c>
      <c r="C43" s="85">
        <v>18.100000000000001</v>
      </c>
      <c r="D43" s="778" t="s">
        <v>37</v>
      </c>
      <c r="E43" s="85">
        <v>18.3</v>
      </c>
      <c r="F43" s="85">
        <v>18.3</v>
      </c>
      <c r="G43" s="778" t="s">
        <v>37</v>
      </c>
    </row>
    <row r="44" spans="1:10" s="773" customFormat="1" ht="13.9" customHeight="1">
      <c r="A44" s="185" t="s">
        <v>144</v>
      </c>
      <c r="B44" s="85">
        <v>318.10000000000002</v>
      </c>
      <c r="C44" s="85">
        <v>12.2</v>
      </c>
      <c r="D44" s="85">
        <v>305.89999999999998</v>
      </c>
      <c r="E44" s="85">
        <v>324.7</v>
      </c>
      <c r="F44" s="85">
        <v>12.3</v>
      </c>
      <c r="G44" s="85">
        <v>312.39999999999998</v>
      </c>
    </row>
    <row r="45" spans="1:10" s="773" customFormat="1" ht="13.9" customHeight="1">
      <c r="A45" s="271" t="s">
        <v>676</v>
      </c>
      <c r="B45" s="85">
        <v>12.2</v>
      </c>
      <c r="C45" s="85">
        <v>12.2</v>
      </c>
      <c r="D45" s="778" t="s">
        <v>37</v>
      </c>
      <c r="E45" s="85">
        <v>12.3</v>
      </c>
      <c r="F45" s="85">
        <v>12.3</v>
      </c>
      <c r="G45" s="778" t="s">
        <v>37</v>
      </c>
    </row>
    <row r="46" spans="1:10" s="773" customFormat="1" ht="13.9" customHeight="1">
      <c r="A46" s="185" t="s">
        <v>75</v>
      </c>
      <c r="B46" s="85">
        <v>27.6</v>
      </c>
      <c r="C46" s="778" t="s">
        <v>37</v>
      </c>
      <c r="D46" s="85">
        <v>27.6</v>
      </c>
      <c r="E46" s="85">
        <v>27.8</v>
      </c>
      <c r="F46" s="778" t="s">
        <v>37</v>
      </c>
      <c r="G46" s="85">
        <v>27.8</v>
      </c>
    </row>
    <row r="47" spans="1:10" s="773" customFormat="1" ht="13.9" customHeight="1">
      <c r="A47" s="185" t="s">
        <v>76</v>
      </c>
      <c r="B47" s="85">
        <v>105.1</v>
      </c>
      <c r="C47" s="85">
        <v>20.8</v>
      </c>
      <c r="D47" s="85">
        <v>84.3</v>
      </c>
      <c r="E47" s="85">
        <v>106.2</v>
      </c>
      <c r="F47" s="85">
        <v>21</v>
      </c>
      <c r="G47" s="85">
        <v>85.2</v>
      </c>
    </row>
    <row r="48" spans="1:10" s="773" customFormat="1" ht="13.9" customHeight="1">
      <c r="A48" s="271" t="s">
        <v>145</v>
      </c>
      <c r="B48" s="85">
        <v>20.8</v>
      </c>
      <c r="C48" s="85">
        <v>20.8</v>
      </c>
      <c r="D48" s="778" t="s">
        <v>37</v>
      </c>
      <c r="E48" s="85">
        <v>21</v>
      </c>
      <c r="F48" s="85">
        <v>21</v>
      </c>
      <c r="G48" s="778" t="s">
        <v>37</v>
      </c>
    </row>
    <row r="49" spans="1:10" s="773" customFormat="1" ht="13.9" customHeight="1">
      <c r="A49" s="185" t="s">
        <v>146</v>
      </c>
      <c r="B49" s="85">
        <v>29.9</v>
      </c>
      <c r="C49" s="80" t="s">
        <v>37</v>
      </c>
      <c r="D49" s="85">
        <v>29.9</v>
      </c>
      <c r="E49" s="85">
        <v>30.2</v>
      </c>
      <c r="F49" s="778" t="s">
        <v>37</v>
      </c>
      <c r="G49" s="85">
        <v>30.2</v>
      </c>
    </row>
    <row r="50" spans="1:10" s="773" customFormat="1" ht="13.9" customHeight="1">
      <c r="A50" s="784"/>
      <c r="B50" s="263"/>
      <c r="C50" s="785"/>
      <c r="D50" s="263"/>
      <c r="E50" s="263"/>
      <c r="F50" s="785"/>
      <c r="G50" s="263"/>
    </row>
    <row r="51" spans="1:10" s="773" customFormat="1" ht="13.9" customHeight="1">
      <c r="A51" s="784"/>
      <c r="B51" s="263"/>
      <c r="C51" s="785"/>
      <c r="D51" s="263"/>
      <c r="E51" s="263"/>
      <c r="F51" s="785"/>
      <c r="G51" s="263"/>
    </row>
    <row r="52" spans="1:10" s="773" customFormat="1" ht="13.9" customHeight="1">
      <c r="A52" s="784"/>
      <c r="B52" s="263"/>
      <c r="C52" s="785"/>
      <c r="D52" s="263"/>
      <c r="E52" s="263"/>
      <c r="F52" s="785"/>
      <c r="G52" s="263"/>
    </row>
    <row r="53" spans="1:10" s="773" customFormat="1" ht="13.9" customHeight="1">
      <c r="A53" s="784"/>
      <c r="B53" s="263"/>
      <c r="C53" s="785"/>
      <c r="D53" s="263"/>
      <c r="E53" s="263"/>
      <c r="F53" s="785"/>
      <c r="G53" s="263"/>
    </row>
    <row r="54" spans="1:10" s="773" customFormat="1" ht="13.9" customHeight="1">
      <c r="A54" s="784"/>
      <c r="B54" s="263"/>
      <c r="C54" s="785"/>
      <c r="D54" s="263"/>
      <c r="E54" s="263"/>
      <c r="F54" s="785"/>
      <c r="G54" s="263"/>
    </row>
    <row r="55" spans="1:10" s="773" customFormat="1" ht="18" customHeight="1">
      <c r="A55" s="763" t="s">
        <v>1226</v>
      </c>
      <c r="B55" s="763"/>
      <c r="C55" s="763"/>
      <c r="D55" s="763"/>
      <c r="E55" s="763"/>
      <c r="F55" s="763"/>
      <c r="G55" s="763"/>
    </row>
    <row r="56" spans="1:10" s="773" customFormat="1" ht="18" customHeight="1">
      <c r="A56" s="764" t="s">
        <v>666</v>
      </c>
      <c r="B56" s="764"/>
      <c r="C56" s="764"/>
      <c r="D56" s="764"/>
      <c r="E56" s="764"/>
      <c r="F56" s="764"/>
      <c r="G56" s="764"/>
    </row>
    <row r="57" spans="1:10" s="766" customFormat="1" ht="18" customHeight="1">
      <c r="A57" s="765"/>
      <c r="B57" s="1679">
        <v>2022</v>
      </c>
      <c r="C57" s="1679"/>
      <c r="D57" s="1679"/>
      <c r="E57" s="1673">
        <v>2023</v>
      </c>
      <c r="F57" s="1673"/>
      <c r="G57" s="1673"/>
    </row>
    <row r="58" spans="1:10" s="766" customFormat="1" ht="15" customHeight="1">
      <c r="A58" s="767"/>
      <c r="B58" s="786" t="s">
        <v>668</v>
      </c>
      <c r="C58" s="787" t="s">
        <v>56</v>
      </c>
      <c r="D58" s="788"/>
      <c r="E58" s="768" t="s">
        <v>668</v>
      </c>
      <c r="F58" s="769" t="s">
        <v>56</v>
      </c>
      <c r="G58" s="770"/>
    </row>
    <row r="59" spans="1:10" s="766" customFormat="1" ht="15" customHeight="1">
      <c r="A59" s="771"/>
      <c r="B59" s="787" t="s">
        <v>41</v>
      </c>
      <c r="C59" s="787" t="s">
        <v>669</v>
      </c>
      <c r="D59" s="787" t="s">
        <v>670</v>
      </c>
      <c r="E59" s="769" t="s">
        <v>41</v>
      </c>
      <c r="F59" s="769" t="s">
        <v>669</v>
      </c>
      <c r="G59" s="769" t="s">
        <v>670</v>
      </c>
    </row>
    <row r="60" spans="1:10" s="773" customFormat="1" ht="13.9" customHeight="1">
      <c r="A60" s="784"/>
      <c r="B60" s="789"/>
      <c r="C60" s="789"/>
      <c r="D60" s="789"/>
      <c r="E60" s="790"/>
      <c r="F60" s="790"/>
      <c r="G60" s="790"/>
    </row>
    <row r="61" spans="1:10" s="766" customFormat="1" ht="13.9" customHeight="1">
      <c r="A61" s="791" t="s">
        <v>21</v>
      </c>
      <c r="B61" s="84">
        <v>533.79999999999995</v>
      </c>
      <c r="C61" s="84">
        <v>145.1</v>
      </c>
      <c r="D61" s="84">
        <v>388.7</v>
      </c>
      <c r="E61" s="84">
        <v>538.4</v>
      </c>
      <c r="F61" s="84">
        <v>147.30000000000001</v>
      </c>
      <c r="G61" s="84">
        <v>391.1</v>
      </c>
    </row>
    <row r="62" spans="1:10" s="766" customFormat="1" ht="13.9" customHeight="1">
      <c r="A62" s="792" t="s">
        <v>677</v>
      </c>
      <c r="B62" s="85">
        <v>80.400000000000006</v>
      </c>
      <c r="C62" s="85">
        <v>80.400000000000006</v>
      </c>
      <c r="D62" s="778" t="s">
        <v>37</v>
      </c>
      <c r="E62" s="85">
        <v>82</v>
      </c>
      <c r="F62" s="85">
        <v>82</v>
      </c>
      <c r="G62" s="778" t="s">
        <v>37</v>
      </c>
    </row>
    <row r="63" spans="1:10" s="773" customFormat="1" ht="13.9" customHeight="1">
      <c r="A63" s="793" t="s">
        <v>56</v>
      </c>
      <c r="B63" s="777"/>
      <c r="C63" s="777"/>
      <c r="D63" s="783"/>
      <c r="E63" s="777"/>
      <c r="F63" s="777"/>
      <c r="G63" s="783"/>
      <c r="H63" s="760"/>
      <c r="I63" s="760"/>
      <c r="J63" s="760"/>
    </row>
    <row r="64" spans="1:10" s="773" customFormat="1" ht="13.9" customHeight="1">
      <c r="A64" s="794" t="s">
        <v>80</v>
      </c>
      <c r="B64" s="85">
        <v>3.5</v>
      </c>
      <c r="C64" s="85">
        <v>3.5</v>
      </c>
      <c r="D64" s="778" t="s">
        <v>37</v>
      </c>
      <c r="E64" s="85">
        <v>3.5</v>
      </c>
      <c r="F64" s="85">
        <v>3.5</v>
      </c>
      <c r="G64" s="778" t="s">
        <v>37</v>
      </c>
      <c r="H64" s="760"/>
      <c r="I64" s="760"/>
      <c r="J64" s="760"/>
    </row>
    <row r="65" spans="1:10" s="773" customFormat="1" ht="13.9" customHeight="1">
      <c r="A65" s="792" t="s">
        <v>81</v>
      </c>
      <c r="B65" s="85">
        <v>52.1</v>
      </c>
      <c r="C65" s="85">
        <v>52.1</v>
      </c>
      <c r="D65" s="778" t="s">
        <v>37</v>
      </c>
      <c r="E65" s="85">
        <v>52.7</v>
      </c>
      <c r="F65" s="85">
        <v>52.7</v>
      </c>
      <c r="G65" s="778" t="s">
        <v>37</v>
      </c>
      <c r="H65" s="760"/>
      <c r="I65" s="760"/>
      <c r="J65" s="760"/>
    </row>
    <row r="66" spans="1:10" s="773" customFormat="1" ht="13.9" customHeight="1">
      <c r="A66" s="793" t="s">
        <v>56</v>
      </c>
      <c r="B66" s="85"/>
      <c r="C66" s="85"/>
      <c r="D66" s="783"/>
      <c r="E66" s="85"/>
      <c r="F66" s="85"/>
      <c r="G66" s="783"/>
      <c r="H66" s="760"/>
      <c r="I66" s="760"/>
      <c r="J66" s="760"/>
    </row>
    <row r="67" spans="1:10" s="773" customFormat="1" ht="13.9" customHeight="1">
      <c r="A67" s="794" t="s">
        <v>82</v>
      </c>
      <c r="B67" s="85">
        <v>0.7</v>
      </c>
      <c r="C67" s="85">
        <v>0.7</v>
      </c>
      <c r="D67" s="778" t="s">
        <v>37</v>
      </c>
      <c r="E67" s="85">
        <v>0.7</v>
      </c>
      <c r="F67" s="85">
        <v>0.7</v>
      </c>
      <c r="G67" s="778" t="s">
        <v>37</v>
      </c>
      <c r="H67" s="760"/>
      <c r="I67" s="760"/>
      <c r="J67" s="760"/>
    </row>
    <row r="68" spans="1:10" s="773" customFormat="1" ht="13.9" customHeight="1">
      <c r="A68" s="792" t="s">
        <v>83</v>
      </c>
      <c r="B68" s="85">
        <v>73.3</v>
      </c>
      <c r="C68" s="85">
        <v>73.3</v>
      </c>
      <c r="D68" s="778" t="s">
        <v>37</v>
      </c>
      <c r="E68" s="85">
        <v>73.900000000000006</v>
      </c>
      <c r="F68" s="778" t="s">
        <v>37</v>
      </c>
      <c r="G68" s="85">
        <v>73.900000000000006</v>
      </c>
      <c r="H68" s="760"/>
      <c r="I68" s="760"/>
      <c r="J68" s="760"/>
    </row>
    <row r="69" spans="1:10" s="773" customFormat="1" ht="13.9" customHeight="1">
      <c r="A69" s="792" t="s">
        <v>84</v>
      </c>
      <c r="B69" s="85">
        <v>99</v>
      </c>
      <c r="C69" s="85">
        <v>99</v>
      </c>
      <c r="D69" s="778" t="s">
        <v>37</v>
      </c>
      <c r="E69" s="85">
        <v>99.7</v>
      </c>
      <c r="F69" s="778" t="s">
        <v>37</v>
      </c>
      <c r="G69" s="85">
        <v>99.7</v>
      </c>
      <c r="H69" s="760"/>
      <c r="I69" s="760"/>
      <c r="J69" s="760"/>
    </row>
    <row r="70" spans="1:10" s="773" customFormat="1" ht="13.9" customHeight="1">
      <c r="A70" s="795" t="s">
        <v>85</v>
      </c>
      <c r="B70" s="85">
        <v>97.7</v>
      </c>
      <c r="C70" s="85">
        <v>12.6</v>
      </c>
      <c r="D70" s="778">
        <v>85.1</v>
      </c>
      <c r="E70" s="85">
        <v>98.4</v>
      </c>
      <c r="F70" s="85">
        <v>12.6</v>
      </c>
      <c r="G70" s="85">
        <v>85.8</v>
      </c>
      <c r="H70" s="760"/>
      <c r="I70" s="760"/>
      <c r="J70" s="760"/>
    </row>
    <row r="71" spans="1:10" s="773" customFormat="1" ht="13.9" customHeight="1">
      <c r="A71" s="794" t="s">
        <v>86</v>
      </c>
      <c r="B71" s="85">
        <v>12.6</v>
      </c>
      <c r="C71" s="85">
        <v>12.6</v>
      </c>
      <c r="D71" s="778" t="s">
        <v>37</v>
      </c>
      <c r="E71" s="85">
        <v>12.6</v>
      </c>
      <c r="F71" s="85">
        <v>12.6</v>
      </c>
      <c r="G71" s="778" t="s">
        <v>37</v>
      </c>
      <c r="H71" s="760"/>
      <c r="I71" s="760"/>
      <c r="J71" s="760"/>
    </row>
    <row r="72" spans="1:10" s="773" customFormat="1" ht="13.9" customHeight="1">
      <c r="A72" s="792" t="s">
        <v>87</v>
      </c>
      <c r="B72" s="85">
        <v>59.9</v>
      </c>
      <c r="C72" s="778" t="s">
        <v>37</v>
      </c>
      <c r="D72" s="85">
        <v>59.9</v>
      </c>
      <c r="E72" s="85">
        <v>60</v>
      </c>
      <c r="F72" s="778" t="s">
        <v>37</v>
      </c>
      <c r="G72" s="85">
        <v>60</v>
      </c>
      <c r="H72" s="760"/>
      <c r="I72" s="760"/>
      <c r="J72" s="760"/>
    </row>
    <row r="73" spans="1:10" s="773" customFormat="1" ht="13.9" customHeight="1">
      <c r="A73" s="792" t="s">
        <v>88</v>
      </c>
      <c r="B73" s="85">
        <v>71.400000000000006</v>
      </c>
      <c r="C73" s="778" t="s">
        <v>37</v>
      </c>
      <c r="D73" s="85">
        <v>71.400000000000006</v>
      </c>
      <c r="E73" s="85">
        <v>71.7</v>
      </c>
      <c r="F73" s="778" t="s">
        <v>37</v>
      </c>
      <c r="G73" s="85">
        <v>71.7</v>
      </c>
      <c r="H73" s="760"/>
      <c r="I73" s="760"/>
      <c r="J73" s="760"/>
    </row>
    <row r="74" spans="1:10" s="773" customFormat="1" ht="13.9" customHeight="1">
      <c r="B74" s="777"/>
      <c r="C74" s="777"/>
      <c r="D74" s="777"/>
      <c r="E74" s="777"/>
      <c r="F74" s="777"/>
      <c r="G74" s="777"/>
      <c r="H74" s="760"/>
      <c r="I74" s="760"/>
      <c r="J74" s="760"/>
    </row>
    <row r="75" spans="1:10" s="773" customFormat="1" ht="13.9" customHeight="1">
      <c r="A75" s="791" t="s">
        <v>2</v>
      </c>
      <c r="B75" s="84">
        <v>306.5</v>
      </c>
      <c r="C75" s="84">
        <v>41.7</v>
      </c>
      <c r="D75" s="84">
        <v>264.8</v>
      </c>
      <c r="E75" s="84">
        <v>308.39999999999998</v>
      </c>
      <c r="F75" s="84">
        <v>42</v>
      </c>
      <c r="G75" s="84">
        <v>266.39999999999998</v>
      </c>
      <c r="H75" s="760"/>
      <c r="I75" s="760"/>
      <c r="J75" s="760"/>
    </row>
    <row r="76" spans="1:10" s="773" customFormat="1" ht="13.9" customHeight="1">
      <c r="A76" s="792" t="s">
        <v>89</v>
      </c>
      <c r="B76" s="85">
        <v>41.7</v>
      </c>
      <c r="C76" s="85">
        <v>41.7</v>
      </c>
      <c r="D76" s="778" t="s">
        <v>37</v>
      </c>
      <c r="E76" s="85">
        <v>42</v>
      </c>
      <c r="F76" s="85">
        <v>42</v>
      </c>
      <c r="G76" s="778" t="s">
        <v>37</v>
      </c>
      <c r="H76" s="760"/>
      <c r="I76" s="760"/>
      <c r="J76" s="760"/>
    </row>
    <row r="77" spans="1:10" s="773" customFormat="1" ht="13.9" customHeight="1">
      <c r="A77" s="795" t="s">
        <v>90</v>
      </c>
      <c r="B77" s="85">
        <v>33.9</v>
      </c>
      <c r="C77" s="778" t="s">
        <v>37</v>
      </c>
      <c r="D77" s="85">
        <v>33.9</v>
      </c>
      <c r="E77" s="85">
        <v>34.1</v>
      </c>
      <c r="F77" s="778" t="s">
        <v>37</v>
      </c>
      <c r="G77" s="85">
        <v>34.1</v>
      </c>
      <c r="H77" s="760"/>
      <c r="I77" s="760"/>
      <c r="J77" s="760"/>
    </row>
    <row r="78" spans="1:10" s="766" customFormat="1" ht="13.9" customHeight="1">
      <c r="A78" s="795" t="s">
        <v>91</v>
      </c>
      <c r="B78" s="85">
        <v>60.9</v>
      </c>
      <c r="C78" s="778" t="s">
        <v>37</v>
      </c>
      <c r="D78" s="85">
        <v>60.9</v>
      </c>
      <c r="E78" s="85">
        <v>61.2</v>
      </c>
      <c r="F78" s="778" t="s">
        <v>37</v>
      </c>
      <c r="G78" s="85">
        <v>61.2</v>
      </c>
    </row>
    <row r="79" spans="1:10" s="773" customFormat="1" ht="13.9" customHeight="1">
      <c r="A79" s="792" t="s">
        <v>92</v>
      </c>
      <c r="B79" s="85">
        <v>48.6</v>
      </c>
      <c r="C79" s="778" t="s">
        <v>37</v>
      </c>
      <c r="D79" s="85">
        <v>48.6</v>
      </c>
      <c r="E79" s="85">
        <v>48.7</v>
      </c>
      <c r="F79" s="778" t="s">
        <v>37</v>
      </c>
      <c r="G79" s="85">
        <v>48.7</v>
      </c>
      <c r="H79" s="760"/>
      <c r="I79" s="760"/>
      <c r="J79" s="760"/>
    </row>
    <row r="80" spans="1:10" s="773" customFormat="1" ht="13.9" customHeight="1">
      <c r="A80" s="792" t="s">
        <v>93</v>
      </c>
      <c r="B80" s="85">
        <v>68.900000000000006</v>
      </c>
      <c r="C80" s="778" t="s">
        <v>37</v>
      </c>
      <c r="D80" s="85">
        <v>68.900000000000006</v>
      </c>
      <c r="E80" s="85">
        <v>69.400000000000006</v>
      </c>
      <c r="F80" s="778" t="s">
        <v>37</v>
      </c>
      <c r="G80" s="85">
        <v>69.400000000000006</v>
      </c>
      <c r="H80" s="760"/>
      <c r="I80" s="760"/>
      <c r="J80" s="760"/>
    </row>
    <row r="81" spans="1:10" s="773" customFormat="1" ht="13.9" customHeight="1">
      <c r="A81" s="792" t="s">
        <v>94</v>
      </c>
      <c r="B81" s="85">
        <v>52.5</v>
      </c>
      <c r="C81" s="778" t="s">
        <v>37</v>
      </c>
      <c r="D81" s="85">
        <v>52.5</v>
      </c>
      <c r="E81" s="85">
        <v>53</v>
      </c>
      <c r="F81" s="778" t="s">
        <v>37</v>
      </c>
      <c r="G81" s="85">
        <v>53</v>
      </c>
      <c r="H81" s="760"/>
      <c r="I81" s="760"/>
      <c r="J81" s="760"/>
    </row>
    <row r="82" spans="1:10" s="773" customFormat="1" ht="13.9" customHeight="1">
      <c r="A82" s="794"/>
      <c r="B82" s="777"/>
      <c r="C82" s="777"/>
      <c r="D82" s="777"/>
      <c r="E82" s="777"/>
      <c r="F82" s="777"/>
      <c r="G82" s="777"/>
      <c r="H82" s="760"/>
      <c r="I82" s="760"/>
      <c r="J82" s="760"/>
    </row>
    <row r="83" spans="1:10" s="773" customFormat="1" ht="13.9" customHeight="1">
      <c r="A83" s="791" t="s">
        <v>95</v>
      </c>
      <c r="B83" s="84">
        <v>1435.5</v>
      </c>
      <c r="C83" s="84">
        <v>104.3</v>
      </c>
      <c r="D83" s="84">
        <v>1331.2</v>
      </c>
      <c r="E83" s="84">
        <v>1460.4</v>
      </c>
      <c r="F83" s="84">
        <v>105.9</v>
      </c>
      <c r="G83" s="84">
        <v>1354.5</v>
      </c>
      <c r="H83" s="760"/>
      <c r="I83" s="760"/>
      <c r="J83" s="760"/>
    </row>
    <row r="84" spans="1:10" s="773" customFormat="1" ht="13.9" customHeight="1">
      <c r="A84" s="792" t="s">
        <v>96</v>
      </c>
      <c r="B84" s="85">
        <v>92</v>
      </c>
      <c r="C84" s="778" t="s">
        <v>37</v>
      </c>
      <c r="D84" s="85">
        <v>92</v>
      </c>
      <c r="E84" s="85">
        <v>92.4</v>
      </c>
      <c r="F84" s="778" t="s">
        <v>37</v>
      </c>
      <c r="G84" s="85">
        <v>92.4</v>
      </c>
      <c r="H84" s="760"/>
      <c r="I84" s="760"/>
      <c r="J84" s="760"/>
    </row>
    <row r="85" spans="1:10" s="773" customFormat="1" ht="13.9" customHeight="1">
      <c r="A85" s="792" t="s">
        <v>97</v>
      </c>
      <c r="B85" s="85">
        <v>141.1</v>
      </c>
      <c r="C85" s="778" t="s">
        <v>37</v>
      </c>
      <c r="D85" s="85">
        <v>141.1</v>
      </c>
      <c r="E85" s="85">
        <v>144.1</v>
      </c>
      <c r="F85" s="778" t="s">
        <v>37</v>
      </c>
      <c r="G85" s="85">
        <v>144.1</v>
      </c>
      <c r="H85" s="760"/>
      <c r="I85" s="760"/>
      <c r="J85" s="760"/>
    </row>
    <row r="86" spans="1:10" s="773" customFormat="1" ht="13.9" customHeight="1">
      <c r="A86" s="792" t="s">
        <v>98</v>
      </c>
      <c r="B86" s="85">
        <v>99.4</v>
      </c>
      <c r="C86" s="778" t="s">
        <v>37</v>
      </c>
      <c r="D86" s="85">
        <v>99.4</v>
      </c>
      <c r="E86" s="85">
        <v>100.4</v>
      </c>
      <c r="F86" s="778" t="s">
        <v>37</v>
      </c>
      <c r="G86" s="85">
        <v>100.4</v>
      </c>
      <c r="H86" s="760"/>
      <c r="I86" s="760"/>
      <c r="J86" s="760"/>
    </row>
    <row r="87" spans="1:10" s="773" customFormat="1" ht="13.9" customHeight="1">
      <c r="A87" s="792" t="s">
        <v>99</v>
      </c>
      <c r="B87" s="85">
        <v>466.6</v>
      </c>
      <c r="C87" s="85">
        <v>26.9</v>
      </c>
      <c r="D87" s="85">
        <v>439.7</v>
      </c>
      <c r="E87" s="85">
        <v>476.2</v>
      </c>
      <c r="F87" s="85">
        <v>27.3</v>
      </c>
      <c r="G87" s="85">
        <v>448.9</v>
      </c>
      <c r="H87" s="760"/>
      <c r="I87" s="760"/>
      <c r="J87" s="760"/>
    </row>
    <row r="88" spans="1:10" s="766" customFormat="1" ht="13.9" customHeight="1">
      <c r="A88" s="794" t="s">
        <v>678</v>
      </c>
      <c r="B88" s="85">
        <v>26.9</v>
      </c>
      <c r="C88" s="85">
        <v>26.9</v>
      </c>
      <c r="D88" s="778" t="s">
        <v>37</v>
      </c>
      <c r="E88" s="85">
        <v>27.3</v>
      </c>
      <c r="F88" s="85">
        <v>27.3</v>
      </c>
      <c r="G88" s="778" t="s">
        <v>37</v>
      </c>
    </row>
    <row r="89" spans="1:10" s="773" customFormat="1" ht="13.9" customHeight="1">
      <c r="A89" s="792" t="s">
        <v>101</v>
      </c>
      <c r="B89" s="85">
        <v>314</v>
      </c>
      <c r="C89" s="85">
        <v>15.8</v>
      </c>
      <c r="D89" s="85">
        <v>298.2</v>
      </c>
      <c r="E89" s="85">
        <v>319.89999999999998</v>
      </c>
      <c r="F89" s="85">
        <v>16.100000000000001</v>
      </c>
      <c r="G89" s="85">
        <v>303.8</v>
      </c>
      <c r="H89" s="760"/>
      <c r="I89" s="760"/>
      <c r="J89" s="760"/>
    </row>
    <row r="90" spans="1:10" s="773" customFormat="1" ht="13.9" customHeight="1">
      <c r="A90" s="794" t="s">
        <v>679</v>
      </c>
      <c r="B90" s="85">
        <v>15.8</v>
      </c>
      <c r="C90" s="85">
        <v>15.8</v>
      </c>
      <c r="D90" s="778" t="s">
        <v>37</v>
      </c>
      <c r="E90" s="85">
        <v>16.100000000000001</v>
      </c>
      <c r="F90" s="85">
        <v>16.100000000000001</v>
      </c>
      <c r="G90" s="778" t="s">
        <v>37</v>
      </c>
      <c r="H90" s="760"/>
      <c r="I90" s="760"/>
      <c r="J90" s="760"/>
    </row>
    <row r="91" spans="1:10" s="773" customFormat="1" ht="13.9" customHeight="1">
      <c r="A91" s="792" t="s">
        <v>103</v>
      </c>
      <c r="B91" s="85">
        <v>286.3</v>
      </c>
      <c r="C91" s="85">
        <v>61.6</v>
      </c>
      <c r="D91" s="85">
        <v>224.7</v>
      </c>
      <c r="E91" s="85">
        <v>290.8</v>
      </c>
      <c r="F91" s="85">
        <v>62.5</v>
      </c>
      <c r="G91" s="85">
        <v>228.3</v>
      </c>
      <c r="H91" s="760"/>
      <c r="I91" s="760"/>
      <c r="J91" s="760"/>
    </row>
    <row r="92" spans="1:10" s="773" customFormat="1" ht="13.9" customHeight="1">
      <c r="A92" s="794" t="s">
        <v>680</v>
      </c>
      <c r="B92" s="85">
        <v>61.6</v>
      </c>
      <c r="C92" s="85">
        <v>61.6</v>
      </c>
      <c r="D92" s="778" t="s">
        <v>37</v>
      </c>
      <c r="E92" s="85">
        <v>62.5</v>
      </c>
      <c r="F92" s="85">
        <v>62.5</v>
      </c>
      <c r="G92" s="778" t="s">
        <v>37</v>
      </c>
      <c r="H92" s="760"/>
      <c r="I92" s="760"/>
      <c r="J92" s="760"/>
    </row>
    <row r="93" spans="1:10" s="773" customFormat="1" ht="13.9" customHeight="1">
      <c r="A93" s="792" t="s">
        <v>105</v>
      </c>
      <c r="B93" s="85">
        <v>36.1</v>
      </c>
      <c r="C93" s="778" t="s">
        <v>37</v>
      </c>
      <c r="D93" s="85">
        <v>36.1</v>
      </c>
      <c r="E93" s="85">
        <v>36.6</v>
      </c>
      <c r="F93" s="778" t="s">
        <v>37</v>
      </c>
      <c r="G93" s="85">
        <v>36.6</v>
      </c>
      <c r="H93" s="760"/>
      <c r="I93" s="760"/>
      <c r="J93" s="760"/>
    </row>
    <row r="94" spans="1:10" s="773" customFormat="1" ht="13.9" customHeight="1">
      <c r="A94" s="796"/>
      <c r="B94" s="777"/>
      <c r="C94" s="777"/>
      <c r="D94" s="777"/>
      <c r="E94" s="777"/>
      <c r="F94" s="777"/>
      <c r="G94" s="777"/>
      <c r="H94" s="760"/>
      <c r="I94" s="760"/>
      <c r="J94" s="760"/>
    </row>
    <row r="95" spans="1:10" s="773" customFormat="1" ht="13.9" customHeight="1">
      <c r="A95" s="791" t="s">
        <v>4</v>
      </c>
      <c r="B95" s="84">
        <v>270.3</v>
      </c>
      <c r="C95" s="84">
        <v>40.799999999999997</v>
      </c>
      <c r="D95" s="84">
        <v>229.5</v>
      </c>
      <c r="E95" s="84">
        <v>273.5</v>
      </c>
      <c r="F95" s="84">
        <v>41.9</v>
      </c>
      <c r="G95" s="84">
        <v>231.6</v>
      </c>
      <c r="H95" s="760"/>
      <c r="I95" s="760"/>
      <c r="J95" s="760"/>
    </row>
    <row r="96" spans="1:10" s="773" customFormat="1" ht="13.9" customHeight="1">
      <c r="A96" s="784" t="s">
        <v>147</v>
      </c>
      <c r="B96" s="85">
        <v>40.799999999999997</v>
      </c>
      <c r="C96" s="85">
        <v>40.799999999999997</v>
      </c>
      <c r="D96" s="80" t="s">
        <v>37</v>
      </c>
      <c r="E96" s="85">
        <v>41.9</v>
      </c>
      <c r="F96" s="85">
        <v>41.9</v>
      </c>
      <c r="G96" s="80" t="s">
        <v>37</v>
      </c>
      <c r="H96" s="760"/>
      <c r="I96" s="760"/>
      <c r="J96" s="760"/>
    </row>
    <row r="97" spans="1:10" s="773" customFormat="1" ht="13.9" customHeight="1">
      <c r="A97" s="784" t="s">
        <v>108</v>
      </c>
      <c r="B97" s="85">
        <v>54.1</v>
      </c>
      <c r="C97" s="80" t="s">
        <v>37</v>
      </c>
      <c r="D97" s="85">
        <v>54.1</v>
      </c>
      <c r="E97" s="85">
        <v>54.6</v>
      </c>
      <c r="F97" s="80" t="s">
        <v>37</v>
      </c>
      <c r="G97" s="85">
        <v>54.6</v>
      </c>
      <c r="H97" s="760"/>
      <c r="I97" s="760"/>
      <c r="J97" s="760"/>
    </row>
    <row r="98" spans="1:10" s="773" customFormat="1" ht="13.9" customHeight="1">
      <c r="A98" s="185" t="s">
        <v>616</v>
      </c>
      <c r="B98" s="85">
        <v>70.400000000000006</v>
      </c>
      <c r="C98" s="80" t="s">
        <v>37</v>
      </c>
      <c r="D98" s="85">
        <v>70.400000000000006</v>
      </c>
      <c r="E98" s="85">
        <v>71.3</v>
      </c>
      <c r="F98" s="80" t="s">
        <v>37</v>
      </c>
      <c r="G98" s="85">
        <v>71.3</v>
      </c>
      <c r="H98" s="760"/>
      <c r="I98" s="760"/>
      <c r="J98" s="760"/>
    </row>
    <row r="99" spans="1:10" s="773" customFormat="1" ht="13.9" customHeight="1">
      <c r="A99" s="784" t="s">
        <v>148</v>
      </c>
      <c r="B99" s="85">
        <v>35.4</v>
      </c>
      <c r="C99" s="80" t="s">
        <v>37</v>
      </c>
      <c r="D99" s="85">
        <v>35.4</v>
      </c>
      <c r="E99" s="85">
        <v>35.799999999999997</v>
      </c>
      <c r="F99" s="80" t="s">
        <v>37</v>
      </c>
      <c r="G99" s="85">
        <v>35.799999999999997</v>
      </c>
      <c r="H99" s="760"/>
      <c r="I99" s="760"/>
      <c r="J99" s="760"/>
    </row>
    <row r="100" spans="1:10" s="773" customFormat="1" ht="13.9" customHeight="1">
      <c r="A100" s="784" t="s">
        <v>149</v>
      </c>
      <c r="B100" s="85">
        <v>69.599999999999994</v>
      </c>
      <c r="C100" s="80" t="s">
        <v>37</v>
      </c>
      <c r="D100" s="85">
        <v>69.599999999999994</v>
      </c>
      <c r="E100" s="85">
        <v>69.900000000000006</v>
      </c>
      <c r="F100" s="80" t="s">
        <v>37</v>
      </c>
      <c r="G100" s="85">
        <v>69.900000000000006</v>
      </c>
      <c r="H100" s="760"/>
      <c r="I100" s="760"/>
      <c r="J100" s="760"/>
    </row>
    <row r="101" spans="1:10" s="773" customFormat="1" ht="13.9" customHeight="1">
      <c r="A101" s="784"/>
      <c r="B101" s="263"/>
      <c r="C101" s="797"/>
      <c r="D101" s="263"/>
      <c r="E101" s="263"/>
      <c r="F101" s="797"/>
      <c r="G101" s="263"/>
    </row>
    <row r="102" spans="1:10" s="773" customFormat="1" ht="13.9" customHeight="1">
      <c r="A102" s="784"/>
      <c r="B102" s="263"/>
      <c r="C102" s="797"/>
      <c r="D102" s="263"/>
      <c r="E102" s="263"/>
      <c r="F102" s="797"/>
      <c r="G102" s="263"/>
    </row>
    <row r="103" spans="1:10" s="773" customFormat="1" ht="13.9" customHeight="1">
      <c r="A103" s="784"/>
      <c r="B103" s="263"/>
      <c r="C103" s="797"/>
      <c r="D103" s="263"/>
      <c r="E103" s="263"/>
      <c r="F103" s="797"/>
      <c r="G103" s="263"/>
    </row>
    <row r="104" spans="1:10" s="773" customFormat="1" ht="13.9" customHeight="1">
      <c r="A104" s="784"/>
      <c r="B104" s="263"/>
      <c r="C104" s="797"/>
      <c r="D104" s="263"/>
      <c r="E104" s="263"/>
      <c r="F104" s="797"/>
      <c r="G104" s="263"/>
    </row>
    <row r="105" spans="1:10" s="773" customFormat="1" ht="13.9" customHeight="1">
      <c r="A105" s="784"/>
      <c r="B105" s="263"/>
      <c r="C105" s="797"/>
      <c r="D105" s="263"/>
      <c r="E105" s="263"/>
      <c r="F105" s="797"/>
      <c r="G105" s="263"/>
    </row>
    <row r="106" spans="1:10" s="773" customFormat="1" ht="13.9" customHeight="1">
      <c r="A106" s="784"/>
      <c r="B106" s="263"/>
      <c r="C106" s="797"/>
      <c r="D106" s="263"/>
      <c r="E106" s="263"/>
      <c r="F106" s="797"/>
      <c r="G106" s="263"/>
    </row>
    <row r="107" spans="1:10" s="773" customFormat="1" ht="13.9" customHeight="1">
      <c r="A107" s="784"/>
      <c r="B107" s="263"/>
      <c r="C107" s="797"/>
      <c r="D107" s="263"/>
      <c r="E107" s="263"/>
      <c r="F107" s="797"/>
      <c r="G107" s="263"/>
    </row>
    <row r="108" spans="1:10" s="773" customFormat="1" ht="13.9" customHeight="1">
      <c r="A108" s="72" t="s">
        <v>5</v>
      </c>
      <c r="B108" s="227">
        <v>1054.5</v>
      </c>
      <c r="C108" s="227">
        <v>184.6</v>
      </c>
      <c r="D108" s="227">
        <v>869.9</v>
      </c>
      <c r="E108" s="227">
        <v>1068.7</v>
      </c>
      <c r="F108" s="227">
        <v>187</v>
      </c>
      <c r="G108" s="227">
        <v>881.7</v>
      </c>
    </row>
    <row r="109" spans="1:10" s="773" customFormat="1" ht="13.9" customHeight="1">
      <c r="A109" s="776" t="s">
        <v>150</v>
      </c>
      <c r="B109" s="80">
        <v>73.3</v>
      </c>
      <c r="C109" s="80">
        <v>73.3</v>
      </c>
      <c r="D109" s="778" t="s">
        <v>37</v>
      </c>
      <c r="E109" s="80">
        <v>74.3</v>
      </c>
      <c r="F109" s="80">
        <v>74.3</v>
      </c>
      <c r="G109" s="778" t="s">
        <v>37</v>
      </c>
    </row>
    <row r="110" spans="1:10" s="766" customFormat="1" ht="13.9" customHeight="1">
      <c r="A110" s="73" t="s">
        <v>151</v>
      </c>
      <c r="B110" s="85">
        <v>193.9</v>
      </c>
      <c r="C110" s="778" t="s">
        <v>37</v>
      </c>
      <c r="D110" s="85">
        <v>193.9</v>
      </c>
      <c r="E110" s="85">
        <v>197.3</v>
      </c>
      <c r="F110" s="778" t="s">
        <v>37</v>
      </c>
      <c r="G110" s="85">
        <v>197.3</v>
      </c>
    </row>
    <row r="111" spans="1:10" s="773" customFormat="1" ht="13.9" customHeight="1">
      <c r="A111" s="73" t="s">
        <v>113</v>
      </c>
      <c r="B111" s="80">
        <v>114.6</v>
      </c>
      <c r="C111" s="80">
        <v>52.2</v>
      </c>
      <c r="D111" s="80">
        <v>62.4</v>
      </c>
      <c r="E111" s="80">
        <v>115.6</v>
      </c>
      <c r="F111" s="80">
        <v>52.9</v>
      </c>
      <c r="G111" s="80">
        <v>62.7</v>
      </c>
    </row>
    <row r="112" spans="1:10" s="773" customFormat="1" ht="13.9" customHeight="1">
      <c r="A112" s="74" t="s">
        <v>681</v>
      </c>
      <c r="B112" s="80">
        <v>52.2</v>
      </c>
      <c r="C112" s="80">
        <v>52.2</v>
      </c>
      <c r="D112" s="778"/>
      <c r="E112" s="80">
        <v>52.9</v>
      </c>
      <c r="F112" s="80">
        <v>52.9</v>
      </c>
      <c r="G112" s="778" t="s">
        <v>37</v>
      </c>
    </row>
    <row r="113" spans="1:7" s="773" customFormat="1" ht="13.9" customHeight="1">
      <c r="A113" s="73" t="s">
        <v>152</v>
      </c>
      <c r="B113" s="80">
        <v>51</v>
      </c>
      <c r="C113" s="80">
        <v>15.9</v>
      </c>
      <c r="D113" s="80">
        <v>35.1</v>
      </c>
      <c r="E113" s="80">
        <v>51.4</v>
      </c>
      <c r="F113" s="80">
        <v>16.100000000000001</v>
      </c>
      <c r="G113" s="80">
        <v>35.299999999999997</v>
      </c>
    </row>
    <row r="114" spans="1:7" s="773" customFormat="1" ht="13.9" customHeight="1">
      <c r="A114" s="779" t="s">
        <v>674</v>
      </c>
      <c r="B114" s="783"/>
      <c r="C114" s="272"/>
      <c r="D114" s="783"/>
      <c r="E114" s="783"/>
      <c r="F114" s="272"/>
      <c r="G114" s="783"/>
    </row>
    <row r="115" spans="1:7" s="773" customFormat="1" ht="13.9" customHeight="1">
      <c r="A115" s="74" t="s">
        <v>139</v>
      </c>
      <c r="B115" s="85">
        <v>8.6999999999999993</v>
      </c>
      <c r="C115" s="85">
        <v>8.6999999999999993</v>
      </c>
      <c r="D115" s="778" t="s">
        <v>37</v>
      </c>
      <c r="E115" s="85">
        <v>8.8000000000000007</v>
      </c>
      <c r="F115" s="85">
        <v>8.8000000000000007</v>
      </c>
      <c r="G115" s="778" t="s">
        <v>37</v>
      </c>
    </row>
    <row r="116" spans="1:7" s="773" customFormat="1" ht="13.9" customHeight="1">
      <c r="A116" s="74" t="s">
        <v>682</v>
      </c>
      <c r="B116" s="85">
        <v>7.2</v>
      </c>
      <c r="C116" s="85">
        <v>7.2</v>
      </c>
      <c r="D116" s="778" t="s">
        <v>37</v>
      </c>
      <c r="E116" s="85">
        <v>7.3</v>
      </c>
      <c r="F116" s="85">
        <v>7.3</v>
      </c>
      <c r="G116" s="778" t="s">
        <v>37</v>
      </c>
    </row>
    <row r="117" spans="1:7" s="773" customFormat="1" ht="13.9" customHeight="1">
      <c r="A117" s="74" t="s">
        <v>116</v>
      </c>
      <c r="B117" s="85">
        <v>0</v>
      </c>
      <c r="C117" s="85">
        <v>0</v>
      </c>
      <c r="D117" s="778" t="s">
        <v>37</v>
      </c>
      <c r="E117" s="778" t="s">
        <v>37</v>
      </c>
      <c r="F117" s="778" t="s">
        <v>37</v>
      </c>
      <c r="G117" s="778" t="s">
        <v>37</v>
      </c>
    </row>
    <row r="118" spans="1:7" s="773" customFormat="1" ht="13.9" customHeight="1">
      <c r="A118" s="73" t="s">
        <v>153</v>
      </c>
      <c r="B118" s="85">
        <v>100.9</v>
      </c>
      <c r="C118" s="778" t="s">
        <v>37</v>
      </c>
      <c r="D118" s="85">
        <v>100.9</v>
      </c>
      <c r="E118" s="85">
        <v>102.2</v>
      </c>
      <c r="F118" s="778" t="s">
        <v>37</v>
      </c>
      <c r="G118" s="85">
        <v>102.2</v>
      </c>
    </row>
    <row r="119" spans="1:7" s="773" customFormat="1" ht="13.9" customHeight="1">
      <c r="A119" s="73" t="s">
        <v>118</v>
      </c>
      <c r="B119" s="80">
        <v>48.9</v>
      </c>
      <c r="C119" s="80">
        <v>10</v>
      </c>
      <c r="D119" s="80">
        <v>38.9</v>
      </c>
      <c r="E119" s="80">
        <v>49.5</v>
      </c>
      <c r="F119" s="80">
        <v>10.1</v>
      </c>
      <c r="G119" s="80">
        <v>39.4</v>
      </c>
    </row>
    <row r="120" spans="1:7" s="773" customFormat="1" ht="13.9" customHeight="1">
      <c r="A120" s="74" t="s">
        <v>154</v>
      </c>
      <c r="B120" s="80">
        <v>10</v>
      </c>
      <c r="C120" s="80">
        <v>10</v>
      </c>
      <c r="D120" s="778" t="s">
        <v>37</v>
      </c>
      <c r="E120" s="80">
        <v>10.1</v>
      </c>
      <c r="F120" s="80">
        <v>10.1</v>
      </c>
      <c r="G120" s="778" t="s">
        <v>37</v>
      </c>
    </row>
    <row r="121" spans="1:7" s="773" customFormat="1" ht="13.9" customHeight="1">
      <c r="A121" s="73" t="s">
        <v>155</v>
      </c>
      <c r="B121" s="80">
        <v>257.10000000000002</v>
      </c>
      <c r="C121" s="80">
        <v>10</v>
      </c>
      <c r="D121" s="80">
        <v>247.1</v>
      </c>
      <c r="E121" s="80">
        <v>261.10000000000002</v>
      </c>
      <c r="F121" s="80">
        <v>10.199999999999999</v>
      </c>
      <c r="G121" s="80">
        <v>250.9</v>
      </c>
    </row>
    <row r="122" spans="1:7" s="773" customFormat="1" ht="13.9" customHeight="1">
      <c r="A122" s="74" t="s">
        <v>120</v>
      </c>
      <c r="B122" s="80">
        <v>10</v>
      </c>
      <c r="C122" s="80">
        <v>10</v>
      </c>
      <c r="D122" s="778" t="s">
        <v>37</v>
      </c>
      <c r="E122" s="80">
        <v>10.199999999999999</v>
      </c>
      <c r="F122" s="80">
        <v>10.199999999999999</v>
      </c>
      <c r="G122" s="778" t="s">
        <v>37</v>
      </c>
    </row>
    <row r="123" spans="1:7" s="773" customFormat="1" ht="13.9" customHeight="1">
      <c r="A123" s="73" t="s">
        <v>121</v>
      </c>
      <c r="B123" s="85">
        <v>58.3</v>
      </c>
      <c r="C123" s="778" t="s">
        <v>37</v>
      </c>
      <c r="D123" s="85">
        <v>58.3</v>
      </c>
      <c r="E123" s="85">
        <v>59.3</v>
      </c>
      <c r="F123" s="778" t="s">
        <v>37</v>
      </c>
      <c r="G123" s="85">
        <v>59.3</v>
      </c>
    </row>
    <row r="124" spans="1:7" s="773" customFormat="1" ht="13.9" customHeight="1">
      <c r="A124" s="73" t="s">
        <v>683</v>
      </c>
      <c r="B124" s="80">
        <v>156.5</v>
      </c>
      <c r="C124" s="80">
        <v>23.2</v>
      </c>
      <c r="D124" s="80">
        <v>133.30000000000001</v>
      </c>
      <c r="E124" s="80">
        <v>158</v>
      </c>
      <c r="F124" s="80">
        <v>23.4</v>
      </c>
      <c r="G124" s="80">
        <v>134.6</v>
      </c>
    </row>
    <row r="125" spans="1:7" s="773" customFormat="1" ht="13.9" customHeight="1">
      <c r="A125" s="74" t="s">
        <v>123</v>
      </c>
      <c r="B125" s="80">
        <v>23.2</v>
      </c>
      <c r="C125" s="80">
        <v>23.2</v>
      </c>
      <c r="D125" s="778" t="s">
        <v>37</v>
      </c>
      <c r="E125" s="80">
        <v>23.4</v>
      </c>
      <c r="F125" s="80">
        <v>23.4</v>
      </c>
      <c r="G125" s="778" t="s">
        <v>37</v>
      </c>
    </row>
    <row r="126" spans="1:7" s="773" customFormat="1" ht="13.9" customHeight="1">
      <c r="A126" s="794"/>
      <c r="B126" s="777"/>
      <c r="C126" s="777"/>
      <c r="D126" s="777"/>
      <c r="E126" s="777"/>
      <c r="F126" s="777"/>
      <c r="G126" s="777"/>
    </row>
    <row r="127" spans="1:7" s="773" customFormat="1" ht="13.9" customHeight="1">
      <c r="A127" s="798" t="s">
        <v>156</v>
      </c>
      <c r="B127" s="84">
        <v>1113.8</v>
      </c>
      <c r="C127" s="84">
        <v>1107.8</v>
      </c>
      <c r="D127" s="84">
        <v>6</v>
      </c>
      <c r="E127" s="84">
        <v>1145</v>
      </c>
      <c r="F127" s="84">
        <v>1138.8</v>
      </c>
      <c r="G127" s="84">
        <v>6.2</v>
      </c>
    </row>
    <row r="128" spans="1:7" s="773" customFormat="1" ht="13.9" customHeight="1">
      <c r="A128" s="799" t="s">
        <v>56</v>
      </c>
      <c r="B128" s="777"/>
      <c r="C128" s="777"/>
      <c r="D128" s="783"/>
      <c r="E128" s="777"/>
      <c r="F128" s="777"/>
      <c r="G128" s="783"/>
    </row>
    <row r="129" spans="1:7" s="773" customFormat="1" ht="13.9" customHeight="1">
      <c r="A129" s="800" t="s">
        <v>124</v>
      </c>
      <c r="B129" s="85">
        <v>11</v>
      </c>
      <c r="C129" s="85">
        <v>11</v>
      </c>
      <c r="D129" s="778" t="s">
        <v>37</v>
      </c>
      <c r="E129" s="85">
        <v>11</v>
      </c>
      <c r="F129" s="85">
        <v>11</v>
      </c>
      <c r="G129" s="778" t="s">
        <v>37</v>
      </c>
    </row>
    <row r="130" spans="1:7" s="766" customFormat="1" ht="13.9" customHeight="1">
      <c r="A130" s="780"/>
      <c r="B130" s="85"/>
      <c r="C130" s="85"/>
      <c r="D130" s="778"/>
      <c r="E130" s="85"/>
      <c r="F130" s="85"/>
      <c r="G130" s="778"/>
    </row>
    <row r="131" spans="1:7" s="766" customFormat="1" ht="13.9" customHeight="1">
      <c r="A131" s="267" t="s">
        <v>11</v>
      </c>
      <c r="B131" s="84">
        <v>350.6</v>
      </c>
      <c r="C131" s="84">
        <v>313.39999999999998</v>
      </c>
      <c r="D131" s="84">
        <v>37.200000000000003</v>
      </c>
      <c r="E131" s="84">
        <v>361.3</v>
      </c>
      <c r="F131" s="84">
        <v>324</v>
      </c>
      <c r="G131" s="84">
        <v>37.299999999999997</v>
      </c>
    </row>
    <row r="132" spans="1:7" s="773" customFormat="1" ht="13.9" customHeight="1">
      <c r="A132" s="801"/>
      <c r="B132" s="801"/>
      <c r="C132" s="801"/>
      <c r="D132" s="801"/>
      <c r="E132" s="801"/>
      <c r="F132" s="801"/>
      <c r="G132" s="801"/>
    </row>
    <row r="133" spans="1:7" s="773" customFormat="1" ht="10.15" customHeight="1">
      <c r="A133" s="772"/>
    </row>
    <row r="134" spans="1:7" ht="31.9" customHeight="1"/>
    <row r="135" spans="1:7" ht="31.9" customHeight="1"/>
    <row r="136" spans="1:7" ht="31.9" customHeight="1"/>
    <row r="137" spans="1:7" ht="31.9" customHeight="1"/>
    <row r="138" spans="1:7" ht="31.9" customHeight="1"/>
    <row r="139" spans="1:7" ht="31.9" customHeight="1"/>
    <row r="140" spans="1:7" ht="31.9" customHeight="1"/>
    <row r="141" spans="1:7" ht="31.9" customHeight="1"/>
    <row r="142" spans="1:7" ht="31.9" customHeight="1"/>
    <row r="143" spans="1:7" ht="31.9" customHeight="1"/>
    <row r="144" spans="1:7" ht="31.9" customHeight="1"/>
    <row r="145" ht="31.9" customHeight="1"/>
    <row r="146" ht="31.9" customHeight="1"/>
    <row r="147" ht="31.9" customHeight="1"/>
    <row r="148" ht="31.9" customHeight="1"/>
    <row r="149" ht="31.9" customHeight="1"/>
    <row r="150" ht="31.9" customHeight="1"/>
    <row r="151" ht="12.95" customHeight="1"/>
    <row r="152" ht="12.95" customHeight="1"/>
    <row r="153" ht="12.6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</sheetData>
  <mergeCells count="5">
    <mergeCell ref="A1:B1"/>
    <mergeCell ref="B57:D57"/>
    <mergeCell ref="E57:G57"/>
    <mergeCell ref="B5:D5"/>
    <mergeCell ref="E5:G5"/>
  </mergeCells>
  <hyperlinks>
    <hyperlink ref="A1" location="Содержание!A1" display="Вернуться в СОДЕРЖАНИЕ" xr:uid="{E728C7C0-5D90-41AB-9A93-E50E248B3654}"/>
  </hyperlinks>
  <pageMargins left="0.78740157480314965" right="0.78740157480314965" top="0.78740157480314965" bottom="0.78740157480314965" header="0.51181102362204722" footer="0.62992125984251968"/>
  <pageSetup paperSize="9" firstPageNumber="30" orientation="portrait" useFirstPageNumber="1" r:id="rId1"/>
  <headerFooter alignWithMargins="0">
    <oddFooter>&amp;C&amp;"Times New Roman,обычный"&amp;9&amp;P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130"/>
  <sheetViews>
    <sheetView zoomScaleNormal="100" zoomScaleSheetLayoutView="85" workbookViewId="0">
      <pane xSplit="1" ySplit="8" topLeftCell="B99" activePane="bottomRight" state="frozen"/>
      <selection activeCell="P15" sqref="P15"/>
      <selection pane="topRight" activeCell="P15" sqref="P15"/>
      <selection pane="bottomLeft" activeCell="P15" sqref="P15"/>
      <selection pane="bottomRight" activeCell="G136" sqref="G136"/>
    </sheetView>
  </sheetViews>
  <sheetFormatPr defaultRowHeight="12.75"/>
  <cols>
    <col min="1" max="1" width="22" style="760" customWidth="1"/>
    <col min="2" max="4" width="10.7109375" style="760" customWidth="1"/>
    <col min="5" max="7" width="10.7109375" style="273" customWidth="1"/>
    <col min="8" max="8" width="27.85546875" style="760" customWidth="1"/>
    <col min="9" max="11" width="18.7109375" style="273" customWidth="1"/>
    <col min="12" max="200" width="9.140625" style="760"/>
    <col min="201" max="201" width="29.7109375" style="760" customWidth="1"/>
    <col min="202" max="207" width="10.7109375" style="760" customWidth="1"/>
    <col min="208" max="208" width="29.7109375" style="760" customWidth="1"/>
    <col min="209" max="214" width="10.7109375" style="760" customWidth="1"/>
    <col min="215" max="215" width="29.7109375" style="760" customWidth="1"/>
    <col min="216" max="218" width="18.42578125" style="760" customWidth="1"/>
    <col min="219" max="456" width="9.140625" style="760"/>
    <col min="457" max="457" width="29.7109375" style="760" customWidth="1"/>
    <col min="458" max="463" width="10.7109375" style="760" customWidth="1"/>
    <col min="464" max="464" width="29.7109375" style="760" customWidth="1"/>
    <col min="465" max="470" width="10.7109375" style="760" customWidth="1"/>
    <col min="471" max="471" width="29.7109375" style="760" customWidth="1"/>
    <col min="472" max="474" width="18.42578125" style="760" customWidth="1"/>
    <col min="475" max="712" width="9.140625" style="760"/>
    <col min="713" max="713" width="29.7109375" style="760" customWidth="1"/>
    <col min="714" max="719" width="10.7109375" style="760" customWidth="1"/>
    <col min="720" max="720" width="29.7109375" style="760" customWidth="1"/>
    <col min="721" max="726" width="10.7109375" style="760" customWidth="1"/>
    <col min="727" max="727" width="29.7109375" style="760" customWidth="1"/>
    <col min="728" max="730" width="18.42578125" style="760" customWidth="1"/>
    <col min="731" max="968" width="9.140625" style="760"/>
    <col min="969" max="969" width="29.7109375" style="760" customWidth="1"/>
    <col min="970" max="975" width="10.7109375" style="760" customWidth="1"/>
    <col min="976" max="976" width="29.7109375" style="760" customWidth="1"/>
    <col min="977" max="982" width="10.7109375" style="760" customWidth="1"/>
    <col min="983" max="983" width="29.7109375" style="760" customWidth="1"/>
    <col min="984" max="986" width="18.42578125" style="760" customWidth="1"/>
    <col min="987" max="1224" width="9.140625" style="760"/>
    <col min="1225" max="1225" width="29.7109375" style="760" customWidth="1"/>
    <col min="1226" max="1231" width="10.7109375" style="760" customWidth="1"/>
    <col min="1232" max="1232" width="29.7109375" style="760" customWidth="1"/>
    <col min="1233" max="1238" width="10.7109375" style="760" customWidth="1"/>
    <col min="1239" max="1239" width="29.7109375" style="760" customWidth="1"/>
    <col min="1240" max="1242" width="18.42578125" style="760" customWidth="1"/>
    <col min="1243" max="1480" width="9.140625" style="760"/>
    <col min="1481" max="1481" width="29.7109375" style="760" customWidth="1"/>
    <col min="1482" max="1487" width="10.7109375" style="760" customWidth="1"/>
    <col min="1488" max="1488" width="29.7109375" style="760" customWidth="1"/>
    <col min="1489" max="1494" width="10.7109375" style="760" customWidth="1"/>
    <col min="1495" max="1495" width="29.7109375" style="760" customWidth="1"/>
    <col min="1496" max="1498" width="18.42578125" style="760" customWidth="1"/>
    <col min="1499" max="1736" width="9.140625" style="760"/>
    <col min="1737" max="1737" width="29.7109375" style="760" customWidth="1"/>
    <col min="1738" max="1743" width="10.7109375" style="760" customWidth="1"/>
    <col min="1744" max="1744" width="29.7109375" style="760" customWidth="1"/>
    <col min="1745" max="1750" width="10.7109375" style="760" customWidth="1"/>
    <col min="1751" max="1751" width="29.7109375" style="760" customWidth="1"/>
    <col min="1752" max="1754" width="18.42578125" style="760" customWidth="1"/>
    <col min="1755" max="1992" width="9.140625" style="760"/>
    <col min="1993" max="1993" width="29.7109375" style="760" customWidth="1"/>
    <col min="1994" max="1999" width="10.7109375" style="760" customWidth="1"/>
    <col min="2000" max="2000" width="29.7109375" style="760" customWidth="1"/>
    <col min="2001" max="2006" width="10.7109375" style="760" customWidth="1"/>
    <col min="2007" max="2007" width="29.7109375" style="760" customWidth="1"/>
    <col min="2008" max="2010" width="18.42578125" style="760" customWidth="1"/>
    <col min="2011" max="2248" width="9.140625" style="760"/>
    <col min="2249" max="2249" width="29.7109375" style="760" customWidth="1"/>
    <col min="2250" max="2255" width="10.7109375" style="760" customWidth="1"/>
    <col min="2256" max="2256" width="29.7109375" style="760" customWidth="1"/>
    <col min="2257" max="2262" width="10.7109375" style="760" customWidth="1"/>
    <col min="2263" max="2263" width="29.7109375" style="760" customWidth="1"/>
    <col min="2264" max="2266" width="18.42578125" style="760" customWidth="1"/>
    <col min="2267" max="2504" width="9.140625" style="760"/>
    <col min="2505" max="2505" width="29.7109375" style="760" customWidth="1"/>
    <col min="2506" max="2511" width="10.7109375" style="760" customWidth="1"/>
    <col min="2512" max="2512" width="29.7109375" style="760" customWidth="1"/>
    <col min="2513" max="2518" width="10.7109375" style="760" customWidth="1"/>
    <col min="2519" max="2519" width="29.7109375" style="760" customWidth="1"/>
    <col min="2520" max="2522" width="18.42578125" style="760" customWidth="1"/>
    <col min="2523" max="2760" width="9.140625" style="760"/>
    <col min="2761" max="2761" width="29.7109375" style="760" customWidth="1"/>
    <col min="2762" max="2767" width="10.7109375" style="760" customWidth="1"/>
    <col min="2768" max="2768" width="29.7109375" style="760" customWidth="1"/>
    <col min="2769" max="2774" width="10.7109375" style="760" customWidth="1"/>
    <col min="2775" max="2775" width="29.7109375" style="760" customWidth="1"/>
    <col min="2776" max="2778" width="18.42578125" style="760" customWidth="1"/>
    <col min="2779" max="3016" width="9.140625" style="760"/>
    <col min="3017" max="3017" width="29.7109375" style="760" customWidth="1"/>
    <col min="3018" max="3023" width="10.7109375" style="760" customWidth="1"/>
    <col min="3024" max="3024" width="29.7109375" style="760" customWidth="1"/>
    <col min="3025" max="3030" width="10.7109375" style="760" customWidth="1"/>
    <col min="3031" max="3031" width="29.7109375" style="760" customWidth="1"/>
    <col min="3032" max="3034" width="18.42578125" style="760" customWidth="1"/>
    <col min="3035" max="3272" width="9.140625" style="760"/>
    <col min="3273" max="3273" width="29.7109375" style="760" customWidth="1"/>
    <col min="3274" max="3279" width="10.7109375" style="760" customWidth="1"/>
    <col min="3280" max="3280" width="29.7109375" style="760" customWidth="1"/>
    <col min="3281" max="3286" width="10.7109375" style="760" customWidth="1"/>
    <col min="3287" max="3287" width="29.7109375" style="760" customWidth="1"/>
    <col min="3288" max="3290" width="18.42578125" style="760" customWidth="1"/>
    <col min="3291" max="3528" width="9.140625" style="760"/>
    <col min="3529" max="3529" width="29.7109375" style="760" customWidth="1"/>
    <col min="3530" max="3535" width="10.7109375" style="760" customWidth="1"/>
    <col min="3536" max="3536" width="29.7109375" style="760" customWidth="1"/>
    <col min="3537" max="3542" width="10.7109375" style="760" customWidth="1"/>
    <col min="3543" max="3543" width="29.7109375" style="760" customWidth="1"/>
    <col min="3544" max="3546" width="18.42578125" style="760" customWidth="1"/>
    <col min="3547" max="3784" width="9.140625" style="760"/>
    <col min="3785" max="3785" width="29.7109375" style="760" customWidth="1"/>
    <col min="3786" max="3791" width="10.7109375" style="760" customWidth="1"/>
    <col min="3792" max="3792" width="29.7109375" style="760" customWidth="1"/>
    <col min="3793" max="3798" width="10.7109375" style="760" customWidth="1"/>
    <col min="3799" max="3799" width="29.7109375" style="760" customWidth="1"/>
    <col min="3800" max="3802" width="18.42578125" style="760" customWidth="1"/>
    <col min="3803" max="4040" width="9.140625" style="760"/>
    <col min="4041" max="4041" width="29.7109375" style="760" customWidth="1"/>
    <col min="4042" max="4047" width="10.7109375" style="760" customWidth="1"/>
    <col min="4048" max="4048" width="29.7109375" style="760" customWidth="1"/>
    <col min="4049" max="4054" width="10.7109375" style="760" customWidth="1"/>
    <col min="4055" max="4055" width="29.7109375" style="760" customWidth="1"/>
    <col min="4056" max="4058" width="18.42578125" style="760" customWidth="1"/>
    <col min="4059" max="4296" width="9.140625" style="760"/>
    <col min="4297" max="4297" width="29.7109375" style="760" customWidth="1"/>
    <col min="4298" max="4303" width="10.7109375" style="760" customWidth="1"/>
    <col min="4304" max="4304" width="29.7109375" style="760" customWidth="1"/>
    <col min="4305" max="4310" width="10.7109375" style="760" customWidth="1"/>
    <col min="4311" max="4311" width="29.7109375" style="760" customWidth="1"/>
    <col min="4312" max="4314" width="18.42578125" style="760" customWidth="1"/>
    <col min="4315" max="4552" width="9.140625" style="760"/>
    <col min="4553" max="4553" width="29.7109375" style="760" customWidth="1"/>
    <col min="4554" max="4559" width="10.7109375" style="760" customWidth="1"/>
    <col min="4560" max="4560" width="29.7109375" style="760" customWidth="1"/>
    <col min="4561" max="4566" width="10.7109375" style="760" customWidth="1"/>
    <col min="4567" max="4567" width="29.7109375" style="760" customWidth="1"/>
    <col min="4568" max="4570" width="18.42578125" style="760" customWidth="1"/>
    <col min="4571" max="4808" width="9.140625" style="760"/>
    <col min="4809" max="4809" width="29.7109375" style="760" customWidth="1"/>
    <col min="4810" max="4815" width="10.7109375" style="760" customWidth="1"/>
    <col min="4816" max="4816" width="29.7109375" style="760" customWidth="1"/>
    <col min="4817" max="4822" width="10.7109375" style="760" customWidth="1"/>
    <col min="4823" max="4823" width="29.7109375" style="760" customWidth="1"/>
    <col min="4824" max="4826" width="18.42578125" style="760" customWidth="1"/>
    <col min="4827" max="5064" width="9.140625" style="760"/>
    <col min="5065" max="5065" width="29.7109375" style="760" customWidth="1"/>
    <col min="5066" max="5071" width="10.7109375" style="760" customWidth="1"/>
    <col min="5072" max="5072" width="29.7109375" style="760" customWidth="1"/>
    <col min="5073" max="5078" width="10.7109375" style="760" customWidth="1"/>
    <col min="5079" max="5079" width="29.7109375" style="760" customWidth="1"/>
    <col min="5080" max="5082" width="18.42578125" style="760" customWidth="1"/>
    <col min="5083" max="5320" width="9.140625" style="760"/>
    <col min="5321" max="5321" width="29.7109375" style="760" customWidth="1"/>
    <col min="5322" max="5327" width="10.7109375" style="760" customWidth="1"/>
    <col min="5328" max="5328" width="29.7109375" style="760" customWidth="1"/>
    <col min="5329" max="5334" width="10.7109375" style="760" customWidth="1"/>
    <col min="5335" max="5335" width="29.7109375" style="760" customWidth="1"/>
    <col min="5336" max="5338" width="18.42578125" style="760" customWidth="1"/>
    <col min="5339" max="5576" width="9.140625" style="760"/>
    <col min="5577" max="5577" width="29.7109375" style="760" customWidth="1"/>
    <col min="5578" max="5583" width="10.7109375" style="760" customWidth="1"/>
    <col min="5584" max="5584" width="29.7109375" style="760" customWidth="1"/>
    <col min="5585" max="5590" width="10.7109375" style="760" customWidth="1"/>
    <col min="5591" max="5591" width="29.7109375" style="760" customWidth="1"/>
    <col min="5592" max="5594" width="18.42578125" style="760" customWidth="1"/>
    <col min="5595" max="5832" width="9.140625" style="760"/>
    <col min="5833" max="5833" width="29.7109375" style="760" customWidth="1"/>
    <col min="5834" max="5839" width="10.7109375" style="760" customWidth="1"/>
    <col min="5840" max="5840" width="29.7109375" style="760" customWidth="1"/>
    <col min="5841" max="5846" width="10.7109375" style="760" customWidth="1"/>
    <col min="5847" max="5847" width="29.7109375" style="760" customWidth="1"/>
    <col min="5848" max="5850" width="18.42578125" style="760" customWidth="1"/>
    <col min="5851" max="6088" width="9.140625" style="760"/>
    <col min="6089" max="6089" width="29.7109375" style="760" customWidth="1"/>
    <col min="6090" max="6095" width="10.7109375" style="760" customWidth="1"/>
    <col min="6096" max="6096" width="29.7109375" style="760" customWidth="1"/>
    <col min="6097" max="6102" width="10.7109375" style="760" customWidth="1"/>
    <col min="6103" max="6103" width="29.7109375" style="760" customWidth="1"/>
    <col min="6104" max="6106" width="18.42578125" style="760" customWidth="1"/>
    <col min="6107" max="6344" width="9.140625" style="760"/>
    <col min="6345" max="6345" width="29.7109375" style="760" customWidth="1"/>
    <col min="6346" max="6351" width="10.7109375" style="760" customWidth="1"/>
    <col min="6352" max="6352" width="29.7109375" style="760" customWidth="1"/>
    <col min="6353" max="6358" width="10.7109375" style="760" customWidth="1"/>
    <col min="6359" max="6359" width="29.7109375" style="760" customWidth="1"/>
    <col min="6360" max="6362" width="18.42578125" style="760" customWidth="1"/>
    <col min="6363" max="6600" width="9.140625" style="760"/>
    <col min="6601" max="6601" width="29.7109375" style="760" customWidth="1"/>
    <col min="6602" max="6607" width="10.7109375" style="760" customWidth="1"/>
    <col min="6608" max="6608" width="29.7109375" style="760" customWidth="1"/>
    <col min="6609" max="6614" width="10.7109375" style="760" customWidth="1"/>
    <col min="6615" max="6615" width="29.7109375" style="760" customWidth="1"/>
    <col min="6616" max="6618" width="18.42578125" style="760" customWidth="1"/>
    <col min="6619" max="6856" width="9.140625" style="760"/>
    <col min="6857" max="6857" width="29.7109375" style="760" customWidth="1"/>
    <col min="6858" max="6863" width="10.7109375" style="760" customWidth="1"/>
    <col min="6864" max="6864" width="29.7109375" style="760" customWidth="1"/>
    <col min="6865" max="6870" width="10.7109375" style="760" customWidth="1"/>
    <col min="6871" max="6871" width="29.7109375" style="760" customWidth="1"/>
    <col min="6872" max="6874" width="18.42578125" style="760" customWidth="1"/>
    <col min="6875" max="7112" width="9.140625" style="760"/>
    <col min="7113" max="7113" width="29.7109375" style="760" customWidth="1"/>
    <col min="7114" max="7119" width="10.7109375" style="760" customWidth="1"/>
    <col min="7120" max="7120" width="29.7109375" style="760" customWidth="1"/>
    <col min="7121" max="7126" width="10.7109375" style="760" customWidth="1"/>
    <col min="7127" max="7127" width="29.7109375" style="760" customWidth="1"/>
    <col min="7128" max="7130" width="18.42578125" style="760" customWidth="1"/>
    <col min="7131" max="7368" width="9.140625" style="760"/>
    <col min="7369" max="7369" width="29.7109375" style="760" customWidth="1"/>
    <col min="7370" max="7375" width="10.7109375" style="760" customWidth="1"/>
    <col min="7376" max="7376" width="29.7109375" style="760" customWidth="1"/>
    <col min="7377" max="7382" width="10.7109375" style="760" customWidth="1"/>
    <col min="7383" max="7383" width="29.7109375" style="760" customWidth="1"/>
    <col min="7384" max="7386" width="18.42578125" style="760" customWidth="1"/>
    <col min="7387" max="7624" width="9.140625" style="760"/>
    <col min="7625" max="7625" width="29.7109375" style="760" customWidth="1"/>
    <col min="7626" max="7631" width="10.7109375" style="760" customWidth="1"/>
    <col min="7632" max="7632" width="29.7109375" style="760" customWidth="1"/>
    <col min="7633" max="7638" width="10.7109375" style="760" customWidth="1"/>
    <col min="7639" max="7639" width="29.7109375" style="760" customWidth="1"/>
    <col min="7640" max="7642" width="18.42578125" style="760" customWidth="1"/>
    <col min="7643" max="7880" width="9.140625" style="760"/>
    <col min="7881" max="7881" width="29.7109375" style="760" customWidth="1"/>
    <col min="7882" max="7887" width="10.7109375" style="760" customWidth="1"/>
    <col min="7888" max="7888" width="29.7109375" style="760" customWidth="1"/>
    <col min="7889" max="7894" width="10.7109375" style="760" customWidth="1"/>
    <col min="7895" max="7895" width="29.7109375" style="760" customWidth="1"/>
    <col min="7896" max="7898" width="18.42578125" style="760" customWidth="1"/>
    <col min="7899" max="8136" width="9.140625" style="760"/>
    <col min="8137" max="8137" width="29.7109375" style="760" customWidth="1"/>
    <col min="8138" max="8143" width="10.7109375" style="760" customWidth="1"/>
    <col min="8144" max="8144" width="29.7109375" style="760" customWidth="1"/>
    <col min="8145" max="8150" width="10.7109375" style="760" customWidth="1"/>
    <col min="8151" max="8151" width="29.7109375" style="760" customWidth="1"/>
    <col min="8152" max="8154" width="18.42578125" style="760" customWidth="1"/>
    <col min="8155" max="8392" width="9.140625" style="760"/>
    <col min="8393" max="8393" width="29.7109375" style="760" customWidth="1"/>
    <col min="8394" max="8399" width="10.7109375" style="760" customWidth="1"/>
    <col min="8400" max="8400" width="29.7109375" style="760" customWidth="1"/>
    <col min="8401" max="8406" width="10.7109375" style="760" customWidth="1"/>
    <col min="8407" max="8407" width="29.7109375" style="760" customWidth="1"/>
    <col min="8408" max="8410" width="18.42578125" style="760" customWidth="1"/>
    <col min="8411" max="8648" width="9.140625" style="760"/>
    <col min="8649" max="8649" width="29.7109375" style="760" customWidth="1"/>
    <col min="8650" max="8655" width="10.7109375" style="760" customWidth="1"/>
    <col min="8656" max="8656" width="29.7109375" style="760" customWidth="1"/>
    <col min="8657" max="8662" width="10.7109375" style="760" customWidth="1"/>
    <col min="8663" max="8663" width="29.7109375" style="760" customWidth="1"/>
    <col min="8664" max="8666" width="18.42578125" style="760" customWidth="1"/>
    <col min="8667" max="8904" width="9.140625" style="760"/>
    <col min="8905" max="8905" width="29.7109375" style="760" customWidth="1"/>
    <col min="8906" max="8911" width="10.7109375" style="760" customWidth="1"/>
    <col min="8912" max="8912" width="29.7109375" style="760" customWidth="1"/>
    <col min="8913" max="8918" width="10.7109375" style="760" customWidth="1"/>
    <col min="8919" max="8919" width="29.7109375" style="760" customWidth="1"/>
    <col min="8920" max="8922" width="18.42578125" style="760" customWidth="1"/>
    <col min="8923" max="9160" width="9.140625" style="760"/>
    <col min="9161" max="9161" width="29.7109375" style="760" customWidth="1"/>
    <col min="9162" max="9167" width="10.7109375" style="760" customWidth="1"/>
    <col min="9168" max="9168" width="29.7109375" style="760" customWidth="1"/>
    <col min="9169" max="9174" width="10.7109375" style="760" customWidth="1"/>
    <col min="9175" max="9175" width="29.7109375" style="760" customWidth="1"/>
    <col min="9176" max="9178" width="18.42578125" style="760" customWidth="1"/>
    <col min="9179" max="9416" width="9.140625" style="760"/>
    <col min="9417" max="9417" width="29.7109375" style="760" customWidth="1"/>
    <col min="9418" max="9423" width="10.7109375" style="760" customWidth="1"/>
    <col min="9424" max="9424" width="29.7109375" style="760" customWidth="1"/>
    <col min="9425" max="9430" width="10.7109375" style="760" customWidth="1"/>
    <col min="9431" max="9431" width="29.7109375" style="760" customWidth="1"/>
    <col min="9432" max="9434" width="18.42578125" style="760" customWidth="1"/>
    <col min="9435" max="9672" width="9.140625" style="760"/>
    <col min="9673" max="9673" width="29.7109375" style="760" customWidth="1"/>
    <col min="9674" max="9679" width="10.7109375" style="760" customWidth="1"/>
    <col min="9680" max="9680" width="29.7109375" style="760" customWidth="1"/>
    <col min="9681" max="9686" width="10.7109375" style="760" customWidth="1"/>
    <col min="9687" max="9687" width="29.7109375" style="760" customWidth="1"/>
    <col min="9688" max="9690" width="18.42578125" style="760" customWidth="1"/>
    <col min="9691" max="9928" width="9.140625" style="760"/>
    <col min="9929" max="9929" width="29.7109375" style="760" customWidth="1"/>
    <col min="9930" max="9935" width="10.7109375" style="760" customWidth="1"/>
    <col min="9936" max="9936" width="29.7109375" style="760" customWidth="1"/>
    <col min="9937" max="9942" width="10.7109375" style="760" customWidth="1"/>
    <col min="9943" max="9943" width="29.7109375" style="760" customWidth="1"/>
    <col min="9944" max="9946" width="18.42578125" style="760" customWidth="1"/>
    <col min="9947" max="10184" width="9.140625" style="760"/>
    <col min="10185" max="10185" width="29.7109375" style="760" customWidth="1"/>
    <col min="10186" max="10191" width="10.7109375" style="760" customWidth="1"/>
    <col min="10192" max="10192" width="29.7109375" style="760" customWidth="1"/>
    <col min="10193" max="10198" width="10.7109375" style="760" customWidth="1"/>
    <col min="10199" max="10199" width="29.7109375" style="760" customWidth="1"/>
    <col min="10200" max="10202" width="18.42578125" style="760" customWidth="1"/>
    <col min="10203" max="10440" width="9.140625" style="760"/>
    <col min="10441" max="10441" width="29.7109375" style="760" customWidth="1"/>
    <col min="10442" max="10447" width="10.7109375" style="760" customWidth="1"/>
    <col min="10448" max="10448" width="29.7109375" style="760" customWidth="1"/>
    <col min="10449" max="10454" width="10.7109375" style="760" customWidth="1"/>
    <col min="10455" max="10455" width="29.7109375" style="760" customWidth="1"/>
    <col min="10456" max="10458" width="18.42578125" style="760" customWidth="1"/>
    <col min="10459" max="10696" width="9.140625" style="760"/>
    <col min="10697" max="10697" width="29.7109375" style="760" customWidth="1"/>
    <col min="10698" max="10703" width="10.7109375" style="760" customWidth="1"/>
    <col min="10704" max="10704" width="29.7109375" style="760" customWidth="1"/>
    <col min="10705" max="10710" width="10.7109375" style="760" customWidth="1"/>
    <col min="10711" max="10711" width="29.7109375" style="760" customWidth="1"/>
    <col min="10712" max="10714" width="18.42578125" style="760" customWidth="1"/>
    <col min="10715" max="10952" width="9.140625" style="760"/>
    <col min="10953" max="10953" width="29.7109375" style="760" customWidth="1"/>
    <col min="10954" max="10959" width="10.7109375" style="760" customWidth="1"/>
    <col min="10960" max="10960" width="29.7109375" style="760" customWidth="1"/>
    <col min="10961" max="10966" width="10.7109375" style="760" customWidth="1"/>
    <col min="10967" max="10967" width="29.7109375" style="760" customWidth="1"/>
    <col min="10968" max="10970" width="18.42578125" style="760" customWidth="1"/>
    <col min="10971" max="11208" width="9.140625" style="760"/>
    <col min="11209" max="11209" width="29.7109375" style="760" customWidth="1"/>
    <col min="11210" max="11215" width="10.7109375" style="760" customWidth="1"/>
    <col min="11216" max="11216" width="29.7109375" style="760" customWidth="1"/>
    <col min="11217" max="11222" width="10.7109375" style="760" customWidth="1"/>
    <col min="11223" max="11223" width="29.7109375" style="760" customWidth="1"/>
    <col min="11224" max="11226" width="18.42578125" style="760" customWidth="1"/>
    <col min="11227" max="11464" width="9.140625" style="760"/>
    <col min="11465" max="11465" width="29.7109375" style="760" customWidth="1"/>
    <col min="11466" max="11471" width="10.7109375" style="760" customWidth="1"/>
    <col min="11472" max="11472" width="29.7109375" style="760" customWidth="1"/>
    <col min="11473" max="11478" width="10.7109375" style="760" customWidth="1"/>
    <col min="11479" max="11479" width="29.7109375" style="760" customWidth="1"/>
    <col min="11480" max="11482" width="18.42578125" style="760" customWidth="1"/>
    <col min="11483" max="11720" width="9.140625" style="760"/>
    <col min="11721" max="11721" width="29.7109375" style="760" customWidth="1"/>
    <col min="11722" max="11727" width="10.7109375" style="760" customWidth="1"/>
    <col min="11728" max="11728" width="29.7109375" style="760" customWidth="1"/>
    <col min="11729" max="11734" width="10.7109375" style="760" customWidth="1"/>
    <col min="11735" max="11735" width="29.7109375" style="760" customWidth="1"/>
    <col min="11736" max="11738" width="18.42578125" style="760" customWidth="1"/>
    <col min="11739" max="11976" width="9.140625" style="760"/>
    <col min="11977" max="11977" width="29.7109375" style="760" customWidth="1"/>
    <col min="11978" max="11983" width="10.7109375" style="760" customWidth="1"/>
    <col min="11984" max="11984" width="29.7109375" style="760" customWidth="1"/>
    <col min="11985" max="11990" width="10.7109375" style="760" customWidth="1"/>
    <col min="11991" max="11991" width="29.7109375" style="760" customWidth="1"/>
    <col min="11992" max="11994" width="18.42578125" style="760" customWidth="1"/>
    <col min="11995" max="12232" width="9.140625" style="760"/>
    <col min="12233" max="12233" width="29.7109375" style="760" customWidth="1"/>
    <col min="12234" max="12239" width="10.7109375" style="760" customWidth="1"/>
    <col min="12240" max="12240" width="29.7109375" style="760" customWidth="1"/>
    <col min="12241" max="12246" width="10.7109375" style="760" customWidth="1"/>
    <col min="12247" max="12247" width="29.7109375" style="760" customWidth="1"/>
    <col min="12248" max="12250" width="18.42578125" style="760" customWidth="1"/>
    <col min="12251" max="12488" width="9.140625" style="760"/>
    <col min="12489" max="12489" width="29.7109375" style="760" customWidth="1"/>
    <col min="12490" max="12495" width="10.7109375" style="760" customWidth="1"/>
    <col min="12496" max="12496" width="29.7109375" style="760" customWidth="1"/>
    <col min="12497" max="12502" width="10.7109375" style="760" customWidth="1"/>
    <col min="12503" max="12503" width="29.7109375" style="760" customWidth="1"/>
    <col min="12504" max="12506" width="18.42578125" style="760" customWidth="1"/>
    <col min="12507" max="12744" width="9.140625" style="760"/>
    <col min="12745" max="12745" width="29.7109375" style="760" customWidth="1"/>
    <col min="12746" max="12751" width="10.7109375" style="760" customWidth="1"/>
    <col min="12752" max="12752" width="29.7109375" style="760" customWidth="1"/>
    <col min="12753" max="12758" width="10.7109375" style="760" customWidth="1"/>
    <col min="12759" max="12759" width="29.7109375" style="760" customWidth="1"/>
    <col min="12760" max="12762" width="18.42578125" style="760" customWidth="1"/>
    <col min="12763" max="13000" width="9.140625" style="760"/>
    <col min="13001" max="13001" width="29.7109375" style="760" customWidth="1"/>
    <col min="13002" max="13007" width="10.7109375" style="760" customWidth="1"/>
    <col min="13008" max="13008" width="29.7109375" style="760" customWidth="1"/>
    <col min="13009" max="13014" width="10.7109375" style="760" customWidth="1"/>
    <col min="13015" max="13015" width="29.7109375" style="760" customWidth="1"/>
    <col min="13016" max="13018" width="18.42578125" style="760" customWidth="1"/>
    <col min="13019" max="13256" width="9.140625" style="760"/>
    <col min="13257" max="13257" width="29.7109375" style="760" customWidth="1"/>
    <col min="13258" max="13263" width="10.7109375" style="760" customWidth="1"/>
    <col min="13264" max="13264" width="29.7109375" style="760" customWidth="1"/>
    <col min="13265" max="13270" width="10.7109375" style="760" customWidth="1"/>
    <col min="13271" max="13271" width="29.7109375" style="760" customWidth="1"/>
    <col min="13272" max="13274" width="18.42578125" style="760" customWidth="1"/>
    <col min="13275" max="13512" width="9.140625" style="760"/>
    <col min="13513" max="13513" width="29.7109375" style="760" customWidth="1"/>
    <col min="13514" max="13519" width="10.7109375" style="760" customWidth="1"/>
    <col min="13520" max="13520" width="29.7109375" style="760" customWidth="1"/>
    <col min="13521" max="13526" width="10.7109375" style="760" customWidth="1"/>
    <col min="13527" max="13527" width="29.7109375" style="760" customWidth="1"/>
    <col min="13528" max="13530" width="18.42578125" style="760" customWidth="1"/>
    <col min="13531" max="13768" width="9.140625" style="760"/>
    <col min="13769" max="13769" width="29.7109375" style="760" customWidth="1"/>
    <col min="13770" max="13775" width="10.7109375" style="760" customWidth="1"/>
    <col min="13776" max="13776" width="29.7109375" style="760" customWidth="1"/>
    <col min="13777" max="13782" width="10.7109375" style="760" customWidth="1"/>
    <col min="13783" max="13783" width="29.7109375" style="760" customWidth="1"/>
    <col min="13784" max="13786" width="18.42578125" style="760" customWidth="1"/>
    <col min="13787" max="14024" width="9.140625" style="760"/>
    <col min="14025" max="14025" width="29.7109375" style="760" customWidth="1"/>
    <col min="14026" max="14031" width="10.7109375" style="760" customWidth="1"/>
    <col min="14032" max="14032" width="29.7109375" style="760" customWidth="1"/>
    <col min="14033" max="14038" width="10.7109375" style="760" customWidth="1"/>
    <col min="14039" max="14039" width="29.7109375" style="760" customWidth="1"/>
    <col min="14040" max="14042" width="18.42578125" style="760" customWidth="1"/>
    <col min="14043" max="14280" width="9.140625" style="760"/>
    <col min="14281" max="14281" width="29.7109375" style="760" customWidth="1"/>
    <col min="14282" max="14287" width="10.7109375" style="760" customWidth="1"/>
    <col min="14288" max="14288" width="29.7109375" style="760" customWidth="1"/>
    <col min="14289" max="14294" width="10.7109375" style="760" customWidth="1"/>
    <col min="14295" max="14295" width="29.7109375" style="760" customWidth="1"/>
    <col min="14296" max="14298" width="18.42578125" style="760" customWidth="1"/>
    <col min="14299" max="14536" width="9.140625" style="760"/>
    <col min="14537" max="14537" width="29.7109375" style="760" customWidth="1"/>
    <col min="14538" max="14543" width="10.7109375" style="760" customWidth="1"/>
    <col min="14544" max="14544" width="29.7109375" style="760" customWidth="1"/>
    <col min="14545" max="14550" width="10.7109375" style="760" customWidth="1"/>
    <col min="14551" max="14551" width="29.7109375" style="760" customWidth="1"/>
    <col min="14552" max="14554" width="18.42578125" style="760" customWidth="1"/>
    <col min="14555" max="14792" width="9.140625" style="760"/>
    <col min="14793" max="14793" width="29.7109375" style="760" customWidth="1"/>
    <col min="14794" max="14799" width="10.7109375" style="760" customWidth="1"/>
    <col min="14800" max="14800" width="29.7109375" style="760" customWidth="1"/>
    <col min="14801" max="14806" width="10.7109375" style="760" customWidth="1"/>
    <col min="14807" max="14807" width="29.7109375" style="760" customWidth="1"/>
    <col min="14808" max="14810" width="18.42578125" style="760" customWidth="1"/>
    <col min="14811" max="15048" width="9.140625" style="760"/>
    <col min="15049" max="15049" width="29.7109375" style="760" customWidth="1"/>
    <col min="15050" max="15055" width="10.7109375" style="760" customWidth="1"/>
    <col min="15056" max="15056" width="29.7109375" style="760" customWidth="1"/>
    <col min="15057" max="15062" width="10.7109375" style="760" customWidth="1"/>
    <col min="15063" max="15063" width="29.7109375" style="760" customWidth="1"/>
    <col min="15064" max="15066" width="18.42578125" style="760" customWidth="1"/>
    <col min="15067" max="15304" width="9.140625" style="760"/>
    <col min="15305" max="15305" width="29.7109375" style="760" customWidth="1"/>
    <col min="15306" max="15311" width="10.7109375" style="760" customWidth="1"/>
    <col min="15312" max="15312" width="29.7109375" style="760" customWidth="1"/>
    <col min="15313" max="15318" width="10.7109375" style="760" customWidth="1"/>
    <col min="15319" max="15319" width="29.7109375" style="760" customWidth="1"/>
    <col min="15320" max="15322" width="18.42578125" style="760" customWidth="1"/>
    <col min="15323" max="15560" width="9.140625" style="760"/>
    <col min="15561" max="15561" width="29.7109375" style="760" customWidth="1"/>
    <col min="15562" max="15567" width="10.7109375" style="760" customWidth="1"/>
    <col min="15568" max="15568" width="29.7109375" style="760" customWidth="1"/>
    <col min="15569" max="15574" width="10.7109375" style="760" customWidth="1"/>
    <col min="15575" max="15575" width="29.7109375" style="760" customWidth="1"/>
    <col min="15576" max="15578" width="18.42578125" style="760" customWidth="1"/>
    <col min="15579" max="15816" width="9.140625" style="760"/>
    <col min="15817" max="15817" width="29.7109375" style="760" customWidth="1"/>
    <col min="15818" max="15823" width="10.7109375" style="760" customWidth="1"/>
    <col min="15824" max="15824" width="29.7109375" style="760" customWidth="1"/>
    <col min="15825" max="15830" width="10.7109375" style="760" customWidth="1"/>
    <col min="15831" max="15831" width="29.7109375" style="760" customWidth="1"/>
    <col min="15832" max="15834" width="18.42578125" style="760" customWidth="1"/>
    <col min="15835" max="16072" width="9.140625" style="760"/>
    <col min="16073" max="16073" width="29.7109375" style="760" customWidth="1"/>
    <col min="16074" max="16079" width="10.7109375" style="760" customWidth="1"/>
    <col min="16080" max="16080" width="29.7109375" style="760" customWidth="1"/>
    <col min="16081" max="16086" width="10.7109375" style="760" customWidth="1"/>
    <col min="16087" max="16087" width="29.7109375" style="760" customWidth="1"/>
    <col min="16088" max="16090" width="18.42578125" style="760" customWidth="1"/>
    <col min="16091" max="16331" width="9.140625" style="760"/>
    <col min="16332" max="16384" width="8.7109375" style="760" customWidth="1"/>
  </cols>
  <sheetData>
    <row r="1" spans="1:11" ht="14.25" customHeight="1">
      <c r="A1" s="1653" t="s">
        <v>1308</v>
      </c>
      <c r="B1" s="1653"/>
      <c r="H1" s="273"/>
    </row>
    <row r="2" spans="1:11" s="762" customFormat="1" ht="18" customHeight="1">
      <c r="A2" s="761" t="s">
        <v>1302</v>
      </c>
      <c r="F2" s="763"/>
      <c r="G2" s="763"/>
      <c r="H2" s="744" t="s">
        <v>1332</v>
      </c>
      <c r="J2" s="763"/>
      <c r="K2" s="763"/>
    </row>
    <row r="3" spans="1:11" s="762" customFormat="1" ht="18" customHeight="1">
      <c r="A3" s="764" t="s">
        <v>667</v>
      </c>
      <c r="E3" s="764"/>
      <c r="F3" s="764"/>
      <c r="G3" s="764"/>
      <c r="H3" s="686"/>
      <c r="I3" s="764"/>
      <c r="J3" s="764"/>
      <c r="K3" s="764"/>
    </row>
    <row r="4" spans="1:11" s="766" customFormat="1" ht="14.25">
      <c r="A4" s="802"/>
      <c r="B4" s="1673" t="s">
        <v>1219</v>
      </c>
      <c r="C4" s="1673"/>
      <c r="D4" s="1673"/>
      <c r="E4" s="1673" t="s">
        <v>1225</v>
      </c>
      <c r="F4" s="1673"/>
      <c r="G4" s="1673"/>
      <c r="H4" s="802"/>
      <c r="I4" s="1673">
        <v>2026</v>
      </c>
      <c r="J4" s="1673"/>
      <c r="K4" s="1673"/>
    </row>
    <row r="5" spans="1:11" s="766" customFormat="1" ht="15" customHeight="1">
      <c r="A5" s="803"/>
      <c r="B5" s="786" t="s">
        <v>668</v>
      </c>
      <c r="C5" s="787" t="s">
        <v>56</v>
      </c>
      <c r="D5" s="788"/>
      <c r="E5" s="768" t="s">
        <v>668</v>
      </c>
      <c r="F5" s="769" t="s">
        <v>56</v>
      </c>
      <c r="G5" s="770"/>
      <c r="H5" s="803"/>
      <c r="I5" s="768" t="s">
        <v>668</v>
      </c>
      <c r="J5" s="769" t="s">
        <v>56</v>
      </c>
      <c r="K5" s="770"/>
    </row>
    <row r="6" spans="1:11" s="766" customFormat="1" ht="15" customHeight="1">
      <c r="A6" s="804"/>
      <c r="B6" s="787" t="s">
        <v>41</v>
      </c>
      <c r="C6" s="787" t="s">
        <v>669</v>
      </c>
      <c r="D6" s="787" t="s">
        <v>670</v>
      </c>
      <c r="E6" s="769" t="s">
        <v>41</v>
      </c>
      <c r="F6" s="769" t="s">
        <v>669</v>
      </c>
      <c r="G6" s="769" t="s">
        <v>670</v>
      </c>
      <c r="H6" s="804"/>
      <c r="I6" s="769" t="s">
        <v>41</v>
      </c>
      <c r="J6" s="769" t="s">
        <v>669</v>
      </c>
      <c r="K6" s="769" t="s">
        <v>670</v>
      </c>
    </row>
    <row r="7" spans="1:11" s="773" customFormat="1" ht="13.9" customHeight="1">
      <c r="A7" s="805"/>
      <c r="B7" s="550"/>
      <c r="C7" s="550"/>
      <c r="D7" s="550"/>
      <c r="H7" s="805"/>
    </row>
    <row r="8" spans="1:11" s="766" customFormat="1" ht="15" customHeight="1">
      <c r="A8" s="774" t="s">
        <v>0</v>
      </c>
      <c r="B8" s="84">
        <v>7161.9</v>
      </c>
      <c r="C8" s="84">
        <v>2978.4</v>
      </c>
      <c r="D8" s="84">
        <v>4183.5</v>
      </c>
      <c r="E8" s="84">
        <v>7281.8</v>
      </c>
      <c r="F8" s="84">
        <v>3037.3</v>
      </c>
      <c r="G8" s="84">
        <v>4244.5</v>
      </c>
      <c r="H8" s="774" t="s">
        <v>0</v>
      </c>
      <c r="I8" s="84">
        <v>7404.3</v>
      </c>
      <c r="J8" s="84">
        <v>3131.7</v>
      </c>
      <c r="K8" s="84">
        <v>4272.6000000000004</v>
      </c>
    </row>
    <row r="9" spans="1:11" s="773" customFormat="1" ht="15" customHeight="1">
      <c r="A9" s="806"/>
      <c r="B9" s="807"/>
      <c r="C9" s="807"/>
      <c r="D9" s="807"/>
      <c r="E9" s="777"/>
      <c r="F9" s="777"/>
      <c r="G9" s="777"/>
      <c r="H9" s="806"/>
      <c r="I9" s="777"/>
      <c r="J9" s="777"/>
      <c r="K9" s="777"/>
    </row>
    <row r="10" spans="1:11" s="766" customFormat="1" ht="15" customHeight="1">
      <c r="A10" s="72" t="s">
        <v>1</v>
      </c>
      <c r="B10" s="227">
        <v>583.4</v>
      </c>
      <c r="C10" s="227">
        <v>182.3</v>
      </c>
      <c r="D10" s="227">
        <v>401.1</v>
      </c>
      <c r="E10" s="227">
        <v>594.70000000000005</v>
      </c>
      <c r="F10" s="227">
        <v>185.8</v>
      </c>
      <c r="G10" s="84">
        <v>408.9</v>
      </c>
      <c r="H10" s="72" t="s">
        <v>1</v>
      </c>
      <c r="I10" s="227">
        <v>605.29999999999995</v>
      </c>
      <c r="J10" s="227">
        <v>190</v>
      </c>
      <c r="K10" s="84">
        <v>415.3</v>
      </c>
    </row>
    <row r="11" spans="1:11" s="766" customFormat="1" ht="15" customHeight="1">
      <c r="A11" s="776" t="s">
        <v>53</v>
      </c>
      <c r="B11" s="85">
        <v>29.6</v>
      </c>
      <c r="C11" s="85">
        <v>29.6</v>
      </c>
      <c r="D11" s="80" t="s">
        <v>37</v>
      </c>
      <c r="E11" s="85">
        <v>30.3</v>
      </c>
      <c r="F11" s="85">
        <v>30.3</v>
      </c>
      <c r="G11" s="80" t="s">
        <v>37</v>
      </c>
      <c r="H11" s="776" t="s">
        <v>53</v>
      </c>
      <c r="I11" s="85">
        <v>31</v>
      </c>
      <c r="J11" s="85">
        <v>31</v>
      </c>
      <c r="K11" s="80" t="s">
        <v>37</v>
      </c>
    </row>
    <row r="12" spans="1:11" s="773" customFormat="1" ht="15" customHeight="1">
      <c r="A12" s="73" t="s">
        <v>54</v>
      </c>
      <c r="B12" s="85">
        <v>62.7</v>
      </c>
      <c r="C12" s="85">
        <v>62.7</v>
      </c>
      <c r="D12" s="80" t="s">
        <v>37</v>
      </c>
      <c r="E12" s="85">
        <v>64.099999999999994</v>
      </c>
      <c r="F12" s="85">
        <v>64.099999999999994</v>
      </c>
      <c r="G12" s="80" t="s">
        <v>37</v>
      </c>
      <c r="H12" s="73" t="s">
        <v>54</v>
      </c>
      <c r="I12" s="85">
        <v>66.099999999999994</v>
      </c>
      <c r="J12" s="85">
        <v>66.099999999999994</v>
      </c>
      <c r="K12" s="80" t="s">
        <v>37</v>
      </c>
    </row>
    <row r="13" spans="1:11" s="773" customFormat="1" ht="15" customHeight="1">
      <c r="A13" s="73" t="s">
        <v>671</v>
      </c>
      <c r="B13" s="85">
        <v>25.4</v>
      </c>
      <c r="C13" s="85">
        <v>25.4</v>
      </c>
      <c r="D13" s="80" t="s">
        <v>37</v>
      </c>
      <c r="E13" s="85">
        <v>25.5</v>
      </c>
      <c r="F13" s="85">
        <v>25.5</v>
      </c>
      <c r="G13" s="80" t="s">
        <v>37</v>
      </c>
      <c r="H13" s="73" t="s">
        <v>671</v>
      </c>
      <c r="I13" s="85">
        <v>25.6</v>
      </c>
      <c r="J13" s="85">
        <v>25.6</v>
      </c>
      <c r="K13" s="80" t="s">
        <v>37</v>
      </c>
    </row>
    <row r="14" spans="1:11" s="773" customFormat="1" ht="15" customHeight="1">
      <c r="A14" s="73" t="s">
        <v>57</v>
      </c>
      <c r="B14" s="85">
        <v>102.1</v>
      </c>
      <c r="C14" s="80" t="s">
        <v>37</v>
      </c>
      <c r="D14" s="85">
        <v>102.1</v>
      </c>
      <c r="E14" s="85">
        <v>104.2</v>
      </c>
      <c r="F14" s="778" t="s">
        <v>37</v>
      </c>
      <c r="G14" s="85">
        <v>104.2</v>
      </c>
      <c r="H14" s="73" t="s">
        <v>57</v>
      </c>
      <c r="I14" s="85">
        <v>105.9</v>
      </c>
      <c r="J14" s="80" t="s">
        <v>37</v>
      </c>
      <c r="K14" s="85">
        <v>105.9</v>
      </c>
    </row>
    <row r="15" spans="1:11" s="773" customFormat="1" ht="15" customHeight="1">
      <c r="A15" s="73" t="s">
        <v>58</v>
      </c>
      <c r="B15" s="85">
        <v>209.9</v>
      </c>
      <c r="C15" s="85">
        <v>29.3</v>
      </c>
      <c r="D15" s="85">
        <v>180.6</v>
      </c>
      <c r="E15" s="85">
        <v>214.7</v>
      </c>
      <c r="F15" s="85">
        <v>29.9</v>
      </c>
      <c r="G15" s="85">
        <v>184.8</v>
      </c>
      <c r="H15" s="73" t="s">
        <v>58</v>
      </c>
      <c r="I15" s="85">
        <v>219</v>
      </c>
      <c r="J15" s="85">
        <v>30.5</v>
      </c>
      <c r="K15" s="85">
        <v>188.5</v>
      </c>
    </row>
    <row r="16" spans="1:11" ht="15" customHeight="1">
      <c r="A16" s="779" t="s">
        <v>56</v>
      </c>
      <c r="B16" s="808"/>
      <c r="C16" s="809"/>
      <c r="D16" s="808"/>
      <c r="E16" s="777"/>
      <c r="F16" s="777"/>
      <c r="G16" s="777"/>
      <c r="H16" s="779" t="s">
        <v>56</v>
      </c>
      <c r="I16" s="777"/>
      <c r="J16" s="777"/>
      <c r="K16" s="777"/>
    </row>
    <row r="17" spans="1:11" ht="15" customHeight="1">
      <c r="A17" s="74" t="s">
        <v>136</v>
      </c>
      <c r="B17" s="85">
        <v>13.8</v>
      </c>
      <c r="C17" s="85">
        <v>13.8</v>
      </c>
      <c r="D17" s="80" t="s">
        <v>37</v>
      </c>
      <c r="E17" s="264">
        <v>14.2</v>
      </c>
      <c r="F17" s="264">
        <v>14.2</v>
      </c>
      <c r="G17" s="778" t="s">
        <v>37</v>
      </c>
      <c r="H17" s="74" t="s">
        <v>136</v>
      </c>
      <c r="I17" s="85">
        <v>14.5</v>
      </c>
      <c r="J17" s="85">
        <v>14.5</v>
      </c>
      <c r="K17" s="80" t="s">
        <v>37</v>
      </c>
    </row>
    <row r="18" spans="1:11" ht="15" customHeight="1">
      <c r="A18" s="74" t="s">
        <v>137</v>
      </c>
      <c r="B18" s="85">
        <v>15.5</v>
      </c>
      <c r="C18" s="85">
        <v>15.5</v>
      </c>
      <c r="D18" s="80" t="s">
        <v>37</v>
      </c>
      <c r="E18" s="264">
        <v>15.7</v>
      </c>
      <c r="F18" s="264">
        <v>15.7</v>
      </c>
      <c r="G18" s="778" t="s">
        <v>37</v>
      </c>
      <c r="H18" s="74" t="s">
        <v>137</v>
      </c>
      <c r="I18" s="85">
        <v>16</v>
      </c>
      <c r="J18" s="85">
        <v>16</v>
      </c>
      <c r="K18" s="80" t="s">
        <v>37</v>
      </c>
    </row>
    <row r="19" spans="1:11" ht="15" customHeight="1">
      <c r="A19" s="73" t="s">
        <v>59</v>
      </c>
      <c r="B19" s="85">
        <v>153.69999999999999</v>
      </c>
      <c r="C19" s="85">
        <v>35.299999999999997</v>
      </c>
      <c r="D19" s="85">
        <v>118.4</v>
      </c>
      <c r="E19" s="85">
        <v>155.9</v>
      </c>
      <c r="F19" s="85">
        <v>36</v>
      </c>
      <c r="G19" s="85">
        <v>119.9</v>
      </c>
      <c r="H19" s="73" t="s">
        <v>59</v>
      </c>
      <c r="I19" s="85">
        <v>157.69999999999999</v>
      </c>
      <c r="J19" s="85">
        <v>36.799999999999997</v>
      </c>
      <c r="K19" s="85">
        <v>120.9</v>
      </c>
    </row>
    <row r="20" spans="1:11" ht="15" customHeight="1">
      <c r="A20" s="74" t="s">
        <v>612</v>
      </c>
      <c r="B20" s="85">
        <v>35.299999999999997</v>
      </c>
      <c r="C20" s="85">
        <v>35.299999999999997</v>
      </c>
      <c r="D20" s="80" t="s">
        <v>37</v>
      </c>
      <c r="E20" s="85">
        <v>36</v>
      </c>
      <c r="F20" s="85">
        <v>36</v>
      </c>
      <c r="G20" s="778" t="s">
        <v>37</v>
      </c>
      <c r="H20" s="74" t="s">
        <v>612</v>
      </c>
      <c r="I20" s="85">
        <v>36.799999999999997</v>
      </c>
      <c r="J20" s="85">
        <v>36.799999999999997</v>
      </c>
      <c r="K20" s="80" t="s">
        <v>37</v>
      </c>
    </row>
    <row r="21" spans="1:11" ht="15" customHeight="1">
      <c r="A21" s="810"/>
      <c r="B21" s="808"/>
      <c r="C21" s="808"/>
      <c r="D21" s="808"/>
      <c r="E21" s="760"/>
      <c r="F21" s="760"/>
      <c r="G21" s="760"/>
      <c r="H21" s="810"/>
      <c r="I21" s="760"/>
      <c r="J21" s="760"/>
      <c r="K21" s="760"/>
    </row>
    <row r="22" spans="1:11" ht="15" customHeight="1">
      <c r="A22" s="811"/>
      <c r="B22" s="808"/>
      <c r="C22" s="808"/>
      <c r="D22" s="808"/>
      <c r="E22" s="760"/>
      <c r="F22" s="760"/>
      <c r="G22" s="760"/>
      <c r="H22" s="811"/>
      <c r="I22" s="760"/>
      <c r="J22" s="760"/>
      <c r="K22" s="760"/>
    </row>
    <row r="23" spans="1:11" ht="15" customHeight="1">
      <c r="A23" s="812"/>
      <c r="B23" s="813"/>
      <c r="C23" s="813"/>
      <c r="D23" s="813"/>
      <c r="E23" s="760"/>
      <c r="F23" s="760"/>
      <c r="G23" s="760"/>
      <c r="H23" s="812"/>
      <c r="I23" s="760"/>
      <c r="J23" s="760"/>
      <c r="K23" s="760"/>
    </row>
    <row r="24" spans="1:11" ht="15" customHeight="1">
      <c r="A24" s="72" t="s">
        <v>129</v>
      </c>
      <c r="B24" s="84">
        <v>1335.8</v>
      </c>
      <c r="C24" s="84">
        <v>441.4</v>
      </c>
      <c r="D24" s="84">
        <v>894.4</v>
      </c>
      <c r="E24" s="84">
        <v>1358.5</v>
      </c>
      <c r="F24" s="84">
        <v>449.6</v>
      </c>
      <c r="G24" s="84">
        <v>908.9</v>
      </c>
      <c r="H24" s="72" t="s">
        <v>129</v>
      </c>
      <c r="I24" s="84">
        <v>1379.9</v>
      </c>
      <c r="J24" s="84">
        <v>458.5</v>
      </c>
      <c r="K24" s="84">
        <v>921.4</v>
      </c>
    </row>
    <row r="25" spans="1:11" s="766" customFormat="1" ht="15" customHeight="1">
      <c r="A25" s="185" t="s">
        <v>1329</v>
      </c>
      <c r="B25" s="85">
        <v>180.4</v>
      </c>
      <c r="C25" s="85">
        <v>180.4</v>
      </c>
      <c r="D25" s="80" t="s">
        <v>37</v>
      </c>
      <c r="E25" s="85">
        <v>184.4</v>
      </c>
      <c r="F25" s="85">
        <v>184.4</v>
      </c>
      <c r="G25" s="80" t="s">
        <v>37</v>
      </c>
      <c r="H25" s="185" t="s">
        <v>1329</v>
      </c>
      <c r="I25" s="85">
        <v>189.2</v>
      </c>
      <c r="J25" s="85">
        <v>189.2</v>
      </c>
      <c r="K25" s="80" t="s">
        <v>37</v>
      </c>
    </row>
    <row r="26" spans="1:11" s="766" customFormat="1" ht="15" customHeight="1">
      <c r="A26" s="185" t="s">
        <v>672</v>
      </c>
      <c r="B26" s="85">
        <v>27.8</v>
      </c>
      <c r="C26" s="85">
        <v>27.8</v>
      </c>
      <c r="D26" s="80" t="s">
        <v>37</v>
      </c>
      <c r="E26" s="85">
        <v>28.1</v>
      </c>
      <c r="F26" s="85">
        <v>28.1</v>
      </c>
      <c r="G26" s="80" t="s">
        <v>37</v>
      </c>
      <c r="H26" s="185" t="s">
        <v>672</v>
      </c>
      <c r="I26" s="85">
        <v>28.2</v>
      </c>
      <c r="J26" s="85">
        <v>28.2</v>
      </c>
      <c r="K26" s="80" t="s">
        <v>37</v>
      </c>
    </row>
    <row r="27" spans="1:11" s="773" customFormat="1" ht="15" customHeight="1">
      <c r="A27" s="185" t="s">
        <v>673</v>
      </c>
      <c r="B27" s="85">
        <v>26.8</v>
      </c>
      <c r="C27" s="85">
        <v>26.8</v>
      </c>
      <c r="D27" s="80" t="s">
        <v>37</v>
      </c>
      <c r="E27" s="85">
        <v>27</v>
      </c>
      <c r="F27" s="85">
        <v>27</v>
      </c>
      <c r="G27" s="80" t="s">
        <v>37</v>
      </c>
      <c r="H27" s="185" t="s">
        <v>673</v>
      </c>
      <c r="I27" s="85">
        <v>27.3</v>
      </c>
      <c r="J27" s="85">
        <v>27.3</v>
      </c>
      <c r="K27" s="80" t="s">
        <v>37</v>
      </c>
    </row>
    <row r="28" spans="1:11" s="773" customFormat="1" ht="15" customHeight="1">
      <c r="A28" s="185" t="s">
        <v>64</v>
      </c>
      <c r="B28" s="85">
        <v>21.9</v>
      </c>
      <c r="C28" s="85">
        <v>21.9</v>
      </c>
      <c r="D28" s="80" t="s">
        <v>37</v>
      </c>
      <c r="E28" s="85">
        <v>21.9</v>
      </c>
      <c r="F28" s="85">
        <v>21.9</v>
      </c>
      <c r="G28" s="80" t="s">
        <v>37</v>
      </c>
      <c r="H28" s="185" t="s">
        <v>64</v>
      </c>
      <c r="I28" s="85">
        <v>21.9</v>
      </c>
      <c r="J28" s="85">
        <v>21.9</v>
      </c>
      <c r="K28" s="80" t="s">
        <v>37</v>
      </c>
    </row>
    <row r="29" spans="1:11" s="773" customFormat="1" ht="15" customHeight="1">
      <c r="A29" s="185" t="s">
        <v>67</v>
      </c>
      <c r="B29" s="85">
        <v>142.6</v>
      </c>
      <c r="C29" s="85">
        <v>44.8</v>
      </c>
      <c r="D29" s="85">
        <v>97.8</v>
      </c>
      <c r="E29" s="85">
        <v>144.69999999999999</v>
      </c>
      <c r="F29" s="85">
        <v>45.7</v>
      </c>
      <c r="G29" s="85">
        <v>99</v>
      </c>
      <c r="H29" s="185" t="s">
        <v>67</v>
      </c>
      <c r="I29" s="85">
        <v>146.19999999999999</v>
      </c>
      <c r="J29" s="85">
        <v>46.6</v>
      </c>
      <c r="K29" s="85">
        <v>99.6</v>
      </c>
    </row>
    <row r="30" spans="1:11" s="773" customFormat="1" ht="15" customHeight="1">
      <c r="A30" s="271" t="s">
        <v>143</v>
      </c>
      <c r="B30" s="85">
        <v>44.8</v>
      </c>
      <c r="C30" s="85">
        <v>44.8</v>
      </c>
      <c r="D30" s="80" t="s">
        <v>37</v>
      </c>
      <c r="E30" s="85">
        <v>45.7</v>
      </c>
      <c r="F30" s="85">
        <v>45.7</v>
      </c>
      <c r="G30" s="80" t="s">
        <v>37</v>
      </c>
      <c r="H30" s="271" t="s">
        <v>143</v>
      </c>
      <c r="I30" s="85">
        <v>46.6</v>
      </c>
      <c r="J30" s="85">
        <v>46.6</v>
      </c>
      <c r="K30" s="80" t="s">
        <v>37</v>
      </c>
    </row>
    <row r="31" spans="1:11" s="773" customFormat="1" ht="15" customHeight="1">
      <c r="A31" s="185" t="s">
        <v>69</v>
      </c>
      <c r="B31" s="85">
        <v>118.3</v>
      </c>
      <c r="C31" s="80" t="s">
        <v>37</v>
      </c>
      <c r="D31" s="85">
        <v>118.3</v>
      </c>
      <c r="E31" s="85">
        <v>120.3</v>
      </c>
      <c r="F31" s="80" t="s">
        <v>37</v>
      </c>
      <c r="G31" s="85">
        <v>120.3</v>
      </c>
      <c r="H31" s="185" t="s">
        <v>69</v>
      </c>
      <c r="I31" s="85">
        <v>122</v>
      </c>
      <c r="J31" s="80" t="s">
        <v>37</v>
      </c>
      <c r="K31" s="85">
        <v>122</v>
      </c>
    </row>
    <row r="32" spans="1:11" s="773" customFormat="1" ht="15" customHeight="1">
      <c r="A32" s="185" t="s">
        <v>70</v>
      </c>
      <c r="B32" s="85">
        <v>197.3</v>
      </c>
      <c r="C32" s="85">
        <v>60.4</v>
      </c>
      <c r="D32" s="85">
        <v>136.9</v>
      </c>
      <c r="E32" s="85">
        <v>201.2</v>
      </c>
      <c r="F32" s="85">
        <v>61.5</v>
      </c>
      <c r="G32" s="85">
        <v>139.69999999999999</v>
      </c>
      <c r="H32" s="185" t="s">
        <v>70</v>
      </c>
      <c r="I32" s="85">
        <v>205</v>
      </c>
      <c r="J32" s="85">
        <v>62.7</v>
      </c>
      <c r="K32" s="85">
        <v>142.30000000000001</v>
      </c>
    </row>
    <row r="33" spans="1:11" s="773" customFormat="1" ht="15" customHeight="1">
      <c r="A33" s="271" t="s">
        <v>675</v>
      </c>
      <c r="B33" s="85">
        <v>60.4</v>
      </c>
      <c r="C33" s="85">
        <v>60.4</v>
      </c>
      <c r="D33" s="80" t="s">
        <v>37</v>
      </c>
      <c r="E33" s="85">
        <v>61.5</v>
      </c>
      <c r="F33" s="85">
        <v>61.5</v>
      </c>
      <c r="G33" s="80" t="s">
        <v>37</v>
      </c>
      <c r="H33" s="271" t="s">
        <v>675</v>
      </c>
      <c r="I33" s="85">
        <v>62.7</v>
      </c>
      <c r="J33" s="85">
        <v>62.7</v>
      </c>
      <c r="K33" s="80" t="s">
        <v>37</v>
      </c>
    </row>
    <row r="34" spans="1:11" s="773" customFormat="1" ht="15" customHeight="1">
      <c r="A34" s="185" t="s">
        <v>71</v>
      </c>
      <c r="B34" s="85">
        <v>171.2</v>
      </c>
      <c r="C34" s="85">
        <v>30.5</v>
      </c>
      <c r="D34" s="85">
        <v>140.69999999999999</v>
      </c>
      <c r="E34" s="85">
        <v>174.5</v>
      </c>
      <c r="F34" s="85">
        <v>31.1</v>
      </c>
      <c r="G34" s="85">
        <v>143.4</v>
      </c>
      <c r="H34" s="185" t="s">
        <v>71</v>
      </c>
      <c r="I34" s="85">
        <v>177.6</v>
      </c>
      <c r="J34" s="85">
        <v>31.7</v>
      </c>
      <c r="K34" s="85">
        <v>145.9</v>
      </c>
    </row>
    <row r="35" spans="1:11" s="773" customFormat="1" ht="15" customHeight="1">
      <c r="A35" s="271" t="s">
        <v>72</v>
      </c>
      <c r="B35" s="85">
        <v>18.600000000000001</v>
      </c>
      <c r="C35" s="85">
        <v>18.600000000000001</v>
      </c>
      <c r="D35" s="80" t="s">
        <v>37</v>
      </c>
      <c r="E35" s="85">
        <v>19</v>
      </c>
      <c r="F35" s="85">
        <v>19</v>
      </c>
      <c r="G35" s="778" t="s">
        <v>37</v>
      </c>
      <c r="H35" s="271" t="s">
        <v>72</v>
      </c>
      <c r="I35" s="85">
        <v>19.399999999999999</v>
      </c>
      <c r="J35" s="85">
        <v>19.399999999999999</v>
      </c>
      <c r="K35" s="80" t="s">
        <v>37</v>
      </c>
    </row>
    <row r="36" spans="1:11" s="773" customFormat="1" ht="15" customHeight="1">
      <c r="A36" s="814" t="s">
        <v>1228</v>
      </c>
      <c r="B36" s="85">
        <v>11.9</v>
      </c>
      <c r="C36" s="85">
        <v>11.9</v>
      </c>
      <c r="D36" s="80" t="s">
        <v>37</v>
      </c>
      <c r="E36" s="85">
        <v>12.1</v>
      </c>
      <c r="F36" s="85">
        <v>12.1</v>
      </c>
      <c r="G36" s="815" t="s">
        <v>37</v>
      </c>
      <c r="H36" s="814" t="s">
        <v>1228</v>
      </c>
      <c r="I36" s="85">
        <v>12.3</v>
      </c>
      <c r="J36" s="85">
        <v>12.3</v>
      </c>
      <c r="K36" s="80" t="s">
        <v>37</v>
      </c>
    </row>
    <row r="37" spans="1:11" s="773" customFormat="1" ht="15" customHeight="1">
      <c r="A37" s="185" t="s">
        <v>144</v>
      </c>
      <c r="B37" s="85">
        <v>282.8</v>
      </c>
      <c r="C37" s="85">
        <v>12.5</v>
      </c>
      <c r="D37" s="85">
        <v>270.3</v>
      </c>
      <c r="E37" s="85">
        <v>287.60000000000002</v>
      </c>
      <c r="F37" s="85">
        <v>12.8</v>
      </c>
      <c r="G37" s="85">
        <v>274.8</v>
      </c>
      <c r="H37" s="185" t="s">
        <v>144</v>
      </c>
      <c r="I37" s="85">
        <v>292.39999999999998</v>
      </c>
      <c r="J37" s="85">
        <v>13</v>
      </c>
      <c r="K37" s="85">
        <v>279.39999999999998</v>
      </c>
    </row>
    <row r="38" spans="1:11" s="773" customFormat="1" ht="15" customHeight="1">
      <c r="A38" s="271" t="s">
        <v>676</v>
      </c>
      <c r="B38" s="85">
        <v>12.5</v>
      </c>
      <c r="C38" s="85">
        <v>12.5</v>
      </c>
      <c r="D38" s="80" t="s">
        <v>37</v>
      </c>
      <c r="E38" s="85">
        <v>12.8</v>
      </c>
      <c r="F38" s="85">
        <v>12.8</v>
      </c>
      <c r="G38" s="778" t="s">
        <v>37</v>
      </c>
      <c r="H38" s="271" t="s">
        <v>676</v>
      </c>
      <c r="I38" s="85">
        <v>13</v>
      </c>
      <c r="J38" s="85">
        <v>13</v>
      </c>
      <c r="K38" s="80" t="s">
        <v>37</v>
      </c>
    </row>
    <row r="39" spans="1:11" s="773" customFormat="1" ht="15" customHeight="1">
      <c r="A39" s="185" t="s">
        <v>75</v>
      </c>
      <c r="B39" s="85">
        <v>28.2</v>
      </c>
      <c r="C39" s="80" t="s">
        <v>37</v>
      </c>
      <c r="D39" s="85">
        <v>28.2</v>
      </c>
      <c r="E39" s="85">
        <v>28.6</v>
      </c>
      <c r="F39" s="80" t="s">
        <v>37</v>
      </c>
      <c r="G39" s="85">
        <v>28.6</v>
      </c>
      <c r="H39" s="185" t="s">
        <v>75</v>
      </c>
      <c r="I39" s="85">
        <v>28.7</v>
      </c>
      <c r="J39" s="80" t="s">
        <v>37</v>
      </c>
      <c r="K39" s="85">
        <v>28.7</v>
      </c>
    </row>
    <row r="40" spans="1:11" s="773" customFormat="1" ht="15" customHeight="1">
      <c r="A40" s="185" t="s">
        <v>76</v>
      </c>
      <c r="B40" s="85">
        <v>107.7</v>
      </c>
      <c r="C40" s="85">
        <v>36.299999999999997</v>
      </c>
      <c r="D40" s="85">
        <v>71.400000000000006</v>
      </c>
      <c r="E40" s="85">
        <v>108.9</v>
      </c>
      <c r="F40" s="85">
        <v>37.1</v>
      </c>
      <c r="G40" s="85">
        <v>71.8</v>
      </c>
      <c r="H40" s="185" t="s">
        <v>76</v>
      </c>
      <c r="I40" s="85">
        <v>109.8</v>
      </c>
      <c r="J40" s="85">
        <v>37.9</v>
      </c>
      <c r="K40" s="85">
        <v>71.900000000000006</v>
      </c>
    </row>
    <row r="41" spans="1:11" s="773" customFormat="1" ht="15" customHeight="1">
      <c r="A41" s="271" t="s">
        <v>145</v>
      </c>
      <c r="B41" s="85">
        <v>36.299999999999997</v>
      </c>
      <c r="C41" s="85">
        <v>36.299999999999997</v>
      </c>
      <c r="D41" s="80" t="s">
        <v>37</v>
      </c>
      <c r="E41" s="85">
        <v>37.1</v>
      </c>
      <c r="F41" s="85">
        <v>37.1</v>
      </c>
      <c r="G41" s="778" t="s">
        <v>37</v>
      </c>
      <c r="H41" s="271" t="s">
        <v>145</v>
      </c>
      <c r="I41" s="85">
        <v>37.9</v>
      </c>
      <c r="J41" s="85">
        <v>37.9</v>
      </c>
      <c r="K41" s="80" t="s">
        <v>37</v>
      </c>
    </row>
    <row r="42" spans="1:11" s="773" customFormat="1" ht="15" customHeight="1">
      <c r="A42" s="185" t="s">
        <v>146</v>
      </c>
      <c r="B42" s="85">
        <v>30.8</v>
      </c>
      <c r="C42" s="80" t="s">
        <v>37</v>
      </c>
      <c r="D42" s="85">
        <v>30.8</v>
      </c>
      <c r="E42" s="85">
        <v>31.3</v>
      </c>
      <c r="F42" s="80" t="s">
        <v>37</v>
      </c>
      <c r="G42" s="85">
        <v>31.3</v>
      </c>
      <c r="H42" s="185" t="s">
        <v>146</v>
      </c>
      <c r="I42" s="85">
        <v>31.6</v>
      </c>
      <c r="J42" s="80" t="s">
        <v>37</v>
      </c>
      <c r="K42" s="85">
        <v>31.6</v>
      </c>
    </row>
    <row r="43" spans="1:11" s="773" customFormat="1" ht="15" customHeight="1">
      <c r="A43" s="550"/>
      <c r="B43" s="808"/>
      <c r="C43" s="808"/>
      <c r="D43" s="808"/>
      <c r="H43" s="550"/>
    </row>
    <row r="44" spans="1:11" s="773" customFormat="1" ht="13.9" customHeight="1">
      <c r="A44" s="816"/>
      <c r="B44" s="808"/>
      <c r="C44" s="808"/>
      <c r="D44" s="809"/>
      <c r="H44" s="816"/>
    </row>
    <row r="45" spans="1:11" s="773" customFormat="1" ht="13.9" customHeight="1">
      <c r="A45" s="816"/>
      <c r="B45" s="808"/>
      <c r="C45" s="808"/>
      <c r="D45" s="809"/>
      <c r="H45" s="816"/>
    </row>
    <row r="46" spans="1:11" s="773" customFormat="1" ht="13.9" customHeight="1">
      <c r="A46" s="816"/>
      <c r="B46" s="808"/>
      <c r="C46" s="808"/>
      <c r="D46" s="809"/>
      <c r="H46" s="816"/>
    </row>
    <row r="47" spans="1:11" s="773" customFormat="1" ht="13.9" customHeight="1">
      <c r="A47" s="550"/>
      <c r="B47" s="808"/>
      <c r="C47" s="551"/>
      <c r="D47" s="808"/>
      <c r="H47" s="550"/>
    </row>
    <row r="48" spans="1:11" s="773" customFormat="1" ht="13.9" customHeight="1">
      <c r="A48" s="550"/>
      <c r="B48" s="808"/>
      <c r="C48" s="808"/>
      <c r="D48" s="808"/>
      <c r="H48" s="550"/>
    </row>
    <row r="49" spans="1:11" s="773" customFormat="1" ht="13.9" customHeight="1">
      <c r="A49" s="550"/>
      <c r="B49" s="808"/>
      <c r="C49" s="808"/>
      <c r="D49" s="808"/>
      <c r="H49" s="550"/>
    </row>
    <row r="50" spans="1:11" s="773" customFormat="1" ht="13.9" customHeight="1">
      <c r="A50" s="816"/>
      <c r="B50" s="808"/>
      <c r="C50" s="808"/>
      <c r="D50" s="809"/>
      <c r="H50" s="816"/>
    </row>
    <row r="51" spans="1:11" s="773" customFormat="1" ht="13.9" customHeight="1">
      <c r="A51" s="550"/>
      <c r="B51" s="808"/>
      <c r="C51" s="551"/>
      <c r="D51" s="808"/>
      <c r="H51" s="550"/>
    </row>
    <row r="52" spans="1:11" s="766" customFormat="1" ht="14.25">
      <c r="A52" s="802"/>
      <c r="B52" s="1673" t="s">
        <v>1219</v>
      </c>
      <c r="C52" s="1673"/>
      <c r="D52" s="1673"/>
      <c r="E52" s="1673" t="s">
        <v>1225</v>
      </c>
      <c r="F52" s="1673"/>
      <c r="G52" s="1673"/>
      <c r="H52" s="802"/>
      <c r="I52" s="1673">
        <v>2026</v>
      </c>
      <c r="J52" s="1673"/>
      <c r="K52" s="1673"/>
    </row>
    <row r="53" spans="1:11" s="766" customFormat="1" ht="15" customHeight="1">
      <c r="A53" s="803"/>
      <c r="B53" s="786" t="s">
        <v>668</v>
      </c>
      <c r="C53" s="787" t="s">
        <v>56</v>
      </c>
      <c r="D53" s="788"/>
      <c r="E53" s="768" t="s">
        <v>668</v>
      </c>
      <c r="F53" s="769" t="s">
        <v>56</v>
      </c>
      <c r="G53" s="770"/>
      <c r="H53" s="803"/>
      <c r="I53" s="768" t="s">
        <v>668</v>
      </c>
      <c r="J53" s="769" t="s">
        <v>56</v>
      </c>
      <c r="K53" s="770"/>
    </row>
    <row r="54" spans="1:11" s="766" customFormat="1" ht="15" customHeight="1">
      <c r="A54" s="804"/>
      <c r="B54" s="787" t="s">
        <v>41</v>
      </c>
      <c r="C54" s="787" t="s">
        <v>669</v>
      </c>
      <c r="D54" s="787" t="s">
        <v>670</v>
      </c>
      <c r="E54" s="769" t="s">
        <v>41</v>
      </c>
      <c r="F54" s="769" t="s">
        <v>669</v>
      </c>
      <c r="G54" s="769" t="s">
        <v>670</v>
      </c>
      <c r="H54" s="804"/>
      <c r="I54" s="769" t="s">
        <v>41</v>
      </c>
      <c r="J54" s="769" t="s">
        <v>669</v>
      </c>
      <c r="K54" s="769" t="s">
        <v>670</v>
      </c>
    </row>
    <row r="55" spans="1:11" s="773" customFormat="1" ht="13.9" customHeight="1">
      <c r="A55" s="817"/>
      <c r="B55" s="818"/>
      <c r="C55" s="818"/>
      <c r="D55" s="818"/>
      <c r="H55" s="817"/>
    </row>
    <row r="56" spans="1:11" s="766" customFormat="1" ht="15" customHeight="1">
      <c r="A56" s="72" t="s">
        <v>21</v>
      </c>
      <c r="B56" s="266">
        <v>544.4</v>
      </c>
      <c r="C56" s="266">
        <v>173.2</v>
      </c>
      <c r="D56" s="266">
        <v>371.2</v>
      </c>
      <c r="E56" s="266">
        <v>549.79999999999995</v>
      </c>
      <c r="F56" s="266">
        <v>174.7</v>
      </c>
      <c r="G56" s="266">
        <v>375.1</v>
      </c>
      <c r="H56" s="72" t="s">
        <v>21</v>
      </c>
      <c r="I56" s="266">
        <v>554.29999999999995</v>
      </c>
      <c r="J56" s="266">
        <v>176.3</v>
      </c>
      <c r="K56" s="266">
        <v>378</v>
      </c>
    </row>
    <row r="57" spans="1:11" s="766" customFormat="1" ht="15" customHeight="1">
      <c r="A57" s="73" t="s">
        <v>677</v>
      </c>
      <c r="B57" s="264">
        <v>90</v>
      </c>
      <c r="C57" s="264">
        <v>90</v>
      </c>
      <c r="D57" s="778" t="s">
        <v>37</v>
      </c>
      <c r="E57" s="264">
        <v>90.7</v>
      </c>
      <c r="F57" s="264">
        <v>90.7</v>
      </c>
      <c r="G57" s="778" t="s">
        <v>37</v>
      </c>
      <c r="H57" s="73" t="s">
        <v>677</v>
      </c>
      <c r="I57" s="264">
        <v>91.5</v>
      </c>
      <c r="J57" s="264">
        <v>91.5</v>
      </c>
      <c r="K57" s="80" t="s">
        <v>37</v>
      </c>
    </row>
    <row r="58" spans="1:11" s="773" customFormat="1" ht="15" customHeight="1">
      <c r="A58" s="73" t="s">
        <v>81</v>
      </c>
      <c r="B58" s="264">
        <v>57</v>
      </c>
      <c r="C58" s="264">
        <v>57</v>
      </c>
      <c r="D58" s="778" t="s">
        <v>37</v>
      </c>
      <c r="E58" s="264">
        <v>57.4</v>
      </c>
      <c r="F58" s="264">
        <v>57.4</v>
      </c>
      <c r="G58" s="778" t="s">
        <v>37</v>
      </c>
      <c r="H58" s="73" t="s">
        <v>81</v>
      </c>
      <c r="I58" s="264">
        <v>57.8</v>
      </c>
      <c r="J58" s="264">
        <v>57.8</v>
      </c>
      <c r="K58" s="80" t="s">
        <v>37</v>
      </c>
    </row>
    <row r="59" spans="1:11" s="773" customFormat="1" ht="15" customHeight="1">
      <c r="A59" s="73" t="s">
        <v>83</v>
      </c>
      <c r="B59" s="264">
        <v>67.7</v>
      </c>
      <c r="C59" s="778" t="s">
        <v>37</v>
      </c>
      <c r="D59" s="264">
        <v>67.7</v>
      </c>
      <c r="E59" s="264">
        <v>68.599999999999994</v>
      </c>
      <c r="F59" s="778" t="s">
        <v>37</v>
      </c>
      <c r="G59" s="264">
        <v>68.599999999999994</v>
      </c>
      <c r="H59" s="73" t="s">
        <v>83</v>
      </c>
      <c r="I59" s="264">
        <v>69.400000000000006</v>
      </c>
      <c r="J59" s="80" t="s">
        <v>37</v>
      </c>
      <c r="K59" s="264">
        <v>69.400000000000006</v>
      </c>
    </row>
    <row r="60" spans="1:11" s="773" customFormat="1" ht="15" customHeight="1">
      <c r="A60" s="73" t="s">
        <v>84</v>
      </c>
      <c r="B60" s="264">
        <v>101.2</v>
      </c>
      <c r="C60" s="778" t="s">
        <v>37</v>
      </c>
      <c r="D60" s="264">
        <v>101.2</v>
      </c>
      <c r="E60" s="264">
        <v>102.4</v>
      </c>
      <c r="F60" s="778" t="s">
        <v>37</v>
      </c>
      <c r="G60" s="264">
        <v>102.4</v>
      </c>
      <c r="H60" s="73" t="s">
        <v>84</v>
      </c>
      <c r="I60" s="264">
        <v>103.2</v>
      </c>
      <c r="J60" s="80" t="s">
        <v>37</v>
      </c>
      <c r="K60" s="264">
        <v>103.2</v>
      </c>
    </row>
    <row r="61" spans="1:11" s="773" customFormat="1" ht="15" customHeight="1">
      <c r="A61" s="73" t="s">
        <v>85</v>
      </c>
      <c r="B61" s="264">
        <v>99.5</v>
      </c>
      <c r="C61" s="264">
        <v>26.2</v>
      </c>
      <c r="D61" s="264">
        <v>73.3</v>
      </c>
      <c r="E61" s="264">
        <v>100.5</v>
      </c>
      <c r="F61" s="264">
        <v>26.6</v>
      </c>
      <c r="G61" s="264">
        <v>73.900000000000006</v>
      </c>
      <c r="H61" s="73" t="s">
        <v>85</v>
      </c>
      <c r="I61" s="264">
        <v>101.4</v>
      </c>
      <c r="J61" s="264">
        <v>27</v>
      </c>
      <c r="K61" s="264">
        <v>74.400000000000006</v>
      </c>
    </row>
    <row r="62" spans="1:11" s="773" customFormat="1" ht="15" customHeight="1">
      <c r="A62" s="74" t="s">
        <v>86</v>
      </c>
      <c r="B62" s="264">
        <v>26.2</v>
      </c>
      <c r="C62" s="264">
        <v>26.2</v>
      </c>
      <c r="D62" s="778" t="s">
        <v>37</v>
      </c>
      <c r="E62" s="264">
        <v>26.6</v>
      </c>
      <c r="F62" s="264">
        <v>26.6</v>
      </c>
      <c r="G62" s="778" t="s">
        <v>37</v>
      </c>
      <c r="H62" s="74" t="s">
        <v>86</v>
      </c>
      <c r="I62" s="264">
        <v>27</v>
      </c>
      <c r="J62" s="264">
        <v>27</v>
      </c>
      <c r="K62" s="80" t="s">
        <v>37</v>
      </c>
    </row>
    <row r="63" spans="1:11" s="773" customFormat="1" ht="15" customHeight="1">
      <c r="A63" s="73" t="s">
        <v>87</v>
      </c>
      <c r="B63" s="264">
        <v>56.7</v>
      </c>
      <c r="C63" s="778" t="s">
        <v>37</v>
      </c>
      <c r="D63" s="264">
        <v>56.7</v>
      </c>
      <c r="E63" s="264">
        <v>57.3</v>
      </c>
      <c r="F63" s="778" t="s">
        <v>37</v>
      </c>
      <c r="G63" s="264">
        <v>57.3</v>
      </c>
      <c r="H63" s="73" t="s">
        <v>87</v>
      </c>
      <c r="I63" s="264">
        <v>57.6</v>
      </c>
      <c r="J63" s="80" t="s">
        <v>37</v>
      </c>
      <c r="K63" s="264">
        <v>57.6</v>
      </c>
    </row>
    <row r="64" spans="1:11" s="773" customFormat="1" ht="15" customHeight="1">
      <c r="A64" s="73" t="s">
        <v>88</v>
      </c>
      <c r="B64" s="264">
        <v>72.3</v>
      </c>
      <c r="C64" s="778" t="s">
        <v>37</v>
      </c>
      <c r="D64" s="264">
        <v>72.3</v>
      </c>
      <c r="E64" s="264">
        <v>72.900000000000006</v>
      </c>
      <c r="F64" s="778" t="s">
        <v>37</v>
      </c>
      <c r="G64" s="264">
        <v>72.900000000000006</v>
      </c>
      <c r="H64" s="73" t="s">
        <v>88</v>
      </c>
      <c r="I64" s="264">
        <v>73.400000000000006</v>
      </c>
      <c r="J64" s="80" t="s">
        <v>37</v>
      </c>
      <c r="K64" s="264">
        <v>73.400000000000006</v>
      </c>
    </row>
    <row r="65" spans="1:11" s="773" customFormat="1" ht="15" customHeight="1">
      <c r="A65" s="819"/>
      <c r="B65" s="808"/>
      <c r="C65" s="808"/>
      <c r="D65" s="808"/>
      <c r="E65" s="760"/>
      <c r="F65" s="760"/>
      <c r="G65" s="760"/>
      <c r="H65" s="819"/>
      <c r="I65" s="760"/>
      <c r="J65" s="760"/>
      <c r="K65" s="760"/>
    </row>
    <row r="66" spans="1:11" s="773" customFormat="1" ht="15" customHeight="1">
      <c r="A66" s="72" t="s">
        <v>2</v>
      </c>
      <c r="B66" s="84">
        <v>312.10000000000002</v>
      </c>
      <c r="C66" s="84">
        <v>42.4</v>
      </c>
      <c r="D66" s="84">
        <v>269.7</v>
      </c>
      <c r="E66" s="84">
        <v>314.89999999999998</v>
      </c>
      <c r="F66" s="84">
        <v>42.5</v>
      </c>
      <c r="G66" s="84">
        <v>272.39999999999998</v>
      </c>
      <c r="H66" s="72" t="s">
        <v>2</v>
      </c>
      <c r="I66" s="84">
        <v>316.2</v>
      </c>
      <c r="J66" s="84">
        <v>42.5</v>
      </c>
      <c r="K66" s="84">
        <v>273.7</v>
      </c>
    </row>
    <row r="67" spans="1:11" s="773" customFormat="1" ht="15" customHeight="1">
      <c r="A67" s="73" t="s">
        <v>89</v>
      </c>
      <c r="B67" s="85">
        <v>42.4</v>
      </c>
      <c r="C67" s="85">
        <v>42.4</v>
      </c>
      <c r="D67" s="778" t="s">
        <v>37</v>
      </c>
      <c r="E67" s="85">
        <v>42.5</v>
      </c>
      <c r="F67" s="85">
        <v>42.5</v>
      </c>
      <c r="G67" s="778" t="s">
        <v>37</v>
      </c>
      <c r="H67" s="73" t="s">
        <v>89</v>
      </c>
      <c r="I67" s="85">
        <v>42.5</v>
      </c>
      <c r="J67" s="85">
        <v>42.5</v>
      </c>
      <c r="K67" s="80" t="s">
        <v>37</v>
      </c>
    </row>
    <row r="68" spans="1:11" s="773" customFormat="1" ht="15" customHeight="1">
      <c r="A68" s="73" t="s">
        <v>90</v>
      </c>
      <c r="B68" s="85">
        <v>34.700000000000003</v>
      </c>
      <c r="C68" s="778" t="s">
        <v>37</v>
      </c>
      <c r="D68" s="85">
        <v>34.700000000000003</v>
      </c>
      <c r="E68" s="85">
        <v>35.1</v>
      </c>
      <c r="F68" s="820" t="s">
        <v>37</v>
      </c>
      <c r="G68" s="85">
        <v>35.1</v>
      </c>
      <c r="H68" s="73" t="s">
        <v>90</v>
      </c>
      <c r="I68" s="85">
        <v>35.200000000000003</v>
      </c>
      <c r="J68" s="80" t="s">
        <v>37</v>
      </c>
      <c r="K68" s="85">
        <v>35.200000000000003</v>
      </c>
    </row>
    <row r="69" spans="1:11" s="766" customFormat="1" ht="15" customHeight="1">
      <c r="A69" s="73" t="s">
        <v>91</v>
      </c>
      <c r="B69" s="85">
        <v>61.9</v>
      </c>
      <c r="C69" s="778" t="s">
        <v>37</v>
      </c>
      <c r="D69" s="85">
        <v>61.9</v>
      </c>
      <c r="E69" s="85">
        <v>62.5</v>
      </c>
      <c r="F69" s="820" t="s">
        <v>37</v>
      </c>
      <c r="G69" s="85">
        <v>62.5</v>
      </c>
      <c r="H69" s="73" t="s">
        <v>91</v>
      </c>
      <c r="I69" s="85">
        <v>62.9</v>
      </c>
      <c r="J69" s="80" t="s">
        <v>37</v>
      </c>
      <c r="K69" s="85">
        <v>62.9</v>
      </c>
    </row>
    <row r="70" spans="1:11" s="773" customFormat="1" ht="15" customHeight="1">
      <c r="A70" s="73" t="s">
        <v>92</v>
      </c>
      <c r="B70" s="85">
        <v>49.2</v>
      </c>
      <c r="C70" s="778" t="s">
        <v>37</v>
      </c>
      <c r="D70" s="85">
        <v>49.2</v>
      </c>
      <c r="E70" s="85">
        <v>49.6</v>
      </c>
      <c r="F70" s="820" t="s">
        <v>37</v>
      </c>
      <c r="G70" s="85">
        <v>49.6</v>
      </c>
      <c r="H70" s="73" t="s">
        <v>92</v>
      </c>
      <c r="I70" s="85">
        <v>49.8</v>
      </c>
      <c r="J70" s="80" t="s">
        <v>37</v>
      </c>
      <c r="K70" s="85">
        <v>49.8</v>
      </c>
    </row>
    <row r="71" spans="1:11" s="773" customFormat="1" ht="15" customHeight="1">
      <c r="A71" s="73" t="s">
        <v>93</v>
      </c>
      <c r="B71" s="85">
        <v>70.2</v>
      </c>
      <c r="C71" s="778" t="s">
        <v>37</v>
      </c>
      <c r="D71" s="85">
        <v>70.2</v>
      </c>
      <c r="E71" s="85">
        <v>70.900000000000006</v>
      </c>
      <c r="F71" s="820" t="s">
        <v>37</v>
      </c>
      <c r="G71" s="85">
        <v>70.900000000000006</v>
      </c>
      <c r="H71" s="73" t="s">
        <v>93</v>
      </c>
      <c r="I71" s="85">
        <v>71.099999999999994</v>
      </c>
      <c r="J71" s="80" t="s">
        <v>37</v>
      </c>
      <c r="K71" s="85">
        <v>71.099999999999994</v>
      </c>
    </row>
    <row r="72" spans="1:11" s="773" customFormat="1" ht="15" customHeight="1">
      <c r="A72" s="73" t="s">
        <v>94</v>
      </c>
      <c r="B72" s="85">
        <v>53.7</v>
      </c>
      <c r="C72" s="778" t="s">
        <v>37</v>
      </c>
      <c r="D72" s="85">
        <v>53.7</v>
      </c>
      <c r="E72" s="85">
        <v>54.3</v>
      </c>
      <c r="F72" s="820" t="s">
        <v>37</v>
      </c>
      <c r="G72" s="85">
        <v>54.3</v>
      </c>
      <c r="H72" s="73" t="s">
        <v>94</v>
      </c>
      <c r="I72" s="85">
        <v>54.7</v>
      </c>
      <c r="J72" s="80" t="s">
        <v>37</v>
      </c>
      <c r="K72" s="85">
        <v>54.7</v>
      </c>
    </row>
    <row r="73" spans="1:11" s="773" customFormat="1" ht="15" customHeight="1">
      <c r="A73" s="821"/>
      <c r="B73" s="807"/>
      <c r="C73" s="807"/>
      <c r="D73" s="807"/>
      <c r="E73" s="760"/>
      <c r="F73" s="760"/>
      <c r="G73" s="760"/>
      <c r="H73" s="821"/>
      <c r="I73" s="760"/>
      <c r="J73" s="760"/>
      <c r="K73" s="760"/>
    </row>
    <row r="74" spans="1:11" s="773" customFormat="1" ht="15" customHeight="1">
      <c r="A74" s="72" t="s">
        <v>95</v>
      </c>
      <c r="B74" s="84">
        <v>1393.6</v>
      </c>
      <c r="C74" s="84">
        <v>136.30000000000001</v>
      </c>
      <c r="D74" s="84">
        <v>1257.3</v>
      </c>
      <c r="E74" s="84">
        <v>1416.7</v>
      </c>
      <c r="F74" s="84">
        <v>139.19999999999999</v>
      </c>
      <c r="G74" s="84">
        <v>1277.5</v>
      </c>
      <c r="H74" s="72" t="s">
        <v>95</v>
      </c>
      <c r="I74" s="84">
        <v>1438.5</v>
      </c>
      <c r="J74" s="84">
        <v>165.3</v>
      </c>
      <c r="K74" s="84">
        <v>1273.2</v>
      </c>
    </row>
    <row r="75" spans="1:11" s="773" customFormat="1" ht="15" customHeight="1">
      <c r="A75" s="73" t="s">
        <v>96</v>
      </c>
      <c r="B75" s="264">
        <v>93.5</v>
      </c>
      <c r="C75" s="778" t="s">
        <v>37</v>
      </c>
      <c r="D75" s="264">
        <v>93.5</v>
      </c>
      <c r="E75" s="85">
        <v>94.5</v>
      </c>
      <c r="F75" s="778" t="s">
        <v>37</v>
      </c>
      <c r="G75" s="85">
        <v>94.5</v>
      </c>
      <c r="H75" s="73" t="s">
        <v>96</v>
      </c>
      <c r="I75" s="264">
        <v>95.2</v>
      </c>
      <c r="J75" s="85">
        <v>22.9</v>
      </c>
      <c r="K75" s="85">
        <v>72.3</v>
      </c>
    </row>
    <row r="76" spans="1:11" s="773" customFormat="1" ht="15" customHeight="1">
      <c r="A76" s="48" t="s">
        <v>1334</v>
      </c>
      <c r="B76" s="778" t="s">
        <v>37</v>
      </c>
      <c r="C76" s="778" t="s">
        <v>37</v>
      </c>
      <c r="D76" s="778" t="s">
        <v>37</v>
      </c>
      <c r="E76" s="778" t="s">
        <v>37</v>
      </c>
      <c r="F76" s="778" t="s">
        <v>37</v>
      </c>
      <c r="G76" s="778" t="s">
        <v>37</v>
      </c>
      <c r="H76" s="48" t="s">
        <v>1334</v>
      </c>
      <c r="I76" s="85">
        <v>22.9</v>
      </c>
      <c r="J76" s="85">
        <v>22.9</v>
      </c>
      <c r="K76" s="80" t="s">
        <v>37</v>
      </c>
    </row>
    <row r="77" spans="1:11" s="773" customFormat="1" ht="15" customHeight="1">
      <c r="A77" s="73" t="s">
        <v>97</v>
      </c>
      <c r="B77" s="85">
        <v>147.4</v>
      </c>
      <c r="C77" s="778" t="s">
        <v>37</v>
      </c>
      <c r="D77" s="85">
        <v>147.4</v>
      </c>
      <c r="E77" s="85">
        <v>150.69999999999999</v>
      </c>
      <c r="F77" s="778" t="s">
        <v>37</v>
      </c>
      <c r="G77" s="85">
        <v>150.69999999999999</v>
      </c>
      <c r="H77" s="73" t="s">
        <v>97</v>
      </c>
      <c r="I77" s="85">
        <v>153.5</v>
      </c>
      <c r="J77" s="80" t="s">
        <v>37</v>
      </c>
      <c r="K77" s="85">
        <v>153.5</v>
      </c>
    </row>
    <row r="78" spans="1:11" s="773" customFormat="1" ht="15" customHeight="1">
      <c r="A78" s="73" t="s">
        <v>98</v>
      </c>
      <c r="B78" s="85">
        <v>101.6</v>
      </c>
      <c r="C78" s="778" t="s">
        <v>37</v>
      </c>
      <c r="D78" s="85">
        <v>101.6</v>
      </c>
      <c r="E78" s="85">
        <v>102.5</v>
      </c>
      <c r="F78" s="778" t="s">
        <v>37</v>
      </c>
      <c r="G78" s="85">
        <v>102.5</v>
      </c>
      <c r="H78" s="73" t="s">
        <v>98</v>
      </c>
      <c r="I78" s="85">
        <v>103.2</v>
      </c>
      <c r="J78" s="80" t="s">
        <v>37</v>
      </c>
      <c r="K78" s="85">
        <v>103.2</v>
      </c>
    </row>
    <row r="79" spans="1:11" s="773" customFormat="1" ht="15" customHeight="1">
      <c r="A79" s="73" t="s">
        <v>99</v>
      </c>
      <c r="B79" s="85">
        <v>391.7</v>
      </c>
      <c r="C79" s="85">
        <v>55.7</v>
      </c>
      <c r="D79" s="85">
        <v>336</v>
      </c>
      <c r="E79" s="85">
        <v>398.5</v>
      </c>
      <c r="F79" s="85">
        <v>56.9</v>
      </c>
      <c r="G79" s="85">
        <v>341.6</v>
      </c>
      <c r="H79" s="73" t="s">
        <v>99</v>
      </c>
      <c r="I79" s="85">
        <v>405.4</v>
      </c>
      <c r="J79" s="85">
        <v>58.2</v>
      </c>
      <c r="K79" s="85">
        <v>347.2</v>
      </c>
    </row>
    <row r="80" spans="1:11" s="766" customFormat="1" ht="15" customHeight="1">
      <c r="A80" s="74" t="s">
        <v>678</v>
      </c>
      <c r="B80" s="85">
        <v>55.7</v>
      </c>
      <c r="C80" s="85">
        <v>55.7</v>
      </c>
      <c r="D80" s="778" t="s">
        <v>37</v>
      </c>
      <c r="E80" s="85">
        <v>56.9</v>
      </c>
      <c r="F80" s="85">
        <v>56.9</v>
      </c>
      <c r="G80" s="778" t="s">
        <v>37</v>
      </c>
      <c r="H80" s="74" t="s">
        <v>678</v>
      </c>
      <c r="I80" s="85">
        <v>58.2</v>
      </c>
      <c r="J80" s="85">
        <v>58.2</v>
      </c>
      <c r="K80" s="80" t="s">
        <v>37</v>
      </c>
    </row>
    <row r="81" spans="1:11" s="773" customFormat="1" ht="15" customHeight="1">
      <c r="A81" s="73" t="s">
        <v>101</v>
      </c>
      <c r="B81" s="85">
        <v>325.89999999999998</v>
      </c>
      <c r="C81" s="85">
        <v>16.5</v>
      </c>
      <c r="D81" s="85">
        <v>309.39999999999998</v>
      </c>
      <c r="E81" s="85">
        <v>331.8</v>
      </c>
      <c r="F81" s="85">
        <v>16.8</v>
      </c>
      <c r="G81" s="85">
        <v>315</v>
      </c>
      <c r="H81" s="73" t="s">
        <v>101</v>
      </c>
      <c r="I81" s="85">
        <v>337.7</v>
      </c>
      <c r="J81" s="85">
        <v>17.2</v>
      </c>
      <c r="K81" s="85">
        <v>320.5</v>
      </c>
    </row>
    <row r="82" spans="1:11" s="773" customFormat="1" ht="15" customHeight="1">
      <c r="A82" s="74" t="s">
        <v>679</v>
      </c>
      <c r="B82" s="85">
        <v>16.5</v>
      </c>
      <c r="C82" s="85">
        <v>16.5</v>
      </c>
      <c r="D82" s="778" t="s">
        <v>37</v>
      </c>
      <c r="E82" s="85">
        <v>16.8</v>
      </c>
      <c r="F82" s="85">
        <v>16.8</v>
      </c>
      <c r="G82" s="778" t="s">
        <v>37</v>
      </c>
      <c r="H82" s="74" t="s">
        <v>679</v>
      </c>
      <c r="I82" s="85">
        <v>17.2</v>
      </c>
      <c r="J82" s="85">
        <v>17.2</v>
      </c>
      <c r="K82" s="80" t="s">
        <v>37</v>
      </c>
    </row>
    <row r="83" spans="1:11" s="773" customFormat="1" ht="15" customHeight="1">
      <c r="A83" s="73" t="s">
        <v>103</v>
      </c>
      <c r="B83" s="85">
        <v>296.10000000000002</v>
      </c>
      <c r="C83" s="85">
        <v>64.099999999999994</v>
      </c>
      <c r="D83" s="85">
        <v>232</v>
      </c>
      <c r="E83" s="85">
        <v>300.7</v>
      </c>
      <c r="F83" s="85">
        <v>65.5</v>
      </c>
      <c r="G83" s="85">
        <v>235.2</v>
      </c>
      <c r="H83" s="73" t="s">
        <v>103</v>
      </c>
      <c r="I83" s="85">
        <v>304.89999999999998</v>
      </c>
      <c r="J83" s="85">
        <v>67</v>
      </c>
      <c r="K83" s="85">
        <v>237.9</v>
      </c>
    </row>
    <row r="84" spans="1:11" s="773" customFormat="1" ht="15" customHeight="1">
      <c r="A84" s="74" t="s">
        <v>680</v>
      </c>
      <c r="B84" s="85">
        <v>64.099999999999994</v>
      </c>
      <c r="C84" s="85">
        <v>64.099999999999994</v>
      </c>
      <c r="D84" s="778" t="s">
        <v>37</v>
      </c>
      <c r="E84" s="85">
        <v>65.5</v>
      </c>
      <c r="F84" s="85">
        <v>65.5</v>
      </c>
      <c r="G84" s="778" t="s">
        <v>37</v>
      </c>
      <c r="H84" s="74" t="s">
        <v>680</v>
      </c>
      <c r="I84" s="85">
        <v>67</v>
      </c>
      <c r="J84" s="85">
        <v>67</v>
      </c>
      <c r="K84" s="80" t="s">
        <v>37</v>
      </c>
    </row>
    <row r="85" spans="1:11" s="773" customFormat="1" ht="15" customHeight="1">
      <c r="A85" s="73" t="s">
        <v>105</v>
      </c>
      <c r="B85" s="85">
        <v>37.4</v>
      </c>
      <c r="C85" s="778" t="s">
        <v>37</v>
      </c>
      <c r="D85" s="85">
        <v>37.4</v>
      </c>
      <c r="E85" s="85">
        <v>38</v>
      </c>
      <c r="F85" s="778" t="s">
        <v>37</v>
      </c>
      <c r="G85" s="85">
        <v>38</v>
      </c>
      <c r="H85" s="73" t="s">
        <v>105</v>
      </c>
      <c r="I85" s="85">
        <v>38.6</v>
      </c>
      <c r="J85" s="80" t="s">
        <v>37</v>
      </c>
      <c r="K85" s="85">
        <v>38.6</v>
      </c>
    </row>
    <row r="86" spans="1:11" s="773" customFormat="1" ht="15" customHeight="1">
      <c r="A86" s="822"/>
      <c r="B86" s="807"/>
      <c r="C86" s="807"/>
      <c r="D86" s="807"/>
      <c r="E86" s="760"/>
      <c r="F86" s="760"/>
      <c r="G86" s="760"/>
      <c r="H86" s="822"/>
      <c r="I86" s="760"/>
      <c r="J86" s="760"/>
      <c r="K86" s="760"/>
    </row>
    <row r="87" spans="1:11" s="773" customFormat="1" ht="15" customHeight="1">
      <c r="A87" s="791" t="s">
        <v>4</v>
      </c>
      <c r="B87" s="84">
        <v>277.10000000000002</v>
      </c>
      <c r="C87" s="84">
        <v>42.6</v>
      </c>
      <c r="D87" s="84">
        <v>234.5</v>
      </c>
      <c r="E87" s="84">
        <v>280.5</v>
      </c>
      <c r="F87" s="84">
        <v>43.4</v>
      </c>
      <c r="G87" s="84">
        <v>237.1</v>
      </c>
      <c r="H87" s="791" t="s">
        <v>4</v>
      </c>
      <c r="I87" s="84">
        <v>282.89999999999998</v>
      </c>
      <c r="J87" s="84">
        <v>43.9</v>
      </c>
      <c r="K87" s="84">
        <v>239</v>
      </c>
    </row>
    <row r="88" spans="1:11" s="773" customFormat="1" ht="15" customHeight="1">
      <c r="A88" s="784" t="s">
        <v>147</v>
      </c>
      <c r="B88" s="85">
        <v>42.6</v>
      </c>
      <c r="C88" s="85">
        <v>42.6</v>
      </c>
      <c r="D88" s="778" t="s">
        <v>37</v>
      </c>
      <c r="E88" s="85">
        <v>43.4</v>
      </c>
      <c r="F88" s="85">
        <v>43.4</v>
      </c>
      <c r="G88" s="778" t="s">
        <v>37</v>
      </c>
      <c r="H88" s="784" t="s">
        <v>147</v>
      </c>
      <c r="I88" s="85">
        <v>43.9</v>
      </c>
      <c r="J88" s="85">
        <v>43.9</v>
      </c>
      <c r="K88" s="80" t="s">
        <v>37</v>
      </c>
    </row>
    <row r="89" spans="1:11" s="773" customFormat="1" ht="15" customHeight="1">
      <c r="A89" s="784" t="s">
        <v>108</v>
      </c>
      <c r="B89" s="85">
        <v>55.3</v>
      </c>
      <c r="C89" s="778" t="s">
        <v>37</v>
      </c>
      <c r="D89" s="85">
        <v>55.3</v>
      </c>
      <c r="E89" s="85">
        <v>55.9</v>
      </c>
      <c r="F89" s="778" t="s">
        <v>37</v>
      </c>
      <c r="G89" s="85">
        <v>55.9</v>
      </c>
      <c r="H89" s="784" t="s">
        <v>108</v>
      </c>
      <c r="I89" s="85">
        <v>56.4</v>
      </c>
      <c r="J89" s="80" t="s">
        <v>37</v>
      </c>
      <c r="K89" s="85">
        <v>56.4</v>
      </c>
    </row>
    <row r="90" spans="1:11" s="773" customFormat="1" ht="15" customHeight="1">
      <c r="A90" s="784" t="s">
        <v>616</v>
      </c>
      <c r="B90" s="85">
        <v>72.400000000000006</v>
      </c>
      <c r="C90" s="778" t="s">
        <v>37</v>
      </c>
      <c r="D90" s="85">
        <v>72.400000000000006</v>
      </c>
      <c r="E90" s="85">
        <v>73.400000000000006</v>
      </c>
      <c r="F90" s="778" t="s">
        <v>37</v>
      </c>
      <c r="G90" s="85">
        <v>73.400000000000006</v>
      </c>
      <c r="H90" s="784" t="s">
        <v>616</v>
      </c>
      <c r="I90" s="85">
        <v>74</v>
      </c>
      <c r="J90" s="80" t="s">
        <v>37</v>
      </c>
      <c r="K90" s="85">
        <v>74</v>
      </c>
    </row>
    <row r="91" spans="1:11" s="773" customFormat="1" ht="15" customHeight="1">
      <c r="A91" s="784" t="s">
        <v>148</v>
      </c>
      <c r="B91" s="85">
        <v>35.1</v>
      </c>
      <c r="C91" s="778" t="s">
        <v>37</v>
      </c>
      <c r="D91" s="85">
        <v>35.1</v>
      </c>
      <c r="E91" s="85">
        <v>35.5</v>
      </c>
      <c r="F91" s="778" t="s">
        <v>37</v>
      </c>
      <c r="G91" s="85">
        <v>35.5</v>
      </c>
      <c r="H91" s="784" t="s">
        <v>148</v>
      </c>
      <c r="I91" s="85">
        <v>35.799999999999997</v>
      </c>
      <c r="J91" s="80" t="s">
        <v>37</v>
      </c>
      <c r="K91" s="85">
        <v>35.799999999999997</v>
      </c>
    </row>
    <row r="92" spans="1:11" s="773" customFormat="1" ht="15" customHeight="1">
      <c r="A92" s="784" t="s">
        <v>149</v>
      </c>
      <c r="B92" s="85">
        <v>71.7</v>
      </c>
      <c r="C92" s="778" t="s">
        <v>37</v>
      </c>
      <c r="D92" s="85">
        <v>71.7</v>
      </c>
      <c r="E92" s="85">
        <v>72.3</v>
      </c>
      <c r="F92" s="778" t="s">
        <v>37</v>
      </c>
      <c r="G92" s="85">
        <v>72.3</v>
      </c>
      <c r="H92" s="784" t="s">
        <v>149</v>
      </c>
      <c r="I92" s="85">
        <v>72.8</v>
      </c>
      <c r="J92" s="80" t="s">
        <v>37</v>
      </c>
      <c r="K92" s="85">
        <v>72.8</v>
      </c>
    </row>
    <row r="93" spans="1:11" s="773" customFormat="1" ht="18" customHeight="1">
      <c r="A93" s="823"/>
      <c r="B93" s="824"/>
      <c r="C93" s="825"/>
      <c r="D93" s="824"/>
      <c r="H93" s="823"/>
    </row>
    <row r="94" spans="1:11" s="773" customFormat="1" ht="18" customHeight="1">
      <c r="A94" s="823"/>
      <c r="B94" s="824"/>
      <c r="C94" s="825"/>
      <c r="D94" s="824"/>
      <c r="H94" s="823"/>
    </row>
    <row r="95" spans="1:11" s="773" customFormat="1" ht="18" customHeight="1">
      <c r="A95" s="823"/>
      <c r="B95" s="824"/>
      <c r="C95" s="825"/>
      <c r="D95" s="824"/>
      <c r="H95" s="823"/>
    </row>
    <row r="96" spans="1:11" s="773" customFormat="1" ht="18" customHeight="1">
      <c r="A96" s="823"/>
      <c r="B96" s="824"/>
      <c r="C96" s="825"/>
      <c r="D96" s="824"/>
      <c r="H96" s="823"/>
    </row>
    <row r="97" spans="1:11" s="773" customFormat="1" ht="18" customHeight="1">
      <c r="A97" s="823"/>
      <c r="B97" s="824"/>
      <c r="C97" s="825"/>
      <c r="D97" s="824"/>
      <c r="H97" s="823"/>
    </row>
    <row r="98" spans="1:11" s="773" customFormat="1" ht="18" customHeight="1">
      <c r="A98" s="823"/>
      <c r="B98" s="824"/>
      <c r="C98" s="825"/>
      <c r="D98" s="824"/>
      <c r="H98" s="823"/>
    </row>
    <row r="99" spans="1:11" s="773" customFormat="1" ht="18" customHeight="1">
      <c r="A99" s="823"/>
      <c r="B99" s="824"/>
      <c r="C99" s="825"/>
      <c r="D99" s="824"/>
      <c r="H99" s="823"/>
    </row>
    <row r="100" spans="1:11" s="773" customFormat="1" ht="18" customHeight="1">
      <c r="A100" s="823"/>
      <c r="B100" s="824"/>
      <c r="C100" s="825"/>
      <c r="D100" s="824"/>
      <c r="H100" s="823"/>
    </row>
    <row r="101" spans="1:11" s="773" customFormat="1" ht="13.9" customHeight="1">
      <c r="A101" s="765"/>
      <c r="B101" s="1673" t="s">
        <v>1219</v>
      </c>
      <c r="C101" s="1673"/>
      <c r="D101" s="1673"/>
      <c r="E101" s="1673" t="s">
        <v>1225</v>
      </c>
      <c r="F101" s="1673"/>
      <c r="G101" s="1673"/>
      <c r="H101" s="765"/>
      <c r="I101" s="1673">
        <v>2026</v>
      </c>
      <c r="J101" s="1673"/>
      <c r="K101" s="1673"/>
    </row>
    <row r="102" spans="1:11" s="773" customFormat="1" ht="13.9" customHeight="1">
      <c r="A102" s="767"/>
      <c r="B102" s="786" t="s">
        <v>668</v>
      </c>
      <c r="C102" s="787" t="s">
        <v>56</v>
      </c>
      <c r="D102" s="788"/>
      <c r="E102" s="768" t="s">
        <v>668</v>
      </c>
      <c r="F102" s="769" t="s">
        <v>56</v>
      </c>
      <c r="G102" s="770"/>
      <c r="H102" s="767"/>
      <c r="I102" s="768" t="s">
        <v>668</v>
      </c>
      <c r="J102" s="769" t="s">
        <v>56</v>
      </c>
      <c r="K102" s="770"/>
    </row>
    <row r="103" spans="1:11" s="773" customFormat="1" ht="13.9" customHeight="1">
      <c r="A103" s="771"/>
      <c r="B103" s="787" t="s">
        <v>41</v>
      </c>
      <c r="C103" s="787" t="s">
        <v>669</v>
      </c>
      <c r="D103" s="787" t="s">
        <v>670</v>
      </c>
      <c r="E103" s="769" t="s">
        <v>41</v>
      </c>
      <c r="F103" s="769" t="s">
        <v>669</v>
      </c>
      <c r="G103" s="769" t="s">
        <v>670</v>
      </c>
      <c r="H103" s="771"/>
      <c r="I103" s="769" t="s">
        <v>41</v>
      </c>
      <c r="J103" s="769" t="s">
        <v>669</v>
      </c>
      <c r="K103" s="769" t="s">
        <v>670</v>
      </c>
    </row>
    <row r="104" spans="1:11" s="773" customFormat="1" ht="13.9" customHeight="1">
      <c r="A104" s="803"/>
      <c r="B104" s="826"/>
      <c r="C104" s="826"/>
      <c r="D104" s="826"/>
      <c r="E104" s="827"/>
      <c r="F104" s="827"/>
      <c r="G104" s="827"/>
      <c r="H104" s="803"/>
      <c r="I104" s="827"/>
      <c r="J104" s="827"/>
      <c r="K104" s="827"/>
    </row>
    <row r="105" spans="1:11" s="773" customFormat="1" ht="15" customHeight="1">
      <c r="A105" s="72" t="s">
        <v>5</v>
      </c>
      <c r="B105" s="84">
        <v>957.6</v>
      </c>
      <c r="C105" s="84">
        <v>202.3</v>
      </c>
      <c r="D105" s="84">
        <v>755.3</v>
      </c>
      <c r="E105" s="84">
        <v>971.3</v>
      </c>
      <c r="F105" s="84">
        <v>206.7</v>
      </c>
      <c r="G105" s="84">
        <v>764.6</v>
      </c>
      <c r="H105" s="72" t="s">
        <v>5</v>
      </c>
      <c r="I105" s="84">
        <v>983.7</v>
      </c>
      <c r="J105" s="84">
        <v>211.7</v>
      </c>
      <c r="K105" s="84">
        <v>772</v>
      </c>
    </row>
    <row r="106" spans="1:11" s="773" customFormat="1" ht="15" customHeight="1">
      <c r="A106" s="776" t="s">
        <v>150</v>
      </c>
      <c r="B106" s="85">
        <v>75.099999999999994</v>
      </c>
      <c r="C106" s="85">
        <v>75.099999999999994</v>
      </c>
      <c r="D106" s="778" t="s">
        <v>37</v>
      </c>
      <c r="E106" s="85">
        <v>76.2</v>
      </c>
      <c r="F106" s="85">
        <v>76.2</v>
      </c>
      <c r="G106" s="778" t="s">
        <v>37</v>
      </c>
      <c r="H106" s="776" t="s">
        <v>150</v>
      </c>
      <c r="I106" s="85">
        <v>77.2</v>
      </c>
      <c r="J106" s="85">
        <v>77.2</v>
      </c>
      <c r="K106" s="80" t="s">
        <v>37</v>
      </c>
    </row>
    <row r="107" spans="1:11" s="766" customFormat="1" ht="15" customHeight="1">
      <c r="A107" s="776" t="s">
        <v>681</v>
      </c>
      <c r="B107" s="85">
        <v>57.8</v>
      </c>
      <c r="C107" s="85">
        <v>57.8</v>
      </c>
      <c r="D107" s="778" t="s">
        <v>37</v>
      </c>
      <c r="E107" s="85">
        <v>59.6</v>
      </c>
      <c r="F107" s="85">
        <v>59.6</v>
      </c>
      <c r="G107" s="778" t="s">
        <v>37</v>
      </c>
      <c r="H107" s="776" t="s">
        <v>681</v>
      </c>
      <c r="I107" s="85">
        <v>61.4</v>
      </c>
      <c r="J107" s="85">
        <v>61.4</v>
      </c>
      <c r="K107" s="80" t="s">
        <v>37</v>
      </c>
    </row>
    <row r="108" spans="1:11" s="773" customFormat="1" ht="15" customHeight="1">
      <c r="A108" s="776" t="s">
        <v>123</v>
      </c>
      <c r="B108" s="85">
        <v>31.7</v>
      </c>
      <c r="C108" s="85">
        <v>31.7</v>
      </c>
      <c r="D108" s="778" t="s">
        <v>37</v>
      </c>
      <c r="E108" s="85">
        <v>32.200000000000003</v>
      </c>
      <c r="F108" s="85">
        <v>32.200000000000003</v>
      </c>
      <c r="G108" s="778" t="s">
        <v>37</v>
      </c>
      <c r="H108" s="776" t="s">
        <v>123</v>
      </c>
      <c r="I108" s="85">
        <v>33.1</v>
      </c>
      <c r="J108" s="85">
        <v>33.1</v>
      </c>
      <c r="K108" s="80" t="s">
        <v>37</v>
      </c>
    </row>
    <row r="109" spans="1:11" s="773" customFormat="1" ht="15" customHeight="1">
      <c r="A109" s="73" t="s">
        <v>151</v>
      </c>
      <c r="B109" s="85">
        <v>114.3</v>
      </c>
      <c r="C109" s="778" t="s">
        <v>37</v>
      </c>
      <c r="D109" s="85">
        <v>114.3</v>
      </c>
      <c r="E109" s="85">
        <v>115.5</v>
      </c>
      <c r="F109" s="778" t="s">
        <v>37</v>
      </c>
      <c r="G109" s="85">
        <v>115.5</v>
      </c>
      <c r="H109" s="73" t="s">
        <v>151</v>
      </c>
      <c r="I109" s="85">
        <v>116.2</v>
      </c>
      <c r="J109" s="80" t="s">
        <v>37</v>
      </c>
      <c r="K109" s="85">
        <v>116.2</v>
      </c>
    </row>
    <row r="110" spans="1:11" s="773" customFormat="1" ht="15" customHeight="1">
      <c r="A110" s="73" t="s">
        <v>113</v>
      </c>
      <c r="B110" s="85">
        <v>59.7</v>
      </c>
      <c r="C110" s="778" t="s">
        <v>37</v>
      </c>
      <c r="D110" s="85">
        <v>59.7</v>
      </c>
      <c r="E110" s="85">
        <v>59.6</v>
      </c>
      <c r="F110" s="778" t="s">
        <v>37</v>
      </c>
      <c r="G110" s="85">
        <v>59.6</v>
      </c>
      <c r="H110" s="73" t="s">
        <v>113</v>
      </c>
      <c r="I110" s="85">
        <v>59.9</v>
      </c>
      <c r="J110" s="80" t="s">
        <v>37</v>
      </c>
      <c r="K110" s="85">
        <v>59.9</v>
      </c>
    </row>
    <row r="111" spans="1:11" s="773" customFormat="1" ht="15" customHeight="1">
      <c r="A111" s="73" t="s">
        <v>152</v>
      </c>
      <c r="B111" s="85">
        <v>51.9</v>
      </c>
      <c r="C111" s="85">
        <v>16.399999999999999</v>
      </c>
      <c r="D111" s="85">
        <v>35.5</v>
      </c>
      <c r="E111" s="85">
        <v>52.3</v>
      </c>
      <c r="F111" s="85">
        <v>16.8</v>
      </c>
      <c r="G111" s="85">
        <v>35.5</v>
      </c>
      <c r="H111" s="73" t="s">
        <v>152</v>
      </c>
      <c r="I111" s="85">
        <v>52.8</v>
      </c>
      <c r="J111" s="85">
        <v>17.3</v>
      </c>
      <c r="K111" s="85">
        <v>35.5</v>
      </c>
    </row>
    <row r="112" spans="1:11" s="773" customFormat="1" ht="15" customHeight="1">
      <c r="A112" s="779" t="s">
        <v>674</v>
      </c>
      <c r="B112" s="808"/>
      <c r="C112" s="808"/>
      <c r="D112" s="809"/>
      <c r="E112" s="777"/>
      <c r="F112" s="272"/>
      <c r="G112" s="777"/>
      <c r="H112" s="779" t="s">
        <v>674</v>
      </c>
      <c r="I112" s="777"/>
      <c r="J112" s="272"/>
      <c r="K112" s="777"/>
    </row>
    <row r="113" spans="1:11" s="773" customFormat="1" ht="15" customHeight="1">
      <c r="A113" s="74" t="s">
        <v>139</v>
      </c>
      <c r="B113" s="85">
        <v>9</v>
      </c>
      <c r="C113" s="85">
        <v>9</v>
      </c>
      <c r="D113" s="778" t="s">
        <v>37</v>
      </c>
      <c r="E113" s="85">
        <v>9.3000000000000007</v>
      </c>
      <c r="F113" s="85">
        <v>9.3000000000000007</v>
      </c>
      <c r="G113" s="778" t="s">
        <v>37</v>
      </c>
      <c r="H113" s="74" t="s">
        <v>139</v>
      </c>
      <c r="I113" s="85">
        <v>9.6</v>
      </c>
      <c r="J113" s="85">
        <v>9.6</v>
      </c>
      <c r="K113" s="80" t="s">
        <v>37</v>
      </c>
    </row>
    <row r="114" spans="1:11" s="773" customFormat="1" ht="15" customHeight="1">
      <c r="A114" s="74" t="s">
        <v>682</v>
      </c>
      <c r="B114" s="36">
        <v>7.4</v>
      </c>
      <c r="C114" s="36">
        <v>7.4</v>
      </c>
      <c r="D114" s="778" t="s">
        <v>37</v>
      </c>
      <c r="E114" s="36">
        <v>7.5</v>
      </c>
      <c r="F114" s="36">
        <v>7.5</v>
      </c>
      <c r="G114" s="778" t="s">
        <v>37</v>
      </c>
      <c r="H114" s="74" t="s">
        <v>682</v>
      </c>
      <c r="I114" s="36">
        <v>7.7</v>
      </c>
      <c r="J114" s="36">
        <v>7.7</v>
      </c>
      <c r="K114" s="80" t="s">
        <v>37</v>
      </c>
    </row>
    <row r="115" spans="1:11" s="773" customFormat="1" ht="15" customHeight="1">
      <c r="A115" s="73" t="s">
        <v>153</v>
      </c>
      <c r="B115" s="85">
        <v>104.1</v>
      </c>
      <c r="C115" s="778" t="s">
        <v>37</v>
      </c>
      <c r="D115" s="85">
        <v>104.1</v>
      </c>
      <c r="E115" s="85">
        <v>105.8</v>
      </c>
      <c r="F115" s="778" t="s">
        <v>37</v>
      </c>
      <c r="G115" s="85">
        <v>105.8</v>
      </c>
      <c r="H115" s="73" t="s">
        <v>153</v>
      </c>
      <c r="I115" s="85">
        <v>107.6</v>
      </c>
      <c r="J115" s="80" t="s">
        <v>37</v>
      </c>
      <c r="K115" s="85">
        <v>107.6</v>
      </c>
    </row>
    <row r="116" spans="1:11" s="773" customFormat="1" ht="15" customHeight="1">
      <c r="A116" s="73" t="s">
        <v>118</v>
      </c>
      <c r="B116" s="85">
        <v>50.5</v>
      </c>
      <c r="C116" s="85">
        <v>10.5</v>
      </c>
      <c r="D116" s="85">
        <v>40</v>
      </c>
      <c r="E116" s="85">
        <v>51.4</v>
      </c>
      <c r="F116" s="85">
        <v>10.8</v>
      </c>
      <c r="G116" s="85">
        <v>40.6</v>
      </c>
      <c r="H116" s="73" t="s">
        <v>118</v>
      </c>
      <c r="I116" s="85">
        <v>52.2</v>
      </c>
      <c r="J116" s="85">
        <v>11.2</v>
      </c>
      <c r="K116" s="85">
        <v>41</v>
      </c>
    </row>
    <row r="117" spans="1:11" s="773" customFormat="1" ht="15" customHeight="1">
      <c r="A117" s="74" t="s">
        <v>154</v>
      </c>
      <c r="B117" s="85">
        <v>10.5</v>
      </c>
      <c r="C117" s="85">
        <v>10.5</v>
      </c>
      <c r="D117" s="778" t="s">
        <v>37</v>
      </c>
      <c r="E117" s="85">
        <v>10.8</v>
      </c>
      <c r="F117" s="85">
        <v>10.8</v>
      </c>
      <c r="G117" s="778" t="s">
        <v>37</v>
      </c>
      <c r="H117" s="74" t="s">
        <v>154</v>
      </c>
      <c r="I117" s="85">
        <v>11.2</v>
      </c>
      <c r="J117" s="85">
        <v>11.2</v>
      </c>
      <c r="K117" s="80" t="s">
        <v>37</v>
      </c>
    </row>
    <row r="118" spans="1:11" s="773" customFormat="1" ht="15" customHeight="1">
      <c r="A118" s="73" t="s">
        <v>155</v>
      </c>
      <c r="B118" s="85">
        <v>223.5</v>
      </c>
      <c r="C118" s="85">
        <v>10.8</v>
      </c>
      <c r="D118" s="85">
        <v>212.7</v>
      </c>
      <c r="E118" s="85">
        <v>227.2</v>
      </c>
      <c r="F118" s="85">
        <v>11.1</v>
      </c>
      <c r="G118" s="85">
        <v>216.1</v>
      </c>
      <c r="H118" s="73" t="s">
        <v>155</v>
      </c>
      <c r="I118" s="85">
        <v>229.9</v>
      </c>
      <c r="J118" s="85">
        <v>11.5</v>
      </c>
      <c r="K118" s="85">
        <v>218.4</v>
      </c>
    </row>
    <row r="119" spans="1:11" s="773" customFormat="1" ht="15" customHeight="1">
      <c r="A119" s="74" t="s">
        <v>120</v>
      </c>
      <c r="B119" s="85">
        <v>10.8</v>
      </c>
      <c r="C119" s="85">
        <v>10.8</v>
      </c>
      <c r="D119" s="778" t="s">
        <v>37</v>
      </c>
      <c r="E119" s="85">
        <v>11.1</v>
      </c>
      <c r="F119" s="85">
        <v>11.1</v>
      </c>
      <c r="G119" s="778" t="s">
        <v>37</v>
      </c>
      <c r="H119" s="74" t="s">
        <v>120</v>
      </c>
      <c r="I119" s="85">
        <v>11.5</v>
      </c>
      <c r="J119" s="85">
        <v>11.5</v>
      </c>
      <c r="K119" s="80" t="s">
        <v>37</v>
      </c>
    </row>
    <row r="120" spans="1:11" s="773" customFormat="1" ht="15" customHeight="1">
      <c r="A120" s="73" t="s">
        <v>121</v>
      </c>
      <c r="B120" s="85">
        <v>60.4</v>
      </c>
      <c r="C120" s="778" t="s">
        <v>37</v>
      </c>
      <c r="D120" s="85">
        <v>60.4</v>
      </c>
      <c r="E120" s="85">
        <v>61.3</v>
      </c>
      <c r="F120" s="778" t="s">
        <v>37</v>
      </c>
      <c r="G120" s="85">
        <v>61.3</v>
      </c>
      <c r="H120" s="73" t="s">
        <v>121</v>
      </c>
      <c r="I120" s="85">
        <v>62.1</v>
      </c>
      <c r="J120" s="80" t="s">
        <v>37</v>
      </c>
      <c r="K120" s="85">
        <v>62.1</v>
      </c>
    </row>
    <row r="121" spans="1:11" s="773" customFormat="1" ht="15" customHeight="1">
      <c r="A121" s="73" t="s">
        <v>683</v>
      </c>
      <c r="B121" s="85">
        <v>128.6</v>
      </c>
      <c r="C121" s="778" t="s">
        <v>37</v>
      </c>
      <c r="D121" s="85">
        <v>128.6</v>
      </c>
      <c r="E121" s="85">
        <v>130.19999999999999</v>
      </c>
      <c r="F121" s="778" t="s">
        <v>37</v>
      </c>
      <c r="G121" s="85">
        <v>130.19999999999999</v>
      </c>
      <c r="H121" s="73" t="s">
        <v>683</v>
      </c>
      <c r="I121" s="85">
        <v>131.30000000000001</v>
      </c>
      <c r="J121" s="80" t="s">
        <v>37</v>
      </c>
      <c r="K121" s="85">
        <v>131.30000000000001</v>
      </c>
    </row>
    <row r="122" spans="1:11" s="773" customFormat="1" ht="15" customHeight="1">
      <c r="A122" s="811"/>
      <c r="B122" s="808"/>
      <c r="C122" s="808"/>
      <c r="D122" s="809"/>
      <c r="H122" s="811"/>
    </row>
    <row r="123" spans="1:11" s="773" customFormat="1" ht="15" customHeight="1">
      <c r="A123" s="821"/>
      <c r="B123" s="807"/>
      <c r="C123" s="807"/>
      <c r="D123" s="807"/>
      <c r="H123" s="821"/>
    </row>
    <row r="124" spans="1:11" s="773" customFormat="1" ht="15" customHeight="1">
      <c r="A124" s="7" t="s">
        <v>261</v>
      </c>
      <c r="B124" s="84">
        <v>1294.8</v>
      </c>
      <c r="C124" s="84">
        <v>1294.8</v>
      </c>
      <c r="D124" s="778" t="s">
        <v>37</v>
      </c>
      <c r="E124" s="84">
        <v>1321.9</v>
      </c>
      <c r="F124" s="84">
        <v>1321.9</v>
      </c>
      <c r="G124" s="778" t="s">
        <v>37</v>
      </c>
      <c r="H124" s="7" t="s">
        <v>261</v>
      </c>
      <c r="I124" s="227">
        <v>1358.6</v>
      </c>
      <c r="J124" s="227">
        <v>1358.6</v>
      </c>
      <c r="K124" s="80" t="s">
        <v>37</v>
      </c>
    </row>
    <row r="125" spans="1:11" s="773" customFormat="1" ht="15" customHeight="1">
      <c r="A125" s="828"/>
      <c r="B125" s="807"/>
      <c r="C125" s="807"/>
      <c r="D125" s="829"/>
      <c r="E125" s="807"/>
      <c r="F125" s="807"/>
      <c r="G125" s="829"/>
      <c r="H125" s="828"/>
    </row>
    <row r="126" spans="1:11" s="766" customFormat="1" ht="15" customHeight="1">
      <c r="A126" s="267" t="s">
        <v>11</v>
      </c>
      <c r="B126" s="84">
        <v>463.1</v>
      </c>
      <c r="C126" s="84">
        <v>463.1</v>
      </c>
      <c r="D126" s="778" t="s">
        <v>37</v>
      </c>
      <c r="E126" s="84">
        <v>473.5</v>
      </c>
      <c r="F126" s="84">
        <v>473.5</v>
      </c>
      <c r="G126" s="778" t="s">
        <v>37</v>
      </c>
      <c r="H126" s="267" t="s">
        <v>11</v>
      </c>
      <c r="I126" s="227">
        <v>484.9</v>
      </c>
      <c r="J126" s="227">
        <v>484.9</v>
      </c>
      <c r="K126" s="80" t="s">
        <v>37</v>
      </c>
    </row>
    <row r="127" spans="1:11" s="773" customFormat="1" ht="13.9" customHeight="1">
      <c r="A127" s="830"/>
      <c r="B127" s="830"/>
      <c r="C127" s="830"/>
      <c r="D127" s="830"/>
      <c r="E127" s="831"/>
      <c r="F127" s="831"/>
      <c r="G127" s="831"/>
      <c r="H127" s="830"/>
      <c r="I127" s="831"/>
      <c r="J127" s="831"/>
      <c r="K127" s="831"/>
    </row>
    <row r="128" spans="1:11" s="773" customFormat="1" ht="10.15" customHeight="1">
      <c r="A128" s="832"/>
      <c r="B128" s="832"/>
      <c r="C128" s="832"/>
      <c r="D128" s="832"/>
      <c r="H128" s="832"/>
    </row>
    <row r="129" spans="1:13" ht="12.95" customHeight="1">
      <c r="A129" s="1680" t="s">
        <v>1221</v>
      </c>
      <c r="B129" s="1680"/>
      <c r="C129" s="1680"/>
      <c r="D129" s="1680"/>
      <c r="E129" s="1680"/>
      <c r="F129" s="1680"/>
      <c r="H129" s="1680"/>
      <c r="I129" s="1680"/>
      <c r="J129" s="1680"/>
      <c r="K129" s="1680"/>
      <c r="L129" s="1680"/>
      <c r="M129" s="1680"/>
    </row>
    <row r="130" spans="1:13" ht="12.95" customHeight="1"/>
  </sheetData>
  <mergeCells count="12">
    <mergeCell ref="A1:B1"/>
    <mergeCell ref="B4:D4"/>
    <mergeCell ref="E4:G4"/>
    <mergeCell ref="A129:F129"/>
    <mergeCell ref="H129:M129"/>
    <mergeCell ref="I4:K4"/>
    <mergeCell ref="B52:D52"/>
    <mergeCell ref="E52:G52"/>
    <mergeCell ref="I52:K52"/>
    <mergeCell ref="B101:D101"/>
    <mergeCell ref="E101:G101"/>
    <mergeCell ref="I101:K101"/>
  </mergeCells>
  <hyperlinks>
    <hyperlink ref="A1" location="Содержание!A1" display="Вернуться в СОДЕРЖАНИЕ" xr:uid="{D6AF2655-4A5B-4B57-8D17-872E6F1E7A3E}"/>
    <hyperlink ref="H1" location="Содержание!A1" display="Вернуться в СОДЕРЖАНИЕ" xr:uid="{A472499D-B9E6-45E9-9DBE-F72F8EBC0B79}"/>
  </hyperlinks>
  <pageMargins left="0.78740157480314965" right="0.78740157480314965" top="0.74803149606299213" bottom="0.74803149606299213" header="0.31496062992125984" footer="0.43307086614173229"/>
  <pageSetup paperSize="9" firstPageNumber="33" orientation="portrait" useFirstPageNumber="1" r:id="rId1"/>
  <headerFooter alignWithMargins="0">
    <oddFooter>&amp;C&amp;"Times New Roman,обычный"&amp;9&amp;P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138"/>
  <sheetViews>
    <sheetView zoomScaleNormal="100" zoomScaleSheetLayoutView="87" workbookViewId="0">
      <pane xSplit="1" ySplit="9" topLeftCell="B115" activePane="bottomRight" state="frozen"/>
      <selection activeCell="P15" sqref="P15"/>
      <selection pane="topRight" activeCell="P15" sqref="P15"/>
      <selection pane="bottomLeft" activeCell="P15" sqref="P15"/>
      <selection pane="bottomRight" activeCell="H152" sqref="H152"/>
    </sheetView>
  </sheetViews>
  <sheetFormatPr defaultRowHeight="12.75"/>
  <cols>
    <col min="1" max="1" width="22.7109375" style="760" customWidth="1"/>
    <col min="2" max="4" width="10.7109375" style="760" customWidth="1"/>
    <col min="5" max="7" width="10.5703125" style="760" customWidth="1"/>
    <col min="8" max="8" width="26.85546875" style="760" customWidth="1"/>
    <col min="9" max="11" width="19.7109375" style="760" customWidth="1"/>
    <col min="12" max="217" width="9.140625" style="760"/>
    <col min="218" max="218" width="29.7109375" style="760" customWidth="1"/>
    <col min="219" max="224" width="10.7109375" style="760" customWidth="1"/>
    <col min="225" max="225" width="29.7109375" style="760" customWidth="1"/>
    <col min="226" max="231" width="10.7109375" style="760" customWidth="1"/>
    <col min="232" max="232" width="29.7109375" style="760" customWidth="1"/>
    <col min="233" max="235" width="18.42578125" style="760" customWidth="1"/>
    <col min="236" max="236" width="10.7109375" style="760" customWidth="1"/>
    <col min="237" max="241" width="0" style="760" hidden="1" customWidth="1"/>
    <col min="242" max="473" width="9.140625" style="760"/>
    <col min="474" max="474" width="29.7109375" style="760" customWidth="1"/>
    <col min="475" max="480" width="10.7109375" style="760" customWidth="1"/>
    <col min="481" max="481" width="29.7109375" style="760" customWidth="1"/>
    <col min="482" max="487" width="10.7109375" style="760" customWidth="1"/>
    <col min="488" max="488" width="29.7109375" style="760" customWidth="1"/>
    <col min="489" max="491" width="18.42578125" style="760" customWidth="1"/>
    <col min="492" max="492" width="10.7109375" style="760" customWidth="1"/>
    <col min="493" max="497" width="0" style="760" hidden="1" customWidth="1"/>
    <col min="498" max="729" width="9.140625" style="760"/>
    <col min="730" max="730" width="29.7109375" style="760" customWidth="1"/>
    <col min="731" max="736" width="10.7109375" style="760" customWidth="1"/>
    <col min="737" max="737" width="29.7109375" style="760" customWidth="1"/>
    <col min="738" max="743" width="10.7109375" style="760" customWidth="1"/>
    <col min="744" max="744" width="29.7109375" style="760" customWidth="1"/>
    <col min="745" max="747" width="18.42578125" style="760" customWidth="1"/>
    <col min="748" max="748" width="10.7109375" style="760" customWidth="1"/>
    <col min="749" max="753" width="0" style="760" hidden="1" customWidth="1"/>
    <col min="754" max="985" width="9.140625" style="760"/>
    <col min="986" max="986" width="29.7109375" style="760" customWidth="1"/>
    <col min="987" max="992" width="10.7109375" style="760" customWidth="1"/>
    <col min="993" max="993" width="29.7109375" style="760" customWidth="1"/>
    <col min="994" max="999" width="10.7109375" style="760" customWidth="1"/>
    <col min="1000" max="1000" width="29.7109375" style="760" customWidth="1"/>
    <col min="1001" max="1003" width="18.42578125" style="760" customWidth="1"/>
    <col min="1004" max="1004" width="10.7109375" style="760" customWidth="1"/>
    <col min="1005" max="1009" width="0" style="760" hidden="1" customWidth="1"/>
    <col min="1010" max="1241" width="9.140625" style="760"/>
    <col min="1242" max="1242" width="29.7109375" style="760" customWidth="1"/>
    <col min="1243" max="1248" width="10.7109375" style="760" customWidth="1"/>
    <col min="1249" max="1249" width="29.7109375" style="760" customWidth="1"/>
    <col min="1250" max="1255" width="10.7109375" style="760" customWidth="1"/>
    <col min="1256" max="1256" width="29.7109375" style="760" customWidth="1"/>
    <col min="1257" max="1259" width="18.42578125" style="760" customWidth="1"/>
    <col min="1260" max="1260" width="10.7109375" style="760" customWidth="1"/>
    <col min="1261" max="1265" width="0" style="760" hidden="1" customWidth="1"/>
    <col min="1266" max="1497" width="9.140625" style="760"/>
    <col min="1498" max="1498" width="29.7109375" style="760" customWidth="1"/>
    <col min="1499" max="1504" width="10.7109375" style="760" customWidth="1"/>
    <col min="1505" max="1505" width="29.7109375" style="760" customWidth="1"/>
    <col min="1506" max="1511" width="10.7109375" style="760" customWidth="1"/>
    <col min="1512" max="1512" width="29.7109375" style="760" customWidth="1"/>
    <col min="1513" max="1515" width="18.42578125" style="760" customWidth="1"/>
    <col min="1516" max="1516" width="10.7109375" style="760" customWidth="1"/>
    <col min="1517" max="1521" width="0" style="760" hidden="1" customWidth="1"/>
    <col min="1522" max="1753" width="9.140625" style="760"/>
    <col min="1754" max="1754" width="29.7109375" style="760" customWidth="1"/>
    <col min="1755" max="1760" width="10.7109375" style="760" customWidth="1"/>
    <col min="1761" max="1761" width="29.7109375" style="760" customWidth="1"/>
    <col min="1762" max="1767" width="10.7109375" style="760" customWidth="1"/>
    <col min="1768" max="1768" width="29.7109375" style="760" customWidth="1"/>
    <col min="1769" max="1771" width="18.42578125" style="760" customWidth="1"/>
    <col min="1772" max="1772" width="10.7109375" style="760" customWidth="1"/>
    <col min="1773" max="1777" width="0" style="760" hidden="1" customWidth="1"/>
    <col min="1778" max="2009" width="9.140625" style="760"/>
    <col min="2010" max="2010" width="29.7109375" style="760" customWidth="1"/>
    <col min="2011" max="2016" width="10.7109375" style="760" customWidth="1"/>
    <col min="2017" max="2017" width="29.7109375" style="760" customWidth="1"/>
    <col min="2018" max="2023" width="10.7109375" style="760" customWidth="1"/>
    <col min="2024" max="2024" width="29.7109375" style="760" customWidth="1"/>
    <col min="2025" max="2027" width="18.42578125" style="760" customWidth="1"/>
    <col min="2028" max="2028" width="10.7109375" style="760" customWidth="1"/>
    <col min="2029" max="2033" width="0" style="760" hidden="1" customWidth="1"/>
    <col min="2034" max="2265" width="9.140625" style="760"/>
    <col min="2266" max="2266" width="29.7109375" style="760" customWidth="1"/>
    <col min="2267" max="2272" width="10.7109375" style="760" customWidth="1"/>
    <col min="2273" max="2273" width="29.7109375" style="760" customWidth="1"/>
    <col min="2274" max="2279" width="10.7109375" style="760" customWidth="1"/>
    <col min="2280" max="2280" width="29.7109375" style="760" customWidth="1"/>
    <col min="2281" max="2283" width="18.42578125" style="760" customWidth="1"/>
    <col min="2284" max="2284" width="10.7109375" style="760" customWidth="1"/>
    <col min="2285" max="2289" width="0" style="760" hidden="1" customWidth="1"/>
    <col min="2290" max="2521" width="9.140625" style="760"/>
    <col min="2522" max="2522" width="29.7109375" style="760" customWidth="1"/>
    <col min="2523" max="2528" width="10.7109375" style="760" customWidth="1"/>
    <col min="2529" max="2529" width="29.7109375" style="760" customWidth="1"/>
    <col min="2530" max="2535" width="10.7109375" style="760" customWidth="1"/>
    <col min="2536" max="2536" width="29.7109375" style="760" customWidth="1"/>
    <col min="2537" max="2539" width="18.42578125" style="760" customWidth="1"/>
    <col min="2540" max="2540" width="10.7109375" style="760" customWidth="1"/>
    <col min="2541" max="2545" width="0" style="760" hidden="1" customWidth="1"/>
    <col min="2546" max="2777" width="9.140625" style="760"/>
    <col min="2778" max="2778" width="29.7109375" style="760" customWidth="1"/>
    <col min="2779" max="2784" width="10.7109375" style="760" customWidth="1"/>
    <col min="2785" max="2785" width="29.7109375" style="760" customWidth="1"/>
    <col min="2786" max="2791" width="10.7109375" style="760" customWidth="1"/>
    <col min="2792" max="2792" width="29.7109375" style="760" customWidth="1"/>
    <col min="2793" max="2795" width="18.42578125" style="760" customWidth="1"/>
    <col min="2796" max="2796" width="10.7109375" style="760" customWidth="1"/>
    <col min="2797" max="2801" width="0" style="760" hidden="1" customWidth="1"/>
    <col min="2802" max="3033" width="9.140625" style="760"/>
    <col min="3034" max="3034" width="29.7109375" style="760" customWidth="1"/>
    <col min="3035" max="3040" width="10.7109375" style="760" customWidth="1"/>
    <col min="3041" max="3041" width="29.7109375" style="760" customWidth="1"/>
    <col min="3042" max="3047" width="10.7109375" style="760" customWidth="1"/>
    <col min="3048" max="3048" width="29.7109375" style="760" customWidth="1"/>
    <col min="3049" max="3051" width="18.42578125" style="760" customWidth="1"/>
    <col min="3052" max="3052" width="10.7109375" style="760" customWidth="1"/>
    <col min="3053" max="3057" width="0" style="760" hidden="1" customWidth="1"/>
    <col min="3058" max="3289" width="9.140625" style="760"/>
    <col min="3290" max="3290" width="29.7109375" style="760" customWidth="1"/>
    <col min="3291" max="3296" width="10.7109375" style="760" customWidth="1"/>
    <col min="3297" max="3297" width="29.7109375" style="760" customWidth="1"/>
    <col min="3298" max="3303" width="10.7109375" style="760" customWidth="1"/>
    <col min="3304" max="3304" width="29.7109375" style="760" customWidth="1"/>
    <col min="3305" max="3307" width="18.42578125" style="760" customWidth="1"/>
    <col min="3308" max="3308" width="10.7109375" style="760" customWidth="1"/>
    <col min="3309" max="3313" width="0" style="760" hidden="1" customWidth="1"/>
    <col min="3314" max="3545" width="9.140625" style="760"/>
    <col min="3546" max="3546" width="29.7109375" style="760" customWidth="1"/>
    <col min="3547" max="3552" width="10.7109375" style="760" customWidth="1"/>
    <col min="3553" max="3553" width="29.7109375" style="760" customWidth="1"/>
    <col min="3554" max="3559" width="10.7109375" style="760" customWidth="1"/>
    <col min="3560" max="3560" width="29.7109375" style="760" customWidth="1"/>
    <col min="3561" max="3563" width="18.42578125" style="760" customWidth="1"/>
    <col min="3564" max="3564" width="10.7109375" style="760" customWidth="1"/>
    <col min="3565" max="3569" width="0" style="760" hidden="1" customWidth="1"/>
    <col min="3570" max="3801" width="9.140625" style="760"/>
    <col min="3802" max="3802" width="29.7109375" style="760" customWidth="1"/>
    <col min="3803" max="3808" width="10.7109375" style="760" customWidth="1"/>
    <col min="3809" max="3809" width="29.7109375" style="760" customWidth="1"/>
    <col min="3810" max="3815" width="10.7109375" style="760" customWidth="1"/>
    <col min="3816" max="3816" width="29.7109375" style="760" customWidth="1"/>
    <col min="3817" max="3819" width="18.42578125" style="760" customWidth="1"/>
    <col min="3820" max="3820" width="10.7109375" style="760" customWidth="1"/>
    <col min="3821" max="3825" width="0" style="760" hidden="1" customWidth="1"/>
    <col min="3826" max="4057" width="9.140625" style="760"/>
    <col min="4058" max="4058" width="29.7109375" style="760" customWidth="1"/>
    <col min="4059" max="4064" width="10.7109375" style="760" customWidth="1"/>
    <col min="4065" max="4065" width="29.7109375" style="760" customWidth="1"/>
    <col min="4066" max="4071" width="10.7109375" style="760" customWidth="1"/>
    <col min="4072" max="4072" width="29.7109375" style="760" customWidth="1"/>
    <col min="4073" max="4075" width="18.42578125" style="760" customWidth="1"/>
    <col min="4076" max="4076" width="10.7109375" style="760" customWidth="1"/>
    <col min="4077" max="4081" width="0" style="760" hidden="1" customWidth="1"/>
    <col min="4082" max="4313" width="9.140625" style="760"/>
    <col min="4314" max="4314" width="29.7109375" style="760" customWidth="1"/>
    <col min="4315" max="4320" width="10.7109375" style="760" customWidth="1"/>
    <col min="4321" max="4321" width="29.7109375" style="760" customWidth="1"/>
    <col min="4322" max="4327" width="10.7109375" style="760" customWidth="1"/>
    <col min="4328" max="4328" width="29.7109375" style="760" customWidth="1"/>
    <col min="4329" max="4331" width="18.42578125" style="760" customWidth="1"/>
    <col min="4332" max="4332" width="10.7109375" style="760" customWidth="1"/>
    <col min="4333" max="4337" width="0" style="760" hidden="1" customWidth="1"/>
    <col min="4338" max="4569" width="9.140625" style="760"/>
    <col min="4570" max="4570" width="29.7109375" style="760" customWidth="1"/>
    <col min="4571" max="4576" width="10.7109375" style="760" customWidth="1"/>
    <col min="4577" max="4577" width="29.7109375" style="760" customWidth="1"/>
    <col min="4578" max="4583" width="10.7109375" style="760" customWidth="1"/>
    <col min="4584" max="4584" width="29.7109375" style="760" customWidth="1"/>
    <col min="4585" max="4587" width="18.42578125" style="760" customWidth="1"/>
    <col min="4588" max="4588" width="10.7109375" style="760" customWidth="1"/>
    <col min="4589" max="4593" width="0" style="760" hidden="1" customWidth="1"/>
    <col min="4594" max="4825" width="9.140625" style="760"/>
    <col min="4826" max="4826" width="29.7109375" style="760" customWidth="1"/>
    <col min="4827" max="4832" width="10.7109375" style="760" customWidth="1"/>
    <col min="4833" max="4833" width="29.7109375" style="760" customWidth="1"/>
    <col min="4834" max="4839" width="10.7109375" style="760" customWidth="1"/>
    <col min="4840" max="4840" width="29.7109375" style="760" customWidth="1"/>
    <col min="4841" max="4843" width="18.42578125" style="760" customWidth="1"/>
    <col min="4844" max="4844" width="10.7109375" style="760" customWidth="1"/>
    <col min="4845" max="4849" width="0" style="760" hidden="1" customWidth="1"/>
    <col min="4850" max="5081" width="9.140625" style="760"/>
    <col min="5082" max="5082" width="29.7109375" style="760" customWidth="1"/>
    <col min="5083" max="5088" width="10.7109375" style="760" customWidth="1"/>
    <col min="5089" max="5089" width="29.7109375" style="760" customWidth="1"/>
    <col min="5090" max="5095" width="10.7109375" style="760" customWidth="1"/>
    <col min="5096" max="5096" width="29.7109375" style="760" customWidth="1"/>
    <col min="5097" max="5099" width="18.42578125" style="760" customWidth="1"/>
    <col min="5100" max="5100" width="10.7109375" style="760" customWidth="1"/>
    <col min="5101" max="5105" width="0" style="760" hidden="1" customWidth="1"/>
    <col min="5106" max="5337" width="9.140625" style="760"/>
    <col min="5338" max="5338" width="29.7109375" style="760" customWidth="1"/>
    <col min="5339" max="5344" width="10.7109375" style="760" customWidth="1"/>
    <col min="5345" max="5345" width="29.7109375" style="760" customWidth="1"/>
    <col min="5346" max="5351" width="10.7109375" style="760" customWidth="1"/>
    <col min="5352" max="5352" width="29.7109375" style="760" customWidth="1"/>
    <col min="5353" max="5355" width="18.42578125" style="760" customWidth="1"/>
    <col min="5356" max="5356" width="10.7109375" style="760" customWidth="1"/>
    <col min="5357" max="5361" width="0" style="760" hidden="1" customWidth="1"/>
    <col min="5362" max="5593" width="9.140625" style="760"/>
    <col min="5594" max="5594" width="29.7109375" style="760" customWidth="1"/>
    <col min="5595" max="5600" width="10.7109375" style="760" customWidth="1"/>
    <col min="5601" max="5601" width="29.7109375" style="760" customWidth="1"/>
    <col min="5602" max="5607" width="10.7109375" style="760" customWidth="1"/>
    <col min="5608" max="5608" width="29.7109375" style="760" customWidth="1"/>
    <col min="5609" max="5611" width="18.42578125" style="760" customWidth="1"/>
    <col min="5612" max="5612" width="10.7109375" style="760" customWidth="1"/>
    <col min="5613" max="5617" width="0" style="760" hidden="1" customWidth="1"/>
    <col min="5618" max="5849" width="9.140625" style="760"/>
    <col min="5850" max="5850" width="29.7109375" style="760" customWidth="1"/>
    <col min="5851" max="5856" width="10.7109375" style="760" customWidth="1"/>
    <col min="5857" max="5857" width="29.7109375" style="760" customWidth="1"/>
    <col min="5858" max="5863" width="10.7109375" style="760" customWidth="1"/>
    <col min="5864" max="5864" width="29.7109375" style="760" customWidth="1"/>
    <col min="5865" max="5867" width="18.42578125" style="760" customWidth="1"/>
    <col min="5868" max="5868" width="10.7109375" style="760" customWidth="1"/>
    <col min="5869" max="5873" width="0" style="760" hidden="1" customWidth="1"/>
    <col min="5874" max="6105" width="9.140625" style="760"/>
    <col min="6106" max="6106" width="29.7109375" style="760" customWidth="1"/>
    <col min="6107" max="6112" width="10.7109375" style="760" customWidth="1"/>
    <col min="6113" max="6113" width="29.7109375" style="760" customWidth="1"/>
    <col min="6114" max="6119" width="10.7109375" style="760" customWidth="1"/>
    <col min="6120" max="6120" width="29.7109375" style="760" customWidth="1"/>
    <col min="6121" max="6123" width="18.42578125" style="760" customWidth="1"/>
    <col min="6124" max="6124" width="10.7109375" style="760" customWidth="1"/>
    <col min="6125" max="6129" width="0" style="760" hidden="1" customWidth="1"/>
    <col min="6130" max="6361" width="9.140625" style="760"/>
    <col min="6362" max="6362" width="29.7109375" style="760" customWidth="1"/>
    <col min="6363" max="6368" width="10.7109375" style="760" customWidth="1"/>
    <col min="6369" max="6369" width="29.7109375" style="760" customWidth="1"/>
    <col min="6370" max="6375" width="10.7109375" style="760" customWidth="1"/>
    <col min="6376" max="6376" width="29.7109375" style="760" customWidth="1"/>
    <col min="6377" max="6379" width="18.42578125" style="760" customWidth="1"/>
    <col min="6380" max="6380" width="10.7109375" style="760" customWidth="1"/>
    <col min="6381" max="6385" width="0" style="760" hidden="1" customWidth="1"/>
    <col min="6386" max="6617" width="9.140625" style="760"/>
    <col min="6618" max="6618" width="29.7109375" style="760" customWidth="1"/>
    <col min="6619" max="6624" width="10.7109375" style="760" customWidth="1"/>
    <col min="6625" max="6625" width="29.7109375" style="760" customWidth="1"/>
    <col min="6626" max="6631" width="10.7109375" style="760" customWidth="1"/>
    <col min="6632" max="6632" width="29.7109375" style="760" customWidth="1"/>
    <col min="6633" max="6635" width="18.42578125" style="760" customWidth="1"/>
    <col min="6636" max="6636" width="10.7109375" style="760" customWidth="1"/>
    <col min="6637" max="6641" width="0" style="760" hidden="1" customWidth="1"/>
    <col min="6642" max="6873" width="9.140625" style="760"/>
    <col min="6874" max="6874" width="29.7109375" style="760" customWidth="1"/>
    <col min="6875" max="6880" width="10.7109375" style="760" customWidth="1"/>
    <col min="6881" max="6881" width="29.7109375" style="760" customWidth="1"/>
    <col min="6882" max="6887" width="10.7109375" style="760" customWidth="1"/>
    <col min="6888" max="6888" width="29.7109375" style="760" customWidth="1"/>
    <col min="6889" max="6891" width="18.42578125" style="760" customWidth="1"/>
    <col min="6892" max="6892" width="10.7109375" style="760" customWidth="1"/>
    <col min="6893" max="6897" width="0" style="760" hidden="1" customWidth="1"/>
    <col min="6898" max="7129" width="9.140625" style="760"/>
    <col min="7130" max="7130" width="29.7109375" style="760" customWidth="1"/>
    <col min="7131" max="7136" width="10.7109375" style="760" customWidth="1"/>
    <col min="7137" max="7137" width="29.7109375" style="760" customWidth="1"/>
    <col min="7138" max="7143" width="10.7109375" style="760" customWidth="1"/>
    <col min="7144" max="7144" width="29.7109375" style="760" customWidth="1"/>
    <col min="7145" max="7147" width="18.42578125" style="760" customWidth="1"/>
    <col min="7148" max="7148" width="10.7109375" style="760" customWidth="1"/>
    <col min="7149" max="7153" width="0" style="760" hidden="1" customWidth="1"/>
    <col min="7154" max="7385" width="9.140625" style="760"/>
    <col min="7386" max="7386" width="29.7109375" style="760" customWidth="1"/>
    <col min="7387" max="7392" width="10.7109375" style="760" customWidth="1"/>
    <col min="7393" max="7393" width="29.7109375" style="760" customWidth="1"/>
    <col min="7394" max="7399" width="10.7109375" style="760" customWidth="1"/>
    <col min="7400" max="7400" width="29.7109375" style="760" customWidth="1"/>
    <col min="7401" max="7403" width="18.42578125" style="760" customWidth="1"/>
    <col min="7404" max="7404" width="10.7109375" style="760" customWidth="1"/>
    <col min="7405" max="7409" width="0" style="760" hidden="1" customWidth="1"/>
    <col min="7410" max="7641" width="9.140625" style="760"/>
    <col min="7642" max="7642" width="29.7109375" style="760" customWidth="1"/>
    <col min="7643" max="7648" width="10.7109375" style="760" customWidth="1"/>
    <col min="7649" max="7649" width="29.7109375" style="760" customWidth="1"/>
    <col min="7650" max="7655" width="10.7109375" style="760" customWidth="1"/>
    <col min="7656" max="7656" width="29.7109375" style="760" customWidth="1"/>
    <col min="7657" max="7659" width="18.42578125" style="760" customWidth="1"/>
    <col min="7660" max="7660" width="10.7109375" style="760" customWidth="1"/>
    <col min="7661" max="7665" width="0" style="760" hidden="1" customWidth="1"/>
    <col min="7666" max="7897" width="9.140625" style="760"/>
    <col min="7898" max="7898" width="29.7109375" style="760" customWidth="1"/>
    <col min="7899" max="7904" width="10.7109375" style="760" customWidth="1"/>
    <col min="7905" max="7905" width="29.7109375" style="760" customWidth="1"/>
    <col min="7906" max="7911" width="10.7109375" style="760" customWidth="1"/>
    <col min="7912" max="7912" width="29.7109375" style="760" customWidth="1"/>
    <col min="7913" max="7915" width="18.42578125" style="760" customWidth="1"/>
    <col min="7916" max="7916" width="10.7109375" style="760" customWidth="1"/>
    <col min="7917" max="7921" width="0" style="760" hidden="1" customWidth="1"/>
    <col min="7922" max="8153" width="9.140625" style="760"/>
    <col min="8154" max="8154" width="29.7109375" style="760" customWidth="1"/>
    <col min="8155" max="8160" width="10.7109375" style="760" customWidth="1"/>
    <col min="8161" max="8161" width="29.7109375" style="760" customWidth="1"/>
    <col min="8162" max="8167" width="10.7109375" style="760" customWidth="1"/>
    <col min="8168" max="8168" width="29.7109375" style="760" customWidth="1"/>
    <col min="8169" max="8171" width="18.42578125" style="760" customWidth="1"/>
    <col min="8172" max="8172" width="10.7109375" style="760" customWidth="1"/>
    <col min="8173" max="8177" width="0" style="760" hidden="1" customWidth="1"/>
    <col min="8178" max="8409" width="9.140625" style="760"/>
    <col min="8410" max="8410" width="29.7109375" style="760" customWidth="1"/>
    <col min="8411" max="8416" width="10.7109375" style="760" customWidth="1"/>
    <col min="8417" max="8417" width="29.7109375" style="760" customWidth="1"/>
    <col min="8418" max="8423" width="10.7109375" style="760" customWidth="1"/>
    <col min="8424" max="8424" width="29.7109375" style="760" customWidth="1"/>
    <col min="8425" max="8427" width="18.42578125" style="760" customWidth="1"/>
    <col min="8428" max="8428" width="10.7109375" style="760" customWidth="1"/>
    <col min="8429" max="8433" width="0" style="760" hidden="1" customWidth="1"/>
    <col min="8434" max="8665" width="9.140625" style="760"/>
    <col min="8666" max="8666" width="29.7109375" style="760" customWidth="1"/>
    <col min="8667" max="8672" width="10.7109375" style="760" customWidth="1"/>
    <col min="8673" max="8673" width="29.7109375" style="760" customWidth="1"/>
    <col min="8674" max="8679" width="10.7109375" style="760" customWidth="1"/>
    <col min="8680" max="8680" width="29.7109375" style="760" customWidth="1"/>
    <col min="8681" max="8683" width="18.42578125" style="760" customWidth="1"/>
    <col min="8684" max="8684" width="10.7109375" style="760" customWidth="1"/>
    <col min="8685" max="8689" width="0" style="760" hidden="1" customWidth="1"/>
    <col min="8690" max="8921" width="9.140625" style="760"/>
    <col min="8922" max="8922" width="29.7109375" style="760" customWidth="1"/>
    <col min="8923" max="8928" width="10.7109375" style="760" customWidth="1"/>
    <col min="8929" max="8929" width="29.7109375" style="760" customWidth="1"/>
    <col min="8930" max="8935" width="10.7109375" style="760" customWidth="1"/>
    <col min="8936" max="8936" width="29.7109375" style="760" customWidth="1"/>
    <col min="8937" max="8939" width="18.42578125" style="760" customWidth="1"/>
    <col min="8940" max="8940" width="10.7109375" style="760" customWidth="1"/>
    <col min="8941" max="8945" width="0" style="760" hidden="1" customWidth="1"/>
    <col min="8946" max="9177" width="9.140625" style="760"/>
    <col min="9178" max="9178" width="29.7109375" style="760" customWidth="1"/>
    <col min="9179" max="9184" width="10.7109375" style="760" customWidth="1"/>
    <col min="9185" max="9185" width="29.7109375" style="760" customWidth="1"/>
    <col min="9186" max="9191" width="10.7109375" style="760" customWidth="1"/>
    <col min="9192" max="9192" width="29.7109375" style="760" customWidth="1"/>
    <col min="9193" max="9195" width="18.42578125" style="760" customWidth="1"/>
    <col min="9196" max="9196" width="10.7109375" style="760" customWidth="1"/>
    <col min="9197" max="9201" width="0" style="760" hidden="1" customWidth="1"/>
    <col min="9202" max="9433" width="9.140625" style="760"/>
    <col min="9434" max="9434" width="29.7109375" style="760" customWidth="1"/>
    <col min="9435" max="9440" width="10.7109375" style="760" customWidth="1"/>
    <col min="9441" max="9441" width="29.7109375" style="760" customWidth="1"/>
    <col min="9442" max="9447" width="10.7109375" style="760" customWidth="1"/>
    <col min="9448" max="9448" width="29.7109375" style="760" customWidth="1"/>
    <col min="9449" max="9451" width="18.42578125" style="760" customWidth="1"/>
    <col min="9452" max="9452" width="10.7109375" style="760" customWidth="1"/>
    <col min="9453" max="9457" width="0" style="760" hidden="1" customWidth="1"/>
    <col min="9458" max="9689" width="9.140625" style="760"/>
    <col min="9690" max="9690" width="29.7109375" style="760" customWidth="1"/>
    <col min="9691" max="9696" width="10.7109375" style="760" customWidth="1"/>
    <col min="9697" max="9697" width="29.7109375" style="760" customWidth="1"/>
    <col min="9698" max="9703" width="10.7109375" style="760" customWidth="1"/>
    <col min="9704" max="9704" width="29.7109375" style="760" customWidth="1"/>
    <col min="9705" max="9707" width="18.42578125" style="760" customWidth="1"/>
    <col min="9708" max="9708" width="10.7109375" style="760" customWidth="1"/>
    <col min="9709" max="9713" width="0" style="760" hidden="1" customWidth="1"/>
    <col min="9714" max="9945" width="9.140625" style="760"/>
    <col min="9946" max="9946" width="29.7109375" style="760" customWidth="1"/>
    <col min="9947" max="9952" width="10.7109375" style="760" customWidth="1"/>
    <col min="9953" max="9953" width="29.7109375" style="760" customWidth="1"/>
    <col min="9954" max="9959" width="10.7109375" style="760" customWidth="1"/>
    <col min="9960" max="9960" width="29.7109375" style="760" customWidth="1"/>
    <col min="9961" max="9963" width="18.42578125" style="760" customWidth="1"/>
    <col min="9964" max="9964" width="10.7109375" style="760" customWidth="1"/>
    <col min="9965" max="9969" width="0" style="760" hidden="1" customWidth="1"/>
    <col min="9970" max="10201" width="9.140625" style="760"/>
    <col min="10202" max="10202" width="29.7109375" style="760" customWidth="1"/>
    <col min="10203" max="10208" width="10.7109375" style="760" customWidth="1"/>
    <col min="10209" max="10209" width="29.7109375" style="760" customWidth="1"/>
    <col min="10210" max="10215" width="10.7109375" style="760" customWidth="1"/>
    <col min="10216" max="10216" width="29.7109375" style="760" customWidth="1"/>
    <col min="10217" max="10219" width="18.42578125" style="760" customWidth="1"/>
    <col min="10220" max="10220" width="10.7109375" style="760" customWidth="1"/>
    <col min="10221" max="10225" width="0" style="760" hidden="1" customWidth="1"/>
    <col min="10226" max="10457" width="9.140625" style="760"/>
    <col min="10458" max="10458" width="29.7109375" style="760" customWidth="1"/>
    <col min="10459" max="10464" width="10.7109375" style="760" customWidth="1"/>
    <col min="10465" max="10465" width="29.7109375" style="760" customWidth="1"/>
    <col min="10466" max="10471" width="10.7109375" style="760" customWidth="1"/>
    <col min="10472" max="10472" width="29.7109375" style="760" customWidth="1"/>
    <col min="10473" max="10475" width="18.42578125" style="760" customWidth="1"/>
    <col min="10476" max="10476" width="10.7109375" style="760" customWidth="1"/>
    <col min="10477" max="10481" width="0" style="760" hidden="1" customWidth="1"/>
    <col min="10482" max="10713" width="9.140625" style="760"/>
    <col min="10714" max="10714" width="29.7109375" style="760" customWidth="1"/>
    <col min="10715" max="10720" width="10.7109375" style="760" customWidth="1"/>
    <col min="10721" max="10721" width="29.7109375" style="760" customWidth="1"/>
    <col min="10722" max="10727" width="10.7109375" style="760" customWidth="1"/>
    <col min="10728" max="10728" width="29.7109375" style="760" customWidth="1"/>
    <col min="10729" max="10731" width="18.42578125" style="760" customWidth="1"/>
    <col min="10732" max="10732" width="10.7109375" style="760" customWidth="1"/>
    <col min="10733" max="10737" width="0" style="760" hidden="1" customWidth="1"/>
    <col min="10738" max="10969" width="9.140625" style="760"/>
    <col min="10970" max="10970" width="29.7109375" style="760" customWidth="1"/>
    <col min="10971" max="10976" width="10.7109375" style="760" customWidth="1"/>
    <col min="10977" max="10977" width="29.7109375" style="760" customWidth="1"/>
    <col min="10978" max="10983" width="10.7109375" style="760" customWidth="1"/>
    <col min="10984" max="10984" width="29.7109375" style="760" customWidth="1"/>
    <col min="10985" max="10987" width="18.42578125" style="760" customWidth="1"/>
    <col min="10988" max="10988" width="10.7109375" style="760" customWidth="1"/>
    <col min="10989" max="10993" width="0" style="760" hidden="1" customWidth="1"/>
    <col min="10994" max="11225" width="9.140625" style="760"/>
    <col min="11226" max="11226" width="29.7109375" style="760" customWidth="1"/>
    <col min="11227" max="11232" width="10.7109375" style="760" customWidth="1"/>
    <col min="11233" max="11233" width="29.7109375" style="760" customWidth="1"/>
    <col min="11234" max="11239" width="10.7109375" style="760" customWidth="1"/>
    <col min="11240" max="11240" width="29.7109375" style="760" customWidth="1"/>
    <col min="11241" max="11243" width="18.42578125" style="760" customWidth="1"/>
    <col min="11244" max="11244" width="10.7109375" style="760" customWidth="1"/>
    <col min="11245" max="11249" width="0" style="760" hidden="1" customWidth="1"/>
    <col min="11250" max="11481" width="9.140625" style="760"/>
    <col min="11482" max="11482" width="29.7109375" style="760" customWidth="1"/>
    <col min="11483" max="11488" width="10.7109375" style="760" customWidth="1"/>
    <col min="11489" max="11489" width="29.7109375" style="760" customWidth="1"/>
    <col min="11490" max="11495" width="10.7109375" style="760" customWidth="1"/>
    <col min="11496" max="11496" width="29.7109375" style="760" customWidth="1"/>
    <col min="11497" max="11499" width="18.42578125" style="760" customWidth="1"/>
    <col min="11500" max="11500" width="10.7109375" style="760" customWidth="1"/>
    <col min="11501" max="11505" width="0" style="760" hidden="1" customWidth="1"/>
    <col min="11506" max="11737" width="9.140625" style="760"/>
    <col min="11738" max="11738" width="29.7109375" style="760" customWidth="1"/>
    <col min="11739" max="11744" width="10.7109375" style="760" customWidth="1"/>
    <col min="11745" max="11745" width="29.7109375" style="760" customWidth="1"/>
    <col min="11746" max="11751" width="10.7109375" style="760" customWidth="1"/>
    <col min="11752" max="11752" width="29.7109375" style="760" customWidth="1"/>
    <col min="11753" max="11755" width="18.42578125" style="760" customWidth="1"/>
    <col min="11756" max="11756" width="10.7109375" style="760" customWidth="1"/>
    <col min="11757" max="11761" width="0" style="760" hidden="1" customWidth="1"/>
    <col min="11762" max="11993" width="9.140625" style="760"/>
    <col min="11994" max="11994" width="29.7109375" style="760" customWidth="1"/>
    <col min="11995" max="12000" width="10.7109375" style="760" customWidth="1"/>
    <col min="12001" max="12001" width="29.7109375" style="760" customWidth="1"/>
    <col min="12002" max="12007" width="10.7109375" style="760" customWidth="1"/>
    <col min="12008" max="12008" width="29.7109375" style="760" customWidth="1"/>
    <col min="12009" max="12011" width="18.42578125" style="760" customWidth="1"/>
    <col min="12012" max="12012" width="10.7109375" style="760" customWidth="1"/>
    <col min="12013" max="12017" width="0" style="760" hidden="1" customWidth="1"/>
    <col min="12018" max="12249" width="9.140625" style="760"/>
    <col min="12250" max="12250" width="29.7109375" style="760" customWidth="1"/>
    <col min="12251" max="12256" width="10.7109375" style="760" customWidth="1"/>
    <col min="12257" max="12257" width="29.7109375" style="760" customWidth="1"/>
    <col min="12258" max="12263" width="10.7109375" style="760" customWidth="1"/>
    <col min="12264" max="12264" width="29.7109375" style="760" customWidth="1"/>
    <col min="12265" max="12267" width="18.42578125" style="760" customWidth="1"/>
    <col min="12268" max="12268" width="10.7109375" style="760" customWidth="1"/>
    <col min="12269" max="12273" width="0" style="760" hidden="1" customWidth="1"/>
    <col min="12274" max="12505" width="9.140625" style="760"/>
    <col min="12506" max="12506" width="29.7109375" style="760" customWidth="1"/>
    <col min="12507" max="12512" width="10.7109375" style="760" customWidth="1"/>
    <col min="12513" max="12513" width="29.7109375" style="760" customWidth="1"/>
    <col min="12514" max="12519" width="10.7109375" style="760" customWidth="1"/>
    <col min="12520" max="12520" width="29.7109375" style="760" customWidth="1"/>
    <col min="12521" max="12523" width="18.42578125" style="760" customWidth="1"/>
    <col min="12524" max="12524" width="10.7109375" style="760" customWidth="1"/>
    <col min="12525" max="12529" width="0" style="760" hidden="1" customWidth="1"/>
    <col min="12530" max="12761" width="9.140625" style="760"/>
    <col min="12762" max="12762" width="29.7109375" style="760" customWidth="1"/>
    <col min="12763" max="12768" width="10.7109375" style="760" customWidth="1"/>
    <col min="12769" max="12769" width="29.7109375" style="760" customWidth="1"/>
    <col min="12770" max="12775" width="10.7109375" style="760" customWidth="1"/>
    <col min="12776" max="12776" width="29.7109375" style="760" customWidth="1"/>
    <col min="12777" max="12779" width="18.42578125" style="760" customWidth="1"/>
    <col min="12780" max="12780" width="10.7109375" style="760" customWidth="1"/>
    <col min="12781" max="12785" width="0" style="760" hidden="1" customWidth="1"/>
    <col min="12786" max="13017" width="9.140625" style="760"/>
    <col min="13018" max="13018" width="29.7109375" style="760" customWidth="1"/>
    <col min="13019" max="13024" width="10.7109375" style="760" customWidth="1"/>
    <col min="13025" max="13025" width="29.7109375" style="760" customWidth="1"/>
    <col min="13026" max="13031" width="10.7109375" style="760" customWidth="1"/>
    <col min="13032" max="13032" width="29.7109375" style="760" customWidth="1"/>
    <col min="13033" max="13035" width="18.42578125" style="760" customWidth="1"/>
    <col min="13036" max="13036" width="10.7109375" style="760" customWidth="1"/>
    <col min="13037" max="13041" width="0" style="760" hidden="1" customWidth="1"/>
    <col min="13042" max="13273" width="9.140625" style="760"/>
    <col min="13274" max="13274" width="29.7109375" style="760" customWidth="1"/>
    <col min="13275" max="13280" width="10.7109375" style="760" customWidth="1"/>
    <col min="13281" max="13281" width="29.7109375" style="760" customWidth="1"/>
    <col min="13282" max="13287" width="10.7109375" style="760" customWidth="1"/>
    <col min="13288" max="13288" width="29.7109375" style="760" customWidth="1"/>
    <col min="13289" max="13291" width="18.42578125" style="760" customWidth="1"/>
    <col min="13292" max="13292" width="10.7109375" style="760" customWidth="1"/>
    <col min="13293" max="13297" width="0" style="760" hidden="1" customWidth="1"/>
    <col min="13298" max="13529" width="9.140625" style="760"/>
    <col min="13530" max="13530" width="29.7109375" style="760" customWidth="1"/>
    <col min="13531" max="13536" width="10.7109375" style="760" customWidth="1"/>
    <col min="13537" max="13537" width="29.7109375" style="760" customWidth="1"/>
    <col min="13538" max="13543" width="10.7109375" style="760" customWidth="1"/>
    <col min="13544" max="13544" width="29.7109375" style="760" customWidth="1"/>
    <col min="13545" max="13547" width="18.42578125" style="760" customWidth="1"/>
    <col min="13548" max="13548" width="10.7109375" style="760" customWidth="1"/>
    <col min="13549" max="13553" width="0" style="760" hidden="1" customWidth="1"/>
    <col min="13554" max="13785" width="9.140625" style="760"/>
    <col min="13786" max="13786" width="29.7109375" style="760" customWidth="1"/>
    <col min="13787" max="13792" width="10.7109375" style="760" customWidth="1"/>
    <col min="13793" max="13793" width="29.7109375" style="760" customWidth="1"/>
    <col min="13794" max="13799" width="10.7109375" style="760" customWidth="1"/>
    <col min="13800" max="13800" width="29.7109375" style="760" customWidth="1"/>
    <col min="13801" max="13803" width="18.42578125" style="760" customWidth="1"/>
    <col min="13804" max="13804" width="10.7109375" style="760" customWidth="1"/>
    <col min="13805" max="13809" width="0" style="760" hidden="1" customWidth="1"/>
    <col min="13810" max="14041" width="9.140625" style="760"/>
    <col min="14042" max="14042" width="29.7109375" style="760" customWidth="1"/>
    <col min="14043" max="14048" width="10.7109375" style="760" customWidth="1"/>
    <col min="14049" max="14049" width="29.7109375" style="760" customWidth="1"/>
    <col min="14050" max="14055" width="10.7109375" style="760" customWidth="1"/>
    <col min="14056" max="14056" width="29.7109375" style="760" customWidth="1"/>
    <col min="14057" max="14059" width="18.42578125" style="760" customWidth="1"/>
    <col min="14060" max="14060" width="10.7109375" style="760" customWidth="1"/>
    <col min="14061" max="14065" width="0" style="760" hidden="1" customWidth="1"/>
    <col min="14066" max="14297" width="9.140625" style="760"/>
    <col min="14298" max="14298" width="29.7109375" style="760" customWidth="1"/>
    <col min="14299" max="14304" width="10.7109375" style="760" customWidth="1"/>
    <col min="14305" max="14305" width="29.7109375" style="760" customWidth="1"/>
    <col min="14306" max="14311" width="10.7109375" style="760" customWidth="1"/>
    <col min="14312" max="14312" width="29.7109375" style="760" customWidth="1"/>
    <col min="14313" max="14315" width="18.42578125" style="760" customWidth="1"/>
    <col min="14316" max="14316" width="10.7109375" style="760" customWidth="1"/>
    <col min="14317" max="14321" width="0" style="760" hidden="1" customWidth="1"/>
    <col min="14322" max="14553" width="9.140625" style="760"/>
    <col min="14554" max="14554" width="29.7109375" style="760" customWidth="1"/>
    <col min="14555" max="14560" width="10.7109375" style="760" customWidth="1"/>
    <col min="14561" max="14561" width="29.7109375" style="760" customWidth="1"/>
    <col min="14562" max="14567" width="10.7109375" style="760" customWidth="1"/>
    <col min="14568" max="14568" width="29.7109375" style="760" customWidth="1"/>
    <col min="14569" max="14571" width="18.42578125" style="760" customWidth="1"/>
    <col min="14572" max="14572" width="10.7109375" style="760" customWidth="1"/>
    <col min="14573" max="14577" width="0" style="760" hidden="1" customWidth="1"/>
    <col min="14578" max="14809" width="9.140625" style="760"/>
    <col min="14810" max="14810" width="29.7109375" style="760" customWidth="1"/>
    <col min="14811" max="14816" width="10.7109375" style="760" customWidth="1"/>
    <col min="14817" max="14817" width="29.7109375" style="760" customWidth="1"/>
    <col min="14818" max="14823" width="10.7109375" style="760" customWidth="1"/>
    <col min="14824" max="14824" width="29.7109375" style="760" customWidth="1"/>
    <col min="14825" max="14827" width="18.42578125" style="760" customWidth="1"/>
    <col min="14828" max="14828" width="10.7109375" style="760" customWidth="1"/>
    <col min="14829" max="14833" width="0" style="760" hidden="1" customWidth="1"/>
    <col min="14834" max="15065" width="9.140625" style="760"/>
    <col min="15066" max="15066" width="29.7109375" style="760" customWidth="1"/>
    <col min="15067" max="15072" width="10.7109375" style="760" customWidth="1"/>
    <col min="15073" max="15073" width="29.7109375" style="760" customWidth="1"/>
    <col min="15074" max="15079" width="10.7109375" style="760" customWidth="1"/>
    <col min="15080" max="15080" width="29.7109375" style="760" customWidth="1"/>
    <col min="15081" max="15083" width="18.42578125" style="760" customWidth="1"/>
    <col min="15084" max="15084" width="10.7109375" style="760" customWidth="1"/>
    <col min="15085" max="15089" width="0" style="760" hidden="1" customWidth="1"/>
    <col min="15090" max="15321" width="9.140625" style="760"/>
    <col min="15322" max="15322" width="29.7109375" style="760" customWidth="1"/>
    <col min="15323" max="15328" width="10.7109375" style="760" customWidth="1"/>
    <col min="15329" max="15329" width="29.7109375" style="760" customWidth="1"/>
    <col min="15330" max="15335" width="10.7109375" style="760" customWidth="1"/>
    <col min="15336" max="15336" width="29.7109375" style="760" customWidth="1"/>
    <col min="15337" max="15339" width="18.42578125" style="760" customWidth="1"/>
    <col min="15340" max="15340" width="10.7109375" style="760" customWidth="1"/>
    <col min="15341" max="15345" width="0" style="760" hidden="1" customWidth="1"/>
    <col min="15346" max="15577" width="9.140625" style="760"/>
    <col min="15578" max="15578" width="29.7109375" style="760" customWidth="1"/>
    <col min="15579" max="15584" width="10.7109375" style="760" customWidth="1"/>
    <col min="15585" max="15585" width="29.7109375" style="760" customWidth="1"/>
    <col min="15586" max="15591" width="10.7109375" style="760" customWidth="1"/>
    <col min="15592" max="15592" width="29.7109375" style="760" customWidth="1"/>
    <col min="15593" max="15595" width="18.42578125" style="760" customWidth="1"/>
    <col min="15596" max="15596" width="10.7109375" style="760" customWidth="1"/>
    <col min="15597" max="15601" width="0" style="760" hidden="1" customWidth="1"/>
    <col min="15602" max="15833" width="9.140625" style="760"/>
    <col min="15834" max="15834" width="29.7109375" style="760" customWidth="1"/>
    <col min="15835" max="15840" width="10.7109375" style="760" customWidth="1"/>
    <col min="15841" max="15841" width="29.7109375" style="760" customWidth="1"/>
    <col min="15842" max="15847" width="10.7109375" style="760" customWidth="1"/>
    <col min="15848" max="15848" width="29.7109375" style="760" customWidth="1"/>
    <col min="15849" max="15851" width="18.42578125" style="760" customWidth="1"/>
    <col min="15852" max="15852" width="10.7109375" style="760" customWidth="1"/>
    <col min="15853" max="15857" width="0" style="760" hidden="1" customWidth="1"/>
    <col min="15858" max="16089" width="9.140625" style="760"/>
    <col min="16090" max="16090" width="29.7109375" style="760" customWidth="1"/>
    <col min="16091" max="16096" width="10.7109375" style="760" customWidth="1"/>
    <col min="16097" max="16097" width="29.7109375" style="760" customWidth="1"/>
    <col min="16098" max="16103" width="10.7109375" style="760" customWidth="1"/>
    <col min="16104" max="16104" width="29.7109375" style="760" customWidth="1"/>
    <col min="16105" max="16107" width="18.42578125" style="760" customWidth="1"/>
    <col min="16108" max="16108" width="10.7109375" style="760" customWidth="1"/>
    <col min="16109" max="16113" width="0" style="760" hidden="1" customWidth="1"/>
    <col min="16114" max="16347" width="9.140625" style="760"/>
    <col min="16348" max="16384" width="8.7109375" style="760" customWidth="1"/>
  </cols>
  <sheetData>
    <row r="1" spans="1:11">
      <c r="A1" s="1653" t="s">
        <v>1308</v>
      </c>
      <c r="B1" s="1653"/>
    </row>
    <row r="2" spans="1:11" s="762" customFormat="1" ht="18" customHeight="1">
      <c r="A2" s="761" t="s">
        <v>1121</v>
      </c>
      <c r="B2" s="833"/>
      <c r="C2" s="833"/>
      <c r="D2" s="833"/>
      <c r="E2" s="833"/>
      <c r="F2" s="833"/>
      <c r="G2" s="833"/>
      <c r="H2" s="763" t="s">
        <v>1122</v>
      </c>
      <c r="I2" s="833"/>
      <c r="J2" s="833"/>
      <c r="K2" s="833"/>
    </row>
    <row r="3" spans="1:11" s="762" customFormat="1" ht="18" customHeight="1">
      <c r="A3" s="763" t="s">
        <v>665</v>
      </c>
      <c r="B3" s="833"/>
      <c r="C3" s="833"/>
      <c r="D3" s="833"/>
      <c r="E3" s="833"/>
      <c r="F3" s="833"/>
      <c r="G3" s="833"/>
      <c r="H3" s="834" t="s">
        <v>29</v>
      </c>
      <c r="I3" s="833"/>
      <c r="J3" s="833"/>
      <c r="K3" s="833"/>
    </row>
    <row r="4" spans="1:11" s="762" customFormat="1" ht="18" customHeight="1">
      <c r="A4" s="834" t="s">
        <v>29</v>
      </c>
      <c r="B4" s="833"/>
      <c r="C4" s="833"/>
      <c r="D4" s="833"/>
      <c r="E4" s="833"/>
      <c r="F4" s="833"/>
      <c r="G4" s="833"/>
      <c r="H4" s="833"/>
      <c r="I4" s="833"/>
      <c r="J4" s="833"/>
      <c r="K4" s="833"/>
    </row>
    <row r="5" spans="1:11" s="766" customFormat="1" ht="18" customHeight="1">
      <c r="A5" s="765"/>
      <c r="B5" s="1679">
        <v>2021</v>
      </c>
      <c r="C5" s="1679"/>
      <c r="D5" s="1679"/>
      <c r="E5" s="1673">
        <v>2022</v>
      </c>
      <c r="F5" s="1673"/>
      <c r="G5" s="1673"/>
      <c r="H5" s="765"/>
      <c r="I5" s="1673">
        <v>2023</v>
      </c>
      <c r="J5" s="1673"/>
      <c r="K5" s="1673"/>
    </row>
    <row r="6" spans="1:11" s="766" customFormat="1" ht="15" customHeight="1">
      <c r="A6" s="767"/>
      <c r="B6" s="835" t="s">
        <v>668</v>
      </c>
      <c r="C6" s="836" t="s">
        <v>56</v>
      </c>
      <c r="D6" s="837"/>
      <c r="E6" s="835" t="s">
        <v>668</v>
      </c>
      <c r="F6" s="836" t="s">
        <v>56</v>
      </c>
      <c r="G6" s="837"/>
      <c r="H6" s="767"/>
      <c r="I6" s="835" t="s">
        <v>668</v>
      </c>
      <c r="J6" s="836" t="s">
        <v>56</v>
      </c>
      <c r="K6" s="837"/>
    </row>
    <row r="7" spans="1:11" s="766" customFormat="1" ht="15" customHeight="1">
      <c r="A7" s="771"/>
      <c r="B7" s="838" t="s">
        <v>41</v>
      </c>
      <c r="C7" s="839" t="s">
        <v>669</v>
      </c>
      <c r="D7" s="839" t="s">
        <v>670</v>
      </c>
      <c r="E7" s="838" t="s">
        <v>41</v>
      </c>
      <c r="F7" s="839" t="s">
        <v>669</v>
      </c>
      <c r="G7" s="839" t="s">
        <v>670</v>
      </c>
      <c r="H7" s="771"/>
      <c r="I7" s="838" t="s">
        <v>41</v>
      </c>
      <c r="J7" s="839" t="s">
        <v>669</v>
      </c>
      <c r="K7" s="839" t="s">
        <v>670</v>
      </c>
    </row>
    <row r="8" spans="1:11" s="773" customFormat="1" ht="13.9" customHeight="1">
      <c r="A8" s="772"/>
      <c r="B8" s="772"/>
      <c r="C8" s="772"/>
      <c r="D8" s="772"/>
      <c r="E8" s="772"/>
      <c r="F8" s="772"/>
      <c r="G8" s="772"/>
      <c r="H8" s="772"/>
      <c r="I8" s="772"/>
      <c r="J8" s="772"/>
      <c r="K8" s="772"/>
    </row>
    <row r="9" spans="1:11" s="766" customFormat="1" ht="13.9" customHeight="1">
      <c r="A9" s="774" t="s">
        <v>0</v>
      </c>
      <c r="B9" s="227">
        <v>6851.2</v>
      </c>
      <c r="C9" s="227">
        <v>2342</v>
      </c>
      <c r="D9" s="227">
        <v>4509.2</v>
      </c>
      <c r="E9" s="84">
        <v>6975.2</v>
      </c>
      <c r="F9" s="84">
        <v>2424.6999999999998</v>
      </c>
      <c r="G9" s="84">
        <v>4550.5</v>
      </c>
      <c r="H9" s="774" t="s">
        <v>0</v>
      </c>
      <c r="I9" s="84">
        <v>7099.7</v>
      </c>
      <c r="J9" s="84">
        <v>2475.1999999999998</v>
      </c>
      <c r="K9" s="84">
        <v>4624.5</v>
      </c>
    </row>
    <row r="10" spans="1:11" s="773" customFormat="1" ht="13.9" customHeight="1">
      <c r="A10" s="774"/>
      <c r="B10" s="263"/>
      <c r="C10" s="263"/>
      <c r="D10" s="263"/>
      <c r="E10" s="85"/>
      <c r="F10" s="85"/>
      <c r="G10" s="85"/>
      <c r="H10" s="774"/>
      <c r="I10" s="85"/>
      <c r="J10" s="85"/>
      <c r="K10" s="85"/>
    </row>
    <row r="11" spans="1:11" s="766" customFormat="1" ht="13.9" customHeight="1">
      <c r="A11" s="72" t="s">
        <v>1</v>
      </c>
      <c r="B11" s="7">
        <v>554.20000000000005</v>
      </c>
      <c r="C11" s="7">
        <v>129.80000000000001</v>
      </c>
      <c r="D11" s="7">
        <v>424.4</v>
      </c>
      <c r="E11" s="84">
        <v>565.20000000000005</v>
      </c>
      <c r="F11" s="84">
        <v>132.69999999999999</v>
      </c>
      <c r="G11" s="84">
        <v>432.5</v>
      </c>
      <c r="H11" s="72" t="s">
        <v>1</v>
      </c>
      <c r="I11" s="7">
        <v>577.1</v>
      </c>
      <c r="J11" s="7">
        <v>135.80000000000001</v>
      </c>
      <c r="K11" s="7">
        <v>441.3</v>
      </c>
    </row>
    <row r="12" spans="1:11" s="766" customFormat="1" ht="13.9" customHeight="1">
      <c r="A12" s="776" t="s">
        <v>53</v>
      </c>
      <c r="B12" s="36">
        <v>28.2</v>
      </c>
      <c r="C12" s="36">
        <v>19.2</v>
      </c>
      <c r="D12" s="36">
        <v>9</v>
      </c>
      <c r="E12" s="36">
        <v>28.8</v>
      </c>
      <c r="F12" s="36">
        <v>19.5</v>
      </c>
      <c r="G12" s="36">
        <v>9.3000000000000007</v>
      </c>
      <c r="H12" s="776" t="s">
        <v>53</v>
      </c>
      <c r="I12" s="36">
        <v>29.3</v>
      </c>
      <c r="J12" s="36">
        <v>20</v>
      </c>
      <c r="K12" s="36">
        <v>9.3000000000000007</v>
      </c>
    </row>
    <row r="13" spans="1:11" s="773" customFormat="1" ht="13.9" customHeight="1">
      <c r="A13" s="73" t="s">
        <v>54</v>
      </c>
      <c r="B13" s="36">
        <v>58.2</v>
      </c>
      <c r="C13" s="36">
        <v>43.1</v>
      </c>
      <c r="D13" s="36">
        <v>15.1</v>
      </c>
      <c r="E13" s="36">
        <v>60.1</v>
      </c>
      <c r="F13" s="36">
        <v>44.7</v>
      </c>
      <c r="G13" s="36">
        <v>15.4</v>
      </c>
      <c r="H13" s="73" t="s">
        <v>54</v>
      </c>
      <c r="I13" s="36">
        <v>61.9</v>
      </c>
      <c r="J13" s="36">
        <v>46.2</v>
      </c>
      <c r="K13" s="36">
        <v>15.7</v>
      </c>
    </row>
    <row r="14" spans="1:11" s="773" customFormat="1" ht="13.9" customHeight="1">
      <c r="A14" s="73" t="s">
        <v>671</v>
      </c>
      <c r="B14" s="36">
        <v>24.9</v>
      </c>
      <c r="C14" s="36">
        <v>24</v>
      </c>
      <c r="D14" s="36">
        <v>0.9</v>
      </c>
      <c r="E14" s="36">
        <v>25.1</v>
      </c>
      <c r="F14" s="36">
        <v>24.3</v>
      </c>
      <c r="G14" s="36">
        <v>0.8</v>
      </c>
      <c r="H14" s="73" t="s">
        <v>671</v>
      </c>
      <c r="I14" s="36">
        <v>25.3</v>
      </c>
      <c r="J14" s="36">
        <v>24.5</v>
      </c>
      <c r="K14" s="36">
        <v>0.8</v>
      </c>
    </row>
    <row r="15" spans="1:11" s="773" customFormat="1" ht="13.9" customHeight="1">
      <c r="A15" s="74" t="s">
        <v>56</v>
      </c>
      <c r="B15" s="185"/>
      <c r="C15" s="185"/>
      <c r="D15" s="185"/>
      <c r="E15" s="185"/>
      <c r="F15" s="185"/>
      <c r="G15" s="185"/>
      <c r="H15" s="74" t="s">
        <v>56</v>
      </c>
      <c r="I15" s="185"/>
      <c r="J15" s="185"/>
      <c r="K15" s="185"/>
    </row>
    <row r="16" spans="1:11" s="773" customFormat="1" ht="13.9" customHeight="1">
      <c r="A16" s="74" t="s">
        <v>142</v>
      </c>
      <c r="B16" s="36">
        <v>10.3</v>
      </c>
      <c r="C16" s="36">
        <v>10.3</v>
      </c>
      <c r="D16" s="840" t="s">
        <v>37</v>
      </c>
      <c r="E16" s="36">
        <v>10.5</v>
      </c>
      <c r="F16" s="36">
        <v>10.5</v>
      </c>
      <c r="G16" s="778" t="s">
        <v>37</v>
      </c>
      <c r="H16" s="74" t="s">
        <v>142</v>
      </c>
      <c r="I16" s="36">
        <v>10.6</v>
      </c>
      <c r="J16" s="36">
        <v>10.6</v>
      </c>
      <c r="K16" s="37" t="s">
        <v>37</v>
      </c>
    </row>
    <row r="17" spans="1:11" ht="13.9" customHeight="1">
      <c r="A17" s="73" t="s">
        <v>57</v>
      </c>
      <c r="B17" s="36">
        <v>96.7</v>
      </c>
      <c r="C17" s="840" t="s">
        <v>37</v>
      </c>
      <c r="D17" s="36">
        <v>96.7</v>
      </c>
      <c r="E17" s="36">
        <v>98.8</v>
      </c>
      <c r="F17" s="778" t="s">
        <v>37</v>
      </c>
      <c r="G17" s="36">
        <v>98.8</v>
      </c>
      <c r="H17" s="73" t="s">
        <v>57</v>
      </c>
      <c r="I17" s="36">
        <v>101</v>
      </c>
      <c r="J17" s="37" t="s">
        <v>37</v>
      </c>
      <c r="K17" s="36">
        <v>101</v>
      </c>
    </row>
    <row r="18" spans="1:11" ht="13.9" customHeight="1">
      <c r="A18" s="73" t="s">
        <v>58</v>
      </c>
      <c r="B18" s="36">
        <v>198.8</v>
      </c>
      <c r="C18" s="36">
        <v>21.1</v>
      </c>
      <c r="D18" s="36">
        <v>177.7</v>
      </c>
      <c r="E18" s="36">
        <v>202.6</v>
      </c>
      <c r="F18" s="36">
        <v>21.4</v>
      </c>
      <c r="G18" s="36">
        <v>181.2</v>
      </c>
      <c r="H18" s="73" t="s">
        <v>58</v>
      </c>
      <c r="I18" s="36">
        <v>207.3</v>
      </c>
      <c r="J18" s="36">
        <v>21.8</v>
      </c>
      <c r="K18" s="36">
        <v>185.5</v>
      </c>
    </row>
    <row r="19" spans="1:11" ht="13.9" customHeight="1">
      <c r="A19" s="779" t="s">
        <v>56</v>
      </c>
      <c r="B19" s="781"/>
      <c r="C19" s="185"/>
      <c r="D19" s="185"/>
      <c r="E19" s="781"/>
      <c r="F19" s="185"/>
      <c r="G19" s="185"/>
      <c r="H19" s="779" t="s">
        <v>56</v>
      </c>
      <c r="I19" s="36"/>
      <c r="J19" s="36"/>
      <c r="K19" s="36"/>
    </row>
    <row r="20" spans="1:11" ht="13.9" customHeight="1">
      <c r="A20" s="74" t="s">
        <v>136</v>
      </c>
      <c r="B20" s="36">
        <v>10.8</v>
      </c>
      <c r="C20" s="36">
        <v>10.8</v>
      </c>
      <c r="D20" s="840" t="s">
        <v>37</v>
      </c>
      <c r="E20" s="36">
        <v>10.9</v>
      </c>
      <c r="F20" s="36">
        <v>10.9</v>
      </c>
      <c r="G20" s="778" t="s">
        <v>37</v>
      </c>
      <c r="H20" s="74" t="s">
        <v>136</v>
      </c>
      <c r="I20" s="36">
        <v>11.1</v>
      </c>
      <c r="J20" s="36">
        <v>11.1</v>
      </c>
      <c r="K20" s="37" t="s">
        <v>37</v>
      </c>
    </row>
    <row r="21" spans="1:11" ht="13.9" customHeight="1">
      <c r="A21" s="74" t="s">
        <v>137</v>
      </c>
      <c r="B21" s="36">
        <v>10.3</v>
      </c>
      <c r="C21" s="36">
        <v>10.3</v>
      </c>
      <c r="D21" s="840" t="s">
        <v>37</v>
      </c>
      <c r="E21" s="36">
        <v>15.1</v>
      </c>
      <c r="F21" s="36">
        <v>10.5</v>
      </c>
      <c r="G21" s="36">
        <v>4.5999999999999996</v>
      </c>
      <c r="H21" s="74" t="s">
        <v>137</v>
      </c>
      <c r="I21" s="36">
        <v>15.3</v>
      </c>
      <c r="J21" s="36">
        <v>10.7</v>
      </c>
      <c r="K21" s="36">
        <v>4.5999999999999996</v>
      </c>
    </row>
    <row r="22" spans="1:11" ht="13.9" customHeight="1">
      <c r="A22" s="73" t="s">
        <v>59</v>
      </c>
      <c r="B22" s="36">
        <v>147.5</v>
      </c>
      <c r="C22" s="36">
        <v>22.5</v>
      </c>
      <c r="D22" s="36">
        <v>125</v>
      </c>
      <c r="E22" s="36">
        <v>149.80000000000001</v>
      </c>
      <c r="F22" s="36">
        <v>22.8</v>
      </c>
      <c r="G22" s="36">
        <v>127</v>
      </c>
      <c r="H22" s="73" t="s">
        <v>59</v>
      </c>
      <c r="I22" s="36">
        <v>152.30000000000001</v>
      </c>
      <c r="J22" s="36">
        <v>23.3</v>
      </c>
      <c r="K22" s="36">
        <v>129</v>
      </c>
    </row>
    <row r="23" spans="1:11" ht="13.9" customHeight="1">
      <c r="A23" s="74" t="s">
        <v>612</v>
      </c>
      <c r="B23" s="36">
        <v>33.799999999999997</v>
      </c>
      <c r="C23" s="36">
        <v>22.5</v>
      </c>
      <c r="D23" s="36">
        <v>11.3</v>
      </c>
      <c r="E23" s="36">
        <v>34.299999999999997</v>
      </c>
      <c r="F23" s="36">
        <v>22.8</v>
      </c>
      <c r="G23" s="36">
        <v>11.5</v>
      </c>
      <c r="H23" s="74" t="s">
        <v>612</v>
      </c>
      <c r="I23" s="36">
        <v>34.9</v>
      </c>
      <c r="J23" s="36">
        <v>23.3</v>
      </c>
      <c r="K23" s="36">
        <v>11.6</v>
      </c>
    </row>
    <row r="24" spans="1:11" ht="13.9" customHeight="1">
      <c r="A24" s="780"/>
      <c r="B24" s="841"/>
      <c r="C24" s="841"/>
      <c r="D24" s="841"/>
      <c r="E24" s="841"/>
      <c r="F24" s="841"/>
      <c r="G24" s="841"/>
      <c r="H24" s="780"/>
      <c r="I24" s="841"/>
      <c r="J24" s="841"/>
      <c r="K24" s="841"/>
    </row>
    <row r="25" spans="1:11" ht="13.9" customHeight="1">
      <c r="A25" s="72" t="s">
        <v>129</v>
      </c>
      <c r="B25" s="84">
        <v>1277.4000000000001</v>
      </c>
      <c r="C25" s="84">
        <v>296.39999999999998</v>
      </c>
      <c r="D25" s="84">
        <v>981</v>
      </c>
      <c r="E25" s="84">
        <v>1299.7</v>
      </c>
      <c r="F25" s="84">
        <v>329.8</v>
      </c>
      <c r="G25" s="84">
        <v>969.9</v>
      </c>
      <c r="H25" s="72" t="s">
        <v>129</v>
      </c>
      <c r="I25" s="84">
        <v>1323.4</v>
      </c>
      <c r="J25" s="84">
        <v>335.1</v>
      </c>
      <c r="K25" s="84">
        <v>988.3</v>
      </c>
    </row>
    <row r="26" spans="1:11" s="766" customFormat="1" ht="13.9" customHeight="1">
      <c r="A26" s="185" t="s">
        <v>1329</v>
      </c>
      <c r="B26" s="85">
        <v>125.5</v>
      </c>
      <c r="C26" s="85">
        <v>116</v>
      </c>
      <c r="D26" s="85">
        <v>9.5</v>
      </c>
      <c r="E26" s="85">
        <v>128</v>
      </c>
      <c r="F26" s="85">
        <v>118.4</v>
      </c>
      <c r="G26" s="85">
        <v>9.6</v>
      </c>
      <c r="H26" s="185" t="s">
        <v>1329</v>
      </c>
      <c r="I26" s="80">
        <v>130.1</v>
      </c>
      <c r="J26" s="80">
        <v>120.3</v>
      </c>
      <c r="K26" s="80">
        <v>9.8000000000000007</v>
      </c>
    </row>
    <row r="27" spans="1:11" s="766" customFormat="1" ht="13.9" customHeight="1">
      <c r="A27" s="185" t="s">
        <v>672</v>
      </c>
      <c r="B27" s="85">
        <v>27.1</v>
      </c>
      <c r="C27" s="85">
        <v>25.1</v>
      </c>
      <c r="D27" s="85">
        <v>2</v>
      </c>
      <c r="E27" s="85">
        <v>27.3</v>
      </c>
      <c r="F27" s="85">
        <v>25.3</v>
      </c>
      <c r="G27" s="85">
        <v>2</v>
      </c>
      <c r="H27" s="185" t="s">
        <v>672</v>
      </c>
      <c r="I27" s="80">
        <v>27.6</v>
      </c>
      <c r="J27" s="80">
        <v>25.6</v>
      </c>
      <c r="K27" s="80">
        <v>2</v>
      </c>
    </row>
    <row r="28" spans="1:11" s="773" customFormat="1" ht="13.9" customHeight="1">
      <c r="A28" s="782" t="s">
        <v>56</v>
      </c>
      <c r="B28" s="781"/>
      <c r="C28" s="781"/>
      <c r="D28" s="781"/>
      <c r="E28" s="781"/>
      <c r="F28" s="781"/>
      <c r="G28" s="781"/>
      <c r="H28" s="782" t="s">
        <v>56</v>
      </c>
      <c r="I28" s="842"/>
      <c r="J28" s="842"/>
      <c r="K28" s="842"/>
    </row>
    <row r="29" spans="1:11" s="773" customFormat="1" ht="13.9" customHeight="1">
      <c r="A29" s="271" t="s">
        <v>61</v>
      </c>
      <c r="B29" s="85">
        <v>2.2000000000000002</v>
      </c>
      <c r="C29" s="85">
        <v>2.2000000000000002</v>
      </c>
      <c r="D29" s="840" t="s">
        <v>37</v>
      </c>
      <c r="E29" s="85">
        <v>2.2000000000000002</v>
      </c>
      <c r="F29" s="85">
        <v>2.2000000000000002</v>
      </c>
      <c r="G29" s="778" t="s">
        <v>37</v>
      </c>
      <c r="H29" s="271" t="s">
        <v>61</v>
      </c>
      <c r="I29" s="80">
        <v>2.2000000000000002</v>
      </c>
      <c r="J29" s="80">
        <v>2.2000000000000002</v>
      </c>
      <c r="K29" s="80" t="s">
        <v>37</v>
      </c>
    </row>
    <row r="30" spans="1:11" s="773" customFormat="1" ht="13.9" customHeight="1">
      <c r="A30" s="185" t="s">
        <v>673</v>
      </c>
      <c r="B30" s="85">
        <v>26</v>
      </c>
      <c r="C30" s="85">
        <v>26</v>
      </c>
      <c r="D30" s="840" t="s">
        <v>37</v>
      </c>
      <c r="E30" s="85">
        <v>26.3</v>
      </c>
      <c r="F30" s="85">
        <v>26.3</v>
      </c>
      <c r="G30" s="778" t="s">
        <v>37</v>
      </c>
      <c r="H30" s="185" t="s">
        <v>673</v>
      </c>
      <c r="I30" s="80">
        <v>26.6</v>
      </c>
      <c r="J30" s="80">
        <v>26.6</v>
      </c>
      <c r="K30" s="80" t="s">
        <v>37</v>
      </c>
    </row>
    <row r="31" spans="1:11" s="773" customFormat="1" ht="13.9" customHeight="1">
      <c r="A31" s="782" t="s">
        <v>674</v>
      </c>
      <c r="B31" s="781"/>
      <c r="C31" s="185"/>
      <c r="D31" s="185"/>
      <c r="E31" s="781"/>
      <c r="F31" s="185"/>
      <c r="G31" s="185"/>
      <c r="H31" s="782" t="s">
        <v>674</v>
      </c>
      <c r="I31" s="842"/>
      <c r="J31" s="820"/>
      <c r="K31" s="820"/>
    </row>
    <row r="32" spans="1:11" s="773" customFormat="1" ht="13.9" customHeight="1">
      <c r="A32" s="271" t="s">
        <v>63</v>
      </c>
      <c r="B32" s="85">
        <v>2.8</v>
      </c>
      <c r="C32" s="85">
        <v>2.8</v>
      </c>
      <c r="D32" s="840" t="s">
        <v>37</v>
      </c>
      <c r="E32" s="85">
        <v>2.8</v>
      </c>
      <c r="F32" s="85">
        <v>2.8</v>
      </c>
      <c r="G32" s="778" t="s">
        <v>37</v>
      </c>
      <c r="H32" s="271" t="s">
        <v>63</v>
      </c>
      <c r="I32" s="80">
        <v>2.8</v>
      </c>
      <c r="J32" s="80">
        <v>2.8</v>
      </c>
      <c r="K32" s="37" t="s">
        <v>37</v>
      </c>
    </row>
    <row r="33" spans="1:11" s="773" customFormat="1" ht="13.9" customHeight="1">
      <c r="A33" s="185" t="s">
        <v>64</v>
      </c>
      <c r="B33" s="85">
        <v>36.799999999999997</v>
      </c>
      <c r="C33" s="85">
        <v>32.799999999999997</v>
      </c>
      <c r="D33" s="85">
        <v>4</v>
      </c>
      <c r="E33" s="85">
        <v>37.1</v>
      </c>
      <c r="F33" s="85">
        <v>33</v>
      </c>
      <c r="G33" s="85">
        <v>4.0999999999999996</v>
      </c>
      <c r="H33" s="185" t="s">
        <v>64</v>
      </c>
      <c r="I33" s="80">
        <v>37.700000000000003</v>
      </c>
      <c r="J33" s="80">
        <v>33.5</v>
      </c>
      <c r="K33" s="80">
        <v>4.2</v>
      </c>
    </row>
    <row r="34" spans="1:11" s="773" customFormat="1" ht="13.9" customHeight="1">
      <c r="A34" s="782" t="s">
        <v>674</v>
      </c>
      <c r="B34" s="781"/>
      <c r="C34" s="781"/>
      <c r="D34" s="820"/>
      <c r="E34" s="781"/>
      <c r="F34" s="781"/>
      <c r="G34" s="820"/>
      <c r="H34" s="782" t="s">
        <v>674</v>
      </c>
      <c r="I34" s="842"/>
      <c r="J34" s="842"/>
      <c r="K34" s="820"/>
    </row>
    <row r="35" spans="1:11" s="773" customFormat="1" ht="13.9" customHeight="1">
      <c r="A35" s="271" t="s">
        <v>65</v>
      </c>
      <c r="B35" s="85">
        <v>2.4</v>
      </c>
      <c r="C35" s="85">
        <v>2.4</v>
      </c>
      <c r="D35" s="840" t="s">
        <v>37</v>
      </c>
      <c r="E35" s="85">
        <v>2.4</v>
      </c>
      <c r="F35" s="85">
        <v>2.4</v>
      </c>
      <c r="G35" s="778" t="s">
        <v>37</v>
      </c>
      <c r="H35" s="271" t="s">
        <v>65</v>
      </c>
      <c r="I35" s="80">
        <v>2.4</v>
      </c>
      <c r="J35" s="80">
        <v>2.4</v>
      </c>
      <c r="K35" s="37" t="s">
        <v>37</v>
      </c>
    </row>
    <row r="36" spans="1:11" s="773" customFormat="1" ht="13.9" customHeight="1">
      <c r="A36" s="271" t="s">
        <v>66</v>
      </c>
      <c r="B36" s="85">
        <v>11.4</v>
      </c>
      <c r="C36" s="85">
        <v>11.4</v>
      </c>
      <c r="D36" s="840" t="s">
        <v>37</v>
      </c>
      <c r="E36" s="85">
        <v>11.6</v>
      </c>
      <c r="F36" s="85">
        <v>11.6</v>
      </c>
      <c r="G36" s="778" t="s">
        <v>37</v>
      </c>
      <c r="H36" s="271" t="s">
        <v>66</v>
      </c>
      <c r="I36" s="80">
        <v>11.8</v>
      </c>
      <c r="J36" s="80">
        <v>11.8</v>
      </c>
      <c r="K36" s="37" t="s">
        <v>37</v>
      </c>
    </row>
    <row r="37" spans="1:11" s="773" customFormat="1" ht="13.9" customHeight="1">
      <c r="A37" s="185" t="s">
        <v>67</v>
      </c>
      <c r="B37" s="85">
        <v>137.19999999999999</v>
      </c>
      <c r="C37" s="85">
        <v>16.7</v>
      </c>
      <c r="D37" s="85">
        <v>120.5</v>
      </c>
      <c r="E37" s="85">
        <v>139.1</v>
      </c>
      <c r="F37" s="85">
        <v>16.8</v>
      </c>
      <c r="G37" s="85">
        <v>122.3</v>
      </c>
      <c r="H37" s="185" t="s">
        <v>67</v>
      </c>
      <c r="I37" s="80">
        <v>141.30000000000001</v>
      </c>
      <c r="J37" s="80">
        <v>17.100000000000001</v>
      </c>
      <c r="K37" s="80">
        <v>124.2</v>
      </c>
    </row>
    <row r="38" spans="1:11" s="773" customFormat="1" ht="13.9" customHeight="1">
      <c r="A38" s="271" t="s">
        <v>143</v>
      </c>
      <c r="B38" s="85">
        <v>16.7</v>
      </c>
      <c r="C38" s="85">
        <v>16.7</v>
      </c>
      <c r="D38" s="840" t="s">
        <v>37</v>
      </c>
      <c r="E38" s="85">
        <v>26.7</v>
      </c>
      <c r="F38" s="85">
        <v>16.8</v>
      </c>
      <c r="G38" s="85">
        <v>9.9</v>
      </c>
      <c r="H38" s="271" t="s">
        <v>143</v>
      </c>
      <c r="I38" s="80">
        <v>27.1</v>
      </c>
      <c r="J38" s="80">
        <v>17.100000000000001</v>
      </c>
      <c r="K38" s="80">
        <v>10</v>
      </c>
    </row>
    <row r="39" spans="1:11" s="773" customFormat="1" ht="13.9" customHeight="1">
      <c r="A39" s="185" t="s">
        <v>69</v>
      </c>
      <c r="B39" s="85">
        <v>113.1</v>
      </c>
      <c r="C39" s="840" t="s">
        <v>37</v>
      </c>
      <c r="D39" s="85">
        <v>113.1</v>
      </c>
      <c r="E39" s="85">
        <v>115.2</v>
      </c>
      <c r="F39" s="778" t="s">
        <v>37</v>
      </c>
      <c r="G39" s="85">
        <v>115.2</v>
      </c>
      <c r="H39" s="185" t="s">
        <v>69</v>
      </c>
      <c r="I39" s="80">
        <v>117.3</v>
      </c>
      <c r="J39" s="37" t="s">
        <v>37</v>
      </c>
      <c r="K39" s="80">
        <v>117.3</v>
      </c>
    </row>
    <row r="40" spans="1:11" s="773" customFormat="1" ht="13.9" customHeight="1">
      <c r="A40" s="185" t="s">
        <v>70</v>
      </c>
      <c r="B40" s="36">
        <v>187.8</v>
      </c>
      <c r="C40" s="36">
        <v>29.1</v>
      </c>
      <c r="D40" s="36">
        <v>158.69999999999999</v>
      </c>
      <c r="E40" s="36">
        <v>191.4</v>
      </c>
      <c r="F40" s="843">
        <v>58.7</v>
      </c>
      <c r="G40" s="36">
        <v>132.69999999999999</v>
      </c>
      <c r="H40" s="185" t="s">
        <v>70</v>
      </c>
      <c r="I40" s="37">
        <v>195.3</v>
      </c>
      <c r="J40" s="37">
        <v>59.8</v>
      </c>
      <c r="K40" s="37">
        <v>135.5</v>
      </c>
    </row>
    <row r="41" spans="1:11" s="773" customFormat="1" ht="13.9" customHeight="1">
      <c r="A41" s="271" t="s">
        <v>675</v>
      </c>
      <c r="B41" s="36">
        <v>29.1</v>
      </c>
      <c r="C41" s="36">
        <v>29.1</v>
      </c>
      <c r="D41" s="840" t="s">
        <v>37</v>
      </c>
      <c r="E41" s="843">
        <v>58.7</v>
      </c>
      <c r="F41" s="843">
        <v>58.7</v>
      </c>
      <c r="G41" s="37" t="s">
        <v>37</v>
      </c>
      <c r="H41" s="271" t="s">
        <v>675</v>
      </c>
      <c r="I41" s="37">
        <v>59.8</v>
      </c>
      <c r="J41" s="37">
        <v>59.8</v>
      </c>
      <c r="K41" s="37" t="s">
        <v>37</v>
      </c>
    </row>
    <row r="42" spans="1:11" s="773" customFormat="1" ht="13.9" customHeight="1">
      <c r="A42" s="185" t="s">
        <v>71</v>
      </c>
      <c r="B42" s="36">
        <v>147.6</v>
      </c>
      <c r="C42" s="36">
        <v>17.899999999999999</v>
      </c>
      <c r="D42" s="36">
        <v>129.69999999999999</v>
      </c>
      <c r="E42" s="85">
        <v>150.5</v>
      </c>
      <c r="F42" s="85">
        <v>18.2</v>
      </c>
      <c r="G42" s="85">
        <v>132.30000000000001</v>
      </c>
      <c r="H42" s="185" t="s">
        <v>71</v>
      </c>
      <c r="I42" s="37">
        <v>153.5</v>
      </c>
      <c r="J42" s="37">
        <v>18.5</v>
      </c>
      <c r="K42" s="37">
        <v>135</v>
      </c>
    </row>
    <row r="43" spans="1:11" s="773" customFormat="1" ht="13.9" customHeight="1">
      <c r="A43" s="271" t="s">
        <v>72</v>
      </c>
      <c r="B43" s="36">
        <v>17.899999999999999</v>
      </c>
      <c r="C43" s="36">
        <v>17.899999999999999</v>
      </c>
      <c r="D43" s="840" t="s">
        <v>37</v>
      </c>
      <c r="E43" s="85">
        <v>18.2</v>
      </c>
      <c r="F43" s="85">
        <v>18.2</v>
      </c>
      <c r="G43" s="778" t="s">
        <v>37</v>
      </c>
      <c r="H43" s="271" t="s">
        <v>72</v>
      </c>
      <c r="I43" s="37">
        <v>18.5</v>
      </c>
      <c r="J43" s="37">
        <v>18.5</v>
      </c>
      <c r="K43" s="37" t="s">
        <v>37</v>
      </c>
    </row>
    <row r="44" spans="1:11" s="773" customFormat="1" ht="13.9" customHeight="1">
      <c r="A44" s="185" t="s">
        <v>144</v>
      </c>
      <c r="B44" s="36">
        <v>314.7</v>
      </c>
      <c r="C44" s="36">
        <v>12.1</v>
      </c>
      <c r="D44" s="36">
        <v>302.60000000000002</v>
      </c>
      <c r="E44" s="85">
        <v>321.39999999999998</v>
      </c>
      <c r="F44" s="85">
        <v>12.2</v>
      </c>
      <c r="G44" s="85">
        <v>309.2</v>
      </c>
      <c r="H44" s="185" t="s">
        <v>144</v>
      </c>
      <c r="I44" s="37">
        <v>328.6</v>
      </c>
      <c r="J44" s="37">
        <v>12.5</v>
      </c>
      <c r="K44" s="37">
        <v>316.10000000000002</v>
      </c>
    </row>
    <row r="45" spans="1:11" s="773" customFormat="1" ht="13.9" customHeight="1">
      <c r="A45" s="271" t="s">
        <v>676</v>
      </c>
      <c r="B45" s="36">
        <v>12.1</v>
      </c>
      <c r="C45" s="36">
        <v>12.1</v>
      </c>
      <c r="D45" s="840" t="s">
        <v>37</v>
      </c>
      <c r="E45" s="85">
        <v>12.2</v>
      </c>
      <c r="F45" s="85">
        <v>12.2</v>
      </c>
      <c r="G45" s="778" t="s">
        <v>37</v>
      </c>
      <c r="H45" s="271" t="s">
        <v>676</v>
      </c>
      <c r="I45" s="37">
        <v>12.5</v>
      </c>
      <c r="J45" s="37">
        <v>12.5</v>
      </c>
      <c r="K45" s="37" t="s">
        <v>37</v>
      </c>
    </row>
    <row r="46" spans="1:11" s="773" customFormat="1" ht="13.9" customHeight="1">
      <c r="A46" s="185" t="s">
        <v>75</v>
      </c>
      <c r="B46" s="36">
        <v>27.4</v>
      </c>
      <c r="C46" s="840" t="s">
        <v>37</v>
      </c>
      <c r="D46" s="36">
        <v>27.4</v>
      </c>
      <c r="E46" s="36">
        <v>27.7</v>
      </c>
      <c r="F46" s="778" t="s">
        <v>37</v>
      </c>
      <c r="G46" s="36">
        <v>27.7</v>
      </c>
      <c r="H46" s="185" t="s">
        <v>75</v>
      </c>
      <c r="I46" s="37">
        <v>28</v>
      </c>
      <c r="J46" s="37" t="s">
        <v>37</v>
      </c>
      <c r="K46" s="37">
        <v>28</v>
      </c>
    </row>
    <row r="47" spans="1:11" s="773" customFormat="1" ht="13.9" customHeight="1">
      <c r="A47" s="185" t="s">
        <v>76</v>
      </c>
      <c r="B47" s="36">
        <v>104.5</v>
      </c>
      <c r="C47" s="36">
        <v>20.7</v>
      </c>
      <c r="D47" s="36">
        <v>83.8</v>
      </c>
      <c r="E47" s="85">
        <v>105.6</v>
      </c>
      <c r="F47" s="85">
        <v>20.9</v>
      </c>
      <c r="G47" s="85">
        <v>84.7</v>
      </c>
      <c r="H47" s="185" t="s">
        <v>76</v>
      </c>
      <c r="I47" s="37">
        <v>106.9</v>
      </c>
      <c r="J47" s="37">
        <v>21.2</v>
      </c>
      <c r="K47" s="37">
        <v>85.7</v>
      </c>
    </row>
    <row r="48" spans="1:11" s="773" customFormat="1" ht="13.9" customHeight="1">
      <c r="A48" s="271" t="s">
        <v>145</v>
      </c>
      <c r="B48" s="36">
        <v>20.6</v>
      </c>
      <c r="C48" s="36">
        <v>20.6</v>
      </c>
      <c r="D48" s="820"/>
      <c r="E48" s="85">
        <v>20.9</v>
      </c>
      <c r="F48" s="85">
        <v>20.9</v>
      </c>
      <c r="G48" s="778" t="s">
        <v>37</v>
      </c>
      <c r="H48" s="271" t="s">
        <v>145</v>
      </c>
      <c r="I48" s="37">
        <v>21.2</v>
      </c>
      <c r="J48" s="37">
        <v>21.2</v>
      </c>
      <c r="K48" s="37" t="s">
        <v>37</v>
      </c>
    </row>
    <row r="49" spans="1:11" s="773" customFormat="1" ht="13.9" customHeight="1">
      <c r="A49" s="185" t="s">
        <v>146</v>
      </c>
      <c r="B49" s="36">
        <v>29.7</v>
      </c>
      <c r="C49" s="840" t="s">
        <v>37</v>
      </c>
      <c r="D49" s="36">
        <v>29.7</v>
      </c>
      <c r="E49" s="36">
        <v>30.1</v>
      </c>
      <c r="F49" s="778" t="s">
        <v>37</v>
      </c>
      <c r="G49" s="36">
        <v>30.1</v>
      </c>
      <c r="H49" s="185" t="s">
        <v>146</v>
      </c>
      <c r="I49" s="37">
        <v>30.5</v>
      </c>
      <c r="J49" s="37" t="s">
        <v>37</v>
      </c>
      <c r="K49" s="37">
        <v>30.5</v>
      </c>
    </row>
    <row r="50" spans="1:11" s="773" customFormat="1" ht="13.9" customHeight="1">
      <c r="B50" s="844"/>
      <c r="C50" s="844"/>
      <c r="D50" s="844"/>
      <c r="E50" s="844"/>
      <c r="F50" s="844"/>
      <c r="G50" s="844"/>
      <c r="I50" s="844"/>
      <c r="J50" s="844"/>
      <c r="K50" s="844"/>
    </row>
    <row r="51" spans="1:11" s="773" customFormat="1" ht="13.9" customHeight="1">
      <c r="B51" s="844"/>
      <c r="C51" s="844"/>
      <c r="D51" s="844"/>
      <c r="E51" s="844"/>
      <c r="F51" s="844"/>
      <c r="G51" s="844"/>
      <c r="I51" s="844"/>
      <c r="J51" s="844"/>
      <c r="K51" s="844"/>
    </row>
    <row r="52" spans="1:11" s="773" customFormat="1" ht="13.9" customHeight="1">
      <c r="B52" s="844"/>
      <c r="C52" s="844"/>
      <c r="D52" s="844"/>
      <c r="E52" s="844"/>
      <c r="F52" s="844"/>
      <c r="G52" s="844"/>
      <c r="I52" s="844"/>
      <c r="J52" s="844"/>
      <c r="K52" s="844"/>
    </row>
    <row r="53" spans="1:11" s="773" customFormat="1" ht="13.9" customHeight="1">
      <c r="B53" s="844"/>
      <c r="C53" s="844"/>
      <c r="D53" s="844"/>
      <c r="E53" s="844"/>
      <c r="F53" s="844"/>
      <c r="G53" s="844"/>
      <c r="I53" s="844"/>
      <c r="J53" s="844"/>
      <c r="K53" s="844"/>
    </row>
    <row r="54" spans="1:11" s="773" customFormat="1" ht="18" customHeight="1">
      <c r="A54" s="763" t="s">
        <v>1270</v>
      </c>
      <c r="B54" s="763"/>
      <c r="C54" s="763"/>
      <c r="D54" s="763"/>
      <c r="E54" s="763"/>
      <c r="F54" s="763"/>
      <c r="G54" s="763"/>
      <c r="H54" s="763" t="s">
        <v>1270</v>
      </c>
      <c r="I54" s="784"/>
      <c r="J54" s="784"/>
      <c r="K54" s="784"/>
    </row>
    <row r="55" spans="1:11" s="773" customFormat="1" ht="18" customHeight="1">
      <c r="A55" s="834" t="s">
        <v>29</v>
      </c>
      <c r="B55" s="764"/>
      <c r="C55" s="764"/>
      <c r="D55" s="764"/>
      <c r="E55" s="764"/>
      <c r="F55" s="764"/>
      <c r="G55" s="764"/>
      <c r="H55" s="834" t="s">
        <v>29</v>
      </c>
      <c r="I55" s="784"/>
      <c r="J55" s="784"/>
      <c r="K55" s="784"/>
    </row>
    <row r="56" spans="1:11" s="766" customFormat="1" ht="18" customHeight="1">
      <c r="A56" s="765"/>
      <c r="B56" s="1679">
        <v>2021</v>
      </c>
      <c r="C56" s="1679"/>
      <c r="D56" s="1679"/>
      <c r="E56" s="1673">
        <v>2022</v>
      </c>
      <c r="F56" s="1673"/>
      <c r="G56" s="1673"/>
      <c r="H56" s="765"/>
      <c r="I56" s="1673">
        <v>2023</v>
      </c>
      <c r="J56" s="1673"/>
      <c r="K56" s="1673"/>
    </row>
    <row r="57" spans="1:11" s="766" customFormat="1" ht="15" customHeight="1">
      <c r="A57" s="767"/>
      <c r="B57" s="768" t="s">
        <v>668</v>
      </c>
      <c r="C57" s="769" t="s">
        <v>56</v>
      </c>
      <c r="D57" s="770"/>
      <c r="E57" s="768" t="s">
        <v>668</v>
      </c>
      <c r="F57" s="769" t="s">
        <v>56</v>
      </c>
      <c r="G57" s="770"/>
      <c r="H57" s="767"/>
      <c r="I57" s="786" t="s">
        <v>668</v>
      </c>
      <c r="J57" s="787" t="s">
        <v>56</v>
      </c>
      <c r="K57" s="788"/>
    </row>
    <row r="58" spans="1:11" s="766" customFormat="1" ht="15" customHeight="1">
      <c r="A58" s="771"/>
      <c r="B58" s="769" t="s">
        <v>41</v>
      </c>
      <c r="C58" s="769" t="s">
        <v>669</v>
      </c>
      <c r="D58" s="769" t="s">
        <v>670</v>
      </c>
      <c r="E58" s="769" t="s">
        <v>41</v>
      </c>
      <c r="F58" s="769" t="s">
        <v>669</v>
      </c>
      <c r="G58" s="769" t="s">
        <v>670</v>
      </c>
      <c r="H58" s="771"/>
      <c r="I58" s="787" t="s">
        <v>41</v>
      </c>
      <c r="J58" s="787" t="s">
        <v>669</v>
      </c>
      <c r="K58" s="787" t="s">
        <v>670</v>
      </c>
    </row>
    <row r="59" spans="1:11" s="773" customFormat="1" ht="13.9" customHeight="1">
      <c r="A59" s="764"/>
      <c r="B59" s="790"/>
      <c r="C59" s="790"/>
      <c r="D59" s="790"/>
      <c r="E59" s="790"/>
      <c r="F59" s="790"/>
      <c r="G59" s="790"/>
      <c r="H59" s="764"/>
      <c r="I59" s="789"/>
      <c r="J59" s="789"/>
      <c r="K59" s="789"/>
    </row>
    <row r="60" spans="1:11" s="766" customFormat="1" ht="13.9" customHeight="1">
      <c r="A60" s="791" t="s">
        <v>21</v>
      </c>
      <c r="B60" s="84">
        <v>530.70000000000005</v>
      </c>
      <c r="C60" s="84">
        <v>144.19999999999999</v>
      </c>
      <c r="D60" s="84">
        <v>386.5</v>
      </c>
      <c r="E60" s="34">
        <v>536.1</v>
      </c>
      <c r="F60" s="34">
        <v>146.19999999999999</v>
      </c>
      <c r="G60" s="34">
        <v>389.9</v>
      </c>
      <c r="H60" s="791" t="s">
        <v>21</v>
      </c>
      <c r="I60" s="84">
        <v>541.4</v>
      </c>
      <c r="J60" s="84">
        <v>148</v>
      </c>
      <c r="K60" s="84">
        <v>393.4</v>
      </c>
    </row>
    <row r="61" spans="1:11" s="766" customFormat="1" ht="13.9" customHeight="1">
      <c r="A61" s="792" t="s">
        <v>677</v>
      </c>
      <c r="B61" s="85">
        <v>79.900000000000006</v>
      </c>
      <c r="C61" s="85">
        <v>79.900000000000006</v>
      </c>
      <c r="D61" s="840" t="s">
        <v>37</v>
      </c>
      <c r="E61" s="85">
        <v>81.2</v>
      </c>
      <c r="F61" s="85">
        <v>81.2</v>
      </c>
      <c r="G61" s="778" t="s">
        <v>37</v>
      </c>
      <c r="H61" s="792" t="s">
        <v>677</v>
      </c>
      <c r="I61" s="85">
        <v>82.2</v>
      </c>
      <c r="J61" s="85">
        <v>82.2</v>
      </c>
      <c r="K61" s="37" t="s">
        <v>37</v>
      </c>
    </row>
    <row r="62" spans="1:11" s="773" customFormat="1" ht="13.9" customHeight="1">
      <c r="A62" s="793" t="s">
        <v>56</v>
      </c>
      <c r="B62" s="781"/>
      <c r="C62" s="781"/>
      <c r="D62" s="185"/>
      <c r="E62" s="781"/>
      <c r="F62" s="781"/>
      <c r="G62" s="185"/>
      <c r="H62" s="793" t="s">
        <v>56</v>
      </c>
      <c r="I62" s="781"/>
      <c r="J62" s="781"/>
      <c r="K62" s="185"/>
    </row>
    <row r="63" spans="1:11" s="773" customFormat="1" ht="13.9" customHeight="1">
      <c r="A63" s="794" t="s">
        <v>80</v>
      </c>
      <c r="B63" s="85">
        <v>3.5</v>
      </c>
      <c r="C63" s="85">
        <v>3.5</v>
      </c>
      <c r="D63" s="840" t="s">
        <v>37</v>
      </c>
      <c r="E63" s="85">
        <v>3.5</v>
      </c>
      <c r="F63" s="85">
        <v>3.5</v>
      </c>
      <c r="G63" s="778" t="s">
        <v>37</v>
      </c>
      <c r="H63" s="794" t="s">
        <v>80</v>
      </c>
      <c r="I63" s="85">
        <v>3.5</v>
      </c>
      <c r="J63" s="85">
        <v>3.5</v>
      </c>
      <c r="K63" s="37" t="s">
        <v>37</v>
      </c>
    </row>
    <row r="64" spans="1:11" s="773" customFormat="1" ht="13.9" customHeight="1">
      <c r="A64" s="792" t="s">
        <v>81</v>
      </c>
      <c r="B64" s="85">
        <v>51.8</v>
      </c>
      <c r="C64" s="85">
        <v>51.8</v>
      </c>
      <c r="D64" s="840" t="s">
        <v>37</v>
      </c>
      <c r="E64" s="85">
        <v>52.4</v>
      </c>
      <c r="F64" s="85">
        <v>52.4</v>
      </c>
      <c r="G64" s="778" t="s">
        <v>37</v>
      </c>
      <c r="H64" s="792" t="s">
        <v>81</v>
      </c>
      <c r="I64" s="85">
        <v>53</v>
      </c>
      <c r="J64" s="85">
        <v>53</v>
      </c>
      <c r="K64" s="37" t="s">
        <v>37</v>
      </c>
    </row>
    <row r="65" spans="1:11" s="773" customFormat="1" ht="13.9" customHeight="1">
      <c r="A65" s="793" t="s">
        <v>56</v>
      </c>
      <c r="B65" s="781"/>
      <c r="C65" s="185"/>
      <c r="D65" s="820"/>
      <c r="E65" s="781"/>
      <c r="F65" s="185"/>
      <c r="G65" s="820"/>
      <c r="H65" s="793" t="s">
        <v>56</v>
      </c>
      <c r="I65" s="781"/>
      <c r="J65" s="185"/>
      <c r="K65" s="820"/>
    </row>
    <row r="66" spans="1:11" s="773" customFormat="1" ht="13.9" customHeight="1">
      <c r="A66" s="794" t="s">
        <v>82</v>
      </c>
      <c r="B66" s="85">
        <v>0.7</v>
      </c>
      <c r="C66" s="85">
        <v>0.7</v>
      </c>
      <c r="D66" s="840" t="s">
        <v>37</v>
      </c>
      <c r="E66" s="85">
        <v>0.7</v>
      </c>
      <c r="F66" s="85">
        <v>0.7</v>
      </c>
      <c r="G66" s="778" t="s">
        <v>37</v>
      </c>
      <c r="H66" s="794" t="s">
        <v>82</v>
      </c>
      <c r="I66" s="85">
        <v>0.8</v>
      </c>
      <c r="J66" s="85">
        <v>0.8</v>
      </c>
      <c r="K66" s="37" t="s">
        <v>37</v>
      </c>
    </row>
    <row r="67" spans="1:11" s="773" customFormat="1" ht="13.9" customHeight="1">
      <c r="A67" s="792" t="s">
        <v>83</v>
      </c>
      <c r="B67" s="85">
        <v>72.900000000000006</v>
      </c>
      <c r="C67" s="840" t="s">
        <v>37</v>
      </c>
      <c r="D67" s="85">
        <v>72.900000000000006</v>
      </c>
      <c r="E67" s="85">
        <v>73.7</v>
      </c>
      <c r="F67" s="778" t="s">
        <v>37</v>
      </c>
      <c r="G67" s="85">
        <v>73.7</v>
      </c>
      <c r="H67" s="792" t="s">
        <v>83</v>
      </c>
      <c r="I67" s="85">
        <v>74.5</v>
      </c>
      <c r="J67" s="37" t="s">
        <v>37</v>
      </c>
      <c r="K67" s="85">
        <v>74.5</v>
      </c>
    </row>
    <row r="68" spans="1:11" s="773" customFormat="1" ht="13.9" customHeight="1">
      <c r="A68" s="792" t="s">
        <v>84</v>
      </c>
      <c r="B68" s="85">
        <v>98.5</v>
      </c>
      <c r="C68" s="840" t="s">
        <v>37</v>
      </c>
      <c r="D68" s="85">
        <v>98.5</v>
      </c>
      <c r="E68" s="85">
        <v>99.3</v>
      </c>
      <c r="F68" s="778" t="s">
        <v>37</v>
      </c>
      <c r="G68" s="85">
        <v>99.3</v>
      </c>
      <c r="H68" s="792" t="s">
        <v>84</v>
      </c>
      <c r="I68" s="85">
        <v>100.4</v>
      </c>
      <c r="J68" s="37" t="s">
        <v>37</v>
      </c>
      <c r="K68" s="85">
        <v>100.4</v>
      </c>
    </row>
    <row r="69" spans="1:11" s="773" customFormat="1" ht="13.9" customHeight="1">
      <c r="A69" s="795" t="s">
        <v>85</v>
      </c>
      <c r="B69" s="85">
        <v>97</v>
      </c>
      <c r="C69" s="85">
        <v>12.5</v>
      </c>
      <c r="D69" s="85">
        <v>84.5</v>
      </c>
      <c r="E69" s="85">
        <v>98.1</v>
      </c>
      <c r="F69" s="85">
        <v>12.6</v>
      </c>
      <c r="G69" s="85">
        <v>85.5</v>
      </c>
      <c r="H69" s="795" t="s">
        <v>85</v>
      </c>
      <c r="I69" s="85">
        <v>99</v>
      </c>
      <c r="J69" s="85">
        <v>12.8</v>
      </c>
      <c r="K69" s="85">
        <v>86.2</v>
      </c>
    </row>
    <row r="70" spans="1:11" s="773" customFormat="1" ht="13.9" customHeight="1">
      <c r="A70" s="794" t="s">
        <v>86</v>
      </c>
      <c r="B70" s="85">
        <v>12.5</v>
      </c>
      <c r="C70" s="85">
        <v>12.5</v>
      </c>
      <c r="D70" s="840" t="s">
        <v>37</v>
      </c>
      <c r="E70" s="85">
        <v>12.6</v>
      </c>
      <c r="F70" s="85">
        <v>12.6</v>
      </c>
      <c r="G70" s="778" t="s">
        <v>37</v>
      </c>
      <c r="H70" s="794" t="s">
        <v>86</v>
      </c>
      <c r="I70" s="85">
        <v>12.8</v>
      </c>
      <c r="J70" s="85">
        <v>12.8</v>
      </c>
      <c r="K70" s="37" t="s">
        <v>37</v>
      </c>
    </row>
    <row r="71" spans="1:11" s="773" customFormat="1" ht="13.9" customHeight="1">
      <c r="A71" s="792" t="s">
        <v>87</v>
      </c>
      <c r="B71" s="85">
        <v>59.6</v>
      </c>
      <c r="C71" s="840" t="s">
        <v>37</v>
      </c>
      <c r="D71" s="85">
        <v>59.6</v>
      </c>
      <c r="E71" s="85">
        <v>59.9</v>
      </c>
      <c r="F71" s="778" t="s">
        <v>37</v>
      </c>
      <c r="G71" s="85">
        <v>59.9</v>
      </c>
      <c r="H71" s="792" t="s">
        <v>87</v>
      </c>
      <c r="I71" s="85">
        <v>60.3</v>
      </c>
      <c r="J71" s="37" t="s">
        <v>37</v>
      </c>
      <c r="K71" s="85">
        <v>60.3</v>
      </c>
    </row>
    <row r="72" spans="1:11" s="773" customFormat="1" ht="13.9" customHeight="1">
      <c r="A72" s="792" t="s">
        <v>88</v>
      </c>
      <c r="B72" s="85">
        <v>71</v>
      </c>
      <c r="C72" s="840" t="s">
        <v>37</v>
      </c>
      <c r="D72" s="85">
        <v>71</v>
      </c>
      <c r="E72" s="85">
        <v>71.5</v>
      </c>
      <c r="F72" s="778" t="s">
        <v>37</v>
      </c>
      <c r="G72" s="85">
        <v>71.5</v>
      </c>
      <c r="H72" s="792" t="s">
        <v>88</v>
      </c>
      <c r="I72" s="85">
        <v>72</v>
      </c>
      <c r="J72" s="37" t="s">
        <v>37</v>
      </c>
      <c r="K72" s="85">
        <v>72</v>
      </c>
    </row>
    <row r="73" spans="1:11" s="773" customFormat="1" ht="13.9" customHeight="1">
      <c r="B73" s="781"/>
      <c r="C73" s="781"/>
      <c r="D73" s="781"/>
      <c r="E73" s="781"/>
      <c r="F73" s="781"/>
      <c r="G73" s="781"/>
      <c r="I73" s="781"/>
      <c r="J73" s="845"/>
      <c r="K73" s="845"/>
    </row>
    <row r="74" spans="1:11" s="773" customFormat="1" ht="13.9" customHeight="1">
      <c r="A74" s="791" t="s">
        <v>2</v>
      </c>
      <c r="B74" s="84">
        <v>304.89999999999998</v>
      </c>
      <c r="C74" s="84">
        <v>41.5</v>
      </c>
      <c r="D74" s="84">
        <v>263.39999999999998</v>
      </c>
      <c r="E74" s="84">
        <v>307.39999999999998</v>
      </c>
      <c r="F74" s="84">
        <v>41.8</v>
      </c>
      <c r="G74" s="84">
        <v>265.60000000000002</v>
      </c>
      <c r="H74" s="791" t="s">
        <v>2</v>
      </c>
      <c r="I74" s="84">
        <v>310.2</v>
      </c>
      <c r="J74" s="84">
        <v>42.2</v>
      </c>
      <c r="K74" s="84">
        <v>268</v>
      </c>
    </row>
    <row r="75" spans="1:11" s="773" customFormat="1" ht="13.9" customHeight="1">
      <c r="A75" s="792" t="s">
        <v>89</v>
      </c>
      <c r="B75" s="85">
        <v>41.5</v>
      </c>
      <c r="C75" s="85">
        <v>41.5</v>
      </c>
      <c r="D75" s="840" t="s">
        <v>37</v>
      </c>
      <c r="E75" s="85">
        <v>41.8</v>
      </c>
      <c r="F75" s="85">
        <v>41.8</v>
      </c>
      <c r="G75" s="778" t="s">
        <v>37</v>
      </c>
      <c r="H75" s="792" t="s">
        <v>89</v>
      </c>
      <c r="I75" s="85">
        <v>42.2</v>
      </c>
      <c r="J75" s="85">
        <v>42.2</v>
      </c>
      <c r="K75" s="37" t="s">
        <v>37</v>
      </c>
    </row>
    <row r="76" spans="1:11" s="773" customFormat="1" ht="13.9" customHeight="1">
      <c r="A76" s="795" t="s">
        <v>90</v>
      </c>
      <c r="B76" s="85">
        <v>33.799999999999997</v>
      </c>
      <c r="C76" s="840" t="s">
        <v>37</v>
      </c>
      <c r="D76" s="85">
        <v>33.799999999999997</v>
      </c>
      <c r="E76" s="85">
        <v>34</v>
      </c>
      <c r="F76" s="778" t="s">
        <v>37</v>
      </c>
      <c r="G76" s="85">
        <v>34</v>
      </c>
      <c r="H76" s="795" t="s">
        <v>90</v>
      </c>
      <c r="I76" s="85">
        <v>34.4</v>
      </c>
      <c r="J76" s="37" t="s">
        <v>37</v>
      </c>
      <c r="K76" s="85">
        <v>34.4</v>
      </c>
    </row>
    <row r="77" spans="1:11" s="766" customFormat="1" ht="13.9" customHeight="1">
      <c r="A77" s="795" t="s">
        <v>91</v>
      </c>
      <c r="B77" s="85">
        <v>60.6</v>
      </c>
      <c r="C77" s="840" t="s">
        <v>37</v>
      </c>
      <c r="D77" s="85">
        <v>60.6</v>
      </c>
      <c r="E77" s="85">
        <v>61</v>
      </c>
      <c r="F77" s="778" t="s">
        <v>37</v>
      </c>
      <c r="G77" s="85">
        <v>61</v>
      </c>
      <c r="H77" s="795" t="s">
        <v>91</v>
      </c>
      <c r="I77" s="85">
        <v>61.5</v>
      </c>
      <c r="J77" s="37" t="s">
        <v>37</v>
      </c>
      <c r="K77" s="85">
        <v>61.5</v>
      </c>
    </row>
    <row r="78" spans="1:11" s="773" customFormat="1" ht="13.9" customHeight="1">
      <c r="A78" s="792" t="s">
        <v>92</v>
      </c>
      <c r="B78" s="85">
        <v>48.3</v>
      </c>
      <c r="C78" s="840" t="s">
        <v>37</v>
      </c>
      <c r="D78" s="85">
        <v>48.3</v>
      </c>
      <c r="E78" s="85">
        <v>48.6</v>
      </c>
      <c r="F78" s="778" t="s">
        <v>37</v>
      </c>
      <c r="G78" s="85">
        <v>48.6</v>
      </c>
      <c r="H78" s="792" t="s">
        <v>92</v>
      </c>
      <c r="I78" s="85">
        <v>48.9</v>
      </c>
      <c r="J78" s="37" t="s">
        <v>37</v>
      </c>
      <c r="K78" s="85">
        <v>48.9</v>
      </c>
    </row>
    <row r="79" spans="1:11" s="773" customFormat="1" ht="13.9" customHeight="1">
      <c r="A79" s="792" t="s">
        <v>93</v>
      </c>
      <c r="B79" s="85">
        <v>68.599999999999994</v>
      </c>
      <c r="C79" s="840" t="s">
        <v>37</v>
      </c>
      <c r="D79" s="85">
        <v>68.599999999999994</v>
      </c>
      <c r="E79" s="85">
        <v>69.2</v>
      </c>
      <c r="F79" s="778" t="s">
        <v>37</v>
      </c>
      <c r="G79" s="85">
        <v>69.2</v>
      </c>
      <c r="H79" s="792" t="s">
        <v>93</v>
      </c>
      <c r="I79" s="85">
        <v>69.8</v>
      </c>
      <c r="J79" s="37" t="s">
        <v>37</v>
      </c>
      <c r="K79" s="85">
        <v>69.8</v>
      </c>
    </row>
    <row r="80" spans="1:11" s="773" customFormat="1" ht="13.9" customHeight="1">
      <c r="A80" s="792" t="s">
        <v>94</v>
      </c>
      <c r="B80" s="85">
        <v>52.1</v>
      </c>
      <c r="C80" s="840" t="s">
        <v>37</v>
      </c>
      <c r="D80" s="85">
        <v>52.1</v>
      </c>
      <c r="E80" s="85">
        <v>52.8</v>
      </c>
      <c r="F80" s="778" t="s">
        <v>37</v>
      </c>
      <c r="G80" s="85">
        <v>52.8</v>
      </c>
      <c r="H80" s="792" t="s">
        <v>94</v>
      </c>
      <c r="I80" s="85">
        <v>53.4</v>
      </c>
      <c r="J80" s="37" t="s">
        <v>37</v>
      </c>
      <c r="K80" s="85">
        <v>53.4</v>
      </c>
    </row>
    <row r="81" spans="1:11" s="773" customFormat="1" ht="13.9" customHeight="1">
      <c r="A81" s="794"/>
      <c r="B81" s="781"/>
      <c r="C81" s="781"/>
      <c r="D81" s="781"/>
      <c r="E81" s="781"/>
      <c r="F81" s="781"/>
      <c r="G81" s="781"/>
      <c r="H81" s="794"/>
      <c r="I81" s="781"/>
      <c r="J81" s="781"/>
      <c r="K81" s="781"/>
    </row>
    <row r="82" spans="1:11" s="773" customFormat="1" ht="13.9" customHeight="1">
      <c r="A82" s="791" t="s">
        <v>95</v>
      </c>
      <c r="B82" s="84">
        <v>1423.2</v>
      </c>
      <c r="C82" s="84">
        <v>103.4</v>
      </c>
      <c r="D82" s="84">
        <v>1319.8</v>
      </c>
      <c r="E82" s="84">
        <v>1448</v>
      </c>
      <c r="F82" s="84">
        <v>105.1</v>
      </c>
      <c r="G82" s="84">
        <v>1342.9</v>
      </c>
      <c r="H82" s="791" t="s">
        <v>95</v>
      </c>
      <c r="I82" s="84">
        <v>1475.2</v>
      </c>
      <c r="J82" s="84">
        <v>107.4</v>
      </c>
      <c r="K82" s="84">
        <v>1367.8</v>
      </c>
    </row>
    <row r="83" spans="1:11" s="773" customFormat="1" ht="13.9" customHeight="1">
      <c r="A83" s="792" t="s">
        <v>96</v>
      </c>
      <c r="B83" s="85">
        <v>91.6</v>
      </c>
      <c r="C83" s="840" t="s">
        <v>37</v>
      </c>
      <c r="D83" s="85">
        <v>91.6</v>
      </c>
      <c r="E83" s="85">
        <v>92.2</v>
      </c>
      <c r="F83" s="778" t="s">
        <v>37</v>
      </c>
      <c r="G83" s="85">
        <v>92.2</v>
      </c>
      <c r="H83" s="792" t="s">
        <v>96</v>
      </c>
      <c r="I83" s="85">
        <v>92.9</v>
      </c>
      <c r="J83" s="37" t="s">
        <v>37</v>
      </c>
      <c r="K83" s="85">
        <v>92.9</v>
      </c>
    </row>
    <row r="84" spans="1:11" s="773" customFormat="1" ht="13.9" customHeight="1">
      <c r="A84" s="792" t="s">
        <v>97</v>
      </c>
      <c r="B84" s="85">
        <v>139.69999999999999</v>
      </c>
      <c r="C84" s="840" t="s">
        <v>37</v>
      </c>
      <c r="D84" s="85">
        <v>139.69999999999999</v>
      </c>
      <c r="E84" s="85">
        <v>142.6</v>
      </c>
      <c r="F84" s="778" t="s">
        <v>37</v>
      </c>
      <c r="G84" s="85">
        <v>142.6</v>
      </c>
      <c r="H84" s="792" t="s">
        <v>97</v>
      </c>
      <c r="I84" s="85">
        <v>145.80000000000001</v>
      </c>
      <c r="J84" s="37" t="s">
        <v>37</v>
      </c>
      <c r="K84" s="85">
        <v>145.80000000000001</v>
      </c>
    </row>
    <row r="85" spans="1:11" s="773" customFormat="1" ht="13.9" customHeight="1">
      <c r="A85" s="792" t="s">
        <v>98</v>
      </c>
      <c r="B85" s="85">
        <v>99.1</v>
      </c>
      <c r="C85" s="840" t="s">
        <v>37</v>
      </c>
      <c r="D85" s="85">
        <v>99.1</v>
      </c>
      <c r="E85" s="85">
        <v>99.9</v>
      </c>
      <c r="F85" s="778" t="s">
        <v>37</v>
      </c>
      <c r="G85" s="85">
        <v>99.9</v>
      </c>
      <c r="H85" s="792" t="s">
        <v>98</v>
      </c>
      <c r="I85" s="85">
        <v>101</v>
      </c>
      <c r="J85" s="37" t="s">
        <v>37</v>
      </c>
      <c r="K85" s="85">
        <v>101</v>
      </c>
    </row>
    <row r="86" spans="1:11" s="773" customFormat="1" ht="13.9" customHeight="1">
      <c r="A86" s="792" t="s">
        <v>99</v>
      </c>
      <c r="B86" s="85">
        <v>462</v>
      </c>
      <c r="C86" s="85">
        <v>26.7</v>
      </c>
      <c r="D86" s="85">
        <v>435.3</v>
      </c>
      <c r="E86" s="85">
        <v>471.4</v>
      </c>
      <c r="F86" s="85">
        <v>27.1</v>
      </c>
      <c r="G86" s="85">
        <v>444.3</v>
      </c>
      <c r="H86" s="792" t="s">
        <v>99</v>
      </c>
      <c r="I86" s="85">
        <v>482.2</v>
      </c>
      <c r="J86" s="85">
        <v>27.8</v>
      </c>
      <c r="K86" s="85">
        <v>454.4</v>
      </c>
    </row>
    <row r="87" spans="1:11" s="766" customFormat="1" ht="13.9" customHeight="1">
      <c r="A87" s="794" t="s">
        <v>678</v>
      </c>
      <c r="B87" s="85">
        <v>26.7</v>
      </c>
      <c r="C87" s="85">
        <v>26.7</v>
      </c>
      <c r="D87" s="840" t="s">
        <v>37</v>
      </c>
      <c r="E87" s="85">
        <v>27.1</v>
      </c>
      <c r="F87" s="85">
        <v>27.1</v>
      </c>
      <c r="G87" s="778" t="s">
        <v>37</v>
      </c>
      <c r="H87" s="794" t="s">
        <v>678</v>
      </c>
      <c r="I87" s="85">
        <v>27.8</v>
      </c>
      <c r="J87" s="85">
        <v>27.8</v>
      </c>
      <c r="K87" s="37" t="s">
        <v>37</v>
      </c>
    </row>
    <row r="88" spans="1:11" s="773" customFormat="1" ht="13.9" customHeight="1">
      <c r="A88" s="792" t="s">
        <v>101</v>
      </c>
      <c r="B88" s="85">
        <v>310.89999999999998</v>
      </c>
      <c r="C88" s="85">
        <v>15.6</v>
      </c>
      <c r="D88" s="85">
        <v>295.3</v>
      </c>
      <c r="E88" s="85">
        <v>316.89999999999998</v>
      </c>
      <c r="F88" s="85">
        <v>15.9</v>
      </c>
      <c r="G88" s="85">
        <v>301</v>
      </c>
      <c r="H88" s="792" t="s">
        <v>101</v>
      </c>
      <c r="I88" s="85">
        <v>322.89999999999998</v>
      </c>
      <c r="J88" s="85">
        <v>16.3</v>
      </c>
      <c r="K88" s="85">
        <v>306.60000000000002</v>
      </c>
    </row>
    <row r="89" spans="1:11" s="773" customFormat="1" ht="13.9" customHeight="1">
      <c r="A89" s="794" t="s">
        <v>679</v>
      </c>
      <c r="B89" s="85">
        <v>15.6</v>
      </c>
      <c r="C89" s="85">
        <v>15.6</v>
      </c>
      <c r="D89" s="840" t="s">
        <v>37</v>
      </c>
      <c r="E89" s="85">
        <v>15.9</v>
      </c>
      <c r="F89" s="85">
        <v>15.9</v>
      </c>
      <c r="G89" s="778" t="s">
        <v>37</v>
      </c>
      <c r="H89" s="794" t="s">
        <v>679</v>
      </c>
      <c r="I89" s="85">
        <v>16.3</v>
      </c>
      <c r="J89" s="85">
        <v>16.3</v>
      </c>
      <c r="K89" s="37" t="s">
        <v>37</v>
      </c>
    </row>
    <row r="90" spans="1:11" s="773" customFormat="1" ht="13.9" customHeight="1">
      <c r="A90" s="792" t="s">
        <v>103</v>
      </c>
      <c r="B90" s="85">
        <v>284.2</v>
      </c>
      <c r="C90" s="85">
        <v>61.1</v>
      </c>
      <c r="D90" s="85">
        <v>223.1</v>
      </c>
      <c r="E90" s="85">
        <v>288.60000000000002</v>
      </c>
      <c r="F90" s="85">
        <v>62.1</v>
      </c>
      <c r="G90" s="85">
        <v>226.5</v>
      </c>
      <c r="H90" s="792" t="s">
        <v>103</v>
      </c>
      <c r="I90" s="85">
        <v>293.39999999999998</v>
      </c>
      <c r="J90" s="85">
        <v>63.3</v>
      </c>
      <c r="K90" s="85">
        <v>230.1</v>
      </c>
    </row>
    <row r="91" spans="1:11" s="773" customFormat="1" ht="13.9" customHeight="1">
      <c r="A91" s="794" t="s">
        <v>680</v>
      </c>
      <c r="B91" s="85">
        <v>61.1</v>
      </c>
      <c r="C91" s="85">
        <v>61.1</v>
      </c>
      <c r="D91" s="840" t="s">
        <v>37</v>
      </c>
      <c r="E91" s="85">
        <v>62.1</v>
      </c>
      <c r="F91" s="85">
        <v>62.1</v>
      </c>
      <c r="G91" s="778" t="s">
        <v>37</v>
      </c>
      <c r="H91" s="794" t="s">
        <v>680</v>
      </c>
      <c r="I91" s="85">
        <v>63.3</v>
      </c>
      <c r="J91" s="85">
        <v>63.3</v>
      </c>
      <c r="K91" s="37" t="s">
        <v>37</v>
      </c>
    </row>
    <row r="92" spans="1:11" s="773" customFormat="1" ht="13.9" customHeight="1">
      <c r="A92" s="792" t="s">
        <v>105</v>
      </c>
      <c r="B92" s="85">
        <v>35.700000000000003</v>
      </c>
      <c r="C92" s="840" t="s">
        <v>37</v>
      </c>
      <c r="D92" s="85">
        <v>35.700000000000003</v>
      </c>
      <c r="E92" s="85">
        <v>36.4</v>
      </c>
      <c r="F92" s="778" t="s">
        <v>37</v>
      </c>
      <c r="G92" s="85">
        <v>36.4</v>
      </c>
      <c r="H92" s="792" t="s">
        <v>105</v>
      </c>
      <c r="I92" s="85">
        <v>37</v>
      </c>
      <c r="J92" s="37" t="s">
        <v>37</v>
      </c>
      <c r="K92" s="85">
        <v>37</v>
      </c>
    </row>
    <row r="93" spans="1:11" s="773" customFormat="1" ht="13.9" customHeight="1">
      <c r="A93" s="796"/>
      <c r="B93" s="781"/>
      <c r="C93" s="781"/>
      <c r="D93" s="781"/>
      <c r="E93" s="781"/>
      <c r="F93" s="781"/>
      <c r="G93" s="781"/>
      <c r="H93" s="796"/>
      <c r="I93" s="781"/>
      <c r="J93" s="781"/>
      <c r="K93" s="781"/>
    </row>
    <row r="94" spans="1:11" s="773" customFormat="1" ht="13.9" customHeight="1">
      <c r="A94" s="791" t="s">
        <v>4</v>
      </c>
      <c r="B94" s="84">
        <v>268.89999999999998</v>
      </c>
      <c r="C94" s="84">
        <v>40.4</v>
      </c>
      <c r="D94" s="84">
        <v>228.5</v>
      </c>
      <c r="E94" s="84">
        <v>271.89999999999998</v>
      </c>
      <c r="F94" s="84">
        <v>41.4</v>
      </c>
      <c r="G94" s="84">
        <v>230.5</v>
      </c>
      <c r="H94" s="791" t="s">
        <v>4</v>
      </c>
      <c r="I94" s="84">
        <v>275.3</v>
      </c>
      <c r="J94" s="84">
        <v>42.2</v>
      </c>
      <c r="K94" s="84">
        <v>233.1</v>
      </c>
    </row>
    <row r="95" spans="1:11" s="773" customFormat="1" ht="13.9" customHeight="1">
      <c r="A95" s="784" t="s">
        <v>147</v>
      </c>
      <c r="B95" s="85">
        <v>40.4</v>
      </c>
      <c r="C95" s="85">
        <v>40.4</v>
      </c>
      <c r="D95" s="840" t="s">
        <v>37</v>
      </c>
      <c r="E95" s="85">
        <v>41.4</v>
      </c>
      <c r="F95" s="85">
        <v>41.4</v>
      </c>
      <c r="G95" s="778" t="s">
        <v>37</v>
      </c>
      <c r="H95" s="784" t="s">
        <v>147</v>
      </c>
      <c r="I95" s="85">
        <v>42.2</v>
      </c>
      <c r="J95" s="85">
        <v>42.2</v>
      </c>
      <c r="K95" s="37" t="s">
        <v>37</v>
      </c>
    </row>
    <row r="96" spans="1:11" s="773" customFormat="1" ht="13.9" customHeight="1">
      <c r="A96" s="784" t="s">
        <v>108</v>
      </c>
      <c r="B96" s="85">
        <v>53.8</v>
      </c>
      <c r="C96" s="840" t="s">
        <v>37</v>
      </c>
      <c r="D96" s="85">
        <v>53.8</v>
      </c>
      <c r="E96" s="85">
        <v>54.3</v>
      </c>
      <c r="F96" s="80" t="s">
        <v>37</v>
      </c>
      <c r="G96" s="85">
        <v>54.3</v>
      </c>
      <c r="H96" s="784" t="s">
        <v>108</v>
      </c>
      <c r="I96" s="85">
        <v>55</v>
      </c>
      <c r="J96" s="37" t="s">
        <v>37</v>
      </c>
      <c r="K96" s="85">
        <v>55</v>
      </c>
    </row>
    <row r="97" spans="1:11" s="773" customFormat="1" ht="13.9" customHeight="1">
      <c r="A97" s="185" t="s">
        <v>616</v>
      </c>
      <c r="B97" s="85">
        <v>70</v>
      </c>
      <c r="C97" s="840" t="s">
        <v>37</v>
      </c>
      <c r="D97" s="85">
        <v>70</v>
      </c>
      <c r="E97" s="85">
        <v>70.8</v>
      </c>
      <c r="F97" s="80" t="s">
        <v>37</v>
      </c>
      <c r="G97" s="85">
        <v>70.8</v>
      </c>
      <c r="H97" s="185" t="s">
        <v>616</v>
      </c>
      <c r="I97" s="85">
        <v>71.8</v>
      </c>
      <c r="J97" s="37" t="s">
        <v>37</v>
      </c>
      <c r="K97" s="85">
        <v>71.8</v>
      </c>
    </row>
    <row r="98" spans="1:11" s="773" customFormat="1" ht="13.9" customHeight="1">
      <c r="A98" s="784" t="s">
        <v>148</v>
      </c>
      <c r="B98" s="85">
        <v>35.299999999999997</v>
      </c>
      <c r="C98" s="840" t="s">
        <v>37</v>
      </c>
      <c r="D98" s="85">
        <v>35.299999999999997</v>
      </c>
      <c r="E98" s="85">
        <v>35.6</v>
      </c>
      <c r="F98" s="80" t="s">
        <v>37</v>
      </c>
      <c r="G98" s="85">
        <v>35.6</v>
      </c>
      <c r="H98" s="784" t="s">
        <v>148</v>
      </c>
      <c r="I98" s="85">
        <v>36</v>
      </c>
      <c r="J98" s="37" t="s">
        <v>37</v>
      </c>
      <c r="K98" s="85">
        <v>36</v>
      </c>
    </row>
    <row r="99" spans="1:11" s="773" customFormat="1" ht="13.9" customHeight="1">
      <c r="A99" s="784" t="s">
        <v>149</v>
      </c>
      <c r="B99" s="85">
        <v>69.400000000000006</v>
      </c>
      <c r="C99" s="840" t="s">
        <v>37</v>
      </c>
      <c r="D99" s="85">
        <v>69.400000000000006</v>
      </c>
      <c r="E99" s="85">
        <v>69.8</v>
      </c>
      <c r="F99" s="80" t="s">
        <v>37</v>
      </c>
      <c r="G99" s="85">
        <v>69.8</v>
      </c>
      <c r="H99" s="784" t="s">
        <v>149</v>
      </c>
      <c r="I99" s="85">
        <v>70.3</v>
      </c>
      <c r="J99" s="37" t="s">
        <v>37</v>
      </c>
      <c r="K99" s="85">
        <v>70.3</v>
      </c>
    </row>
    <row r="100" spans="1:11" s="773" customFormat="1" ht="13.9" customHeight="1">
      <c r="A100" s="784"/>
      <c r="B100" s="263"/>
      <c r="C100" s="797"/>
      <c r="D100" s="263"/>
      <c r="E100" s="263"/>
      <c r="F100" s="797"/>
      <c r="G100" s="263"/>
      <c r="H100" s="784"/>
      <c r="I100" s="263"/>
      <c r="J100" s="797"/>
      <c r="K100" s="263"/>
    </row>
    <row r="101" spans="1:11" s="773" customFormat="1" ht="13.9" customHeight="1">
      <c r="A101" s="784"/>
      <c r="B101" s="263"/>
      <c r="C101" s="797"/>
      <c r="D101" s="263"/>
      <c r="E101" s="263"/>
      <c r="F101" s="797"/>
      <c r="G101" s="263"/>
      <c r="H101" s="784"/>
      <c r="I101" s="263"/>
      <c r="J101" s="797"/>
      <c r="K101" s="263"/>
    </row>
    <row r="102" spans="1:11" s="773" customFormat="1" ht="13.9" customHeight="1">
      <c r="A102" s="784"/>
      <c r="B102" s="263"/>
      <c r="C102" s="797"/>
      <c r="D102" s="263"/>
      <c r="E102" s="263"/>
      <c r="F102" s="797"/>
      <c r="G102" s="263"/>
      <c r="H102" s="784"/>
      <c r="I102" s="263"/>
      <c r="J102" s="797"/>
      <c r="K102" s="263"/>
    </row>
    <row r="103" spans="1:11" s="773" customFormat="1" ht="13.9" customHeight="1">
      <c r="A103" s="784"/>
      <c r="B103" s="263"/>
      <c r="C103" s="797"/>
      <c r="D103" s="263"/>
      <c r="E103" s="263"/>
      <c r="F103" s="797"/>
      <c r="G103" s="263"/>
      <c r="H103" s="784"/>
      <c r="I103" s="263"/>
      <c r="J103" s="797"/>
      <c r="K103" s="263"/>
    </row>
    <row r="104" spans="1:11" s="773" customFormat="1" ht="13.9" customHeight="1">
      <c r="A104" s="784"/>
      <c r="B104" s="263"/>
      <c r="C104" s="797"/>
      <c r="D104" s="263"/>
      <c r="E104" s="263"/>
      <c r="F104" s="797"/>
      <c r="G104" s="263"/>
      <c r="H104" s="784"/>
      <c r="I104" s="263"/>
      <c r="J104" s="797"/>
      <c r="K104" s="263"/>
    </row>
    <row r="105" spans="1:11" s="773" customFormat="1" ht="13.9" customHeight="1">
      <c r="A105" s="784"/>
      <c r="B105" s="263"/>
      <c r="C105" s="797"/>
      <c r="D105" s="263"/>
      <c r="E105" s="263"/>
      <c r="F105" s="797"/>
      <c r="G105" s="263"/>
      <c r="H105" s="784"/>
      <c r="I105" s="263"/>
      <c r="J105" s="797"/>
      <c r="K105" s="263"/>
    </row>
    <row r="106" spans="1:11" s="766" customFormat="1" ht="13.9" customHeight="1">
      <c r="A106" s="784"/>
      <c r="B106" s="263"/>
      <c r="C106" s="797"/>
      <c r="D106" s="263"/>
      <c r="E106" s="263"/>
      <c r="F106" s="797"/>
      <c r="G106" s="263"/>
      <c r="H106" s="784"/>
      <c r="I106" s="263"/>
      <c r="J106" s="797"/>
      <c r="K106" s="263"/>
    </row>
    <row r="107" spans="1:11" s="773" customFormat="1" ht="18" customHeight="1">
      <c r="A107" s="763" t="s">
        <v>1270</v>
      </c>
      <c r="B107" s="763"/>
      <c r="C107" s="763"/>
      <c r="D107" s="763"/>
      <c r="E107" s="763"/>
      <c r="F107" s="763"/>
      <c r="G107" s="763"/>
      <c r="H107" s="763" t="s">
        <v>1270</v>
      </c>
      <c r="I107" s="263"/>
      <c r="J107" s="797"/>
      <c r="K107" s="263"/>
    </row>
    <row r="108" spans="1:11" s="773" customFormat="1" ht="18" customHeight="1">
      <c r="A108" s="834" t="s">
        <v>29</v>
      </c>
      <c r="B108" s="764"/>
      <c r="C108" s="764"/>
      <c r="D108" s="764"/>
      <c r="E108" s="764"/>
      <c r="F108" s="764"/>
      <c r="G108" s="764"/>
      <c r="H108" s="834" t="s">
        <v>29</v>
      </c>
      <c r="I108" s="763"/>
      <c r="J108" s="763"/>
      <c r="K108" s="763"/>
    </row>
    <row r="109" spans="1:11" s="766" customFormat="1" ht="18" customHeight="1">
      <c r="A109" s="765"/>
      <c r="B109" s="1679">
        <v>2021</v>
      </c>
      <c r="C109" s="1679"/>
      <c r="D109" s="1679"/>
      <c r="E109" s="1673">
        <v>2022</v>
      </c>
      <c r="F109" s="1673"/>
      <c r="G109" s="1673"/>
      <c r="H109" s="765"/>
      <c r="I109" s="1673">
        <v>2023</v>
      </c>
      <c r="J109" s="1673"/>
      <c r="K109" s="1673"/>
    </row>
    <row r="110" spans="1:11" s="766" customFormat="1" ht="15" customHeight="1">
      <c r="A110" s="767"/>
      <c r="B110" s="768" t="s">
        <v>668</v>
      </c>
      <c r="C110" s="769" t="s">
        <v>56</v>
      </c>
      <c r="D110" s="770"/>
      <c r="E110" s="768" t="s">
        <v>668</v>
      </c>
      <c r="F110" s="769" t="s">
        <v>56</v>
      </c>
      <c r="G110" s="770"/>
      <c r="H110" s="767"/>
      <c r="I110" s="786" t="s">
        <v>668</v>
      </c>
      <c r="J110" s="787" t="s">
        <v>56</v>
      </c>
      <c r="K110" s="788"/>
    </row>
    <row r="111" spans="1:11" s="766" customFormat="1" ht="15" customHeight="1">
      <c r="A111" s="771"/>
      <c r="B111" s="769" t="s">
        <v>41</v>
      </c>
      <c r="C111" s="769" t="s">
        <v>669</v>
      </c>
      <c r="D111" s="769" t="s">
        <v>670</v>
      </c>
      <c r="E111" s="769" t="s">
        <v>41</v>
      </c>
      <c r="F111" s="769" t="s">
        <v>669</v>
      </c>
      <c r="G111" s="769" t="s">
        <v>670</v>
      </c>
      <c r="H111" s="771"/>
      <c r="I111" s="787" t="s">
        <v>41</v>
      </c>
      <c r="J111" s="787" t="s">
        <v>669</v>
      </c>
      <c r="K111" s="787" t="s">
        <v>670</v>
      </c>
    </row>
    <row r="112" spans="1:11" s="773" customFormat="1" ht="13.9" customHeight="1">
      <c r="A112" s="764"/>
      <c r="B112" s="790"/>
      <c r="C112" s="790"/>
      <c r="D112" s="790"/>
      <c r="E112" s="790"/>
      <c r="F112" s="790"/>
      <c r="G112" s="790"/>
      <c r="H112" s="764"/>
      <c r="I112" s="789"/>
      <c r="J112" s="789"/>
      <c r="K112" s="789"/>
    </row>
    <row r="113" spans="1:11" s="773" customFormat="1" ht="13.9" customHeight="1">
      <c r="A113" s="72" t="s">
        <v>5</v>
      </c>
      <c r="B113" s="84">
        <v>1046.5999999999999</v>
      </c>
      <c r="C113" s="84">
        <v>183.8</v>
      </c>
      <c r="D113" s="84">
        <v>862.8</v>
      </c>
      <c r="E113" s="227">
        <v>1061.5999999999999</v>
      </c>
      <c r="F113" s="227">
        <v>185.8</v>
      </c>
      <c r="G113" s="227">
        <v>875.8</v>
      </c>
      <c r="H113" s="72" t="s">
        <v>5</v>
      </c>
      <c r="I113" s="84">
        <v>1077.8</v>
      </c>
      <c r="J113" s="84">
        <v>188.9</v>
      </c>
      <c r="K113" s="84">
        <v>888.9</v>
      </c>
    </row>
    <row r="114" spans="1:11" s="773" customFormat="1" ht="13.9" customHeight="1">
      <c r="A114" s="776" t="s">
        <v>150</v>
      </c>
      <c r="B114" s="85">
        <v>73.099999999999994</v>
      </c>
      <c r="C114" s="85">
        <v>73.099999999999994</v>
      </c>
      <c r="D114" s="840" t="s">
        <v>37</v>
      </c>
      <c r="E114" s="85">
        <v>73.8</v>
      </c>
      <c r="F114" s="85">
        <v>73.8</v>
      </c>
      <c r="G114" s="778" t="s">
        <v>37</v>
      </c>
      <c r="H114" s="776" t="s">
        <v>150</v>
      </c>
      <c r="I114" s="85">
        <v>74.7</v>
      </c>
      <c r="J114" s="85">
        <v>74.7</v>
      </c>
      <c r="K114" s="778" t="s">
        <v>37</v>
      </c>
    </row>
    <row r="115" spans="1:11" s="766" customFormat="1" ht="13.9" customHeight="1">
      <c r="A115" s="73" t="s">
        <v>151</v>
      </c>
      <c r="B115" s="85">
        <v>192.6</v>
      </c>
      <c r="C115" s="840" t="s">
        <v>37</v>
      </c>
      <c r="D115" s="85">
        <v>192.6</v>
      </c>
      <c r="E115" s="85">
        <v>195.6</v>
      </c>
      <c r="F115" s="778" t="s">
        <v>37</v>
      </c>
      <c r="G115" s="85">
        <v>195.6</v>
      </c>
      <c r="H115" s="73" t="s">
        <v>151</v>
      </c>
      <c r="I115" s="85">
        <v>199.1</v>
      </c>
      <c r="J115" s="778" t="s">
        <v>37</v>
      </c>
      <c r="K115" s="85">
        <v>199.1</v>
      </c>
    </row>
    <row r="116" spans="1:11" s="773" customFormat="1" ht="13.9" customHeight="1">
      <c r="A116" s="73" t="s">
        <v>113</v>
      </c>
      <c r="B116" s="85">
        <v>114</v>
      </c>
      <c r="C116" s="85">
        <v>51.9</v>
      </c>
      <c r="D116" s="85">
        <v>62.1</v>
      </c>
      <c r="E116" s="80">
        <v>115.1</v>
      </c>
      <c r="F116" s="80">
        <v>52.6</v>
      </c>
      <c r="G116" s="80">
        <v>62.5</v>
      </c>
      <c r="H116" s="73" t="s">
        <v>113</v>
      </c>
      <c r="I116" s="85">
        <v>116.6</v>
      </c>
      <c r="J116" s="85">
        <v>53.5</v>
      </c>
      <c r="K116" s="85">
        <v>63.1</v>
      </c>
    </row>
    <row r="117" spans="1:11" s="773" customFormat="1" ht="13.9" customHeight="1">
      <c r="A117" s="74" t="s">
        <v>681</v>
      </c>
      <c r="B117" s="85">
        <v>51.9</v>
      </c>
      <c r="C117" s="85">
        <v>51.9</v>
      </c>
      <c r="D117" s="840" t="s">
        <v>37</v>
      </c>
      <c r="E117" s="80">
        <v>52.6</v>
      </c>
      <c r="F117" s="80">
        <v>52.6</v>
      </c>
      <c r="G117" s="778" t="s">
        <v>37</v>
      </c>
      <c r="H117" s="74" t="s">
        <v>681</v>
      </c>
      <c r="I117" s="85">
        <v>53.5</v>
      </c>
      <c r="J117" s="85">
        <v>53.5</v>
      </c>
      <c r="K117" s="778" t="s">
        <v>37</v>
      </c>
    </row>
    <row r="118" spans="1:11" s="773" customFormat="1" ht="13.9" customHeight="1">
      <c r="A118" s="73" t="s">
        <v>152</v>
      </c>
      <c r="B118" s="85">
        <v>50.8</v>
      </c>
      <c r="C118" s="85">
        <v>15.9</v>
      </c>
      <c r="D118" s="85">
        <v>34.9</v>
      </c>
      <c r="E118" s="80">
        <v>51.2</v>
      </c>
      <c r="F118" s="80">
        <v>15.9</v>
      </c>
      <c r="G118" s="80">
        <v>35.299999999999997</v>
      </c>
      <c r="H118" s="73" t="s">
        <v>152</v>
      </c>
      <c r="I118" s="85">
        <v>51.6</v>
      </c>
      <c r="J118" s="85">
        <v>16.2</v>
      </c>
      <c r="K118" s="85">
        <v>35.4</v>
      </c>
    </row>
    <row r="119" spans="1:11" s="773" customFormat="1" ht="13.9" customHeight="1">
      <c r="A119" s="779" t="s">
        <v>674</v>
      </c>
      <c r="B119" s="842"/>
      <c r="C119" s="276"/>
      <c r="D119" s="820"/>
      <c r="E119" s="842"/>
      <c r="F119" s="276"/>
      <c r="G119" s="820"/>
      <c r="H119" s="779" t="s">
        <v>674</v>
      </c>
      <c r="I119" s="842"/>
      <c r="J119" s="276"/>
      <c r="K119" s="820"/>
    </row>
    <row r="120" spans="1:11" s="773" customFormat="1" ht="13.9" customHeight="1">
      <c r="A120" s="74" t="s">
        <v>139</v>
      </c>
      <c r="B120" s="85">
        <v>8.6999999999999993</v>
      </c>
      <c r="C120" s="85">
        <v>8.6999999999999993</v>
      </c>
      <c r="D120" s="840" t="s">
        <v>37</v>
      </c>
      <c r="E120" s="85">
        <v>8.6999999999999993</v>
      </c>
      <c r="F120" s="85">
        <v>8.6999999999999993</v>
      </c>
      <c r="G120" s="778" t="s">
        <v>37</v>
      </c>
      <c r="H120" s="74" t="s">
        <v>139</v>
      </c>
      <c r="I120" s="85">
        <v>8.9</v>
      </c>
      <c r="J120" s="85">
        <v>8.9</v>
      </c>
      <c r="K120" s="778" t="s">
        <v>37</v>
      </c>
    </row>
    <row r="121" spans="1:11" s="773" customFormat="1" ht="13.9" customHeight="1">
      <c r="A121" s="74" t="s">
        <v>682</v>
      </c>
      <c r="B121" s="85">
        <v>7.2</v>
      </c>
      <c r="C121" s="85">
        <v>7.2</v>
      </c>
      <c r="D121" s="840" t="s">
        <v>37</v>
      </c>
      <c r="E121" s="85">
        <v>7.2</v>
      </c>
      <c r="F121" s="85">
        <v>7.2</v>
      </c>
      <c r="G121" s="778" t="s">
        <v>37</v>
      </c>
      <c r="H121" s="74" t="s">
        <v>682</v>
      </c>
      <c r="I121" s="85">
        <v>7.3</v>
      </c>
      <c r="J121" s="85">
        <v>7.3</v>
      </c>
      <c r="K121" s="778" t="s">
        <v>37</v>
      </c>
    </row>
    <row r="122" spans="1:11" s="773" customFormat="1" ht="13.9" customHeight="1">
      <c r="A122" s="74" t="s">
        <v>116</v>
      </c>
      <c r="B122" s="85"/>
      <c r="C122" s="85"/>
      <c r="D122" s="820"/>
      <c r="E122" s="778" t="s">
        <v>37</v>
      </c>
      <c r="F122" s="778" t="s">
        <v>37</v>
      </c>
      <c r="G122" s="778" t="s">
        <v>37</v>
      </c>
      <c r="H122" s="74" t="s">
        <v>116</v>
      </c>
      <c r="I122" s="85">
        <v>0</v>
      </c>
      <c r="J122" s="85">
        <v>0</v>
      </c>
      <c r="K122" s="85">
        <v>0</v>
      </c>
    </row>
    <row r="123" spans="1:11" s="773" customFormat="1" ht="13.9" customHeight="1">
      <c r="A123" s="73" t="s">
        <v>153</v>
      </c>
      <c r="B123" s="85">
        <v>100.4</v>
      </c>
      <c r="C123" s="840" t="s">
        <v>37</v>
      </c>
      <c r="D123" s="85">
        <v>100.4</v>
      </c>
      <c r="E123" s="85">
        <v>101.6</v>
      </c>
      <c r="F123" s="778" t="s">
        <v>37</v>
      </c>
      <c r="G123" s="85">
        <v>101.6</v>
      </c>
      <c r="H123" s="73" t="s">
        <v>153</v>
      </c>
      <c r="I123" s="85">
        <v>103.2</v>
      </c>
      <c r="J123" s="778" t="s">
        <v>37</v>
      </c>
      <c r="K123" s="85">
        <v>103.2</v>
      </c>
    </row>
    <row r="124" spans="1:11" s="773" customFormat="1" ht="13.9" customHeight="1">
      <c r="A124" s="73" t="s">
        <v>118</v>
      </c>
      <c r="B124" s="85">
        <v>48.5</v>
      </c>
      <c r="C124" s="85">
        <v>9.9</v>
      </c>
      <c r="D124" s="85">
        <v>38.6</v>
      </c>
      <c r="E124" s="80">
        <v>49.2</v>
      </c>
      <c r="F124" s="80">
        <v>10.1</v>
      </c>
      <c r="G124" s="80">
        <v>39.1</v>
      </c>
      <c r="H124" s="73" t="s">
        <v>118</v>
      </c>
      <c r="I124" s="85">
        <v>50</v>
      </c>
      <c r="J124" s="85">
        <v>10.3</v>
      </c>
      <c r="K124" s="85">
        <v>39.700000000000003</v>
      </c>
    </row>
    <row r="125" spans="1:11" s="773" customFormat="1" ht="13.9" customHeight="1">
      <c r="A125" s="74" t="s">
        <v>154</v>
      </c>
      <c r="B125" s="85">
        <v>9.9</v>
      </c>
      <c r="C125" s="85">
        <v>9.9</v>
      </c>
      <c r="D125" s="840" t="s">
        <v>37</v>
      </c>
      <c r="E125" s="80">
        <v>10.1</v>
      </c>
      <c r="F125" s="80">
        <v>10.1</v>
      </c>
      <c r="G125" s="778" t="s">
        <v>37</v>
      </c>
      <c r="H125" s="74" t="s">
        <v>154</v>
      </c>
      <c r="I125" s="85">
        <v>10.3</v>
      </c>
      <c r="J125" s="85">
        <v>10.3</v>
      </c>
      <c r="K125" s="778" t="s">
        <v>37</v>
      </c>
    </row>
    <row r="126" spans="1:11" s="773" customFormat="1" ht="13.9" customHeight="1">
      <c r="A126" s="73" t="s">
        <v>155</v>
      </c>
      <c r="B126" s="85">
        <v>253.5</v>
      </c>
      <c r="C126" s="85">
        <v>10</v>
      </c>
      <c r="D126" s="85">
        <v>243.5</v>
      </c>
      <c r="E126" s="80">
        <v>259.10000000000002</v>
      </c>
      <c r="F126" s="80">
        <v>10.1</v>
      </c>
      <c r="G126" s="80">
        <v>249</v>
      </c>
      <c r="H126" s="73" t="s">
        <v>155</v>
      </c>
      <c r="I126" s="85">
        <v>263.60000000000002</v>
      </c>
      <c r="J126" s="85">
        <v>10.5</v>
      </c>
      <c r="K126" s="85">
        <v>253.1</v>
      </c>
    </row>
    <row r="127" spans="1:11" s="773" customFormat="1" ht="13.9" customHeight="1">
      <c r="A127" s="74" t="s">
        <v>120</v>
      </c>
      <c r="B127" s="85">
        <v>10</v>
      </c>
      <c r="C127" s="85">
        <v>10</v>
      </c>
      <c r="D127" s="840" t="s">
        <v>37</v>
      </c>
      <c r="E127" s="80">
        <v>10.1</v>
      </c>
      <c r="F127" s="80">
        <v>10.1</v>
      </c>
      <c r="G127" s="778" t="s">
        <v>37</v>
      </c>
      <c r="H127" s="74" t="s">
        <v>120</v>
      </c>
      <c r="I127" s="85">
        <v>10.5</v>
      </c>
      <c r="J127" s="85">
        <v>10.5</v>
      </c>
      <c r="K127" s="778" t="s">
        <v>37</v>
      </c>
    </row>
    <row r="128" spans="1:11" s="773" customFormat="1" ht="13.9" customHeight="1">
      <c r="A128" s="73" t="s">
        <v>121</v>
      </c>
      <c r="B128" s="85">
        <v>57.7</v>
      </c>
      <c r="C128" s="840" t="s">
        <v>37</v>
      </c>
      <c r="D128" s="85">
        <v>57.7</v>
      </c>
      <c r="E128" s="85">
        <v>58.8</v>
      </c>
      <c r="F128" s="778" t="s">
        <v>37</v>
      </c>
      <c r="G128" s="85">
        <v>58.8</v>
      </c>
      <c r="H128" s="73" t="s">
        <v>121</v>
      </c>
      <c r="I128" s="85">
        <v>59.8</v>
      </c>
      <c r="J128" s="778" t="s">
        <v>37</v>
      </c>
      <c r="K128" s="85">
        <v>59.8</v>
      </c>
    </row>
    <row r="129" spans="1:11" s="773" customFormat="1" ht="13.9" customHeight="1">
      <c r="A129" s="73" t="s">
        <v>683</v>
      </c>
      <c r="B129" s="85">
        <v>156</v>
      </c>
      <c r="C129" s="85">
        <v>23</v>
      </c>
      <c r="D129" s="85">
        <v>133</v>
      </c>
      <c r="E129" s="80">
        <v>157.19999999999999</v>
      </c>
      <c r="F129" s="80">
        <v>23.3</v>
      </c>
      <c r="G129" s="80">
        <v>133.9</v>
      </c>
      <c r="H129" s="73" t="s">
        <v>683</v>
      </c>
      <c r="I129" s="85">
        <v>159.19999999999999</v>
      </c>
      <c r="J129" s="85">
        <v>23.7</v>
      </c>
      <c r="K129" s="85">
        <v>135.5</v>
      </c>
    </row>
    <row r="130" spans="1:11" s="773" customFormat="1" ht="13.9" customHeight="1">
      <c r="A130" s="74" t="s">
        <v>123</v>
      </c>
      <c r="B130" s="85">
        <v>23</v>
      </c>
      <c r="C130" s="85">
        <v>23</v>
      </c>
      <c r="D130" s="840" t="s">
        <v>37</v>
      </c>
      <c r="E130" s="80">
        <v>23.3</v>
      </c>
      <c r="F130" s="80">
        <v>23.3</v>
      </c>
      <c r="G130" s="778" t="s">
        <v>37</v>
      </c>
      <c r="H130" s="74" t="s">
        <v>123</v>
      </c>
      <c r="I130" s="85">
        <v>23.7</v>
      </c>
      <c r="J130" s="85">
        <v>23.7</v>
      </c>
      <c r="K130" s="778" t="s">
        <v>37</v>
      </c>
    </row>
    <row r="131" spans="1:11" s="773" customFormat="1" ht="13.9" customHeight="1">
      <c r="A131" s="794"/>
      <c r="B131" s="781"/>
      <c r="C131" s="781"/>
      <c r="D131" s="781"/>
      <c r="E131" s="781"/>
      <c r="F131" s="781"/>
      <c r="G131" s="781"/>
      <c r="H131" s="794"/>
      <c r="I131" s="781"/>
      <c r="J131" s="781"/>
      <c r="K131" s="781"/>
    </row>
    <row r="132" spans="1:11" s="773" customFormat="1" ht="13.9" customHeight="1">
      <c r="A132" s="798" t="s">
        <v>156</v>
      </c>
      <c r="B132" s="84">
        <v>1101.0999999999999</v>
      </c>
      <c r="C132" s="84">
        <v>1095.0999999999999</v>
      </c>
      <c r="D132" s="84">
        <v>6</v>
      </c>
      <c r="E132" s="84">
        <v>1129.4000000000001</v>
      </c>
      <c r="F132" s="84">
        <v>1123.3</v>
      </c>
      <c r="G132" s="84">
        <v>6.1</v>
      </c>
      <c r="H132" s="798" t="s">
        <v>156</v>
      </c>
      <c r="I132" s="84">
        <v>1155.3</v>
      </c>
      <c r="J132" s="84">
        <v>1149</v>
      </c>
      <c r="K132" s="84">
        <v>6.3</v>
      </c>
    </row>
    <row r="133" spans="1:11" s="773" customFormat="1" ht="13.9" customHeight="1">
      <c r="A133" s="799" t="s">
        <v>56</v>
      </c>
      <c r="B133" s="781"/>
      <c r="C133" s="781"/>
      <c r="D133" s="820"/>
      <c r="E133" s="781"/>
      <c r="F133" s="781"/>
      <c r="G133" s="820"/>
      <c r="H133" s="799" t="s">
        <v>56</v>
      </c>
      <c r="I133" s="781"/>
      <c r="J133" s="781"/>
      <c r="K133" s="820"/>
    </row>
    <row r="134" spans="1:11" s="773" customFormat="1" ht="13.9" customHeight="1">
      <c r="A134" s="800" t="s">
        <v>124</v>
      </c>
      <c r="B134" s="85">
        <v>10.9</v>
      </c>
      <c r="C134" s="85">
        <v>10.9</v>
      </c>
      <c r="D134" s="840" t="s">
        <v>37</v>
      </c>
      <c r="E134" s="85">
        <v>11</v>
      </c>
      <c r="F134" s="85">
        <v>11</v>
      </c>
      <c r="G134" s="778" t="s">
        <v>37</v>
      </c>
      <c r="H134" s="800" t="s">
        <v>124</v>
      </c>
      <c r="I134" s="85">
        <v>11.2</v>
      </c>
      <c r="J134" s="85">
        <v>11.2</v>
      </c>
      <c r="K134" s="778" t="s">
        <v>37</v>
      </c>
    </row>
    <row r="135" spans="1:11" s="766" customFormat="1" ht="13.9" customHeight="1">
      <c r="A135" s="780"/>
      <c r="B135" s="781"/>
      <c r="C135" s="781"/>
      <c r="D135" s="781"/>
      <c r="E135" s="781"/>
      <c r="F135" s="781"/>
      <c r="G135" s="781"/>
      <c r="H135" s="780"/>
    </row>
    <row r="136" spans="1:11" s="766" customFormat="1" ht="13.9" customHeight="1">
      <c r="A136" s="267" t="s">
        <v>11</v>
      </c>
      <c r="B136" s="84">
        <v>344.2</v>
      </c>
      <c r="C136" s="84">
        <v>307.39999999999998</v>
      </c>
      <c r="D136" s="84">
        <v>36.799999999999997</v>
      </c>
      <c r="E136" s="84">
        <v>355.9</v>
      </c>
      <c r="F136" s="84">
        <v>318.60000000000002</v>
      </c>
      <c r="G136" s="84">
        <v>37.299999999999997</v>
      </c>
      <c r="H136" s="267" t="s">
        <v>11</v>
      </c>
      <c r="I136" s="84">
        <v>364</v>
      </c>
      <c r="J136" s="84">
        <v>326.60000000000002</v>
      </c>
      <c r="K136" s="84">
        <v>37.4</v>
      </c>
    </row>
    <row r="137" spans="1:11" s="773" customFormat="1" ht="13.9" customHeight="1">
      <c r="A137" s="801"/>
      <c r="B137" s="801"/>
      <c r="C137" s="801"/>
      <c r="D137" s="801"/>
      <c r="E137" s="801"/>
      <c r="F137" s="801"/>
      <c r="G137" s="801"/>
      <c r="H137" s="801"/>
      <c r="I137" s="831"/>
      <c r="J137" s="831"/>
      <c r="K137" s="831"/>
    </row>
    <row r="138" spans="1:11" s="773" customFormat="1" ht="10.15" customHeight="1">
      <c r="A138" s="772"/>
      <c r="B138" s="794"/>
      <c r="C138" s="794"/>
      <c r="D138" s="794"/>
      <c r="E138" s="794"/>
      <c r="F138" s="794"/>
      <c r="G138" s="794"/>
      <c r="H138" s="772"/>
    </row>
  </sheetData>
  <mergeCells count="10">
    <mergeCell ref="A1:B1"/>
    <mergeCell ref="B56:D56"/>
    <mergeCell ref="E56:G56"/>
    <mergeCell ref="I56:K56"/>
    <mergeCell ref="B109:D109"/>
    <mergeCell ref="E109:G109"/>
    <mergeCell ref="I109:K109"/>
    <mergeCell ref="B5:D5"/>
    <mergeCell ref="E5:G5"/>
    <mergeCell ref="I5:K5"/>
  </mergeCells>
  <hyperlinks>
    <hyperlink ref="A1" location="Содержание!A1" display="Вернуться в СОДЕРЖАНИЕ" xr:uid="{E1353991-5E42-4A0F-90F3-D2865A8F460A}"/>
  </hyperlinks>
  <pageMargins left="0.78740157480314965" right="0.78740157480314965" top="0.78740157480314965" bottom="0.78740157480314965" header="0.51181102362204722" footer="0.62992125984251968"/>
  <pageSetup paperSize="9" firstPageNumber="39" orientation="portrait" useFirstPageNumber="1" r:id="rId1"/>
  <headerFooter alignWithMargins="0">
    <oddFooter>&amp;C&amp;"Times New Roman,обычный"&amp;9&amp;P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4"/>
  <sheetViews>
    <sheetView zoomScale="110" zoomScaleNormal="110" zoomScaleSheetLayoutView="87" workbookViewId="0">
      <pane xSplit="1" ySplit="8" topLeftCell="B84" activePane="bottomRight" state="frozen"/>
      <selection activeCell="P15" sqref="P15"/>
      <selection pane="topRight" activeCell="P15" sqref="P15"/>
      <selection pane="bottomLeft" activeCell="P15" sqref="P15"/>
      <selection pane="bottomRight" activeCell="J101" sqref="J101"/>
    </sheetView>
  </sheetViews>
  <sheetFormatPr defaultRowHeight="12.75"/>
  <cols>
    <col min="1" max="1" width="21.7109375" style="760" customWidth="1"/>
    <col min="2" max="7" width="10.7109375" style="760" customWidth="1"/>
    <col min="8" max="213" width="9.140625" style="760"/>
    <col min="214" max="214" width="29.7109375" style="760" customWidth="1"/>
    <col min="215" max="220" width="10.7109375" style="760" customWidth="1"/>
    <col min="221" max="221" width="29.7109375" style="760" customWidth="1"/>
    <col min="222" max="227" width="10.7109375" style="760" customWidth="1"/>
    <col min="228" max="228" width="29.7109375" style="760" customWidth="1"/>
    <col min="229" max="231" width="18.42578125" style="760" customWidth="1"/>
    <col min="232" max="232" width="10.7109375" style="760" customWidth="1"/>
    <col min="233" max="237" width="0" style="760" hidden="1" customWidth="1"/>
    <col min="238" max="469" width="9.140625" style="760"/>
    <col min="470" max="470" width="29.7109375" style="760" customWidth="1"/>
    <col min="471" max="476" width="10.7109375" style="760" customWidth="1"/>
    <col min="477" max="477" width="29.7109375" style="760" customWidth="1"/>
    <col min="478" max="483" width="10.7109375" style="760" customWidth="1"/>
    <col min="484" max="484" width="29.7109375" style="760" customWidth="1"/>
    <col min="485" max="487" width="18.42578125" style="760" customWidth="1"/>
    <col min="488" max="488" width="10.7109375" style="760" customWidth="1"/>
    <col min="489" max="493" width="0" style="760" hidden="1" customWidth="1"/>
    <col min="494" max="725" width="9.140625" style="760"/>
    <col min="726" max="726" width="29.7109375" style="760" customWidth="1"/>
    <col min="727" max="732" width="10.7109375" style="760" customWidth="1"/>
    <col min="733" max="733" width="29.7109375" style="760" customWidth="1"/>
    <col min="734" max="739" width="10.7109375" style="760" customWidth="1"/>
    <col min="740" max="740" width="29.7109375" style="760" customWidth="1"/>
    <col min="741" max="743" width="18.42578125" style="760" customWidth="1"/>
    <col min="744" max="744" width="10.7109375" style="760" customWidth="1"/>
    <col min="745" max="749" width="0" style="760" hidden="1" customWidth="1"/>
    <col min="750" max="981" width="9.140625" style="760"/>
    <col min="982" max="982" width="29.7109375" style="760" customWidth="1"/>
    <col min="983" max="988" width="10.7109375" style="760" customWidth="1"/>
    <col min="989" max="989" width="29.7109375" style="760" customWidth="1"/>
    <col min="990" max="995" width="10.7109375" style="760" customWidth="1"/>
    <col min="996" max="996" width="29.7109375" style="760" customWidth="1"/>
    <col min="997" max="999" width="18.42578125" style="760" customWidth="1"/>
    <col min="1000" max="1000" width="10.7109375" style="760" customWidth="1"/>
    <col min="1001" max="1005" width="0" style="760" hidden="1" customWidth="1"/>
    <col min="1006" max="1237" width="9.140625" style="760"/>
    <col min="1238" max="1238" width="29.7109375" style="760" customWidth="1"/>
    <col min="1239" max="1244" width="10.7109375" style="760" customWidth="1"/>
    <col min="1245" max="1245" width="29.7109375" style="760" customWidth="1"/>
    <col min="1246" max="1251" width="10.7109375" style="760" customWidth="1"/>
    <col min="1252" max="1252" width="29.7109375" style="760" customWidth="1"/>
    <col min="1253" max="1255" width="18.42578125" style="760" customWidth="1"/>
    <col min="1256" max="1256" width="10.7109375" style="760" customWidth="1"/>
    <col min="1257" max="1261" width="0" style="760" hidden="1" customWidth="1"/>
    <col min="1262" max="1493" width="9.140625" style="760"/>
    <col min="1494" max="1494" width="29.7109375" style="760" customWidth="1"/>
    <col min="1495" max="1500" width="10.7109375" style="760" customWidth="1"/>
    <col min="1501" max="1501" width="29.7109375" style="760" customWidth="1"/>
    <col min="1502" max="1507" width="10.7109375" style="760" customWidth="1"/>
    <col min="1508" max="1508" width="29.7109375" style="760" customWidth="1"/>
    <col min="1509" max="1511" width="18.42578125" style="760" customWidth="1"/>
    <col min="1512" max="1512" width="10.7109375" style="760" customWidth="1"/>
    <col min="1513" max="1517" width="0" style="760" hidden="1" customWidth="1"/>
    <col min="1518" max="1749" width="9.140625" style="760"/>
    <col min="1750" max="1750" width="29.7109375" style="760" customWidth="1"/>
    <col min="1751" max="1756" width="10.7109375" style="760" customWidth="1"/>
    <col min="1757" max="1757" width="29.7109375" style="760" customWidth="1"/>
    <col min="1758" max="1763" width="10.7109375" style="760" customWidth="1"/>
    <col min="1764" max="1764" width="29.7109375" style="760" customWidth="1"/>
    <col min="1765" max="1767" width="18.42578125" style="760" customWidth="1"/>
    <col min="1768" max="1768" width="10.7109375" style="760" customWidth="1"/>
    <col min="1769" max="1773" width="0" style="760" hidden="1" customWidth="1"/>
    <col min="1774" max="2005" width="9.140625" style="760"/>
    <col min="2006" max="2006" width="29.7109375" style="760" customWidth="1"/>
    <col min="2007" max="2012" width="10.7109375" style="760" customWidth="1"/>
    <col min="2013" max="2013" width="29.7109375" style="760" customWidth="1"/>
    <col min="2014" max="2019" width="10.7109375" style="760" customWidth="1"/>
    <col min="2020" max="2020" width="29.7109375" style="760" customWidth="1"/>
    <col min="2021" max="2023" width="18.42578125" style="760" customWidth="1"/>
    <col min="2024" max="2024" width="10.7109375" style="760" customWidth="1"/>
    <col min="2025" max="2029" width="0" style="760" hidden="1" customWidth="1"/>
    <col min="2030" max="2261" width="9.140625" style="760"/>
    <col min="2262" max="2262" width="29.7109375" style="760" customWidth="1"/>
    <col min="2263" max="2268" width="10.7109375" style="760" customWidth="1"/>
    <col min="2269" max="2269" width="29.7109375" style="760" customWidth="1"/>
    <col min="2270" max="2275" width="10.7109375" style="760" customWidth="1"/>
    <col min="2276" max="2276" width="29.7109375" style="760" customWidth="1"/>
    <col min="2277" max="2279" width="18.42578125" style="760" customWidth="1"/>
    <col min="2280" max="2280" width="10.7109375" style="760" customWidth="1"/>
    <col min="2281" max="2285" width="0" style="760" hidden="1" customWidth="1"/>
    <col min="2286" max="2517" width="9.140625" style="760"/>
    <col min="2518" max="2518" width="29.7109375" style="760" customWidth="1"/>
    <col min="2519" max="2524" width="10.7109375" style="760" customWidth="1"/>
    <col min="2525" max="2525" width="29.7109375" style="760" customWidth="1"/>
    <col min="2526" max="2531" width="10.7109375" style="760" customWidth="1"/>
    <col min="2532" max="2532" width="29.7109375" style="760" customWidth="1"/>
    <col min="2533" max="2535" width="18.42578125" style="760" customWidth="1"/>
    <col min="2536" max="2536" width="10.7109375" style="760" customWidth="1"/>
    <col min="2537" max="2541" width="0" style="760" hidden="1" customWidth="1"/>
    <col min="2542" max="2773" width="9.140625" style="760"/>
    <col min="2774" max="2774" width="29.7109375" style="760" customWidth="1"/>
    <col min="2775" max="2780" width="10.7109375" style="760" customWidth="1"/>
    <col min="2781" max="2781" width="29.7109375" style="760" customWidth="1"/>
    <col min="2782" max="2787" width="10.7109375" style="760" customWidth="1"/>
    <col min="2788" max="2788" width="29.7109375" style="760" customWidth="1"/>
    <col min="2789" max="2791" width="18.42578125" style="760" customWidth="1"/>
    <col min="2792" max="2792" width="10.7109375" style="760" customWidth="1"/>
    <col min="2793" max="2797" width="0" style="760" hidden="1" customWidth="1"/>
    <col min="2798" max="3029" width="9.140625" style="760"/>
    <col min="3030" max="3030" width="29.7109375" style="760" customWidth="1"/>
    <col min="3031" max="3036" width="10.7109375" style="760" customWidth="1"/>
    <col min="3037" max="3037" width="29.7109375" style="760" customWidth="1"/>
    <col min="3038" max="3043" width="10.7109375" style="760" customWidth="1"/>
    <col min="3044" max="3044" width="29.7109375" style="760" customWidth="1"/>
    <col min="3045" max="3047" width="18.42578125" style="760" customWidth="1"/>
    <col min="3048" max="3048" width="10.7109375" style="760" customWidth="1"/>
    <col min="3049" max="3053" width="0" style="760" hidden="1" customWidth="1"/>
    <col min="3054" max="3285" width="9.140625" style="760"/>
    <col min="3286" max="3286" width="29.7109375" style="760" customWidth="1"/>
    <col min="3287" max="3292" width="10.7109375" style="760" customWidth="1"/>
    <col min="3293" max="3293" width="29.7109375" style="760" customWidth="1"/>
    <col min="3294" max="3299" width="10.7109375" style="760" customWidth="1"/>
    <col min="3300" max="3300" width="29.7109375" style="760" customWidth="1"/>
    <col min="3301" max="3303" width="18.42578125" style="760" customWidth="1"/>
    <col min="3304" max="3304" width="10.7109375" style="760" customWidth="1"/>
    <col min="3305" max="3309" width="0" style="760" hidden="1" customWidth="1"/>
    <col min="3310" max="3541" width="9.140625" style="760"/>
    <col min="3542" max="3542" width="29.7109375" style="760" customWidth="1"/>
    <col min="3543" max="3548" width="10.7109375" style="760" customWidth="1"/>
    <col min="3549" max="3549" width="29.7109375" style="760" customWidth="1"/>
    <col min="3550" max="3555" width="10.7109375" style="760" customWidth="1"/>
    <col min="3556" max="3556" width="29.7109375" style="760" customWidth="1"/>
    <col min="3557" max="3559" width="18.42578125" style="760" customWidth="1"/>
    <col min="3560" max="3560" width="10.7109375" style="760" customWidth="1"/>
    <col min="3561" max="3565" width="0" style="760" hidden="1" customWidth="1"/>
    <col min="3566" max="3797" width="9.140625" style="760"/>
    <col min="3798" max="3798" width="29.7109375" style="760" customWidth="1"/>
    <col min="3799" max="3804" width="10.7109375" style="760" customWidth="1"/>
    <col min="3805" max="3805" width="29.7109375" style="760" customWidth="1"/>
    <col min="3806" max="3811" width="10.7109375" style="760" customWidth="1"/>
    <col min="3812" max="3812" width="29.7109375" style="760" customWidth="1"/>
    <col min="3813" max="3815" width="18.42578125" style="760" customWidth="1"/>
    <col min="3816" max="3816" width="10.7109375" style="760" customWidth="1"/>
    <col min="3817" max="3821" width="0" style="760" hidden="1" customWidth="1"/>
    <col min="3822" max="4053" width="9.140625" style="760"/>
    <col min="4054" max="4054" width="29.7109375" style="760" customWidth="1"/>
    <col min="4055" max="4060" width="10.7109375" style="760" customWidth="1"/>
    <col min="4061" max="4061" width="29.7109375" style="760" customWidth="1"/>
    <col min="4062" max="4067" width="10.7109375" style="760" customWidth="1"/>
    <col min="4068" max="4068" width="29.7109375" style="760" customWidth="1"/>
    <col min="4069" max="4071" width="18.42578125" style="760" customWidth="1"/>
    <col min="4072" max="4072" width="10.7109375" style="760" customWidth="1"/>
    <col min="4073" max="4077" width="0" style="760" hidden="1" customWidth="1"/>
    <col min="4078" max="4309" width="9.140625" style="760"/>
    <col min="4310" max="4310" width="29.7109375" style="760" customWidth="1"/>
    <col min="4311" max="4316" width="10.7109375" style="760" customWidth="1"/>
    <col min="4317" max="4317" width="29.7109375" style="760" customWidth="1"/>
    <col min="4318" max="4323" width="10.7109375" style="760" customWidth="1"/>
    <col min="4324" max="4324" width="29.7109375" style="760" customWidth="1"/>
    <col min="4325" max="4327" width="18.42578125" style="760" customWidth="1"/>
    <col min="4328" max="4328" width="10.7109375" style="760" customWidth="1"/>
    <col min="4329" max="4333" width="0" style="760" hidden="1" customWidth="1"/>
    <col min="4334" max="4565" width="9.140625" style="760"/>
    <col min="4566" max="4566" width="29.7109375" style="760" customWidth="1"/>
    <col min="4567" max="4572" width="10.7109375" style="760" customWidth="1"/>
    <col min="4573" max="4573" width="29.7109375" style="760" customWidth="1"/>
    <col min="4574" max="4579" width="10.7109375" style="760" customWidth="1"/>
    <col min="4580" max="4580" width="29.7109375" style="760" customWidth="1"/>
    <col min="4581" max="4583" width="18.42578125" style="760" customWidth="1"/>
    <col min="4584" max="4584" width="10.7109375" style="760" customWidth="1"/>
    <col min="4585" max="4589" width="0" style="760" hidden="1" customWidth="1"/>
    <col min="4590" max="4821" width="9.140625" style="760"/>
    <col min="4822" max="4822" width="29.7109375" style="760" customWidth="1"/>
    <col min="4823" max="4828" width="10.7109375" style="760" customWidth="1"/>
    <col min="4829" max="4829" width="29.7109375" style="760" customWidth="1"/>
    <col min="4830" max="4835" width="10.7109375" style="760" customWidth="1"/>
    <col min="4836" max="4836" width="29.7109375" style="760" customWidth="1"/>
    <col min="4837" max="4839" width="18.42578125" style="760" customWidth="1"/>
    <col min="4840" max="4840" width="10.7109375" style="760" customWidth="1"/>
    <col min="4841" max="4845" width="0" style="760" hidden="1" customWidth="1"/>
    <col min="4846" max="5077" width="9.140625" style="760"/>
    <col min="5078" max="5078" width="29.7109375" style="760" customWidth="1"/>
    <col min="5079" max="5084" width="10.7109375" style="760" customWidth="1"/>
    <col min="5085" max="5085" width="29.7109375" style="760" customWidth="1"/>
    <col min="5086" max="5091" width="10.7109375" style="760" customWidth="1"/>
    <col min="5092" max="5092" width="29.7109375" style="760" customWidth="1"/>
    <col min="5093" max="5095" width="18.42578125" style="760" customWidth="1"/>
    <col min="5096" max="5096" width="10.7109375" style="760" customWidth="1"/>
    <col min="5097" max="5101" width="0" style="760" hidden="1" customWidth="1"/>
    <col min="5102" max="5333" width="9.140625" style="760"/>
    <col min="5334" max="5334" width="29.7109375" style="760" customWidth="1"/>
    <col min="5335" max="5340" width="10.7109375" style="760" customWidth="1"/>
    <col min="5341" max="5341" width="29.7109375" style="760" customWidth="1"/>
    <col min="5342" max="5347" width="10.7109375" style="760" customWidth="1"/>
    <col min="5348" max="5348" width="29.7109375" style="760" customWidth="1"/>
    <col min="5349" max="5351" width="18.42578125" style="760" customWidth="1"/>
    <col min="5352" max="5352" width="10.7109375" style="760" customWidth="1"/>
    <col min="5353" max="5357" width="0" style="760" hidden="1" customWidth="1"/>
    <col min="5358" max="5589" width="9.140625" style="760"/>
    <col min="5590" max="5590" width="29.7109375" style="760" customWidth="1"/>
    <col min="5591" max="5596" width="10.7109375" style="760" customWidth="1"/>
    <col min="5597" max="5597" width="29.7109375" style="760" customWidth="1"/>
    <col min="5598" max="5603" width="10.7109375" style="760" customWidth="1"/>
    <col min="5604" max="5604" width="29.7109375" style="760" customWidth="1"/>
    <col min="5605" max="5607" width="18.42578125" style="760" customWidth="1"/>
    <col min="5608" max="5608" width="10.7109375" style="760" customWidth="1"/>
    <col min="5609" max="5613" width="0" style="760" hidden="1" customWidth="1"/>
    <col min="5614" max="5845" width="9.140625" style="760"/>
    <col min="5846" max="5846" width="29.7109375" style="760" customWidth="1"/>
    <col min="5847" max="5852" width="10.7109375" style="760" customWidth="1"/>
    <col min="5853" max="5853" width="29.7109375" style="760" customWidth="1"/>
    <col min="5854" max="5859" width="10.7109375" style="760" customWidth="1"/>
    <col min="5860" max="5860" width="29.7109375" style="760" customWidth="1"/>
    <col min="5861" max="5863" width="18.42578125" style="760" customWidth="1"/>
    <col min="5864" max="5864" width="10.7109375" style="760" customWidth="1"/>
    <col min="5865" max="5869" width="0" style="760" hidden="1" customWidth="1"/>
    <col min="5870" max="6101" width="9.140625" style="760"/>
    <col min="6102" max="6102" width="29.7109375" style="760" customWidth="1"/>
    <col min="6103" max="6108" width="10.7109375" style="760" customWidth="1"/>
    <col min="6109" max="6109" width="29.7109375" style="760" customWidth="1"/>
    <col min="6110" max="6115" width="10.7109375" style="760" customWidth="1"/>
    <col min="6116" max="6116" width="29.7109375" style="760" customWidth="1"/>
    <col min="6117" max="6119" width="18.42578125" style="760" customWidth="1"/>
    <col min="6120" max="6120" width="10.7109375" style="760" customWidth="1"/>
    <col min="6121" max="6125" width="0" style="760" hidden="1" customWidth="1"/>
    <col min="6126" max="6357" width="9.140625" style="760"/>
    <col min="6358" max="6358" width="29.7109375" style="760" customWidth="1"/>
    <col min="6359" max="6364" width="10.7109375" style="760" customWidth="1"/>
    <col min="6365" max="6365" width="29.7109375" style="760" customWidth="1"/>
    <col min="6366" max="6371" width="10.7109375" style="760" customWidth="1"/>
    <col min="6372" max="6372" width="29.7109375" style="760" customWidth="1"/>
    <col min="6373" max="6375" width="18.42578125" style="760" customWidth="1"/>
    <col min="6376" max="6376" width="10.7109375" style="760" customWidth="1"/>
    <col min="6377" max="6381" width="0" style="760" hidden="1" customWidth="1"/>
    <col min="6382" max="6613" width="9.140625" style="760"/>
    <col min="6614" max="6614" width="29.7109375" style="760" customWidth="1"/>
    <col min="6615" max="6620" width="10.7109375" style="760" customWidth="1"/>
    <col min="6621" max="6621" width="29.7109375" style="760" customWidth="1"/>
    <col min="6622" max="6627" width="10.7109375" style="760" customWidth="1"/>
    <col min="6628" max="6628" width="29.7109375" style="760" customWidth="1"/>
    <col min="6629" max="6631" width="18.42578125" style="760" customWidth="1"/>
    <col min="6632" max="6632" width="10.7109375" style="760" customWidth="1"/>
    <col min="6633" max="6637" width="0" style="760" hidden="1" customWidth="1"/>
    <col min="6638" max="6869" width="9.140625" style="760"/>
    <col min="6870" max="6870" width="29.7109375" style="760" customWidth="1"/>
    <col min="6871" max="6876" width="10.7109375" style="760" customWidth="1"/>
    <col min="6877" max="6877" width="29.7109375" style="760" customWidth="1"/>
    <col min="6878" max="6883" width="10.7109375" style="760" customWidth="1"/>
    <col min="6884" max="6884" width="29.7109375" style="760" customWidth="1"/>
    <col min="6885" max="6887" width="18.42578125" style="760" customWidth="1"/>
    <col min="6888" max="6888" width="10.7109375" style="760" customWidth="1"/>
    <col min="6889" max="6893" width="0" style="760" hidden="1" customWidth="1"/>
    <col min="6894" max="7125" width="9.140625" style="760"/>
    <col min="7126" max="7126" width="29.7109375" style="760" customWidth="1"/>
    <col min="7127" max="7132" width="10.7109375" style="760" customWidth="1"/>
    <col min="7133" max="7133" width="29.7109375" style="760" customWidth="1"/>
    <col min="7134" max="7139" width="10.7109375" style="760" customWidth="1"/>
    <col min="7140" max="7140" width="29.7109375" style="760" customWidth="1"/>
    <col min="7141" max="7143" width="18.42578125" style="760" customWidth="1"/>
    <col min="7144" max="7144" width="10.7109375" style="760" customWidth="1"/>
    <col min="7145" max="7149" width="0" style="760" hidden="1" customWidth="1"/>
    <col min="7150" max="7381" width="9.140625" style="760"/>
    <col min="7382" max="7382" width="29.7109375" style="760" customWidth="1"/>
    <col min="7383" max="7388" width="10.7109375" style="760" customWidth="1"/>
    <col min="7389" max="7389" width="29.7109375" style="760" customWidth="1"/>
    <col min="7390" max="7395" width="10.7109375" style="760" customWidth="1"/>
    <col min="7396" max="7396" width="29.7109375" style="760" customWidth="1"/>
    <col min="7397" max="7399" width="18.42578125" style="760" customWidth="1"/>
    <col min="7400" max="7400" width="10.7109375" style="760" customWidth="1"/>
    <col min="7401" max="7405" width="0" style="760" hidden="1" customWidth="1"/>
    <col min="7406" max="7637" width="9.140625" style="760"/>
    <col min="7638" max="7638" width="29.7109375" style="760" customWidth="1"/>
    <col min="7639" max="7644" width="10.7109375" style="760" customWidth="1"/>
    <col min="7645" max="7645" width="29.7109375" style="760" customWidth="1"/>
    <col min="7646" max="7651" width="10.7109375" style="760" customWidth="1"/>
    <col min="7652" max="7652" width="29.7109375" style="760" customWidth="1"/>
    <col min="7653" max="7655" width="18.42578125" style="760" customWidth="1"/>
    <col min="7656" max="7656" width="10.7109375" style="760" customWidth="1"/>
    <col min="7657" max="7661" width="0" style="760" hidden="1" customWidth="1"/>
    <col min="7662" max="7893" width="9.140625" style="760"/>
    <col min="7894" max="7894" width="29.7109375" style="760" customWidth="1"/>
    <col min="7895" max="7900" width="10.7109375" style="760" customWidth="1"/>
    <col min="7901" max="7901" width="29.7109375" style="760" customWidth="1"/>
    <col min="7902" max="7907" width="10.7109375" style="760" customWidth="1"/>
    <col min="7908" max="7908" width="29.7109375" style="760" customWidth="1"/>
    <col min="7909" max="7911" width="18.42578125" style="760" customWidth="1"/>
    <col min="7912" max="7912" width="10.7109375" style="760" customWidth="1"/>
    <col min="7913" max="7917" width="0" style="760" hidden="1" customWidth="1"/>
    <col min="7918" max="8149" width="9.140625" style="760"/>
    <col min="8150" max="8150" width="29.7109375" style="760" customWidth="1"/>
    <col min="8151" max="8156" width="10.7109375" style="760" customWidth="1"/>
    <col min="8157" max="8157" width="29.7109375" style="760" customWidth="1"/>
    <col min="8158" max="8163" width="10.7109375" style="760" customWidth="1"/>
    <col min="8164" max="8164" width="29.7109375" style="760" customWidth="1"/>
    <col min="8165" max="8167" width="18.42578125" style="760" customWidth="1"/>
    <col min="8168" max="8168" width="10.7109375" style="760" customWidth="1"/>
    <col min="8169" max="8173" width="0" style="760" hidden="1" customWidth="1"/>
    <col min="8174" max="8405" width="9.140625" style="760"/>
    <col min="8406" max="8406" width="29.7109375" style="760" customWidth="1"/>
    <col min="8407" max="8412" width="10.7109375" style="760" customWidth="1"/>
    <col min="8413" max="8413" width="29.7109375" style="760" customWidth="1"/>
    <col min="8414" max="8419" width="10.7109375" style="760" customWidth="1"/>
    <col min="8420" max="8420" width="29.7109375" style="760" customWidth="1"/>
    <col min="8421" max="8423" width="18.42578125" style="760" customWidth="1"/>
    <col min="8424" max="8424" width="10.7109375" style="760" customWidth="1"/>
    <col min="8425" max="8429" width="0" style="760" hidden="1" customWidth="1"/>
    <col min="8430" max="8661" width="9.140625" style="760"/>
    <col min="8662" max="8662" width="29.7109375" style="760" customWidth="1"/>
    <col min="8663" max="8668" width="10.7109375" style="760" customWidth="1"/>
    <col min="8669" max="8669" width="29.7109375" style="760" customWidth="1"/>
    <col min="8670" max="8675" width="10.7109375" style="760" customWidth="1"/>
    <col min="8676" max="8676" width="29.7109375" style="760" customWidth="1"/>
    <col min="8677" max="8679" width="18.42578125" style="760" customWidth="1"/>
    <col min="8680" max="8680" width="10.7109375" style="760" customWidth="1"/>
    <col min="8681" max="8685" width="0" style="760" hidden="1" customWidth="1"/>
    <col min="8686" max="8917" width="9.140625" style="760"/>
    <col min="8918" max="8918" width="29.7109375" style="760" customWidth="1"/>
    <col min="8919" max="8924" width="10.7109375" style="760" customWidth="1"/>
    <col min="8925" max="8925" width="29.7109375" style="760" customWidth="1"/>
    <col min="8926" max="8931" width="10.7109375" style="760" customWidth="1"/>
    <col min="8932" max="8932" width="29.7109375" style="760" customWidth="1"/>
    <col min="8933" max="8935" width="18.42578125" style="760" customWidth="1"/>
    <col min="8936" max="8936" width="10.7109375" style="760" customWidth="1"/>
    <col min="8937" max="8941" width="0" style="760" hidden="1" customWidth="1"/>
    <col min="8942" max="9173" width="9.140625" style="760"/>
    <col min="9174" max="9174" width="29.7109375" style="760" customWidth="1"/>
    <col min="9175" max="9180" width="10.7109375" style="760" customWidth="1"/>
    <col min="9181" max="9181" width="29.7109375" style="760" customWidth="1"/>
    <col min="9182" max="9187" width="10.7109375" style="760" customWidth="1"/>
    <col min="9188" max="9188" width="29.7109375" style="760" customWidth="1"/>
    <col min="9189" max="9191" width="18.42578125" style="760" customWidth="1"/>
    <col min="9192" max="9192" width="10.7109375" style="760" customWidth="1"/>
    <col min="9193" max="9197" width="0" style="760" hidden="1" customWidth="1"/>
    <col min="9198" max="9429" width="9.140625" style="760"/>
    <col min="9430" max="9430" width="29.7109375" style="760" customWidth="1"/>
    <col min="9431" max="9436" width="10.7109375" style="760" customWidth="1"/>
    <col min="9437" max="9437" width="29.7109375" style="760" customWidth="1"/>
    <col min="9438" max="9443" width="10.7109375" style="760" customWidth="1"/>
    <col min="9444" max="9444" width="29.7109375" style="760" customWidth="1"/>
    <col min="9445" max="9447" width="18.42578125" style="760" customWidth="1"/>
    <col min="9448" max="9448" width="10.7109375" style="760" customWidth="1"/>
    <col min="9449" max="9453" width="0" style="760" hidden="1" customWidth="1"/>
    <col min="9454" max="9685" width="9.140625" style="760"/>
    <col min="9686" max="9686" width="29.7109375" style="760" customWidth="1"/>
    <col min="9687" max="9692" width="10.7109375" style="760" customWidth="1"/>
    <col min="9693" max="9693" width="29.7109375" style="760" customWidth="1"/>
    <col min="9694" max="9699" width="10.7109375" style="760" customWidth="1"/>
    <col min="9700" max="9700" width="29.7109375" style="760" customWidth="1"/>
    <col min="9701" max="9703" width="18.42578125" style="760" customWidth="1"/>
    <col min="9704" max="9704" width="10.7109375" style="760" customWidth="1"/>
    <col min="9705" max="9709" width="0" style="760" hidden="1" customWidth="1"/>
    <col min="9710" max="9941" width="9.140625" style="760"/>
    <col min="9942" max="9942" width="29.7109375" style="760" customWidth="1"/>
    <col min="9943" max="9948" width="10.7109375" style="760" customWidth="1"/>
    <col min="9949" max="9949" width="29.7109375" style="760" customWidth="1"/>
    <col min="9950" max="9955" width="10.7109375" style="760" customWidth="1"/>
    <col min="9956" max="9956" width="29.7109375" style="760" customWidth="1"/>
    <col min="9957" max="9959" width="18.42578125" style="760" customWidth="1"/>
    <col min="9960" max="9960" width="10.7109375" style="760" customWidth="1"/>
    <col min="9961" max="9965" width="0" style="760" hidden="1" customWidth="1"/>
    <col min="9966" max="10197" width="9.140625" style="760"/>
    <col min="10198" max="10198" width="29.7109375" style="760" customWidth="1"/>
    <col min="10199" max="10204" width="10.7109375" style="760" customWidth="1"/>
    <col min="10205" max="10205" width="29.7109375" style="760" customWidth="1"/>
    <col min="10206" max="10211" width="10.7109375" style="760" customWidth="1"/>
    <col min="10212" max="10212" width="29.7109375" style="760" customWidth="1"/>
    <col min="10213" max="10215" width="18.42578125" style="760" customWidth="1"/>
    <col min="10216" max="10216" width="10.7109375" style="760" customWidth="1"/>
    <col min="10217" max="10221" width="0" style="760" hidden="1" customWidth="1"/>
    <col min="10222" max="10453" width="9.140625" style="760"/>
    <col min="10454" max="10454" width="29.7109375" style="760" customWidth="1"/>
    <col min="10455" max="10460" width="10.7109375" style="760" customWidth="1"/>
    <col min="10461" max="10461" width="29.7109375" style="760" customWidth="1"/>
    <col min="10462" max="10467" width="10.7109375" style="760" customWidth="1"/>
    <col min="10468" max="10468" width="29.7109375" style="760" customWidth="1"/>
    <col min="10469" max="10471" width="18.42578125" style="760" customWidth="1"/>
    <col min="10472" max="10472" width="10.7109375" style="760" customWidth="1"/>
    <col min="10473" max="10477" width="0" style="760" hidden="1" customWidth="1"/>
    <col min="10478" max="10709" width="9.140625" style="760"/>
    <col min="10710" max="10710" width="29.7109375" style="760" customWidth="1"/>
    <col min="10711" max="10716" width="10.7109375" style="760" customWidth="1"/>
    <col min="10717" max="10717" width="29.7109375" style="760" customWidth="1"/>
    <col min="10718" max="10723" width="10.7109375" style="760" customWidth="1"/>
    <col min="10724" max="10724" width="29.7109375" style="760" customWidth="1"/>
    <col min="10725" max="10727" width="18.42578125" style="760" customWidth="1"/>
    <col min="10728" max="10728" width="10.7109375" style="760" customWidth="1"/>
    <col min="10729" max="10733" width="0" style="760" hidden="1" customWidth="1"/>
    <col min="10734" max="10965" width="9.140625" style="760"/>
    <col min="10966" max="10966" width="29.7109375" style="760" customWidth="1"/>
    <col min="10967" max="10972" width="10.7109375" style="760" customWidth="1"/>
    <col min="10973" max="10973" width="29.7109375" style="760" customWidth="1"/>
    <col min="10974" max="10979" width="10.7109375" style="760" customWidth="1"/>
    <col min="10980" max="10980" width="29.7109375" style="760" customWidth="1"/>
    <col min="10981" max="10983" width="18.42578125" style="760" customWidth="1"/>
    <col min="10984" max="10984" width="10.7109375" style="760" customWidth="1"/>
    <col min="10985" max="10989" width="0" style="760" hidden="1" customWidth="1"/>
    <col min="10990" max="11221" width="9.140625" style="760"/>
    <col min="11222" max="11222" width="29.7109375" style="760" customWidth="1"/>
    <col min="11223" max="11228" width="10.7109375" style="760" customWidth="1"/>
    <col min="11229" max="11229" width="29.7109375" style="760" customWidth="1"/>
    <col min="11230" max="11235" width="10.7109375" style="760" customWidth="1"/>
    <col min="11236" max="11236" width="29.7109375" style="760" customWidth="1"/>
    <col min="11237" max="11239" width="18.42578125" style="760" customWidth="1"/>
    <col min="11240" max="11240" width="10.7109375" style="760" customWidth="1"/>
    <col min="11241" max="11245" width="0" style="760" hidden="1" customWidth="1"/>
    <col min="11246" max="11477" width="9.140625" style="760"/>
    <col min="11478" max="11478" width="29.7109375" style="760" customWidth="1"/>
    <col min="11479" max="11484" width="10.7109375" style="760" customWidth="1"/>
    <col min="11485" max="11485" width="29.7109375" style="760" customWidth="1"/>
    <col min="11486" max="11491" width="10.7109375" style="760" customWidth="1"/>
    <col min="11492" max="11492" width="29.7109375" style="760" customWidth="1"/>
    <col min="11493" max="11495" width="18.42578125" style="760" customWidth="1"/>
    <col min="11496" max="11496" width="10.7109375" style="760" customWidth="1"/>
    <col min="11497" max="11501" width="0" style="760" hidden="1" customWidth="1"/>
    <col min="11502" max="11733" width="9.140625" style="760"/>
    <col min="11734" max="11734" width="29.7109375" style="760" customWidth="1"/>
    <col min="11735" max="11740" width="10.7109375" style="760" customWidth="1"/>
    <col min="11741" max="11741" width="29.7109375" style="760" customWidth="1"/>
    <col min="11742" max="11747" width="10.7109375" style="760" customWidth="1"/>
    <col min="11748" max="11748" width="29.7109375" style="760" customWidth="1"/>
    <col min="11749" max="11751" width="18.42578125" style="760" customWidth="1"/>
    <col min="11752" max="11752" width="10.7109375" style="760" customWidth="1"/>
    <col min="11753" max="11757" width="0" style="760" hidden="1" customWidth="1"/>
    <col min="11758" max="11989" width="9.140625" style="760"/>
    <col min="11990" max="11990" width="29.7109375" style="760" customWidth="1"/>
    <col min="11991" max="11996" width="10.7109375" style="760" customWidth="1"/>
    <col min="11997" max="11997" width="29.7109375" style="760" customWidth="1"/>
    <col min="11998" max="12003" width="10.7109375" style="760" customWidth="1"/>
    <col min="12004" max="12004" width="29.7109375" style="760" customWidth="1"/>
    <col min="12005" max="12007" width="18.42578125" style="760" customWidth="1"/>
    <col min="12008" max="12008" width="10.7109375" style="760" customWidth="1"/>
    <col min="12009" max="12013" width="0" style="760" hidden="1" customWidth="1"/>
    <col min="12014" max="12245" width="9.140625" style="760"/>
    <col min="12246" max="12246" width="29.7109375" style="760" customWidth="1"/>
    <col min="12247" max="12252" width="10.7109375" style="760" customWidth="1"/>
    <col min="12253" max="12253" width="29.7109375" style="760" customWidth="1"/>
    <col min="12254" max="12259" width="10.7109375" style="760" customWidth="1"/>
    <col min="12260" max="12260" width="29.7109375" style="760" customWidth="1"/>
    <col min="12261" max="12263" width="18.42578125" style="760" customWidth="1"/>
    <col min="12264" max="12264" width="10.7109375" style="760" customWidth="1"/>
    <col min="12265" max="12269" width="0" style="760" hidden="1" customWidth="1"/>
    <col min="12270" max="12501" width="9.140625" style="760"/>
    <col min="12502" max="12502" width="29.7109375" style="760" customWidth="1"/>
    <col min="12503" max="12508" width="10.7109375" style="760" customWidth="1"/>
    <col min="12509" max="12509" width="29.7109375" style="760" customWidth="1"/>
    <col min="12510" max="12515" width="10.7109375" style="760" customWidth="1"/>
    <col min="12516" max="12516" width="29.7109375" style="760" customWidth="1"/>
    <col min="12517" max="12519" width="18.42578125" style="760" customWidth="1"/>
    <col min="12520" max="12520" width="10.7109375" style="760" customWidth="1"/>
    <col min="12521" max="12525" width="0" style="760" hidden="1" customWidth="1"/>
    <col min="12526" max="12757" width="9.140625" style="760"/>
    <col min="12758" max="12758" width="29.7109375" style="760" customWidth="1"/>
    <col min="12759" max="12764" width="10.7109375" style="760" customWidth="1"/>
    <col min="12765" max="12765" width="29.7109375" style="760" customWidth="1"/>
    <col min="12766" max="12771" width="10.7109375" style="760" customWidth="1"/>
    <col min="12772" max="12772" width="29.7109375" style="760" customWidth="1"/>
    <col min="12773" max="12775" width="18.42578125" style="760" customWidth="1"/>
    <col min="12776" max="12776" width="10.7109375" style="760" customWidth="1"/>
    <col min="12777" max="12781" width="0" style="760" hidden="1" customWidth="1"/>
    <col min="12782" max="13013" width="9.140625" style="760"/>
    <col min="13014" max="13014" width="29.7109375" style="760" customWidth="1"/>
    <col min="13015" max="13020" width="10.7109375" style="760" customWidth="1"/>
    <col min="13021" max="13021" width="29.7109375" style="760" customWidth="1"/>
    <col min="13022" max="13027" width="10.7109375" style="760" customWidth="1"/>
    <col min="13028" max="13028" width="29.7109375" style="760" customWidth="1"/>
    <col min="13029" max="13031" width="18.42578125" style="760" customWidth="1"/>
    <col min="13032" max="13032" width="10.7109375" style="760" customWidth="1"/>
    <col min="13033" max="13037" width="0" style="760" hidden="1" customWidth="1"/>
    <col min="13038" max="13269" width="9.140625" style="760"/>
    <col min="13270" max="13270" width="29.7109375" style="760" customWidth="1"/>
    <col min="13271" max="13276" width="10.7109375" style="760" customWidth="1"/>
    <col min="13277" max="13277" width="29.7109375" style="760" customWidth="1"/>
    <col min="13278" max="13283" width="10.7109375" style="760" customWidth="1"/>
    <col min="13284" max="13284" width="29.7109375" style="760" customWidth="1"/>
    <col min="13285" max="13287" width="18.42578125" style="760" customWidth="1"/>
    <col min="13288" max="13288" width="10.7109375" style="760" customWidth="1"/>
    <col min="13289" max="13293" width="0" style="760" hidden="1" customWidth="1"/>
    <col min="13294" max="13525" width="9.140625" style="760"/>
    <col min="13526" max="13526" width="29.7109375" style="760" customWidth="1"/>
    <col min="13527" max="13532" width="10.7109375" style="760" customWidth="1"/>
    <col min="13533" max="13533" width="29.7109375" style="760" customWidth="1"/>
    <col min="13534" max="13539" width="10.7109375" style="760" customWidth="1"/>
    <col min="13540" max="13540" width="29.7109375" style="760" customWidth="1"/>
    <col min="13541" max="13543" width="18.42578125" style="760" customWidth="1"/>
    <col min="13544" max="13544" width="10.7109375" style="760" customWidth="1"/>
    <col min="13545" max="13549" width="0" style="760" hidden="1" customWidth="1"/>
    <col min="13550" max="13781" width="9.140625" style="760"/>
    <col min="13782" max="13782" width="29.7109375" style="760" customWidth="1"/>
    <col min="13783" max="13788" width="10.7109375" style="760" customWidth="1"/>
    <col min="13789" max="13789" width="29.7109375" style="760" customWidth="1"/>
    <col min="13790" max="13795" width="10.7109375" style="760" customWidth="1"/>
    <col min="13796" max="13796" width="29.7109375" style="760" customWidth="1"/>
    <col min="13797" max="13799" width="18.42578125" style="760" customWidth="1"/>
    <col min="13800" max="13800" width="10.7109375" style="760" customWidth="1"/>
    <col min="13801" max="13805" width="0" style="760" hidden="1" customWidth="1"/>
    <col min="13806" max="14037" width="9.140625" style="760"/>
    <col min="14038" max="14038" width="29.7109375" style="760" customWidth="1"/>
    <col min="14039" max="14044" width="10.7109375" style="760" customWidth="1"/>
    <col min="14045" max="14045" width="29.7109375" style="760" customWidth="1"/>
    <col min="14046" max="14051" width="10.7109375" style="760" customWidth="1"/>
    <col min="14052" max="14052" width="29.7109375" style="760" customWidth="1"/>
    <col min="14053" max="14055" width="18.42578125" style="760" customWidth="1"/>
    <col min="14056" max="14056" width="10.7109375" style="760" customWidth="1"/>
    <col min="14057" max="14061" width="0" style="760" hidden="1" customWidth="1"/>
    <col min="14062" max="14293" width="9.140625" style="760"/>
    <col min="14294" max="14294" width="29.7109375" style="760" customWidth="1"/>
    <col min="14295" max="14300" width="10.7109375" style="760" customWidth="1"/>
    <col min="14301" max="14301" width="29.7109375" style="760" customWidth="1"/>
    <col min="14302" max="14307" width="10.7109375" style="760" customWidth="1"/>
    <col min="14308" max="14308" width="29.7109375" style="760" customWidth="1"/>
    <col min="14309" max="14311" width="18.42578125" style="760" customWidth="1"/>
    <col min="14312" max="14312" width="10.7109375" style="760" customWidth="1"/>
    <col min="14313" max="14317" width="0" style="760" hidden="1" customWidth="1"/>
    <col min="14318" max="14549" width="9.140625" style="760"/>
    <col min="14550" max="14550" width="29.7109375" style="760" customWidth="1"/>
    <col min="14551" max="14556" width="10.7109375" style="760" customWidth="1"/>
    <col min="14557" max="14557" width="29.7109375" style="760" customWidth="1"/>
    <col min="14558" max="14563" width="10.7109375" style="760" customWidth="1"/>
    <col min="14564" max="14564" width="29.7109375" style="760" customWidth="1"/>
    <col min="14565" max="14567" width="18.42578125" style="760" customWidth="1"/>
    <col min="14568" max="14568" width="10.7109375" style="760" customWidth="1"/>
    <col min="14569" max="14573" width="0" style="760" hidden="1" customWidth="1"/>
    <col min="14574" max="14805" width="9.140625" style="760"/>
    <col min="14806" max="14806" width="29.7109375" style="760" customWidth="1"/>
    <col min="14807" max="14812" width="10.7109375" style="760" customWidth="1"/>
    <col min="14813" max="14813" width="29.7109375" style="760" customWidth="1"/>
    <col min="14814" max="14819" width="10.7109375" style="760" customWidth="1"/>
    <col min="14820" max="14820" width="29.7109375" style="760" customWidth="1"/>
    <col min="14821" max="14823" width="18.42578125" style="760" customWidth="1"/>
    <col min="14824" max="14824" width="10.7109375" style="760" customWidth="1"/>
    <col min="14825" max="14829" width="0" style="760" hidden="1" customWidth="1"/>
    <col min="14830" max="15061" width="9.140625" style="760"/>
    <col min="15062" max="15062" width="29.7109375" style="760" customWidth="1"/>
    <col min="15063" max="15068" width="10.7109375" style="760" customWidth="1"/>
    <col min="15069" max="15069" width="29.7109375" style="760" customWidth="1"/>
    <col min="15070" max="15075" width="10.7109375" style="760" customWidth="1"/>
    <col min="15076" max="15076" width="29.7109375" style="760" customWidth="1"/>
    <col min="15077" max="15079" width="18.42578125" style="760" customWidth="1"/>
    <col min="15080" max="15080" width="10.7109375" style="760" customWidth="1"/>
    <col min="15081" max="15085" width="0" style="760" hidden="1" customWidth="1"/>
    <col min="15086" max="15317" width="9.140625" style="760"/>
    <col min="15318" max="15318" width="29.7109375" style="760" customWidth="1"/>
    <col min="15319" max="15324" width="10.7109375" style="760" customWidth="1"/>
    <col min="15325" max="15325" width="29.7109375" style="760" customWidth="1"/>
    <col min="15326" max="15331" width="10.7109375" style="760" customWidth="1"/>
    <col min="15332" max="15332" width="29.7109375" style="760" customWidth="1"/>
    <col min="15333" max="15335" width="18.42578125" style="760" customWidth="1"/>
    <col min="15336" max="15336" width="10.7109375" style="760" customWidth="1"/>
    <col min="15337" max="15341" width="0" style="760" hidden="1" customWidth="1"/>
    <col min="15342" max="15573" width="9.140625" style="760"/>
    <col min="15574" max="15574" width="29.7109375" style="760" customWidth="1"/>
    <col min="15575" max="15580" width="10.7109375" style="760" customWidth="1"/>
    <col min="15581" max="15581" width="29.7109375" style="760" customWidth="1"/>
    <col min="15582" max="15587" width="10.7109375" style="760" customWidth="1"/>
    <col min="15588" max="15588" width="29.7109375" style="760" customWidth="1"/>
    <col min="15589" max="15591" width="18.42578125" style="760" customWidth="1"/>
    <col min="15592" max="15592" width="10.7109375" style="760" customWidth="1"/>
    <col min="15593" max="15597" width="0" style="760" hidden="1" customWidth="1"/>
    <col min="15598" max="15829" width="9.140625" style="760"/>
    <col min="15830" max="15830" width="29.7109375" style="760" customWidth="1"/>
    <col min="15831" max="15836" width="10.7109375" style="760" customWidth="1"/>
    <col min="15837" max="15837" width="29.7109375" style="760" customWidth="1"/>
    <col min="15838" max="15843" width="10.7109375" style="760" customWidth="1"/>
    <col min="15844" max="15844" width="29.7109375" style="760" customWidth="1"/>
    <col min="15845" max="15847" width="18.42578125" style="760" customWidth="1"/>
    <col min="15848" max="15848" width="10.7109375" style="760" customWidth="1"/>
    <col min="15849" max="15853" width="0" style="760" hidden="1" customWidth="1"/>
    <col min="15854" max="16085" width="9.140625" style="760"/>
    <col min="16086" max="16086" width="29.7109375" style="760" customWidth="1"/>
    <col min="16087" max="16092" width="10.7109375" style="760" customWidth="1"/>
    <col min="16093" max="16093" width="29.7109375" style="760" customWidth="1"/>
    <col min="16094" max="16099" width="10.7109375" style="760" customWidth="1"/>
    <col min="16100" max="16100" width="29.7109375" style="760" customWidth="1"/>
    <col min="16101" max="16103" width="18.42578125" style="760" customWidth="1"/>
    <col min="16104" max="16104" width="10.7109375" style="760" customWidth="1"/>
    <col min="16105" max="16109" width="0" style="760" hidden="1" customWidth="1"/>
    <col min="16110" max="16343" width="9.140625" style="760"/>
    <col min="16344" max="16384" width="8.7109375" style="760" customWidth="1"/>
  </cols>
  <sheetData>
    <row r="1" spans="1:7">
      <c r="A1" s="1653" t="s">
        <v>1308</v>
      </c>
      <c r="B1" s="1653"/>
    </row>
    <row r="2" spans="1:7" s="762" customFormat="1" ht="18" customHeight="1">
      <c r="A2" s="761" t="s">
        <v>1230</v>
      </c>
      <c r="B2" s="833"/>
      <c r="C2" s="833"/>
      <c r="D2" s="833"/>
    </row>
    <row r="3" spans="1:7" s="762" customFormat="1" ht="18" customHeight="1">
      <c r="A3" s="763" t="s">
        <v>1271</v>
      </c>
      <c r="B3" s="833"/>
      <c r="C3" s="833"/>
      <c r="D3" s="833"/>
    </row>
    <row r="4" spans="1:7" s="762" customFormat="1" ht="18" customHeight="1">
      <c r="A4" s="834" t="s">
        <v>29</v>
      </c>
      <c r="B4" s="833"/>
      <c r="C4" s="833"/>
      <c r="D4" s="833"/>
    </row>
    <row r="5" spans="1:7" s="766" customFormat="1" ht="18" customHeight="1">
      <c r="A5" s="765"/>
      <c r="B5" s="1673" t="s">
        <v>1219</v>
      </c>
      <c r="C5" s="1673"/>
      <c r="D5" s="1673"/>
      <c r="E5" s="1673">
        <v>2025</v>
      </c>
      <c r="F5" s="1673"/>
      <c r="G5" s="1673"/>
    </row>
    <row r="6" spans="1:7" s="766" customFormat="1" ht="15" customHeight="1">
      <c r="A6" s="767"/>
      <c r="B6" s="768" t="s">
        <v>668</v>
      </c>
      <c r="C6" s="769" t="s">
        <v>56</v>
      </c>
      <c r="D6" s="770"/>
      <c r="E6" s="768" t="s">
        <v>668</v>
      </c>
      <c r="F6" s="769" t="s">
        <v>56</v>
      </c>
      <c r="G6" s="770"/>
    </row>
    <row r="7" spans="1:7" s="766" customFormat="1" ht="15" customHeight="1">
      <c r="A7" s="801"/>
      <c r="B7" s="769" t="s">
        <v>41</v>
      </c>
      <c r="C7" s="769" t="s">
        <v>669</v>
      </c>
      <c r="D7" s="769" t="s">
        <v>670</v>
      </c>
      <c r="E7" s="769" t="s">
        <v>41</v>
      </c>
      <c r="F7" s="769" t="s">
        <v>669</v>
      </c>
      <c r="G7" s="769" t="s">
        <v>670</v>
      </c>
    </row>
    <row r="8" spans="1:7" s="773" customFormat="1" ht="8.25" customHeight="1">
      <c r="B8" s="851"/>
      <c r="C8" s="851"/>
      <c r="D8" s="851"/>
    </row>
    <row r="9" spans="1:7" s="766" customFormat="1" ht="13.9" customHeight="1">
      <c r="A9" s="774" t="s">
        <v>0</v>
      </c>
      <c r="B9" s="84">
        <v>7221.9</v>
      </c>
      <c r="C9" s="84">
        <v>3007.9</v>
      </c>
      <c r="D9" s="84">
        <v>4214</v>
      </c>
      <c r="E9" s="84">
        <v>7343.1</v>
      </c>
      <c r="F9" s="84">
        <v>3095.4</v>
      </c>
      <c r="G9" s="84">
        <v>4247.7</v>
      </c>
    </row>
    <row r="10" spans="1:7" s="773" customFormat="1" ht="8.25" customHeight="1">
      <c r="A10" s="852"/>
    </row>
    <row r="11" spans="1:7" s="766" customFormat="1" ht="13.9" customHeight="1">
      <c r="A11" s="72" t="s">
        <v>1</v>
      </c>
      <c r="B11" s="227">
        <v>589</v>
      </c>
      <c r="C11" s="227">
        <v>184</v>
      </c>
      <c r="D11" s="227">
        <v>405</v>
      </c>
      <c r="E11" s="227">
        <v>600</v>
      </c>
      <c r="F11" s="227">
        <v>187.9</v>
      </c>
      <c r="G11" s="227">
        <v>412.1</v>
      </c>
    </row>
    <row r="12" spans="1:7" s="766" customFormat="1" ht="13.9" customHeight="1">
      <c r="A12" s="776" t="s">
        <v>53</v>
      </c>
      <c r="B12" s="36">
        <v>29.9</v>
      </c>
      <c r="C12" s="36">
        <v>29.9</v>
      </c>
      <c r="D12" s="37" t="s">
        <v>37</v>
      </c>
      <c r="E12" s="36">
        <v>30.7</v>
      </c>
      <c r="F12" s="36">
        <v>30.7</v>
      </c>
      <c r="G12" s="37" t="s">
        <v>37</v>
      </c>
    </row>
    <row r="13" spans="1:7" s="773" customFormat="1" ht="13.9" customHeight="1">
      <c r="A13" s="73" t="s">
        <v>54</v>
      </c>
      <c r="B13" s="36">
        <v>63.4</v>
      </c>
      <c r="C13" s="36">
        <v>63.4</v>
      </c>
      <c r="D13" s="37" t="s">
        <v>37</v>
      </c>
      <c r="E13" s="36">
        <v>65.099999999999994</v>
      </c>
      <c r="F13" s="36">
        <v>65.099999999999994</v>
      </c>
      <c r="G13" s="37" t="s">
        <v>37</v>
      </c>
    </row>
    <row r="14" spans="1:7" s="773" customFormat="1" ht="13.9" customHeight="1">
      <c r="A14" s="73" t="s">
        <v>671</v>
      </c>
      <c r="B14" s="36">
        <v>25.5</v>
      </c>
      <c r="C14" s="36">
        <v>25.5</v>
      </c>
      <c r="D14" s="37" t="s">
        <v>37</v>
      </c>
      <c r="E14" s="36">
        <v>25.6</v>
      </c>
      <c r="F14" s="36">
        <v>25.6</v>
      </c>
      <c r="G14" s="37" t="s">
        <v>37</v>
      </c>
    </row>
    <row r="15" spans="1:7" s="773" customFormat="1" ht="13.9" customHeight="1">
      <c r="A15" s="73" t="s">
        <v>57</v>
      </c>
      <c r="B15" s="36">
        <v>103.1</v>
      </c>
      <c r="C15" s="37" t="s">
        <v>37</v>
      </c>
      <c r="D15" s="36">
        <v>103.1</v>
      </c>
      <c r="E15" s="36">
        <v>105</v>
      </c>
      <c r="F15" s="37" t="s">
        <v>37</v>
      </c>
      <c r="G15" s="36">
        <v>105</v>
      </c>
    </row>
    <row r="16" spans="1:7" s="773" customFormat="1" ht="13.9" customHeight="1">
      <c r="A16" s="73" t="s">
        <v>58</v>
      </c>
      <c r="B16" s="36">
        <v>212.3</v>
      </c>
      <c r="C16" s="36">
        <v>29.6</v>
      </c>
      <c r="D16" s="36">
        <v>182.7</v>
      </c>
      <c r="E16" s="36">
        <v>216.8</v>
      </c>
      <c r="F16" s="36">
        <v>30.1</v>
      </c>
      <c r="G16" s="36">
        <v>186.7</v>
      </c>
    </row>
    <row r="17" spans="1:7" ht="13.9" customHeight="1">
      <c r="A17" s="779" t="s">
        <v>56</v>
      </c>
    </row>
    <row r="18" spans="1:7" ht="13.9" customHeight="1">
      <c r="A18" s="74" t="s">
        <v>136</v>
      </c>
      <c r="B18" s="36">
        <v>14</v>
      </c>
      <c r="C18" s="36">
        <v>14</v>
      </c>
      <c r="D18" s="37" t="s">
        <v>37</v>
      </c>
      <c r="E18" s="36">
        <v>14.3</v>
      </c>
      <c r="F18" s="36">
        <v>14.3</v>
      </c>
      <c r="G18" s="37" t="s">
        <v>37</v>
      </c>
    </row>
    <row r="19" spans="1:7" ht="13.9" customHeight="1">
      <c r="A19" s="74" t="s">
        <v>137</v>
      </c>
      <c r="B19" s="36">
        <v>15.6</v>
      </c>
      <c r="C19" s="36">
        <v>15.6</v>
      </c>
      <c r="D19" s="37" t="s">
        <v>37</v>
      </c>
      <c r="E19" s="36">
        <v>15.8</v>
      </c>
      <c r="F19" s="36">
        <v>15.8</v>
      </c>
      <c r="G19" s="37" t="s">
        <v>37</v>
      </c>
    </row>
    <row r="20" spans="1:7" ht="13.9" customHeight="1">
      <c r="A20" s="73" t="s">
        <v>59</v>
      </c>
      <c r="B20" s="36">
        <v>154.80000000000001</v>
      </c>
      <c r="C20" s="36">
        <v>35.6</v>
      </c>
      <c r="D20" s="36">
        <v>119.2</v>
      </c>
      <c r="E20" s="36">
        <v>156.80000000000001</v>
      </c>
      <c r="F20" s="36">
        <v>36.4</v>
      </c>
      <c r="G20" s="36">
        <v>120.4</v>
      </c>
    </row>
    <row r="21" spans="1:7" ht="13.9" customHeight="1">
      <c r="A21" s="74" t="s">
        <v>612</v>
      </c>
      <c r="B21" s="36">
        <v>35.6</v>
      </c>
      <c r="C21" s="36">
        <v>35.6</v>
      </c>
      <c r="D21" s="37" t="s">
        <v>37</v>
      </c>
      <c r="E21" s="36">
        <v>36.4</v>
      </c>
      <c r="F21" s="36">
        <v>36.4</v>
      </c>
      <c r="G21" s="37" t="s">
        <v>37</v>
      </c>
    </row>
    <row r="22" spans="1:7" ht="10.5" customHeight="1">
      <c r="A22" s="780"/>
    </row>
    <row r="23" spans="1:7" ht="13.9" customHeight="1">
      <c r="A23" s="72" t="s">
        <v>129</v>
      </c>
      <c r="B23" s="227">
        <v>1347.2</v>
      </c>
      <c r="C23" s="227">
        <v>445.6</v>
      </c>
      <c r="D23" s="227">
        <v>901.6</v>
      </c>
      <c r="E23" s="84">
        <v>1369.2</v>
      </c>
      <c r="F23" s="84">
        <v>454.1</v>
      </c>
      <c r="G23" s="84">
        <v>915.1</v>
      </c>
    </row>
    <row r="24" spans="1:7" s="766" customFormat="1" ht="13.9" customHeight="1">
      <c r="A24" s="185" t="s">
        <v>1329</v>
      </c>
      <c r="B24" s="85">
        <v>182.4</v>
      </c>
      <c r="C24" s="85">
        <v>182.4</v>
      </c>
      <c r="D24" s="37" t="s">
        <v>37</v>
      </c>
      <c r="E24" s="85">
        <v>186.8</v>
      </c>
      <c r="F24" s="85">
        <v>186.8</v>
      </c>
      <c r="G24" s="37" t="s">
        <v>37</v>
      </c>
    </row>
    <row r="25" spans="1:7" s="766" customFormat="1" ht="13.9" customHeight="1">
      <c r="A25" s="185" t="s">
        <v>672</v>
      </c>
      <c r="B25" s="85">
        <v>28</v>
      </c>
      <c r="C25" s="85">
        <v>28</v>
      </c>
      <c r="D25" s="37" t="s">
        <v>37</v>
      </c>
      <c r="E25" s="85">
        <v>28.2</v>
      </c>
      <c r="F25" s="85">
        <v>28.2</v>
      </c>
      <c r="G25" s="37" t="s">
        <v>37</v>
      </c>
    </row>
    <row r="26" spans="1:7" s="773" customFormat="1" ht="13.9" customHeight="1">
      <c r="A26" s="185" t="s">
        <v>673</v>
      </c>
      <c r="B26" s="85">
        <v>26.9</v>
      </c>
      <c r="C26" s="85">
        <v>26.9</v>
      </c>
      <c r="D26" s="37" t="s">
        <v>37</v>
      </c>
      <c r="E26" s="85">
        <v>27.1</v>
      </c>
      <c r="F26" s="85">
        <v>27.1</v>
      </c>
      <c r="G26" s="37" t="s">
        <v>37</v>
      </c>
    </row>
    <row r="27" spans="1:7" s="773" customFormat="1" ht="13.9" customHeight="1">
      <c r="A27" s="185" t="s">
        <v>64</v>
      </c>
      <c r="B27" s="85">
        <v>21.9</v>
      </c>
      <c r="C27" s="85">
        <v>21.9</v>
      </c>
      <c r="D27" s="37" t="s">
        <v>37</v>
      </c>
      <c r="E27" s="85">
        <v>21.9</v>
      </c>
      <c r="F27" s="85">
        <v>21.9</v>
      </c>
      <c r="G27" s="37" t="s">
        <v>37</v>
      </c>
    </row>
    <row r="28" spans="1:7" s="773" customFormat="1" ht="13.9" customHeight="1">
      <c r="A28" s="185" t="s">
        <v>67</v>
      </c>
      <c r="B28" s="85">
        <v>143.6</v>
      </c>
      <c r="C28" s="85">
        <v>45.2</v>
      </c>
      <c r="D28" s="85">
        <v>98.4</v>
      </c>
      <c r="E28" s="85">
        <v>145.5</v>
      </c>
      <c r="F28" s="85">
        <v>46.2</v>
      </c>
      <c r="G28" s="85">
        <v>99.3</v>
      </c>
    </row>
    <row r="29" spans="1:7" s="773" customFormat="1" ht="13.9" customHeight="1">
      <c r="A29" s="271" t="s">
        <v>143</v>
      </c>
      <c r="B29" s="85">
        <v>45.2</v>
      </c>
      <c r="C29" s="85">
        <v>45.2</v>
      </c>
      <c r="D29" s="37" t="s">
        <v>37</v>
      </c>
      <c r="E29" s="85">
        <v>46.2</v>
      </c>
      <c r="F29" s="85">
        <v>46.2</v>
      </c>
      <c r="G29" s="37" t="s">
        <v>37</v>
      </c>
    </row>
    <row r="30" spans="1:7" s="773" customFormat="1" ht="13.9" customHeight="1">
      <c r="A30" s="185" t="s">
        <v>69</v>
      </c>
      <c r="B30" s="85">
        <v>119.3</v>
      </c>
      <c r="C30" s="37" t="s">
        <v>37</v>
      </c>
      <c r="D30" s="85">
        <v>119.3</v>
      </c>
      <c r="E30" s="85">
        <v>121.2</v>
      </c>
      <c r="F30" s="37" t="s">
        <v>37</v>
      </c>
      <c r="G30" s="85">
        <v>121.2</v>
      </c>
    </row>
    <row r="31" spans="1:7" s="773" customFormat="1" ht="13.9" customHeight="1">
      <c r="A31" s="185" t="s">
        <v>70</v>
      </c>
      <c r="B31" s="85">
        <v>199.3</v>
      </c>
      <c r="C31" s="85">
        <v>61</v>
      </c>
      <c r="D31" s="85">
        <v>138.30000000000001</v>
      </c>
      <c r="E31" s="85">
        <v>203.1</v>
      </c>
      <c r="F31" s="85">
        <v>62.1</v>
      </c>
      <c r="G31" s="85">
        <v>141</v>
      </c>
    </row>
    <row r="32" spans="1:7" s="773" customFormat="1" ht="13.9" customHeight="1">
      <c r="A32" s="271" t="s">
        <v>675</v>
      </c>
      <c r="B32" s="85">
        <v>61</v>
      </c>
      <c r="C32" s="85">
        <v>61</v>
      </c>
      <c r="D32" s="37" t="s">
        <v>37</v>
      </c>
      <c r="E32" s="85">
        <v>62.1</v>
      </c>
      <c r="F32" s="85">
        <v>62.1</v>
      </c>
      <c r="G32" s="37" t="s">
        <v>37</v>
      </c>
    </row>
    <row r="33" spans="1:7" s="773" customFormat="1" ht="13.9" customHeight="1">
      <c r="A33" s="185" t="s">
        <v>71</v>
      </c>
      <c r="B33" s="85">
        <v>172.8</v>
      </c>
      <c r="C33" s="85">
        <v>30.8</v>
      </c>
      <c r="D33" s="85">
        <v>142</v>
      </c>
      <c r="E33" s="85">
        <v>176</v>
      </c>
      <c r="F33" s="85">
        <v>31.4</v>
      </c>
      <c r="G33" s="85">
        <v>144.6</v>
      </c>
    </row>
    <row r="34" spans="1:7" s="773" customFormat="1" ht="13.9" customHeight="1">
      <c r="A34" s="271" t="s">
        <v>72</v>
      </c>
      <c r="B34" s="85">
        <v>18.8</v>
      </c>
      <c r="C34" s="85">
        <v>18.8</v>
      </c>
      <c r="D34" s="37" t="s">
        <v>37</v>
      </c>
      <c r="E34" s="85">
        <v>19.2</v>
      </c>
      <c r="F34" s="85">
        <v>19.2</v>
      </c>
      <c r="G34" s="37" t="s">
        <v>37</v>
      </c>
    </row>
    <row r="35" spans="1:7" s="773" customFormat="1" ht="13.9" customHeight="1">
      <c r="A35" s="271" t="s">
        <v>1228</v>
      </c>
      <c r="B35" s="85">
        <v>12</v>
      </c>
      <c r="C35" s="85">
        <v>12</v>
      </c>
      <c r="D35" s="37" t="s">
        <v>37</v>
      </c>
      <c r="E35" s="85">
        <v>12.2</v>
      </c>
      <c r="F35" s="85">
        <v>12.2</v>
      </c>
      <c r="G35" s="37" t="s">
        <v>37</v>
      </c>
    </row>
    <row r="36" spans="1:7" s="773" customFormat="1" ht="13.9" customHeight="1">
      <c r="A36" s="185" t="s">
        <v>144</v>
      </c>
      <c r="B36" s="85">
        <v>285.3</v>
      </c>
      <c r="C36" s="85">
        <v>12.7</v>
      </c>
      <c r="D36" s="85">
        <v>272.60000000000002</v>
      </c>
      <c r="E36" s="85">
        <v>290</v>
      </c>
      <c r="F36" s="85">
        <v>12.9</v>
      </c>
      <c r="G36" s="85">
        <v>277.10000000000002</v>
      </c>
    </row>
    <row r="37" spans="1:7" s="773" customFormat="1" ht="13.9" customHeight="1">
      <c r="A37" s="271" t="s">
        <v>676</v>
      </c>
      <c r="B37" s="85">
        <v>12.7</v>
      </c>
      <c r="C37" s="85">
        <v>12.7</v>
      </c>
      <c r="D37" s="37" t="s">
        <v>37</v>
      </c>
      <c r="E37" s="85">
        <v>12.9</v>
      </c>
      <c r="F37" s="85">
        <v>12.9</v>
      </c>
      <c r="G37" s="37" t="s">
        <v>37</v>
      </c>
    </row>
    <row r="38" spans="1:7" s="773" customFormat="1" ht="13.9" customHeight="1">
      <c r="A38" s="185" t="s">
        <v>75</v>
      </c>
      <c r="B38" s="85">
        <v>28.4</v>
      </c>
      <c r="C38" s="37" t="s">
        <v>37</v>
      </c>
      <c r="D38" s="85">
        <v>28.4</v>
      </c>
      <c r="E38" s="85">
        <v>28.6</v>
      </c>
      <c r="F38" s="37" t="s">
        <v>37</v>
      </c>
      <c r="G38" s="85">
        <v>28.6</v>
      </c>
    </row>
    <row r="39" spans="1:7" s="773" customFormat="1" ht="13.9" customHeight="1">
      <c r="A39" s="185" t="s">
        <v>76</v>
      </c>
      <c r="B39" s="85">
        <v>108.3</v>
      </c>
      <c r="C39" s="85">
        <v>36.700000000000003</v>
      </c>
      <c r="D39" s="85">
        <v>71.599999999999994</v>
      </c>
      <c r="E39" s="85">
        <v>109.4</v>
      </c>
      <c r="F39" s="85">
        <v>37.5</v>
      </c>
      <c r="G39" s="85">
        <v>71.900000000000006</v>
      </c>
    </row>
    <row r="40" spans="1:7" s="773" customFormat="1" ht="13.9" customHeight="1">
      <c r="A40" s="271" t="s">
        <v>145</v>
      </c>
      <c r="B40" s="36">
        <v>36.700000000000003</v>
      </c>
      <c r="C40" s="36">
        <v>36.700000000000003</v>
      </c>
      <c r="D40" s="37" t="s">
        <v>37</v>
      </c>
      <c r="E40" s="85">
        <v>37.5</v>
      </c>
      <c r="F40" s="85">
        <v>37.5</v>
      </c>
      <c r="G40" s="37" t="s">
        <v>37</v>
      </c>
    </row>
    <row r="41" spans="1:7" s="773" customFormat="1" ht="13.9" customHeight="1">
      <c r="A41" s="185" t="s">
        <v>146</v>
      </c>
      <c r="B41" s="36">
        <v>31</v>
      </c>
      <c r="C41" s="37" t="s">
        <v>37</v>
      </c>
      <c r="D41" s="36">
        <v>31</v>
      </c>
      <c r="E41" s="85">
        <v>31.4</v>
      </c>
      <c r="F41" s="37" t="s">
        <v>37</v>
      </c>
      <c r="G41" s="85">
        <v>31.4</v>
      </c>
    </row>
    <row r="42" spans="1:7" s="773" customFormat="1" ht="13.9" customHeight="1">
      <c r="A42" s="185"/>
    </row>
    <row r="43" spans="1:7" s="766" customFormat="1" ht="13.9" customHeight="1">
      <c r="A43" s="72" t="s">
        <v>21</v>
      </c>
      <c r="B43" s="227">
        <v>547.1</v>
      </c>
      <c r="C43" s="227">
        <v>174</v>
      </c>
      <c r="D43" s="227">
        <v>373.1</v>
      </c>
      <c r="E43" s="84">
        <v>552.1</v>
      </c>
      <c r="F43" s="84">
        <v>175.6</v>
      </c>
      <c r="G43" s="84">
        <v>376.5</v>
      </c>
    </row>
    <row r="44" spans="1:7" s="766" customFormat="1" ht="13.9" customHeight="1">
      <c r="A44" s="73" t="s">
        <v>677</v>
      </c>
      <c r="B44" s="85">
        <v>90.4</v>
      </c>
      <c r="C44" s="85">
        <v>90.4</v>
      </c>
      <c r="D44" s="37" t="s">
        <v>37</v>
      </c>
      <c r="E44" s="85">
        <v>91.1</v>
      </c>
      <c r="F44" s="85">
        <v>91.1</v>
      </c>
      <c r="G44" s="37" t="s">
        <v>37</v>
      </c>
    </row>
    <row r="45" spans="1:7" s="773" customFormat="1" ht="13.9" customHeight="1">
      <c r="A45" s="73" t="s">
        <v>81</v>
      </c>
      <c r="B45" s="85">
        <v>57.2</v>
      </c>
      <c r="C45" s="85">
        <v>57.2</v>
      </c>
      <c r="D45" s="37" t="s">
        <v>37</v>
      </c>
      <c r="E45" s="85">
        <v>57.7</v>
      </c>
      <c r="F45" s="85">
        <v>57.7</v>
      </c>
      <c r="G45" s="37" t="s">
        <v>37</v>
      </c>
    </row>
    <row r="46" spans="1:7" s="773" customFormat="1" ht="13.9" customHeight="1">
      <c r="A46" s="73" t="s">
        <v>83</v>
      </c>
      <c r="B46" s="85">
        <v>68.099999999999994</v>
      </c>
      <c r="C46" s="37" t="s">
        <v>37</v>
      </c>
      <c r="D46" s="85">
        <v>68.099999999999994</v>
      </c>
      <c r="E46" s="85">
        <v>69</v>
      </c>
      <c r="F46" s="37" t="s">
        <v>37</v>
      </c>
      <c r="G46" s="85">
        <v>69</v>
      </c>
    </row>
    <row r="47" spans="1:7" s="773" customFormat="1" ht="13.9" customHeight="1">
      <c r="A47" s="73" t="s">
        <v>84</v>
      </c>
      <c r="B47" s="85">
        <v>101.8</v>
      </c>
      <c r="C47" s="37" t="s">
        <v>37</v>
      </c>
      <c r="D47" s="85">
        <v>101.8</v>
      </c>
      <c r="E47" s="85">
        <v>102.8</v>
      </c>
      <c r="F47" s="37" t="s">
        <v>37</v>
      </c>
      <c r="G47" s="85">
        <v>102.8</v>
      </c>
    </row>
    <row r="48" spans="1:7" s="773" customFormat="1" ht="13.9" customHeight="1">
      <c r="A48" s="73" t="s">
        <v>85</v>
      </c>
      <c r="B48" s="85">
        <v>100</v>
      </c>
      <c r="C48" s="85">
        <v>26.4</v>
      </c>
      <c r="D48" s="85">
        <v>73.599999999999994</v>
      </c>
      <c r="E48" s="85">
        <v>100.9</v>
      </c>
      <c r="F48" s="85">
        <v>26.8</v>
      </c>
      <c r="G48" s="85">
        <v>74.099999999999994</v>
      </c>
    </row>
    <row r="49" spans="1:7" s="773" customFormat="1" ht="13.9" customHeight="1">
      <c r="A49" s="74" t="s">
        <v>86</v>
      </c>
      <c r="B49" s="85">
        <v>26.4</v>
      </c>
      <c r="C49" s="85">
        <v>26.4</v>
      </c>
      <c r="D49" s="37" t="s">
        <v>37</v>
      </c>
      <c r="E49" s="85">
        <v>26.8</v>
      </c>
      <c r="F49" s="85">
        <v>26.8</v>
      </c>
      <c r="G49" s="37" t="s">
        <v>37</v>
      </c>
    </row>
    <row r="50" spans="1:7" s="773" customFormat="1" ht="13.9" customHeight="1">
      <c r="A50" s="73" t="s">
        <v>87</v>
      </c>
      <c r="B50" s="85">
        <v>57</v>
      </c>
      <c r="C50" s="37" t="s">
        <v>37</v>
      </c>
      <c r="D50" s="85">
        <v>57</v>
      </c>
      <c r="E50" s="85">
        <v>57.5</v>
      </c>
      <c r="F50" s="37" t="s">
        <v>37</v>
      </c>
      <c r="G50" s="85">
        <v>57.5</v>
      </c>
    </row>
    <row r="51" spans="1:7" s="773" customFormat="1" ht="13.9" customHeight="1">
      <c r="A51" s="73" t="s">
        <v>88</v>
      </c>
      <c r="B51" s="85">
        <v>72.599999999999994</v>
      </c>
      <c r="C51" s="37" t="s">
        <v>37</v>
      </c>
      <c r="D51" s="85">
        <v>72.599999999999994</v>
      </c>
      <c r="E51" s="85">
        <v>73.099999999999994</v>
      </c>
      <c r="F51" s="37" t="s">
        <v>37</v>
      </c>
      <c r="G51" s="85">
        <v>73.099999999999994</v>
      </c>
    </row>
    <row r="52" spans="1:7" s="773" customFormat="1" ht="13.9" customHeight="1">
      <c r="A52" s="73"/>
      <c r="B52" s="85"/>
      <c r="C52" s="37"/>
      <c r="D52" s="85"/>
    </row>
    <row r="53" spans="1:7" s="773" customFormat="1" ht="13.9" customHeight="1">
      <c r="A53" s="73"/>
      <c r="B53" s="85"/>
      <c r="C53" s="37"/>
      <c r="D53" s="85"/>
    </row>
    <row r="54" spans="1:7" s="773" customFormat="1" ht="13.9" customHeight="1">
      <c r="A54" s="73"/>
      <c r="B54" s="85"/>
      <c r="C54" s="37"/>
      <c r="D54" s="85"/>
    </row>
    <row r="55" spans="1:7" s="766" customFormat="1" ht="15" customHeight="1">
      <c r="A55" s="765"/>
      <c r="B55" s="1673" t="s">
        <v>1219</v>
      </c>
      <c r="C55" s="1673"/>
      <c r="D55" s="1673"/>
      <c r="E55" s="1673" t="s">
        <v>1225</v>
      </c>
      <c r="F55" s="1673"/>
      <c r="G55" s="1673"/>
    </row>
    <row r="56" spans="1:7" s="766" customFormat="1" ht="15" customHeight="1">
      <c r="A56" s="767"/>
      <c r="B56" s="768" t="s">
        <v>668</v>
      </c>
      <c r="C56" s="769" t="s">
        <v>56</v>
      </c>
      <c r="D56" s="770"/>
      <c r="E56" s="768" t="s">
        <v>668</v>
      </c>
      <c r="F56" s="769" t="s">
        <v>56</v>
      </c>
      <c r="G56" s="770"/>
    </row>
    <row r="57" spans="1:7" s="766" customFormat="1" ht="15" customHeight="1">
      <c r="A57" s="801"/>
      <c r="B57" s="769" t="s">
        <v>41</v>
      </c>
      <c r="C57" s="769" t="s">
        <v>669</v>
      </c>
      <c r="D57" s="769" t="s">
        <v>670</v>
      </c>
      <c r="E57" s="769" t="s">
        <v>41</v>
      </c>
      <c r="F57" s="769" t="s">
        <v>669</v>
      </c>
      <c r="G57" s="769" t="s">
        <v>670</v>
      </c>
    </row>
    <row r="58" spans="1:7" s="773" customFormat="1" ht="17.25" customHeight="1">
      <c r="A58" s="72" t="s">
        <v>2</v>
      </c>
      <c r="B58" s="227">
        <v>313.5</v>
      </c>
      <c r="C58" s="227">
        <v>42.5</v>
      </c>
      <c r="D58" s="227">
        <v>271</v>
      </c>
      <c r="E58" s="84">
        <v>315.5</v>
      </c>
      <c r="F58" s="84">
        <v>42.5</v>
      </c>
      <c r="G58" s="84">
        <v>273</v>
      </c>
    </row>
    <row r="59" spans="1:7" s="773" customFormat="1" ht="13.9" customHeight="1">
      <c r="A59" s="73" t="s">
        <v>89</v>
      </c>
      <c r="B59" s="85">
        <v>42.5</v>
      </c>
      <c r="C59" s="85">
        <v>42.5</v>
      </c>
      <c r="D59" s="37" t="s">
        <v>37</v>
      </c>
      <c r="E59" s="85">
        <v>42.5</v>
      </c>
      <c r="F59" s="85">
        <v>42.5</v>
      </c>
      <c r="G59" s="37" t="s">
        <v>37</v>
      </c>
    </row>
    <row r="60" spans="1:7" s="773" customFormat="1" ht="13.9" customHeight="1">
      <c r="A60" s="73" t="s">
        <v>90</v>
      </c>
      <c r="B60" s="85">
        <v>34.9</v>
      </c>
      <c r="C60" s="37" t="s">
        <v>37</v>
      </c>
      <c r="D60" s="85">
        <v>34.9</v>
      </c>
      <c r="E60" s="85">
        <v>35.1</v>
      </c>
      <c r="F60" s="37" t="s">
        <v>37</v>
      </c>
      <c r="G60" s="85">
        <v>35.1</v>
      </c>
    </row>
    <row r="61" spans="1:7" s="773" customFormat="1" ht="13.9" customHeight="1">
      <c r="A61" s="73" t="s">
        <v>91</v>
      </c>
      <c r="B61" s="85">
        <v>62.2</v>
      </c>
      <c r="C61" s="37" t="s">
        <v>37</v>
      </c>
      <c r="D61" s="85">
        <v>62.2</v>
      </c>
      <c r="E61" s="85">
        <v>62.7</v>
      </c>
      <c r="F61" s="37" t="s">
        <v>37</v>
      </c>
      <c r="G61" s="85">
        <v>62.7</v>
      </c>
    </row>
    <row r="62" spans="1:7" s="773" customFormat="1" ht="13.9" customHeight="1">
      <c r="A62" s="73" t="s">
        <v>92</v>
      </c>
      <c r="B62" s="85">
        <v>49.4</v>
      </c>
      <c r="C62" s="37" t="s">
        <v>37</v>
      </c>
      <c r="D62" s="85">
        <v>49.4</v>
      </c>
      <c r="E62" s="85">
        <v>49.7</v>
      </c>
      <c r="F62" s="37" t="s">
        <v>37</v>
      </c>
      <c r="G62" s="85">
        <v>49.7</v>
      </c>
    </row>
    <row r="63" spans="1:7" s="773" customFormat="1" ht="13.9" customHeight="1">
      <c r="A63" s="73" t="s">
        <v>93</v>
      </c>
      <c r="B63" s="85">
        <v>70.5</v>
      </c>
      <c r="C63" s="37" t="s">
        <v>37</v>
      </c>
      <c r="D63" s="85">
        <v>70.5</v>
      </c>
      <c r="E63" s="85">
        <v>71</v>
      </c>
      <c r="F63" s="37" t="s">
        <v>37</v>
      </c>
      <c r="G63" s="85">
        <v>71</v>
      </c>
    </row>
    <row r="64" spans="1:7" s="773" customFormat="1" ht="13.9" customHeight="1">
      <c r="A64" s="73" t="s">
        <v>94</v>
      </c>
      <c r="B64" s="85">
        <v>54</v>
      </c>
      <c r="C64" s="37" t="s">
        <v>37</v>
      </c>
      <c r="D64" s="85">
        <v>54</v>
      </c>
      <c r="E64" s="85">
        <v>54.5</v>
      </c>
      <c r="F64" s="37" t="s">
        <v>37</v>
      </c>
      <c r="G64" s="85">
        <v>54.5</v>
      </c>
    </row>
    <row r="65" spans="1:7" s="773" customFormat="1" ht="9" customHeight="1">
      <c r="A65" s="73"/>
      <c r="B65" s="760"/>
      <c r="C65" s="760"/>
      <c r="D65" s="760"/>
    </row>
    <row r="66" spans="1:7" s="773" customFormat="1" ht="13.9" customHeight="1">
      <c r="A66" s="72" t="s">
        <v>95</v>
      </c>
      <c r="B66" s="227">
        <v>1405.2</v>
      </c>
      <c r="C66" s="227">
        <v>137.69999999999999</v>
      </c>
      <c r="D66" s="227">
        <v>1267.5</v>
      </c>
      <c r="E66" s="84">
        <v>1428</v>
      </c>
      <c r="F66" s="84">
        <v>163.5</v>
      </c>
      <c r="G66" s="84">
        <v>1264.5</v>
      </c>
    </row>
    <row r="67" spans="1:7" s="773" customFormat="1" ht="13.9" customHeight="1">
      <c r="A67" s="73" t="s">
        <v>96</v>
      </c>
      <c r="B67" s="85">
        <v>94</v>
      </c>
      <c r="C67" s="37" t="s">
        <v>37</v>
      </c>
      <c r="D67" s="85">
        <v>94</v>
      </c>
      <c r="E67" s="85">
        <v>94.8</v>
      </c>
      <c r="F67" s="85">
        <v>22.7</v>
      </c>
      <c r="G67" s="85">
        <v>72.099999999999994</v>
      </c>
    </row>
    <row r="68" spans="1:7" s="773" customFormat="1" ht="13.9" customHeight="1">
      <c r="A68" s="48" t="s">
        <v>1334</v>
      </c>
      <c r="B68" s="37" t="s">
        <v>37</v>
      </c>
      <c r="C68" s="37" t="s">
        <v>37</v>
      </c>
      <c r="D68" s="37" t="s">
        <v>37</v>
      </c>
      <c r="E68" s="85">
        <v>22.7</v>
      </c>
      <c r="F68" s="85">
        <v>22.7</v>
      </c>
      <c r="G68" s="37" t="s">
        <v>37</v>
      </c>
    </row>
    <row r="69" spans="1:7" s="773" customFormat="1" ht="13.9" customHeight="1">
      <c r="A69" s="73" t="s">
        <v>97</v>
      </c>
      <c r="B69" s="85">
        <v>149</v>
      </c>
      <c r="C69" s="37" t="s">
        <v>37</v>
      </c>
      <c r="D69" s="85">
        <v>149</v>
      </c>
      <c r="E69" s="85">
        <v>152.1</v>
      </c>
      <c r="F69" s="37" t="s">
        <v>37</v>
      </c>
      <c r="G69" s="85">
        <v>152.1</v>
      </c>
    </row>
    <row r="70" spans="1:7" s="773" customFormat="1" ht="13.9" customHeight="1">
      <c r="A70" s="73" t="s">
        <v>98</v>
      </c>
      <c r="B70" s="85">
        <v>102</v>
      </c>
      <c r="C70" s="37" t="s">
        <v>37</v>
      </c>
      <c r="D70" s="85">
        <v>102</v>
      </c>
      <c r="E70" s="85">
        <v>102.8</v>
      </c>
      <c r="F70" s="37" t="s">
        <v>37</v>
      </c>
      <c r="G70" s="85">
        <v>102.8</v>
      </c>
    </row>
    <row r="71" spans="1:7" s="773" customFormat="1" ht="13.9" customHeight="1">
      <c r="A71" s="73" t="s">
        <v>99</v>
      </c>
      <c r="B71" s="85">
        <v>395.2</v>
      </c>
      <c r="C71" s="85">
        <v>56.3</v>
      </c>
      <c r="D71" s="85">
        <v>338.9</v>
      </c>
      <c r="E71" s="85">
        <v>402</v>
      </c>
      <c r="F71" s="85">
        <v>57.5</v>
      </c>
      <c r="G71" s="85">
        <v>344.5</v>
      </c>
    </row>
    <row r="72" spans="1:7" s="773" customFormat="1" ht="13.9" customHeight="1">
      <c r="A72" s="74" t="s">
        <v>678</v>
      </c>
      <c r="B72" s="85">
        <v>56.3</v>
      </c>
      <c r="C72" s="85">
        <v>56.3</v>
      </c>
      <c r="D72" s="37" t="s">
        <v>37</v>
      </c>
      <c r="E72" s="85">
        <v>57.5</v>
      </c>
      <c r="F72" s="85">
        <v>57.5</v>
      </c>
      <c r="G72" s="37" t="s">
        <v>37</v>
      </c>
    </row>
    <row r="73" spans="1:7" s="773" customFormat="1" ht="13.9" customHeight="1">
      <c r="A73" s="73" t="s">
        <v>101</v>
      </c>
      <c r="B73" s="85">
        <v>328.9</v>
      </c>
      <c r="C73" s="85">
        <v>16.7</v>
      </c>
      <c r="D73" s="85">
        <v>312.2</v>
      </c>
      <c r="E73" s="85">
        <v>335.2</v>
      </c>
      <c r="F73" s="85">
        <v>17</v>
      </c>
      <c r="G73" s="85">
        <v>318.2</v>
      </c>
    </row>
    <row r="74" spans="1:7" s="773" customFormat="1" ht="13.9" customHeight="1">
      <c r="A74" s="74" t="s">
        <v>679</v>
      </c>
      <c r="B74" s="85">
        <v>16.7</v>
      </c>
      <c r="C74" s="85">
        <v>16.7</v>
      </c>
      <c r="D74" s="37" t="s">
        <v>37</v>
      </c>
      <c r="E74" s="85">
        <v>17</v>
      </c>
      <c r="F74" s="85">
        <v>17</v>
      </c>
      <c r="G74" s="37" t="s">
        <v>37</v>
      </c>
    </row>
    <row r="75" spans="1:7" s="773" customFormat="1" ht="13.9" customHeight="1">
      <c r="A75" s="73" t="s">
        <v>103</v>
      </c>
      <c r="B75" s="85">
        <v>298.39999999999998</v>
      </c>
      <c r="C75" s="85">
        <v>64.7</v>
      </c>
      <c r="D75" s="85">
        <v>233.7</v>
      </c>
      <c r="E75" s="85">
        <v>302.8</v>
      </c>
      <c r="F75" s="85">
        <v>66.3</v>
      </c>
      <c r="G75" s="85">
        <v>236.5</v>
      </c>
    </row>
    <row r="76" spans="1:7" s="766" customFormat="1" ht="13.9" customHeight="1">
      <c r="A76" s="74" t="s">
        <v>680</v>
      </c>
      <c r="B76" s="85">
        <v>64.7</v>
      </c>
      <c r="C76" s="85">
        <v>64.7</v>
      </c>
      <c r="D76" s="37" t="s">
        <v>37</v>
      </c>
      <c r="E76" s="85">
        <v>66.3</v>
      </c>
      <c r="F76" s="85">
        <v>66.3</v>
      </c>
      <c r="G76" s="37" t="s">
        <v>37</v>
      </c>
    </row>
    <row r="77" spans="1:7" s="773" customFormat="1" ht="13.9" customHeight="1">
      <c r="A77" s="73" t="s">
        <v>105</v>
      </c>
      <c r="B77" s="85">
        <v>37.700000000000003</v>
      </c>
      <c r="C77" s="37" t="s">
        <v>37</v>
      </c>
      <c r="D77" s="85">
        <v>37.700000000000003</v>
      </c>
      <c r="E77" s="85">
        <v>38.299999999999997</v>
      </c>
      <c r="F77" s="37" t="s">
        <v>37</v>
      </c>
      <c r="G77" s="85">
        <v>38.299999999999997</v>
      </c>
    </row>
    <row r="78" spans="1:7" s="773" customFormat="1" ht="10.5" customHeight="1">
      <c r="A78" s="796"/>
      <c r="B78" s="760"/>
      <c r="C78" s="760"/>
      <c r="D78" s="760"/>
    </row>
    <row r="79" spans="1:7" s="773" customFormat="1" ht="13.9" customHeight="1">
      <c r="A79" s="791" t="s">
        <v>4</v>
      </c>
      <c r="B79" s="227">
        <v>278.8</v>
      </c>
      <c r="C79" s="227">
        <v>43</v>
      </c>
      <c r="D79" s="227">
        <v>235.8</v>
      </c>
      <c r="E79" s="84">
        <v>281.7</v>
      </c>
      <c r="F79" s="84">
        <v>43.6</v>
      </c>
      <c r="G79" s="84">
        <v>238.1</v>
      </c>
    </row>
    <row r="80" spans="1:7" s="773" customFormat="1" ht="13.9" customHeight="1">
      <c r="A80" s="784" t="s">
        <v>147</v>
      </c>
      <c r="B80" s="85">
        <v>43</v>
      </c>
      <c r="C80" s="85">
        <v>43</v>
      </c>
      <c r="D80" s="853" t="s">
        <v>37</v>
      </c>
      <c r="E80" s="85">
        <v>43.6</v>
      </c>
      <c r="F80" s="85">
        <v>43.6</v>
      </c>
      <c r="G80" s="37" t="s">
        <v>37</v>
      </c>
    </row>
    <row r="81" spans="1:7" s="773" customFormat="1" ht="13.9" customHeight="1">
      <c r="A81" s="784" t="s">
        <v>108</v>
      </c>
      <c r="B81" s="85">
        <v>55.6</v>
      </c>
      <c r="C81" s="853" t="s">
        <v>37</v>
      </c>
      <c r="D81" s="85">
        <v>55.6</v>
      </c>
      <c r="E81" s="85">
        <v>56.2</v>
      </c>
      <c r="F81" s="37" t="s">
        <v>37</v>
      </c>
      <c r="G81" s="85">
        <v>56.2</v>
      </c>
    </row>
    <row r="82" spans="1:7" s="773" customFormat="1" ht="13.9" customHeight="1">
      <c r="A82" s="784" t="s">
        <v>616</v>
      </c>
      <c r="B82" s="85">
        <v>72.900000000000006</v>
      </c>
      <c r="C82" s="853" t="s">
        <v>37</v>
      </c>
      <c r="D82" s="85">
        <v>72.900000000000006</v>
      </c>
      <c r="E82" s="85">
        <v>73.7</v>
      </c>
      <c r="F82" s="37" t="s">
        <v>37</v>
      </c>
      <c r="G82" s="85">
        <v>73.7</v>
      </c>
    </row>
    <row r="83" spans="1:7" s="773" customFormat="1" ht="13.9" customHeight="1">
      <c r="A83" s="784" t="s">
        <v>148</v>
      </c>
      <c r="B83" s="264">
        <v>35.299999999999997</v>
      </c>
      <c r="C83" s="853" t="s">
        <v>37</v>
      </c>
      <c r="D83" s="264">
        <v>35.299999999999997</v>
      </c>
      <c r="E83" s="264">
        <v>35.6</v>
      </c>
      <c r="F83" s="37" t="s">
        <v>37</v>
      </c>
      <c r="G83" s="264">
        <v>35.6</v>
      </c>
    </row>
    <row r="84" spans="1:7" s="773" customFormat="1" ht="13.9" customHeight="1">
      <c r="A84" s="784" t="s">
        <v>149</v>
      </c>
      <c r="B84" s="85">
        <v>72</v>
      </c>
      <c r="C84" s="853" t="s">
        <v>37</v>
      </c>
      <c r="D84" s="85">
        <v>72</v>
      </c>
      <c r="E84" s="85">
        <v>72.599999999999994</v>
      </c>
      <c r="F84" s="37" t="s">
        <v>37</v>
      </c>
      <c r="G84" s="85">
        <v>72.599999999999994</v>
      </c>
    </row>
    <row r="85" spans="1:7" s="773" customFormat="1" ht="10.5" customHeight="1">
      <c r="A85" s="784"/>
      <c r="B85" s="760"/>
      <c r="C85" s="760"/>
      <c r="D85" s="760"/>
    </row>
    <row r="86" spans="1:7" s="773" customFormat="1" ht="13.9" customHeight="1">
      <c r="A86" s="72" t="s">
        <v>5</v>
      </c>
      <c r="B86" s="227">
        <v>964.4</v>
      </c>
      <c r="C86" s="227">
        <v>204.4</v>
      </c>
      <c r="D86" s="227">
        <v>760</v>
      </c>
      <c r="E86" s="84">
        <v>977.5</v>
      </c>
      <c r="F86" s="84">
        <v>209.1</v>
      </c>
      <c r="G86" s="84">
        <v>768.4</v>
      </c>
    </row>
    <row r="87" spans="1:7" s="773" customFormat="1" ht="13.9" customHeight="1">
      <c r="A87" s="776" t="s">
        <v>150</v>
      </c>
      <c r="B87" s="85">
        <v>75.7</v>
      </c>
      <c r="C87" s="85">
        <v>75.7</v>
      </c>
      <c r="D87" s="37" t="s">
        <v>37</v>
      </c>
      <c r="E87" s="85">
        <v>76.7</v>
      </c>
      <c r="F87" s="85">
        <v>76.7</v>
      </c>
      <c r="G87" s="37" t="s">
        <v>37</v>
      </c>
    </row>
    <row r="88" spans="1:7" s="773" customFormat="1" ht="13.9" customHeight="1">
      <c r="A88" s="776" t="s">
        <v>681</v>
      </c>
      <c r="B88" s="85">
        <v>58.7</v>
      </c>
      <c r="C88" s="85">
        <v>58.7</v>
      </c>
      <c r="D88" s="37" t="s">
        <v>37</v>
      </c>
      <c r="E88" s="85">
        <v>60.5</v>
      </c>
      <c r="F88" s="85">
        <v>60.5</v>
      </c>
      <c r="G88" s="37" t="s">
        <v>37</v>
      </c>
    </row>
    <row r="89" spans="1:7" s="773" customFormat="1" ht="13.9" customHeight="1">
      <c r="A89" s="776" t="s">
        <v>123</v>
      </c>
      <c r="B89" s="85">
        <v>31.9</v>
      </c>
      <c r="C89" s="85">
        <v>31.9</v>
      </c>
      <c r="D89" s="37" t="s">
        <v>37</v>
      </c>
      <c r="E89" s="85">
        <v>32.6</v>
      </c>
      <c r="F89" s="85">
        <v>32.6</v>
      </c>
      <c r="G89" s="37" t="s">
        <v>37</v>
      </c>
    </row>
    <row r="90" spans="1:7" s="773" customFormat="1" ht="13.9" customHeight="1">
      <c r="A90" s="73" t="s">
        <v>151</v>
      </c>
      <c r="B90" s="85">
        <v>114.9</v>
      </c>
      <c r="C90" s="37" t="s">
        <v>37</v>
      </c>
      <c r="D90" s="85">
        <v>114.9</v>
      </c>
      <c r="E90" s="85">
        <v>115.9</v>
      </c>
      <c r="F90" s="37" t="s">
        <v>37</v>
      </c>
      <c r="G90" s="85">
        <v>115.9</v>
      </c>
    </row>
    <row r="91" spans="1:7" s="773" customFormat="1" ht="13.9" customHeight="1">
      <c r="A91" s="73" t="s">
        <v>113</v>
      </c>
      <c r="B91" s="85">
        <v>59.7</v>
      </c>
      <c r="C91" s="37" t="s">
        <v>37</v>
      </c>
      <c r="D91" s="85">
        <v>59.7</v>
      </c>
      <c r="E91" s="85">
        <v>59.8</v>
      </c>
      <c r="F91" s="37" t="s">
        <v>37</v>
      </c>
      <c r="G91" s="85">
        <v>59.8</v>
      </c>
    </row>
    <row r="92" spans="1:7" s="773" customFormat="1" ht="13.9" customHeight="1">
      <c r="A92" s="73" t="s">
        <v>152</v>
      </c>
      <c r="B92" s="85">
        <v>52.1</v>
      </c>
      <c r="C92" s="85">
        <v>16.600000000000001</v>
      </c>
      <c r="D92" s="85">
        <v>35.5</v>
      </c>
      <c r="E92" s="85">
        <v>52.5</v>
      </c>
      <c r="F92" s="85">
        <v>17</v>
      </c>
      <c r="G92" s="85">
        <v>35.5</v>
      </c>
    </row>
    <row r="93" spans="1:7" s="773" customFormat="1" ht="13.9" customHeight="1">
      <c r="A93" s="779" t="s">
        <v>674</v>
      </c>
      <c r="B93" s="760"/>
      <c r="C93" s="760"/>
      <c r="D93" s="760"/>
    </row>
    <row r="94" spans="1:7" s="773" customFormat="1" ht="13.9" customHeight="1">
      <c r="A94" s="74" t="s">
        <v>139</v>
      </c>
      <c r="B94" s="85">
        <v>9.1999999999999993</v>
      </c>
      <c r="C94" s="85">
        <v>9.1999999999999993</v>
      </c>
      <c r="D94" s="37" t="s">
        <v>37</v>
      </c>
      <c r="E94" s="85">
        <v>9.4</v>
      </c>
      <c r="F94" s="85">
        <v>9.4</v>
      </c>
      <c r="G94" s="37" t="s">
        <v>37</v>
      </c>
    </row>
    <row r="95" spans="1:7" s="766" customFormat="1" ht="13.9" customHeight="1">
      <c r="A95" s="74" t="s">
        <v>682</v>
      </c>
      <c r="B95" s="85">
        <v>7.4</v>
      </c>
      <c r="C95" s="85">
        <v>7.4</v>
      </c>
      <c r="D95" s="37" t="s">
        <v>37</v>
      </c>
      <c r="E95" s="85">
        <v>7.6</v>
      </c>
      <c r="F95" s="85">
        <v>7.6</v>
      </c>
      <c r="G95" s="37" t="s">
        <v>37</v>
      </c>
    </row>
    <row r="96" spans="1:7" s="766" customFormat="1" ht="13.9" customHeight="1">
      <c r="A96" s="73" t="s">
        <v>153</v>
      </c>
      <c r="B96" s="85">
        <v>105</v>
      </c>
      <c r="C96" s="37" t="s">
        <v>37</v>
      </c>
      <c r="D96" s="85">
        <v>105</v>
      </c>
      <c r="E96" s="85">
        <v>106.7</v>
      </c>
      <c r="F96" s="37" t="s">
        <v>37</v>
      </c>
      <c r="G96" s="85">
        <v>106.7</v>
      </c>
    </row>
    <row r="97" spans="1:7" s="766" customFormat="1" ht="13.9" customHeight="1">
      <c r="A97" s="73" t="s">
        <v>118</v>
      </c>
      <c r="B97" s="85">
        <v>50.9</v>
      </c>
      <c r="C97" s="85">
        <v>10.6</v>
      </c>
      <c r="D97" s="85">
        <v>40.299999999999997</v>
      </c>
      <c r="E97" s="85">
        <v>51.8</v>
      </c>
      <c r="F97" s="85">
        <v>11</v>
      </c>
      <c r="G97" s="85">
        <v>40.799999999999997</v>
      </c>
    </row>
    <row r="98" spans="1:7" s="766" customFormat="1" ht="13.9" customHeight="1">
      <c r="A98" s="74" t="s">
        <v>154</v>
      </c>
      <c r="B98" s="85">
        <v>10.6</v>
      </c>
      <c r="C98" s="85">
        <v>10.6</v>
      </c>
      <c r="D98" s="37" t="s">
        <v>37</v>
      </c>
      <c r="E98" s="85">
        <v>11</v>
      </c>
      <c r="F98" s="85">
        <v>11</v>
      </c>
      <c r="G98" s="37" t="s">
        <v>37</v>
      </c>
    </row>
    <row r="99" spans="1:7" s="766" customFormat="1" ht="13.9" customHeight="1">
      <c r="A99" s="73" t="s">
        <v>155</v>
      </c>
      <c r="B99" s="85">
        <v>225.3</v>
      </c>
      <c r="C99" s="85">
        <v>10.9</v>
      </c>
      <c r="D99" s="85">
        <v>214.4</v>
      </c>
      <c r="E99" s="85">
        <v>228.6</v>
      </c>
      <c r="F99" s="85">
        <v>11.3</v>
      </c>
      <c r="G99" s="85">
        <v>217.3</v>
      </c>
    </row>
    <row r="100" spans="1:7" s="766" customFormat="1" ht="13.9" customHeight="1">
      <c r="A100" s="74" t="s">
        <v>120</v>
      </c>
      <c r="B100" s="85">
        <v>10.9</v>
      </c>
      <c r="C100" s="85">
        <v>10.9</v>
      </c>
      <c r="D100" s="37" t="s">
        <v>37</v>
      </c>
      <c r="E100" s="85">
        <v>11.3</v>
      </c>
      <c r="F100" s="85">
        <v>11.3</v>
      </c>
      <c r="G100" s="37" t="s">
        <v>37</v>
      </c>
    </row>
    <row r="101" spans="1:7" s="766" customFormat="1" ht="13.9" customHeight="1">
      <c r="A101" s="73" t="s">
        <v>121</v>
      </c>
      <c r="B101" s="85">
        <v>60.8</v>
      </c>
      <c r="C101" s="37" t="s">
        <v>37</v>
      </c>
      <c r="D101" s="85">
        <v>60.8</v>
      </c>
      <c r="E101" s="85">
        <v>61.7</v>
      </c>
      <c r="F101" s="37" t="s">
        <v>37</v>
      </c>
      <c r="G101" s="85">
        <v>61.7</v>
      </c>
    </row>
    <row r="102" spans="1:7" s="766" customFormat="1" ht="13.9" customHeight="1">
      <c r="A102" s="73" t="s">
        <v>683</v>
      </c>
      <c r="B102" s="85">
        <v>129.4</v>
      </c>
      <c r="C102" s="37" t="s">
        <v>37</v>
      </c>
      <c r="D102" s="85">
        <v>129.4</v>
      </c>
      <c r="E102" s="85">
        <v>130.69999999999999</v>
      </c>
      <c r="F102" s="37" t="s">
        <v>37</v>
      </c>
      <c r="G102" s="85">
        <v>130.69999999999999</v>
      </c>
    </row>
    <row r="103" spans="1:7" s="773" customFormat="1" ht="10.5" customHeight="1">
      <c r="A103" s="794"/>
    </row>
    <row r="104" spans="1:7" s="766" customFormat="1" ht="18" customHeight="1">
      <c r="A104" s="7" t="s">
        <v>261</v>
      </c>
      <c r="B104" s="227">
        <v>1308.3</v>
      </c>
      <c r="C104" s="227">
        <v>1308.3</v>
      </c>
      <c r="D104" s="37" t="s">
        <v>37</v>
      </c>
      <c r="E104" s="84">
        <v>1340.3</v>
      </c>
      <c r="F104" s="84">
        <v>1340.3</v>
      </c>
      <c r="G104" s="37" t="s">
        <v>37</v>
      </c>
    </row>
    <row r="105" spans="1:7" s="766" customFormat="1" ht="12" customHeight="1">
      <c r="A105" s="185"/>
      <c r="B105" s="768"/>
      <c r="C105" s="827"/>
      <c r="D105" s="768"/>
    </row>
    <row r="106" spans="1:7" s="766" customFormat="1" ht="15" customHeight="1">
      <c r="A106" s="267" t="s">
        <v>11</v>
      </c>
      <c r="B106" s="227">
        <v>468.4</v>
      </c>
      <c r="C106" s="227">
        <v>468.4</v>
      </c>
      <c r="D106" s="37" t="s">
        <v>37</v>
      </c>
      <c r="E106" s="84">
        <v>478.8</v>
      </c>
      <c r="F106" s="84">
        <v>478.8</v>
      </c>
      <c r="G106" s="37" t="s">
        <v>37</v>
      </c>
    </row>
    <row r="107" spans="1:7" s="773" customFormat="1" ht="4.5" customHeight="1">
      <c r="A107" s="854"/>
      <c r="B107" s="831"/>
      <c r="C107" s="831"/>
      <c r="D107" s="831"/>
      <c r="E107" s="831"/>
      <c r="F107" s="831"/>
      <c r="G107" s="831"/>
    </row>
    <row r="108" spans="1:7" s="240" customFormat="1" ht="16.5" customHeight="1">
      <c r="A108" s="491" t="s">
        <v>1229</v>
      </c>
    </row>
    <row r="109" spans="1:7" ht="15" customHeight="1">
      <c r="A109" s="273"/>
      <c r="B109" s="841"/>
      <c r="C109" s="841"/>
    </row>
    <row r="110" spans="1:7" ht="15" customHeight="1">
      <c r="A110" s="273"/>
      <c r="B110" s="841"/>
      <c r="C110" s="841"/>
    </row>
    <row r="111" spans="1:7" ht="15" customHeight="1">
      <c r="A111" s="273"/>
      <c r="B111" s="841"/>
      <c r="C111" s="841"/>
    </row>
    <row r="112" spans="1:7" ht="15" customHeight="1">
      <c r="A112" s="273"/>
      <c r="B112" s="841"/>
      <c r="C112" s="841"/>
    </row>
    <row r="113" spans="1:3" ht="15" customHeight="1">
      <c r="A113" s="273"/>
      <c r="B113" s="841"/>
      <c r="C113" s="841"/>
    </row>
    <row r="114" spans="1:3" ht="15" customHeight="1">
      <c r="A114" s="273"/>
      <c r="B114" s="841"/>
      <c r="C114" s="841"/>
    </row>
    <row r="115" spans="1:3" ht="15" customHeight="1">
      <c r="A115" s="273"/>
      <c r="B115" s="841"/>
      <c r="C115" s="841"/>
    </row>
    <row r="116" spans="1:3" ht="15" customHeight="1">
      <c r="A116" s="273"/>
      <c r="B116" s="841"/>
      <c r="C116" s="841"/>
    </row>
    <row r="117" spans="1:3" ht="15" customHeight="1">
      <c r="A117" s="273"/>
      <c r="B117" s="841"/>
      <c r="C117" s="841"/>
    </row>
    <row r="118" spans="1:3" ht="15" customHeight="1">
      <c r="A118" s="273"/>
      <c r="B118" s="841"/>
      <c r="C118" s="841"/>
    </row>
    <row r="119" spans="1:3" ht="15" customHeight="1">
      <c r="A119" s="273"/>
      <c r="B119" s="841"/>
      <c r="C119" s="841"/>
    </row>
    <row r="120" spans="1:3" ht="15" customHeight="1">
      <c r="A120" s="273"/>
      <c r="B120" s="841"/>
      <c r="C120" s="841"/>
    </row>
    <row r="121" spans="1:3" ht="15" customHeight="1">
      <c r="A121" s="273"/>
      <c r="B121" s="841"/>
      <c r="C121" s="841"/>
    </row>
    <row r="122" spans="1:3" ht="15" customHeight="1">
      <c r="A122" s="273"/>
      <c r="B122" s="841"/>
      <c r="C122" s="841"/>
    </row>
    <row r="123" spans="1:3" ht="15" customHeight="1">
      <c r="A123" s="273"/>
      <c r="B123" s="841"/>
      <c r="C123" s="841"/>
    </row>
    <row r="124" spans="1:3" ht="15" customHeight="1">
      <c r="A124" s="273"/>
      <c r="B124" s="841"/>
      <c r="C124" s="841"/>
    </row>
    <row r="125" spans="1:3" ht="15" customHeight="1">
      <c r="A125" s="273"/>
      <c r="B125" s="841"/>
      <c r="C125" s="841"/>
    </row>
    <row r="126" spans="1:3" ht="15" customHeight="1">
      <c r="A126" s="273"/>
      <c r="B126" s="841"/>
      <c r="C126" s="841"/>
    </row>
    <row r="127" spans="1:3" ht="15" customHeight="1">
      <c r="A127" s="273"/>
      <c r="B127" s="841"/>
      <c r="C127" s="841"/>
    </row>
    <row r="128" spans="1:3" ht="15" customHeight="1">
      <c r="A128" s="273"/>
      <c r="B128" s="841"/>
      <c r="C128" s="841"/>
    </row>
    <row r="129" spans="1:3" ht="15" customHeight="1">
      <c r="A129" s="273"/>
      <c r="B129" s="841"/>
      <c r="C129" s="841"/>
    </row>
    <row r="130" spans="1:3" ht="15" customHeight="1">
      <c r="A130" s="273"/>
      <c r="B130" s="841"/>
      <c r="C130" s="841"/>
    </row>
    <row r="131" spans="1:3" ht="15" customHeight="1">
      <c r="A131" s="273"/>
      <c r="B131" s="841"/>
      <c r="C131" s="841"/>
    </row>
    <row r="132" spans="1:3" ht="15" customHeight="1">
      <c r="A132" s="273"/>
      <c r="B132" s="841"/>
      <c r="C132" s="841"/>
    </row>
    <row r="133" spans="1:3" ht="15" customHeight="1">
      <c r="A133" s="273"/>
      <c r="B133" s="841"/>
      <c r="C133" s="841"/>
    </row>
    <row r="134" spans="1:3" ht="15" customHeight="1">
      <c r="A134" s="273"/>
      <c r="B134" s="841"/>
      <c r="C134" s="841"/>
    </row>
    <row r="135" spans="1:3" ht="15" customHeight="1">
      <c r="A135" s="273"/>
      <c r="B135" s="841"/>
      <c r="C135" s="841"/>
    </row>
    <row r="136" spans="1:3" ht="15" customHeight="1">
      <c r="A136" s="273"/>
      <c r="B136" s="841"/>
      <c r="C136" s="841"/>
    </row>
    <row r="137" spans="1:3" ht="15" customHeight="1">
      <c r="A137" s="273"/>
      <c r="B137" s="841"/>
      <c r="C137" s="841"/>
    </row>
    <row r="138" spans="1:3" ht="15" customHeight="1">
      <c r="A138" s="273"/>
      <c r="B138" s="841"/>
      <c r="C138" s="841"/>
    </row>
    <row r="139" spans="1:3" ht="15" customHeight="1">
      <c r="A139" s="273"/>
      <c r="B139" s="841"/>
      <c r="C139" s="841"/>
    </row>
    <row r="140" spans="1:3" ht="15" customHeight="1">
      <c r="A140" s="273"/>
      <c r="B140" s="841"/>
      <c r="C140" s="841"/>
    </row>
    <row r="141" spans="1:3" ht="15" customHeight="1">
      <c r="A141" s="273"/>
      <c r="B141" s="841"/>
      <c r="C141" s="841"/>
    </row>
    <row r="142" spans="1:3" ht="15" customHeight="1">
      <c r="A142" s="273"/>
      <c r="B142" s="841"/>
      <c r="C142" s="841"/>
    </row>
    <row r="143" spans="1:3">
      <c r="A143" s="273"/>
    </row>
    <row r="144" spans="1:3">
      <c r="A144" s="273"/>
    </row>
    <row r="145" spans="1:4" ht="15" customHeight="1">
      <c r="A145" s="791" t="s">
        <v>129</v>
      </c>
      <c r="B145" s="846">
        <f>B25-B26-B27-B30-B33-B37-B39-B40-B42-B44-B46-B47-B49</f>
        <v>-757.3</v>
      </c>
      <c r="C145" s="846" t="e">
        <f>C25-C26-C27-C30-C33-C37-C42-C44-C47</f>
        <v>#VALUE!</v>
      </c>
      <c r="D145" s="846" t="e">
        <f>D25-D26-D27-D33-D37-D39-D40-D42-D44-D46-D47-D49</f>
        <v>#VALUE!</v>
      </c>
    </row>
    <row r="146" spans="1:4" ht="15" customHeight="1">
      <c r="A146" s="274"/>
      <c r="B146" s="847"/>
      <c r="C146" s="848" t="e">
        <f>C37-C38</f>
        <v>#VALUE!</v>
      </c>
      <c r="D146" s="784"/>
    </row>
    <row r="147" spans="1:4" ht="15" customHeight="1">
      <c r="A147" s="274"/>
      <c r="B147" s="847"/>
      <c r="C147" s="848">
        <f>C42-C43</f>
        <v>-174</v>
      </c>
      <c r="D147" s="778"/>
    </row>
    <row r="148" spans="1:4" ht="15" customHeight="1">
      <c r="A148" s="274"/>
      <c r="B148" s="847"/>
      <c r="C148" s="848">
        <f>C44-C45</f>
        <v>33.200000000000003</v>
      </c>
      <c r="D148" s="778"/>
    </row>
    <row r="149" spans="1:4" ht="15" customHeight="1">
      <c r="A149" s="274"/>
      <c r="B149" s="847"/>
      <c r="C149" s="848" t="e">
        <f>C47-C48</f>
        <v>#VALUE!</v>
      </c>
      <c r="D149" s="784"/>
    </row>
    <row r="150" spans="1:4" ht="15" customHeight="1">
      <c r="A150" s="791" t="s">
        <v>21</v>
      </c>
      <c r="B150" s="847">
        <f>B60-B61-B64-B67-B69-B70-B72-B73</f>
        <v>-811.5</v>
      </c>
      <c r="C150" s="847" t="e">
        <f>C60-C61-C64-C70</f>
        <v>#VALUE!</v>
      </c>
      <c r="D150" s="847" t="e">
        <f>D60-D67-D69-D70-D72-D73</f>
        <v>#VALUE!</v>
      </c>
    </row>
    <row r="151" spans="1:4" ht="15" customHeight="1">
      <c r="A151" s="274"/>
      <c r="B151" s="784"/>
      <c r="C151" s="848" t="e">
        <f>C70-C71</f>
        <v>#VALUE!</v>
      </c>
      <c r="D151" s="784"/>
    </row>
    <row r="152" spans="1:4" ht="15" customHeight="1">
      <c r="A152" s="791" t="s">
        <v>2</v>
      </c>
      <c r="B152" s="849">
        <f>B75-B76-B77-B78-B79-B80-B81</f>
        <v>-181.4</v>
      </c>
      <c r="C152" s="849">
        <f>C75-C76</f>
        <v>0</v>
      </c>
      <c r="D152" s="849" t="e">
        <f>D75-D77-D78-D79-D80-D81</f>
        <v>#VALUE!</v>
      </c>
    </row>
    <row r="153" spans="1:4" ht="15" customHeight="1">
      <c r="A153" s="791"/>
      <c r="B153" s="849"/>
      <c r="C153" s="849"/>
      <c r="D153" s="849"/>
    </row>
    <row r="154" spans="1:4" ht="15" customHeight="1">
      <c r="A154" s="791" t="s">
        <v>95</v>
      </c>
      <c r="B154" s="849">
        <f>B83-B84-B85-B86-B87-B89-B91-B93</f>
        <v>-1168.4000000000001</v>
      </c>
      <c r="C154" s="849" t="e">
        <f>C83-C87-C89-C91</f>
        <v>#VALUE!</v>
      </c>
      <c r="D154" s="849" t="e">
        <f>D83-D84-D85-D86-D87-D89-D91-D93</f>
        <v>#VALUE!</v>
      </c>
    </row>
    <row r="155" spans="1:4" ht="15" customHeight="1">
      <c r="A155" s="850"/>
      <c r="B155" s="850"/>
      <c r="C155" s="849">
        <f>C87-C88</f>
        <v>17</v>
      </c>
      <c r="D155" s="850"/>
    </row>
    <row r="156" spans="1:4" ht="15" customHeight="1">
      <c r="A156" s="850"/>
      <c r="B156" s="850"/>
      <c r="C156" s="849" t="e">
        <f>C89-C90</f>
        <v>#VALUE!</v>
      </c>
      <c r="D156" s="849"/>
    </row>
    <row r="157" spans="1:4" ht="15" customHeight="1">
      <c r="A157" s="850"/>
      <c r="B157" s="850"/>
      <c r="C157" s="849" t="e">
        <f>C91-C92</f>
        <v>#VALUE!</v>
      </c>
      <c r="D157" s="850"/>
    </row>
    <row r="158" spans="1:4" ht="15" customHeight="1">
      <c r="A158" s="791" t="s">
        <v>4</v>
      </c>
      <c r="B158" s="849">
        <f>B95-B96-B97-B98-B99-B100</f>
        <v>-395.29999999999995</v>
      </c>
      <c r="C158" s="849" t="e">
        <f>C95-C96</f>
        <v>#VALUE!</v>
      </c>
      <c r="D158" s="849" t="e">
        <f>D95-D97-D98-D99-D100</f>
        <v>#VALUE!</v>
      </c>
    </row>
    <row r="159" spans="1:4" ht="15" customHeight="1">
      <c r="A159" s="791" t="s">
        <v>5</v>
      </c>
      <c r="B159" s="849">
        <f>B114-B115-B116-B117-B119-B124-B125-B127-B129-B130</f>
        <v>0</v>
      </c>
      <c r="C159" s="849">
        <f>C114-C115-C117-C119-C125-C127-C130</f>
        <v>0</v>
      </c>
      <c r="D159" s="849">
        <f>D114-D116-D117-D119-D124-D125-D127-D129-D130</f>
        <v>0</v>
      </c>
    </row>
    <row r="160" spans="1:4" ht="15" customHeight="1">
      <c r="A160" s="274"/>
      <c r="B160" s="850"/>
      <c r="C160" s="849">
        <f>C117-C118</f>
        <v>0</v>
      </c>
      <c r="D160" s="850"/>
    </row>
    <row r="161" spans="1:4" ht="15" customHeight="1">
      <c r="A161" s="274"/>
      <c r="B161" s="850"/>
      <c r="C161" s="849">
        <f>C119-C121-C122-C123</f>
        <v>0</v>
      </c>
      <c r="D161" s="849"/>
    </row>
    <row r="162" spans="1:4" ht="15" customHeight="1">
      <c r="A162" s="274"/>
      <c r="B162" s="850"/>
      <c r="C162" s="849">
        <f>C125-C126</f>
        <v>0</v>
      </c>
      <c r="D162" s="850"/>
    </row>
    <row r="163" spans="1:4" ht="15" customHeight="1">
      <c r="A163" s="274"/>
      <c r="B163" s="850"/>
      <c r="C163" s="849">
        <f>C127-C128</f>
        <v>0</v>
      </c>
      <c r="D163" s="850"/>
    </row>
    <row r="164" spans="1:4" ht="15" customHeight="1">
      <c r="A164" s="274"/>
      <c r="B164" s="850"/>
      <c r="C164" s="849" t="e">
        <f>C130-#REF!</f>
        <v>#REF!</v>
      </c>
      <c r="D164" s="850"/>
    </row>
    <row r="165" spans="1:4" ht="15" customHeight="1">
      <c r="A165" s="850"/>
      <c r="B165" s="848">
        <f t="shared" ref="B165:D165" si="0">SUM(B141:B164)</f>
        <v>-3313.9000000000005</v>
      </c>
      <c r="C165" s="848" t="e">
        <f t="shared" si="0"/>
        <v>#VALUE!</v>
      </c>
      <c r="D165" s="848" t="e">
        <f t="shared" si="0"/>
        <v>#VALUE!</v>
      </c>
    </row>
    <row r="166" spans="1:4" ht="15" customHeight="1">
      <c r="A166" s="275"/>
    </row>
    <row r="167" spans="1:4" ht="15" customHeight="1">
      <c r="A167" s="275"/>
    </row>
    <row r="168" spans="1:4" ht="15" customHeight="1">
      <c r="A168" s="275"/>
    </row>
    <row r="169" spans="1:4" ht="15" customHeight="1">
      <c r="A169" s="275"/>
    </row>
    <row r="170" spans="1:4" ht="15" customHeight="1"/>
    <row r="171" spans="1:4" ht="15" customHeight="1"/>
    <row r="172" spans="1:4" ht="15" customHeight="1"/>
    <row r="173" spans="1:4" ht="15" customHeight="1"/>
    <row r="174" spans="1:4" ht="15" customHeight="1"/>
  </sheetData>
  <mergeCells count="5">
    <mergeCell ref="B55:D55"/>
    <mergeCell ref="B5:D5"/>
    <mergeCell ref="A1:B1"/>
    <mergeCell ref="E5:G5"/>
    <mergeCell ref="E55:G55"/>
  </mergeCells>
  <hyperlinks>
    <hyperlink ref="A1" location="Содержание!A1" display="Вернуться в СОДЕРЖАНИЕ" xr:uid="{B8A76D58-B1D2-4FD2-8024-64C36D6E6DC1}"/>
  </hyperlinks>
  <pageMargins left="0.78740157480314965" right="0.78740157480314965" top="0.78740157480314965" bottom="0.78740157480314965" header="0.51181102362204722" footer="0.62992125984251968"/>
  <pageSetup paperSize="9" firstPageNumber="45" orientation="portrait" useFirstPageNumber="1" r:id="rId1"/>
  <headerFooter alignWithMargins="0">
    <oddFooter>&amp;C&amp;"Times New Roman,обычный"&amp;9&amp;P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34"/>
  <sheetViews>
    <sheetView zoomScale="110" zoomScaleNormal="110" zoomScaleSheetLayoutView="74" workbookViewId="0">
      <selection activeCell="O14" sqref="O14"/>
    </sheetView>
  </sheetViews>
  <sheetFormatPr defaultRowHeight="12.75"/>
  <cols>
    <col min="1" max="1" width="21.85546875" style="760" customWidth="1"/>
    <col min="2" max="4" width="10.5703125" style="760" customWidth="1"/>
    <col min="5" max="7" width="10.7109375" style="760" customWidth="1"/>
    <col min="8" max="45" width="9.140625" style="760"/>
    <col min="46" max="46" width="29.7109375" style="760" customWidth="1"/>
    <col min="47" max="52" width="10.7109375" style="760" customWidth="1"/>
    <col min="53" max="53" width="29.7109375" style="760" customWidth="1"/>
    <col min="54" max="59" width="10.7109375" style="760" customWidth="1"/>
    <col min="60" max="60" width="29.7109375" style="760" customWidth="1"/>
    <col min="61" max="63" width="18.42578125" style="760" customWidth="1"/>
    <col min="64" max="301" width="9.140625" style="760"/>
    <col min="302" max="302" width="29.7109375" style="760" customWidth="1"/>
    <col min="303" max="308" width="10.7109375" style="760" customWidth="1"/>
    <col min="309" max="309" width="29.7109375" style="760" customWidth="1"/>
    <col min="310" max="315" width="10.7109375" style="760" customWidth="1"/>
    <col min="316" max="316" width="29.7109375" style="760" customWidth="1"/>
    <col min="317" max="319" width="18.42578125" style="760" customWidth="1"/>
    <col min="320" max="557" width="9.140625" style="760"/>
    <col min="558" max="558" width="29.7109375" style="760" customWidth="1"/>
    <col min="559" max="564" width="10.7109375" style="760" customWidth="1"/>
    <col min="565" max="565" width="29.7109375" style="760" customWidth="1"/>
    <col min="566" max="571" width="10.7109375" style="760" customWidth="1"/>
    <col min="572" max="572" width="29.7109375" style="760" customWidth="1"/>
    <col min="573" max="575" width="18.42578125" style="760" customWidth="1"/>
    <col min="576" max="813" width="9.140625" style="760"/>
    <col min="814" max="814" width="29.7109375" style="760" customWidth="1"/>
    <col min="815" max="820" width="10.7109375" style="760" customWidth="1"/>
    <col min="821" max="821" width="29.7109375" style="760" customWidth="1"/>
    <col min="822" max="827" width="10.7109375" style="760" customWidth="1"/>
    <col min="828" max="828" width="29.7109375" style="760" customWidth="1"/>
    <col min="829" max="831" width="18.42578125" style="760" customWidth="1"/>
    <col min="832" max="1069" width="9.140625" style="760"/>
    <col min="1070" max="1070" width="29.7109375" style="760" customWidth="1"/>
    <col min="1071" max="1076" width="10.7109375" style="760" customWidth="1"/>
    <col min="1077" max="1077" width="29.7109375" style="760" customWidth="1"/>
    <col min="1078" max="1083" width="10.7109375" style="760" customWidth="1"/>
    <col min="1084" max="1084" width="29.7109375" style="760" customWidth="1"/>
    <col min="1085" max="1087" width="18.42578125" style="760" customWidth="1"/>
    <col min="1088" max="1325" width="9.140625" style="760"/>
    <col min="1326" max="1326" width="29.7109375" style="760" customWidth="1"/>
    <col min="1327" max="1332" width="10.7109375" style="760" customWidth="1"/>
    <col min="1333" max="1333" width="29.7109375" style="760" customWidth="1"/>
    <col min="1334" max="1339" width="10.7109375" style="760" customWidth="1"/>
    <col min="1340" max="1340" width="29.7109375" style="760" customWidth="1"/>
    <col min="1341" max="1343" width="18.42578125" style="760" customWidth="1"/>
    <col min="1344" max="1581" width="9.140625" style="760"/>
    <col min="1582" max="1582" width="29.7109375" style="760" customWidth="1"/>
    <col min="1583" max="1588" width="10.7109375" style="760" customWidth="1"/>
    <col min="1589" max="1589" width="29.7109375" style="760" customWidth="1"/>
    <col min="1590" max="1595" width="10.7109375" style="760" customWidth="1"/>
    <col min="1596" max="1596" width="29.7109375" style="760" customWidth="1"/>
    <col min="1597" max="1599" width="18.42578125" style="760" customWidth="1"/>
    <col min="1600" max="1837" width="9.140625" style="760"/>
    <col min="1838" max="1838" width="29.7109375" style="760" customWidth="1"/>
    <col min="1839" max="1844" width="10.7109375" style="760" customWidth="1"/>
    <col min="1845" max="1845" width="29.7109375" style="760" customWidth="1"/>
    <col min="1846" max="1851" width="10.7109375" style="760" customWidth="1"/>
    <col min="1852" max="1852" width="29.7109375" style="760" customWidth="1"/>
    <col min="1853" max="1855" width="18.42578125" style="760" customWidth="1"/>
    <col min="1856" max="2093" width="9.140625" style="760"/>
    <col min="2094" max="2094" width="29.7109375" style="760" customWidth="1"/>
    <col min="2095" max="2100" width="10.7109375" style="760" customWidth="1"/>
    <col min="2101" max="2101" width="29.7109375" style="760" customWidth="1"/>
    <col min="2102" max="2107" width="10.7109375" style="760" customWidth="1"/>
    <col min="2108" max="2108" width="29.7109375" style="760" customWidth="1"/>
    <col min="2109" max="2111" width="18.42578125" style="760" customWidth="1"/>
    <col min="2112" max="2349" width="9.140625" style="760"/>
    <col min="2350" max="2350" width="29.7109375" style="760" customWidth="1"/>
    <col min="2351" max="2356" width="10.7109375" style="760" customWidth="1"/>
    <col min="2357" max="2357" width="29.7109375" style="760" customWidth="1"/>
    <col min="2358" max="2363" width="10.7109375" style="760" customWidth="1"/>
    <col min="2364" max="2364" width="29.7109375" style="760" customWidth="1"/>
    <col min="2365" max="2367" width="18.42578125" style="760" customWidth="1"/>
    <col min="2368" max="2605" width="9.140625" style="760"/>
    <col min="2606" max="2606" width="29.7109375" style="760" customWidth="1"/>
    <col min="2607" max="2612" width="10.7109375" style="760" customWidth="1"/>
    <col min="2613" max="2613" width="29.7109375" style="760" customWidth="1"/>
    <col min="2614" max="2619" width="10.7109375" style="760" customWidth="1"/>
    <col min="2620" max="2620" width="29.7109375" style="760" customWidth="1"/>
    <col min="2621" max="2623" width="18.42578125" style="760" customWidth="1"/>
    <col min="2624" max="2861" width="9.140625" style="760"/>
    <col min="2862" max="2862" width="29.7109375" style="760" customWidth="1"/>
    <col min="2863" max="2868" width="10.7109375" style="760" customWidth="1"/>
    <col min="2869" max="2869" width="29.7109375" style="760" customWidth="1"/>
    <col min="2870" max="2875" width="10.7109375" style="760" customWidth="1"/>
    <col min="2876" max="2876" width="29.7109375" style="760" customWidth="1"/>
    <col min="2877" max="2879" width="18.42578125" style="760" customWidth="1"/>
    <col min="2880" max="3117" width="9.140625" style="760"/>
    <col min="3118" max="3118" width="29.7109375" style="760" customWidth="1"/>
    <col min="3119" max="3124" width="10.7109375" style="760" customWidth="1"/>
    <col min="3125" max="3125" width="29.7109375" style="760" customWidth="1"/>
    <col min="3126" max="3131" width="10.7109375" style="760" customWidth="1"/>
    <col min="3132" max="3132" width="29.7109375" style="760" customWidth="1"/>
    <col min="3133" max="3135" width="18.42578125" style="760" customWidth="1"/>
    <col min="3136" max="3373" width="9.140625" style="760"/>
    <col min="3374" max="3374" width="29.7109375" style="760" customWidth="1"/>
    <col min="3375" max="3380" width="10.7109375" style="760" customWidth="1"/>
    <col min="3381" max="3381" width="29.7109375" style="760" customWidth="1"/>
    <col min="3382" max="3387" width="10.7109375" style="760" customWidth="1"/>
    <col min="3388" max="3388" width="29.7109375" style="760" customWidth="1"/>
    <col min="3389" max="3391" width="18.42578125" style="760" customWidth="1"/>
    <col min="3392" max="3629" width="9.140625" style="760"/>
    <col min="3630" max="3630" width="29.7109375" style="760" customWidth="1"/>
    <col min="3631" max="3636" width="10.7109375" style="760" customWidth="1"/>
    <col min="3637" max="3637" width="29.7109375" style="760" customWidth="1"/>
    <col min="3638" max="3643" width="10.7109375" style="760" customWidth="1"/>
    <col min="3644" max="3644" width="29.7109375" style="760" customWidth="1"/>
    <col min="3645" max="3647" width="18.42578125" style="760" customWidth="1"/>
    <col min="3648" max="3885" width="9.140625" style="760"/>
    <col min="3886" max="3886" width="29.7109375" style="760" customWidth="1"/>
    <col min="3887" max="3892" width="10.7109375" style="760" customWidth="1"/>
    <col min="3893" max="3893" width="29.7109375" style="760" customWidth="1"/>
    <col min="3894" max="3899" width="10.7109375" style="760" customWidth="1"/>
    <col min="3900" max="3900" width="29.7109375" style="760" customWidth="1"/>
    <col min="3901" max="3903" width="18.42578125" style="760" customWidth="1"/>
    <col min="3904" max="4141" width="9.140625" style="760"/>
    <col min="4142" max="4142" width="29.7109375" style="760" customWidth="1"/>
    <col min="4143" max="4148" width="10.7109375" style="760" customWidth="1"/>
    <col min="4149" max="4149" width="29.7109375" style="760" customWidth="1"/>
    <col min="4150" max="4155" width="10.7109375" style="760" customWidth="1"/>
    <col min="4156" max="4156" width="29.7109375" style="760" customWidth="1"/>
    <col min="4157" max="4159" width="18.42578125" style="760" customWidth="1"/>
    <col min="4160" max="4397" width="9.140625" style="760"/>
    <col min="4398" max="4398" width="29.7109375" style="760" customWidth="1"/>
    <col min="4399" max="4404" width="10.7109375" style="760" customWidth="1"/>
    <col min="4405" max="4405" width="29.7109375" style="760" customWidth="1"/>
    <col min="4406" max="4411" width="10.7109375" style="760" customWidth="1"/>
    <col min="4412" max="4412" width="29.7109375" style="760" customWidth="1"/>
    <col min="4413" max="4415" width="18.42578125" style="760" customWidth="1"/>
    <col min="4416" max="4653" width="9.140625" style="760"/>
    <col min="4654" max="4654" width="29.7109375" style="760" customWidth="1"/>
    <col min="4655" max="4660" width="10.7109375" style="760" customWidth="1"/>
    <col min="4661" max="4661" width="29.7109375" style="760" customWidth="1"/>
    <col min="4662" max="4667" width="10.7109375" style="760" customWidth="1"/>
    <col min="4668" max="4668" width="29.7109375" style="760" customWidth="1"/>
    <col min="4669" max="4671" width="18.42578125" style="760" customWidth="1"/>
    <col min="4672" max="4909" width="9.140625" style="760"/>
    <col min="4910" max="4910" width="29.7109375" style="760" customWidth="1"/>
    <col min="4911" max="4916" width="10.7109375" style="760" customWidth="1"/>
    <col min="4917" max="4917" width="29.7109375" style="760" customWidth="1"/>
    <col min="4918" max="4923" width="10.7109375" style="760" customWidth="1"/>
    <col min="4924" max="4924" width="29.7109375" style="760" customWidth="1"/>
    <col min="4925" max="4927" width="18.42578125" style="760" customWidth="1"/>
    <col min="4928" max="5165" width="9.140625" style="760"/>
    <col min="5166" max="5166" width="29.7109375" style="760" customWidth="1"/>
    <col min="5167" max="5172" width="10.7109375" style="760" customWidth="1"/>
    <col min="5173" max="5173" width="29.7109375" style="760" customWidth="1"/>
    <col min="5174" max="5179" width="10.7109375" style="760" customWidth="1"/>
    <col min="5180" max="5180" width="29.7109375" style="760" customWidth="1"/>
    <col min="5181" max="5183" width="18.42578125" style="760" customWidth="1"/>
    <col min="5184" max="5421" width="9.140625" style="760"/>
    <col min="5422" max="5422" width="29.7109375" style="760" customWidth="1"/>
    <col min="5423" max="5428" width="10.7109375" style="760" customWidth="1"/>
    <col min="5429" max="5429" width="29.7109375" style="760" customWidth="1"/>
    <col min="5430" max="5435" width="10.7109375" style="760" customWidth="1"/>
    <col min="5436" max="5436" width="29.7109375" style="760" customWidth="1"/>
    <col min="5437" max="5439" width="18.42578125" style="760" customWidth="1"/>
    <col min="5440" max="5677" width="9.140625" style="760"/>
    <col min="5678" max="5678" width="29.7109375" style="760" customWidth="1"/>
    <col min="5679" max="5684" width="10.7109375" style="760" customWidth="1"/>
    <col min="5685" max="5685" width="29.7109375" style="760" customWidth="1"/>
    <col min="5686" max="5691" width="10.7109375" style="760" customWidth="1"/>
    <col min="5692" max="5692" width="29.7109375" style="760" customWidth="1"/>
    <col min="5693" max="5695" width="18.42578125" style="760" customWidth="1"/>
    <col min="5696" max="5933" width="9.140625" style="760"/>
    <col min="5934" max="5934" width="29.7109375" style="760" customWidth="1"/>
    <col min="5935" max="5940" width="10.7109375" style="760" customWidth="1"/>
    <col min="5941" max="5941" width="29.7109375" style="760" customWidth="1"/>
    <col min="5942" max="5947" width="10.7109375" style="760" customWidth="1"/>
    <col min="5948" max="5948" width="29.7109375" style="760" customWidth="1"/>
    <col min="5949" max="5951" width="18.42578125" style="760" customWidth="1"/>
    <col min="5952" max="6189" width="9.140625" style="760"/>
    <col min="6190" max="6190" width="29.7109375" style="760" customWidth="1"/>
    <col min="6191" max="6196" width="10.7109375" style="760" customWidth="1"/>
    <col min="6197" max="6197" width="29.7109375" style="760" customWidth="1"/>
    <col min="6198" max="6203" width="10.7109375" style="760" customWidth="1"/>
    <col min="6204" max="6204" width="29.7109375" style="760" customWidth="1"/>
    <col min="6205" max="6207" width="18.42578125" style="760" customWidth="1"/>
    <col min="6208" max="6445" width="9.140625" style="760"/>
    <col min="6446" max="6446" width="29.7109375" style="760" customWidth="1"/>
    <col min="6447" max="6452" width="10.7109375" style="760" customWidth="1"/>
    <col min="6453" max="6453" width="29.7109375" style="760" customWidth="1"/>
    <col min="6454" max="6459" width="10.7109375" style="760" customWidth="1"/>
    <col min="6460" max="6460" width="29.7109375" style="760" customWidth="1"/>
    <col min="6461" max="6463" width="18.42578125" style="760" customWidth="1"/>
    <col min="6464" max="6701" width="9.140625" style="760"/>
    <col min="6702" max="6702" width="29.7109375" style="760" customWidth="1"/>
    <col min="6703" max="6708" width="10.7109375" style="760" customWidth="1"/>
    <col min="6709" max="6709" width="29.7109375" style="760" customWidth="1"/>
    <col min="6710" max="6715" width="10.7109375" style="760" customWidth="1"/>
    <col min="6716" max="6716" width="29.7109375" style="760" customWidth="1"/>
    <col min="6717" max="6719" width="18.42578125" style="760" customWidth="1"/>
    <col min="6720" max="6957" width="9.140625" style="760"/>
    <col min="6958" max="6958" width="29.7109375" style="760" customWidth="1"/>
    <col min="6959" max="6964" width="10.7109375" style="760" customWidth="1"/>
    <col min="6965" max="6965" width="29.7109375" style="760" customWidth="1"/>
    <col min="6966" max="6971" width="10.7109375" style="760" customWidth="1"/>
    <col min="6972" max="6972" width="29.7109375" style="760" customWidth="1"/>
    <col min="6973" max="6975" width="18.42578125" style="760" customWidth="1"/>
    <col min="6976" max="7213" width="9.140625" style="760"/>
    <col min="7214" max="7214" width="29.7109375" style="760" customWidth="1"/>
    <col min="7215" max="7220" width="10.7109375" style="760" customWidth="1"/>
    <col min="7221" max="7221" width="29.7109375" style="760" customWidth="1"/>
    <col min="7222" max="7227" width="10.7109375" style="760" customWidth="1"/>
    <col min="7228" max="7228" width="29.7109375" style="760" customWidth="1"/>
    <col min="7229" max="7231" width="18.42578125" style="760" customWidth="1"/>
    <col min="7232" max="7469" width="9.140625" style="760"/>
    <col min="7470" max="7470" width="29.7109375" style="760" customWidth="1"/>
    <col min="7471" max="7476" width="10.7109375" style="760" customWidth="1"/>
    <col min="7477" max="7477" width="29.7109375" style="760" customWidth="1"/>
    <col min="7478" max="7483" width="10.7109375" style="760" customWidth="1"/>
    <col min="7484" max="7484" width="29.7109375" style="760" customWidth="1"/>
    <col min="7485" max="7487" width="18.42578125" style="760" customWidth="1"/>
    <col min="7488" max="7725" width="9.140625" style="760"/>
    <col min="7726" max="7726" width="29.7109375" style="760" customWidth="1"/>
    <col min="7727" max="7732" width="10.7109375" style="760" customWidth="1"/>
    <col min="7733" max="7733" width="29.7109375" style="760" customWidth="1"/>
    <col min="7734" max="7739" width="10.7109375" style="760" customWidth="1"/>
    <col min="7740" max="7740" width="29.7109375" style="760" customWidth="1"/>
    <col min="7741" max="7743" width="18.42578125" style="760" customWidth="1"/>
    <col min="7744" max="7981" width="9.140625" style="760"/>
    <col min="7982" max="7982" width="29.7109375" style="760" customWidth="1"/>
    <col min="7983" max="7988" width="10.7109375" style="760" customWidth="1"/>
    <col min="7989" max="7989" width="29.7109375" style="760" customWidth="1"/>
    <col min="7990" max="7995" width="10.7109375" style="760" customWidth="1"/>
    <col min="7996" max="7996" width="29.7109375" style="760" customWidth="1"/>
    <col min="7997" max="7999" width="18.42578125" style="760" customWidth="1"/>
    <col min="8000" max="8237" width="9.140625" style="760"/>
    <col min="8238" max="8238" width="29.7109375" style="760" customWidth="1"/>
    <col min="8239" max="8244" width="10.7109375" style="760" customWidth="1"/>
    <col min="8245" max="8245" width="29.7109375" style="760" customWidth="1"/>
    <col min="8246" max="8251" width="10.7109375" style="760" customWidth="1"/>
    <col min="8252" max="8252" width="29.7109375" style="760" customWidth="1"/>
    <col min="8253" max="8255" width="18.42578125" style="760" customWidth="1"/>
    <col min="8256" max="8493" width="9.140625" style="760"/>
    <col min="8494" max="8494" width="29.7109375" style="760" customWidth="1"/>
    <col min="8495" max="8500" width="10.7109375" style="760" customWidth="1"/>
    <col min="8501" max="8501" width="29.7109375" style="760" customWidth="1"/>
    <col min="8502" max="8507" width="10.7109375" style="760" customWidth="1"/>
    <col min="8508" max="8508" width="29.7109375" style="760" customWidth="1"/>
    <col min="8509" max="8511" width="18.42578125" style="760" customWidth="1"/>
    <col min="8512" max="8749" width="9.140625" style="760"/>
    <col min="8750" max="8750" width="29.7109375" style="760" customWidth="1"/>
    <col min="8751" max="8756" width="10.7109375" style="760" customWidth="1"/>
    <col min="8757" max="8757" width="29.7109375" style="760" customWidth="1"/>
    <col min="8758" max="8763" width="10.7109375" style="760" customWidth="1"/>
    <col min="8764" max="8764" width="29.7109375" style="760" customWidth="1"/>
    <col min="8765" max="8767" width="18.42578125" style="760" customWidth="1"/>
    <col min="8768" max="9005" width="9.140625" style="760"/>
    <col min="9006" max="9006" width="29.7109375" style="760" customWidth="1"/>
    <col min="9007" max="9012" width="10.7109375" style="760" customWidth="1"/>
    <col min="9013" max="9013" width="29.7109375" style="760" customWidth="1"/>
    <col min="9014" max="9019" width="10.7109375" style="760" customWidth="1"/>
    <col min="9020" max="9020" width="29.7109375" style="760" customWidth="1"/>
    <col min="9021" max="9023" width="18.42578125" style="760" customWidth="1"/>
    <col min="9024" max="9261" width="9.140625" style="760"/>
    <col min="9262" max="9262" width="29.7109375" style="760" customWidth="1"/>
    <col min="9263" max="9268" width="10.7109375" style="760" customWidth="1"/>
    <col min="9269" max="9269" width="29.7109375" style="760" customWidth="1"/>
    <col min="9270" max="9275" width="10.7109375" style="760" customWidth="1"/>
    <col min="9276" max="9276" width="29.7109375" style="760" customWidth="1"/>
    <col min="9277" max="9279" width="18.42578125" style="760" customWidth="1"/>
    <col min="9280" max="9517" width="9.140625" style="760"/>
    <col min="9518" max="9518" width="29.7109375" style="760" customWidth="1"/>
    <col min="9519" max="9524" width="10.7109375" style="760" customWidth="1"/>
    <col min="9525" max="9525" width="29.7109375" style="760" customWidth="1"/>
    <col min="9526" max="9531" width="10.7109375" style="760" customWidth="1"/>
    <col min="9532" max="9532" width="29.7109375" style="760" customWidth="1"/>
    <col min="9533" max="9535" width="18.42578125" style="760" customWidth="1"/>
    <col min="9536" max="9773" width="9.140625" style="760"/>
    <col min="9774" max="9774" width="29.7109375" style="760" customWidth="1"/>
    <col min="9775" max="9780" width="10.7109375" style="760" customWidth="1"/>
    <col min="9781" max="9781" width="29.7109375" style="760" customWidth="1"/>
    <col min="9782" max="9787" width="10.7109375" style="760" customWidth="1"/>
    <col min="9788" max="9788" width="29.7109375" style="760" customWidth="1"/>
    <col min="9789" max="9791" width="18.42578125" style="760" customWidth="1"/>
    <col min="9792" max="10029" width="9.140625" style="760"/>
    <col min="10030" max="10030" width="29.7109375" style="760" customWidth="1"/>
    <col min="10031" max="10036" width="10.7109375" style="760" customWidth="1"/>
    <col min="10037" max="10037" width="29.7109375" style="760" customWidth="1"/>
    <col min="10038" max="10043" width="10.7109375" style="760" customWidth="1"/>
    <col min="10044" max="10044" width="29.7109375" style="760" customWidth="1"/>
    <col min="10045" max="10047" width="18.42578125" style="760" customWidth="1"/>
    <col min="10048" max="10285" width="9.140625" style="760"/>
    <col min="10286" max="10286" width="29.7109375" style="760" customWidth="1"/>
    <col min="10287" max="10292" width="10.7109375" style="760" customWidth="1"/>
    <col min="10293" max="10293" width="29.7109375" style="760" customWidth="1"/>
    <col min="10294" max="10299" width="10.7109375" style="760" customWidth="1"/>
    <col min="10300" max="10300" width="29.7109375" style="760" customWidth="1"/>
    <col min="10301" max="10303" width="18.42578125" style="760" customWidth="1"/>
    <col min="10304" max="10541" width="9.140625" style="760"/>
    <col min="10542" max="10542" width="29.7109375" style="760" customWidth="1"/>
    <col min="10543" max="10548" width="10.7109375" style="760" customWidth="1"/>
    <col min="10549" max="10549" width="29.7109375" style="760" customWidth="1"/>
    <col min="10550" max="10555" width="10.7109375" style="760" customWidth="1"/>
    <col min="10556" max="10556" width="29.7109375" style="760" customWidth="1"/>
    <col min="10557" max="10559" width="18.42578125" style="760" customWidth="1"/>
    <col min="10560" max="10797" width="9.140625" style="760"/>
    <col min="10798" max="10798" width="29.7109375" style="760" customWidth="1"/>
    <col min="10799" max="10804" width="10.7109375" style="760" customWidth="1"/>
    <col min="10805" max="10805" width="29.7109375" style="760" customWidth="1"/>
    <col min="10806" max="10811" width="10.7109375" style="760" customWidth="1"/>
    <col min="10812" max="10812" width="29.7109375" style="760" customWidth="1"/>
    <col min="10813" max="10815" width="18.42578125" style="760" customWidth="1"/>
    <col min="10816" max="11053" width="9.140625" style="760"/>
    <col min="11054" max="11054" width="29.7109375" style="760" customWidth="1"/>
    <col min="11055" max="11060" width="10.7109375" style="760" customWidth="1"/>
    <col min="11061" max="11061" width="29.7109375" style="760" customWidth="1"/>
    <col min="11062" max="11067" width="10.7109375" style="760" customWidth="1"/>
    <col min="11068" max="11068" width="29.7109375" style="760" customWidth="1"/>
    <col min="11069" max="11071" width="18.42578125" style="760" customWidth="1"/>
    <col min="11072" max="11309" width="9.140625" style="760"/>
    <col min="11310" max="11310" width="29.7109375" style="760" customWidth="1"/>
    <col min="11311" max="11316" width="10.7109375" style="760" customWidth="1"/>
    <col min="11317" max="11317" width="29.7109375" style="760" customWidth="1"/>
    <col min="11318" max="11323" width="10.7109375" style="760" customWidth="1"/>
    <col min="11324" max="11324" width="29.7109375" style="760" customWidth="1"/>
    <col min="11325" max="11327" width="18.42578125" style="760" customWidth="1"/>
    <col min="11328" max="11565" width="9.140625" style="760"/>
    <col min="11566" max="11566" width="29.7109375" style="760" customWidth="1"/>
    <col min="11567" max="11572" width="10.7109375" style="760" customWidth="1"/>
    <col min="11573" max="11573" width="29.7109375" style="760" customWidth="1"/>
    <col min="11574" max="11579" width="10.7109375" style="760" customWidth="1"/>
    <col min="11580" max="11580" width="29.7109375" style="760" customWidth="1"/>
    <col min="11581" max="11583" width="18.42578125" style="760" customWidth="1"/>
    <col min="11584" max="11821" width="9.140625" style="760"/>
    <col min="11822" max="11822" width="29.7109375" style="760" customWidth="1"/>
    <col min="11823" max="11828" width="10.7109375" style="760" customWidth="1"/>
    <col min="11829" max="11829" width="29.7109375" style="760" customWidth="1"/>
    <col min="11830" max="11835" width="10.7109375" style="760" customWidth="1"/>
    <col min="11836" max="11836" width="29.7109375" style="760" customWidth="1"/>
    <col min="11837" max="11839" width="18.42578125" style="760" customWidth="1"/>
    <col min="11840" max="12077" width="9.140625" style="760"/>
    <col min="12078" max="12078" width="29.7109375" style="760" customWidth="1"/>
    <col min="12079" max="12084" width="10.7109375" style="760" customWidth="1"/>
    <col min="12085" max="12085" width="29.7109375" style="760" customWidth="1"/>
    <col min="12086" max="12091" width="10.7109375" style="760" customWidth="1"/>
    <col min="12092" max="12092" width="29.7109375" style="760" customWidth="1"/>
    <col min="12093" max="12095" width="18.42578125" style="760" customWidth="1"/>
    <col min="12096" max="12333" width="9.140625" style="760"/>
    <col min="12334" max="12334" width="29.7109375" style="760" customWidth="1"/>
    <col min="12335" max="12340" width="10.7109375" style="760" customWidth="1"/>
    <col min="12341" max="12341" width="29.7109375" style="760" customWidth="1"/>
    <col min="12342" max="12347" width="10.7109375" style="760" customWidth="1"/>
    <col min="12348" max="12348" width="29.7109375" style="760" customWidth="1"/>
    <col min="12349" max="12351" width="18.42578125" style="760" customWidth="1"/>
    <col min="12352" max="12589" width="9.140625" style="760"/>
    <col min="12590" max="12590" width="29.7109375" style="760" customWidth="1"/>
    <col min="12591" max="12596" width="10.7109375" style="760" customWidth="1"/>
    <col min="12597" max="12597" width="29.7109375" style="760" customWidth="1"/>
    <col min="12598" max="12603" width="10.7109375" style="760" customWidth="1"/>
    <col min="12604" max="12604" width="29.7109375" style="760" customWidth="1"/>
    <col min="12605" max="12607" width="18.42578125" style="760" customWidth="1"/>
    <col min="12608" max="12845" width="9.140625" style="760"/>
    <col min="12846" max="12846" width="29.7109375" style="760" customWidth="1"/>
    <col min="12847" max="12852" width="10.7109375" style="760" customWidth="1"/>
    <col min="12853" max="12853" width="29.7109375" style="760" customWidth="1"/>
    <col min="12854" max="12859" width="10.7109375" style="760" customWidth="1"/>
    <col min="12860" max="12860" width="29.7109375" style="760" customWidth="1"/>
    <col min="12861" max="12863" width="18.42578125" style="760" customWidth="1"/>
    <col min="12864" max="13101" width="9.140625" style="760"/>
    <col min="13102" max="13102" width="29.7109375" style="760" customWidth="1"/>
    <col min="13103" max="13108" width="10.7109375" style="760" customWidth="1"/>
    <col min="13109" max="13109" width="29.7109375" style="760" customWidth="1"/>
    <col min="13110" max="13115" width="10.7109375" style="760" customWidth="1"/>
    <col min="13116" max="13116" width="29.7109375" style="760" customWidth="1"/>
    <col min="13117" max="13119" width="18.42578125" style="760" customWidth="1"/>
    <col min="13120" max="13357" width="9.140625" style="760"/>
    <col min="13358" max="13358" width="29.7109375" style="760" customWidth="1"/>
    <col min="13359" max="13364" width="10.7109375" style="760" customWidth="1"/>
    <col min="13365" max="13365" width="29.7109375" style="760" customWidth="1"/>
    <col min="13366" max="13371" width="10.7109375" style="760" customWidth="1"/>
    <col min="13372" max="13372" width="29.7109375" style="760" customWidth="1"/>
    <col min="13373" max="13375" width="18.42578125" style="760" customWidth="1"/>
    <col min="13376" max="13613" width="9.140625" style="760"/>
    <col min="13614" max="13614" width="29.7109375" style="760" customWidth="1"/>
    <col min="13615" max="13620" width="10.7109375" style="760" customWidth="1"/>
    <col min="13621" max="13621" width="29.7109375" style="760" customWidth="1"/>
    <col min="13622" max="13627" width="10.7109375" style="760" customWidth="1"/>
    <col min="13628" max="13628" width="29.7109375" style="760" customWidth="1"/>
    <col min="13629" max="13631" width="18.42578125" style="760" customWidth="1"/>
    <col min="13632" max="13869" width="9.140625" style="760"/>
    <col min="13870" max="13870" width="29.7109375" style="760" customWidth="1"/>
    <col min="13871" max="13876" width="10.7109375" style="760" customWidth="1"/>
    <col min="13877" max="13877" width="29.7109375" style="760" customWidth="1"/>
    <col min="13878" max="13883" width="10.7109375" style="760" customWidth="1"/>
    <col min="13884" max="13884" width="29.7109375" style="760" customWidth="1"/>
    <col min="13885" max="13887" width="18.42578125" style="760" customWidth="1"/>
    <col min="13888" max="14125" width="9.140625" style="760"/>
    <col min="14126" max="14126" width="29.7109375" style="760" customWidth="1"/>
    <col min="14127" max="14132" width="10.7109375" style="760" customWidth="1"/>
    <col min="14133" max="14133" width="29.7109375" style="760" customWidth="1"/>
    <col min="14134" max="14139" width="10.7109375" style="760" customWidth="1"/>
    <col min="14140" max="14140" width="29.7109375" style="760" customWidth="1"/>
    <col min="14141" max="14143" width="18.42578125" style="760" customWidth="1"/>
    <col min="14144" max="14381" width="9.140625" style="760"/>
    <col min="14382" max="14382" width="29.7109375" style="760" customWidth="1"/>
    <col min="14383" max="14388" width="10.7109375" style="760" customWidth="1"/>
    <col min="14389" max="14389" width="29.7109375" style="760" customWidth="1"/>
    <col min="14390" max="14395" width="10.7109375" style="760" customWidth="1"/>
    <col min="14396" max="14396" width="29.7109375" style="760" customWidth="1"/>
    <col min="14397" max="14399" width="18.42578125" style="760" customWidth="1"/>
    <col min="14400" max="14637" width="9.140625" style="760"/>
    <col min="14638" max="14638" width="29.7109375" style="760" customWidth="1"/>
    <col min="14639" max="14644" width="10.7109375" style="760" customWidth="1"/>
    <col min="14645" max="14645" width="29.7109375" style="760" customWidth="1"/>
    <col min="14646" max="14651" width="10.7109375" style="760" customWidth="1"/>
    <col min="14652" max="14652" width="29.7109375" style="760" customWidth="1"/>
    <col min="14653" max="14655" width="18.42578125" style="760" customWidth="1"/>
    <col min="14656" max="14893" width="9.140625" style="760"/>
    <col min="14894" max="14894" width="29.7109375" style="760" customWidth="1"/>
    <col min="14895" max="14900" width="10.7109375" style="760" customWidth="1"/>
    <col min="14901" max="14901" width="29.7109375" style="760" customWidth="1"/>
    <col min="14902" max="14907" width="10.7109375" style="760" customWidth="1"/>
    <col min="14908" max="14908" width="29.7109375" style="760" customWidth="1"/>
    <col min="14909" max="14911" width="18.42578125" style="760" customWidth="1"/>
    <col min="14912" max="15149" width="9.140625" style="760"/>
    <col min="15150" max="15150" width="29.7109375" style="760" customWidth="1"/>
    <col min="15151" max="15156" width="10.7109375" style="760" customWidth="1"/>
    <col min="15157" max="15157" width="29.7109375" style="760" customWidth="1"/>
    <col min="15158" max="15163" width="10.7109375" style="760" customWidth="1"/>
    <col min="15164" max="15164" width="29.7109375" style="760" customWidth="1"/>
    <col min="15165" max="15167" width="18.42578125" style="760" customWidth="1"/>
    <col min="15168" max="15405" width="9.140625" style="760"/>
    <col min="15406" max="15406" width="29.7109375" style="760" customWidth="1"/>
    <col min="15407" max="15412" width="10.7109375" style="760" customWidth="1"/>
    <col min="15413" max="15413" width="29.7109375" style="760" customWidth="1"/>
    <col min="15414" max="15419" width="10.7109375" style="760" customWidth="1"/>
    <col min="15420" max="15420" width="29.7109375" style="760" customWidth="1"/>
    <col min="15421" max="15423" width="18.42578125" style="760" customWidth="1"/>
    <col min="15424" max="15672" width="9.140625" style="760"/>
    <col min="15673" max="16384" width="8.7109375" style="760" customWidth="1"/>
  </cols>
  <sheetData>
    <row r="1" spans="1:7">
      <c r="A1" s="1653" t="s">
        <v>1308</v>
      </c>
      <c r="B1" s="1653"/>
    </row>
    <row r="2" spans="1:7" s="762" customFormat="1" ht="18" customHeight="1">
      <c r="A2" s="761" t="s">
        <v>1123</v>
      </c>
      <c r="B2" s="833"/>
      <c r="C2" s="833"/>
      <c r="D2" s="833"/>
      <c r="E2" s="833"/>
      <c r="F2" s="833"/>
      <c r="G2" s="833"/>
    </row>
    <row r="3" spans="1:7" s="762" customFormat="1" ht="18" customHeight="1">
      <c r="A3" s="763" t="s">
        <v>665</v>
      </c>
      <c r="B3" s="833"/>
      <c r="C3" s="833"/>
      <c r="D3" s="833"/>
      <c r="E3" s="833"/>
      <c r="F3" s="833"/>
      <c r="G3" s="833"/>
    </row>
    <row r="4" spans="1:7" s="762" customFormat="1" ht="18" customHeight="1">
      <c r="A4" s="764" t="s">
        <v>667</v>
      </c>
      <c r="B4" s="833"/>
      <c r="C4" s="833"/>
      <c r="D4" s="833"/>
      <c r="E4" s="833"/>
      <c r="F4" s="833"/>
      <c r="G4" s="833"/>
    </row>
    <row r="5" spans="1:7" s="766" customFormat="1" ht="18" customHeight="1">
      <c r="A5" s="765"/>
      <c r="B5" s="1679">
        <v>2022</v>
      </c>
      <c r="C5" s="1679"/>
      <c r="D5" s="1679"/>
      <c r="E5" s="1673">
        <v>2023</v>
      </c>
      <c r="F5" s="1673"/>
      <c r="G5" s="1673"/>
    </row>
    <row r="6" spans="1:7" s="766" customFormat="1" ht="15" customHeight="1">
      <c r="A6" s="767"/>
      <c r="B6" s="835" t="s">
        <v>668</v>
      </c>
      <c r="C6" s="1679" t="s">
        <v>56</v>
      </c>
      <c r="D6" s="1679"/>
      <c r="E6" s="835" t="s">
        <v>668</v>
      </c>
      <c r="F6" s="1679" t="s">
        <v>56</v>
      </c>
      <c r="G6" s="1679"/>
    </row>
    <row r="7" spans="1:7" s="766" customFormat="1" ht="15" customHeight="1">
      <c r="A7" s="771"/>
      <c r="B7" s="838" t="s">
        <v>41</v>
      </c>
      <c r="C7" s="839" t="s">
        <v>669</v>
      </c>
      <c r="D7" s="839" t="s">
        <v>670</v>
      </c>
      <c r="E7" s="838" t="s">
        <v>41</v>
      </c>
      <c r="F7" s="855" t="s">
        <v>669</v>
      </c>
      <c r="G7" s="855" t="s">
        <v>670</v>
      </c>
    </row>
    <row r="8" spans="1:7" s="773" customFormat="1" ht="13.9" customHeight="1">
      <c r="A8" s="772"/>
      <c r="B8" s="772"/>
      <c r="C8" s="772"/>
      <c r="D8" s="772"/>
      <c r="E8" s="772"/>
      <c r="F8" s="772"/>
      <c r="G8" s="772"/>
    </row>
    <row r="9" spans="1:7" s="766" customFormat="1" ht="13.9" customHeight="1">
      <c r="A9" s="856" t="s">
        <v>0</v>
      </c>
      <c r="B9" s="84">
        <v>6238.1</v>
      </c>
      <c r="C9" s="84">
        <v>2368.5</v>
      </c>
      <c r="D9" s="84">
        <v>3869.6</v>
      </c>
      <c r="E9" s="84">
        <v>6362.8</v>
      </c>
      <c r="F9" s="84">
        <v>2426.1999999999998</v>
      </c>
      <c r="G9" s="84">
        <v>3936.6</v>
      </c>
    </row>
    <row r="10" spans="1:7" s="773" customFormat="1" ht="13.9" customHeight="1">
      <c r="A10" s="856"/>
      <c r="B10" s="185"/>
      <c r="C10" s="185"/>
      <c r="D10" s="185"/>
      <c r="E10" s="185"/>
      <c r="F10" s="185"/>
      <c r="G10" s="185"/>
    </row>
    <row r="11" spans="1:7" s="766" customFormat="1" ht="13.9" customHeight="1">
      <c r="A11" s="857" t="s">
        <v>1</v>
      </c>
      <c r="B11" s="227">
        <v>450.8</v>
      </c>
      <c r="C11" s="227">
        <v>111.7</v>
      </c>
      <c r="D11" s="227">
        <v>339.1</v>
      </c>
      <c r="E11" s="84">
        <v>462.2</v>
      </c>
      <c r="F11" s="84">
        <v>114.8</v>
      </c>
      <c r="G11" s="84">
        <v>347.4</v>
      </c>
    </row>
    <row r="12" spans="1:7" s="766" customFormat="1" ht="13.9" customHeight="1">
      <c r="A12" s="74" t="s">
        <v>53</v>
      </c>
      <c r="B12" s="85">
        <v>25.5</v>
      </c>
      <c r="C12" s="85">
        <v>17.100000000000001</v>
      </c>
      <c r="D12" s="85">
        <v>8.4</v>
      </c>
      <c r="E12" s="85">
        <v>25.9</v>
      </c>
      <c r="F12" s="85">
        <v>17.399999999999999</v>
      </c>
      <c r="G12" s="85">
        <v>8.5</v>
      </c>
    </row>
    <row r="13" spans="1:7" s="773" customFormat="1" ht="13.9" customHeight="1">
      <c r="A13" s="74" t="s">
        <v>54</v>
      </c>
      <c r="B13" s="85">
        <v>53.2</v>
      </c>
      <c r="C13" s="85">
        <v>38.700000000000003</v>
      </c>
      <c r="D13" s="85">
        <v>14.5</v>
      </c>
      <c r="E13" s="85">
        <v>55.3</v>
      </c>
      <c r="F13" s="85">
        <v>40.5</v>
      </c>
      <c r="G13" s="85">
        <v>14.8</v>
      </c>
    </row>
    <row r="14" spans="1:7" s="773" customFormat="1" ht="13.9" customHeight="1">
      <c r="A14" s="74" t="s">
        <v>671</v>
      </c>
      <c r="B14" s="85">
        <v>21</v>
      </c>
      <c r="C14" s="85">
        <v>20.2</v>
      </c>
      <c r="D14" s="85">
        <v>0.8</v>
      </c>
      <c r="E14" s="85">
        <v>21.1</v>
      </c>
      <c r="F14" s="85">
        <v>20.399999999999999</v>
      </c>
      <c r="G14" s="85">
        <v>0.7</v>
      </c>
    </row>
    <row r="15" spans="1:7" s="773" customFormat="1" ht="13.9" customHeight="1">
      <c r="A15" s="74" t="s">
        <v>56</v>
      </c>
      <c r="B15" s="185"/>
      <c r="C15" s="185"/>
      <c r="D15" s="185"/>
      <c r="E15" s="185"/>
      <c r="F15" s="185"/>
      <c r="G15" s="185"/>
    </row>
    <row r="16" spans="1:7" s="773" customFormat="1" ht="13.9" customHeight="1">
      <c r="A16" s="74" t="s">
        <v>142</v>
      </c>
      <c r="B16" s="85">
        <v>8.1999999999999993</v>
      </c>
      <c r="C16" s="85">
        <v>8.1999999999999993</v>
      </c>
      <c r="D16" s="840" t="s">
        <v>37</v>
      </c>
      <c r="E16" s="85">
        <v>8.3000000000000007</v>
      </c>
      <c r="F16" s="85">
        <v>8.3000000000000007</v>
      </c>
      <c r="G16" s="840" t="s">
        <v>37</v>
      </c>
    </row>
    <row r="17" spans="1:7" ht="13.9" customHeight="1">
      <c r="A17" s="74" t="s">
        <v>57</v>
      </c>
      <c r="B17" s="85">
        <v>70.599999999999994</v>
      </c>
      <c r="C17" s="858" t="s">
        <v>37</v>
      </c>
      <c r="D17" s="85">
        <v>70.599999999999994</v>
      </c>
      <c r="E17" s="85">
        <v>72.8</v>
      </c>
      <c r="F17" s="858" t="s">
        <v>37</v>
      </c>
      <c r="G17" s="85">
        <v>72.8</v>
      </c>
    </row>
    <row r="18" spans="1:7" ht="13.9" customHeight="1">
      <c r="A18" s="74" t="s">
        <v>58</v>
      </c>
      <c r="B18" s="85">
        <v>164.4</v>
      </c>
      <c r="C18" s="85">
        <v>15.9</v>
      </c>
      <c r="D18" s="85">
        <v>148.5</v>
      </c>
      <c r="E18" s="85">
        <v>168.8</v>
      </c>
      <c r="F18" s="85">
        <v>16.3</v>
      </c>
      <c r="G18" s="85">
        <v>152.5</v>
      </c>
    </row>
    <row r="19" spans="1:7" ht="13.9" customHeight="1">
      <c r="A19" s="74" t="s">
        <v>56</v>
      </c>
      <c r="B19" s="781"/>
      <c r="C19" s="185"/>
      <c r="D19" s="185"/>
      <c r="E19" s="781"/>
      <c r="F19" s="185"/>
      <c r="G19" s="185"/>
    </row>
    <row r="20" spans="1:7" ht="13.9" customHeight="1">
      <c r="A20" s="74" t="s">
        <v>136</v>
      </c>
      <c r="B20" s="85">
        <v>7.7</v>
      </c>
      <c r="C20" s="85">
        <v>7.7</v>
      </c>
      <c r="D20" s="840" t="s">
        <v>37</v>
      </c>
      <c r="E20" s="85">
        <v>7.9</v>
      </c>
      <c r="F20" s="85">
        <v>7.9</v>
      </c>
      <c r="G20" s="840" t="s">
        <v>37</v>
      </c>
    </row>
    <row r="21" spans="1:7" ht="13.9" customHeight="1">
      <c r="A21" s="74" t="s">
        <v>137</v>
      </c>
      <c r="B21" s="85">
        <v>12.3</v>
      </c>
      <c r="C21" s="85">
        <v>8.1999999999999993</v>
      </c>
      <c r="D21" s="85">
        <v>4.0999999999999996</v>
      </c>
      <c r="E21" s="85">
        <v>12.5</v>
      </c>
      <c r="F21" s="85">
        <v>8.4</v>
      </c>
      <c r="G21" s="85">
        <v>4.0999999999999996</v>
      </c>
    </row>
    <row r="22" spans="1:7" ht="13.9" customHeight="1">
      <c r="A22" s="74" t="s">
        <v>59</v>
      </c>
      <c r="B22" s="85">
        <v>116.1</v>
      </c>
      <c r="C22" s="85">
        <v>19.8</v>
      </c>
      <c r="D22" s="85">
        <v>96.3</v>
      </c>
      <c r="E22" s="85">
        <v>118.3</v>
      </c>
      <c r="F22" s="85">
        <v>20.2</v>
      </c>
      <c r="G22" s="85">
        <v>98.1</v>
      </c>
    </row>
    <row r="23" spans="1:7" ht="13.9" customHeight="1">
      <c r="A23" s="74" t="s">
        <v>612</v>
      </c>
      <c r="B23" s="85">
        <v>28.4</v>
      </c>
      <c r="C23" s="85">
        <v>19.8</v>
      </c>
      <c r="D23" s="85">
        <v>8.6</v>
      </c>
      <c r="E23" s="85">
        <v>28.9</v>
      </c>
      <c r="F23" s="85">
        <v>20.2</v>
      </c>
      <c r="G23" s="85">
        <v>8.6999999999999993</v>
      </c>
    </row>
    <row r="24" spans="1:7" ht="13.9" customHeight="1">
      <c r="A24" s="859"/>
      <c r="B24" s="781"/>
      <c r="C24" s="781"/>
      <c r="D24" s="781"/>
      <c r="E24" s="781"/>
      <c r="F24" s="781"/>
      <c r="G24" s="781"/>
    </row>
    <row r="25" spans="1:7" ht="13.9" customHeight="1">
      <c r="A25" s="857" t="s">
        <v>129</v>
      </c>
      <c r="B25" s="84">
        <v>1062.5999999999999</v>
      </c>
      <c r="C25" s="84">
        <v>290.7</v>
      </c>
      <c r="D25" s="84">
        <v>771.9</v>
      </c>
      <c r="E25" s="84">
        <v>1085.2</v>
      </c>
      <c r="F25" s="84">
        <v>296.2</v>
      </c>
      <c r="G25" s="84">
        <v>789</v>
      </c>
    </row>
    <row r="26" spans="1:7" s="766" customFormat="1" ht="13.9" customHeight="1">
      <c r="A26" s="271" t="s">
        <v>1329</v>
      </c>
      <c r="B26" s="85">
        <v>123.3</v>
      </c>
      <c r="C26" s="85">
        <v>114.2</v>
      </c>
      <c r="D26" s="85">
        <v>9.1</v>
      </c>
      <c r="E26" s="85">
        <v>126</v>
      </c>
      <c r="F26" s="85">
        <v>116.7</v>
      </c>
      <c r="G26" s="85">
        <v>9.3000000000000007</v>
      </c>
    </row>
    <row r="27" spans="1:7" s="766" customFormat="1" ht="13.9" customHeight="1">
      <c r="A27" s="271" t="s">
        <v>672</v>
      </c>
      <c r="B27" s="85">
        <v>21.5</v>
      </c>
      <c r="C27" s="85">
        <v>19.7</v>
      </c>
      <c r="D27" s="85">
        <v>1.8</v>
      </c>
      <c r="E27" s="85">
        <v>21.8</v>
      </c>
      <c r="F27" s="85">
        <v>19.899999999999999</v>
      </c>
      <c r="G27" s="85">
        <v>1.9</v>
      </c>
    </row>
    <row r="28" spans="1:7" s="773" customFormat="1" ht="13.9" customHeight="1">
      <c r="A28" s="271" t="s">
        <v>56</v>
      </c>
    </row>
    <row r="29" spans="1:7" s="773" customFormat="1" ht="13.9" customHeight="1">
      <c r="A29" s="271" t="s">
        <v>61</v>
      </c>
      <c r="B29" s="85">
        <v>2.1</v>
      </c>
      <c r="C29" s="85">
        <v>2.1</v>
      </c>
      <c r="D29" s="842" t="s">
        <v>37</v>
      </c>
      <c r="E29" s="85">
        <v>2.1</v>
      </c>
      <c r="F29" s="85">
        <v>2.1</v>
      </c>
      <c r="G29" s="842" t="s">
        <v>37</v>
      </c>
    </row>
    <row r="30" spans="1:7" s="773" customFormat="1" ht="13.9" customHeight="1">
      <c r="A30" s="271" t="s">
        <v>673</v>
      </c>
      <c r="B30" s="85">
        <v>21.3</v>
      </c>
      <c r="C30" s="85">
        <v>21.3</v>
      </c>
      <c r="D30" s="842" t="s">
        <v>37</v>
      </c>
      <c r="E30" s="85">
        <v>21.7</v>
      </c>
      <c r="F30" s="85">
        <v>21.7</v>
      </c>
      <c r="G30" s="842" t="s">
        <v>37</v>
      </c>
    </row>
    <row r="31" spans="1:7" s="773" customFormat="1" ht="13.9" customHeight="1">
      <c r="A31" s="271" t="s">
        <v>674</v>
      </c>
      <c r="B31" s="781"/>
      <c r="C31" s="185"/>
      <c r="D31" s="185"/>
      <c r="E31" s="781"/>
      <c r="F31" s="185"/>
      <c r="G31" s="185"/>
    </row>
    <row r="32" spans="1:7" s="773" customFormat="1" ht="13.9" customHeight="1">
      <c r="A32" s="271" t="s">
        <v>63</v>
      </c>
      <c r="B32" s="85">
        <v>2.6</v>
      </c>
      <c r="C32" s="85">
        <v>2.6</v>
      </c>
      <c r="D32" s="262" t="s">
        <v>37</v>
      </c>
      <c r="E32" s="85">
        <v>2.7</v>
      </c>
      <c r="F32" s="85">
        <v>2.7</v>
      </c>
      <c r="G32" s="842" t="s">
        <v>37</v>
      </c>
    </row>
    <row r="33" spans="1:7" s="773" customFormat="1" ht="13.9" customHeight="1">
      <c r="A33" s="271" t="s">
        <v>64</v>
      </c>
      <c r="B33" s="85">
        <v>34</v>
      </c>
      <c r="C33" s="85">
        <v>30</v>
      </c>
      <c r="D33" s="85">
        <v>4</v>
      </c>
      <c r="E33" s="85">
        <v>34.6</v>
      </c>
      <c r="F33" s="85">
        <v>30.5</v>
      </c>
      <c r="G33" s="85">
        <v>4.0999999999999996</v>
      </c>
    </row>
    <row r="34" spans="1:7" s="773" customFormat="1" ht="13.9" customHeight="1">
      <c r="A34" s="271" t="s">
        <v>674</v>
      </c>
      <c r="B34" s="781"/>
      <c r="C34" s="781"/>
      <c r="D34" s="820"/>
      <c r="E34" s="781"/>
      <c r="F34" s="781"/>
      <c r="G34" s="820"/>
    </row>
    <row r="35" spans="1:7" s="773" customFormat="1" ht="13.9" customHeight="1">
      <c r="A35" s="271" t="s">
        <v>65</v>
      </c>
      <c r="B35" s="85">
        <v>2.8</v>
      </c>
      <c r="C35" s="85">
        <v>2.8</v>
      </c>
      <c r="D35" s="853" t="s">
        <v>37</v>
      </c>
      <c r="E35" s="85">
        <v>2.7</v>
      </c>
      <c r="F35" s="85">
        <v>2.7</v>
      </c>
      <c r="G35" s="842" t="s">
        <v>37</v>
      </c>
    </row>
    <row r="36" spans="1:7" s="773" customFormat="1" ht="13.9" customHeight="1">
      <c r="A36" s="271" t="s">
        <v>66</v>
      </c>
      <c r="B36" s="85">
        <v>11.7</v>
      </c>
      <c r="C36" s="85">
        <v>11.7</v>
      </c>
      <c r="D36" s="262" t="s">
        <v>37</v>
      </c>
      <c r="E36" s="85">
        <v>11.9</v>
      </c>
      <c r="F36" s="85">
        <v>11.9</v>
      </c>
      <c r="G36" s="842" t="s">
        <v>37</v>
      </c>
    </row>
    <row r="37" spans="1:7" s="773" customFormat="1" ht="13.9" customHeight="1">
      <c r="A37" s="271" t="s">
        <v>67</v>
      </c>
      <c r="B37" s="85">
        <v>107.6</v>
      </c>
      <c r="C37" s="85">
        <v>12.6</v>
      </c>
      <c r="D37" s="85">
        <v>95</v>
      </c>
      <c r="E37" s="85">
        <v>109.4</v>
      </c>
      <c r="F37" s="85">
        <v>12.8</v>
      </c>
      <c r="G37" s="85">
        <v>96.6</v>
      </c>
    </row>
    <row r="38" spans="1:7" s="773" customFormat="1" ht="13.9" customHeight="1">
      <c r="A38" s="271" t="s">
        <v>143</v>
      </c>
      <c r="B38" s="85">
        <v>21.1</v>
      </c>
      <c r="C38" s="85">
        <v>12.6</v>
      </c>
      <c r="D38" s="85">
        <v>8.5</v>
      </c>
      <c r="E38" s="85">
        <v>21.4</v>
      </c>
      <c r="F38" s="85">
        <v>12.8</v>
      </c>
      <c r="G38" s="85">
        <v>8.6</v>
      </c>
    </row>
    <row r="39" spans="1:7" s="773" customFormat="1" ht="13.9" customHeight="1">
      <c r="A39" s="271" t="s">
        <v>69</v>
      </c>
      <c r="B39" s="85">
        <v>87.7</v>
      </c>
      <c r="C39" s="262" t="s">
        <v>37</v>
      </c>
      <c r="D39" s="85">
        <v>87.7</v>
      </c>
      <c r="E39" s="85">
        <v>89.8</v>
      </c>
      <c r="F39" s="262" t="s">
        <v>37</v>
      </c>
      <c r="G39" s="85">
        <v>89.8</v>
      </c>
    </row>
    <row r="40" spans="1:7" s="773" customFormat="1" ht="13.9" customHeight="1">
      <c r="A40" s="271" t="s">
        <v>70</v>
      </c>
      <c r="B40" s="85">
        <v>148.30000000000001</v>
      </c>
      <c r="C40" s="85">
        <v>46.9</v>
      </c>
      <c r="D40" s="85">
        <v>101.4</v>
      </c>
      <c r="E40" s="85">
        <v>151.9</v>
      </c>
      <c r="F40" s="85">
        <v>47.9</v>
      </c>
      <c r="G40" s="85">
        <v>104</v>
      </c>
    </row>
    <row r="41" spans="1:7" s="773" customFormat="1" ht="13.9" customHeight="1">
      <c r="A41" s="271" t="s">
        <v>675</v>
      </c>
      <c r="B41" s="85">
        <v>46.9</v>
      </c>
      <c r="C41" s="85">
        <v>46.9</v>
      </c>
      <c r="D41" s="262" t="s">
        <v>37</v>
      </c>
      <c r="E41" s="85">
        <v>47.9</v>
      </c>
      <c r="F41" s="85">
        <v>47.9</v>
      </c>
      <c r="G41" s="842" t="s">
        <v>37</v>
      </c>
    </row>
    <row r="42" spans="1:7" s="773" customFormat="1" ht="13.9" customHeight="1">
      <c r="A42" s="271" t="s">
        <v>71</v>
      </c>
      <c r="B42" s="85">
        <v>116.9</v>
      </c>
      <c r="C42" s="85">
        <v>15.4</v>
      </c>
      <c r="D42" s="85">
        <v>101.5</v>
      </c>
      <c r="E42" s="85">
        <v>119.7</v>
      </c>
      <c r="F42" s="85">
        <v>15.7</v>
      </c>
      <c r="G42" s="85">
        <v>104</v>
      </c>
    </row>
    <row r="43" spans="1:7" s="773" customFormat="1" ht="13.9" customHeight="1">
      <c r="A43" s="271" t="s">
        <v>72</v>
      </c>
      <c r="B43" s="85">
        <v>15.4</v>
      </c>
      <c r="C43" s="85">
        <v>15.4</v>
      </c>
      <c r="D43" s="262" t="s">
        <v>37</v>
      </c>
      <c r="E43" s="85">
        <v>15.7</v>
      </c>
      <c r="F43" s="85">
        <v>15.7</v>
      </c>
      <c r="G43" s="842" t="s">
        <v>37</v>
      </c>
    </row>
    <row r="44" spans="1:7" s="773" customFormat="1" ht="13.9" customHeight="1">
      <c r="A44" s="271" t="s">
        <v>144</v>
      </c>
      <c r="B44" s="85">
        <v>262.3</v>
      </c>
      <c r="C44" s="85">
        <v>10.9</v>
      </c>
      <c r="D44" s="85">
        <v>251.4</v>
      </c>
      <c r="E44" s="85">
        <v>268.89999999999998</v>
      </c>
      <c r="F44" s="85">
        <v>11</v>
      </c>
      <c r="G44" s="85">
        <v>257.89999999999998</v>
      </c>
    </row>
    <row r="45" spans="1:7" s="773" customFormat="1" ht="13.9" customHeight="1">
      <c r="A45" s="271" t="s">
        <v>676</v>
      </c>
      <c r="B45" s="85">
        <v>10.9</v>
      </c>
      <c r="C45" s="85">
        <v>10.9</v>
      </c>
      <c r="D45" s="820" t="s">
        <v>37</v>
      </c>
      <c r="E45" s="85">
        <v>11</v>
      </c>
      <c r="F45" s="85">
        <v>11</v>
      </c>
      <c r="G45" s="842" t="s">
        <v>37</v>
      </c>
    </row>
    <row r="46" spans="1:7" s="773" customFormat="1" ht="13.9" customHeight="1">
      <c r="A46" s="271" t="s">
        <v>75</v>
      </c>
      <c r="B46" s="85">
        <v>23.3</v>
      </c>
      <c r="C46" s="853" t="s">
        <v>37</v>
      </c>
      <c r="D46" s="85">
        <v>23.3</v>
      </c>
      <c r="E46" s="85">
        <v>23.5</v>
      </c>
      <c r="F46" s="842" t="s">
        <v>37</v>
      </c>
      <c r="G46" s="85">
        <v>23.5</v>
      </c>
    </row>
    <row r="47" spans="1:7" s="773" customFormat="1" ht="13.9" customHeight="1">
      <c r="A47" s="271" t="s">
        <v>76</v>
      </c>
      <c r="B47" s="85">
        <v>90.8</v>
      </c>
      <c r="C47" s="85">
        <v>19.7</v>
      </c>
      <c r="D47" s="85">
        <v>71.099999999999994</v>
      </c>
      <c r="E47" s="85">
        <v>91.9</v>
      </c>
      <c r="F47" s="85">
        <v>20</v>
      </c>
      <c r="G47" s="85">
        <v>71.900000000000006</v>
      </c>
    </row>
    <row r="48" spans="1:7" s="773" customFormat="1" ht="13.9" customHeight="1">
      <c r="A48" s="271" t="s">
        <v>145</v>
      </c>
      <c r="B48" s="85">
        <v>19.7</v>
      </c>
      <c r="C48" s="85">
        <v>19.7</v>
      </c>
      <c r="D48" s="820" t="s">
        <v>37</v>
      </c>
      <c r="E48" s="85">
        <v>20</v>
      </c>
      <c r="F48" s="85">
        <v>20</v>
      </c>
      <c r="G48" s="842" t="s">
        <v>37</v>
      </c>
    </row>
    <row r="49" spans="1:7" s="773" customFormat="1" ht="13.9" customHeight="1">
      <c r="A49" s="271" t="s">
        <v>146</v>
      </c>
      <c r="B49" s="85">
        <v>25.6</v>
      </c>
      <c r="C49" s="820" t="s">
        <v>37</v>
      </c>
      <c r="D49" s="85">
        <v>25.6</v>
      </c>
      <c r="E49" s="85">
        <v>26</v>
      </c>
      <c r="F49" s="842" t="s">
        <v>37</v>
      </c>
      <c r="G49" s="85">
        <v>26</v>
      </c>
    </row>
    <row r="50" spans="1:7" s="773" customFormat="1" ht="13.9" customHeight="1">
      <c r="A50" s="860"/>
      <c r="B50" s="844"/>
      <c r="C50" s="844"/>
      <c r="D50" s="844"/>
      <c r="E50" s="844"/>
      <c r="F50" s="844"/>
      <c r="G50" s="844"/>
    </row>
    <row r="51" spans="1:7" s="773" customFormat="1" ht="13.9" customHeight="1">
      <c r="A51" s="860"/>
      <c r="B51" s="844"/>
      <c r="C51" s="844"/>
      <c r="D51" s="844"/>
      <c r="E51" s="844"/>
      <c r="F51" s="844"/>
      <c r="G51" s="844"/>
    </row>
    <row r="52" spans="1:7" s="773" customFormat="1" ht="13.9" customHeight="1">
      <c r="B52" s="844"/>
      <c r="C52" s="844"/>
      <c r="D52" s="844"/>
      <c r="E52" s="844"/>
      <c r="F52" s="844"/>
      <c r="G52" s="844"/>
    </row>
    <row r="53" spans="1:7" s="773" customFormat="1" ht="13.9" customHeight="1">
      <c r="B53" s="844"/>
      <c r="C53" s="844"/>
      <c r="D53" s="844"/>
      <c r="E53" s="844"/>
      <c r="F53" s="844"/>
      <c r="G53" s="844"/>
    </row>
    <row r="54" spans="1:7" s="773" customFormat="1" ht="18" customHeight="1">
      <c r="A54" s="763" t="s">
        <v>1124</v>
      </c>
      <c r="B54" s="763"/>
      <c r="C54" s="763"/>
      <c r="D54" s="763"/>
      <c r="E54" s="763"/>
      <c r="F54" s="763"/>
      <c r="G54" s="763"/>
    </row>
    <row r="55" spans="1:7" s="773" customFormat="1" ht="18" customHeight="1">
      <c r="A55" s="764" t="s">
        <v>666</v>
      </c>
      <c r="B55" s="764"/>
      <c r="C55" s="764"/>
      <c r="D55" s="764"/>
      <c r="E55" s="764"/>
      <c r="F55" s="764"/>
      <c r="G55" s="764"/>
    </row>
    <row r="56" spans="1:7" s="766" customFormat="1" ht="18" customHeight="1">
      <c r="A56" s="765"/>
      <c r="B56" s="1679">
        <v>2022</v>
      </c>
      <c r="C56" s="1679"/>
      <c r="D56" s="1679"/>
      <c r="E56" s="1673">
        <v>2023</v>
      </c>
      <c r="F56" s="1673"/>
      <c r="G56" s="1673"/>
    </row>
    <row r="57" spans="1:7" s="766" customFormat="1" ht="15" customHeight="1">
      <c r="A57" s="767"/>
      <c r="B57" s="835" t="s">
        <v>668</v>
      </c>
      <c r="C57" s="1679" t="s">
        <v>56</v>
      </c>
      <c r="D57" s="1679"/>
      <c r="E57" s="835" t="s">
        <v>668</v>
      </c>
      <c r="F57" s="1679" t="s">
        <v>56</v>
      </c>
      <c r="G57" s="1679"/>
    </row>
    <row r="58" spans="1:7" s="766" customFormat="1" ht="15" customHeight="1">
      <c r="A58" s="771"/>
      <c r="B58" s="838" t="s">
        <v>41</v>
      </c>
      <c r="C58" s="839" t="s">
        <v>669</v>
      </c>
      <c r="D58" s="839" t="s">
        <v>670</v>
      </c>
      <c r="E58" s="838" t="s">
        <v>41</v>
      </c>
      <c r="F58" s="839" t="s">
        <v>669</v>
      </c>
      <c r="G58" s="839" t="s">
        <v>670</v>
      </c>
    </row>
    <row r="59" spans="1:7" s="773" customFormat="1" ht="13.9" customHeight="1">
      <c r="B59" s="790"/>
      <c r="C59" s="790"/>
      <c r="D59" s="790"/>
      <c r="E59" s="790"/>
      <c r="F59" s="790"/>
      <c r="G59" s="790"/>
    </row>
    <row r="60" spans="1:7" s="766" customFormat="1" ht="13.9" customHeight="1">
      <c r="A60" s="861" t="s">
        <v>21</v>
      </c>
      <c r="B60" s="266">
        <v>502.6</v>
      </c>
      <c r="C60" s="266">
        <v>154.5</v>
      </c>
      <c r="D60" s="266">
        <v>348.1</v>
      </c>
      <c r="E60" s="266">
        <v>507.2</v>
      </c>
      <c r="F60" s="266">
        <v>156.69999999999999</v>
      </c>
      <c r="G60" s="266">
        <v>350.5</v>
      </c>
    </row>
    <row r="61" spans="1:7" s="766" customFormat="1" ht="13.9" customHeight="1">
      <c r="A61" s="794" t="s">
        <v>677</v>
      </c>
      <c r="B61" s="264">
        <v>87.4</v>
      </c>
      <c r="C61" s="264">
        <v>87.4</v>
      </c>
      <c r="D61" s="820" t="s">
        <v>37</v>
      </c>
      <c r="E61" s="264">
        <v>89</v>
      </c>
      <c r="F61" s="264">
        <v>89</v>
      </c>
      <c r="G61" s="820" t="s">
        <v>37</v>
      </c>
    </row>
    <row r="62" spans="1:7" s="773" customFormat="1" ht="13.9" customHeight="1">
      <c r="A62" s="794" t="s">
        <v>56</v>
      </c>
      <c r="B62" s="781"/>
      <c r="C62" s="781"/>
      <c r="D62" s="185"/>
      <c r="E62" s="781"/>
      <c r="F62" s="781"/>
      <c r="G62" s="185"/>
    </row>
    <row r="63" spans="1:7" s="773" customFormat="1" ht="13.9" customHeight="1">
      <c r="A63" s="794" t="s">
        <v>80</v>
      </c>
      <c r="B63" s="264">
        <v>3.4</v>
      </c>
      <c r="C63" s="264">
        <v>3.4</v>
      </c>
      <c r="D63" s="820" t="s">
        <v>37</v>
      </c>
      <c r="E63" s="264">
        <v>3.4</v>
      </c>
      <c r="F63" s="264">
        <v>3.4</v>
      </c>
      <c r="G63" s="820" t="s">
        <v>37</v>
      </c>
    </row>
    <row r="64" spans="1:7" s="773" customFormat="1" ht="13.9" customHeight="1">
      <c r="A64" s="794" t="s">
        <v>81</v>
      </c>
      <c r="B64" s="264">
        <v>52.5</v>
      </c>
      <c r="C64" s="264">
        <v>52.5</v>
      </c>
      <c r="D64" s="820" t="s">
        <v>37</v>
      </c>
      <c r="E64" s="264">
        <v>53</v>
      </c>
      <c r="F64" s="264">
        <v>53</v>
      </c>
      <c r="G64" s="220" t="s">
        <v>37</v>
      </c>
    </row>
    <row r="65" spans="1:7" s="773" customFormat="1" ht="13.9" customHeight="1">
      <c r="A65" s="794" t="s">
        <v>56</v>
      </c>
      <c r="B65" s="781"/>
      <c r="C65" s="185"/>
      <c r="D65" s="820"/>
      <c r="E65" s="781"/>
      <c r="F65" s="185"/>
      <c r="G65" s="820"/>
    </row>
    <row r="66" spans="1:7" s="773" customFormat="1" ht="13.9" customHeight="1">
      <c r="A66" s="794" t="s">
        <v>82</v>
      </c>
      <c r="B66" s="264">
        <v>0.7</v>
      </c>
      <c r="C66" s="264">
        <v>0.7</v>
      </c>
      <c r="D66" s="820" t="s">
        <v>37</v>
      </c>
      <c r="E66" s="264">
        <v>0.7</v>
      </c>
      <c r="F66" s="264">
        <v>0.7</v>
      </c>
      <c r="G66" s="820" t="s">
        <v>37</v>
      </c>
    </row>
    <row r="67" spans="1:7" s="773" customFormat="1" ht="13.9" customHeight="1">
      <c r="A67" s="794" t="s">
        <v>83</v>
      </c>
      <c r="B67" s="264">
        <v>64.900000000000006</v>
      </c>
      <c r="C67" s="820" t="s">
        <v>37</v>
      </c>
      <c r="D67" s="264">
        <v>64.900000000000006</v>
      </c>
      <c r="E67" s="264">
        <v>65.5</v>
      </c>
      <c r="F67" s="820" t="s">
        <v>37</v>
      </c>
      <c r="G67" s="264">
        <v>65.5</v>
      </c>
    </row>
    <row r="68" spans="1:7" s="773" customFormat="1" ht="13.9" customHeight="1">
      <c r="A68" s="794" t="s">
        <v>84</v>
      </c>
      <c r="B68" s="264">
        <v>88.3</v>
      </c>
      <c r="C68" s="820" t="s">
        <v>37</v>
      </c>
      <c r="D68" s="264">
        <v>88.3</v>
      </c>
      <c r="E68" s="264">
        <v>89</v>
      </c>
      <c r="F68" s="820" t="s">
        <v>37</v>
      </c>
      <c r="G68" s="264">
        <v>89</v>
      </c>
    </row>
    <row r="69" spans="1:7" s="773" customFormat="1" ht="13.9" customHeight="1">
      <c r="A69" s="862" t="s">
        <v>85</v>
      </c>
      <c r="B69" s="264">
        <v>97.3</v>
      </c>
      <c r="C69" s="264">
        <v>14.6</v>
      </c>
      <c r="D69" s="264">
        <v>82.7</v>
      </c>
      <c r="E69" s="264">
        <v>98.1</v>
      </c>
      <c r="F69" s="264">
        <v>14.7</v>
      </c>
      <c r="G69" s="264">
        <v>83.4</v>
      </c>
    </row>
    <row r="70" spans="1:7" s="773" customFormat="1" ht="13.9" customHeight="1">
      <c r="A70" s="794" t="s">
        <v>86</v>
      </c>
      <c r="B70" s="264">
        <v>14.6</v>
      </c>
      <c r="C70" s="264">
        <v>14.6</v>
      </c>
      <c r="D70" s="820" t="s">
        <v>37</v>
      </c>
      <c r="E70" s="264">
        <v>14.7</v>
      </c>
      <c r="F70" s="264">
        <v>14.7</v>
      </c>
      <c r="G70" s="820" t="s">
        <v>37</v>
      </c>
    </row>
    <row r="71" spans="1:7" s="773" customFormat="1" ht="13.9" customHeight="1">
      <c r="A71" s="794" t="s">
        <v>87</v>
      </c>
      <c r="B71" s="264">
        <v>50.5</v>
      </c>
      <c r="C71" s="820" t="s">
        <v>37</v>
      </c>
      <c r="D71" s="264">
        <v>50.5</v>
      </c>
      <c r="E71" s="264">
        <v>50.6</v>
      </c>
      <c r="F71" s="820" t="s">
        <v>37</v>
      </c>
      <c r="G71" s="264">
        <v>50.6</v>
      </c>
    </row>
    <row r="72" spans="1:7" s="773" customFormat="1" ht="13.9" customHeight="1">
      <c r="A72" s="794" t="s">
        <v>88</v>
      </c>
      <c r="B72" s="264">
        <v>61.7</v>
      </c>
      <c r="C72" s="820" t="s">
        <v>37</v>
      </c>
      <c r="D72" s="264">
        <v>61.7</v>
      </c>
      <c r="E72" s="264">
        <v>62</v>
      </c>
      <c r="F72" s="820" t="s">
        <v>37</v>
      </c>
      <c r="G72" s="264">
        <v>62</v>
      </c>
    </row>
    <row r="73" spans="1:7" s="773" customFormat="1" ht="13.9" customHeight="1">
      <c r="A73" s="863"/>
      <c r="B73" s="781"/>
      <c r="C73" s="781"/>
      <c r="D73" s="781"/>
      <c r="E73" s="781"/>
      <c r="F73" s="781"/>
      <c r="G73" s="781"/>
    </row>
    <row r="74" spans="1:7" s="773" customFormat="1" ht="13.9" customHeight="1">
      <c r="A74" s="861" t="s">
        <v>2</v>
      </c>
      <c r="B74" s="84">
        <v>267.8</v>
      </c>
      <c r="C74" s="84">
        <v>40.200000000000003</v>
      </c>
      <c r="D74" s="84">
        <v>227.6</v>
      </c>
      <c r="E74" s="84">
        <v>269.7</v>
      </c>
      <c r="F74" s="84">
        <v>40.6</v>
      </c>
      <c r="G74" s="84">
        <v>229.1</v>
      </c>
    </row>
    <row r="75" spans="1:7" s="773" customFormat="1" ht="13.9" customHeight="1">
      <c r="A75" s="794" t="s">
        <v>89</v>
      </c>
      <c r="B75" s="85">
        <v>40.200000000000003</v>
      </c>
      <c r="C75" s="85">
        <v>40.200000000000003</v>
      </c>
      <c r="D75" s="820" t="s">
        <v>37</v>
      </c>
      <c r="E75" s="85">
        <v>40.6</v>
      </c>
      <c r="F75" s="85">
        <v>40.6</v>
      </c>
      <c r="G75" s="820" t="s">
        <v>37</v>
      </c>
    </row>
    <row r="76" spans="1:7" s="773" customFormat="1" ht="13.9" customHeight="1">
      <c r="A76" s="862" t="s">
        <v>90</v>
      </c>
      <c r="B76" s="85">
        <v>27.3</v>
      </c>
      <c r="C76" s="820" t="s">
        <v>37</v>
      </c>
      <c r="D76" s="85">
        <v>27.3</v>
      </c>
      <c r="E76" s="85">
        <v>27.5</v>
      </c>
      <c r="F76" s="820" t="s">
        <v>37</v>
      </c>
      <c r="G76" s="85">
        <v>27.5</v>
      </c>
    </row>
    <row r="77" spans="1:7" s="766" customFormat="1" ht="13.9" customHeight="1">
      <c r="A77" s="862" t="s">
        <v>91</v>
      </c>
      <c r="B77" s="85">
        <v>50.5</v>
      </c>
      <c r="C77" s="820" t="s">
        <v>37</v>
      </c>
      <c r="D77" s="85">
        <v>50.5</v>
      </c>
      <c r="E77" s="85">
        <v>50.7</v>
      </c>
      <c r="F77" s="820" t="s">
        <v>37</v>
      </c>
      <c r="G77" s="85">
        <v>50.7</v>
      </c>
    </row>
    <row r="78" spans="1:7" s="773" customFormat="1" ht="13.9" customHeight="1">
      <c r="A78" s="794" t="s">
        <v>92</v>
      </c>
      <c r="B78" s="85">
        <v>43.4</v>
      </c>
      <c r="C78" s="820" t="s">
        <v>37</v>
      </c>
      <c r="D78" s="85">
        <v>43.4</v>
      </c>
      <c r="E78" s="85">
        <v>43.5</v>
      </c>
      <c r="F78" s="820" t="s">
        <v>37</v>
      </c>
      <c r="G78" s="85">
        <v>43.5</v>
      </c>
    </row>
    <row r="79" spans="1:7" s="773" customFormat="1" ht="13.9" customHeight="1">
      <c r="A79" s="794" t="s">
        <v>93</v>
      </c>
      <c r="B79" s="85">
        <v>59.9</v>
      </c>
      <c r="C79" s="820" t="s">
        <v>37</v>
      </c>
      <c r="D79" s="85">
        <v>59.9</v>
      </c>
      <c r="E79" s="85">
        <v>60.4</v>
      </c>
      <c r="F79" s="820" t="s">
        <v>37</v>
      </c>
      <c r="G79" s="85">
        <v>60.4</v>
      </c>
    </row>
    <row r="80" spans="1:7" s="773" customFormat="1" ht="13.9" customHeight="1">
      <c r="A80" s="794" t="s">
        <v>94</v>
      </c>
      <c r="B80" s="85">
        <v>46.5</v>
      </c>
      <c r="C80" s="820" t="s">
        <v>37</v>
      </c>
      <c r="D80" s="85">
        <v>46.5</v>
      </c>
      <c r="E80" s="85">
        <v>47</v>
      </c>
      <c r="F80" s="820" t="s">
        <v>37</v>
      </c>
      <c r="G80" s="85">
        <v>47</v>
      </c>
    </row>
    <row r="81" spans="1:7" s="773" customFormat="1" ht="13.9" customHeight="1">
      <c r="A81" s="794"/>
      <c r="B81" s="781"/>
      <c r="C81" s="781"/>
      <c r="D81" s="781"/>
      <c r="E81" s="781"/>
      <c r="F81" s="781"/>
      <c r="G81" s="781"/>
    </row>
    <row r="82" spans="1:7" s="773" customFormat="1" ht="13.9" customHeight="1">
      <c r="A82" s="861" t="s">
        <v>95</v>
      </c>
      <c r="B82" s="84">
        <v>1229.2</v>
      </c>
      <c r="C82" s="84">
        <v>87.6</v>
      </c>
      <c r="D82" s="84">
        <v>1141.5999999999999</v>
      </c>
      <c r="E82" s="84">
        <v>1254.0999999999999</v>
      </c>
      <c r="F82" s="84">
        <v>89.2</v>
      </c>
      <c r="G82" s="84">
        <v>1164.9000000000001</v>
      </c>
    </row>
    <row r="83" spans="1:7" s="773" customFormat="1" ht="13.9" customHeight="1">
      <c r="A83" s="794" t="s">
        <v>96</v>
      </c>
      <c r="B83" s="85">
        <v>69.3</v>
      </c>
      <c r="C83" s="262" t="s">
        <v>37</v>
      </c>
      <c r="D83" s="85">
        <v>69.3</v>
      </c>
      <c r="E83" s="85">
        <v>69.8</v>
      </c>
      <c r="F83" s="262" t="s">
        <v>37</v>
      </c>
      <c r="G83" s="85">
        <v>69.8</v>
      </c>
    </row>
    <row r="84" spans="1:7" s="773" customFormat="1" ht="13.9" customHeight="1">
      <c r="A84" s="794" t="s">
        <v>97</v>
      </c>
      <c r="B84" s="85">
        <v>108.7</v>
      </c>
      <c r="C84" s="262" t="s">
        <v>37</v>
      </c>
      <c r="D84" s="85">
        <v>108.7</v>
      </c>
      <c r="E84" s="85">
        <v>111.6</v>
      </c>
      <c r="F84" s="262" t="s">
        <v>37</v>
      </c>
      <c r="G84" s="85">
        <v>111.6</v>
      </c>
    </row>
    <row r="85" spans="1:7" s="773" customFormat="1" ht="13.9" customHeight="1">
      <c r="A85" s="794" t="s">
        <v>98</v>
      </c>
      <c r="B85" s="85">
        <v>81.400000000000006</v>
      </c>
      <c r="C85" s="262" t="s">
        <v>37</v>
      </c>
      <c r="D85" s="85">
        <v>81.400000000000006</v>
      </c>
      <c r="E85" s="85">
        <v>82.4</v>
      </c>
      <c r="F85" s="262" t="s">
        <v>37</v>
      </c>
      <c r="G85" s="85">
        <v>82.4</v>
      </c>
    </row>
    <row r="86" spans="1:7" s="773" customFormat="1" ht="13.9" customHeight="1">
      <c r="A86" s="794" t="s">
        <v>99</v>
      </c>
      <c r="B86" s="85">
        <v>412.9</v>
      </c>
      <c r="C86" s="85">
        <v>24.3</v>
      </c>
      <c r="D86" s="85">
        <v>388.6</v>
      </c>
      <c r="E86" s="85">
        <v>422.4</v>
      </c>
      <c r="F86" s="85">
        <v>24.5</v>
      </c>
      <c r="G86" s="85">
        <v>397.9</v>
      </c>
    </row>
    <row r="87" spans="1:7" s="766" customFormat="1" ht="13.9" customHeight="1">
      <c r="A87" s="794" t="s">
        <v>678</v>
      </c>
      <c r="B87" s="85">
        <v>24.3</v>
      </c>
      <c r="C87" s="85">
        <v>24.3</v>
      </c>
      <c r="D87" s="262" t="s">
        <v>37</v>
      </c>
      <c r="E87" s="85">
        <v>24.5</v>
      </c>
      <c r="F87" s="85">
        <v>24.5</v>
      </c>
      <c r="G87" s="262" t="s">
        <v>37</v>
      </c>
    </row>
    <row r="88" spans="1:7" s="773" customFormat="1" ht="13.9" customHeight="1">
      <c r="A88" s="794" t="s">
        <v>101</v>
      </c>
      <c r="B88" s="85">
        <v>277.8</v>
      </c>
      <c r="C88" s="85">
        <v>12.8</v>
      </c>
      <c r="D88" s="85">
        <v>265</v>
      </c>
      <c r="E88" s="85">
        <v>283.8</v>
      </c>
      <c r="F88" s="85">
        <v>13.2</v>
      </c>
      <c r="G88" s="85">
        <v>270.60000000000002</v>
      </c>
    </row>
    <row r="89" spans="1:7" s="773" customFormat="1" ht="13.9" customHeight="1">
      <c r="A89" s="794" t="s">
        <v>679</v>
      </c>
      <c r="B89" s="85">
        <v>12.8</v>
      </c>
      <c r="C89" s="85">
        <v>12.8</v>
      </c>
      <c r="D89" s="262" t="s">
        <v>37</v>
      </c>
      <c r="E89" s="85">
        <v>13.2</v>
      </c>
      <c r="F89" s="85">
        <v>13.2</v>
      </c>
      <c r="G89" s="262" t="s">
        <v>37</v>
      </c>
    </row>
    <row r="90" spans="1:7" s="773" customFormat="1" ht="13.9" customHeight="1">
      <c r="A90" s="794" t="s">
        <v>103</v>
      </c>
      <c r="B90" s="85">
        <v>248.5</v>
      </c>
      <c r="C90" s="85">
        <v>50.5</v>
      </c>
      <c r="D90" s="85">
        <v>198</v>
      </c>
      <c r="E90" s="85">
        <v>252.9</v>
      </c>
      <c r="F90" s="85">
        <v>51.5</v>
      </c>
      <c r="G90" s="85">
        <v>201.4</v>
      </c>
    </row>
    <row r="91" spans="1:7" s="773" customFormat="1" ht="13.9" customHeight="1">
      <c r="A91" s="794" t="s">
        <v>680</v>
      </c>
      <c r="B91" s="85">
        <v>50.5</v>
      </c>
      <c r="C91" s="85">
        <v>50.5</v>
      </c>
      <c r="D91" s="262" t="s">
        <v>37</v>
      </c>
      <c r="E91" s="85">
        <v>51.5</v>
      </c>
      <c r="F91" s="85">
        <v>51.5</v>
      </c>
      <c r="G91" s="262" t="s">
        <v>37</v>
      </c>
    </row>
    <row r="92" spans="1:7" s="773" customFormat="1" ht="13.9" customHeight="1">
      <c r="A92" s="794" t="s">
        <v>105</v>
      </c>
      <c r="B92" s="85">
        <v>30.6</v>
      </c>
      <c r="C92" s="262" t="s">
        <v>37</v>
      </c>
      <c r="D92" s="85">
        <v>30.6</v>
      </c>
      <c r="E92" s="85">
        <v>31.2</v>
      </c>
      <c r="F92" s="262" t="s">
        <v>37</v>
      </c>
      <c r="G92" s="85">
        <v>31.2</v>
      </c>
    </row>
    <row r="93" spans="1:7" s="773" customFormat="1" ht="13.9" customHeight="1">
      <c r="A93" s="862"/>
      <c r="B93" s="781"/>
      <c r="C93" s="781"/>
      <c r="D93" s="781"/>
      <c r="E93" s="781"/>
      <c r="F93" s="781"/>
      <c r="G93" s="781"/>
    </row>
    <row r="94" spans="1:7" s="773" customFormat="1" ht="13.9" customHeight="1">
      <c r="A94" s="861" t="s">
        <v>4</v>
      </c>
      <c r="B94" s="84">
        <v>223.7</v>
      </c>
      <c r="C94" s="84">
        <v>41.6</v>
      </c>
      <c r="D94" s="84">
        <v>182.1</v>
      </c>
      <c r="E94" s="84">
        <v>226.8</v>
      </c>
      <c r="F94" s="84">
        <v>42.7</v>
      </c>
      <c r="G94" s="84">
        <v>184.1</v>
      </c>
    </row>
    <row r="95" spans="1:7" s="773" customFormat="1" ht="13.9" customHeight="1">
      <c r="A95" s="844" t="s">
        <v>147</v>
      </c>
      <c r="B95" s="85">
        <v>41.6</v>
      </c>
      <c r="C95" s="85">
        <v>41.6</v>
      </c>
      <c r="D95" s="80" t="s">
        <v>37</v>
      </c>
      <c r="E95" s="85">
        <v>42.7</v>
      </c>
      <c r="F95" s="85">
        <v>42.7</v>
      </c>
      <c r="G95" s="227" t="s">
        <v>37</v>
      </c>
    </row>
    <row r="96" spans="1:7" s="773" customFormat="1" ht="13.9" customHeight="1">
      <c r="A96" s="844" t="s">
        <v>108</v>
      </c>
      <c r="B96" s="85">
        <v>45.6</v>
      </c>
      <c r="C96" s="80" t="s">
        <v>37</v>
      </c>
      <c r="D96" s="85">
        <v>45.6</v>
      </c>
      <c r="E96" s="85">
        <v>46.1</v>
      </c>
      <c r="F96" s="262" t="s">
        <v>37</v>
      </c>
      <c r="G96" s="85">
        <v>46.1</v>
      </c>
    </row>
    <row r="97" spans="1:7" s="773" customFormat="1" ht="13.9" customHeight="1">
      <c r="A97" s="863" t="s">
        <v>1227</v>
      </c>
      <c r="B97" s="85">
        <v>53.9</v>
      </c>
      <c r="C97" s="80" t="s">
        <v>37</v>
      </c>
      <c r="D97" s="85">
        <v>53.9</v>
      </c>
      <c r="E97" s="85">
        <v>54.7</v>
      </c>
      <c r="F97" s="262" t="s">
        <v>37</v>
      </c>
      <c r="G97" s="85">
        <v>54.7</v>
      </c>
    </row>
    <row r="98" spans="1:7" s="773" customFormat="1" ht="13.9" customHeight="1">
      <c r="A98" s="844" t="s">
        <v>148</v>
      </c>
      <c r="B98" s="85">
        <v>28.4</v>
      </c>
      <c r="C98" s="80" t="s">
        <v>37</v>
      </c>
      <c r="D98" s="85">
        <v>28.4</v>
      </c>
      <c r="E98" s="85">
        <v>28.8</v>
      </c>
      <c r="F98" s="262" t="s">
        <v>37</v>
      </c>
      <c r="G98" s="85">
        <v>28.8</v>
      </c>
    </row>
    <row r="99" spans="1:7" s="773" customFormat="1" ht="13.9" customHeight="1">
      <c r="A99" s="844" t="s">
        <v>149</v>
      </c>
      <c r="B99" s="85">
        <v>54.2</v>
      </c>
      <c r="C99" s="80" t="s">
        <v>37</v>
      </c>
      <c r="D99" s="85">
        <v>54.2</v>
      </c>
      <c r="E99" s="85">
        <v>54.5</v>
      </c>
      <c r="F99" s="262" t="s">
        <v>37</v>
      </c>
      <c r="G99" s="85">
        <v>54.5</v>
      </c>
    </row>
    <row r="100" spans="1:7" s="773" customFormat="1" ht="13.9" customHeight="1">
      <c r="A100" s="860"/>
      <c r="B100" s="263"/>
      <c r="C100" s="797"/>
      <c r="D100" s="263"/>
      <c r="E100" s="263"/>
      <c r="F100" s="797"/>
      <c r="G100" s="263"/>
    </row>
    <row r="101" spans="1:7" s="773" customFormat="1" ht="13.9" customHeight="1">
      <c r="B101" s="263"/>
      <c r="C101" s="797"/>
      <c r="D101" s="263"/>
      <c r="E101" s="263"/>
      <c r="F101" s="797"/>
      <c r="G101" s="263"/>
    </row>
    <row r="102" spans="1:7" s="766" customFormat="1" ht="13.9" customHeight="1">
      <c r="B102" s="263"/>
      <c r="C102" s="797"/>
      <c r="D102" s="263"/>
      <c r="E102" s="263"/>
      <c r="F102" s="797"/>
      <c r="G102" s="263"/>
    </row>
    <row r="103" spans="1:7" s="766" customFormat="1" ht="13.9" customHeight="1">
      <c r="B103" s="263"/>
      <c r="C103" s="797"/>
      <c r="D103" s="263"/>
      <c r="E103" s="263"/>
      <c r="F103" s="797"/>
      <c r="G103" s="263"/>
    </row>
    <row r="104" spans="1:7" s="766" customFormat="1" ht="13.9" customHeight="1">
      <c r="B104" s="263"/>
      <c r="C104" s="797"/>
      <c r="D104" s="263"/>
      <c r="E104" s="263"/>
      <c r="F104" s="797"/>
      <c r="G104" s="263"/>
    </row>
    <row r="105" spans="1:7" s="766" customFormat="1" ht="13.9" customHeight="1">
      <c r="B105" s="263"/>
      <c r="C105" s="797"/>
      <c r="D105" s="263"/>
      <c r="E105" s="263"/>
      <c r="F105" s="797"/>
      <c r="G105" s="263"/>
    </row>
    <row r="106" spans="1:7" s="766" customFormat="1" ht="13.9" customHeight="1">
      <c r="B106" s="263"/>
      <c r="C106" s="797"/>
      <c r="D106" s="263"/>
      <c r="E106" s="263"/>
      <c r="F106" s="797"/>
      <c r="G106" s="263"/>
    </row>
    <row r="107" spans="1:7" s="766" customFormat="1" ht="9" customHeight="1">
      <c r="B107" s="263"/>
      <c r="C107" s="797"/>
      <c r="D107" s="263"/>
      <c r="E107" s="263"/>
      <c r="F107" s="797"/>
      <c r="G107" s="263"/>
    </row>
    <row r="108" spans="1:7" s="773" customFormat="1" ht="13.9" customHeight="1">
      <c r="A108" s="857" t="s">
        <v>5</v>
      </c>
      <c r="B108" s="84">
        <v>1009</v>
      </c>
      <c r="C108" s="84">
        <v>190.6</v>
      </c>
      <c r="D108" s="84">
        <v>818.4</v>
      </c>
      <c r="E108" s="84">
        <v>1023.3</v>
      </c>
      <c r="F108" s="84">
        <v>193</v>
      </c>
      <c r="G108" s="84">
        <v>830.3</v>
      </c>
    </row>
    <row r="109" spans="1:7" s="773" customFormat="1" ht="13.9" customHeight="1">
      <c r="A109" s="74" t="s">
        <v>150</v>
      </c>
      <c r="B109" s="85">
        <v>72.5</v>
      </c>
      <c r="C109" s="85">
        <v>72.5</v>
      </c>
      <c r="D109" s="820" t="s">
        <v>37</v>
      </c>
      <c r="E109" s="85">
        <v>73.5</v>
      </c>
      <c r="F109" s="85">
        <v>73.5</v>
      </c>
      <c r="G109" s="820" t="s">
        <v>37</v>
      </c>
    </row>
    <row r="110" spans="1:7" s="766" customFormat="1" ht="13.9" customHeight="1">
      <c r="A110" s="74" t="s">
        <v>151</v>
      </c>
      <c r="B110" s="85">
        <v>181.5</v>
      </c>
      <c r="C110" s="262" t="s">
        <v>37</v>
      </c>
      <c r="D110" s="85">
        <v>181.5</v>
      </c>
      <c r="E110" s="85">
        <v>184.9</v>
      </c>
      <c r="F110" s="262" t="s">
        <v>37</v>
      </c>
      <c r="G110" s="85">
        <v>184.9</v>
      </c>
    </row>
    <row r="111" spans="1:7" s="773" customFormat="1" ht="13.9" customHeight="1">
      <c r="A111" s="74" t="s">
        <v>113</v>
      </c>
      <c r="B111" s="85">
        <v>106.2</v>
      </c>
      <c r="C111" s="85">
        <v>51.1</v>
      </c>
      <c r="D111" s="85">
        <v>55.1</v>
      </c>
      <c r="E111" s="85">
        <v>107.3</v>
      </c>
      <c r="F111" s="85">
        <v>51.9</v>
      </c>
      <c r="G111" s="85">
        <v>55.4</v>
      </c>
    </row>
    <row r="112" spans="1:7" s="773" customFormat="1" ht="13.9" customHeight="1">
      <c r="A112" s="74" t="s">
        <v>681</v>
      </c>
      <c r="B112" s="85">
        <v>51.1</v>
      </c>
      <c r="C112" s="85">
        <v>51.1</v>
      </c>
      <c r="D112" s="820" t="s">
        <v>37</v>
      </c>
      <c r="E112" s="85">
        <v>51.9</v>
      </c>
      <c r="F112" s="85">
        <v>51.9</v>
      </c>
      <c r="G112" s="820" t="s">
        <v>37</v>
      </c>
    </row>
    <row r="113" spans="1:7" s="773" customFormat="1" ht="13.9" customHeight="1">
      <c r="A113" s="74" t="s">
        <v>152</v>
      </c>
      <c r="B113" s="85">
        <v>48</v>
      </c>
      <c r="C113" s="85">
        <v>15</v>
      </c>
      <c r="D113" s="85">
        <v>33</v>
      </c>
      <c r="E113" s="85">
        <v>48.4</v>
      </c>
      <c r="F113" s="85">
        <v>15.1</v>
      </c>
      <c r="G113" s="85">
        <v>33.299999999999997</v>
      </c>
    </row>
    <row r="114" spans="1:7" s="773" customFormat="1" ht="13.9" customHeight="1">
      <c r="A114" s="74" t="s">
        <v>674</v>
      </c>
      <c r="B114" s="842"/>
      <c r="C114" s="276"/>
      <c r="D114" s="820"/>
      <c r="E114" s="842"/>
      <c r="F114" s="276"/>
      <c r="G114" s="820"/>
    </row>
    <row r="115" spans="1:7" s="773" customFormat="1" ht="13.9" customHeight="1">
      <c r="A115" s="74" t="s">
        <v>139</v>
      </c>
      <c r="B115" s="85">
        <v>8.1999999999999993</v>
      </c>
      <c r="C115" s="85">
        <v>8.1999999999999993</v>
      </c>
      <c r="D115" s="820" t="s">
        <v>37</v>
      </c>
      <c r="E115" s="85">
        <v>8.3000000000000007</v>
      </c>
      <c r="F115" s="85">
        <v>8.3000000000000007</v>
      </c>
      <c r="G115" s="80" t="s">
        <v>37</v>
      </c>
    </row>
    <row r="116" spans="1:7" s="773" customFormat="1" ht="13.9" customHeight="1">
      <c r="A116" s="74" t="s">
        <v>682</v>
      </c>
      <c r="B116" s="85">
        <v>6.8</v>
      </c>
      <c r="C116" s="85">
        <v>6.8</v>
      </c>
      <c r="D116" s="820" t="s">
        <v>37</v>
      </c>
      <c r="E116" s="85">
        <v>6.8</v>
      </c>
      <c r="F116" s="85">
        <v>6.8</v>
      </c>
      <c r="G116" s="80" t="s">
        <v>37</v>
      </c>
    </row>
    <row r="117" spans="1:7" s="773" customFormat="1" ht="13.9" customHeight="1">
      <c r="A117" s="74" t="s">
        <v>116</v>
      </c>
      <c r="B117" s="85">
        <v>0</v>
      </c>
      <c r="C117" s="85">
        <v>0</v>
      </c>
      <c r="D117" s="820" t="s">
        <v>37</v>
      </c>
      <c r="E117" s="85">
        <v>0</v>
      </c>
      <c r="F117" s="85">
        <v>0</v>
      </c>
      <c r="G117" s="80" t="s">
        <v>37</v>
      </c>
    </row>
    <row r="118" spans="1:7" s="773" customFormat="1" ht="13.9" customHeight="1">
      <c r="A118" s="74" t="s">
        <v>153</v>
      </c>
      <c r="B118" s="85">
        <v>93</v>
      </c>
      <c r="C118" s="820" t="s">
        <v>37</v>
      </c>
      <c r="D118" s="85">
        <v>93</v>
      </c>
      <c r="E118" s="85">
        <v>94.3</v>
      </c>
      <c r="F118" s="820" t="s">
        <v>37</v>
      </c>
      <c r="G118" s="85">
        <v>94.3</v>
      </c>
    </row>
    <row r="119" spans="1:7" s="773" customFormat="1" ht="13.9" customHeight="1">
      <c r="A119" s="74" t="s">
        <v>118</v>
      </c>
      <c r="B119" s="85">
        <v>42.8</v>
      </c>
      <c r="C119" s="85">
        <v>8.6999999999999993</v>
      </c>
      <c r="D119" s="85">
        <v>34.1</v>
      </c>
      <c r="E119" s="85">
        <v>43.5</v>
      </c>
      <c r="F119" s="85">
        <v>8.8000000000000007</v>
      </c>
      <c r="G119" s="85">
        <v>34.700000000000003</v>
      </c>
    </row>
    <row r="120" spans="1:7" s="773" customFormat="1" ht="13.9" customHeight="1">
      <c r="A120" s="74" t="s">
        <v>154</v>
      </c>
      <c r="B120" s="85">
        <v>8.6999999999999993</v>
      </c>
      <c r="C120" s="85">
        <v>8.6999999999999993</v>
      </c>
      <c r="D120" s="820" t="s">
        <v>37</v>
      </c>
      <c r="E120" s="85">
        <v>8.8000000000000007</v>
      </c>
      <c r="F120" s="85">
        <v>8.8000000000000007</v>
      </c>
      <c r="G120" s="820" t="s">
        <v>37</v>
      </c>
    </row>
    <row r="121" spans="1:7" s="773" customFormat="1" ht="13.9" customHeight="1">
      <c r="A121" s="74" t="s">
        <v>155</v>
      </c>
      <c r="B121" s="264">
        <v>241.7</v>
      </c>
      <c r="C121" s="264">
        <v>9.5</v>
      </c>
      <c r="D121" s="264">
        <v>232.2</v>
      </c>
      <c r="E121" s="264">
        <v>245.7</v>
      </c>
      <c r="F121" s="264">
        <v>9.6999999999999993</v>
      </c>
      <c r="G121" s="264">
        <v>236</v>
      </c>
    </row>
    <row r="122" spans="1:7" s="773" customFormat="1" ht="13.9" customHeight="1">
      <c r="A122" s="74" t="s">
        <v>120</v>
      </c>
      <c r="B122" s="264">
        <v>9.5</v>
      </c>
      <c r="C122" s="264">
        <v>9.5</v>
      </c>
      <c r="D122" s="820" t="s">
        <v>37</v>
      </c>
      <c r="E122" s="264">
        <v>9.6999999999999993</v>
      </c>
      <c r="F122" s="264">
        <v>9.6999999999999993</v>
      </c>
      <c r="G122" s="820" t="s">
        <v>37</v>
      </c>
    </row>
    <row r="123" spans="1:7" s="773" customFormat="1" ht="13.9" customHeight="1">
      <c r="A123" s="74" t="s">
        <v>121</v>
      </c>
      <c r="B123" s="85">
        <v>52</v>
      </c>
      <c r="C123" s="820" t="s">
        <v>37</v>
      </c>
      <c r="D123" s="85">
        <v>52</v>
      </c>
      <c r="E123" s="85">
        <v>52.9</v>
      </c>
      <c r="F123" s="820" t="s">
        <v>37</v>
      </c>
      <c r="G123" s="85">
        <v>52.9</v>
      </c>
    </row>
    <row r="124" spans="1:7" s="773" customFormat="1" ht="13.9" customHeight="1">
      <c r="A124" s="74" t="s">
        <v>683</v>
      </c>
      <c r="B124" s="85">
        <v>171.3</v>
      </c>
      <c r="C124" s="85">
        <v>33.799999999999997</v>
      </c>
      <c r="D124" s="85">
        <v>137.5</v>
      </c>
      <c r="E124" s="85">
        <v>172.8</v>
      </c>
      <c r="F124" s="85">
        <v>34</v>
      </c>
      <c r="G124" s="85">
        <v>138.80000000000001</v>
      </c>
    </row>
    <row r="125" spans="1:7" s="773" customFormat="1" ht="13.9" customHeight="1">
      <c r="A125" s="74" t="s">
        <v>123</v>
      </c>
      <c r="B125" s="85">
        <v>33.799999999999997</v>
      </c>
      <c r="C125" s="85">
        <v>33.799999999999997</v>
      </c>
      <c r="D125" s="262" t="s">
        <v>37</v>
      </c>
      <c r="E125" s="85">
        <v>34</v>
      </c>
      <c r="F125" s="85">
        <v>34</v>
      </c>
      <c r="G125" s="262" t="s">
        <v>37</v>
      </c>
    </row>
    <row r="126" spans="1:7" s="773" customFormat="1" ht="13.9" customHeight="1">
      <c r="A126" s="794"/>
      <c r="B126" s="781"/>
      <c r="C126" s="781"/>
      <c r="D126" s="781"/>
      <c r="E126" s="781"/>
      <c r="F126" s="781"/>
      <c r="G126" s="781"/>
    </row>
    <row r="127" spans="1:7" s="773" customFormat="1" ht="13.9" customHeight="1">
      <c r="A127" s="864" t="s">
        <v>156</v>
      </c>
      <c r="B127" s="84">
        <v>1130.9000000000001</v>
      </c>
      <c r="C127" s="84">
        <v>1126.5999999999999</v>
      </c>
      <c r="D127" s="84">
        <v>4.3</v>
      </c>
      <c r="E127" s="84">
        <v>1162.0999999999999</v>
      </c>
      <c r="F127" s="84">
        <v>1157.5</v>
      </c>
      <c r="G127" s="84">
        <v>4.5999999999999996</v>
      </c>
    </row>
    <row r="128" spans="1:7" s="773" customFormat="1" ht="13.9" customHeight="1">
      <c r="A128" s="800" t="s">
        <v>56</v>
      </c>
      <c r="B128" s="781"/>
      <c r="C128" s="781"/>
      <c r="D128" s="820"/>
      <c r="E128" s="781"/>
      <c r="F128" s="781"/>
      <c r="G128" s="820"/>
    </row>
    <row r="129" spans="1:10" s="773" customFormat="1" ht="13.9" customHeight="1">
      <c r="A129" s="800" t="s">
        <v>124</v>
      </c>
      <c r="B129" s="85">
        <v>14.1</v>
      </c>
      <c r="C129" s="85">
        <v>14.1</v>
      </c>
      <c r="D129" s="820" t="s">
        <v>37</v>
      </c>
      <c r="E129" s="85">
        <v>14.1</v>
      </c>
      <c r="F129" s="85">
        <v>14.1</v>
      </c>
      <c r="G129" s="820" t="s">
        <v>37</v>
      </c>
    </row>
    <row r="130" spans="1:10" s="766" customFormat="1" ht="13.9" customHeight="1">
      <c r="A130" s="859"/>
      <c r="B130" s="781"/>
      <c r="C130" s="781"/>
      <c r="D130" s="781"/>
      <c r="E130" s="781"/>
      <c r="F130" s="781"/>
      <c r="G130" s="781"/>
    </row>
    <row r="131" spans="1:10" s="766" customFormat="1" ht="13.9" customHeight="1">
      <c r="A131" s="865" t="s">
        <v>11</v>
      </c>
      <c r="B131" s="84">
        <v>361.5</v>
      </c>
      <c r="C131" s="84">
        <v>325</v>
      </c>
      <c r="D131" s="84">
        <v>36.5</v>
      </c>
      <c r="E131" s="84">
        <v>372.2</v>
      </c>
      <c r="F131" s="84">
        <v>335.5</v>
      </c>
      <c r="G131" s="84">
        <v>36.700000000000003</v>
      </c>
    </row>
    <row r="132" spans="1:10" s="773" customFormat="1" ht="13.9" customHeight="1">
      <c r="A132" s="866"/>
      <c r="B132" s="801"/>
      <c r="C132" s="801"/>
      <c r="D132" s="801"/>
      <c r="E132" s="801"/>
      <c r="F132" s="771"/>
      <c r="G132" s="771"/>
    </row>
    <row r="133" spans="1:10" s="773" customFormat="1" ht="10.15" customHeight="1">
      <c r="A133" s="73"/>
      <c r="B133" s="794"/>
      <c r="C133" s="794"/>
      <c r="D133" s="794"/>
      <c r="E133" s="794"/>
      <c r="F133" s="794"/>
      <c r="G133" s="794"/>
    </row>
    <row r="134" spans="1:10" ht="25.5" customHeight="1">
      <c r="A134" s="1682" t="s">
        <v>1448</v>
      </c>
      <c r="B134" s="1683"/>
      <c r="C134" s="1683"/>
      <c r="D134" s="1683"/>
      <c r="E134" s="1683"/>
      <c r="F134" s="1683"/>
      <c r="G134" s="1683"/>
      <c r="H134" s="1681"/>
      <c r="I134" s="1681"/>
      <c r="J134" s="1681"/>
    </row>
  </sheetData>
  <mergeCells count="11">
    <mergeCell ref="H134:J134"/>
    <mergeCell ref="A1:B1"/>
    <mergeCell ref="B5:D5"/>
    <mergeCell ref="E5:G5"/>
    <mergeCell ref="F6:G6"/>
    <mergeCell ref="C6:D6"/>
    <mergeCell ref="A134:G134"/>
    <mergeCell ref="B56:D56"/>
    <mergeCell ref="E56:G56"/>
    <mergeCell ref="F57:G57"/>
    <mergeCell ref="C57:D57"/>
  </mergeCells>
  <hyperlinks>
    <hyperlink ref="A1" location="Содержание!A1" display="Вернуться в СОДЕРЖАНИЕ" xr:uid="{1AC199B3-5ECF-41B3-A23C-B17C4F8BC921}"/>
  </hyperlinks>
  <pageMargins left="0.78740157480314965" right="0.78740157480314965" top="0.78740157480314965" bottom="0.78740157480314965" header="0.51181102362204722" footer="0.62992125984251968"/>
  <pageSetup paperSize="9" firstPageNumber="47" orientation="portrait" useFirstPageNumber="1" r:id="rId1"/>
  <headerFooter alignWithMargins="0">
    <oddFooter>&amp;C&amp;"Times New Roman,обычный"&amp;9&amp;P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111"/>
  <sheetViews>
    <sheetView zoomScale="110" zoomScaleNormal="110" zoomScaleSheetLayoutView="74" workbookViewId="0">
      <pane xSplit="1" ySplit="8" topLeftCell="B9" activePane="bottomRight" state="frozen"/>
      <selection activeCell="P15" sqref="P15"/>
      <selection pane="topRight" activeCell="P15" sqref="P15"/>
      <selection pane="bottomLeft" activeCell="P15" sqref="P15"/>
      <selection pane="bottomRight" activeCell="P15" sqref="P15"/>
    </sheetView>
  </sheetViews>
  <sheetFormatPr defaultRowHeight="12.75"/>
  <cols>
    <col min="1" max="1" width="23" style="760" customWidth="1"/>
    <col min="2" max="7" width="10.5703125" style="760" customWidth="1"/>
    <col min="8" max="8" width="27.42578125" style="760" customWidth="1"/>
    <col min="9" max="11" width="18.7109375" style="760" customWidth="1"/>
    <col min="12" max="180" width="9.140625" style="760"/>
    <col min="181" max="181" width="29.7109375" style="760" customWidth="1"/>
    <col min="182" max="187" width="10.7109375" style="760" customWidth="1"/>
    <col min="188" max="188" width="29.7109375" style="760" customWidth="1"/>
    <col min="189" max="194" width="10.7109375" style="760" customWidth="1"/>
    <col min="195" max="195" width="29.7109375" style="760" customWidth="1"/>
    <col min="196" max="198" width="18.42578125" style="760" customWidth="1"/>
    <col min="199" max="436" width="9.140625" style="760"/>
    <col min="437" max="437" width="29.7109375" style="760" customWidth="1"/>
    <col min="438" max="443" width="10.7109375" style="760" customWidth="1"/>
    <col min="444" max="444" width="29.7109375" style="760" customWidth="1"/>
    <col min="445" max="450" width="10.7109375" style="760" customWidth="1"/>
    <col min="451" max="451" width="29.7109375" style="760" customWidth="1"/>
    <col min="452" max="454" width="18.42578125" style="760" customWidth="1"/>
    <col min="455" max="692" width="9.140625" style="760"/>
    <col min="693" max="693" width="29.7109375" style="760" customWidth="1"/>
    <col min="694" max="699" width="10.7109375" style="760" customWidth="1"/>
    <col min="700" max="700" width="29.7109375" style="760" customWidth="1"/>
    <col min="701" max="706" width="10.7109375" style="760" customWidth="1"/>
    <col min="707" max="707" width="29.7109375" style="760" customWidth="1"/>
    <col min="708" max="710" width="18.42578125" style="760" customWidth="1"/>
    <col min="711" max="948" width="9.140625" style="760"/>
    <col min="949" max="949" width="29.7109375" style="760" customWidth="1"/>
    <col min="950" max="955" width="10.7109375" style="760" customWidth="1"/>
    <col min="956" max="956" width="29.7109375" style="760" customWidth="1"/>
    <col min="957" max="962" width="10.7109375" style="760" customWidth="1"/>
    <col min="963" max="963" width="29.7109375" style="760" customWidth="1"/>
    <col min="964" max="966" width="18.42578125" style="760" customWidth="1"/>
    <col min="967" max="1204" width="9.140625" style="760"/>
    <col min="1205" max="1205" width="29.7109375" style="760" customWidth="1"/>
    <col min="1206" max="1211" width="10.7109375" style="760" customWidth="1"/>
    <col min="1212" max="1212" width="29.7109375" style="760" customWidth="1"/>
    <col min="1213" max="1218" width="10.7109375" style="760" customWidth="1"/>
    <col min="1219" max="1219" width="29.7109375" style="760" customWidth="1"/>
    <col min="1220" max="1222" width="18.42578125" style="760" customWidth="1"/>
    <col min="1223" max="1460" width="9.140625" style="760"/>
    <col min="1461" max="1461" width="29.7109375" style="760" customWidth="1"/>
    <col min="1462" max="1467" width="10.7109375" style="760" customWidth="1"/>
    <col min="1468" max="1468" width="29.7109375" style="760" customWidth="1"/>
    <col min="1469" max="1474" width="10.7109375" style="760" customWidth="1"/>
    <col min="1475" max="1475" width="29.7109375" style="760" customWidth="1"/>
    <col min="1476" max="1478" width="18.42578125" style="760" customWidth="1"/>
    <col min="1479" max="1716" width="9.140625" style="760"/>
    <col min="1717" max="1717" width="29.7109375" style="760" customWidth="1"/>
    <col min="1718" max="1723" width="10.7109375" style="760" customWidth="1"/>
    <col min="1724" max="1724" width="29.7109375" style="760" customWidth="1"/>
    <col min="1725" max="1730" width="10.7109375" style="760" customWidth="1"/>
    <col min="1731" max="1731" width="29.7109375" style="760" customWidth="1"/>
    <col min="1732" max="1734" width="18.42578125" style="760" customWidth="1"/>
    <col min="1735" max="1972" width="9.140625" style="760"/>
    <col min="1973" max="1973" width="29.7109375" style="760" customWidth="1"/>
    <col min="1974" max="1979" width="10.7109375" style="760" customWidth="1"/>
    <col min="1980" max="1980" width="29.7109375" style="760" customWidth="1"/>
    <col min="1981" max="1986" width="10.7109375" style="760" customWidth="1"/>
    <col min="1987" max="1987" width="29.7109375" style="760" customWidth="1"/>
    <col min="1988" max="1990" width="18.42578125" style="760" customWidth="1"/>
    <col min="1991" max="2228" width="9.140625" style="760"/>
    <col min="2229" max="2229" width="29.7109375" style="760" customWidth="1"/>
    <col min="2230" max="2235" width="10.7109375" style="760" customWidth="1"/>
    <col min="2236" max="2236" width="29.7109375" style="760" customWidth="1"/>
    <col min="2237" max="2242" width="10.7109375" style="760" customWidth="1"/>
    <col min="2243" max="2243" width="29.7109375" style="760" customWidth="1"/>
    <col min="2244" max="2246" width="18.42578125" style="760" customWidth="1"/>
    <col min="2247" max="2484" width="9.140625" style="760"/>
    <col min="2485" max="2485" width="29.7109375" style="760" customWidth="1"/>
    <col min="2486" max="2491" width="10.7109375" style="760" customWidth="1"/>
    <col min="2492" max="2492" width="29.7109375" style="760" customWidth="1"/>
    <col min="2493" max="2498" width="10.7109375" style="760" customWidth="1"/>
    <col min="2499" max="2499" width="29.7109375" style="760" customWidth="1"/>
    <col min="2500" max="2502" width="18.42578125" style="760" customWidth="1"/>
    <col min="2503" max="2740" width="9.140625" style="760"/>
    <col min="2741" max="2741" width="29.7109375" style="760" customWidth="1"/>
    <col min="2742" max="2747" width="10.7109375" style="760" customWidth="1"/>
    <col min="2748" max="2748" width="29.7109375" style="760" customWidth="1"/>
    <col min="2749" max="2754" width="10.7109375" style="760" customWidth="1"/>
    <col min="2755" max="2755" width="29.7109375" style="760" customWidth="1"/>
    <col min="2756" max="2758" width="18.42578125" style="760" customWidth="1"/>
    <col min="2759" max="2996" width="9.140625" style="760"/>
    <col min="2997" max="2997" width="29.7109375" style="760" customWidth="1"/>
    <col min="2998" max="3003" width="10.7109375" style="760" customWidth="1"/>
    <col min="3004" max="3004" width="29.7109375" style="760" customWidth="1"/>
    <col min="3005" max="3010" width="10.7109375" style="760" customWidth="1"/>
    <col min="3011" max="3011" width="29.7109375" style="760" customWidth="1"/>
    <col min="3012" max="3014" width="18.42578125" style="760" customWidth="1"/>
    <col min="3015" max="3252" width="9.140625" style="760"/>
    <col min="3253" max="3253" width="29.7109375" style="760" customWidth="1"/>
    <col min="3254" max="3259" width="10.7109375" style="760" customWidth="1"/>
    <col min="3260" max="3260" width="29.7109375" style="760" customWidth="1"/>
    <col min="3261" max="3266" width="10.7109375" style="760" customWidth="1"/>
    <col min="3267" max="3267" width="29.7109375" style="760" customWidth="1"/>
    <col min="3268" max="3270" width="18.42578125" style="760" customWidth="1"/>
    <col min="3271" max="3508" width="9.140625" style="760"/>
    <col min="3509" max="3509" width="29.7109375" style="760" customWidth="1"/>
    <col min="3510" max="3515" width="10.7109375" style="760" customWidth="1"/>
    <col min="3516" max="3516" width="29.7109375" style="760" customWidth="1"/>
    <col min="3517" max="3522" width="10.7109375" style="760" customWidth="1"/>
    <col min="3523" max="3523" width="29.7109375" style="760" customWidth="1"/>
    <col min="3524" max="3526" width="18.42578125" style="760" customWidth="1"/>
    <col min="3527" max="3764" width="9.140625" style="760"/>
    <col min="3765" max="3765" width="29.7109375" style="760" customWidth="1"/>
    <col min="3766" max="3771" width="10.7109375" style="760" customWidth="1"/>
    <col min="3772" max="3772" width="29.7109375" style="760" customWidth="1"/>
    <col min="3773" max="3778" width="10.7109375" style="760" customWidth="1"/>
    <col min="3779" max="3779" width="29.7109375" style="760" customWidth="1"/>
    <col min="3780" max="3782" width="18.42578125" style="760" customWidth="1"/>
    <col min="3783" max="4020" width="9.140625" style="760"/>
    <col min="4021" max="4021" width="29.7109375" style="760" customWidth="1"/>
    <col min="4022" max="4027" width="10.7109375" style="760" customWidth="1"/>
    <col min="4028" max="4028" width="29.7109375" style="760" customWidth="1"/>
    <col min="4029" max="4034" width="10.7109375" style="760" customWidth="1"/>
    <col min="4035" max="4035" width="29.7109375" style="760" customWidth="1"/>
    <col min="4036" max="4038" width="18.42578125" style="760" customWidth="1"/>
    <col min="4039" max="4276" width="9.140625" style="760"/>
    <col min="4277" max="4277" width="29.7109375" style="760" customWidth="1"/>
    <col min="4278" max="4283" width="10.7109375" style="760" customWidth="1"/>
    <col min="4284" max="4284" width="29.7109375" style="760" customWidth="1"/>
    <col min="4285" max="4290" width="10.7109375" style="760" customWidth="1"/>
    <col min="4291" max="4291" width="29.7109375" style="760" customWidth="1"/>
    <col min="4292" max="4294" width="18.42578125" style="760" customWidth="1"/>
    <col min="4295" max="4532" width="9.140625" style="760"/>
    <col min="4533" max="4533" width="29.7109375" style="760" customWidth="1"/>
    <col min="4534" max="4539" width="10.7109375" style="760" customWidth="1"/>
    <col min="4540" max="4540" width="29.7109375" style="760" customWidth="1"/>
    <col min="4541" max="4546" width="10.7109375" style="760" customWidth="1"/>
    <col min="4547" max="4547" width="29.7109375" style="760" customWidth="1"/>
    <col min="4548" max="4550" width="18.42578125" style="760" customWidth="1"/>
    <col min="4551" max="4788" width="9.140625" style="760"/>
    <col min="4789" max="4789" width="29.7109375" style="760" customWidth="1"/>
    <col min="4790" max="4795" width="10.7109375" style="760" customWidth="1"/>
    <col min="4796" max="4796" width="29.7109375" style="760" customWidth="1"/>
    <col min="4797" max="4802" width="10.7109375" style="760" customWidth="1"/>
    <col min="4803" max="4803" width="29.7109375" style="760" customWidth="1"/>
    <col min="4804" max="4806" width="18.42578125" style="760" customWidth="1"/>
    <col min="4807" max="5044" width="9.140625" style="760"/>
    <col min="5045" max="5045" width="29.7109375" style="760" customWidth="1"/>
    <col min="5046" max="5051" width="10.7109375" style="760" customWidth="1"/>
    <col min="5052" max="5052" width="29.7109375" style="760" customWidth="1"/>
    <col min="5053" max="5058" width="10.7109375" style="760" customWidth="1"/>
    <col min="5059" max="5059" width="29.7109375" style="760" customWidth="1"/>
    <col min="5060" max="5062" width="18.42578125" style="760" customWidth="1"/>
    <col min="5063" max="5300" width="9.140625" style="760"/>
    <col min="5301" max="5301" width="29.7109375" style="760" customWidth="1"/>
    <col min="5302" max="5307" width="10.7109375" style="760" customWidth="1"/>
    <col min="5308" max="5308" width="29.7109375" style="760" customWidth="1"/>
    <col min="5309" max="5314" width="10.7109375" style="760" customWidth="1"/>
    <col min="5315" max="5315" width="29.7109375" style="760" customWidth="1"/>
    <col min="5316" max="5318" width="18.42578125" style="760" customWidth="1"/>
    <col min="5319" max="5556" width="9.140625" style="760"/>
    <col min="5557" max="5557" width="29.7109375" style="760" customWidth="1"/>
    <col min="5558" max="5563" width="10.7109375" style="760" customWidth="1"/>
    <col min="5564" max="5564" width="29.7109375" style="760" customWidth="1"/>
    <col min="5565" max="5570" width="10.7109375" style="760" customWidth="1"/>
    <col min="5571" max="5571" width="29.7109375" style="760" customWidth="1"/>
    <col min="5572" max="5574" width="18.42578125" style="760" customWidth="1"/>
    <col min="5575" max="5812" width="9.140625" style="760"/>
    <col min="5813" max="5813" width="29.7109375" style="760" customWidth="1"/>
    <col min="5814" max="5819" width="10.7109375" style="760" customWidth="1"/>
    <col min="5820" max="5820" width="29.7109375" style="760" customWidth="1"/>
    <col min="5821" max="5826" width="10.7109375" style="760" customWidth="1"/>
    <col min="5827" max="5827" width="29.7109375" style="760" customWidth="1"/>
    <col min="5828" max="5830" width="18.42578125" style="760" customWidth="1"/>
    <col min="5831" max="6068" width="9.140625" style="760"/>
    <col min="6069" max="6069" width="29.7109375" style="760" customWidth="1"/>
    <col min="6070" max="6075" width="10.7109375" style="760" customWidth="1"/>
    <col min="6076" max="6076" width="29.7109375" style="760" customWidth="1"/>
    <col min="6077" max="6082" width="10.7109375" style="760" customWidth="1"/>
    <col min="6083" max="6083" width="29.7109375" style="760" customWidth="1"/>
    <col min="6084" max="6086" width="18.42578125" style="760" customWidth="1"/>
    <col min="6087" max="6324" width="9.140625" style="760"/>
    <col min="6325" max="6325" width="29.7109375" style="760" customWidth="1"/>
    <col min="6326" max="6331" width="10.7109375" style="760" customWidth="1"/>
    <col min="6332" max="6332" width="29.7109375" style="760" customWidth="1"/>
    <col min="6333" max="6338" width="10.7109375" style="760" customWidth="1"/>
    <col min="6339" max="6339" width="29.7109375" style="760" customWidth="1"/>
    <col min="6340" max="6342" width="18.42578125" style="760" customWidth="1"/>
    <col min="6343" max="6580" width="9.140625" style="760"/>
    <col min="6581" max="6581" width="29.7109375" style="760" customWidth="1"/>
    <col min="6582" max="6587" width="10.7109375" style="760" customWidth="1"/>
    <col min="6588" max="6588" width="29.7109375" style="760" customWidth="1"/>
    <col min="6589" max="6594" width="10.7109375" style="760" customWidth="1"/>
    <col min="6595" max="6595" width="29.7109375" style="760" customWidth="1"/>
    <col min="6596" max="6598" width="18.42578125" style="760" customWidth="1"/>
    <col min="6599" max="6836" width="9.140625" style="760"/>
    <col min="6837" max="6837" width="29.7109375" style="760" customWidth="1"/>
    <col min="6838" max="6843" width="10.7109375" style="760" customWidth="1"/>
    <col min="6844" max="6844" width="29.7109375" style="760" customWidth="1"/>
    <col min="6845" max="6850" width="10.7109375" style="760" customWidth="1"/>
    <col min="6851" max="6851" width="29.7109375" style="760" customWidth="1"/>
    <col min="6852" max="6854" width="18.42578125" style="760" customWidth="1"/>
    <col min="6855" max="7092" width="9.140625" style="760"/>
    <col min="7093" max="7093" width="29.7109375" style="760" customWidth="1"/>
    <col min="7094" max="7099" width="10.7109375" style="760" customWidth="1"/>
    <col min="7100" max="7100" width="29.7109375" style="760" customWidth="1"/>
    <col min="7101" max="7106" width="10.7109375" style="760" customWidth="1"/>
    <col min="7107" max="7107" width="29.7109375" style="760" customWidth="1"/>
    <col min="7108" max="7110" width="18.42578125" style="760" customWidth="1"/>
    <col min="7111" max="7348" width="9.140625" style="760"/>
    <col min="7349" max="7349" width="29.7109375" style="760" customWidth="1"/>
    <col min="7350" max="7355" width="10.7109375" style="760" customWidth="1"/>
    <col min="7356" max="7356" width="29.7109375" style="760" customWidth="1"/>
    <col min="7357" max="7362" width="10.7109375" style="760" customWidth="1"/>
    <col min="7363" max="7363" width="29.7109375" style="760" customWidth="1"/>
    <col min="7364" max="7366" width="18.42578125" style="760" customWidth="1"/>
    <col min="7367" max="7604" width="9.140625" style="760"/>
    <col min="7605" max="7605" width="29.7109375" style="760" customWidth="1"/>
    <col min="7606" max="7611" width="10.7109375" style="760" customWidth="1"/>
    <col min="7612" max="7612" width="29.7109375" style="760" customWidth="1"/>
    <col min="7613" max="7618" width="10.7109375" style="760" customWidth="1"/>
    <col min="7619" max="7619" width="29.7109375" style="760" customWidth="1"/>
    <col min="7620" max="7622" width="18.42578125" style="760" customWidth="1"/>
    <col min="7623" max="7860" width="9.140625" style="760"/>
    <col min="7861" max="7861" width="29.7109375" style="760" customWidth="1"/>
    <col min="7862" max="7867" width="10.7109375" style="760" customWidth="1"/>
    <col min="7868" max="7868" width="29.7109375" style="760" customWidth="1"/>
    <col min="7869" max="7874" width="10.7109375" style="760" customWidth="1"/>
    <col min="7875" max="7875" width="29.7109375" style="760" customWidth="1"/>
    <col min="7876" max="7878" width="18.42578125" style="760" customWidth="1"/>
    <col min="7879" max="8116" width="9.140625" style="760"/>
    <col min="8117" max="8117" width="29.7109375" style="760" customWidth="1"/>
    <col min="8118" max="8123" width="10.7109375" style="760" customWidth="1"/>
    <col min="8124" max="8124" width="29.7109375" style="760" customWidth="1"/>
    <col min="8125" max="8130" width="10.7109375" style="760" customWidth="1"/>
    <col min="8131" max="8131" width="29.7109375" style="760" customWidth="1"/>
    <col min="8132" max="8134" width="18.42578125" style="760" customWidth="1"/>
    <col min="8135" max="8372" width="9.140625" style="760"/>
    <col min="8373" max="8373" width="29.7109375" style="760" customWidth="1"/>
    <col min="8374" max="8379" width="10.7109375" style="760" customWidth="1"/>
    <col min="8380" max="8380" width="29.7109375" style="760" customWidth="1"/>
    <col min="8381" max="8386" width="10.7109375" style="760" customWidth="1"/>
    <col min="8387" max="8387" width="29.7109375" style="760" customWidth="1"/>
    <col min="8388" max="8390" width="18.42578125" style="760" customWidth="1"/>
    <col min="8391" max="8628" width="9.140625" style="760"/>
    <col min="8629" max="8629" width="29.7109375" style="760" customWidth="1"/>
    <col min="8630" max="8635" width="10.7109375" style="760" customWidth="1"/>
    <col min="8636" max="8636" width="29.7109375" style="760" customWidth="1"/>
    <col min="8637" max="8642" width="10.7109375" style="760" customWidth="1"/>
    <col min="8643" max="8643" width="29.7109375" style="760" customWidth="1"/>
    <col min="8644" max="8646" width="18.42578125" style="760" customWidth="1"/>
    <col min="8647" max="8884" width="9.140625" style="760"/>
    <col min="8885" max="8885" width="29.7109375" style="760" customWidth="1"/>
    <col min="8886" max="8891" width="10.7109375" style="760" customWidth="1"/>
    <col min="8892" max="8892" width="29.7109375" style="760" customWidth="1"/>
    <col min="8893" max="8898" width="10.7109375" style="760" customWidth="1"/>
    <col min="8899" max="8899" width="29.7109375" style="760" customWidth="1"/>
    <col min="8900" max="8902" width="18.42578125" style="760" customWidth="1"/>
    <col min="8903" max="9140" width="9.140625" style="760"/>
    <col min="9141" max="9141" width="29.7109375" style="760" customWidth="1"/>
    <col min="9142" max="9147" width="10.7109375" style="760" customWidth="1"/>
    <col min="9148" max="9148" width="29.7109375" style="760" customWidth="1"/>
    <col min="9149" max="9154" width="10.7109375" style="760" customWidth="1"/>
    <col min="9155" max="9155" width="29.7109375" style="760" customWidth="1"/>
    <col min="9156" max="9158" width="18.42578125" style="760" customWidth="1"/>
    <col min="9159" max="9396" width="9.140625" style="760"/>
    <col min="9397" max="9397" width="29.7109375" style="760" customWidth="1"/>
    <col min="9398" max="9403" width="10.7109375" style="760" customWidth="1"/>
    <col min="9404" max="9404" width="29.7109375" style="760" customWidth="1"/>
    <col min="9405" max="9410" width="10.7109375" style="760" customWidth="1"/>
    <col min="9411" max="9411" width="29.7109375" style="760" customWidth="1"/>
    <col min="9412" max="9414" width="18.42578125" style="760" customWidth="1"/>
    <col min="9415" max="9652" width="9.140625" style="760"/>
    <col min="9653" max="9653" width="29.7109375" style="760" customWidth="1"/>
    <col min="9654" max="9659" width="10.7109375" style="760" customWidth="1"/>
    <col min="9660" max="9660" width="29.7109375" style="760" customWidth="1"/>
    <col min="9661" max="9666" width="10.7109375" style="760" customWidth="1"/>
    <col min="9667" max="9667" width="29.7109375" style="760" customWidth="1"/>
    <col min="9668" max="9670" width="18.42578125" style="760" customWidth="1"/>
    <col min="9671" max="9908" width="9.140625" style="760"/>
    <col min="9909" max="9909" width="29.7109375" style="760" customWidth="1"/>
    <col min="9910" max="9915" width="10.7109375" style="760" customWidth="1"/>
    <col min="9916" max="9916" width="29.7109375" style="760" customWidth="1"/>
    <col min="9917" max="9922" width="10.7109375" style="760" customWidth="1"/>
    <col min="9923" max="9923" width="29.7109375" style="760" customWidth="1"/>
    <col min="9924" max="9926" width="18.42578125" style="760" customWidth="1"/>
    <col min="9927" max="10164" width="9.140625" style="760"/>
    <col min="10165" max="10165" width="29.7109375" style="760" customWidth="1"/>
    <col min="10166" max="10171" width="10.7109375" style="760" customWidth="1"/>
    <col min="10172" max="10172" width="29.7109375" style="760" customWidth="1"/>
    <col min="10173" max="10178" width="10.7109375" style="760" customWidth="1"/>
    <col min="10179" max="10179" width="29.7109375" style="760" customWidth="1"/>
    <col min="10180" max="10182" width="18.42578125" style="760" customWidth="1"/>
    <col min="10183" max="10420" width="9.140625" style="760"/>
    <col min="10421" max="10421" width="29.7109375" style="760" customWidth="1"/>
    <col min="10422" max="10427" width="10.7109375" style="760" customWidth="1"/>
    <col min="10428" max="10428" width="29.7109375" style="760" customWidth="1"/>
    <col min="10429" max="10434" width="10.7109375" style="760" customWidth="1"/>
    <col min="10435" max="10435" width="29.7109375" style="760" customWidth="1"/>
    <col min="10436" max="10438" width="18.42578125" style="760" customWidth="1"/>
    <col min="10439" max="10676" width="9.140625" style="760"/>
    <col min="10677" max="10677" width="29.7109375" style="760" customWidth="1"/>
    <col min="10678" max="10683" width="10.7109375" style="760" customWidth="1"/>
    <col min="10684" max="10684" width="29.7109375" style="760" customWidth="1"/>
    <col min="10685" max="10690" width="10.7109375" style="760" customWidth="1"/>
    <col min="10691" max="10691" width="29.7109375" style="760" customWidth="1"/>
    <col min="10692" max="10694" width="18.42578125" style="760" customWidth="1"/>
    <col min="10695" max="10932" width="9.140625" style="760"/>
    <col min="10933" max="10933" width="29.7109375" style="760" customWidth="1"/>
    <col min="10934" max="10939" width="10.7109375" style="760" customWidth="1"/>
    <col min="10940" max="10940" width="29.7109375" style="760" customWidth="1"/>
    <col min="10941" max="10946" width="10.7109375" style="760" customWidth="1"/>
    <col min="10947" max="10947" width="29.7109375" style="760" customWidth="1"/>
    <col min="10948" max="10950" width="18.42578125" style="760" customWidth="1"/>
    <col min="10951" max="11188" width="9.140625" style="760"/>
    <col min="11189" max="11189" width="29.7109375" style="760" customWidth="1"/>
    <col min="11190" max="11195" width="10.7109375" style="760" customWidth="1"/>
    <col min="11196" max="11196" width="29.7109375" style="760" customWidth="1"/>
    <col min="11197" max="11202" width="10.7109375" style="760" customWidth="1"/>
    <col min="11203" max="11203" width="29.7109375" style="760" customWidth="1"/>
    <col min="11204" max="11206" width="18.42578125" style="760" customWidth="1"/>
    <col min="11207" max="11444" width="9.140625" style="760"/>
    <col min="11445" max="11445" width="29.7109375" style="760" customWidth="1"/>
    <col min="11446" max="11451" width="10.7109375" style="760" customWidth="1"/>
    <col min="11452" max="11452" width="29.7109375" style="760" customWidth="1"/>
    <col min="11453" max="11458" width="10.7109375" style="760" customWidth="1"/>
    <col min="11459" max="11459" width="29.7109375" style="760" customWidth="1"/>
    <col min="11460" max="11462" width="18.42578125" style="760" customWidth="1"/>
    <col min="11463" max="11700" width="9.140625" style="760"/>
    <col min="11701" max="11701" width="29.7109375" style="760" customWidth="1"/>
    <col min="11702" max="11707" width="10.7109375" style="760" customWidth="1"/>
    <col min="11708" max="11708" width="29.7109375" style="760" customWidth="1"/>
    <col min="11709" max="11714" width="10.7109375" style="760" customWidth="1"/>
    <col min="11715" max="11715" width="29.7109375" style="760" customWidth="1"/>
    <col min="11716" max="11718" width="18.42578125" style="760" customWidth="1"/>
    <col min="11719" max="11956" width="9.140625" style="760"/>
    <col min="11957" max="11957" width="29.7109375" style="760" customWidth="1"/>
    <col min="11958" max="11963" width="10.7109375" style="760" customWidth="1"/>
    <col min="11964" max="11964" width="29.7109375" style="760" customWidth="1"/>
    <col min="11965" max="11970" width="10.7109375" style="760" customWidth="1"/>
    <col min="11971" max="11971" width="29.7109375" style="760" customWidth="1"/>
    <col min="11972" max="11974" width="18.42578125" style="760" customWidth="1"/>
    <col min="11975" max="12212" width="9.140625" style="760"/>
    <col min="12213" max="12213" width="29.7109375" style="760" customWidth="1"/>
    <col min="12214" max="12219" width="10.7109375" style="760" customWidth="1"/>
    <col min="12220" max="12220" width="29.7109375" style="760" customWidth="1"/>
    <col min="12221" max="12226" width="10.7109375" style="760" customWidth="1"/>
    <col min="12227" max="12227" width="29.7109375" style="760" customWidth="1"/>
    <col min="12228" max="12230" width="18.42578125" style="760" customWidth="1"/>
    <col min="12231" max="12468" width="9.140625" style="760"/>
    <col min="12469" max="12469" width="29.7109375" style="760" customWidth="1"/>
    <col min="12470" max="12475" width="10.7109375" style="760" customWidth="1"/>
    <col min="12476" max="12476" width="29.7109375" style="760" customWidth="1"/>
    <col min="12477" max="12482" width="10.7109375" style="760" customWidth="1"/>
    <col min="12483" max="12483" width="29.7109375" style="760" customWidth="1"/>
    <col min="12484" max="12486" width="18.42578125" style="760" customWidth="1"/>
    <col min="12487" max="12724" width="9.140625" style="760"/>
    <col min="12725" max="12725" width="29.7109375" style="760" customWidth="1"/>
    <col min="12726" max="12731" width="10.7109375" style="760" customWidth="1"/>
    <col min="12732" max="12732" width="29.7109375" style="760" customWidth="1"/>
    <col min="12733" max="12738" width="10.7109375" style="760" customWidth="1"/>
    <col min="12739" max="12739" width="29.7109375" style="760" customWidth="1"/>
    <col min="12740" max="12742" width="18.42578125" style="760" customWidth="1"/>
    <col min="12743" max="12980" width="9.140625" style="760"/>
    <col min="12981" max="12981" width="29.7109375" style="760" customWidth="1"/>
    <col min="12982" max="12987" width="10.7109375" style="760" customWidth="1"/>
    <col min="12988" max="12988" width="29.7109375" style="760" customWidth="1"/>
    <col min="12989" max="12994" width="10.7109375" style="760" customWidth="1"/>
    <col min="12995" max="12995" width="29.7109375" style="760" customWidth="1"/>
    <col min="12996" max="12998" width="18.42578125" style="760" customWidth="1"/>
    <col min="12999" max="13236" width="9.140625" style="760"/>
    <col min="13237" max="13237" width="29.7109375" style="760" customWidth="1"/>
    <col min="13238" max="13243" width="10.7109375" style="760" customWidth="1"/>
    <col min="13244" max="13244" width="29.7109375" style="760" customWidth="1"/>
    <col min="13245" max="13250" width="10.7109375" style="760" customWidth="1"/>
    <col min="13251" max="13251" width="29.7109375" style="760" customWidth="1"/>
    <col min="13252" max="13254" width="18.42578125" style="760" customWidth="1"/>
    <col min="13255" max="13492" width="9.140625" style="760"/>
    <col min="13493" max="13493" width="29.7109375" style="760" customWidth="1"/>
    <col min="13494" max="13499" width="10.7109375" style="760" customWidth="1"/>
    <col min="13500" max="13500" width="29.7109375" style="760" customWidth="1"/>
    <col min="13501" max="13506" width="10.7109375" style="760" customWidth="1"/>
    <col min="13507" max="13507" width="29.7109375" style="760" customWidth="1"/>
    <col min="13508" max="13510" width="18.42578125" style="760" customWidth="1"/>
    <col min="13511" max="13748" width="9.140625" style="760"/>
    <col min="13749" max="13749" width="29.7109375" style="760" customWidth="1"/>
    <col min="13750" max="13755" width="10.7109375" style="760" customWidth="1"/>
    <col min="13756" max="13756" width="29.7109375" style="760" customWidth="1"/>
    <col min="13757" max="13762" width="10.7109375" style="760" customWidth="1"/>
    <col min="13763" max="13763" width="29.7109375" style="760" customWidth="1"/>
    <col min="13764" max="13766" width="18.42578125" style="760" customWidth="1"/>
    <col min="13767" max="14004" width="9.140625" style="760"/>
    <col min="14005" max="14005" width="29.7109375" style="760" customWidth="1"/>
    <col min="14006" max="14011" width="10.7109375" style="760" customWidth="1"/>
    <col min="14012" max="14012" width="29.7109375" style="760" customWidth="1"/>
    <col min="14013" max="14018" width="10.7109375" style="760" customWidth="1"/>
    <col min="14019" max="14019" width="29.7109375" style="760" customWidth="1"/>
    <col min="14020" max="14022" width="18.42578125" style="760" customWidth="1"/>
    <col min="14023" max="14260" width="9.140625" style="760"/>
    <col min="14261" max="14261" width="29.7109375" style="760" customWidth="1"/>
    <col min="14262" max="14267" width="10.7109375" style="760" customWidth="1"/>
    <col min="14268" max="14268" width="29.7109375" style="760" customWidth="1"/>
    <col min="14269" max="14274" width="10.7109375" style="760" customWidth="1"/>
    <col min="14275" max="14275" width="29.7109375" style="760" customWidth="1"/>
    <col min="14276" max="14278" width="18.42578125" style="760" customWidth="1"/>
    <col min="14279" max="14516" width="9.140625" style="760"/>
    <col min="14517" max="14517" width="29.7109375" style="760" customWidth="1"/>
    <col min="14518" max="14523" width="10.7109375" style="760" customWidth="1"/>
    <col min="14524" max="14524" width="29.7109375" style="760" customWidth="1"/>
    <col min="14525" max="14530" width="10.7109375" style="760" customWidth="1"/>
    <col min="14531" max="14531" width="29.7109375" style="760" customWidth="1"/>
    <col min="14532" max="14534" width="18.42578125" style="760" customWidth="1"/>
    <col min="14535" max="14772" width="9.140625" style="760"/>
    <col min="14773" max="14773" width="29.7109375" style="760" customWidth="1"/>
    <col min="14774" max="14779" width="10.7109375" style="760" customWidth="1"/>
    <col min="14780" max="14780" width="29.7109375" style="760" customWidth="1"/>
    <col min="14781" max="14786" width="10.7109375" style="760" customWidth="1"/>
    <col min="14787" max="14787" width="29.7109375" style="760" customWidth="1"/>
    <col min="14788" max="14790" width="18.42578125" style="760" customWidth="1"/>
    <col min="14791" max="15028" width="9.140625" style="760"/>
    <col min="15029" max="15029" width="29.7109375" style="760" customWidth="1"/>
    <col min="15030" max="15035" width="10.7109375" style="760" customWidth="1"/>
    <col min="15036" max="15036" width="29.7109375" style="760" customWidth="1"/>
    <col min="15037" max="15042" width="10.7109375" style="760" customWidth="1"/>
    <col min="15043" max="15043" width="29.7109375" style="760" customWidth="1"/>
    <col min="15044" max="15046" width="18.42578125" style="760" customWidth="1"/>
    <col min="15047" max="15284" width="9.140625" style="760"/>
    <col min="15285" max="15285" width="29.7109375" style="760" customWidth="1"/>
    <col min="15286" max="15291" width="10.7109375" style="760" customWidth="1"/>
    <col min="15292" max="15292" width="29.7109375" style="760" customWidth="1"/>
    <col min="15293" max="15298" width="10.7109375" style="760" customWidth="1"/>
    <col min="15299" max="15299" width="29.7109375" style="760" customWidth="1"/>
    <col min="15300" max="15302" width="18.42578125" style="760" customWidth="1"/>
    <col min="15303" max="15540" width="9.140625" style="760"/>
    <col min="15541" max="15541" width="29.7109375" style="760" customWidth="1"/>
    <col min="15542" max="15547" width="10.7109375" style="760" customWidth="1"/>
    <col min="15548" max="15548" width="29.7109375" style="760" customWidth="1"/>
    <col min="15549" max="15554" width="10.7109375" style="760" customWidth="1"/>
    <col min="15555" max="15555" width="29.7109375" style="760" customWidth="1"/>
    <col min="15556" max="15558" width="18.42578125" style="760" customWidth="1"/>
    <col min="15559" max="15796" width="9.140625" style="760"/>
    <col min="15797" max="15797" width="29.7109375" style="760" customWidth="1"/>
    <col min="15798" max="15803" width="10.7109375" style="760" customWidth="1"/>
    <col min="15804" max="15804" width="29.7109375" style="760" customWidth="1"/>
    <col min="15805" max="15810" width="10.7109375" style="760" customWidth="1"/>
    <col min="15811" max="15811" width="29.7109375" style="760" customWidth="1"/>
    <col min="15812" max="15814" width="18.42578125" style="760" customWidth="1"/>
    <col min="15815" max="16052" width="9.140625" style="760"/>
    <col min="16053" max="16053" width="29.7109375" style="760" customWidth="1"/>
    <col min="16054" max="16059" width="10.7109375" style="760" customWidth="1"/>
    <col min="16060" max="16060" width="29.7109375" style="760" customWidth="1"/>
    <col min="16061" max="16066" width="10.7109375" style="760" customWidth="1"/>
    <col min="16067" max="16067" width="29.7109375" style="760" customWidth="1"/>
    <col min="16068" max="16070" width="18.42578125" style="760" customWidth="1"/>
    <col min="16071" max="16319" width="9.140625" style="760"/>
    <col min="16320" max="16384" width="8.7109375" style="760" customWidth="1"/>
  </cols>
  <sheetData>
    <row r="1" spans="1:11">
      <c r="A1" s="1653" t="s">
        <v>1308</v>
      </c>
      <c r="B1" s="1653"/>
    </row>
    <row r="2" spans="1:11" s="762" customFormat="1" ht="18" customHeight="1">
      <c r="A2" s="761" t="s">
        <v>1232</v>
      </c>
      <c r="B2" s="833"/>
      <c r="C2" s="833"/>
      <c r="D2" s="833"/>
      <c r="E2" s="833"/>
      <c r="F2" s="833"/>
      <c r="G2" s="833"/>
      <c r="H2" s="744" t="s">
        <v>1335</v>
      </c>
    </row>
    <row r="3" spans="1:11" s="762" customFormat="1" ht="18" customHeight="1">
      <c r="A3" s="763" t="s">
        <v>1273</v>
      </c>
      <c r="B3" s="833"/>
      <c r="C3" s="833"/>
      <c r="D3" s="833"/>
      <c r="E3" s="833"/>
      <c r="F3" s="833"/>
      <c r="G3" s="833"/>
      <c r="H3" s="1684" t="s">
        <v>1231</v>
      </c>
      <c r="I3" s="1684"/>
      <c r="J3" s="1684"/>
      <c r="K3" s="1684"/>
    </row>
    <row r="4" spans="1:11" s="762" customFormat="1" ht="15" customHeight="1">
      <c r="A4" s="764" t="s">
        <v>1274</v>
      </c>
      <c r="B4" s="833"/>
      <c r="C4" s="833"/>
      <c r="D4" s="833"/>
      <c r="E4" s="833"/>
      <c r="F4" s="833"/>
      <c r="G4" s="833"/>
      <c r="H4" s="764"/>
    </row>
    <row r="5" spans="1:11" s="766" customFormat="1" ht="15" customHeight="1">
      <c r="A5" s="765"/>
      <c r="B5" s="1673" t="s">
        <v>1219</v>
      </c>
      <c r="C5" s="1673"/>
      <c r="D5" s="1673"/>
      <c r="E5" s="1673" t="s">
        <v>1225</v>
      </c>
      <c r="F5" s="1673"/>
      <c r="G5" s="1673"/>
      <c r="H5" s="765"/>
      <c r="I5" s="1673">
        <v>2026</v>
      </c>
      <c r="J5" s="1673"/>
      <c r="K5" s="1673"/>
    </row>
    <row r="6" spans="1:11" s="766" customFormat="1" ht="15" customHeight="1">
      <c r="A6" s="767"/>
      <c r="B6" s="768" t="s">
        <v>668</v>
      </c>
      <c r="C6" s="769" t="s">
        <v>56</v>
      </c>
      <c r="D6" s="770"/>
      <c r="E6" s="768" t="s">
        <v>668</v>
      </c>
      <c r="F6" s="769" t="s">
        <v>56</v>
      </c>
      <c r="G6" s="770"/>
      <c r="H6" s="767"/>
      <c r="I6" s="768" t="s">
        <v>668</v>
      </c>
      <c r="J6" s="769" t="s">
        <v>56</v>
      </c>
      <c r="K6" s="770"/>
    </row>
    <row r="7" spans="1:11" s="766" customFormat="1" ht="15" customHeight="1">
      <c r="A7" s="830"/>
      <c r="B7" s="769" t="s">
        <v>41</v>
      </c>
      <c r="C7" s="769" t="s">
        <v>669</v>
      </c>
      <c r="D7" s="769" t="s">
        <v>670</v>
      </c>
      <c r="E7" s="769" t="s">
        <v>41</v>
      </c>
      <c r="F7" s="769" t="s">
        <v>669</v>
      </c>
      <c r="G7" s="769" t="s">
        <v>670</v>
      </c>
      <c r="H7" s="830"/>
      <c r="I7" s="769" t="s">
        <v>41</v>
      </c>
      <c r="J7" s="769" t="s">
        <v>669</v>
      </c>
      <c r="K7" s="769" t="s">
        <v>670</v>
      </c>
    </row>
    <row r="8" spans="1:11" s="773" customFormat="1" ht="3" customHeight="1">
      <c r="B8" s="851"/>
      <c r="C8" s="851"/>
      <c r="D8" s="851"/>
    </row>
    <row r="9" spans="1:11" s="766" customFormat="1" ht="18" customHeight="1">
      <c r="A9" s="867" t="s">
        <v>0</v>
      </c>
      <c r="B9" s="84">
        <v>6487.2</v>
      </c>
      <c r="C9" s="84">
        <v>2941.8</v>
      </c>
      <c r="D9" s="84">
        <v>3545.4</v>
      </c>
      <c r="E9" s="84">
        <v>6607.1</v>
      </c>
      <c r="F9" s="84">
        <v>3000.7</v>
      </c>
      <c r="G9" s="84">
        <v>3606.4</v>
      </c>
      <c r="H9" s="867" t="s">
        <v>0</v>
      </c>
      <c r="I9" s="84">
        <v>6729.6</v>
      </c>
      <c r="J9" s="84">
        <v>3091.4</v>
      </c>
      <c r="K9" s="84">
        <v>3638.2</v>
      </c>
    </row>
    <row r="10" spans="1:11" s="773" customFormat="1" ht="8.25" customHeight="1">
      <c r="A10" s="868"/>
      <c r="H10" s="868"/>
    </row>
    <row r="11" spans="1:11" s="766" customFormat="1" ht="13.9" customHeight="1">
      <c r="A11" s="857" t="s">
        <v>1</v>
      </c>
      <c r="B11" s="85">
        <v>474.7</v>
      </c>
      <c r="C11" s="85">
        <v>157.80000000000001</v>
      </c>
      <c r="D11" s="85">
        <v>316.89999999999998</v>
      </c>
      <c r="E11" s="80">
        <v>486</v>
      </c>
      <c r="F11" s="80">
        <v>161.4</v>
      </c>
      <c r="G11" s="80">
        <v>324.60000000000002</v>
      </c>
      <c r="H11" s="857" t="s">
        <v>1</v>
      </c>
      <c r="I11" s="84">
        <v>496.6</v>
      </c>
      <c r="J11" s="84">
        <v>165.5</v>
      </c>
      <c r="K11" s="84">
        <v>331.1</v>
      </c>
    </row>
    <row r="12" spans="1:11" s="766" customFormat="1" ht="13.9" customHeight="1">
      <c r="A12" s="74" t="s">
        <v>53</v>
      </c>
      <c r="B12" s="85">
        <v>26.5</v>
      </c>
      <c r="C12" s="85">
        <v>26.5</v>
      </c>
      <c r="D12" s="37" t="s">
        <v>37</v>
      </c>
      <c r="E12" s="85">
        <v>27.3</v>
      </c>
      <c r="F12" s="85">
        <v>27.3</v>
      </c>
      <c r="G12" s="37" t="s">
        <v>37</v>
      </c>
      <c r="H12" s="74" t="s">
        <v>53</v>
      </c>
      <c r="I12" s="85">
        <v>28</v>
      </c>
      <c r="J12" s="85">
        <v>28</v>
      </c>
      <c r="K12" s="853" t="s">
        <v>37</v>
      </c>
    </row>
    <row r="13" spans="1:11" s="773" customFormat="1" ht="13.9" customHeight="1">
      <c r="A13" s="74" t="s">
        <v>54</v>
      </c>
      <c r="B13" s="85">
        <v>56.9</v>
      </c>
      <c r="C13" s="85">
        <v>56.9</v>
      </c>
      <c r="D13" s="37" t="s">
        <v>37</v>
      </c>
      <c r="E13" s="85">
        <v>58.3</v>
      </c>
      <c r="F13" s="85">
        <v>58.3</v>
      </c>
      <c r="G13" s="37" t="s">
        <v>37</v>
      </c>
      <c r="H13" s="74" t="s">
        <v>54</v>
      </c>
      <c r="I13" s="85">
        <v>60.3</v>
      </c>
      <c r="J13" s="85">
        <v>60.3</v>
      </c>
      <c r="K13" s="853" t="s">
        <v>37</v>
      </c>
    </row>
    <row r="14" spans="1:11" s="773" customFormat="1" ht="13.9" customHeight="1">
      <c r="A14" s="74" t="s">
        <v>671</v>
      </c>
      <c r="B14" s="85">
        <v>21.4</v>
      </c>
      <c r="C14" s="85">
        <v>21.4</v>
      </c>
      <c r="D14" s="37" t="s">
        <v>37</v>
      </c>
      <c r="E14" s="85">
        <v>21.5</v>
      </c>
      <c r="F14" s="85">
        <v>21.5</v>
      </c>
      <c r="G14" s="37" t="s">
        <v>37</v>
      </c>
      <c r="H14" s="74" t="s">
        <v>671</v>
      </c>
      <c r="I14" s="85">
        <v>21.6</v>
      </c>
      <c r="J14" s="85">
        <v>21.6</v>
      </c>
      <c r="K14" s="853" t="s">
        <v>37</v>
      </c>
    </row>
    <row r="15" spans="1:11" s="773" customFormat="1" ht="13.9" customHeight="1">
      <c r="A15" s="74" t="s">
        <v>57</v>
      </c>
      <c r="B15" s="85">
        <v>75</v>
      </c>
      <c r="C15" s="37" t="s">
        <v>37</v>
      </c>
      <c r="D15" s="85">
        <v>75</v>
      </c>
      <c r="E15" s="85">
        <v>77</v>
      </c>
      <c r="F15" s="37" t="s">
        <v>37</v>
      </c>
      <c r="G15" s="85">
        <v>77</v>
      </c>
      <c r="H15" s="74" t="s">
        <v>57</v>
      </c>
      <c r="I15" s="85">
        <v>78.8</v>
      </c>
      <c r="J15" s="853" t="s">
        <v>37</v>
      </c>
      <c r="K15" s="85">
        <v>78.8</v>
      </c>
    </row>
    <row r="16" spans="1:11" s="773" customFormat="1" ht="13.9" customHeight="1">
      <c r="A16" s="74" t="s">
        <v>58</v>
      </c>
      <c r="B16" s="85">
        <v>173.9</v>
      </c>
      <c r="C16" s="85">
        <v>23.4</v>
      </c>
      <c r="D16" s="85">
        <v>150.5</v>
      </c>
      <c r="E16" s="85">
        <v>178.6</v>
      </c>
      <c r="F16" s="85">
        <v>24</v>
      </c>
      <c r="G16" s="85">
        <v>154.6</v>
      </c>
      <c r="H16" s="74" t="s">
        <v>58</v>
      </c>
      <c r="I16" s="85">
        <v>182.9</v>
      </c>
      <c r="J16" s="85">
        <v>24.6</v>
      </c>
      <c r="K16" s="85">
        <v>158.30000000000001</v>
      </c>
    </row>
    <row r="17" spans="1:11" ht="13.9" customHeight="1">
      <c r="A17" s="74" t="s">
        <v>56</v>
      </c>
      <c r="H17" s="74" t="s">
        <v>56</v>
      </c>
    </row>
    <row r="18" spans="1:11" ht="13.9" customHeight="1">
      <c r="A18" s="779" t="s">
        <v>136</v>
      </c>
      <c r="B18" s="85">
        <v>10.7</v>
      </c>
      <c r="C18" s="85">
        <v>10.7</v>
      </c>
      <c r="D18" s="37" t="s">
        <v>37</v>
      </c>
      <c r="E18" s="85">
        <v>11.6</v>
      </c>
      <c r="F18" s="85">
        <v>11.6</v>
      </c>
      <c r="G18" s="37" t="s">
        <v>37</v>
      </c>
      <c r="H18" s="779" t="s">
        <v>136</v>
      </c>
      <c r="I18" s="85">
        <v>11.4</v>
      </c>
      <c r="J18" s="85">
        <v>11.4</v>
      </c>
      <c r="K18" s="853" t="s">
        <v>37</v>
      </c>
    </row>
    <row r="19" spans="1:11" ht="13.9" customHeight="1">
      <c r="A19" s="779" t="s">
        <v>137</v>
      </c>
      <c r="B19" s="85">
        <v>12.7</v>
      </c>
      <c r="C19" s="85">
        <v>12.7</v>
      </c>
      <c r="D19" s="37" t="s">
        <v>37</v>
      </c>
      <c r="E19" s="85">
        <v>12.9</v>
      </c>
      <c r="F19" s="85">
        <v>12.9</v>
      </c>
      <c r="G19" s="37" t="s">
        <v>37</v>
      </c>
      <c r="H19" s="779" t="s">
        <v>137</v>
      </c>
      <c r="I19" s="85">
        <v>13.2</v>
      </c>
      <c r="J19" s="85">
        <v>13.2</v>
      </c>
      <c r="K19" s="853" t="s">
        <v>37</v>
      </c>
    </row>
    <row r="20" spans="1:11" ht="13.9" customHeight="1">
      <c r="A20" s="74" t="s">
        <v>59</v>
      </c>
      <c r="B20" s="85">
        <v>121</v>
      </c>
      <c r="C20" s="85">
        <v>29.6</v>
      </c>
      <c r="D20" s="85">
        <v>91.4</v>
      </c>
      <c r="E20" s="85">
        <v>123.3</v>
      </c>
      <c r="F20" s="85">
        <v>30.3</v>
      </c>
      <c r="G20" s="85">
        <v>93</v>
      </c>
      <c r="H20" s="74" t="s">
        <v>59</v>
      </c>
      <c r="I20" s="85">
        <v>125</v>
      </c>
      <c r="J20" s="85">
        <v>31</v>
      </c>
      <c r="K20" s="85">
        <v>94</v>
      </c>
    </row>
    <row r="21" spans="1:11" ht="13.9" customHeight="1">
      <c r="A21" s="779" t="s">
        <v>612</v>
      </c>
      <c r="B21" s="85">
        <v>29.6</v>
      </c>
      <c r="C21" s="85">
        <v>29.6</v>
      </c>
      <c r="D21" s="37" t="s">
        <v>37</v>
      </c>
      <c r="E21" s="85">
        <v>30.3</v>
      </c>
      <c r="F21" s="85">
        <v>30.3</v>
      </c>
      <c r="G21" s="37" t="s">
        <v>37</v>
      </c>
      <c r="H21" s="779" t="s">
        <v>612</v>
      </c>
      <c r="I21" s="85">
        <v>31</v>
      </c>
      <c r="J21" s="85">
        <v>31</v>
      </c>
      <c r="K21" s="853" t="s">
        <v>37</v>
      </c>
    </row>
    <row r="22" spans="1:11" ht="13.9" customHeight="1">
      <c r="A22" s="779"/>
      <c r="H22" s="779"/>
    </row>
    <row r="23" spans="1:11" ht="23.1" customHeight="1">
      <c r="A23" s="869" t="s">
        <v>12</v>
      </c>
      <c r="B23" s="84">
        <v>1110</v>
      </c>
      <c r="C23" s="84">
        <v>403.2</v>
      </c>
      <c r="D23" s="84">
        <v>706.8</v>
      </c>
      <c r="E23" s="84">
        <v>1132.7</v>
      </c>
      <c r="F23" s="84">
        <v>411.4</v>
      </c>
      <c r="G23" s="84">
        <v>721.3</v>
      </c>
      <c r="H23" s="869" t="s">
        <v>12</v>
      </c>
      <c r="I23" s="84">
        <v>1154.0999999999999</v>
      </c>
      <c r="J23" s="84">
        <v>420.3</v>
      </c>
      <c r="K23" s="84">
        <v>733.8</v>
      </c>
    </row>
    <row r="24" spans="1:11" s="766" customFormat="1" ht="13.9" customHeight="1">
      <c r="A24" s="185" t="s">
        <v>1329</v>
      </c>
      <c r="B24" s="85">
        <v>177</v>
      </c>
      <c r="C24" s="85">
        <v>177</v>
      </c>
      <c r="D24" s="37" t="s">
        <v>37</v>
      </c>
      <c r="E24" s="85">
        <v>181.1</v>
      </c>
      <c r="F24" s="85">
        <v>181.1</v>
      </c>
      <c r="G24" s="37" t="s">
        <v>37</v>
      </c>
      <c r="H24" s="185" t="s">
        <v>1329</v>
      </c>
      <c r="I24" s="85">
        <v>185.9</v>
      </c>
      <c r="J24" s="85">
        <v>185.9</v>
      </c>
      <c r="K24" s="853" t="s">
        <v>37</v>
      </c>
    </row>
    <row r="25" spans="1:11" s="766" customFormat="1" ht="13.9" customHeight="1">
      <c r="A25" s="271" t="s">
        <v>672</v>
      </c>
      <c r="B25" s="85">
        <v>22.1</v>
      </c>
      <c r="C25" s="85">
        <v>22.1</v>
      </c>
      <c r="D25" s="37" t="s">
        <v>37</v>
      </c>
      <c r="E25" s="85">
        <v>22.5</v>
      </c>
      <c r="F25" s="85">
        <v>22.5</v>
      </c>
      <c r="G25" s="37" t="s">
        <v>37</v>
      </c>
      <c r="H25" s="271" t="s">
        <v>672</v>
      </c>
      <c r="I25" s="85">
        <v>22.6</v>
      </c>
      <c r="J25" s="85">
        <v>22.6</v>
      </c>
      <c r="K25" s="853" t="s">
        <v>37</v>
      </c>
    </row>
    <row r="26" spans="1:11" s="773" customFormat="1" ht="13.9" customHeight="1">
      <c r="A26" s="271" t="s">
        <v>673</v>
      </c>
      <c r="B26" s="85">
        <v>22.1</v>
      </c>
      <c r="C26" s="85">
        <v>22.1</v>
      </c>
      <c r="D26" s="37" t="s">
        <v>37</v>
      </c>
      <c r="E26" s="85">
        <v>22.3</v>
      </c>
      <c r="F26" s="85">
        <v>22.3</v>
      </c>
      <c r="G26" s="37" t="s">
        <v>37</v>
      </c>
      <c r="H26" s="271" t="s">
        <v>673</v>
      </c>
      <c r="I26" s="85">
        <v>22.5</v>
      </c>
      <c r="J26" s="85">
        <v>22.5</v>
      </c>
      <c r="K26" s="853" t="s">
        <v>37</v>
      </c>
    </row>
    <row r="27" spans="1:11" s="773" customFormat="1" ht="13.9" customHeight="1">
      <c r="A27" s="271" t="s">
        <v>64</v>
      </c>
      <c r="B27" s="85">
        <v>18.8</v>
      </c>
      <c r="C27" s="85">
        <v>18.8</v>
      </c>
      <c r="D27" s="37" t="s">
        <v>37</v>
      </c>
      <c r="E27" s="85">
        <v>18.8</v>
      </c>
      <c r="F27" s="85">
        <v>18.8</v>
      </c>
      <c r="G27" s="37" t="s">
        <v>37</v>
      </c>
      <c r="H27" s="271" t="s">
        <v>64</v>
      </c>
      <c r="I27" s="85">
        <v>18.8</v>
      </c>
      <c r="J27" s="85">
        <v>18.8</v>
      </c>
      <c r="K27" s="853" t="s">
        <v>37</v>
      </c>
    </row>
    <row r="28" spans="1:11" s="773" customFormat="1" ht="13.9" customHeight="1">
      <c r="A28" s="271" t="s">
        <v>67</v>
      </c>
      <c r="B28" s="85">
        <v>112</v>
      </c>
      <c r="C28" s="85">
        <v>39.4</v>
      </c>
      <c r="D28" s="85">
        <v>72.599999999999994</v>
      </c>
      <c r="E28" s="85">
        <v>114.1</v>
      </c>
      <c r="F28" s="85">
        <v>40.299999999999997</v>
      </c>
      <c r="G28" s="85">
        <v>73.8</v>
      </c>
      <c r="H28" s="271" t="s">
        <v>67</v>
      </c>
      <c r="I28" s="85">
        <v>115.6</v>
      </c>
      <c r="J28" s="85">
        <v>41.2</v>
      </c>
      <c r="K28" s="85">
        <v>74.400000000000006</v>
      </c>
    </row>
    <row r="29" spans="1:11" s="773" customFormat="1" ht="13.9" customHeight="1">
      <c r="A29" s="779" t="s">
        <v>143</v>
      </c>
      <c r="B29" s="85">
        <v>39.4</v>
      </c>
      <c r="C29" s="85">
        <v>39.4</v>
      </c>
      <c r="D29" s="37" t="s">
        <v>37</v>
      </c>
      <c r="E29" s="85">
        <v>40.299999999999997</v>
      </c>
      <c r="F29" s="85">
        <v>40.299999999999997</v>
      </c>
      <c r="G29" s="37" t="s">
        <v>37</v>
      </c>
      <c r="H29" s="779" t="s">
        <v>143</v>
      </c>
      <c r="I29" s="85">
        <v>41.2</v>
      </c>
      <c r="J29" s="85">
        <v>41.2</v>
      </c>
      <c r="K29" s="853" t="s">
        <v>37</v>
      </c>
    </row>
    <row r="30" spans="1:11" s="773" customFormat="1" ht="13.9" customHeight="1">
      <c r="A30" s="271" t="s">
        <v>69</v>
      </c>
      <c r="B30" s="85">
        <v>91.8</v>
      </c>
      <c r="C30" s="37" t="s">
        <v>37</v>
      </c>
      <c r="D30" s="85">
        <v>91.8</v>
      </c>
      <c r="E30" s="85">
        <v>93.8</v>
      </c>
      <c r="F30" s="37" t="s">
        <v>37</v>
      </c>
      <c r="G30" s="85">
        <v>93.8</v>
      </c>
      <c r="H30" s="271" t="s">
        <v>69</v>
      </c>
      <c r="I30" s="85">
        <v>95.6</v>
      </c>
      <c r="J30" s="853" t="s">
        <v>37</v>
      </c>
      <c r="K30" s="85">
        <v>95.6</v>
      </c>
    </row>
    <row r="31" spans="1:11" s="773" customFormat="1" ht="13.9" customHeight="1">
      <c r="A31" s="271" t="s">
        <v>70</v>
      </c>
      <c r="B31" s="85">
        <v>156.1</v>
      </c>
      <c r="C31" s="85">
        <v>49.1</v>
      </c>
      <c r="D31" s="85">
        <v>107</v>
      </c>
      <c r="E31" s="85">
        <v>159.9</v>
      </c>
      <c r="F31" s="85">
        <v>50.2</v>
      </c>
      <c r="G31" s="85">
        <v>109.7</v>
      </c>
      <c r="H31" s="271" t="s">
        <v>70</v>
      </c>
      <c r="I31" s="85">
        <v>163.69999999999999</v>
      </c>
      <c r="J31" s="85">
        <v>51.4</v>
      </c>
      <c r="K31" s="85">
        <v>112.3</v>
      </c>
    </row>
    <row r="32" spans="1:11" s="773" customFormat="1" ht="13.9" customHeight="1">
      <c r="A32" s="779" t="s">
        <v>675</v>
      </c>
      <c r="B32" s="85">
        <v>49.1</v>
      </c>
      <c r="C32" s="85">
        <v>49.1</v>
      </c>
      <c r="D32" s="37" t="s">
        <v>37</v>
      </c>
      <c r="E32" s="85">
        <v>50.2</v>
      </c>
      <c r="F32" s="85">
        <v>50.2</v>
      </c>
      <c r="G32" s="37" t="s">
        <v>37</v>
      </c>
      <c r="H32" s="779" t="s">
        <v>675</v>
      </c>
      <c r="I32" s="85">
        <v>51.4</v>
      </c>
      <c r="J32" s="85">
        <v>51.4</v>
      </c>
      <c r="K32" s="853" t="s">
        <v>37</v>
      </c>
    </row>
    <row r="33" spans="1:11" s="773" customFormat="1" ht="13.9" customHeight="1">
      <c r="A33" s="271" t="s">
        <v>71</v>
      </c>
      <c r="B33" s="85">
        <v>139.19999999999999</v>
      </c>
      <c r="C33" s="85">
        <v>28.1</v>
      </c>
      <c r="D33" s="85">
        <v>111.1</v>
      </c>
      <c r="E33" s="85">
        <v>142.5</v>
      </c>
      <c r="F33" s="85">
        <v>28.7</v>
      </c>
      <c r="G33" s="85">
        <v>113.8</v>
      </c>
      <c r="H33" s="271" t="s">
        <v>71</v>
      </c>
      <c r="I33" s="85">
        <v>145.69999999999999</v>
      </c>
      <c r="J33" s="85">
        <v>29.4</v>
      </c>
      <c r="K33" s="85">
        <v>116.3</v>
      </c>
    </row>
    <row r="34" spans="1:11" s="773" customFormat="1" ht="13.9" customHeight="1">
      <c r="A34" s="779" t="s">
        <v>72</v>
      </c>
      <c r="B34" s="85">
        <v>16</v>
      </c>
      <c r="C34" s="85">
        <v>16</v>
      </c>
      <c r="D34" s="37" t="s">
        <v>37</v>
      </c>
      <c r="E34" s="85">
        <v>16.3</v>
      </c>
      <c r="F34" s="85">
        <v>16.3</v>
      </c>
      <c r="G34" s="37" t="s">
        <v>37</v>
      </c>
      <c r="H34" s="779" t="s">
        <v>72</v>
      </c>
      <c r="I34" s="85">
        <v>16.8</v>
      </c>
      <c r="J34" s="85">
        <v>16.8</v>
      </c>
      <c r="K34" s="853" t="s">
        <v>37</v>
      </c>
    </row>
    <row r="35" spans="1:11" s="773" customFormat="1" ht="13.9" customHeight="1">
      <c r="A35" s="779" t="s">
        <v>1228</v>
      </c>
      <c r="B35" s="85">
        <v>12.1</v>
      </c>
      <c r="C35" s="85">
        <v>12.1</v>
      </c>
      <c r="D35" s="37" t="s">
        <v>37</v>
      </c>
      <c r="E35" s="85">
        <v>12.4</v>
      </c>
      <c r="F35" s="85">
        <v>12.4</v>
      </c>
      <c r="G35" s="37" t="s">
        <v>37</v>
      </c>
      <c r="H35" s="779" t="s">
        <v>1228</v>
      </c>
      <c r="I35" s="85">
        <v>12.6</v>
      </c>
      <c r="J35" s="85">
        <v>12.6</v>
      </c>
      <c r="K35" s="853" t="s">
        <v>37</v>
      </c>
    </row>
    <row r="36" spans="1:11" s="773" customFormat="1" ht="13.9" customHeight="1">
      <c r="A36" s="271" t="s">
        <v>144</v>
      </c>
      <c r="B36" s="85">
        <v>227</v>
      </c>
      <c r="C36" s="85">
        <v>11.3</v>
      </c>
      <c r="D36" s="85">
        <v>215.7</v>
      </c>
      <c r="E36" s="85">
        <v>231.8</v>
      </c>
      <c r="F36" s="85">
        <v>11.5</v>
      </c>
      <c r="G36" s="85">
        <v>220.3</v>
      </c>
      <c r="H36" s="271" t="s">
        <v>144</v>
      </c>
      <c r="I36" s="85">
        <v>236.6</v>
      </c>
      <c r="J36" s="85">
        <v>11.7</v>
      </c>
      <c r="K36" s="85">
        <v>224.9</v>
      </c>
    </row>
    <row r="37" spans="1:11" s="773" customFormat="1" ht="13.9" customHeight="1">
      <c r="A37" s="779" t="s">
        <v>676</v>
      </c>
      <c r="B37" s="85">
        <v>11.3</v>
      </c>
      <c r="C37" s="85">
        <v>11.3</v>
      </c>
      <c r="D37" s="37" t="s">
        <v>37</v>
      </c>
      <c r="E37" s="85">
        <v>11.5</v>
      </c>
      <c r="F37" s="85">
        <v>11.5</v>
      </c>
      <c r="G37" s="37" t="s">
        <v>37</v>
      </c>
      <c r="H37" s="779" t="s">
        <v>676</v>
      </c>
      <c r="I37" s="85">
        <v>11.7</v>
      </c>
      <c r="J37" s="85">
        <v>11.7</v>
      </c>
      <c r="K37" s="853" t="s">
        <v>37</v>
      </c>
    </row>
    <row r="38" spans="1:11" s="773" customFormat="1" ht="13.9" customHeight="1">
      <c r="A38" s="271" t="s">
        <v>75</v>
      </c>
      <c r="B38" s="85">
        <v>24</v>
      </c>
      <c r="C38" s="37" t="s">
        <v>37</v>
      </c>
      <c r="D38" s="85">
        <v>24</v>
      </c>
      <c r="E38" s="85">
        <v>24.3</v>
      </c>
      <c r="F38" s="37" t="s">
        <v>37</v>
      </c>
      <c r="G38" s="85">
        <v>24.3</v>
      </c>
      <c r="H38" s="271" t="s">
        <v>75</v>
      </c>
      <c r="I38" s="85">
        <v>24.3</v>
      </c>
      <c r="J38" s="853" t="s">
        <v>37</v>
      </c>
      <c r="K38" s="85">
        <v>24.3</v>
      </c>
    </row>
    <row r="39" spans="1:11" s="773" customFormat="1" ht="13.9" customHeight="1">
      <c r="A39" s="271" t="s">
        <v>76</v>
      </c>
      <c r="B39" s="85">
        <v>93.4</v>
      </c>
      <c r="C39" s="85">
        <v>35.299999999999997</v>
      </c>
      <c r="D39" s="85">
        <v>58.1</v>
      </c>
      <c r="E39" s="85">
        <v>94.6</v>
      </c>
      <c r="F39" s="85">
        <v>36</v>
      </c>
      <c r="G39" s="85">
        <v>58.6</v>
      </c>
      <c r="H39" s="271" t="s">
        <v>76</v>
      </c>
      <c r="I39" s="85">
        <v>95.5</v>
      </c>
      <c r="J39" s="85">
        <v>36.799999999999997</v>
      </c>
      <c r="K39" s="85">
        <v>58.7</v>
      </c>
    </row>
    <row r="40" spans="1:11" s="773" customFormat="1" ht="13.9" customHeight="1">
      <c r="A40" s="779" t="s">
        <v>145</v>
      </c>
      <c r="B40" s="85">
        <v>35.299999999999997</v>
      </c>
      <c r="C40" s="85">
        <v>35.299999999999997</v>
      </c>
      <c r="D40" s="37" t="s">
        <v>37</v>
      </c>
      <c r="E40" s="85">
        <v>36</v>
      </c>
      <c r="F40" s="85">
        <v>36</v>
      </c>
      <c r="G40" s="37" t="s">
        <v>37</v>
      </c>
      <c r="H40" s="779" t="s">
        <v>145</v>
      </c>
      <c r="I40" s="85">
        <v>36.799999999999997</v>
      </c>
      <c r="J40" s="85">
        <v>36.799999999999997</v>
      </c>
      <c r="K40" s="853" t="s">
        <v>37</v>
      </c>
    </row>
    <row r="41" spans="1:11" s="773" customFormat="1" ht="13.9" customHeight="1">
      <c r="A41" s="271" t="s">
        <v>146</v>
      </c>
      <c r="B41" s="85">
        <v>26.5</v>
      </c>
      <c r="C41" s="37" t="s">
        <v>37</v>
      </c>
      <c r="D41" s="85">
        <v>26.5</v>
      </c>
      <c r="E41" s="85">
        <v>27</v>
      </c>
      <c r="F41" s="37" t="s">
        <v>37</v>
      </c>
      <c r="G41" s="85">
        <v>27</v>
      </c>
      <c r="H41" s="271" t="s">
        <v>146</v>
      </c>
      <c r="I41" s="85">
        <v>27.3</v>
      </c>
      <c r="J41" s="853" t="s">
        <v>37</v>
      </c>
      <c r="K41" s="85">
        <v>27.3</v>
      </c>
    </row>
    <row r="42" spans="1:11" s="773" customFormat="1" ht="13.9" customHeight="1">
      <c r="A42" s="863"/>
      <c r="H42" s="863"/>
    </row>
    <row r="43" spans="1:11" s="766" customFormat="1" ht="23.1" customHeight="1">
      <c r="A43" s="867" t="s">
        <v>21</v>
      </c>
      <c r="B43" s="266">
        <v>513.20000000000005</v>
      </c>
      <c r="C43" s="266">
        <v>182.6</v>
      </c>
      <c r="D43" s="266">
        <v>330.6</v>
      </c>
      <c r="E43" s="266">
        <v>518.6</v>
      </c>
      <c r="F43" s="266">
        <v>184.1</v>
      </c>
      <c r="G43" s="266">
        <v>334.5</v>
      </c>
      <c r="H43" s="867" t="s">
        <v>21</v>
      </c>
      <c r="I43" s="84">
        <v>523.1</v>
      </c>
      <c r="J43" s="84">
        <v>185.7</v>
      </c>
      <c r="K43" s="84">
        <v>337.4</v>
      </c>
    </row>
    <row r="44" spans="1:11" s="766" customFormat="1" ht="13.9" customHeight="1">
      <c r="A44" s="74" t="s">
        <v>677</v>
      </c>
      <c r="B44" s="264">
        <v>97</v>
      </c>
      <c r="C44" s="264">
        <v>97</v>
      </c>
      <c r="D44" s="37" t="s">
        <v>37</v>
      </c>
      <c r="E44" s="264">
        <v>97.7</v>
      </c>
      <c r="F44" s="264">
        <v>97.7</v>
      </c>
      <c r="G44" s="37" t="s">
        <v>37</v>
      </c>
      <c r="H44" s="74" t="s">
        <v>677</v>
      </c>
      <c r="I44" s="85">
        <v>98.5</v>
      </c>
      <c r="J44" s="85">
        <v>98.5</v>
      </c>
      <c r="K44" s="853" t="s">
        <v>37</v>
      </c>
    </row>
    <row r="45" spans="1:11" s="773" customFormat="1" ht="13.9" customHeight="1">
      <c r="A45" s="74" t="s">
        <v>81</v>
      </c>
      <c r="B45" s="264">
        <v>57.3</v>
      </c>
      <c r="C45" s="264">
        <v>57.3</v>
      </c>
      <c r="D45" s="37" t="s">
        <v>37</v>
      </c>
      <c r="E45" s="264">
        <v>57.8</v>
      </c>
      <c r="F45" s="264">
        <v>57.8</v>
      </c>
      <c r="G45" s="37" t="s">
        <v>37</v>
      </c>
      <c r="H45" s="74" t="s">
        <v>81</v>
      </c>
      <c r="I45" s="85">
        <v>58.1</v>
      </c>
      <c r="J45" s="85">
        <v>58.1</v>
      </c>
      <c r="K45" s="853" t="s">
        <v>37</v>
      </c>
    </row>
    <row r="46" spans="1:11" s="773" customFormat="1" ht="13.9" customHeight="1">
      <c r="A46" s="74" t="s">
        <v>83</v>
      </c>
      <c r="B46" s="264">
        <v>59.2</v>
      </c>
      <c r="C46" s="37" t="s">
        <v>37</v>
      </c>
      <c r="D46" s="264">
        <v>59.2</v>
      </c>
      <c r="E46" s="264">
        <v>60.2</v>
      </c>
      <c r="F46" s="37" t="s">
        <v>37</v>
      </c>
      <c r="G46" s="264">
        <v>60.2</v>
      </c>
      <c r="H46" s="74" t="s">
        <v>83</v>
      </c>
      <c r="I46" s="85">
        <v>60.9</v>
      </c>
      <c r="J46" s="853" t="s">
        <v>37</v>
      </c>
      <c r="K46" s="85">
        <v>60.9</v>
      </c>
    </row>
    <row r="47" spans="1:11" s="773" customFormat="1" ht="13.9" customHeight="1">
      <c r="A47" s="74" t="s">
        <v>84</v>
      </c>
      <c r="B47" s="264">
        <v>90.5</v>
      </c>
      <c r="C47" s="37" t="s">
        <v>37</v>
      </c>
      <c r="D47" s="264">
        <v>90.5</v>
      </c>
      <c r="E47" s="264">
        <v>91.7</v>
      </c>
      <c r="F47" s="37" t="s">
        <v>37</v>
      </c>
      <c r="G47" s="264">
        <v>91.7</v>
      </c>
      <c r="H47" s="74" t="s">
        <v>84</v>
      </c>
      <c r="I47" s="85">
        <v>92.6</v>
      </c>
      <c r="J47" s="853" t="s">
        <v>37</v>
      </c>
      <c r="K47" s="85">
        <v>92.6</v>
      </c>
    </row>
    <row r="48" spans="1:11" s="773" customFormat="1" ht="13.9" customHeight="1">
      <c r="A48" s="74" t="s">
        <v>85</v>
      </c>
      <c r="B48" s="264">
        <v>99.2</v>
      </c>
      <c r="C48" s="264">
        <v>28.3</v>
      </c>
      <c r="D48" s="264">
        <v>70.900000000000006</v>
      </c>
      <c r="E48" s="264">
        <v>100.1</v>
      </c>
      <c r="F48" s="264">
        <v>28.6</v>
      </c>
      <c r="G48" s="264">
        <v>71.5</v>
      </c>
      <c r="H48" s="74" t="s">
        <v>85</v>
      </c>
      <c r="I48" s="85">
        <v>101</v>
      </c>
      <c r="J48" s="85">
        <v>29.1</v>
      </c>
      <c r="K48" s="85">
        <v>71.900000000000006</v>
      </c>
    </row>
    <row r="49" spans="1:11" s="773" customFormat="1" ht="13.9" customHeight="1">
      <c r="A49" s="779" t="s">
        <v>86</v>
      </c>
      <c r="B49" s="264">
        <v>28.3</v>
      </c>
      <c r="C49" s="264">
        <v>28.3</v>
      </c>
      <c r="D49" s="37" t="s">
        <v>37</v>
      </c>
      <c r="E49" s="264">
        <v>28.6</v>
      </c>
      <c r="F49" s="264">
        <v>28.6</v>
      </c>
      <c r="G49" s="37" t="s">
        <v>37</v>
      </c>
      <c r="H49" s="779" t="s">
        <v>86</v>
      </c>
      <c r="I49" s="85">
        <v>29.1</v>
      </c>
      <c r="J49" s="85">
        <v>29.1</v>
      </c>
      <c r="K49" s="853" t="s">
        <v>37</v>
      </c>
    </row>
    <row r="50" spans="1:11" s="773" customFormat="1" ht="13.9" customHeight="1">
      <c r="A50" s="74" t="s">
        <v>87</v>
      </c>
      <c r="B50" s="264">
        <v>47.4</v>
      </c>
      <c r="C50" s="37" t="s">
        <v>37</v>
      </c>
      <c r="D50" s="264">
        <v>47.4</v>
      </c>
      <c r="E50" s="264">
        <v>47.9</v>
      </c>
      <c r="F50" s="37" t="s">
        <v>37</v>
      </c>
      <c r="G50" s="264">
        <v>47.9</v>
      </c>
      <c r="H50" s="74" t="s">
        <v>87</v>
      </c>
      <c r="I50" s="85">
        <v>48.3</v>
      </c>
      <c r="J50" s="853" t="s">
        <v>37</v>
      </c>
      <c r="K50" s="85">
        <v>48.3</v>
      </c>
    </row>
    <row r="51" spans="1:11" s="773" customFormat="1" ht="13.9" customHeight="1">
      <c r="A51" s="74" t="s">
        <v>88</v>
      </c>
      <c r="B51" s="264">
        <v>62.6</v>
      </c>
      <c r="C51" s="37" t="s">
        <v>37</v>
      </c>
      <c r="D51" s="264">
        <v>62.6</v>
      </c>
      <c r="E51" s="264">
        <v>63.2</v>
      </c>
      <c r="F51" s="37" t="s">
        <v>37</v>
      </c>
      <c r="G51" s="264">
        <v>63.2</v>
      </c>
      <c r="H51" s="74" t="s">
        <v>88</v>
      </c>
      <c r="I51" s="85">
        <v>63.7</v>
      </c>
      <c r="J51" s="853" t="s">
        <v>37</v>
      </c>
      <c r="K51" s="85">
        <v>63.7</v>
      </c>
    </row>
    <row r="52" spans="1:11" s="773" customFormat="1" ht="13.9" customHeight="1">
      <c r="A52" s="74"/>
      <c r="B52" s="264"/>
      <c r="C52" s="37"/>
      <c r="D52" s="264"/>
      <c r="E52" s="264"/>
      <c r="F52" s="37"/>
      <c r="G52" s="264"/>
      <c r="H52" s="74"/>
      <c r="I52" s="85"/>
      <c r="J52" s="853"/>
      <c r="K52" s="85"/>
    </row>
    <row r="53" spans="1:11" s="773" customFormat="1" ht="13.9" customHeight="1">
      <c r="A53" s="74"/>
      <c r="B53" s="264"/>
      <c r="C53" s="37"/>
      <c r="D53" s="264"/>
      <c r="E53" s="264"/>
      <c r="F53" s="37"/>
      <c r="G53" s="264"/>
      <c r="H53" s="74"/>
      <c r="I53" s="85"/>
      <c r="J53" s="853"/>
      <c r="K53" s="85"/>
    </row>
    <row r="54" spans="1:11" s="773" customFormat="1" ht="13.9" customHeight="1">
      <c r="A54" s="74"/>
      <c r="B54" s="264"/>
      <c r="C54" s="37"/>
      <c r="D54" s="264"/>
      <c r="E54" s="264"/>
      <c r="F54" s="37"/>
      <c r="G54" s="264"/>
      <c r="H54" s="74"/>
      <c r="I54" s="85"/>
      <c r="J54" s="853"/>
      <c r="K54" s="85"/>
    </row>
    <row r="55" spans="1:11" s="773" customFormat="1" ht="13.9" customHeight="1">
      <c r="A55" s="74"/>
      <c r="B55" s="264"/>
      <c r="C55" s="37"/>
      <c r="D55" s="264"/>
      <c r="E55" s="264"/>
      <c r="F55" s="37"/>
      <c r="G55" s="264"/>
      <c r="H55" s="74"/>
    </row>
    <row r="56" spans="1:11" s="773" customFormat="1" ht="16.5" customHeight="1">
      <c r="A56" s="1685" t="s">
        <v>1272</v>
      </c>
      <c r="B56" s="1685"/>
      <c r="C56" s="1685"/>
      <c r="D56" s="85"/>
      <c r="E56" s="760"/>
      <c r="F56" s="760"/>
      <c r="G56" s="760"/>
      <c r="H56" s="1685" t="s">
        <v>1272</v>
      </c>
      <c r="I56" s="1685"/>
      <c r="J56" s="1685"/>
      <c r="K56" s="85"/>
    </row>
    <row r="57" spans="1:11" s="773" customFormat="1" ht="13.5" customHeight="1">
      <c r="A57" s="1684" t="s">
        <v>1231</v>
      </c>
      <c r="B57" s="1684"/>
      <c r="C57" s="1684"/>
      <c r="D57" s="1684"/>
      <c r="E57" s="760"/>
      <c r="F57" s="760"/>
      <c r="G57" s="760"/>
      <c r="H57" s="1684" t="s">
        <v>1231</v>
      </c>
      <c r="I57" s="1684"/>
      <c r="J57" s="1684"/>
      <c r="K57" s="1684"/>
    </row>
    <row r="58" spans="1:11" s="766" customFormat="1" ht="15" customHeight="1">
      <c r="A58" s="765"/>
      <c r="B58" s="1673" t="s">
        <v>1219</v>
      </c>
      <c r="C58" s="1673"/>
      <c r="D58" s="1673"/>
      <c r="E58" s="1673" t="s">
        <v>1225</v>
      </c>
      <c r="F58" s="1673"/>
      <c r="G58" s="1673"/>
      <c r="H58" s="765"/>
      <c r="I58" s="1673" t="s">
        <v>1333</v>
      </c>
      <c r="J58" s="1673"/>
      <c r="K58" s="1673"/>
    </row>
    <row r="59" spans="1:11" s="766" customFormat="1" ht="15" customHeight="1">
      <c r="A59" s="767"/>
      <c r="B59" s="768" t="s">
        <v>668</v>
      </c>
      <c r="C59" s="769" t="s">
        <v>56</v>
      </c>
      <c r="D59" s="770"/>
      <c r="E59" s="768" t="s">
        <v>668</v>
      </c>
      <c r="F59" s="769" t="s">
        <v>56</v>
      </c>
      <c r="G59" s="770"/>
      <c r="H59" s="767"/>
      <c r="I59" s="768" t="s">
        <v>668</v>
      </c>
      <c r="J59" s="769" t="s">
        <v>56</v>
      </c>
      <c r="K59" s="770"/>
    </row>
    <row r="60" spans="1:11" s="766" customFormat="1" ht="15" customHeight="1">
      <c r="A60" s="830"/>
      <c r="B60" s="769" t="s">
        <v>41</v>
      </c>
      <c r="C60" s="769" t="s">
        <v>669</v>
      </c>
      <c r="D60" s="769" t="s">
        <v>670</v>
      </c>
      <c r="E60" s="769" t="s">
        <v>41</v>
      </c>
      <c r="F60" s="769" t="s">
        <v>669</v>
      </c>
      <c r="G60" s="769" t="s">
        <v>670</v>
      </c>
      <c r="H60" s="830"/>
      <c r="I60" s="769" t="s">
        <v>41</v>
      </c>
      <c r="J60" s="769" t="s">
        <v>669</v>
      </c>
      <c r="K60" s="769" t="s">
        <v>670</v>
      </c>
    </row>
    <row r="61" spans="1:11" s="773" customFormat="1" ht="16.5" customHeight="1">
      <c r="A61" s="857" t="s">
        <v>2</v>
      </c>
      <c r="B61" s="84">
        <v>273.39999999999998</v>
      </c>
      <c r="C61" s="84">
        <v>40.9</v>
      </c>
      <c r="D61" s="84">
        <v>232.5</v>
      </c>
      <c r="E61" s="84">
        <v>276.2</v>
      </c>
      <c r="F61" s="84">
        <v>41.1</v>
      </c>
      <c r="G61" s="84">
        <v>235.1</v>
      </c>
      <c r="H61" s="857" t="s">
        <v>2</v>
      </c>
      <c r="I61" s="84">
        <v>277.5</v>
      </c>
      <c r="J61" s="84">
        <v>41</v>
      </c>
      <c r="K61" s="84">
        <v>236.5</v>
      </c>
    </row>
    <row r="62" spans="1:11" s="773" customFormat="1" ht="13.9" customHeight="1">
      <c r="A62" s="74" t="s">
        <v>89</v>
      </c>
      <c r="B62" s="85">
        <v>40.9</v>
      </c>
      <c r="C62" s="85">
        <v>40.9</v>
      </c>
      <c r="D62" s="37" t="s">
        <v>37</v>
      </c>
      <c r="E62" s="85">
        <v>41.1</v>
      </c>
      <c r="F62" s="85">
        <v>41.1</v>
      </c>
      <c r="G62" s="858" t="s">
        <v>37</v>
      </c>
      <c r="H62" s="74" t="s">
        <v>89</v>
      </c>
      <c r="I62" s="85">
        <v>41</v>
      </c>
      <c r="J62" s="85">
        <v>41</v>
      </c>
      <c r="K62" s="853" t="s">
        <v>37</v>
      </c>
    </row>
    <row r="63" spans="1:11" s="773" customFormat="1" ht="13.9" customHeight="1">
      <c r="A63" s="74" t="s">
        <v>90</v>
      </c>
      <c r="B63" s="85">
        <v>28.1</v>
      </c>
      <c r="C63" s="37" t="s">
        <v>37</v>
      </c>
      <c r="D63" s="85">
        <v>28.1</v>
      </c>
      <c r="E63" s="85">
        <v>28.5</v>
      </c>
      <c r="F63" s="858" t="s">
        <v>37</v>
      </c>
      <c r="G63" s="85">
        <v>28.5</v>
      </c>
      <c r="H63" s="74" t="s">
        <v>90</v>
      </c>
      <c r="I63" s="85">
        <v>28.6</v>
      </c>
      <c r="J63" s="853" t="s">
        <v>37</v>
      </c>
      <c r="K63" s="85">
        <v>28.6</v>
      </c>
    </row>
    <row r="64" spans="1:11" s="773" customFormat="1" ht="13.9" customHeight="1">
      <c r="A64" s="74" t="s">
        <v>91</v>
      </c>
      <c r="B64" s="85">
        <v>51.5</v>
      </c>
      <c r="C64" s="37" t="s">
        <v>37</v>
      </c>
      <c r="D64" s="85">
        <v>51.5</v>
      </c>
      <c r="E64" s="85">
        <v>52.1</v>
      </c>
      <c r="F64" s="858" t="s">
        <v>37</v>
      </c>
      <c r="G64" s="85">
        <v>52.1</v>
      </c>
      <c r="H64" s="74" t="s">
        <v>91</v>
      </c>
      <c r="I64" s="85">
        <v>52.5</v>
      </c>
      <c r="J64" s="853" t="s">
        <v>37</v>
      </c>
      <c r="K64" s="85">
        <v>52.5</v>
      </c>
    </row>
    <row r="65" spans="1:11" s="773" customFormat="1" ht="13.9" customHeight="1">
      <c r="A65" s="74" t="s">
        <v>92</v>
      </c>
      <c r="B65" s="85">
        <v>44.1</v>
      </c>
      <c r="C65" s="37" t="s">
        <v>37</v>
      </c>
      <c r="D65" s="85">
        <v>44.1</v>
      </c>
      <c r="E65" s="85">
        <v>44.5</v>
      </c>
      <c r="F65" s="858" t="s">
        <v>37</v>
      </c>
      <c r="G65" s="85">
        <v>44.5</v>
      </c>
      <c r="H65" s="74" t="s">
        <v>92</v>
      </c>
      <c r="I65" s="85">
        <v>44.6</v>
      </c>
      <c r="J65" s="853" t="s">
        <v>37</v>
      </c>
      <c r="K65" s="85">
        <v>44.6</v>
      </c>
    </row>
    <row r="66" spans="1:11" s="773" customFormat="1" ht="13.9" customHeight="1">
      <c r="A66" s="74" t="s">
        <v>93</v>
      </c>
      <c r="B66" s="85">
        <v>61.2</v>
      </c>
      <c r="C66" s="37" t="s">
        <v>37</v>
      </c>
      <c r="D66" s="85">
        <v>61.2</v>
      </c>
      <c r="E66" s="85">
        <v>61.8</v>
      </c>
      <c r="F66" s="858" t="s">
        <v>37</v>
      </c>
      <c r="G66" s="85">
        <v>61.8</v>
      </c>
      <c r="H66" s="74" t="s">
        <v>93</v>
      </c>
      <c r="I66" s="85">
        <v>62.1</v>
      </c>
      <c r="J66" s="853" t="s">
        <v>37</v>
      </c>
      <c r="K66" s="85">
        <v>62.1</v>
      </c>
    </row>
    <row r="67" spans="1:11" s="773" customFormat="1" ht="13.9" customHeight="1">
      <c r="A67" s="74" t="s">
        <v>94</v>
      </c>
      <c r="B67" s="85">
        <v>47.6</v>
      </c>
      <c r="C67" s="37" t="s">
        <v>37</v>
      </c>
      <c r="D67" s="85">
        <v>47.6</v>
      </c>
      <c r="E67" s="85">
        <v>48.2</v>
      </c>
      <c r="F67" s="858" t="s">
        <v>37</v>
      </c>
      <c r="G67" s="85">
        <v>48.2</v>
      </c>
      <c r="H67" s="74" t="s">
        <v>94</v>
      </c>
      <c r="I67" s="85">
        <v>48.7</v>
      </c>
      <c r="J67" s="853" t="s">
        <v>37</v>
      </c>
      <c r="K67" s="85">
        <v>48.7</v>
      </c>
    </row>
    <row r="68" spans="1:11" s="773" customFormat="1" ht="10.5" customHeight="1">
      <c r="A68" s="863"/>
      <c r="B68" s="760"/>
      <c r="C68" s="760"/>
      <c r="D68" s="760"/>
      <c r="E68" s="760"/>
      <c r="F68" s="760"/>
      <c r="G68" s="760"/>
      <c r="H68" s="863"/>
    </row>
    <row r="69" spans="1:11" s="773" customFormat="1" ht="13.9" customHeight="1">
      <c r="A69" s="857" t="s">
        <v>95</v>
      </c>
      <c r="B69" s="84">
        <v>1187.3</v>
      </c>
      <c r="C69" s="84">
        <v>119.5</v>
      </c>
      <c r="D69" s="84">
        <v>1067.8</v>
      </c>
      <c r="E69" s="84">
        <v>1210.4000000000001</v>
      </c>
      <c r="F69" s="84">
        <v>122.4</v>
      </c>
      <c r="G69" s="84">
        <v>1088</v>
      </c>
      <c r="H69" s="857" t="s">
        <v>95</v>
      </c>
      <c r="I69" s="84">
        <v>1232.0999999999999</v>
      </c>
      <c r="J69" s="84">
        <v>144.80000000000001</v>
      </c>
      <c r="K69" s="84">
        <v>1087.3</v>
      </c>
    </row>
    <row r="70" spans="1:11" s="773" customFormat="1" ht="13.9" customHeight="1">
      <c r="A70" s="74" t="s">
        <v>96</v>
      </c>
      <c r="B70" s="85">
        <v>70.900000000000006</v>
      </c>
      <c r="C70" s="37" t="s">
        <v>37</v>
      </c>
      <c r="D70" s="85">
        <v>70.900000000000006</v>
      </c>
      <c r="E70" s="85">
        <v>71.900000000000006</v>
      </c>
      <c r="F70" s="858" t="s">
        <v>37</v>
      </c>
      <c r="G70" s="85">
        <v>71.900000000000006</v>
      </c>
      <c r="H70" s="74" t="s">
        <v>96</v>
      </c>
      <c r="I70" s="85">
        <v>72.599999999999994</v>
      </c>
      <c r="J70" s="85">
        <v>19.2</v>
      </c>
      <c r="K70" s="85">
        <v>53.4</v>
      </c>
    </row>
    <row r="71" spans="1:11" s="773" customFormat="1" ht="13.9" customHeight="1">
      <c r="A71" s="48" t="s">
        <v>1334</v>
      </c>
      <c r="B71" s="858" t="s">
        <v>37</v>
      </c>
      <c r="C71" s="858" t="s">
        <v>37</v>
      </c>
      <c r="D71" s="858" t="s">
        <v>37</v>
      </c>
      <c r="E71" s="858" t="s">
        <v>37</v>
      </c>
      <c r="F71" s="858" t="s">
        <v>37</v>
      </c>
      <c r="G71" s="858" t="s">
        <v>37</v>
      </c>
      <c r="H71" s="48" t="s">
        <v>1334</v>
      </c>
      <c r="I71" s="85">
        <v>19.2</v>
      </c>
      <c r="J71" s="85">
        <v>19.2</v>
      </c>
      <c r="K71" s="853" t="s">
        <v>37</v>
      </c>
    </row>
    <row r="72" spans="1:11" s="773" customFormat="1" ht="13.9" customHeight="1">
      <c r="A72" s="74" t="s">
        <v>97</v>
      </c>
      <c r="B72" s="85">
        <v>115</v>
      </c>
      <c r="C72" s="37" t="s">
        <v>37</v>
      </c>
      <c r="D72" s="85">
        <v>115</v>
      </c>
      <c r="E72" s="85">
        <v>118.2</v>
      </c>
      <c r="F72" s="858" t="s">
        <v>37</v>
      </c>
      <c r="G72" s="85">
        <v>118.2</v>
      </c>
      <c r="H72" s="74" t="s">
        <v>97</v>
      </c>
      <c r="I72" s="85">
        <v>121</v>
      </c>
      <c r="J72" s="853" t="s">
        <v>37</v>
      </c>
      <c r="K72" s="85">
        <v>121</v>
      </c>
    </row>
    <row r="73" spans="1:11" s="773" customFormat="1" ht="13.9" customHeight="1">
      <c r="A73" s="74" t="s">
        <v>98</v>
      </c>
      <c r="B73" s="85">
        <v>83.6</v>
      </c>
      <c r="C73" s="37" t="s">
        <v>37</v>
      </c>
      <c r="D73" s="85">
        <v>83.6</v>
      </c>
      <c r="E73" s="85">
        <v>84.5</v>
      </c>
      <c r="F73" s="858" t="s">
        <v>37</v>
      </c>
      <c r="G73" s="85">
        <v>84.5</v>
      </c>
      <c r="H73" s="74" t="s">
        <v>98</v>
      </c>
      <c r="I73" s="85">
        <v>85.2</v>
      </c>
      <c r="J73" s="853" t="s">
        <v>37</v>
      </c>
      <c r="K73" s="85">
        <v>85.2</v>
      </c>
    </row>
    <row r="74" spans="1:11" s="773" customFormat="1" ht="13.9" customHeight="1">
      <c r="A74" s="74" t="s">
        <v>99</v>
      </c>
      <c r="B74" s="85">
        <v>338.1</v>
      </c>
      <c r="C74" s="85">
        <v>53</v>
      </c>
      <c r="D74" s="85">
        <v>285.10000000000002</v>
      </c>
      <c r="E74" s="85">
        <v>344.8</v>
      </c>
      <c r="F74" s="85">
        <v>54.2</v>
      </c>
      <c r="G74" s="85">
        <v>290.60000000000002</v>
      </c>
      <c r="H74" s="74" t="s">
        <v>99</v>
      </c>
      <c r="I74" s="85">
        <v>351.7</v>
      </c>
      <c r="J74" s="85">
        <v>55.5</v>
      </c>
      <c r="K74" s="85">
        <v>296.2</v>
      </c>
    </row>
    <row r="75" spans="1:11" s="773" customFormat="1" ht="13.9" customHeight="1">
      <c r="A75" s="779" t="s">
        <v>678</v>
      </c>
      <c r="B75" s="85">
        <v>53</v>
      </c>
      <c r="C75" s="85">
        <v>53</v>
      </c>
      <c r="D75" s="37" t="s">
        <v>37</v>
      </c>
      <c r="E75" s="85">
        <v>54.2</v>
      </c>
      <c r="F75" s="85">
        <v>54.2</v>
      </c>
      <c r="G75" s="858" t="s">
        <v>37</v>
      </c>
      <c r="H75" s="779" t="s">
        <v>678</v>
      </c>
      <c r="I75" s="85">
        <v>55.5</v>
      </c>
      <c r="J75" s="85">
        <v>55.5</v>
      </c>
      <c r="K75" s="853" t="s">
        <v>37</v>
      </c>
    </row>
    <row r="76" spans="1:11" s="773" customFormat="1" ht="13.9" customHeight="1">
      <c r="A76" s="74" t="s">
        <v>101</v>
      </c>
      <c r="B76" s="85">
        <v>289.7</v>
      </c>
      <c r="C76" s="85">
        <v>13.5</v>
      </c>
      <c r="D76" s="85">
        <v>276.2</v>
      </c>
      <c r="E76" s="85">
        <v>295.7</v>
      </c>
      <c r="F76" s="85">
        <v>13.9</v>
      </c>
      <c r="G76" s="85">
        <v>281.8</v>
      </c>
      <c r="H76" s="74" t="s">
        <v>101</v>
      </c>
      <c r="I76" s="85">
        <v>301.5</v>
      </c>
      <c r="J76" s="85">
        <v>14.2</v>
      </c>
      <c r="K76" s="85">
        <v>287.3</v>
      </c>
    </row>
    <row r="77" spans="1:11" s="773" customFormat="1" ht="13.9" customHeight="1">
      <c r="A77" s="779" t="s">
        <v>679</v>
      </c>
      <c r="B77" s="85">
        <v>13.5</v>
      </c>
      <c r="C77" s="85">
        <v>13.5</v>
      </c>
      <c r="D77" s="37" t="s">
        <v>37</v>
      </c>
      <c r="E77" s="85">
        <v>13.9</v>
      </c>
      <c r="F77" s="85">
        <v>13.9</v>
      </c>
      <c r="G77" s="858" t="s">
        <v>37</v>
      </c>
      <c r="H77" s="779" t="s">
        <v>679</v>
      </c>
      <c r="I77" s="85">
        <v>14.2</v>
      </c>
      <c r="J77" s="85">
        <v>14.2</v>
      </c>
      <c r="K77" s="853" t="s">
        <v>37</v>
      </c>
    </row>
    <row r="78" spans="1:11" s="773" customFormat="1" ht="13.9" customHeight="1">
      <c r="A78" s="74" t="s">
        <v>103</v>
      </c>
      <c r="B78" s="85">
        <v>258.2</v>
      </c>
      <c r="C78" s="85">
        <v>53</v>
      </c>
      <c r="D78" s="85">
        <v>205.2</v>
      </c>
      <c r="E78" s="85">
        <v>262.8</v>
      </c>
      <c r="F78" s="85">
        <v>54.3</v>
      </c>
      <c r="G78" s="85">
        <v>208.5</v>
      </c>
      <c r="H78" s="74" t="s">
        <v>103</v>
      </c>
      <c r="I78" s="85">
        <v>267</v>
      </c>
      <c r="J78" s="85">
        <v>55.9</v>
      </c>
      <c r="K78" s="85">
        <v>211.1</v>
      </c>
    </row>
    <row r="79" spans="1:11" s="766" customFormat="1" ht="13.9" customHeight="1">
      <c r="A79" s="779" t="s">
        <v>680</v>
      </c>
      <c r="B79" s="85">
        <v>53</v>
      </c>
      <c r="C79" s="85">
        <v>53</v>
      </c>
      <c r="D79" s="37" t="s">
        <v>37</v>
      </c>
      <c r="E79" s="85">
        <v>54.3</v>
      </c>
      <c r="F79" s="85">
        <v>54.3</v>
      </c>
      <c r="G79" s="858" t="s">
        <v>37</v>
      </c>
      <c r="H79" s="779" t="s">
        <v>680</v>
      </c>
      <c r="I79" s="85">
        <v>55.9</v>
      </c>
      <c r="J79" s="85">
        <v>55.9</v>
      </c>
      <c r="K79" s="853" t="s">
        <v>37</v>
      </c>
    </row>
    <row r="80" spans="1:11" s="773" customFormat="1" ht="13.9" customHeight="1">
      <c r="A80" s="74" t="s">
        <v>105</v>
      </c>
      <c r="B80" s="85">
        <v>31.8</v>
      </c>
      <c r="C80" s="37" t="s">
        <v>37</v>
      </c>
      <c r="D80" s="85">
        <v>31.8</v>
      </c>
      <c r="E80" s="85">
        <v>32.5</v>
      </c>
      <c r="F80" s="858" t="s">
        <v>37</v>
      </c>
      <c r="G80" s="85">
        <v>32.5</v>
      </c>
      <c r="H80" s="74" t="s">
        <v>105</v>
      </c>
      <c r="I80" s="85">
        <v>33.1</v>
      </c>
      <c r="J80" s="853" t="s">
        <v>37</v>
      </c>
      <c r="K80" s="85">
        <v>33.1</v>
      </c>
    </row>
    <row r="81" spans="1:11" s="773" customFormat="1" ht="9.75" customHeight="1">
      <c r="A81" s="863"/>
      <c r="B81" s="760"/>
      <c r="C81" s="760"/>
      <c r="D81" s="760"/>
      <c r="E81" s="760"/>
      <c r="F81" s="760"/>
      <c r="G81" s="760"/>
      <c r="H81" s="863"/>
    </row>
    <row r="82" spans="1:11" s="773" customFormat="1" ht="13.9" customHeight="1">
      <c r="A82" s="861" t="s">
        <v>4</v>
      </c>
      <c r="B82" s="84">
        <v>230.5</v>
      </c>
      <c r="C82" s="84">
        <v>43.4</v>
      </c>
      <c r="D82" s="84">
        <v>187.1</v>
      </c>
      <c r="E82" s="84">
        <v>233.9</v>
      </c>
      <c r="F82" s="84">
        <v>44.2</v>
      </c>
      <c r="G82" s="84">
        <v>189.7</v>
      </c>
      <c r="H82" s="861" t="s">
        <v>4</v>
      </c>
      <c r="I82" s="84">
        <v>236.3</v>
      </c>
      <c r="J82" s="84">
        <v>44.7</v>
      </c>
      <c r="K82" s="84">
        <v>191.6</v>
      </c>
    </row>
    <row r="83" spans="1:11" s="773" customFormat="1" ht="13.9" customHeight="1">
      <c r="A83" s="844" t="s">
        <v>147</v>
      </c>
      <c r="B83" s="85">
        <v>43.4</v>
      </c>
      <c r="C83" s="85">
        <v>43.4</v>
      </c>
      <c r="D83" s="37" t="s">
        <v>37</v>
      </c>
      <c r="E83" s="85">
        <v>44.2</v>
      </c>
      <c r="F83" s="85">
        <v>44.2</v>
      </c>
      <c r="G83" s="858" t="s">
        <v>37</v>
      </c>
      <c r="H83" s="844" t="s">
        <v>147</v>
      </c>
      <c r="I83" s="85">
        <v>44.7</v>
      </c>
      <c r="J83" s="85">
        <v>44.7</v>
      </c>
      <c r="K83" s="853" t="s">
        <v>37</v>
      </c>
    </row>
    <row r="84" spans="1:11" s="773" customFormat="1" ht="13.9" customHeight="1">
      <c r="A84" s="844" t="s">
        <v>108</v>
      </c>
      <c r="B84" s="85">
        <v>46.8</v>
      </c>
      <c r="C84" s="37" t="s">
        <v>37</v>
      </c>
      <c r="D84" s="85">
        <v>46.8</v>
      </c>
      <c r="E84" s="85">
        <v>47.4</v>
      </c>
      <c r="F84" s="858" t="s">
        <v>37</v>
      </c>
      <c r="G84" s="85">
        <v>47.4</v>
      </c>
      <c r="H84" s="844" t="s">
        <v>108</v>
      </c>
      <c r="I84" s="85">
        <v>47.9</v>
      </c>
      <c r="J84" s="853" t="s">
        <v>37</v>
      </c>
      <c r="K84" s="85">
        <v>47.9</v>
      </c>
    </row>
    <row r="85" spans="1:11" s="773" customFormat="1" ht="13.9" customHeight="1">
      <c r="A85" s="844" t="s">
        <v>616</v>
      </c>
      <c r="B85" s="85">
        <v>55.8</v>
      </c>
      <c r="C85" s="37" t="s">
        <v>37</v>
      </c>
      <c r="D85" s="85">
        <v>55.8</v>
      </c>
      <c r="E85" s="85">
        <v>56.8</v>
      </c>
      <c r="F85" s="858" t="s">
        <v>37</v>
      </c>
      <c r="G85" s="85">
        <v>56.8</v>
      </c>
      <c r="H85" s="844" t="s">
        <v>616</v>
      </c>
      <c r="I85" s="85">
        <v>57.4</v>
      </c>
      <c r="J85" s="853" t="s">
        <v>37</v>
      </c>
      <c r="K85" s="85">
        <v>57.4</v>
      </c>
    </row>
    <row r="86" spans="1:11" s="773" customFormat="1" ht="13.9" customHeight="1">
      <c r="A86" s="844" t="s">
        <v>148</v>
      </c>
      <c r="B86" s="85">
        <v>29.3</v>
      </c>
      <c r="C86" s="37" t="s">
        <v>37</v>
      </c>
      <c r="D86" s="85">
        <v>29.3</v>
      </c>
      <c r="E86" s="85">
        <v>29.6</v>
      </c>
      <c r="F86" s="858" t="s">
        <v>37</v>
      </c>
      <c r="G86" s="85">
        <v>29.6</v>
      </c>
      <c r="H86" s="844" t="s">
        <v>148</v>
      </c>
      <c r="I86" s="85">
        <v>30</v>
      </c>
      <c r="J86" s="853" t="s">
        <v>37</v>
      </c>
      <c r="K86" s="85">
        <v>30</v>
      </c>
    </row>
    <row r="87" spans="1:11" s="773" customFormat="1" ht="13.9" customHeight="1">
      <c r="A87" s="844" t="s">
        <v>149</v>
      </c>
      <c r="B87" s="85">
        <v>55.2</v>
      </c>
      <c r="C87" s="37" t="s">
        <v>37</v>
      </c>
      <c r="D87" s="85">
        <v>55.2</v>
      </c>
      <c r="E87" s="85">
        <v>55.9</v>
      </c>
      <c r="F87" s="858" t="s">
        <v>37</v>
      </c>
      <c r="G87" s="85">
        <v>55.9</v>
      </c>
      <c r="H87" s="844" t="s">
        <v>149</v>
      </c>
      <c r="I87" s="85">
        <v>56.3</v>
      </c>
      <c r="J87" s="853" t="s">
        <v>37</v>
      </c>
      <c r="K87" s="85">
        <v>56.3</v>
      </c>
    </row>
    <row r="88" spans="1:11" s="773" customFormat="1" ht="8.25" customHeight="1">
      <c r="A88" s="863"/>
      <c r="B88" s="760"/>
      <c r="C88" s="760"/>
      <c r="D88" s="760"/>
      <c r="E88" s="760"/>
      <c r="F88" s="760"/>
      <c r="G88" s="760"/>
      <c r="H88" s="863"/>
    </row>
    <row r="89" spans="1:11" s="773" customFormat="1" ht="13.9" customHeight="1">
      <c r="A89" s="857" t="s">
        <v>5</v>
      </c>
      <c r="B89" s="84">
        <v>912.1</v>
      </c>
      <c r="C89" s="84">
        <v>208.4</v>
      </c>
      <c r="D89" s="84">
        <v>703.7</v>
      </c>
      <c r="E89" s="84">
        <v>925.9</v>
      </c>
      <c r="F89" s="84">
        <v>212.7</v>
      </c>
      <c r="G89" s="84">
        <v>713.2</v>
      </c>
      <c r="H89" s="857" t="s">
        <v>5</v>
      </c>
      <c r="I89" s="84">
        <v>938.2</v>
      </c>
      <c r="J89" s="84">
        <v>217.7</v>
      </c>
      <c r="K89" s="84">
        <v>720.5</v>
      </c>
    </row>
    <row r="90" spans="1:11" s="773" customFormat="1" ht="13.9" customHeight="1">
      <c r="A90" s="74" t="s">
        <v>150</v>
      </c>
      <c r="B90" s="85">
        <v>74.400000000000006</v>
      </c>
      <c r="C90" s="85">
        <v>74.400000000000006</v>
      </c>
      <c r="D90" s="37" t="s">
        <v>37</v>
      </c>
      <c r="E90" s="85">
        <v>75.400000000000006</v>
      </c>
      <c r="F90" s="85">
        <v>75.400000000000006</v>
      </c>
      <c r="G90" s="858" t="s">
        <v>37</v>
      </c>
      <c r="H90" s="74" t="s">
        <v>150</v>
      </c>
      <c r="I90" s="85">
        <v>76.3</v>
      </c>
      <c r="J90" s="85">
        <v>76.3</v>
      </c>
      <c r="K90" s="853" t="s">
        <v>37</v>
      </c>
    </row>
    <row r="91" spans="1:11" s="773" customFormat="1" ht="13.9" customHeight="1">
      <c r="A91" s="74" t="s">
        <v>681</v>
      </c>
      <c r="B91" s="85">
        <v>56.7</v>
      </c>
      <c r="C91" s="85">
        <v>56.7</v>
      </c>
      <c r="D91" s="37" t="s">
        <v>37</v>
      </c>
      <c r="E91" s="85">
        <v>58.5</v>
      </c>
      <c r="F91" s="85">
        <v>58.5</v>
      </c>
      <c r="G91" s="858" t="s">
        <v>37</v>
      </c>
      <c r="H91" s="74" t="s">
        <v>681</v>
      </c>
      <c r="I91" s="85">
        <v>60.3</v>
      </c>
      <c r="J91" s="85">
        <v>60.3</v>
      </c>
      <c r="K91" s="853" t="s">
        <v>37</v>
      </c>
    </row>
    <row r="92" spans="1:11" s="773" customFormat="1" ht="13.9" customHeight="1">
      <c r="A92" s="74" t="s">
        <v>123</v>
      </c>
      <c r="B92" s="85">
        <v>42.3</v>
      </c>
      <c r="C92" s="85">
        <v>42.3</v>
      </c>
      <c r="D92" s="37" t="s">
        <v>37</v>
      </c>
      <c r="E92" s="85">
        <v>42.8</v>
      </c>
      <c r="F92" s="85">
        <v>42.8</v>
      </c>
      <c r="G92" s="858" t="s">
        <v>37</v>
      </c>
      <c r="H92" s="74" t="s">
        <v>123</v>
      </c>
      <c r="I92" s="85">
        <v>43.7</v>
      </c>
      <c r="J92" s="85">
        <v>43.7</v>
      </c>
      <c r="K92" s="853" t="s">
        <v>37</v>
      </c>
    </row>
    <row r="93" spans="1:11" s="773" customFormat="1" ht="13.9" customHeight="1">
      <c r="A93" s="74" t="s">
        <v>151</v>
      </c>
      <c r="B93" s="85">
        <v>101.9</v>
      </c>
      <c r="C93" s="37" t="s">
        <v>37</v>
      </c>
      <c r="D93" s="85">
        <v>101.9</v>
      </c>
      <c r="E93" s="85">
        <v>103.2</v>
      </c>
      <c r="F93" s="858" t="s">
        <v>37</v>
      </c>
      <c r="G93" s="85">
        <v>103.2</v>
      </c>
      <c r="H93" s="74" t="s">
        <v>151</v>
      </c>
      <c r="I93" s="85">
        <v>103.9</v>
      </c>
      <c r="J93" s="853" t="s">
        <v>37</v>
      </c>
      <c r="K93" s="85">
        <v>103.9</v>
      </c>
    </row>
    <row r="94" spans="1:11" s="773" customFormat="1" ht="13.9" customHeight="1">
      <c r="A94" s="74" t="s">
        <v>113</v>
      </c>
      <c r="B94" s="85">
        <v>52.4</v>
      </c>
      <c r="C94" s="37" t="s">
        <v>37</v>
      </c>
      <c r="D94" s="85">
        <v>52.4</v>
      </c>
      <c r="E94" s="85">
        <v>52.3</v>
      </c>
      <c r="F94" s="858" t="s">
        <v>37</v>
      </c>
      <c r="G94" s="85">
        <v>52.3</v>
      </c>
      <c r="H94" s="74" t="s">
        <v>113</v>
      </c>
      <c r="I94" s="85">
        <v>52.6</v>
      </c>
      <c r="J94" s="853" t="s">
        <v>37</v>
      </c>
      <c r="K94" s="85">
        <v>52.6</v>
      </c>
    </row>
    <row r="95" spans="1:11" s="773" customFormat="1" ht="13.9" customHeight="1">
      <c r="A95" s="74" t="s">
        <v>152</v>
      </c>
      <c r="B95" s="85">
        <v>48.9</v>
      </c>
      <c r="C95" s="85">
        <v>15.5</v>
      </c>
      <c r="D95" s="85">
        <v>33.4</v>
      </c>
      <c r="E95" s="85">
        <v>49.3</v>
      </c>
      <c r="F95" s="85">
        <v>15.9</v>
      </c>
      <c r="G95" s="85">
        <v>33.4</v>
      </c>
      <c r="H95" s="74" t="s">
        <v>152</v>
      </c>
      <c r="I95" s="85">
        <v>49.8</v>
      </c>
      <c r="J95" s="85">
        <v>16.399999999999999</v>
      </c>
      <c r="K95" s="85">
        <v>33.4</v>
      </c>
    </row>
    <row r="96" spans="1:11" s="773" customFormat="1" ht="13.9" customHeight="1">
      <c r="A96" s="74" t="s">
        <v>674</v>
      </c>
      <c r="B96" s="760"/>
      <c r="C96" s="760"/>
      <c r="D96" s="760"/>
      <c r="E96" s="760"/>
      <c r="F96" s="760"/>
      <c r="G96" s="760"/>
      <c r="H96" s="74" t="s">
        <v>674</v>
      </c>
    </row>
    <row r="97" spans="1:11" s="773" customFormat="1" ht="13.9" customHeight="1">
      <c r="A97" s="779" t="s">
        <v>139</v>
      </c>
      <c r="B97" s="85">
        <v>8.6</v>
      </c>
      <c r="C97" s="85">
        <v>8.6</v>
      </c>
      <c r="D97" s="37" t="s">
        <v>37</v>
      </c>
      <c r="E97" s="85">
        <v>8.8000000000000007</v>
      </c>
      <c r="F97" s="85">
        <v>8.8000000000000007</v>
      </c>
      <c r="G97" s="858" t="s">
        <v>37</v>
      </c>
      <c r="H97" s="779" t="s">
        <v>139</v>
      </c>
      <c r="I97" s="85">
        <v>9.1999999999999993</v>
      </c>
      <c r="J97" s="85">
        <v>9.1999999999999993</v>
      </c>
      <c r="K97" s="853" t="s">
        <v>37</v>
      </c>
    </row>
    <row r="98" spans="1:11" s="766" customFormat="1" ht="13.9" customHeight="1">
      <c r="A98" s="779" t="s">
        <v>682</v>
      </c>
      <c r="B98" s="36">
        <v>7</v>
      </c>
      <c r="C98" s="36">
        <v>7</v>
      </c>
      <c r="D98" s="37" t="s">
        <v>37</v>
      </c>
      <c r="E98" s="36">
        <v>7.1</v>
      </c>
      <c r="F98" s="36">
        <v>7.1</v>
      </c>
      <c r="G98" s="858" t="s">
        <v>37</v>
      </c>
      <c r="H98" s="779" t="s">
        <v>682</v>
      </c>
      <c r="I98" s="36">
        <v>7.2</v>
      </c>
      <c r="J98" s="36">
        <v>7.2</v>
      </c>
      <c r="K98" s="853" t="s">
        <v>37</v>
      </c>
    </row>
    <row r="99" spans="1:11" s="766" customFormat="1" ht="13.9" customHeight="1">
      <c r="A99" s="74" t="s">
        <v>153</v>
      </c>
      <c r="B99" s="85">
        <v>96.2</v>
      </c>
      <c r="C99" s="37" t="s">
        <v>37</v>
      </c>
      <c r="D99" s="85">
        <v>96.2</v>
      </c>
      <c r="E99" s="85">
        <v>97.9</v>
      </c>
      <c r="F99" s="858" t="s">
        <v>37</v>
      </c>
      <c r="G99" s="85">
        <v>97.9</v>
      </c>
      <c r="H99" s="74" t="s">
        <v>153</v>
      </c>
      <c r="I99" s="85">
        <v>99.7</v>
      </c>
      <c r="J99" s="853" t="s">
        <v>37</v>
      </c>
      <c r="K99" s="85">
        <v>99.7</v>
      </c>
    </row>
    <row r="100" spans="1:11" s="766" customFormat="1" ht="13.9" customHeight="1">
      <c r="A100" s="74" t="s">
        <v>118</v>
      </c>
      <c r="B100" s="85">
        <v>44.4</v>
      </c>
      <c r="C100" s="85">
        <v>9.1999999999999993</v>
      </c>
      <c r="D100" s="85">
        <v>35.200000000000003</v>
      </c>
      <c r="E100" s="85">
        <v>45.3</v>
      </c>
      <c r="F100" s="85">
        <v>9.5</v>
      </c>
      <c r="G100" s="85">
        <v>35.799999999999997</v>
      </c>
      <c r="H100" s="74" t="s">
        <v>118</v>
      </c>
      <c r="I100" s="85">
        <v>46.1</v>
      </c>
      <c r="J100" s="85">
        <v>9.9</v>
      </c>
      <c r="K100" s="85">
        <v>36.200000000000003</v>
      </c>
    </row>
    <row r="101" spans="1:11" s="766" customFormat="1" ht="13.9" customHeight="1">
      <c r="A101" s="779" t="s">
        <v>154</v>
      </c>
      <c r="B101" s="85">
        <v>9.1999999999999993</v>
      </c>
      <c r="C101" s="85">
        <v>9.1999999999999993</v>
      </c>
      <c r="D101" s="37" t="s">
        <v>37</v>
      </c>
      <c r="E101" s="85">
        <v>9.5</v>
      </c>
      <c r="F101" s="85">
        <v>9.5</v>
      </c>
      <c r="G101" s="858" t="s">
        <v>37</v>
      </c>
      <c r="H101" s="779" t="s">
        <v>154</v>
      </c>
      <c r="I101" s="85">
        <v>9.9</v>
      </c>
      <c r="J101" s="85">
        <v>9.9</v>
      </c>
      <c r="K101" s="853" t="s">
        <v>37</v>
      </c>
    </row>
    <row r="102" spans="1:11" s="766" customFormat="1" ht="13.9" customHeight="1">
      <c r="A102" s="74" t="s">
        <v>155</v>
      </c>
      <c r="B102" s="264">
        <v>208.1</v>
      </c>
      <c r="C102" s="264">
        <v>10.3</v>
      </c>
      <c r="D102" s="264">
        <v>197.8</v>
      </c>
      <c r="E102" s="264">
        <v>211.8</v>
      </c>
      <c r="F102" s="264">
        <v>10.6</v>
      </c>
      <c r="G102" s="264">
        <v>201.2</v>
      </c>
      <c r="H102" s="74" t="s">
        <v>155</v>
      </c>
      <c r="I102" s="264">
        <v>214.6</v>
      </c>
      <c r="J102" s="264">
        <v>11.1</v>
      </c>
      <c r="K102" s="264">
        <v>203.5</v>
      </c>
    </row>
    <row r="103" spans="1:11" s="766" customFormat="1" ht="13.9" customHeight="1">
      <c r="A103" s="779" t="s">
        <v>120</v>
      </c>
      <c r="B103" s="85">
        <v>10.3</v>
      </c>
      <c r="C103" s="85">
        <v>10.3</v>
      </c>
      <c r="D103" s="37" t="s">
        <v>37</v>
      </c>
      <c r="E103" s="85">
        <v>10.6</v>
      </c>
      <c r="F103" s="85">
        <v>10.6</v>
      </c>
      <c r="G103" s="858" t="s">
        <v>37</v>
      </c>
      <c r="H103" s="779" t="s">
        <v>120</v>
      </c>
      <c r="I103" s="85">
        <v>11.1</v>
      </c>
      <c r="J103" s="85">
        <v>11.1</v>
      </c>
      <c r="K103" s="853" t="s">
        <v>37</v>
      </c>
    </row>
    <row r="104" spans="1:11" s="766" customFormat="1" ht="13.9" customHeight="1">
      <c r="A104" s="74" t="s">
        <v>121</v>
      </c>
      <c r="B104" s="85">
        <v>54</v>
      </c>
      <c r="C104" s="37" t="s">
        <v>37</v>
      </c>
      <c r="D104" s="85">
        <v>54</v>
      </c>
      <c r="E104" s="85">
        <v>55</v>
      </c>
      <c r="F104" s="858" t="s">
        <v>37</v>
      </c>
      <c r="G104" s="85">
        <v>55</v>
      </c>
      <c r="H104" s="74" t="s">
        <v>121</v>
      </c>
      <c r="I104" s="85">
        <v>55.7</v>
      </c>
      <c r="J104" s="853" t="s">
        <v>37</v>
      </c>
      <c r="K104" s="85">
        <v>55.7</v>
      </c>
    </row>
    <row r="105" spans="1:11" s="766" customFormat="1" ht="13.9" customHeight="1">
      <c r="A105" s="74" t="s">
        <v>683</v>
      </c>
      <c r="B105" s="85">
        <v>132.80000000000001</v>
      </c>
      <c r="C105" s="37" t="s">
        <v>37</v>
      </c>
      <c r="D105" s="85">
        <v>132.80000000000001</v>
      </c>
      <c r="E105" s="85">
        <v>134.4</v>
      </c>
      <c r="F105" s="858" t="s">
        <v>37</v>
      </c>
      <c r="G105" s="85">
        <v>134.4</v>
      </c>
      <c r="H105" s="74" t="s">
        <v>683</v>
      </c>
      <c r="I105" s="85">
        <v>135.5</v>
      </c>
      <c r="J105" s="853" t="s">
        <v>37</v>
      </c>
      <c r="K105" s="85">
        <v>135.5</v>
      </c>
    </row>
    <row r="106" spans="1:11" s="773" customFormat="1" ht="8.25" customHeight="1">
      <c r="A106" s="811"/>
      <c r="H106" s="811"/>
    </row>
    <row r="107" spans="1:11" s="766" customFormat="1" ht="15" customHeight="1">
      <c r="A107" s="870" t="s">
        <v>261</v>
      </c>
      <c r="B107" s="84">
        <v>1311.9</v>
      </c>
      <c r="C107" s="84">
        <v>1311.9</v>
      </c>
      <c r="D107" s="858" t="s">
        <v>37</v>
      </c>
      <c r="E107" s="227">
        <v>1338.9</v>
      </c>
      <c r="F107" s="227">
        <v>1338.9</v>
      </c>
      <c r="G107" s="858" t="s">
        <v>37</v>
      </c>
      <c r="H107" s="870" t="s">
        <v>261</v>
      </c>
      <c r="I107" s="84">
        <v>1375.7</v>
      </c>
      <c r="J107" s="84">
        <v>1375.7</v>
      </c>
      <c r="K107" s="853" t="s">
        <v>37</v>
      </c>
    </row>
    <row r="108" spans="1:11" s="766" customFormat="1" ht="8.25" customHeight="1">
      <c r="A108" s="871"/>
      <c r="B108" s="768"/>
      <c r="C108" s="827"/>
      <c r="D108" s="768"/>
      <c r="H108" s="871"/>
    </row>
    <row r="109" spans="1:11" s="766" customFormat="1" ht="15" customHeight="1">
      <c r="A109" s="865" t="s">
        <v>11</v>
      </c>
      <c r="B109" s="84">
        <v>474.1</v>
      </c>
      <c r="C109" s="84">
        <v>474.1</v>
      </c>
      <c r="D109" s="858" t="s">
        <v>37</v>
      </c>
      <c r="E109" s="227">
        <v>484.5</v>
      </c>
      <c r="F109" s="227">
        <v>484.5</v>
      </c>
      <c r="G109" s="858" t="s">
        <v>37</v>
      </c>
      <c r="H109" s="865" t="s">
        <v>11</v>
      </c>
      <c r="I109" s="84">
        <v>496</v>
      </c>
      <c r="J109" s="84">
        <v>496</v>
      </c>
      <c r="K109" s="853" t="s">
        <v>37</v>
      </c>
    </row>
    <row r="110" spans="1:11" s="773" customFormat="1" ht="10.15" customHeight="1">
      <c r="A110" s="872"/>
      <c r="B110" s="831"/>
      <c r="C110" s="831"/>
      <c r="D110" s="831"/>
      <c r="E110" s="831"/>
      <c r="F110" s="831"/>
      <c r="G110" s="831"/>
      <c r="H110" s="872"/>
      <c r="I110" s="831"/>
      <c r="J110" s="831"/>
      <c r="K110" s="831"/>
    </row>
    <row r="111" spans="1:11" s="240" customFormat="1" ht="14.25" customHeight="1">
      <c r="A111" s="245" t="s">
        <v>1221</v>
      </c>
      <c r="H111" s="245"/>
    </row>
  </sheetData>
  <mergeCells count="12">
    <mergeCell ref="A57:D57"/>
    <mergeCell ref="B58:D58"/>
    <mergeCell ref="E58:G58"/>
    <mergeCell ref="I58:K58"/>
    <mergeCell ref="A1:B1"/>
    <mergeCell ref="B5:D5"/>
    <mergeCell ref="E5:G5"/>
    <mergeCell ref="I5:K5"/>
    <mergeCell ref="A56:C56"/>
    <mergeCell ref="H56:J56"/>
    <mergeCell ref="H57:K57"/>
    <mergeCell ref="H3:K3"/>
  </mergeCells>
  <hyperlinks>
    <hyperlink ref="A1" location="Содержание!A1" display="Вернуться в СОДЕРЖАНИЕ" xr:uid="{7F07F807-A4E9-45BE-B19A-B8B9ACA69787}"/>
    <hyperlink ref="H1" location="Содержание!A1" display="Вернуться в СОДЕРЖАНИЕ" xr:uid="{927DDC9F-0F87-4C67-BE96-B350992EEDC6}"/>
  </hyperlinks>
  <pageMargins left="0.78740157480314965" right="0.78740157480314965" top="0.59055118110236227" bottom="0.70866141732283472" header="0.43307086614173229" footer="0.39370078740157483"/>
  <pageSetup paperSize="9" firstPageNumber="50" orientation="portrait" useFirstPageNumber="1" r:id="rId1"/>
  <headerFooter alignWithMargins="0">
    <oddFooter>&amp;C&amp;"Times New Roman,обычный"&amp;9&amp;P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33"/>
  <sheetViews>
    <sheetView zoomScale="110" zoomScaleNormal="110" workbookViewId="0">
      <pane xSplit="1" ySplit="9" topLeftCell="B10" activePane="bottomRight" state="frozen"/>
      <selection activeCell="P15" sqref="P15"/>
      <selection pane="topRight" activeCell="P15" sqref="P15"/>
      <selection pane="bottomLeft" activeCell="P15" sqref="P15"/>
      <selection pane="bottomRight" activeCell="L17" sqref="L17"/>
    </sheetView>
  </sheetViews>
  <sheetFormatPr defaultRowHeight="12.75"/>
  <cols>
    <col min="1" max="1" width="21.85546875" style="760" customWidth="1"/>
    <col min="2" max="7" width="10.7109375" style="760" customWidth="1"/>
    <col min="8" max="112" width="9.140625" style="760"/>
    <col min="113" max="113" width="29.7109375" style="760" customWidth="1"/>
    <col min="114" max="119" width="10.7109375" style="760" customWidth="1"/>
    <col min="120" max="120" width="29.7109375" style="760" customWidth="1"/>
    <col min="121" max="126" width="10.7109375" style="760" customWidth="1"/>
    <col min="127" max="127" width="29.7109375" style="760" customWidth="1"/>
    <col min="128" max="130" width="18.42578125" style="760" customWidth="1"/>
    <col min="131" max="368" width="9.140625" style="760"/>
    <col min="369" max="369" width="29.7109375" style="760" customWidth="1"/>
    <col min="370" max="375" width="10.7109375" style="760" customWidth="1"/>
    <col min="376" max="376" width="29.7109375" style="760" customWidth="1"/>
    <col min="377" max="382" width="10.7109375" style="760" customWidth="1"/>
    <col min="383" max="383" width="29.7109375" style="760" customWidth="1"/>
    <col min="384" max="386" width="18.42578125" style="760" customWidth="1"/>
    <col min="387" max="624" width="9.140625" style="760"/>
    <col min="625" max="625" width="29.7109375" style="760" customWidth="1"/>
    <col min="626" max="631" width="10.7109375" style="760" customWidth="1"/>
    <col min="632" max="632" width="29.7109375" style="760" customWidth="1"/>
    <col min="633" max="638" width="10.7109375" style="760" customWidth="1"/>
    <col min="639" max="639" width="29.7109375" style="760" customWidth="1"/>
    <col min="640" max="642" width="18.42578125" style="760" customWidth="1"/>
    <col min="643" max="880" width="9.140625" style="760"/>
    <col min="881" max="881" width="29.7109375" style="760" customWidth="1"/>
    <col min="882" max="887" width="10.7109375" style="760" customWidth="1"/>
    <col min="888" max="888" width="29.7109375" style="760" customWidth="1"/>
    <col min="889" max="894" width="10.7109375" style="760" customWidth="1"/>
    <col min="895" max="895" width="29.7109375" style="760" customWidth="1"/>
    <col min="896" max="898" width="18.42578125" style="760" customWidth="1"/>
    <col min="899" max="1136" width="9.140625" style="760"/>
    <col min="1137" max="1137" width="29.7109375" style="760" customWidth="1"/>
    <col min="1138" max="1143" width="10.7109375" style="760" customWidth="1"/>
    <col min="1144" max="1144" width="29.7109375" style="760" customWidth="1"/>
    <col min="1145" max="1150" width="10.7109375" style="760" customWidth="1"/>
    <col min="1151" max="1151" width="29.7109375" style="760" customWidth="1"/>
    <col min="1152" max="1154" width="18.42578125" style="760" customWidth="1"/>
    <col min="1155" max="1392" width="9.140625" style="760"/>
    <col min="1393" max="1393" width="29.7109375" style="760" customWidth="1"/>
    <col min="1394" max="1399" width="10.7109375" style="760" customWidth="1"/>
    <col min="1400" max="1400" width="29.7109375" style="760" customWidth="1"/>
    <col min="1401" max="1406" width="10.7109375" style="760" customWidth="1"/>
    <col min="1407" max="1407" width="29.7109375" style="760" customWidth="1"/>
    <col min="1408" max="1410" width="18.42578125" style="760" customWidth="1"/>
    <col min="1411" max="1648" width="9.140625" style="760"/>
    <col min="1649" max="1649" width="29.7109375" style="760" customWidth="1"/>
    <col min="1650" max="1655" width="10.7109375" style="760" customWidth="1"/>
    <col min="1656" max="1656" width="29.7109375" style="760" customWidth="1"/>
    <col min="1657" max="1662" width="10.7109375" style="760" customWidth="1"/>
    <col min="1663" max="1663" width="29.7109375" style="760" customWidth="1"/>
    <col min="1664" max="1666" width="18.42578125" style="760" customWidth="1"/>
    <col min="1667" max="1904" width="9.140625" style="760"/>
    <col min="1905" max="1905" width="29.7109375" style="760" customWidth="1"/>
    <col min="1906" max="1911" width="10.7109375" style="760" customWidth="1"/>
    <col min="1912" max="1912" width="29.7109375" style="760" customWidth="1"/>
    <col min="1913" max="1918" width="10.7109375" style="760" customWidth="1"/>
    <col min="1919" max="1919" width="29.7109375" style="760" customWidth="1"/>
    <col min="1920" max="1922" width="18.42578125" style="760" customWidth="1"/>
    <col min="1923" max="2160" width="9.140625" style="760"/>
    <col min="2161" max="2161" width="29.7109375" style="760" customWidth="1"/>
    <col min="2162" max="2167" width="10.7109375" style="760" customWidth="1"/>
    <col min="2168" max="2168" width="29.7109375" style="760" customWidth="1"/>
    <col min="2169" max="2174" width="10.7109375" style="760" customWidth="1"/>
    <col min="2175" max="2175" width="29.7109375" style="760" customWidth="1"/>
    <col min="2176" max="2178" width="18.42578125" style="760" customWidth="1"/>
    <col min="2179" max="2416" width="9.140625" style="760"/>
    <col min="2417" max="2417" width="29.7109375" style="760" customWidth="1"/>
    <col min="2418" max="2423" width="10.7109375" style="760" customWidth="1"/>
    <col min="2424" max="2424" width="29.7109375" style="760" customWidth="1"/>
    <col min="2425" max="2430" width="10.7109375" style="760" customWidth="1"/>
    <col min="2431" max="2431" width="29.7109375" style="760" customWidth="1"/>
    <col min="2432" max="2434" width="18.42578125" style="760" customWidth="1"/>
    <col min="2435" max="2672" width="9.140625" style="760"/>
    <col min="2673" max="2673" width="29.7109375" style="760" customWidth="1"/>
    <col min="2674" max="2679" width="10.7109375" style="760" customWidth="1"/>
    <col min="2680" max="2680" width="29.7109375" style="760" customWidth="1"/>
    <col min="2681" max="2686" width="10.7109375" style="760" customWidth="1"/>
    <col min="2687" max="2687" width="29.7109375" style="760" customWidth="1"/>
    <col min="2688" max="2690" width="18.42578125" style="760" customWidth="1"/>
    <col min="2691" max="2928" width="9.140625" style="760"/>
    <col min="2929" max="2929" width="29.7109375" style="760" customWidth="1"/>
    <col min="2930" max="2935" width="10.7109375" style="760" customWidth="1"/>
    <col min="2936" max="2936" width="29.7109375" style="760" customWidth="1"/>
    <col min="2937" max="2942" width="10.7109375" style="760" customWidth="1"/>
    <col min="2943" max="2943" width="29.7109375" style="760" customWidth="1"/>
    <col min="2944" max="2946" width="18.42578125" style="760" customWidth="1"/>
    <col min="2947" max="3184" width="9.140625" style="760"/>
    <col min="3185" max="3185" width="29.7109375" style="760" customWidth="1"/>
    <col min="3186" max="3191" width="10.7109375" style="760" customWidth="1"/>
    <col min="3192" max="3192" width="29.7109375" style="760" customWidth="1"/>
    <col min="3193" max="3198" width="10.7109375" style="760" customWidth="1"/>
    <col min="3199" max="3199" width="29.7109375" style="760" customWidth="1"/>
    <col min="3200" max="3202" width="18.42578125" style="760" customWidth="1"/>
    <col min="3203" max="3440" width="9.140625" style="760"/>
    <col min="3441" max="3441" width="29.7109375" style="760" customWidth="1"/>
    <col min="3442" max="3447" width="10.7109375" style="760" customWidth="1"/>
    <col min="3448" max="3448" width="29.7109375" style="760" customWidth="1"/>
    <col min="3449" max="3454" width="10.7109375" style="760" customWidth="1"/>
    <col min="3455" max="3455" width="29.7109375" style="760" customWidth="1"/>
    <col min="3456" max="3458" width="18.42578125" style="760" customWidth="1"/>
    <col min="3459" max="3696" width="9.140625" style="760"/>
    <col min="3697" max="3697" width="29.7109375" style="760" customWidth="1"/>
    <col min="3698" max="3703" width="10.7109375" style="760" customWidth="1"/>
    <col min="3704" max="3704" width="29.7109375" style="760" customWidth="1"/>
    <col min="3705" max="3710" width="10.7109375" style="760" customWidth="1"/>
    <col min="3711" max="3711" width="29.7109375" style="760" customWidth="1"/>
    <col min="3712" max="3714" width="18.42578125" style="760" customWidth="1"/>
    <col min="3715" max="3952" width="9.140625" style="760"/>
    <col min="3953" max="3953" width="29.7109375" style="760" customWidth="1"/>
    <col min="3954" max="3959" width="10.7109375" style="760" customWidth="1"/>
    <col min="3960" max="3960" width="29.7109375" style="760" customWidth="1"/>
    <col min="3961" max="3966" width="10.7109375" style="760" customWidth="1"/>
    <col min="3967" max="3967" width="29.7109375" style="760" customWidth="1"/>
    <col min="3968" max="3970" width="18.42578125" style="760" customWidth="1"/>
    <col min="3971" max="4208" width="9.140625" style="760"/>
    <col min="4209" max="4209" width="29.7109375" style="760" customWidth="1"/>
    <col min="4210" max="4215" width="10.7109375" style="760" customWidth="1"/>
    <col min="4216" max="4216" width="29.7109375" style="760" customWidth="1"/>
    <col min="4217" max="4222" width="10.7109375" style="760" customWidth="1"/>
    <col min="4223" max="4223" width="29.7109375" style="760" customWidth="1"/>
    <col min="4224" max="4226" width="18.42578125" style="760" customWidth="1"/>
    <col min="4227" max="4464" width="9.140625" style="760"/>
    <col min="4465" max="4465" width="29.7109375" style="760" customWidth="1"/>
    <col min="4466" max="4471" width="10.7109375" style="760" customWidth="1"/>
    <col min="4472" max="4472" width="29.7109375" style="760" customWidth="1"/>
    <col min="4473" max="4478" width="10.7109375" style="760" customWidth="1"/>
    <col min="4479" max="4479" width="29.7109375" style="760" customWidth="1"/>
    <col min="4480" max="4482" width="18.42578125" style="760" customWidth="1"/>
    <col min="4483" max="4720" width="9.140625" style="760"/>
    <col min="4721" max="4721" width="29.7109375" style="760" customWidth="1"/>
    <col min="4722" max="4727" width="10.7109375" style="760" customWidth="1"/>
    <col min="4728" max="4728" width="29.7109375" style="760" customWidth="1"/>
    <col min="4729" max="4734" width="10.7109375" style="760" customWidth="1"/>
    <col min="4735" max="4735" width="29.7109375" style="760" customWidth="1"/>
    <col min="4736" max="4738" width="18.42578125" style="760" customWidth="1"/>
    <col min="4739" max="4976" width="9.140625" style="760"/>
    <col min="4977" max="4977" width="29.7109375" style="760" customWidth="1"/>
    <col min="4978" max="4983" width="10.7109375" style="760" customWidth="1"/>
    <col min="4984" max="4984" width="29.7109375" style="760" customWidth="1"/>
    <col min="4985" max="4990" width="10.7109375" style="760" customWidth="1"/>
    <col min="4991" max="4991" width="29.7109375" style="760" customWidth="1"/>
    <col min="4992" max="4994" width="18.42578125" style="760" customWidth="1"/>
    <col min="4995" max="5232" width="9.140625" style="760"/>
    <col min="5233" max="5233" width="29.7109375" style="760" customWidth="1"/>
    <col min="5234" max="5239" width="10.7109375" style="760" customWidth="1"/>
    <col min="5240" max="5240" width="29.7109375" style="760" customWidth="1"/>
    <col min="5241" max="5246" width="10.7109375" style="760" customWidth="1"/>
    <col min="5247" max="5247" width="29.7109375" style="760" customWidth="1"/>
    <col min="5248" max="5250" width="18.42578125" style="760" customWidth="1"/>
    <col min="5251" max="5488" width="9.140625" style="760"/>
    <col min="5489" max="5489" width="29.7109375" style="760" customWidth="1"/>
    <col min="5490" max="5495" width="10.7109375" style="760" customWidth="1"/>
    <col min="5496" max="5496" width="29.7109375" style="760" customWidth="1"/>
    <col min="5497" max="5502" width="10.7109375" style="760" customWidth="1"/>
    <col min="5503" max="5503" width="29.7109375" style="760" customWidth="1"/>
    <col min="5504" max="5506" width="18.42578125" style="760" customWidth="1"/>
    <col min="5507" max="5744" width="9.140625" style="760"/>
    <col min="5745" max="5745" width="29.7109375" style="760" customWidth="1"/>
    <col min="5746" max="5751" width="10.7109375" style="760" customWidth="1"/>
    <col min="5752" max="5752" width="29.7109375" style="760" customWidth="1"/>
    <col min="5753" max="5758" width="10.7109375" style="760" customWidth="1"/>
    <col min="5759" max="5759" width="29.7109375" style="760" customWidth="1"/>
    <col min="5760" max="5762" width="18.42578125" style="760" customWidth="1"/>
    <col min="5763" max="6000" width="9.140625" style="760"/>
    <col min="6001" max="6001" width="29.7109375" style="760" customWidth="1"/>
    <col min="6002" max="6007" width="10.7109375" style="760" customWidth="1"/>
    <col min="6008" max="6008" width="29.7109375" style="760" customWidth="1"/>
    <col min="6009" max="6014" width="10.7109375" style="760" customWidth="1"/>
    <col min="6015" max="6015" width="29.7109375" style="760" customWidth="1"/>
    <col min="6016" max="6018" width="18.42578125" style="760" customWidth="1"/>
    <col min="6019" max="6256" width="9.140625" style="760"/>
    <col min="6257" max="6257" width="29.7109375" style="760" customWidth="1"/>
    <col min="6258" max="6263" width="10.7109375" style="760" customWidth="1"/>
    <col min="6264" max="6264" width="29.7109375" style="760" customWidth="1"/>
    <col min="6265" max="6270" width="10.7109375" style="760" customWidth="1"/>
    <col min="6271" max="6271" width="29.7109375" style="760" customWidth="1"/>
    <col min="6272" max="6274" width="18.42578125" style="760" customWidth="1"/>
    <col min="6275" max="6512" width="9.140625" style="760"/>
    <col min="6513" max="6513" width="29.7109375" style="760" customWidth="1"/>
    <col min="6514" max="6519" width="10.7109375" style="760" customWidth="1"/>
    <col min="6520" max="6520" width="29.7109375" style="760" customWidth="1"/>
    <col min="6521" max="6526" width="10.7109375" style="760" customWidth="1"/>
    <col min="6527" max="6527" width="29.7109375" style="760" customWidth="1"/>
    <col min="6528" max="6530" width="18.42578125" style="760" customWidth="1"/>
    <col min="6531" max="6768" width="9.140625" style="760"/>
    <col min="6769" max="6769" width="29.7109375" style="760" customWidth="1"/>
    <col min="6770" max="6775" width="10.7109375" style="760" customWidth="1"/>
    <col min="6776" max="6776" width="29.7109375" style="760" customWidth="1"/>
    <col min="6777" max="6782" width="10.7109375" style="760" customWidth="1"/>
    <col min="6783" max="6783" width="29.7109375" style="760" customWidth="1"/>
    <col min="6784" max="6786" width="18.42578125" style="760" customWidth="1"/>
    <col min="6787" max="7024" width="9.140625" style="760"/>
    <col min="7025" max="7025" width="29.7109375" style="760" customWidth="1"/>
    <col min="7026" max="7031" width="10.7109375" style="760" customWidth="1"/>
    <col min="7032" max="7032" width="29.7109375" style="760" customWidth="1"/>
    <col min="7033" max="7038" width="10.7109375" style="760" customWidth="1"/>
    <col min="7039" max="7039" width="29.7109375" style="760" customWidth="1"/>
    <col min="7040" max="7042" width="18.42578125" style="760" customWidth="1"/>
    <col min="7043" max="7280" width="9.140625" style="760"/>
    <col min="7281" max="7281" width="29.7109375" style="760" customWidth="1"/>
    <col min="7282" max="7287" width="10.7109375" style="760" customWidth="1"/>
    <col min="7288" max="7288" width="29.7109375" style="760" customWidth="1"/>
    <col min="7289" max="7294" width="10.7109375" style="760" customWidth="1"/>
    <col min="7295" max="7295" width="29.7109375" style="760" customWidth="1"/>
    <col min="7296" max="7298" width="18.42578125" style="760" customWidth="1"/>
    <col min="7299" max="7536" width="9.140625" style="760"/>
    <col min="7537" max="7537" width="29.7109375" style="760" customWidth="1"/>
    <col min="7538" max="7543" width="10.7109375" style="760" customWidth="1"/>
    <col min="7544" max="7544" width="29.7109375" style="760" customWidth="1"/>
    <col min="7545" max="7550" width="10.7109375" style="760" customWidth="1"/>
    <col min="7551" max="7551" width="29.7109375" style="760" customWidth="1"/>
    <col min="7552" max="7554" width="18.42578125" style="760" customWidth="1"/>
    <col min="7555" max="7792" width="9.140625" style="760"/>
    <col min="7793" max="7793" width="29.7109375" style="760" customWidth="1"/>
    <col min="7794" max="7799" width="10.7109375" style="760" customWidth="1"/>
    <col min="7800" max="7800" width="29.7109375" style="760" customWidth="1"/>
    <col min="7801" max="7806" width="10.7109375" style="760" customWidth="1"/>
    <col min="7807" max="7807" width="29.7109375" style="760" customWidth="1"/>
    <col min="7808" max="7810" width="18.42578125" style="760" customWidth="1"/>
    <col min="7811" max="8048" width="9.140625" style="760"/>
    <col min="8049" max="8049" width="29.7109375" style="760" customWidth="1"/>
    <col min="8050" max="8055" width="10.7109375" style="760" customWidth="1"/>
    <col min="8056" max="8056" width="29.7109375" style="760" customWidth="1"/>
    <col min="8057" max="8062" width="10.7109375" style="760" customWidth="1"/>
    <col min="8063" max="8063" width="29.7109375" style="760" customWidth="1"/>
    <col min="8064" max="8066" width="18.42578125" style="760" customWidth="1"/>
    <col min="8067" max="8304" width="9.140625" style="760"/>
    <col min="8305" max="8305" width="29.7109375" style="760" customWidth="1"/>
    <col min="8306" max="8311" width="10.7109375" style="760" customWidth="1"/>
    <col min="8312" max="8312" width="29.7109375" style="760" customWidth="1"/>
    <col min="8313" max="8318" width="10.7109375" style="760" customWidth="1"/>
    <col min="8319" max="8319" width="29.7109375" style="760" customWidth="1"/>
    <col min="8320" max="8322" width="18.42578125" style="760" customWidth="1"/>
    <col min="8323" max="8560" width="9.140625" style="760"/>
    <col min="8561" max="8561" width="29.7109375" style="760" customWidth="1"/>
    <col min="8562" max="8567" width="10.7109375" style="760" customWidth="1"/>
    <col min="8568" max="8568" width="29.7109375" style="760" customWidth="1"/>
    <col min="8569" max="8574" width="10.7109375" style="760" customWidth="1"/>
    <col min="8575" max="8575" width="29.7109375" style="760" customWidth="1"/>
    <col min="8576" max="8578" width="18.42578125" style="760" customWidth="1"/>
    <col min="8579" max="8816" width="9.140625" style="760"/>
    <col min="8817" max="8817" width="29.7109375" style="760" customWidth="1"/>
    <col min="8818" max="8823" width="10.7109375" style="760" customWidth="1"/>
    <col min="8824" max="8824" width="29.7109375" style="760" customWidth="1"/>
    <col min="8825" max="8830" width="10.7109375" style="760" customWidth="1"/>
    <col min="8831" max="8831" width="29.7109375" style="760" customWidth="1"/>
    <col min="8832" max="8834" width="18.42578125" style="760" customWidth="1"/>
    <col min="8835" max="9072" width="9.140625" style="760"/>
    <col min="9073" max="9073" width="29.7109375" style="760" customWidth="1"/>
    <col min="9074" max="9079" width="10.7109375" style="760" customWidth="1"/>
    <col min="9080" max="9080" width="29.7109375" style="760" customWidth="1"/>
    <col min="9081" max="9086" width="10.7109375" style="760" customWidth="1"/>
    <col min="9087" max="9087" width="29.7109375" style="760" customWidth="1"/>
    <col min="9088" max="9090" width="18.42578125" style="760" customWidth="1"/>
    <col min="9091" max="9328" width="9.140625" style="760"/>
    <col min="9329" max="9329" width="29.7109375" style="760" customWidth="1"/>
    <col min="9330" max="9335" width="10.7109375" style="760" customWidth="1"/>
    <col min="9336" max="9336" width="29.7109375" style="760" customWidth="1"/>
    <col min="9337" max="9342" width="10.7109375" style="760" customWidth="1"/>
    <col min="9343" max="9343" width="29.7109375" style="760" customWidth="1"/>
    <col min="9344" max="9346" width="18.42578125" style="760" customWidth="1"/>
    <col min="9347" max="9584" width="9.140625" style="760"/>
    <col min="9585" max="9585" width="29.7109375" style="760" customWidth="1"/>
    <col min="9586" max="9591" width="10.7109375" style="760" customWidth="1"/>
    <col min="9592" max="9592" width="29.7109375" style="760" customWidth="1"/>
    <col min="9593" max="9598" width="10.7109375" style="760" customWidth="1"/>
    <col min="9599" max="9599" width="29.7109375" style="760" customWidth="1"/>
    <col min="9600" max="9602" width="18.42578125" style="760" customWidth="1"/>
    <col min="9603" max="9840" width="9.140625" style="760"/>
    <col min="9841" max="9841" width="29.7109375" style="760" customWidth="1"/>
    <col min="9842" max="9847" width="10.7109375" style="760" customWidth="1"/>
    <col min="9848" max="9848" width="29.7109375" style="760" customWidth="1"/>
    <col min="9849" max="9854" width="10.7109375" style="760" customWidth="1"/>
    <col min="9855" max="9855" width="29.7109375" style="760" customWidth="1"/>
    <col min="9856" max="9858" width="18.42578125" style="760" customWidth="1"/>
    <col min="9859" max="10096" width="9.140625" style="760"/>
    <col min="10097" max="10097" width="29.7109375" style="760" customWidth="1"/>
    <col min="10098" max="10103" width="10.7109375" style="760" customWidth="1"/>
    <col min="10104" max="10104" width="29.7109375" style="760" customWidth="1"/>
    <col min="10105" max="10110" width="10.7109375" style="760" customWidth="1"/>
    <col min="10111" max="10111" width="29.7109375" style="760" customWidth="1"/>
    <col min="10112" max="10114" width="18.42578125" style="760" customWidth="1"/>
    <col min="10115" max="10352" width="9.140625" style="760"/>
    <col min="10353" max="10353" width="29.7109375" style="760" customWidth="1"/>
    <col min="10354" max="10359" width="10.7109375" style="760" customWidth="1"/>
    <col min="10360" max="10360" width="29.7109375" style="760" customWidth="1"/>
    <col min="10361" max="10366" width="10.7109375" style="760" customWidth="1"/>
    <col min="10367" max="10367" width="29.7109375" style="760" customWidth="1"/>
    <col min="10368" max="10370" width="18.42578125" style="760" customWidth="1"/>
    <col min="10371" max="10608" width="9.140625" style="760"/>
    <col min="10609" max="10609" width="29.7109375" style="760" customWidth="1"/>
    <col min="10610" max="10615" width="10.7109375" style="760" customWidth="1"/>
    <col min="10616" max="10616" width="29.7109375" style="760" customWidth="1"/>
    <col min="10617" max="10622" width="10.7109375" style="760" customWidth="1"/>
    <col min="10623" max="10623" width="29.7109375" style="760" customWidth="1"/>
    <col min="10624" max="10626" width="18.42578125" style="760" customWidth="1"/>
    <col min="10627" max="10864" width="9.140625" style="760"/>
    <col min="10865" max="10865" width="29.7109375" style="760" customWidth="1"/>
    <col min="10866" max="10871" width="10.7109375" style="760" customWidth="1"/>
    <col min="10872" max="10872" width="29.7109375" style="760" customWidth="1"/>
    <col min="10873" max="10878" width="10.7109375" style="760" customWidth="1"/>
    <col min="10879" max="10879" width="29.7109375" style="760" customWidth="1"/>
    <col min="10880" max="10882" width="18.42578125" style="760" customWidth="1"/>
    <col min="10883" max="11120" width="9.140625" style="760"/>
    <col min="11121" max="11121" width="29.7109375" style="760" customWidth="1"/>
    <col min="11122" max="11127" width="10.7109375" style="760" customWidth="1"/>
    <col min="11128" max="11128" width="29.7109375" style="760" customWidth="1"/>
    <col min="11129" max="11134" width="10.7109375" style="760" customWidth="1"/>
    <col min="11135" max="11135" width="29.7109375" style="760" customWidth="1"/>
    <col min="11136" max="11138" width="18.42578125" style="760" customWidth="1"/>
    <col min="11139" max="11376" width="9.140625" style="760"/>
    <col min="11377" max="11377" width="29.7109375" style="760" customWidth="1"/>
    <col min="11378" max="11383" width="10.7109375" style="760" customWidth="1"/>
    <col min="11384" max="11384" width="29.7109375" style="760" customWidth="1"/>
    <col min="11385" max="11390" width="10.7109375" style="760" customWidth="1"/>
    <col min="11391" max="11391" width="29.7109375" style="760" customWidth="1"/>
    <col min="11392" max="11394" width="18.42578125" style="760" customWidth="1"/>
    <col min="11395" max="11632" width="9.140625" style="760"/>
    <col min="11633" max="11633" width="29.7109375" style="760" customWidth="1"/>
    <col min="11634" max="11639" width="10.7109375" style="760" customWidth="1"/>
    <col min="11640" max="11640" width="29.7109375" style="760" customWidth="1"/>
    <col min="11641" max="11646" width="10.7109375" style="760" customWidth="1"/>
    <col min="11647" max="11647" width="29.7109375" style="760" customWidth="1"/>
    <col min="11648" max="11650" width="18.42578125" style="760" customWidth="1"/>
    <col min="11651" max="11888" width="9.140625" style="760"/>
    <col min="11889" max="11889" width="29.7109375" style="760" customWidth="1"/>
    <col min="11890" max="11895" width="10.7109375" style="760" customWidth="1"/>
    <col min="11896" max="11896" width="29.7109375" style="760" customWidth="1"/>
    <col min="11897" max="11902" width="10.7109375" style="760" customWidth="1"/>
    <col min="11903" max="11903" width="29.7109375" style="760" customWidth="1"/>
    <col min="11904" max="11906" width="18.42578125" style="760" customWidth="1"/>
    <col min="11907" max="12144" width="9.140625" style="760"/>
    <col min="12145" max="12145" width="29.7109375" style="760" customWidth="1"/>
    <col min="12146" max="12151" width="10.7109375" style="760" customWidth="1"/>
    <col min="12152" max="12152" width="29.7109375" style="760" customWidth="1"/>
    <col min="12153" max="12158" width="10.7109375" style="760" customWidth="1"/>
    <col min="12159" max="12159" width="29.7109375" style="760" customWidth="1"/>
    <col min="12160" max="12162" width="18.42578125" style="760" customWidth="1"/>
    <col min="12163" max="12400" width="9.140625" style="760"/>
    <col min="12401" max="12401" width="29.7109375" style="760" customWidth="1"/>
    <col min="12402" max="12407" width="10.7109375" style="760" customWidth="1"/>
    <col min="12408" max="12408" width="29.7109375" style="760" customWidth="1"/>
    <col min="12409" max="12414" width="10.7109375" style="760" customWidth="1"/>
    <col min="12415" max="12415" width="29.7109375" style="760" customWidth="1"/>
    <col min="12416" max="12418" width="18.42578125" style="760" customWidth="1"/>
    <col min="12419" max="12656" width="9.140625" style="760"/>
    <col min="12657" max="12657" width="29.7109375" style="760" customWidth="1"/>
    <col min="12658" max="12663" width="10.7109375" style="760" customWidth="1"/>
    <col min="12664" max="12664" width="29.7109375" style="760" customWidth="1"/>
    <col min="12665" max="12670" width="10.7109375" style="760" customWidth="1"/>
    <col min="12671" max="12671" width="29.7109375" style="760" customWidth="1"/>
    <col min="12672" max="12674" width="18.42578125" style="760" customWidth="1"/>
    <col min="12675" max="12912" width="9.140625" style="760"/>
    <col min="12913" max="12913" width="29.7109375" style="760" customWidth="1"/>
    <col min="12914" max="12919" width="10.7109375" style="760" customWidth="1"/>
    <col min="12920" max="12920" width="29.7109375" style="760" customWidth="1"/>
    <col min="12921" max="12926" width="10.7109375" style="760" customWidth="1"/>
    <col min="12927" max="12927" width="29.7109375" style="760" customWidth="1"/>
    <col min="12928" max="12930" width="18.42578125" style="760" customWidth="1"/>
    <col min="12931" max="13168" width="9.140625" style="760"/>
    <col min="13169" max="13169" width="29.7109375" style="760" customWidth="1"/>
    <col min="13170" max="13175" width="10.7109375" style="760" customWidth="1"/>
    <col min="13176" max="13176" width="29.7109375" style="760" customWidth="1"/>
    <col min="13177" max="13182" width="10.7109375" style="760" customWidth="1"/>
    <col min="13183" max="13183" width="29.7109375" style="760" customWidth="1"/>
    <col min="13184" max="13186" width="18.42578125" style="760" customWidth="1"/>
    <col min="13187" max="13424" width="9.140625" style="760"/>
    <col min="13425" max="13425" width="29.7109375" style="760" customWidth="1"/>
    <col min="13426" max="13431" width="10.7109375" style="760" customWidth="1"/>
    <col min="13432" max="13432" width="29.7109375" style="760" customWidth="1"/>
    <col min="13433" max="13438" width="10.7109375" style="760" customWidth="1"/>
    <col min="13439" max="13439" width="29.7109375" style="760" customWidth="1"/>
    <col min="13440" max="13442" width="18.42578125" style="760" customWidth="1"/>
    <col min="13443" max="13680" width="9.140625" style="760"/>
    <col min="13681" max="13681" width="29.7109375" style="760" customWidth="1"/>
    <col min="13682" max="13687" width="10.7109375" style="760" customWidth="1"/>
    <col min="13688" max="13688" width="29.7109375" style="760" customWidth="1"/>
    <col min="13689" max="13694" width="10.7109375" style="760" customWidth="1"/>
    <col min="13695" max="13695" width="29.7109375" style="760" customWidth="1"/>
    <col min="13696" max="13698" width="18.42578125" style="760" customWidth="1"/>
    <col min="13699" max="13936" width="9.140625" style="760"/>
    <col min="13937" max="13937" width="29.7109375" style="760" customWidth="1"/>
    <col min="13938" max="13943" width="10.7109375" style="760" customWidth="1"/>
    <col min="13944" max="13944" width="29.7109375" style="760" customWidth="1"/>
    <col min="13945" max="13950" width="10.7109375" style="760" customWidth="1"/>
    <col min="13951" max="13951" width="29.7109375" style="760" customWidth="1"/>
    <col min="13952" max="13954" width="18.42578125" style="760" customWidth="1"/>
    <col min="13955" max="14192" width="9.140625" style="760"/>
    <col min="14193" max="14193" width="29.7109375" style="760" customWidth="1"/>
    <col min="14194" max="14199" width="10.7109375" style="760" customWidth="1"/>
    <col min="14200" max="14200" width="29.7109375" style="760" customWidth="1"/>
    <col min="14201" max="14206" width="10.7109375" style="760" customWidth="1"/>
    <col min="14207" max="14207" width="29.7109375" style="760" customWidth="1"/>
    <col min="14208" max="14210" width="18.42578125" style="760" customWidth="1"/>
    <col min="14211" max="14448" width="9.140625" style="760"/>
    <col min="14449" max="14449" width="29.7109375" style="760" customWidth="1"/>
    <col min="14450" max="14455" width="10.7109375" style="760" customWidth="1"/>
    <col min="14456" max="14456" width="29.7109375" style="760" customWidth="1"/>
    <col min="14457" max="14462" width="10.7109375" style="760" customWidth="1"/>
    <col min="14463" max="14463" width="29.7109375" style="760" customWidth="1"/>
    <col min="14464" max="14466" width="18.42578125" style="760" customWidth="1"/>
    <col min="14467" max="14704" width="9.140625" style="760"/>
    <col min="14705" max="14705" width="29.7109375" style="760" customWidth="1"/>
    <col min="14706" max="14711" width="10.7109375" style="760" customWidth="1"/>
    <col min="14712" max="14712" width="29.7109375" style="760" customWidth="1"/>
    <col min="14713" max="14718" width="10.7109375" style="760" customWidth="1"/>
    <col min="14719" max="14719" width="29.7109375" style="760" customWidth="1"/>
    <col min="14720" max="14722" width="18.42578125" style="760" customWidth="1"/>
    <col min="14723" max="14960" width="9.140625" style="760"/>
    <col min="14961" max="14961" width="29.7109375" style="760" customWidth="1"/>
    <col min="14962" max="14967" width="10.7109375" style="760" customWidth="1"/>
    <col min="14968" max="14968" width="29.7109375" style="760" customWidth="1"/>
    <col min="14969" max="14974" width="10.7109375" style="760" customWidth="1"/>
    <col min="14975" max="14975" width="29.7109375" style="760" customWidth="1"/>
    <col min="14976" max="14978" width="18.42578125" style="760" customWidth="1"/>
    <col min="14979" max="15216" width="9.140625" style="760"/>
    <col min="15217" max="15217" width="29.7109375" style="760" customWidth="1"/>
    <col min="15218" max="15223" width="10.7109375" style="760" customWidth="1"/>
    <col min="15224" max="15224" width="29.7109375" style="760" customWidth="1"/>
    <col min="15225" max="15230" width="10.7109375" style="760" customWidth="1"/>
    <col min="15231" max="15231" width="29.7109375" style="760" customWidth="1"/>
    <col min="15232" max="15234" width="18.42578125" style="760" customWidth="1"/>
    <col min="15235" max="15472" width="9.140625" style="760"/>
    <col min="15473" max="15473" width="29.7109375" style="760" customWidth="1"/>
    <col min="15474" max="15479" width="10.7109375" style="760" customWidth="1"/>
    <col min="15480" max="15480" width="29.7109375" style="760" customWidth="1"/>
    <col min="15481" max="15486" width="10.7109375" style="760" customWidth="1"/>
    <col min="15487" max="15487" width="29.7109375" style="760" customWidth="1"/>
    <col min="15488" max="15490" width="18.42578125" style="760" customWidth="1"/>
    <col min="15491" max="15728" width="9.140625" style="760"/>
    <col min="15729" max="15729" width="29.7109375" style="760" customWidth="1"/>
    <col min="15730" max="15735" width="10.7109375" style="760" customWidth="1"/>
    <col min="15736" max="15736" width="29.7109375" style="760" customWidth="1"/>
    <col min="15737" max="15742" width="10.7109375" style="760" customWidth="1"/>
    <col min="15743" max="15743" width="29.7109375" style="760" customWidth="1"/>
    <col min="15744" max="15746" width="18.42578125" style="760" customWidth="1"/>
    <col min="15747" max="15984" width="9.140625" style="760"/>
    <col min="15985" max="15985" width="29.7109375" style="760" customWidth="1"/>
    <col min="15986" max="15991" width="10.7109375" style="760" customWidth="1"/>
    <col min="15992" max="15992" width="29.7109375" style="760" customWidth="1"/>
    <col min="15993" max="15998" width="10.7109375" style="760" customWidth="1"/>
    <col min="15999" max="15999" width="29.7109375" style="760" customWidth="1"/>
    <col min="16000" max="16002" width="18.42578125" style="760" customWidth="1"/>
    <col min="16003" max="16239" width="9.140625" style="760"/>
    <col min="16240" max="16384" width="8.7109375" style="760" customWidth="1"/>
  </cols>
  <sheetData>
    <row r="1" spans="1:7">
      <c r="A1" s="1653" t="s">
        <v>1308</v>
      </c>
      <c r="B1" s="1653"/>
    </row>
    <row r="2" spans="1:7" s="762" customFormat="1" ht="18" customHeight="1">
      <c r="A2" s="761" t="s">
        <v>1125</v>
      </c>
      <c r="B2" s="833"/>
      <c r="C2" s="833"/>
      <c r="D2" s="833"/>
      <c r="E2" s="833"/>
      <c r="F2" s="833"/>
      <c r="G2" s="833"/>
    </row>
    <row r="3" spans="1:7" s="762" customFormat="1" ht="18" customHeight="1">
      <c r="A3" s="763" t="s">
        <v>665</v>
      </c>
      <c r="B3" s="833"/>
      <c r="C3" s="833"/>
      <c r="D3" s="833"/>
      <c r="E3" s="833"/>
      <c r="F3" s="833"/>
      <c r="G3" s="833"/>
    </row>
    <row r="4" spans="1:7" s="762" customFormat="1" ht="18" customHeight="1">
      <c r="A4" s="834" t="s">
        <v>29</v>
      </c>
      <c r="B4" s="833"/>
      <c r="C4" s="833"/>
      <c r="D4" s="833"/>
      <c r="E4" s="833"/>
      <c r="F4" s="833"/>
      <c r="G4" s="833"/>
    </row>
    <row r="5" spans="1:7" s="766" customFormat="1" ht="18" customHeight="1">
      <c r="A5" s="765"/>
      <c r="B5" s="1679">
        <v>2021</v>
      </c>
      <c r="C5" s="1679"/>
      <c r="D5" s="1679"/>
      <c r="E5" s="1673">
        <v>2022</v>
      </c>
      <c r="F5" s="1673"/>
      <c r="G5" s="1673"/>
    </row>
    <row r="6" spans="1:7" s="766" customFormat="1" ht="15" customHeight="1">
      <c r="A6" s="767"/>
      <c r="B6" s="835" t="s">
        <v>668</v>
      </c>
      <c r="C6" s="836" t="s">
        <v>56</v>
      </c>
      <c r="D6" s="837"/>
      <c r="E6" s="835" t="s">
        <v>668</v>
      </c>
      <c r="F6" s="836" t="s">
        <v>56</v>
      </c>
      <c r="G6" s="837"/>
    </row>
    <row r="7" spans="1:7" s="766" customFormat="1" ht="15" customHeight="1">
      <c r="A7" s="771"/>
      <c r="B7" s="838" t="s">
        <v>41</v>
      </c>
      <c r="C7" s="839" t="s">
        <v>669</v>
      </c>
      <c r="D7" s="839" t="s">
        <v>670</v>
      </c>
      <c r="E7" s="838" t="s">
        <v>41</v>
      </c>
      <c r="F7" s="839" t="s">
        <v>669</v>
      </c>
      <c r="G7" s="839" t="s">
        <v>670</v>
      </c>
    </row>
    <row r="8" spans="1:7" s="773" customFormat="1" ht="13.9" customHeight="1">
      <c r="A8" s="772"/>
      <c r="B8" s="772"/>
      <c r="C8" s="772"/>
      <c r="D8" s="772"/>
      <c r="E8" s="772"/>
      <c r="F8" s="772"/>
      <c r="G8" s="772"/>
    </row>
    <row r="9" spans="1:7" s="766" customFormat="1" ht="13.9" customHeight="1">
      <c r="A9" s="774" t="s">
        <v>0</v>
      </c>
      <c r="B9" s="227">
        <v>6436.9</v>
      </c>
      <c r="C9" s="227">
        <v>2338.1</v>
      </c>
      <c r="D9" s="227">
        <v>4098.8</v>
      </c>
      <c r="E9" s="84">
        <v>6300.5</v>
      </c>
      <c r="F9" s="227">
        <v>2397.3000000000002</v>
      </c>
      <c r="G9" s="227">
        <v>3903.2</v>
      </c>
    </row>
    <row r="10" spans="1:7" s="773" customFormat="1" ht="13.9" customHeight="1">
      <c r="A10" s="774"/>
      <c r="B10" s="841"/>
      <c r="C10" s="841"/>
      <c r="D10" s="841"/>
      <c r="E10" s="841"/>
      <c r="F10" s="841"/>
      <c r="G10" s="841"/>
    </row>
    <row r="11" spans="1:7" s="766" customFormat="1" ht="13.9" customHeight="1">
      <c r="A11" s="72" t="s">
        <v>1</v>
      </c>
      <c r="B11" s="34">
        <v>505.1</v>
      </c>
      <c r="C11" s="34">
        <v>121.1</v>
      </c>
      <c r="D11" s="34">
        <v>384</v>
      </c>
      <c r="E11" s="34">
        <v>456.5</v>
      </c>
      <c r="F11" s="34">
        <v>113.2</v>
      </c>
      <c r="G11" s="34">
        <v>343.3</v>
      </c>
    </row>
    <row r="12" spans="1:7" s="766" customFormat="1" ht="13.9" customHeight="1">
      <c r="A12" s="776" t="s">
        <v>53</v>
      </c>
      <c r="B12" s="85">
        <v>26.2</v>
      </c>
      <c r="C12" s="85">
        <v>18.7</v>
      </c>
      <c r="D12" s="85">
        <v>7.5</v>
      </c>
      <c r="E12" s="85">
        <v>25.7</v>
      </c>
      <c r="F12" s="85">
        <v>17.2</v>
      </c>
      <c r="G12" s="85">
        <v>8.5</v>
      </c>
    </row>
    <row r="13" spans="1:7" s="773" customFormat="1" ht="13.9" customHeight="1">
      <c r="A13" s="73" t="s">
        <v>54</v>
      </c>
      <c r="B13" s="85">
        <v>54.3</v>
      </c>
      <c r="C13" s="85">
        <v>41.4</v>
      </c>
      <c r="D13" s="85">
        <v>12.9</v>
      </c>
      <c r="E13" s="85">
        <v>54.3</v>
      </c>
      <c r="F13" s="85">
        <v>39.6</v>
      </c>
      <c r="G13" s="85">
        <v>14.7</v>
      </c>
    </row>
    <row r="14" spans="1:7" s="773" customFormat="1" ht="13.9" customHeight="1">
      <c r="A14" s="73" t="s">
        <v>671</v>
      </c>
      <c r="B14" s="85">
        <v>21.7</v>
      </c>
      <c r="C14" s="85">
        <v>20.9</v>
      </c>
      <c r="D14" s="85">
        <v>0.8</v>
      </c>
      <c r="E14" s="85">
        <v>21.1</v>
      </c>
      <c r="F14" s="85">
        <v>20.399999999999999</v>
      </c>
      <c r="G14" s="85">
        <v>0.7</v>
      </c>
    </row>
    <row r="15" spans="1:7" s="773" customFormat="1" ht="13.9" customHeight="1">
      <c r="A15" s="74" t="s">
        <v>56</v>
      </c>
      <c r="B15" s="185"/>
      <c r="C15" s="185"/>
      <c r="D15" s="185"/>
      <c r="E15" s="185"/>
      <c r="F15" s="185"/>
      <c r="G15" s="185"/>
    </row>
    <row r="16" spans="1:7" s="773" customFormat="1" ht="13.9" customHeight="1">
      <c r="A16" s="74" t="s">
        <v>142</v>
      </c>
      <c r="B16" s="85">
        <v>8</v>
      </c>
      <c r="C16" s="85">
        <v>8</v>
      </c>
      <c r="D16" s="840" t="s">
        <v>37</v>
      </c>
      <c r="E16" s="85">
        <v>8.3000000000000007</v>
      </c>
      <c r="F16" s="85">
        <v>8.3000000000000007</v>
      </c>
      <c r="G16" s="840" t="s">
        <v>37</v>
      </c>
    </row>
    <row r="17" spans="1:7" ht="13.9" customHeight="1">
      <c r="A17" s="73" t="s">
        <v>57</v>
      </c>
      <c r="B17" s="85">
        <v>85.6</v>
      </c>
      <c r="C17" s="840" t="s">
        <v>37</v>
      </c>
      <c r="D17" s="85">
        <v>85.6</v>
      </c>
      <c r="E17" s="85">
        <v>71.599999999999994</v>
      </c>
      <c r="F17" s="840" t="s">
        <v>37</v>
      </c>
      <c r="G17" s="85">
        <v>71.599999999999994</v>
      </c>
    </row>
    <row r="18" spans="1:7" ht="13.9" customHeight="1">
      <c r="A18" s="73" t="s">
        <v>58</v>
      </c>
      <c r="B18" s="85">
        <v>189.6</v>
      </c>
      <c r="C18" s="85">
        <v>19</v>
      </c>
      <c r="D18" s="85">
        <v>170.6</v>
      </c>
      <c r="E18" s="85">
        <v>166.6</v>
      </c>
      <c r="F18" s="85">
        <v>16.100000000000001</v>
      </c>
      <c r="G18" s="85">
        <v>150.5</v>
      </c>
    </row>
    <row r="19" spans="1:7" ht="13.9" customHeight="1">
      <c r="A19" s="779" t="s">
        <v>56</v>
      </c>
      <c r="B19" s="781"/>
      <c r="C19" s="185"/>
      <c r="D19" s="185"/>
      <c r="E19" s="781"/>
      <c r="F19" s="185"/>
      <c r="G19" s="185"/>
    </row>
    <row r="20" spans="1:7" ht="13.9" customHeight="1">
      <c r="A20" s="74" t="s">
        <v>136</v>
      </c>
      <c r="B20" s="85">
        <v>10.6</v>
      </c>
      <c r="C20" s="85">
        <v>10.6</v>
      </c>
      <c r="D20" s="840" t="s">
        <v>37</v>
      </c>
      <c r="E20" s="85">
        <v>7.8</v>
      </c>
      <c r="F20" s="85">
        <v>7.8</v>
      </c>
      <c r="G20" s="840" t="s">
        <v>37</v>
      </c>
    </row>
    <row r="21" spans="1:7" ht="13.9" customHeight="1">
      <c r="A21" s="74" t="s">
        <v>137</v>
      </c>
      <c r="B21" s="85">
        <v>12.7</v>
      </c>
      <c r="C21" s="85">
        <v>8.4</v>
      </c>
      <c r="D21" s="85">
        <v>4.3</v>
      </c>
      <c r="E21" s="85">
        <v>12.4</v>
      </c>
      <c r="F21" s="85">
        <v>8.3000000000000007</v>
      </c>
      <c r="G21" s="85">
        <v>4.0999999999999996</v>
      </c>
    </row>
    <row r="22" spans="1:7" ht="13.9" customHeight="1">
      <c r="A22" s="73" t="s">
        <v>59</v>
      </c>
      <c r="B22" s="85">
        <v>127.7</v>
      </c>
      <c r="C22" s="85">
        <v>21.1</v>
      </c>
      <c r="D22" s="85">
        <v>106.6</v>
      </c>
      <c r="E22" s="85">
        <v>117.2</v>
      </c>
      <c r="F22" s="85">
        <v>19.899999999999999</v>
      </c>
      <c r="G22" s="85">
        <v>97.3</v>
      </c>
    </row>
    <row r="23" spans="1:7" ht="13.9" customHeight="1">
      <c r="A23" s="74" t="s">
        <v>612</v>
      </c>
      <c r="B23" s="36">
        <v>29.1</v>
      </c>
      <c r="C23" s="36">
        <v>21.1</v>
      </c>
      <c r="D23" s="36">
        <v>8</v>
      </c>
      <c r="E23" s="36">
        <v>28.6</v>
      </c>
      <c r="F23" s="36">
        <v>19.899999999999999</v>
      </c>
      <c r="G23" s="36">
        <v>8.6999999999999993</v>
      </c>
    </row>
    <row r="24" spans="1:7" ht="13.9" customHeight="1">
      <c r="A24" s="780"/>
      <c r="B24" s="841"/>
      <c r="C24" s="841"/>
      <c r="D24" s="841"/>
      <c r="E24" s="841"/>
      <c r="F24" s="841"/>
      <c r="G24" s="841"/>
    </row>
    <row r="25" spans="1:7" ht="13.9" customHeight="1">
      <c r="A25" s="72" t="s">
        <v>129</v>
      </c>
      <c r="B25" s="84">
        <v>1200.2</v>
      </c>
      <c r="C25" s="84">
        <v>312.10000000000002</v>
      </c>
      <c r="D25" s="84">
        <v>888.1</v>
      </c>
      <c r="E25" s="84">
        <v>1073.9000000000001</v>
      </c>
      <c r="F25" s="84">
        <v>293.5</v>
      </c>
      <c r="G25" s="84">
        <v>780.4</v>
      </c>
    </row>
    <row r="26" spans="1:7" s="766" customFormat="1" ht="13.9" customHeight="1">
      <c r="A26" s="185" t="s">
        <v>1329</v>
      </c>
      <c r="B26" s="85">
        <v>119.3</v>
      </c>
      <c r="C26" s="85">
        <v>110.2</v>
      </c>
      <c r="D26" s="85">
        <v>9.1</v>
      </c>
      <c r="E26" s="85">
        <v>124.7</v>
      </c>
      <c r="F26" s="85">
        <v>115.5</v>
      </c>
      <c r="G26" s="85">
        <v>9.1999999999999993</v>
      </c>
    </row>
    <row r="27" spans="1:7" s="766" customFormat="1" ht="13.9" customHeight="1">
      <c r="A27" s="185" t="s">
        <v>672</v>
      </c>
      <c r="B27" s="85">
        <v>25.3</v>
      </c>
      <c r="C27" s="85">
        <v>23.5</v>
      </c>
      <c r="D27" s="85">
        <v>1.8</v>
      </c>
      <c r="E27" s="85">
        <v>21.7</v>
      </c>
      <c r="F27" s="85">
        <v>19.899999999999999</v>
      </c>
      <c r="G27" s="85">
        <v>1.8</v>
      </c>
    </row>
    <row r="28" spans="1:7" s="773" customFormat="1" ht="13.9" customHeight="1">
      <c r="A28" s="782" t="s">
        <v>56</v>
      </c>
      <c r="B28" s="781"/>
      <c r="C28" s="781"/>
      <c r="D28" s="781"/>
    </row>
    <row r="29" spans="1:7" s="773" customFormat="1" ht="13.9" customHeight="1">
      <c r="A29" s="271" t="s">
        <v>61</v>
      </c>
      <c r="B29" s="85">
        <v>1.9</v>
      </c>
      <c r="C29" s="85">
        <v>1.9</v>
      </c>
      <c r="D29" s="262" t="s">
        <v>37</v>
      </c>
      <c r="E29" s="85">
        <v>2.1</v>
      </c>
      <c r="F29" s="85">
        <v>2.1</v>
      </c>
      <c r="G29" s="842" t="s">
        <v>37</v>
      </c>
    </row>
    <row r="30" spans="1:7" s="773" customFormat="1" ht="13.9" customHeight="1">
      <c r="A30" s="185" t="s">
        <v>673</v>
      </c>
      <c r="B30" s="85">
        <v>21.2</v>
      </c>
      <c r="C30" s="85">
        <v>21.2</v>
      </c>
      <c r="D30" s="85">
        <v>18.2</v>
      </c>
      <c r="E30" s="85">
        <v>21.5</v>
      </c>
      <c r="F30" s="85">
        <v>21.5</v>
      </c>
      <c r="G30" s="842" t="s">
        <v>37</v>
      </c>
    </row>
    <row r="31" spans="1:7" s="773" customFormat="1" ht="13.9" customHeight="1">
      <c r="A31" s="782" t="s">
        <v>674</v>
      </c>
      <c r="B31" s="781"/>
      <c r="C31" s="185"/>
      <c r="D31" s="185"/>
      <c r="E31" s="781"/>
      <c r="F31" s="185"/>
      <c r="G31" s="185"/>
    </row>
    <row r="32" spans="1:7" s="773" customFormat="1" ht="13.9" customHeight="1">
      <c r="A32" s="271" t="s">
        <v>63</v>
      </c>
      <c r="B32" s="85">
        <v>3</v>
      </c>
      <c r="C32" s="85">
        <v>3</v>
      </c>
      <c r="D32" s="262" t="s">
        <v>37</v>
      </c>
      <c r="E32" s="85">
        <v>2.6</v>
      </c>
      <c r="F32" s="85">
        <v>2.6</v>
      </c>
      <c r="G32" s="262" t="s">
        <v>37</v>
      </c>
    </row>
    <row r="33" spans="1:7" s="773" customFormat="1" ht="13.9" customHeight="1">
      <c r="A33" s="185" t="s">
        <v>64</v>
      </c>
      <c r="B33" s="85">
        <v>41.3</v>
      </c>
      <c r="C33" s="85">
        <v>37.200000000000003</v>
      </c>
      <c r="D33" s="85">
        <v>4.0999999999999996</v>
      </c>
      <c r="E33" s="85">
        <v>34.299999999999997</v>
      </c>
      <c r="F33" s="85">
        <v>30.2</v>
      </c>
      <c r="G33" s="85">
        <v>4.0999999999999996</v>
      </c>
    </row>
    <row r="34" spans="1:7" s="773" customFormat="1" ht="13.9" customHeight="1">
      <c r="A34" s="782" t="s">
        <v>674</v>
      </c>
      <c r="B34" s="781"/>
      <c r="C34" s="781"/>
      <c r="D34" s="820"/>
      <c r="E34" s="781"/>
      <c r="F34" s="781"/>
      <c r="G34" s="820"/>
    </row>
    <row r="35" spans="1:7" s="773" customFormat="1" ht="13.9" customHeight="1">
      <c r="A35" s="271" t="s">
        <v>65</v>
      </c>
      <c r="B35" s="85">
        <v>3.4</v>
      </c>
      <c r="C35" s="85">
        <v>3.4</v>
      </c>
      <c r="D35" s="262" t="s">
        <v>37</v>
      </c>
      <c r="E35" s="85">
        <v>2.8</v>
      </c>
      <c r="F35" s="85">
        <v>2.8</v>
      </c>
      <c r="G35" s="262" t="s">
        <v>37</v>
      </c>
    </row>
    <row r="36" spans="1:7" s="773" customFormat="1" ht="13.9" customHeight="1">
      <c r="A36" s="271" t="s">
        <v>66</v>
      </c>
      <c r="B36" s="85">
        <v>11.5</v>
      </c>
      <c r="C36" s="85">
        <v>11.5</v>
      </c>
      <c r="D36" s="262" t="s">
        <v>37</v>
      </c>
      <c r="E36" s="85">
        <v>11.8</v>
      </c>
      <c r="F36" s="85">
        <v>11.8</v>
      </c>
      <c r="G36" s="262" t="s">
        <v>37</v>
      </c>
    </row>
    <row r="37" spans="1:7" s="773" customFormat="1" ht="13.9" customHeight="1">
      <c r="A37" s="185" t="s">
        <v>67</v>
      </c>
      <c r="B37" s="85">
        <v>131.19999999999999</v>
      </c>
      <c r="C37" s="85">
        <v>17.899999999999999</v>
      </c>
      <c r="D37" s="85">
        <v>113.3</v>
      </c>
      <c r="E37" s="85">
        <v>108.5</v>
      </c>
      <c r="F37" s="85">
        <v>12.7</v>
      </c>
      <c r="G37" s="85">
        <v>95.8</v>
      </c>
    </row>
    <row r="38" spans="1:7" s="773" customFormat="1" ht="13.9" customHeight="1">
      <c r="A38" s="271" t="s">
        <v>143</v>
      </c>
      <c r="B38" s="85">
        <v>28.8</v>
      </c>
      <c r="C38" s="85">
        <v>17.899999999999999</v>
      </c>
      <c r="D38" s="85">
        <v>10.9</v>
      </c>
      <c r="E38" s="85">
        <v>21.2</v>
      </c>
      <c r="F38" s="85">
        <v>12.7</v>
      </c>
      <c r="G38" s="85">
        <v>8.5</v>
      </c>
    </row>
    <row r="39" spans="1:7" s="773" customFormat="1" ht="13.9" customHeight="1">
      <c r="A39" s="185" t="s">
        <v>69</v>
      </c>
      <c r="B39" s="85">
        <v>103.6</v>
      </c>
      <c r="C39" s="262" t="s">
        <v>37</v>
      </c>
      <c r="D39" s="85">
        <v>103.6</v>
      </c>
      <c r="E39" s="85">
        <v>88.7</v>
      </c>
      <c r="F39" s="262" t="s">
        <v>37</v>
      </c>
      <c r="G39" s="85">
        <v>88.7</v>
      </c>
    </row>
    <row r="40" spans="1:7" s="773" customFormat="1" ht="13.9" customHeight="1">
      <c r="A40" s="185" t="s">
        <v>70</v>
      </c>
      <c r="B40" s="85">
        <v>174.7</v>
      </c>
      <c r="C40" s="85">
        <v>53.3</v>
      </c>
      <c r="D40" s="85">
        <v>121.4</v>
      </c>
      <c r="E40" s="85">
        <v>150.1</v>
      </c>
      <c r="F40" s="85">
        <v>47.4</v>
      </c>
      <c r="G40" s="85">
        <v>102.7</v>
      </c>
    </row>
    <row r="41" spans="1:7" s="773" customFormat="1" ht="13.9" customHeight="1">
      <c r="A41" s="271" t="s">
        <v>675</v>
      </c>
      <c r="B41" s="80">
        <v>53.2</v>
      </c>
      <c r="C41" s="80">
        <v>53.2</v>
      </c>
      <c r="D41" s="262" t="s">
        <v>37</v>
      </c>
      <c r="E41" s="85">
        <v>47.4</v>
      </c>
      <c r="F41" s="85">
        <v>47.4</v>
      </c>
      <c r="G41" s="262" t="s">
        <v>37</v>
      </c>
    </row>
    <row r="42" spans="1:7" s="773" customFormat="1" ht="13.9" customHeight="1">
      <c r="A42" s="185" t="s">
        <v>71</v>
      </c>
      <c r="B42" s="85">
        <v>139.19999999999999</v>
      </c>
      <c r="C42" s="85">
        <v>17.600000000000001</v>
      </c>
      <c r="D42" s="85">
        <v>121.6</v>
      </c>
      <c r="E42" s="85">
        <v>118.3</v>
      </c>
      <c r="F42" s="85">
        <v>15.5</v>
      </c>
      <c r="G42" s="85">
        <v>102.8</v>
      </c>
    </row>
    <row r="43" spans="1:7" s="773" customFormat="1" ht="13.9" customHeight="1">
      <c r="A43" s="271" t="s">
        <v>72</v>
      </c>
      <c r="B43" s="85">
        <v>17.600000000000001</v>
      </c>
      <c r="C43" s="85">
        <v>17.600000000000001</v>
      </c>
      <c r="D43" s="262" t="s">
        <v>37</v>
      </c>
      <c r="E43" s="85">
        <v>15.5</v>
      </c>
      <c r="F43" s="85">
        <v>15.5</v>
      </c>
      <c r="G43" s="262" t="s">
        <v>37</v>
      </c>
    </row>
    <row r="44" spans="1:7" s="773" customFormat="1" ht="13.9" customHeight="1">
      <c r="A44" s="185" t="s">
        <v>144</v>
      </c>
      <c r="B44" s="85">
        <v>291</v>
      </c>
      <c r="C44" s="85">
        <v>10.9</v>
      </c>
      <c r="D44" s="85">
        <v>280.10000000000002</v>
      </c>
      <c r="E44" s="85">
        <v>265.60000000000002</v>
      </c>
      <c r="F44" s="85">
        <v>11</v>
      </c>
      <c r="G44" s="85">
        <v>254.6</v>
      </c>
    </row>
    <row r="45" spans="1:7" s="773" customFormat="1" ht="13.9" customHeight="1">
      <c r="A45" s="271" t="s">
        <v>676</v>
      </c>
      <c r="B45" s="85">
        <v>10.9</v>
      </c>
      <c r="C45" s="85">
        <v>10.9</v>
      </c>
      <c r="D45" s="820" t="s">
        <v>37</v>
      </c>
      <c r="E45" s="85">
        <v>11</v>
      </c>
      <c r="F45" s="85">
        <v>11</v>
      </c>
      <c r="G45" s="820" t="s">
        <v>37</v>
      </c>
    </row>
    <row r="46" spans="1:7" s="773" customFormat="1" ht="13.9" customHeight="1">
      <c r="A46" s="185" t="s">
        <v>75</v>
      </c>
      <c r="B46" s="85">
        <v>24.9</v>
      </c>
      <c r="C46" s="820" t="s">
        <v>37</v>
      </c>
      <c r="D46" s="85">
        <v>24.9</v>
      </c>
      <c r="E46" s="85">
        <v>23.4</v>
      </c>
      <c r="F46" s="820" t="s">
        <v>37</v>
      </c>
      <c r="G46" s="85">
        <v>23.4</v>
      </c>
    </row>
    <row r="47" spans="1:7" s="773" customFormat="1" ht="13.9" customHeight="1">
      <c r="A47" s="185" t="s">
        <v>76</v>
      </c>
      <c r="B47" s="85">
        <v>101.1</v>
      </c>
      <c r="C47" s="85">
        <v>20.3</v>
      </c>
      <c r="D47" s="85">
        <v>80.8</v>
      </c>
      <c r="E47" s="85">
        <v>91.3</v>
      </c>
      <c r="F47" s="85">
        <v>19.8</v>
      </c>
      <c r="G47" s="85">
        <v>71.5</v>
      </c>
    </row>
    <row r="48" spans="1:7" s="773" customFormat="1" ht="13.9" customHeight="1">
      <c r="A48" s="271" t="s">
        <v>145</v>
      </c>
      <c r="B48" s="85">
        <v>20.3</v>
      </c>
      <c r="C48" s="85">
        <v>20.3</v>
      </c>
      <c r="D48" s="820" t="s">
        <v>37</v>
      </c>
      <c r="E48" s="85">
        <v>19.8</v>
      </c>
      <c r="F48" s="85">
        <v>19.8</v>
      </c>
      <c r="G48" s="820" t="s">
        <v>37</v>
      </c>
    </row>
    <row r="49" spans="1:7" s="773" customFormat="1" ht="13.9" customHeight="1">
      <c r="A49" s="185" t="s">
        <v>146</v>
      </c>
      <c r="B49" s="85">
        <v>27.4</v>
      </c>
      <c r="C49" s="820" t="s">
        <v>37</v>
      </c>
      <c r="D49" s="85">
        <v>27.4</v>
      </c>
      <c r="E49" s="85">
        <v>25.8</v>
      </c>
      <c r="F49" s="820" t="s">
        <v>37</v>
      </c>
      <c r="G49" s="85">
        <v>25.8</v>
      </c>
    </row>
    <row r="50" spans="1:7" s="773" customFormat="1" ht="13.9" customHeight="1">
      <c r="B50" s="844"/>
      <c r="C50" s="844"/>
      <c r="D50" s="844"/>
      <c r="E50" s="844"/>
      <c r="F50" s="844"/>
      <c r="G50" s="844"/>
    </row>
    <row r="51" spans="1:7" s="773" customFormat="1" ht="13.9" customHeight="1">
      <c r="B51" s="844"/>
      <c r="C51" s="844"/>
      <c r="D51" s="844"/>
      <c r="E51" s="844"/>
      <c r="F51" s="844"/>
      <c r="G51" s="844"/>
    </row>
    <row r="52" spans="1:7" s="773" customFormat="1" ht="13.9" customHeight="1">
      <c r="B52" s="844"/>
      <c r="C52" s="844"/>
      <c r="D52" s="844"/>
      <c r="E52" s="844"/>
      <c r="F52" s="844"/>
      <c r="G52" s="844"/>
    </row>
    <row r="53" spans="1:7" s="773" customFormat="1" ht="13.9" customHeight="1">
      <c r="B53" s="844"/>
      <c r="C53" s="844"/>
      <c r="D53" s="844"/>
      <c r="E53" s="844"/>
      <c r="F53" s="844"/>
      <c r="G53" s="844"/>
    </row>
    <row r="54" spans="1:7" s="773" customFormat="1" ht="18" customHeight="1">
      <c r="A54" s="763" t="s">
        <v>1126</v>
      </c>
      <c r="B54" s="763"/>
      <c r="C54" s="763"/>
      <c r="D54" s="763"/>
      <c r="E54" s="763"/>
      <c r="F54" s="763"/>
      <c r="G54" s="763"/>
    </row>
    <row r="55" spans="1:7" s="773" customFormat="1" ht="18" customHeight="1">
      <c r="A55" s="834" t="s">
        <v>29</v>
      </c>
      <c r="B55" s="764"/>
      <c r="C55" s="764"/>
      <c r="D55" s="764"/>
      <c r="E55" s="764"/>
      <c r="F55" s="764"/>
      <c r="G55" s="764"/>
    </row>
    <row r="56" spans="1:7" s="766" customFormat="1" ht="18" customHeight="1">
      <c r="A56" s="765"/>
      <c r="B56" s="1679">
        <v>2021</v>
      </c>
      <c r="C56" s="1679"/>
      <c r="D56" s="1679"/>
      <c r="E56" s="1673">
        <v>2022</v>
      </c>
      <c r="F56" s="1673"/>
      <c r="G56" s="1673"/>
    </row>
    <row r="57" spans="1:7" s="766" customFormat="1" ht="15" customHeight="1">
      <c r="A57" s="767"/>
      <c r="B57" s="768" t="s">
        <v>668</v>
      </c>
      <c r="C57" s="769" t="s">
        <v>56</v>
      </c>
      <c r="D57" s="770"/>
      <c r="E57" s="768" t="s">
        <v>668</v>
      </c>
      <c r="F57" s="769" t="s">
        <v>56</v>
      </c>
      <c r="G57" s="770"/>
    </row>
    <row r="58" spans="1:7" s="766" customFormat="1" ht="15" customHeight="1">
      <c r="A58" s="771"/>
      <c r="B58" s="769" t="s">
        <v>41</v>
      </c>
      <c r="C58" s="769" t="s">
        <v>669</v>
      </c>
      <c r="D58" s="769" t="s">
        <v>670</v>
      </c>
      <c r="E58" s="769" t="s">
        <v>41</v>
      </c>
      <c r="F58" s="769" t="s">
        <v>669</v>
      </c>
      <c r="G58" s="769" t="s">
        <v>670</v>
      </c>
    </row>
    <row r="59" spans="1:7" s="773" customFormat="1" ht="13.9" customHeight="1">
      <c r="A59" s="764"/>
      <c r="B59" s="790"/>
      <c r="C59" s="790"/>
      <c r="D59" s="790"/>
      <c r="E59" s="790"/>
      <c r="F59" s="790"/>
      <c r="G59" s="790"/>
    </row>
    <row r="60" spans="1:7" s="766" customFormat="1" ht="13.9" customHeight="1">
      <c r="A60" s="791" t="s">
        <v>21</v>
      </c>
      <c r="B60" s="84">
        <v>490.6</v>
      </c>
      <c r="C60" s="84">
        <v>144.6</v>
      </c>
      <c r="D60" s="84">
        <v>346</v>
      </c>
      <c r="E60" s="84">
        <v>504.9</v>
      </c>
      <c r="F60" s="84">
        <v>155.6</v>
      </c>
      <c r="G60" s="84">
        <v>349.3</v>
      </c>
    </row>
    <row r="61" spans="1:7" s="766" customFormat="1" ht="13.9" customHeight="1">
      <c r="A61" s="792" t="s">
        <v>677</v>
      </c>
      <c r="B61" s="85">
        <v>82.4</v>
      </c>
      <c r="C61" s="85">
        <v>82.4</v>
      </c>
      <c r="D61" s="820" t="s">
        <v>37</v>
      </c>
      <c r="E61" s="85">
        <v>88.2</v>
      </c>
      <c r="F61" s="85">
        <v>88.2</v>
      </c>
      <c r="G61" s="820" t="s">
        <v>37</v>
      </c>
    </row>
    <row r="62" spans="1:7" s="773" customFormat="1" ht="13.9" customHeight="1">
      <c r="A62" s="793" t="s">
        <v>56</v>
      </c>
      <c r="B62" s="781"/>
      <c r="C62" s="781"/>
      <c r="D62" s="185"/>
      <c r="E62" s="781"/>
      <c r="F62" s="781"/>
      <c r="G62" s="820"/>
    </row>
    <row r="63" spans="1:7" s="773" customFormat="1" ht="13.9" customHeight="1">
      <c r="A63" s="794" t="s">
        <v>80</v>
      </c>
      <c r="B63" s="85">
        <v>2.6</v>
      </c>
      <c r="C63" s="85">
        <v>2.6</v>
      </c>
      <c r="D63" s="820" t="s">
        <v>37</v>
      </c>
      <c r="E63" s="85">
        <v>3.4</v>
      </c>
      <c r="F63" s="85">
        <v>3.4</v>
      </c>
      <c r="G63" s="820" t="s">
        <v>37</v>
      </c>
    </row>
    <row r="64" spans="1:7" s="773" customFormat="1" ht="13.9" customHeight="1">
      <c r="A64" s="792" t="s">
        <v>81</v>
      </c>
      <c r="B64" s="85">
        <v>48.1</v>
      </c>
      <c r="C64" s="85">
        <v>48.1</v>
      </c>
      <c r="D64" s="820" t="s">
        <v>37</v>
      </c>
      <c r="E64" s="85">
        <v>52.7</v>
      </c>
      <c r="F64" s="85">
        <v>52.7</v>
      </c>
      <c r="G64" s="820" t="s">
        <v>37</v>
      </c>
    </row>
    <row r="65" spans="1:7" s="773" customFormat="1" ht="13.9" customHeight="1">
      <c r="A65" s="793" t="s">
        <v>56</v>
      </c>
      <c r="B65" s="781"/>
      <c r="C65" s="185"/>
      <c r="D65" s="820"/>
      <c r="E65" s="781"/>
      <c r="F65" s="185"/>
      <c r="G65" s="820"/>
    </row>
    <row r="66" spans="1:7" s="773" customFormat="1" ht="13.9" customHeight="1">
      <c r="A66" s="794" t="s">
        <v>82</v>
      </c>
      <c r="B66" s="85">
        <v>0.5</v>
      </c>
      <c r="C66" s="85">
        <v>0.5</v>
      </c>
      <c r="D66" s="820" t="s">
        <v>37</v>
      </c>
      <c r="E66" s="85">
        <v>0.7</v>
      </c>
      <c r="F66" s="85">
        <v>0.7</v>
      </c>
      <c r="G66" s="820" t="s">
        <v>37</v>
      </c>
    </row>
    <row r="67" spans="1:7" s="773" customFormat="1" ht="13.9" customHeight="1">
      <c r="A67" s="792" t="s">
        <v>83</v>
      </c>
      <c r="B67" s="85">
        <v>68.599999999999994</v>
      </c>
      <c r="C67" s="820" t="s">
        <v>37</v>
      </c>
      <c r="D67" s="85">
        <v>68.599999999999994</v>
      </c>
      <c r="E67" s="85">
        <v>65.2</v>
      </c>
      <c r="F67" s="820" t="s">
        <v>37</v>
      </c>
      <c r="G67" s="85">
        <v>65.2</v>
      </c>
    </row>
    <row r="68" spans="1:7" s="773" customFormat="1" ht="13.9" customHeight="1">
      <c r="A68" s="792" t="s">
        <v>84</v>
      </c>
      <c r="B68" s="85">
        <v>91</v>
      </c>
      <c r="C68" s="820" t="s">
        <v>37</v>
      </c>
      <c r="D68" s="85">
        <v>91</v>
      </c>
      <c r="E68" s="85">
        <v>88.7</v>
      </c>
      <c r="F68" s="820" t="s">
        <v>37</v>
      </c>
      <c r="G68" s="85">
        <v>88.7</v>
      </c>
    </row>
    <row r="69" spans="1:7" s="773" customFormat="1" ht="13.9" customHeight="1">
      <c r="A69" s="795" t="s">
        <v>85</v>
      </c>
      <c r="B69" s="85">
        <v>84.5</v>
      </c>
      <c r="C69" s="85">
        <v>14.1</v>
      </c>
      <c r="D69" s="85">
        <v>70.400000000000006</v>
      </c>
      <c r="E69" s="85">
        <v>97.7</v>
      </c>
      <c r="F69" s="85">
        <v>14.7</v>
      </c>
      <c r="G69" s="85">
        <v>83</v>
      </c>
    </row>
    <row r="70" spans="1:7" s="773" customFormat="1" ht="13.9" customHeight="1">
      <c r="A70" s="794" t="s">
        <v>86</v>
      </c>
      <c r="B70" s="85">
        <v>14.1</v>
      </c>
      <c r="C70" s="85">
        <v>14.1</v>
      </c>
      <c r="D70" s="820" t="s">
        <v>37</v>
      </c>
      <c r="E70" s="85">
        <v>14.7</v>
      </c>
      <c r="F70" s="85">
        <v>14.7</v>
      </c>
      <c r="G70" s="820"/>
    </row>
    <row r="71" spans="1:7" s="773" customFormat="1" ht="13.9" customHeight="1">
      <c r="A71" s="792" t="s">
        <v>87</v>
      </c>
      <c r="B71" s="85">
        <v>53.1</v>
      </c>
      <c r="C71" s="820" t="s">
        <v>37</v>
      </c>
      <c r="D71" s="85">
        <v>53.1</v>
      </c>
      <c r="E71" s="85">
        <v>50.6</v>
      </c>
      <c r="F71" s="820" t="s">
        <v>37</v>
      </c>
      <c r="G71" s="85">
        <v>50.6</v>
      </c>
    </row>
    <row r="72" spans="1:7" s="773" customFormat="1" ht="13.9" customHeight="1">
      <c r="A72" s="792" t="s">
        <v>88</v>
      </c>
      <c r="B72" s="85">
        <v>62.9</v>
      </c>
      <c r="C72" s="820" t="s">
        <v>37</v>
      </c>
      <c r="D72" s="85">
        <v>62.9</v>
      </c>
      <c r="E72" s="85">
        <v>61.8</v>
      </c>
      <c r="F72" s="820" t="s">
        <v>37</v>
      </c>
      <c r="G72" s="85">
        <v>61.8</v>
      </c>
    </row>
    <row r="73" spans="1:7" s="773" customFormat="1" ht="13.9" customHeight="1">
      <c r="B73" s="781"/>
      <c r="C73" s="781"/>
      <c r="D73" s="781"/>
      <c r="E73" s="781"/>
      <c r="F73" s="781"/>
      <c r="G73" s="781"/>
    </row>
    <row r="74" spans="1:7" s="773" customFormat="1" ht="13.9" customHeight="1">
      <c r="A74" s="791" t="s">
        <v>2</v>
      </c>
      <c r="B74" s="84">
        <v>280.7</v>
      </c>
      <c r="C74" s="84">
        <v>40.700000000000003</v>
      </c>
      <c r="D74" s="84">
        <v>240</v>
      </c>
      <c r="E74" s="84">
        <v>268.7</v>
      </c>
      <c r="F74" s="84">
        <v>40.299999999999997</v>
      </c>
      <c r="G74" s="84">
        <v>228.4</v>
      </c>
    </row>
    <row r="75" spans="1:7" s="773" customFormat="1" ht="13.9" customHeight="1">
      <c r="A75" s="792" t="s">
        <v>89</v>
      </c>
      <c r="B75" s="85">
        <v>40.700000000000003</v>
      </c>
      <c r="C75" s="85">
        <v>40.700000000000003</v>
      </c>
      <c r="D75" s="820" t="s">
        <v>37</v>
      </c>
      <c r="E75" s="85">
        <v>40.299999999999997</v>
      </c>
      <c r="F75" s="85">
        <v>40.299999999999997</v>
      </c>
      <c r="G75" s="820" t="s">
        <v>37</v>
      </c>
    </row>
    <row r="76" spans="1:7" s="773" customFormat="1" ht="13.9" customHeight="1">
      <c r="A76" s="795" t="s">
        <v>90</v>
      </c>
      <c r="B76" s="85">
        <v>29.9</v>
      </c>
      <c r="C76" s="842" t="s">
        <v>37</v>
      </c>
      <c r="D76" s="85">
        <v>29.9</v>
      </c>
      <c r="E76" s="85">
        <v>27.5</v>
      </c>
      <c r="F76" s="842" t="s">
        <v>37</v>
      </c>
      <c r="G76" s="85">
        <v>27.5</v>
      </c>
    </row>
    <row r="77" spans="1:7" s="766" customFormat="1" ht="13.9" customHeight="1">
      <c r="A77" s="795" t="s">
        <v>91</v>
      </c>
      <c r="B77" s="85">
        <v>53.8</v>
      </c>
      <c r="C77" s="842" t="s">
        <v>37</v>
      </c>
      <c r="D77" s="85">
        <v>53.8</v>
      </c>
      <c r="E77" s="85">
        <v>50.6</v>
      </c>
      <c r="F77" s="842" t="s">
        <v>37</v>
      </c>
      <c r="G77" s="85">
        <v>50.6</v>
      </c>
    </row>
    <row r="78" spans="1:7" s="773" customFormat="1" ht="13.9" customHeight="1">
      <c r="A78" s="792" t="s">
        <v>92</v>
      </c>
      <c r="B78" s="85">
        <v>41.1</v>
      </c>
      <c r="C78" s="842" t="s">
        <v>37</v>
      </c>
      <c r="D78" s="85">
        <v>41.1</v>
      </c>
      <c r="E78" s="85">
        <v>43.5</v>
      </c>
      <c r="F78" s="842" t="s">
        <v>37</v>
      </c>
      <c r="G78" s="85">
        <v>43.5</v>
      </c>
    </row>
    <row r="79" spans="1:7" s="773" customFormat="1" ht="13.9" customHeight="1">
      <c r="A79" s="792" t="s">
        <v>93</v>
      </c>
      <c r="B79" s="85">
        <v>67.3</v>
      </c>
      <c r="C79" s="842" t="s">
        <v>37</v>
      </c>
      <c r="D79" s="85">
        <v>67.3</v>
      </c>
      <c r="E79" s="85">
        <v>60.1</v>
      </c>
      <c r="F79" s="842" t="s">
        <v>37</v>
      </c>
      <c r="G79" s="85">
        <v>60.1</v>
      </c>
    </row>
    <row r="80" spans="1:7" s="773" customFormat="1" ht="13.9" customHeight="1">
      <c r="A80" s="792" t="s">
        <v>94</v>
      </c>
      <c r="B80" s="85">
        <v>47.9</v>
      </c>
      <c r="C80" s="842" t="s">
        <v>37</v>
      </c>
      <c r="D80" s="85">
        <v>47.9</v>
      </c>
      <c r="E80" s="85">
        <v>46.7</v>
      </c>
      <c r="F80" s="842" t="s">
        <v>37</v>
      </c>
      <c r="G80" s="85">
        <v>46.7</v>
      </c>
    </row>
    <row r="81" spans="1:7" s="773" customFormat="1" ht="13.9" customHeight="1">
      <c r="A81" s="794"/>
      <c r="B81" s="781"/>
      <c r="C81" s="781"/>
      <c r="D81" s="781"/>
      <c r="E81" s="781"/>
      <c r="F81" s="781"/>
      <c r="G81" s="781"/>
    </row>
    <row r="82" spans="1:7" s="773" customFormat="1" ht="13.9" customHeight="1">
      <c r="A82" s="791" t="s">
        <v>95</v>
      </c>
      <c r="B82" s="84">
        <v>1298.5</v>
      </c>
      <c r="C82" s="84">
        <v>104.1</v>
      </c>
      <c r="D82" s="84">
        <v>1194.4000000000001</v>
      </c>
      <c r="E82" s="84">
        <v>1241.7</v>
      </c>
      <c r="F82" s="84">
        <v>88.4</v>
      </c>
      <c r="G82" s="84">
        <v>1153.3</v>
      </c>
    </row>
    <row r="83" spans="1:7" s="773" customFormat="1" ht="13.9" customHeight="1">
      <c r="A83" s="792" t="s">
        <v>96</v>
      </c>
      <c r="B83" s="85">
        <v>80.2</v>
      </c>
      <c r="C83" s="262" t="s">
        <v>37</v>
      </c>
      <c r="D83" s="85">
        <v>80.2</v>
      </c>
      <c r="E83" s="85">
        <v>69.599999999999994</v>
      </c>
      <c r="F83" s="262" t="s">
        <v>37</v>
      </c>
      <c r="G83" s="85">
        <v>69.599999999999994</v>
      </c>
    </row>
    <row r="84" spans="1:7" s="773" customFormat="1" ht="13.9" customHeight="1">
      <c r="A84" s="792" t="s">
        <v>97</v>
      </c>
      <c r="B84" s="85">
        <v>131.19999999999999</v>
      </c>
      <c r="C84" s="262" t="s">
        <v>37</v>
      </c>
      <c r="D84" s="85">
        <v>131.19999999999999</v>
      </c>
      <c r="E84" s="85">
        <v>110.2</v>
      </c>
      <c r="F84" s="262" t="s">
        <v>37</v>
      </c>
      <c r="G84" s="85">
        <v>110.2</v>
      </c>
    </row>
    <row r="85" spans="1:7" s="773" customFormat="1" ht="13.9" customHeight="1">
      <c r="A85" s="792" t="s">
        <v>98</v>
      </c>
      <c r="B85" s="85">
        <v>87.2</v>
      </c>
      <c r="C85" s="262" t="s">
        <v>37</v>
      </c>
      <c r="D85" s="85">
        <v>87.2</v>
      </c>
      <c r="E85" s="85">
        <v>81.900000000000006</v>
      </c>
      <c r="F85" s="262" t="s">
        <v>37</v>
      </c>
      <c r="G85" s="85">
        <v>81.900000000000006</v>
      </c>
    </row>
    <row r="86" spans="1:7" s="773" customFormat="1" ht="13.9" customHeight="1">
      <c r="A86" s="792" t="s">
        <v>99</v>
      </c>
      <c r="B86" s="85">
        <v>426.1</v>
      </c>
      <c r="C86" s="85">
        <v>28</v>
      </c>
      <c r="D86" s="85">
        <v>398.1</v>
      </c>
      <c r="E86" s="85">
        <v>417.6</v>
      </c>
      <c r="F86" s="85">
        <v>24.4</v>
      </c>
      <c r="G86" s="85">
        <v>393.2</v>
      </c>
    </row>
    <row r="87" spans="1:7" s="766" customFormat="1" ht="13.9" customHeight="1">
      <c r="A87" s="794" t="s">
        <v>678</v>
      </c>
      <c r="B87" s="85">
        <v>28</v>
      </c>
      <c r="C87" s="85">
        <v>28</v>
      </c>
      <c r="D87" s="262" t="s">
        <v>37</v>
      </c>
      <c r="E87" s="85">
        <v>24.4</v>
      </c>
      <c r="F87" s="85">
        <v>24.4</v>
      </c>
      <c r="G87" s="262" t="s">
        <v>37</v>
      </c>
    </row>
    <row r="88" spans="1:7" s="773" customFormat="1" ht="13.9" customHeight="1">
      <c r="A88" s="792" t="s">
        <v>101</v>
      </c>
      <c r="B88" s="85">
        <v>283.8</v>
      </c>
      <c r="C88" s="85">
        <v>17.8</v>
      </c>
      <c r="D88" s="85">
        <v>266</v>
      </c>
      <c r="E88" s="85">
        <v>280.8</v>
      </c>
      <c r="F88" s="85">
        <v>13</v>
      </c>
      <c r="G88" s="85">
        <v>267.8</v>
      </c>
    </row>
    <row r="89" spans="1:7" s="773" customFormat="1" ht="13.9" customHeight="1">
      <c r="A89" s="794" t="s">
        <v>679</v>
      </c>
      <c r="B89" s="85">
        <v>17.8</v>
      </c>
      <c r="C89" s="85">
        <v>17.8</v>
      </c>
      <c r="D89" s="262" t="s">
        <v>37</v>
      </c>
      <c r="E89" s="85">
        <v>13</v>
      </c>
      <c r="F89" s="85">
        <v>13</v>
      </c>
      <c r="G89" s="262" t="s">
        <v>37</v>
      </c>
    </row>
    <row r="90" spans="1:7" s="773" customFormat="1" ht="13.9" customHeight="1">
      <c r="A90" s="792" t="s">
        <v>103</v>
      </c>
      <c r="B90" s="85">
        <v>259</v>
      </c>
      <c r="C90" s="85">
        <v>58.3</v>
      </c>
      <c r="D90" s="85">
        <v>200.7</v>
      </c>
      <c r="E90" s="85">
        <v>250.7</v>
      </c>
      <c r="F90" s="85">
        <v>51</v>
      </c>
      <c r="G90" s="85">
        <v>199.7</v>
      </c>
    </row>
    <row r="91" spans="1:7" s="773" customFormat="1" ht="13.9" customHeight="1">
      <c r="A91" s="794" t="s">
        <v>680</v>
      </c>
      <c r="B91" s="85">
        <v>58.3</v>
      </c>
      <c r="C91" s="85">
        <v>58.3</v>
      </c>
      <c r="D91" s="262" t="s">
        <v>37</v>
      </c>
      <c r="E91" s="85">
        <v>51</v>
      </c>
      <c r="F91" s="85">
        <v>51</v>
      </c>
      <c r="G91" s="262" t="s">
        <v>37</v>
      </c>
    </row>
    <row r="92" spans="1:7" s="773" customFormat="1" ht="13.9" customHeight="1">
      <c r="A92" s="792" t="s">
        <v>105</v>
      </c>
      <c r="B92" s="85">
        <v>31</v>
      </c>
      <c r="C92" s="262" t="s">
        <v>37</v>
      </c>
      <c r="D92" s="85">
        <v>31</v>
      </c>
      <c r="E92" s="85">
        <v>30.9</v>
      </c>
      <c r="F92" s="262" t="s">
        <v>37</v>
      </c>
      <c r="G92" s="85">
        <v>30.9</v>
      </c>
    </row>
    <row r="93" spans="1:7" s="773" customFormat="1" ht="13.9" customHeight="1">
      <c r="A93" s="796"/>
      <c r="B93" s="781"/>
      <c r="C93" s="781"/>
      <c r="D93" s="781"/>
      <c r="E93" s="781"/>
      <c r="F93" s="781"/>
      <c r="G93" s="781"/>
    </row>
    <row r="94" spans="1:7" s="773" customFormat="1" ht="13.9" customHeight="1">
      <c r="A94" s="791" t="s">
        <v>4</v>
      </c>
      <c r="B94" s="84">
        <v>265.39999999999998</v>
      </c>
      <c r="C94" s="84">
        <v>40.5</v>
      </c>
      <c r="D94" s="84">
        <v>224.9</v>
      </c>
      <c r="E94" s="84">
        <v>225.3</v>
      </c>
      <c r="F94" s="84">
        <v>42.2</v>
      </c>
      <c r="G94" s="84">
        <v>183.1</v>
      </c>
    </row>
    <row r="95" spans="1:7" s="773" customFormat="1" ht="13.9" customHeight="1">
      <c r="A95" s="784" t="s">
        <v>147</v>
      </c>
      <c r="B95" s="85">
        <v>40.5</v>
      </c>
      <c r="C95" s="85">
        <v>40.5</v>
      </c>
      <c r="D95" s="262" t="s">
        <v>37</v>
      </c>
      <c r="E95" s="85">
        <v>42.2</v>
      </c>
      <c r="F95" s="85">
        <v>42.2</v>
      </c>
      <c r="G95" s="262" t="s">
        <v>37</v>
      </c>
    </row>
    <row r="96" spans="1:7" s="773" customFormat="1" ht="13.9" customHeight="1">
      <c r="A96" s="784" t="s">
        <v>108</v>
      </c>
      <c r="B96" s="85">
        <v>53</v>
      </c>
      <c r="C96" s="820" t="s">
        <v>37</v>
      </c>
      <c r="D96" s="85">
        <v>53</v>
      </c>
      <c r="E96" s="85">
        <v>45.8</v>
      </c>
      <c r="F96" s="820" t="s">
        <v>37</v>
      </c>
      <c r="G96" s="85">
        <v>45.8</v>
      </c>
    </row>
    <row r="97" spans="1:7" s="773" customFormat="1" ht="13.9" customHeight="1">
      <c r="A97" s="185" t="s">
        <v>616</v>
      </c>
      <c r="B97" s="85">
        <v>68</v>
      </c>
      <c r="C97" s="820" t="s">
        <v>37</v>
      </c>
      <c r="D97" s="85">
        <v>68</v>
      </c>
      <c r="E97" s="85">
        <v>54.3</v>
      </c>
      <c r="F97" s="820" t="s">
        <v>37</v>
      </c>
      <c r="G97" s="85">
        <v>54.3</v>
      </c>
    </row>
    <row r="98" spans="1:7" s="773" customFormat="1" ht="13.9" customHeight="1">
      <c r="A98" s="784" t="s">
        <v>148</v>
      </c>
      <c r="B98" s="85">
        <v>34.5</v>
      </c>
      <c r="C98" s="820" t="s">
        <v>37</v>
      </c>
      <c r="D98" s="85">
        <v>34.5</v>
      </c>
      <c r="E98" s="85">
        <v>28.6</v>
      </c>
      <c r="F98" s="820" t="s">
        <v>37</v>
      </c>
      <c r="G98" s="85">
        <v>28.6</v>
      </c>
    </row>
    <row r="99" spans="1:7" s="773" customFormat="1" ht="13.9" customHeight="1">
      <c r="A99" s="784" t="s">
        <v>149</v>
      </c>
      <c r="B99" s="85">
        <v>69.400000000000006</v>
      </c>
      <c r="C99" s="820" t="s">
        <v>37</v>
      </c>
      <c r="D99" s="85">
        <v>69.400000000000006</v>
      </c>
      <c r="E99" s="85">
        <v>54.4</v>
      </c>
      <c r="F99" s="820" t="s">
        <v>37</v>
      </c>
      <c r="G99" s="85">
        <v>54.4</v>
      </c>
    </row>
    <row r="100" spans="1:7" s="773" customFormat="1" ht="13.9" customHeight="1">
      <c r="A100" s="784"/>
      <c r="B100" s="777"/>
      <c r="C100" s="777"/>
      <c r="D100" s="777"/>
      <c r="E100" s="777"/>
      <c r="F100" s="777"/>
      <c r="G100" s="777"/>
    </row>
    <row r="101" spans="1:7" s="773" customFormat="1" ht="13.9" customHeight="1">
      <c r="A101" s="784"/>
    </row>
    <row r="102" spans="1:7" s="773" customFormat="1" ht="13.9" customHeight="1">
      <c r="A102" s="784"/>
    </row>
    <row r="103" spans="1:7" s="773" customFormat="1" ht="13.9" customHeight="1">
      <c r="A103" s="784"/>
    </row>
    <row r="104" spans="1:7" s="773" customFormat="1" ht="13.9" customHeight="1">
      <c r="A104" s="784"/>
    </row>
    <row r="105" spans="1:7" s="773" customFormat="1" ht="13.9" customHeight="1">
      <c r="A105" s="784"/>
    </row>
    <row r="106" spans="1:7" s="773" customFormat="1" ht="13.9" customHeight="1">
      <c r="A106" s="784"/>
    </row>
    <row r="107" spans="1:7" s="773" customFormat="1" ht="13.9" customHeight="1">
      <c r="A107" s="72" t="s">
        <v>5</v>
      </c>
      <c r="B107" s="84">
        <v>967.4</v>
      </c>
      <c r="C107" s="84">
        <v>178.4</v>
      </c>
      <c r="D107" s="84">
        <v>789</v>
      </c>
      <c r="E107" s="84">
        <v>1016.1</v>
      </c>
      <c r="F107" s="84">
        <v>191.8</v>
      </c>
      <c r="G107" s="84">
        <v>824.3</v>
      </c>
    </row>
    <row r="108" spans="1:7" s="773" customFormat="1" ht="13.9" customHeight="1">
      <c r="A108" s="776" t="s">
        <v>150</v>
      </c>
      <c r="B108" s="85">
        <v>71.400000000000006</v>
      </c>
      <c r="C108" s="85">
        <v>71.400000000000006</v>
      </c>
      <c r="D108" s="820" t="s">
        <v>37</v>
      </c>
      <c r="E108" s="85">
        <v>73</v>
      </c>
      <c r="F108" s="85">
        <v>73</v>
      </c>
      <c r="G108" s="820" t="s">
        <v>37</v>
      </c>
    </row>
    <row r="109" spans="1:7" s="766" customFormat="1" ht="13.9" customHeight="1">
      <c r="A109" s="73" t="s">
        <v>151</v>
      </c>
      <c r="B109" s="85">
        <v>188.7</v>
      </c>
      <c r="C109" s="820" t="s">
        <v>37</v>
      </c>
      <c r="D109" s="85">
        <v>188.7</v>
      </c>
      <c r="E109" s="85">
        <v>183.2</v>
      </c>
      <c r="F109" s="820" t="s">
        <v>37</v>
      </c>
      <c r="G109" s="85">
        <v>183.2</v>
      </c>
    </row>
    <row r="110" spans="1:7" s="773" customFormat="1" ht="13.9" customHeight="1">
      <c r="A110" s="73" t="s">
        <v>113</v>
      </c>
      <c r="B110" s="85">
        <v>110.5</v>
      </c>
      <c r="C110" s="85">
        <v>48.4</v>
      </c>
      <c r="D110" s="85">
        <v>62.1</v>
      </c>
      <c r="E110" s="85">
        <v>106.7</v>
      </c>
      <c r="F110" s="85">
        <v>51.5</v>
      </c>
      <c r="G110" s="85">
        <v>55.2</v>
      </c>
    </row>
    <row r="111" spans="1:7" s="773" customFormat="1" ht="13.9" customHeight="1">
      <c r="A111" s="74" t="s">
        <v>681</v>
      </c>
      <c r="B111" s="85">
        <v>48.4</v>
      </c>
      <c r="C111" s="85">
        <v>48.4</v>
      </c>
      <c r="D111" s="820" t="s">
        <v>37</v>
      </c>
      <c r="E111" s="85">
        <v>51.5</v>
      </c>
      <c r="F111" s="85">
        <v>51.5</v>
      </c>
      <c r="G111" s="820" t="s">
        <v>37</v>
      </c>
    </row>
    <row r="112" spans="1:7" s="773" customFormat="1" ht="13.9" customHeight="1">
      <c r="A112" s="73" t="s">
        <v>152</v>
      </c>
      <c r="B112" s="85">
        <v>46.3</v>
      </c>
      <c r="C112" s="85">
        <v>16</v>
      </c>
      <c r="D112" s="85">
        <v>30.3</v>
      </c>
      <c r="E112" s="85">
        <v>48.2</v>
      </c>
      <c r="F112" s="85">
        <v>15</v>
      </c>
      <c r="G112" s="85">
        <v>33.200000000000003</v>
      </c>
    </row>
    <row r="113" spans="1:7" s="773" customFormat="1" ht="13.9" customHeight="1">
      <c r="A113" s="779" t="s">
        <v>674</v>
      </c>
      <c r="B113" s="842"/>
      <c r="C113" s="276"/>
      <c r="D113" s="820"/>
      <c r="E113" s="842"/>
      <c r="F113" s="276"/>
      <c r="G113" s="820"/>
    </row>
    <row r="114" spans="1:7" s="773" customFormat="1" ht="13.9" customHeight="1">
      <c r="A114" s="74" t="s">
        <v>139</v>
      </c>
      <c r="B114" s="85">
        <v>10.1</v>
      </c>
      <c r="C114" s="85">
        <v>10.1</v>
      </c>
      <c r="D114" s="820" t="s">
        <v>37</v>
      </c>
      <c r="E114" s="85">
        <v>8.1999999999999993</v>
      </c>
      <c r="F114" s="85">
        <v>8.1999999999999993</v>
      </c>
      <c r="G114" s="820" t="s">
        <v>37</v>
      </c>
    </row>
    <row r="115" spans="1:7" s="773" customFormat="1" ht="13.9" customHeight="1">
      <c r="A115" s="74" t="s">
        <v>682</v>
      </c>
      <c r="B115" s="85">
        <v>5.8</v>
      </c>
      <c r="C115" s="85">
        <v>5.8</v>
      </c>
      <c r="D115" s="820" t="s">
        <v>37</v>
      </c>
      <c r="E115" s="85">
        <v>6.8</v>
      </c>
      <c r="F115" s="85">
        <v>6.8</v>
      </c>
      <c r="G115" s="820" t="s">
        <v>37</v>
      </c>
    </row>
    <row r="116" spans="1:7" s="773" customFormat="1" ht="13.9" customHeight="1">
      <c r="A116" s="74" t="s">
        <v>116</v>
      </c>
      <c r="B116" s="85">
        <v>0.1</v>
      </c>
      <c r="C116" s="85">
        <v>0.1</v>
      </c>
      <c r="D116" s="820" t="s">
        <v>37</v>
      </c>
      <c r="E116" s="85">
        <v>0</v>
      </c>
      <c r="F116" s="85">
        <v>0</v>
      </c>
      <c r="G116" s="820" t="s">
        <v>37</v>
      </c>
    </row>
    <row r="117" spans="1:7" s="773" customFormat="1" ht="13.9" customHeight="1">
      <c r="A117" s="73" t="s">
        <v>153</v>
      </c>
      <c r="B117" s="85">
        <v>102.8</v>
      </c>
      <c r="C117" s="820" t="s">
        <v>37</v>
      </c>
      <c r="D117" s="85">
        <v>102.8</v>
      </c>
      <c r="E117" s="85">
        <v>93.7</v>
      </c>
      <c r="F117" s="820" t="s">
        <v>37</v>
      </c>
      <c r="G117" s="85">
        <v>93.7</v>
      </c>
    </row>
    <row r="118" spans="1:7" s="773" customFormat="1" ht="13.9" customHeight="1">
      <c r="A118" s="73" t="s">
        <v>118</v>
      </c>
      <c r="B118" s="85">
        <v>46.4</v>
      </c>
      <c r="C118" s="85">
        <v>9.4</v>
      </c>
      <c r="D118" s="85">
        <v>37</v>
      </c>
      <c r="E118" s="85">
        <v>43.1</v>
      </c>
      <c r="F118" s="85">
        <v>8.8000000000000007</v>
      </c>
      <c r="G118" s="85">
        <v>34.299999999999997</v>
      </c>
    </row>
    <row r="119" spans="1:7" s="773" customFormat="1" ht="13.9" customHeight="1">
      <c r="A119" s="74" t="s">
        <v>154</v>
      </c>
      <c r="B119" s="85">
        <v>9.4</v>
      </c>
      <c r="C119" s="85">
        <v>9.4</v>
      </c>
      <c r="D119" s="820" t="s">
        <v>37</v>
      </c>
      <c r="E119" s="85">
        <v>8.8000000000000007</v>
      </c>
      <c r="F119" s="85">
        <v>8.8000000000000007</v>
      </c>
      <c r="G119" s="820" t="s">
        <v>37</v>
      </c>
    </row>
    <row r="120" spans="1:7" s="773" customFormat="1" ht="13.9" customHeight="1">
      <c r="A120" s="73" t="s">
        <v>155</v>
      </c>
      <c r="B120" s="85">
        <v>194.9</v>
      </c>
      <c r="C120" s="85">
        <v>10.3</v>
      </c>
      <c r="D120" s="85">
        <v>184.6</v>
      </c>
      <c r="E120" s="85">
        <v>243.7</v>
      </c>
      <c r="F120" s="85">
        <v>9.6</v>
      </c>
      <c r="G120" s="85">
        <v>234.1</v>
      </c>
    </row>
    <row r="121" spans="1:7" s="773" customFormat="1" ht="13.9" customHeight="1">
      <c r="A121" s="74" t="s">
        <v>120</v>
      </c>
      <c r="B121" s="85">
        <v>10.3</v>
      </c>
      <c r="C121" s="85">
        <v>10.3</v>
      </c>
      <c r="D121" s="820" t="s">
        <v>37</v>
      </c>
      <c r="E121" s="85">
        <v>9.6</v>
      </c>
      <c r="F121" s="85">
        <v>9.6</v>
      </c>
      <c r="G121" s="820" t="s">
        <v>37</v>
      </c>
    </row>
    <row r="122" spans="1:7" s="773" customFormat="1" ht="13.9" customHeight="1">
      <c r="A122" s="73" t="s">
        <v>121</v>
      </c>
      <c r="B122" s="85">
        <v>52.9</v>
      </c>
      <c r="C122" s="820" t="s">
        <v>37</v>
      </c>
      <c r="D122" s="85">
        <v>52.9</v>
      </c>
      <c r="E122" s="85">
        <v>52.4</v>
      </c>
      <c r="F122" s="820" t="s">
        <v>37</v>
      </c>
      <c r="G122" s="85">
        <v>52.4</v>
      </c>
    </row>
    <row r="123" spans="1:7" s="773" customFormat="1" ht="13.9" customHeight="1">
      <c r="A123" s="73" t="s">
        <v>683</v>
      </c>
      <c r="B123" s="85">
        <v>153.5</v>
      </c>
      <c r="C123" s="85">
        <v>22.9</v>
      </c>
      <c r="D123" s="85">
        <v>130.6</v>
      </c>
      <c r="E123" s="85">
        <v>172.1</v>
      </c>
      <c r="F123" s="85">
        <v>33.9</v>
      </c>
      <c r="G123" s="85">
        <v>138.19999999999999</v>
      </c>
    </row>
    <row r="124" spans="1:7" s="773" customFormat="1" ht="13.9" customHeight="1">
      <c r="A124" s="74" t="s">
        <v>123</v>
      </c>
      <c r="B124" s="85">
        <v>22.9</v>
      </c>
      <c r="C124" s="85">
        <v>22.9</v>
      </c>
      <c r="D124" s="853" t="s">
        <v>37</v>
      </c>
      <c r="E124" s="85">
        <v>33.9</v>
      </c>
      <c r="F124" s="85">
        <v>33.9</v>
      </c>
      <c r="G124" s="842" t="s">
        <v>37</v>
      </c>
    </row>
    <row r="125" spans="1:7" s="773" customFormat="1" ht="13.9" customHeight="1">
      <c r="A125" s="794"/>
      <c r="B125" s="781"/>
      <c r="C125" s="781"/>
      <c r="D125" s="781"/>
      <c r="E125" s="781"/>
      <c r="F125" s="781"/>
      <c r="G125" s="781"/>
    </row>
    <row r="126" spans="1:7" s="773" customFormat="1" ht="13.9" customHeight="1">
      <c r="A126" s="798" t="s">
        <v>156</v>
      </c>
      <c r="B126" s="84">
        <v>1116</v>
      </c>
      <c r="C126" s="84">
        <v>1111.4000000000001</v>
      </c>
      <c r="D126" s="84">
        <v>4.5999999999999996</v>
      </c>
      <c r="E126" s="84">
        <v>1146.5</v>
      </c>
      <c r="F126" s="84">
        <v>1142.0999999999999</v>
      </c>
      <c r="G126" s="84">
        <v>4.4000000000000004</v>
      </c>
    </row>
    <row r="127" spans="1:7" s="773" customFormat="1" ht="13.9" customHeight="1">
      <c r="A127" s="799" t="s">
        <v>56</v>
      </c>
      <c r="B127" s="781"/>
      <c r="C127" s="781"/>
      <c r="D127" s="820"/>
      <c r="E127" s="781"/>
      <c r="F127" s="781"/>
      <c r="G127" s="820"/>
    </row>
    <row r="128" spans="1:7" s="773" customFormat="1" ht="13.9" customHeight="1">
      <c r="A128" s="800" t="s">
        <v>124</v>
      </c>
      <c r="B128" s="85">
        <v>10.3</v>
      </c>
      <c r="C128" s="85">
        <v>10.3</v>
      </c>
      <c r="D128" s="820" t="s">
        <v>37</v>
      </c>
      <c r="E128" s="85">
        <v>14.1</v>
      </c>
      <c r="F128" s="85">
        <v>14.1</v>
      </c>
      <c r="G128" s="820" t="s">
        <v>37</v>
      </c>
    </row>
    <row r="129" spans="1:7" s="766" customFormat="1" ht="13.9" customHeight="1">
      <c r="A129" s="780"/>
      <c r="B129" s="781"/>
      <c r="C129" s="781"/>
      <c r="D129" s="781"/>
      <c r="E129" s="781"/>
      <c r="F129" s="781"/>
      <c r="G129" s="781"/>
    </row>
    <row r="130" spans="1:7" s="766" customFormat="1" ht="13.9" customHeight="1">
      <c r="A130" s="267" t="s">
        <v>11</v>
      </c>
      <c r="B130" s="84">
        <v>313</v>
      </c>
      <c r="C130" s="84">
        <v>285.2</v>
      </c>
      <c r="D130" s="84">
        <v>27.8</v>
      </c>
      <c r="E130" s="84">
        <v>366.9</v>
      </c>
      <c r="F130" s="84">
        <v>330.2</v>
      </c>
      <c r="G130" s="84">
        <v>36.700000000000003</v>
      </c>
    </row>
    <row r="131" spans="1:7" s="773" customFormat="1" ht="13.9" customHeight="1">
      <c r="A131" s="801"/>
      <c r="B131" s="873"/>
      <c r="C131" s="873"/>
      <c r="D131" s="873"/>
      <c r="E131" s="873"/>
      <c r="F131" s="873"/>
      <c r="G131" s="873"/>
    </row>
    <row r="132" spans="1:7" s="773" customFormat="1" ht="10.15" customHeight="1">
      <c r="A132" s="772"/>
      <c r="B132" s="794"/>
      <c r="C132" s="794"/>
      <c r="D132" s="794"/>
      <c r="E132" s="794"/>
      <c r="F132" s="794"/>
      <c r="G132" s="794"/>
    </row>
    <row r="133" spans="1:7" s="240" customFormat="1" ht="15.75" customHeight="1">
      <c r="A133" s="73"/>
    </row>
  </sheetData>
  <mergeCells count="5">
    <mergeCell ref="A1:B1"/>
    <mergeCell ref="B56:D56"/>
    <mergeCell ref="E56:G56"/>
    <mergeCell ref="B5:D5"/>
    <mergeCell ref="E5:G5"/>
  </mergeCells>
  <hyperlinks>
    <hyperlink ref="A1" location="Содержание!A1" display="Вернуться в СОДЕРЖАНИЕ" xr:uid="{2D503C4B-1CF5-4625-A84E-0DF5C2B1BAF3}"/>
  </hyperlinks>
  <pageMargins left="0.78740157480314965" right="0.78740157480314965" top="0.78740157480314965" bottom="0.78740157480314965" header="0.51181102362204722" footer="0.62992125984251968"/>
  <pageSetup paperSize="9" firstPageNumber="54" orientation="portrait" useFirstPageNumber="1" r:id="rId1"/>
  <headerFooter alignWithMargins="0">
    <oddFooter>&amp;C&amp;"Times New Roman,обычный"&amp;9&amp;P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07"/>
  <sheetViews>
    <sheetView zoomScale="110" zoomScaleNormal="110" zoomScaleSheetLayoutView="90" workbookViewId="0">
      <pane xSplit="1" ySplit="8" topLeftCell="B90" activePane="bottomRight" state="frozen"/>
      <selection activeCell="P15" sqref="P15"/>
      <selection pane="topRight" activeCell="P15" sqref="P15"/>
      <selection pane="bottomLeft" activeCell="P15" sqref="P15"/>
      <selection pane="bottomRight" activeCell="O23" sqref="O23"/>
    </sheetView>
  </sheetViews>
  <sheetFormatPr defaultRowHeight="12.75"/>
  <cols>
    <col min="1" max="1" width="24.28515625" style="760" customWidth="1"/>
    <col min="2" max="7" width="10.7109375" style="760" customWidth="1"/>
    <col min="8" max="8" width="27.42578125" style="760" customWidth="1"/>
    <col min="9" max="11" width="18.7109375" style="760" customWidth="1"/>
    <col min="12" max="124" width="9.140625" style="760"/>
    <col min="125" max="125" width="29.7109375" style="760" customWidth="1"/>
    <col min="126" max="131" width="10.7109375" style="760" customWidth="1"/>
    <col min="132" max="132" width="29.7109375" style="760" customWidth="1"/>
    <col min="133" max="138" width="10.7109375" style="760" customWidth="1"/>
    <col min="139" max="139" width="29.7109375" style="760" customWidth="1"/>
    <col min="140" max="142" width="18.42578125" style="760" customWidth="1"/>
    <col min="143" max="380" width="9.140625" style="760"/>
    <col min="381" max="381" width="29.7109375" style="760" customWidth="1"/>
    <col min="382" max="387" width="10.7109375" style="760" customWidth="1"/>
    <col min="388" max="388" width="29.7109375" style="760" customWidth="1"/>
    <col min="389" max="394" width="10.7109375" style="760" customWidth="1"/>
    <col min="395" max="395" width="29.7109375" style="760" customWidth="1"/>
    <col min="396" max="398" width="18.42578125" style="760" customWidth="1"/>
    <col min="399" max="636" width="9.140625" style="760"/>
    <col min="637" max="637" width="29.7109375" style="760" customWidth="1"/>
    <col min="638" max="643" width="10.7109375" style="760" customWidth="1"/>
    <col min="644" max="644" width="29.7109375" style="760" customWidth="1"/>
    <col min="645" max="650" width="10.7109375" style="760" customWidth="1"/>
    <col min="651" max="651" width="29.7109375" style="760" customWidth="1"/>
    <col min="652" max="654" width="18.42578125" style="760" customWidth="1"/>
    <col min="655" max="892" width="9.140625" style="760"/>
    <col min="893" max="893" width="29.7109375" style="760" customWidth="1"/>
    <col min="894" max="899" width="10.7109375" style="760" customWidth="1"/>
    <col min="900" max="900" width="29.7109375" style="760" customWidth="1"/>
    <col min="901" max="906" width="10.7109375" style="760" customWidth="1"/>
    <col min="907" max="907" width="29.7109375" style="760" customWidth="1"/>
    <col min="908" max="910" width="18.42578125" style="760" customWidth="1"/>
    <col min="911" max="1148" width="9.140625" style="760"/>
    <col min="1149" max="1149" width="29.7109375" style="760" customWidth="1"/>
    <col min="1150" max="1155" width="10.7109375" style="760" customWidth="1"/>
    <col min="1156" max="1156" width="29.7109375" style="760" customWidth="1"/>
    <col min="1157" max="1162" width="10.7109375" style="760" customWidth="1"/>
    <col min="1163" max="1163" width="29.7109375" style="760" customWidth="1"/>
    <col min="1164" max="1166" width="18.42578125" style="760" customWidth="1"/>
    <col min="1167" max="1404" width="9.140625" style="760"/>
    <col min="1405" max="1405" width="29.7109375" style="760" customWidth="1"/>
    <col min="1406" max="1411" width="10.7109375" style="760" customWidth="1"/>
    <col min="1412" max="1412" width="29.7109375" style="760" customWidth="1"/>
    <col min="1413" max="1418" width="10.7109375" style="760" customWidth="1"/>
    <col min="1419" max="1419" width="29.7109375" style="760" customWidth="1"/>
    <col min="1420" max="1422" width="18.42578125" style="760" customWidth="1"/>
    <col min="1423" max="1660" width="9.140625" style="760"/>
    <col min="1661" max="1661" width="29.7109375" style="760" customWidth="1"/>
    <col min="1662" max="1667" width="10.7109375" style="760" customWidth="1"/>
    <col min="1668" max="1668" width="29.7109375" style="760" customWidth="1"/>
    <col min="1669" max="1674" width="10.7109375" style="760" customWidth="1"/>
    <col min="1675" max="1675" width="29.7109375" style="760" customWidth="1"/>
    <col min="1676" max="1678" width="18.42578125" style="760" customWidth="1"/>
    <col min="1679" max="1916" width="9.140625" style="760"/>
    <col min="1917" max="1917" width="29.7109375" style="760" customWidth="1"/>
    <col min="1918" max="1923" width="10.7109375" style="760" customWidth="1"/>
    <col min="1924" max="1924" width="29.7109375" style="760" customWidth="1"/>
    <col min="1925" max="1930" width="10.7109375" style="760" customWidth="1"/>
    <col min="1931" max="1931" width="29.7109375" style="760" customWidth="1"/>
    <col min="1932" max="1934" width="18.42578125" style="760" customWidth="1"/>
    <col min="1935" max="2172" width="9.140625" style="760"/>
    <col min="2173" max="2173" width="29.7109375" style="760" customWidth="1"/>
    <col min="2174" max="2179" width="10.7109375" style="760" customWidth="1"/>
    <col min="2180" max="2180" width="29.7109375" style="760" customWidth="1"/>
    <col min="2181" max="2186" width="10.7109375" style="760" customWidth="1"/>
    <col min="2187" max="2187" width="29.7109375" style="760" customWidth="1"/>
    <col min="2188" max="2190" width="18.42578125" style="760" customWidth="1"/>
    <col min="2191" max="2428" width="9.140625" style="760"/>
    <col min="2429" max="2429" width="29.7109375" style="760" customWidth="1"/>
    <col min="2430" max="2435" width="10.7109375" style="760" customWidth="1"/>
    <col min="2436" max="2436" width="29.7109375" style="760" customWidth="1"/>
    <col min="2437" max="2442" width="10.7109375" style="760" customWidth="1"/>
    <col min="2443" max="2443" width="29.7109375" style="760" customWidth="1"/>
    <col min="2444" max="2446" width="18.42578125" style="760" customWidth="1"/>
    <col min="2447" max="2684" width="9.140625" style="760"/>
    <col min="2685" max="2685" width="29.7109375" style="760" customWidth="1"/>
    <col min="2686" max="2691" width="10.7109375" style="760" customWidth="1"/>
    <col min="2692" max="2692" width="29.7109375" style="760" customWidth="1"/>
    <col min="2693" max="2698" width="10.7109375" style="760" customWidth="1"/>
    <col min="2699" max="2699" width="29.7109375" style="760" customWidth="1"/>
    <col min="2700" max="2702" width="18.42578125" style="760" customWidth="1"/>
    <col min="2703" max="2940" width="9.140625" style="760"/>
    <col min="2941" max="2941" width="29.7109375" style="760" customWidth="1"/>
    <col min="2942" max="2947" width="10.7109375" style="760" customWidth="1"/>
    <col min="2948" max="2948" width="29.7109375" style="760" customWidth="1"/>
    <col min="2949" max="2954" width="10.7109375" style="760" customWidth="1"/>
    <col min="2955" max="2955" width="29.7109375" style="760" customWidth="1"/>
    <col min="2956" max="2958" width="18.42578125" style="760" customWidth="1"/>
    <col min="2959" max="3196" width="9.140625" style="760"/>
    <col min="3197" max="3197" width="29.7109375" style="760" customWidth="1"/>
    <col min="3198" max="3203" width="10.7109375" style="760" customWidth="1"/>
    <col min="3204" max="3204" width="29.7109375" style="760" customWidth="1"/>
    <col min="3205" max="3210" width="10.7109375" style="760" customWidth="1"/>
    <col min="3211" max="3211" width="29.7109375" style="760" customWidth="1"/>
    <col min="3212" max="3214" width="18.42578125" style="760" customWidth="1"/>
    <col min="3215" max="3452" width="9.140625" style="760"/>
    <col min="3453" max="3453" width="29.7109375" style="760" customWidth="1"/>
    <col min="3454" max="3459" width="10.7109375" style="760" customWidth="1"/>
    <col min="3460" max="3460" width="29.7109375" style="760" customWidth="1"/>
    <col min="3461" max="3466" width="10.7109375" style="760" customWidth="1"/>
    <col min="3467" max="3467" width="29.7109375" style="760" customWidth="1"/>
    <col min="3468" max="3470" width="18.42578125" style="760" customWidth="1"/>
    <col min="3471" max="3708" width="9.140625" style="760"/>
    <col min="3709" max="3709" width="29.7109375" style="760" customWidth="1"/>
    <col min="3710" max="3715" width="10.7109375" style="760" customWidth="1"/>
    <col min="3716" max="3716" width="29.7109375" style="760" customWidth="1"/>
    <col min="3717" max="3722" width="10.7109375" style="760" customWidth="1"/>
    <col min="3723" max="3723" width="29.7109375" style="760" customWidth="1"/>
    <col min="3724" max="3726" width="18.42578125" style="760" customWidth="1"/>
    <col min="3727" max="3964" width="9.140625" style="760"/>
    <col min="3965" max="3965" width="29.7109375" style="760" customWidth="1"/>
    <col min="3966" max="3971" width="10.7109375" style="760" customWidth="1"/>
    <col min="3972" max="3972" width="29.7109375" style="760" customWidth="1"/>
    <col min="3973" max="3978" width="10.7109375" style="760" customWidth="1"/>
    <col min="3979" max="3979" width="29.7109375" style="760" customWidth="1"/>
    <col min="3980" max="3982" width="18.42578125" style="760" customWidth="1"/>
    <col min="3983" max="4220" width="9.140625" style="760"/>
    <col min="4221" max="4221" width="29.7109375" style="760" customWidth="1"/>
    <col min="4222" max="4227" width="10.7109375" style="760" customWidth="1"/>
    <col min="4228" max="4228" width="29.7109375" style="760" customWidth="1"/>
    <col min="4229" max="4234" width="10.7109375" style="760" customWidth="1"/>
    <col min="4235" max="4235" width="29.7109375" style="760" customWidth="1"/>
    <col min="4236" max="4238" width="18.42578125" style="760" customWidth="1"/>
    <col min="4239" max="4476" width="9.140625" style="760"/>
    <col min="4477" max="4477" width="29.7109375" style="760" customWidth="1"/>
    <col min="4478" max="4483" width="10.7109375" style="760" customWidth="1"/>
    <col min="4484" max="4484" width="29.7109375" style="760" customWidth="1"/>
    <col min="4485" max="4490" width="10.7109375" style="760" customWidth="1"/>
    <col min="4491" max="4491" width="29.7109375" style="760" customWidth="1"/>
    <col min="4492" max="4494" width="18.42578125" style="760" customWidth="1"/>
    <col min="4495" max="4732" width="9.140625" style="760"/>
    <col min="4733" max="4733" width="29.7109375" style="760" customWidth="1"/>
    <col min="4734" max="4739" width="10.7109375" style="760" customWidth="1"/>
    <col min="4740" max="4740" width="29.7109375" style="760" customWidth="1"/>
    <col min="4741" max="4746" width="10.7109375" style="760" customWidth="1"/>
    <col min="4747" max="4747" width="29.7109375" style="760" customWidth="1"/>
    <col min="4748" max="4750" width="18.42578125" style="760" customWidth="1"/>
    <col min="4751" max="4988" width="9.140625" style="760"/>
    <col min="4989" max="4989" width="29.7109375" style="760" customWidth="1"/>
    <col min="4990" max="4995" width="10.7109375" style="760" customWidth="1"/>
    <col min="4996" max="4996" width="29.7109375" style="760" customWidth="1"/>
    <col min="4997" max="5002" width="10.7109375" style="760" customWidth="1"/>
    <col min="5003" max="5003" width="29.7109375" style="760" customWidth="1"/>
    <col min="5004" max="5006" width="18.42578125" style="760" customWidth="1"/>
    <col min="5007" max="5244" width="9.140625" style="760"/>
    <col min="5245" max="5245" width="29.7109375" style="760" customWidth="1"/>
    <col min="5246" max="5251" width="10.7109375" style="760" customWidth="1"/>
    <col min="5252" max="5252" width="29.7109375" style="760" customWidth="1"/>
    <col min="5253" max="5258" width="10.7109375" style="760" customWidth="1"/>
    <col min="5259" max="5259" width="29.7109375" style="760" customWidth="1"/>
    <col min="5260" max="5262" width="18.42578125" style="760" customWidth="1"/>
    <col min="5263" max="5500" width="9.140625" style="760"/>
    <col min="5501" max="5501" width="29.7109375" style="760" customWidth="1"/>
    <col min="5502" max="5507" width="10.7109375" style="760" customWidth="1"/>
    <col min="5508" max="5508" width="29.7109375" style="760" customWidth="1"/>
    <col min="5509" max="5514" width="10.7109375" style="760" customWidth="1"/>
    <col min="5515" max="5515" width="29.7109375" style="760" customWidth="1"/>
    <col min="5516" max="5518" width="18.42578125" style="760" customWidth="1"/>
    <col min="5519" max="5756" width="9.140625" style="760"/>
    <col min="5757" max="5757" width="29.7109375" style="760" customWidth="1"/>
    <col min="5758" max="5763" width="10.7109375" style="760" customWidth="1"/>
    <col min="5764" max="5764" width="29.7109375" style="760" customWidth="1"/>
    <col min="5765" max="5770" width="10.7109375" style="760" customWidth="1"/>
    <col min="5771" max="5771" width="29.7109375" style="760" customWidth="1"/>
    <col min="5772" max="5774" width="18.42578125" style="760" customWidth="1"/>
    <col min="5775" max="6012" width="9.140625" style="760"/>
    <col min="6013" max="6013" width="29.7109375" style="760" customWidth="1"/>
    <col min="6014" max="6019" width="10.7109375" style="760" customWidth="1"/>
    <col min="6020" max="6020" width="29.7109375" style="760" customWidth="1"/>
    <col min="6021" max="6026" width="10.7109375" style="760" customWidth="1"/>
    <col min="6027" max="6027" width="29.7109375" style="760" customWidth="1"/>
    <col min="6028" max="6030" width="18.42578125" style="760" customWidth="1"/>
    <col min="6031" max="6268" width="9.140625" style="760"/>
    <col min="6269" max="6269" width="29.7109375" style="760" customWidth="1"/>
    <col min="6270" max="6275" width="10.7109375" style="760" customWidth="1"/>
    <col min="6276" max="6276" width="29.7109375" style="760" customWidth="1"/>
    <col min="6277" max="6282" width="10.7109375" style="760" customWidth="1"/>
    <col min="6283" max="6283" width="29.7109375" style="760" customWidth="1"/>
    <col min="6284" max="6286" width="18.42578125" style="760" customWidth="1"/>
    <col min="6287" max="6524" width="9.140625" style="760"/>
    <col min="6525" max="6525" width="29.7109375" style="760" customWidth="1"/>
    <col min="6526" max="6531" width="10.7109375" style="760" customWidth="1"/>
    <col min="6532" max="6532" width="29.7109375" style="760" customWidth="1"/>
    <col min="6533" max="6538" width="10.7109375" style="760" customWidth="1"/>
    <col min="6539" max="6539" width="29.7109375" style="760" customWidth="1"/>
    <col min="6540" max="6542" width="18.42578125" style="760" customWidth="1"/>
    <col min="6543" max="6780" width="9.140625" style="760"/>
    <col min="6781" max="6781" width="29.7109375" style="760" customWidth="1"/>
    <col min="6782" max="6787" width="10.7109375" style="760" customWidth="1"/>
    <col min="6788" max="6788" width="29.7109375" style="760" customWidth="1"/>
    <col min="6789" max="6794" width="10.7109375" style="760" customWidth="1"/>
    <col min="6795" max="6795" width="29.7109375" style="760" customWidth="1"/>
    <col min="6796" max="6798" width="18.42578125" style="760" customWidth="1"/>
    <col min="6799" max="7036" width="9.140625" style="760"/>
    <col min="7037" max="7037" width="29.7109375" style="760" customWidth="1"/>
    <col min="7038" max="7043" width="10.7109375" style="760" customWidth="1"/>
    <col min="7044" max="7044" width="29.7109375" style="760" customWidth="1"/>
    <col min="7045" max="7050" width="10.7109375" style="760" customWidth="1"/>
    <col min="7051" max="7051" width="29.7109375" style="760" customWidth="1"/>
    <col min="7052" max="7054" width="18.42578125" style="760" customWidth="1"/>
    <col min="7055" max="7292" width="9.140625" style="760"/>
    <col min="7293" max="7293" width="29.7109375" style="760" customWidth="1"/>
    <col min="7294" max="7299" width="10.7109375" style="760" customWidth="1"/>
    <col min="7300" max="7300" width="29.7109375" style="760" customWidth="1"/>
    <col min="7301" max="7306" width="10.7109375" style="760" customWidth="1"/>
    <col min="7307" max="7307" width="29.7109375" style="760" customWidth="1"/>
    <col min="7308" max="7310" width="18.42578125" style="760" customWidth="1"/>
    <col min="7311" max="7548" width="9.140625" style="760"/>
    <col min="7549" max="7549" width="29.7109375" style="760" customWidth="1"/>
    <col min="7550" max="7555" width="10.7109375" style="760" customWidth="1"/>
    <col min="7556" max="7556" width="29.7109375" style="760" customWidth="1"/>
    <col min="7557" max="7562" width="10.7109375" style="760" customWidth="1"/>
    <col min="7563" max="7563" width="29.7109375" style="760" customWidth="1"/>
    <col min="7564" max="7566" width="18.42578125" style="760" customWidth="1"/>
    <col min="7567" max="7804" width="9.140625" style="760"/>
    <col min="7805" max="7805" width="29.7109375" style="760" customWidth="1"/>
    <col min="7806" max="7811" width="10.7109375" style="760" customWidth="1"/>
    <col min="7812" max="7812" width="29.7109375" style="760" customWidth="1"/>
    <col min="7813" max="7818" width="10.7109375" style="760" customWidth="1"/>
    <col min="7819" max="7819" width="29.7109375" style="760" customWidth="1"/>
    <col min="7820" max="7822" width="18.42578125" style="760" customWidth="1"/>
    <col min="7823" max="8060" width="9.140625" style="760"/>
    <col min="8061" max="8061" width="29.7109375" style="760" customWidth="1"/>
    <col min="8062" max="8067" width="10.7109375" style="760" customWidth="1"/>
    <col min="8068" max="8068" width="29.7109375" style="760" customWidth="1"/>
    <col min="8069" max="8074" width="10.7109375" style="760" customWidth="1"/>
    <col min="8075" max="8075" width="29.7109375" style="760" customWidth="1"/>
    <col min="8076" max="8078" width="18.42578125" style="760" customWidth="1"/>
    <col min="8079" max="8316" width="9.140625" style="760"/>
    <col min="8317" max="8317" width="29.7109375" style="760" customWidth="1"/>
    <col min="8318" max="8323" width="10.7109375" style="760" customWidth="1"/>
    <col min="8324" max="8324" width="29.7109375" style="760" customWidth="1"/>
    <col min="8325" max="8330" width="10.7109375" style="760" customWidth="1"/>
    <col min="8331" max="8331" width="29.7109375" style="760" customWidth="1"/>
    <col min="8332" max="8334" width="18.42578125" style="760" customWidth="1"/>
    <col min="8335" max="8572" width="9.140625" style="760"/>
    <col min="8573" max="8573" width="29.7109375" style="760" customWidth="1"/>
    <col min="8574" max="8579" width="10.7109375" style="760" customWidth="1"/>
    <col min="8580" max="8580" width="29.7109375" style="760" customWidth="1"/>
    <col min="8581" max="8586" width="10.7109375" style="760" customWidth="1"/>
    <col min="8587" max="8587" width="29.7109375" style="760" customWidth="1"/>
    <col min="8588" max="8590" width="18.42578125" style="760" customWidth="1"/>
    <col min="8591" max="8828" width="9.140625" style="760"/>
    <col min="8829" max="8829" width="29.7109375" style="760" customWidth="1"/>
    <col min="8830" max="8835" width="10.7109375" style="760" customWidth="1"/>
    <col min="8836" max="8836" width="29.7109375" style="760" customWidth="1"/>
    <col min="8837" max="8842" width="10.7109375" style="760" customWidth="1"/>
    <col min="8843" max="8843" width="29.7109375" style="760" customWidth="1"/>
    <col min="8844" max="8846" width="18.42578125" style="760" customWidth="1"/>
    <col min="8847" max="9084" width="9.140625" style="760"/>
    <col min="9085" max="9085" width="29.7109375" style="760" customWidth="1"/>
    <col min="9086" max="9091" width="10.7109375" style="760" customWidth="1"/>
    <col min="9092" max="9092" width="29.7109375" style="760" customWidth="1"/>
    <col min="9093" max="9098" width="10.7109375" style="760" customWidth="1"/>
    <col min="9099" max="9099" width="29.7109375" style="760" customWidth="1"/>
    <col min="9100" max="9102" width="18.42578125" style="760" customWidth="1"/>
    <col min="9103" max="9340" width="9.140625" style="760"/>
    <col min="9341" max="9341" width="29.7109375" style="760" customWidth="1"/>
    <col min="9342" max="9347" width="10.7109375" style="760" customWidth="1"/>
    <col min="9348" max="9348" width="29.7109375" style="760" customWidth="1"/>
    <col min="9349" max="9354" width="10.7109375" style="760" customWidth="1"/>
    <col min="9355" max="9355" width="29.7109375" style="760" customWidth="1"/>
    <col min="9356" max="9358" width="18.42578125" style="760" customWidth="1"/>
    <col min="9359" max="9596" width="9.140625" style="760"/>
    <col min="9597" max="9597" width="29.7109375" style="760" customWidth="1"/>
    <col min="9598" max="9603" width="10.7109375" style="760" customWidth="1"/>
    <col min="9604" max="9604" width="29.7109375" style="760" customWidth="1"/>
    <col min="9605" max="9610" width="10.7109375" style="760" customWidth="1"/>
    <col min="9611" max="9611" width="29.7109375" style="760" customWidth="1"/>
    <col min="9612" max="9614" width="18.42578125" style="760" customWidth="1"/>
    <col min="9615" max="9852" width="9.140625" style="760"/>
    <col min="9853" max="9853" width="29.7109375" style="760" customWidth="1"/>
    <col min="9854" max="9859" width="10.7109375" style="760" customWidth="1"/>
    <col min="9860" max="9860" width="29.7109375" style="760" customWidth="1"/>
    <col min="9861" max="9866" width="10.7109375" style="760" customWidth="1"/>
    <col min="9867" max="9867" width="29.7109375" style="760" customWidth="1"/>
    <col min="9868" max="9870" width="18.42578125" style="760" customWidth="1"/>
    <col min="9871" max="10108" width="9.140625" style="760"/>
    <col min="10109" max="10109" width="29.7109375" style="760" customWidth="1"/>
    <col min="10110" max="10115" width="10.7109375" style="760" customWidth="1"/>
    <col min="10116" max="10116" width="29.7109375" style="760" customWidth="1"/>
    <col min="10117" max="10122" width="10.7109375" style="760" customWidth="1"/>
    <col min="10123" max="10123" width="29.7109375" style="760" customWidth="1"/>
    <col min="10124" max="10126" width="18.42578125" style="760" customWidth="1"/>
    <col min="10127" max="10364" width="9.140625" style="760"/>
    <col min="10365" max="10365" width="29.7109375" style="760" customWidth="1"/>
    <col min="10366" max="10371" width="10.7109375" style="760" customWidth="1"/>
    <col min="10372" max="10372" width="29.7109375" style="760" customWidth="1"/>
    <col min="10373" max="10378" width="10.7109375" style="760" customWidth="1"/>
    <col min="10379" max="10379" width="29.7109375" style="760" customWidth="1"/>
    <col min="10380" max="10382" width="18.42578125" style="760" customWidth="1"/>
    <col min="10383" max="10620" width="9.140625" style="760"/>
    <col min="10621" max="10621" width="29.7109375" style="760" customWidth="1"/>
    <col min="10622" max="10627" width="10.7109375" style="760" customWidth="1"/>
    <col min="10628" max="10628" width="29.7109375" style="760" customWidth="1"/>
    <col min="10629" max="10634" width="10.7109375" style="760" customWidth="1"/>
    <col min="10635" max="10635" width="29.7109375" style="760" customWidth="1"/>
    <col min="10636" max="10638" width="18.42578125" style="760" customWidth="1"/>
    <col min="10639" max="10876" width="9.140625" style="760"/>
    <col min="10877" max="10877" width="29.7109375" style="760" customWidth="1"/>
    <col min="10878" max="10883" width="10.7109375" style="760" customWidth="1"/>
    <col min="10884" max="10884" width="29.7109375" style="760" customWidth="1"/>
    <col min="10885" max="10890" width="10.7109375" style="760" customWidth="1"/>
    <col min="10891" max="10891" width="29.7109375" style="760" customWidth="1"/>
    <col min="10892" max="10894" width="18.42578125" style="760" customWidth="1"/>
    <col min="10895" max="11132" width="9.140625" style="760"/>
    <col min="11133" max="11133" width="29.7109375" style="760" customWidth="1"/>
    <col min="11134" max="11139" width="10.7109375" style="760" customWidth="1"/>
    <col min="11140" max="11140" width="29.7109375" style="760" customWidth="1"/>
    <col min="11141" max="11146" width="10.7109375" style="760" customWidth="1"/>
    <col min="11147" max="11147" width="29.7109375" style="760" customWidth="1"/>
    <col min="11148" max="11150" width="18.42578125" style="760" customWidth="1"/>
    <col min="11151" max="11388" width="9.140625" style="760"/>
    <col min="11389" max="11389" width="29.7109375" style="760" customWidth="1"/>
    <col min="11390" max="11395" width="10.7109375" style="760" customWidth="1"/>
    <col min="11396" max="11396" width="29.7109375" style="760" customWidth="1"/>
    <col min="11397" max="11402" width="10.7109375" style="760" customWidth="1"/>
    <col min="11403" max="11403" width="29.7109375" style="760" customWidth="1"/>
    <col min="11404" max="11406" width="18.42578125" style="760" customWidth="1"/>
    <col min="11407" max="11644" width="9.140625" style="760"/>
    <col min="11645" max="11645" width="29.7109375" style="760" customWidth="1"/>
    <col min="11646" max="11651" width="10.7109375" style="760" customWidth="1"/>
    <col min="11652" max="11652" width="29.7109375" style="760" customWidth="1"/>
    <col min="11653" max="11658" width="10.7109375" style="760" customWidth="1"/>
    <col min="11659" max="11659" width="29.7109375" style="760" customWidth="1"/>
    <col min="11660" max="11662" width="18.42578125" style="760" customWidth="1"/>
    <col min="11663" max="11900" width="9.140625" style="760"/>
    <col min="11901" max="11901" width="29.7109375" style="760" customWidth="1"/>
    <col min="11902" max="11907" width="10.7109375" style="760" customWidth="1"/>
    <col min="11908" max="11908" width="29.7109375" style="760" customWidth="1"/>
    <col min="11909" max="11914" width="10.7109375" style="760" customWidth="1"/>
    <col min="11915" max="11915" width="29.7109375" style="760" customWidth="1"/>
    <col min="11916" max="11918" width="18.42578125" style="760" customWidth="1"/>
    <col min="11919" max="12156" width="9.140625" style="760"/>
    <col min="12157" max="12157" width="29.7109375" style="760" customWidth="1"/>
    <col min="12158" max="12163" width="10.7109375" style="760" customWidth="1"/>
    <col min="12164" max="12164" width="29.7109375" style="760" customWidth="1"/>
    <col min="12165" max="12170" width="10.7109375" style="760" customWidth="1"/>
    <col min="12171" max="12171" width="29.7109375" style="760" customWidth="1"/>
    <col min="12172" max="12174" width="18.42578125" style="760" customWidth="1"/>
    <col min="12175" max="12412" width="9.140625" style="760"/>
    <col min="12413" max="12413" width="29.7109375" style="760" customWidth="1"/>
    <col min="12414" max="12419" width="10.7109375" style="760" customWidth="1"/>
    <col min="12420" max="12420" width="29.7109375" style="760" customWidth="1"/>
    <col min="12421" max="12426" width="10.7109375" style="760" customWidth="1"/>
    <col min="12427" max="12427" width="29.7109375" style="760" customWidth="1"/>
    <col min="12428" max="12430" width="18.42578125" style="760" customWidth="1"/>
    <col min="12431" max="12668" width="9.140625" style="760"/>
    <col min="12669" max="12669" width="29.7109375" style="760" customWidth="1"/>
    <col min="12670" max="12675" width="10.7109375" style="760" customWidth="1"/>
    <col min="12676" max="12676" width="29.7109375" style="760" customWidth="1"/>
    <col min="12677" max="12682" width="10.7109375" style="760" customWidth="1"/>
    <col min="12683" max="12683" width="29.7109375" style="760" customWidth="1"/>
    <col min="12684" max="12686" width="18.42578125" style="760" customWidth="1"/>
    <col min="12687" max="12924" width="9.140625" style="760"/>
    <col min="12925" max="12925" width="29.7109375" style="760" customWidth="1"/>
    <col min="12926" max="12931" width="10.7109375" style="760" customWidth="1"/>
    <col min="12932" max="12932" width="29.7109375" style="760" customWidth="1"/>
    <col min="12933" max="12938" width="10.7109375" style="760" customWidth="1"/>
    <col min="12939" max="12939" width="29.7109375" style="760" customWidth="1"/>
    <col min="12940" max="12942" width="18.42578125" style="760" customWidth="1"/>
    <col min="12943" max="13180" width="9.140625" style="760"/>
    <col min="13181" max="13181" width="29.7109375" style="760" customWidth="1"/>
    <col min="13182" max="13187" width="10.7109375" style="760" customWidth="1"/>
    <col min="13188" max="13188" width="29.7109375" style="760" customWidth="1"/>
    <col min="13189" max="13194" width="10.7109375" style="760" customWidth="1"/>
    <col min="13195" max="13195" width="29.7109375" style="760" customWidth="1"/>
    <col min="13196" max="13198" width="18.42578125" style="760" customWidth="1"/>
    <col min="13199" max="13436" width="9.140625" style="760"/>
    <col min="13437" max="13437" width="29.7109375" style="760" customWidth="1"/>
    <col min="13438" max="13443" width="10.7109375" style="760" customWidth="1"/>
    <col min="13444" max="13444" width="29.7109375" style="760" customWidth="1"/>
    <col min="13445" max="13450" width="10.7109375" style="760" customWidth="1"/>
    <col min="13451" max="13451" width="29.7109375" style="760" customWidth="1"/>
    <col min="13452" max="13454" width="18.42578125" style="760" customWidth="1"/>
    <col min="13455" max="13692" width="9.140625" style="760"/>
    <col min="13693" max="13693" width="29.7109375" style="760" customWidth="1"/>
    <col min="13694" max="13699" width="10.7109375" style="760" customWidth="1"/>
    <col min="13700" max="13700" width="29.7109375" style="760" customWidth="1"/>
    <col min="13701" max="13706" width="10.7109375" style="760" customWidth="1"/>
    <col min="13707" max="13707" width="29.7109375" style="760" customWidth="1"/>
    <col min="13708" max="13710" width="18.42578125" style="760" customWidth="1"/>
    <col min="13711" max="13948" width="9.140625" style="760"/>
    <col min="13949" max="13949" width="29.7109375" style="760" customWidth="1"/>
    <col min="13950" max="13955" width="10.7109375" style="760" customWidth="1"/>
    <col min="13956" max="13956" width="29.7109375" style="760" customWidth="1"/>
    <col min="13957" max="13962" width="10.7109375" style="760" customWidth="1"/>
    <col min="13963" max="13963" width="29.7109375" style="760" customWidth="1"/>
    <col min="13964" max="13966" width="18.42578125" style="760" customWidth="1"/>
    <col min="13967" max="14204" width="9.140625" style="760"/>
    <col min="14205" max="14205" width="29.7109375" style="760" customWidth="1"/>
    <col min="14206" max="14211" width="10.7109375" style="760" customWidth="1"/>
    <col min="14212" max="14212" width="29.7109375" style="760" customWidth="1"/>
    <col min="14213" max="14218" width="10.7109375" style="760" customWidth="1"/>
    <col min="14219" max="14219" width="29.7109375" style="760" customWidth="1"/>
    <col min="14220" max="14222" width="18.42578125" style="760" customWidth="1"/>
    <col min="14223" max="14460" width="9.140625" style="760"/>
    <col min="14461" max="14461" width="29.7109375" style="760" customWidth="1"/>
    <col min="14462" max="14467" width="10.7109375" style="760" customWidth="1"/>
    <col min="14468" max="14468" width="29.7109375" style="760" customWidth="1"/>
    <col min="14469" max="14474" width="10.7109375" style="760" customWidth="1"/>
    <col min="14475" max="14475" width="29.7109375" style="760" customWidth="1"/>
    <col min="14476" max="14478" width="18.42578125" style="760" customWidth="1"/>
    <col min="14479" max="14716" width="9.140625" style="760"/>
    <col min="14717" max="14717" width="29.7109375" style="760" customWidth="1"/>
    <col min="14718" max="14723" width="10.7109375" style="760" customWidth="1"/>
    <col min="14724" max="14724" width="29.7109375" style="760" customWidth="1"/>
    <col min="14725" max="14730" width="10.7109375" style="760" customWidth="1"/>
    <col min="14731" max="14731" width="29.7109375" style="760" customWidth="1"/>
    <col min="14732" max="14734" width="18.42578125" style="760" customWidth="1"/>
    <col min="14735" max="14972" width="9.140625" style="760"/>
    <col min="14973" max="14973" width="29.7109375" style="760" customWidth="1"/>
    <col min="14974" max="14979" width="10.7109375" style="760" customWidth="1"/>
    <col min="14980" max="14980" width="29.7109375" style="760" customWidth="1"/>
    <col min="14981" max="14986" width="10.7109375" style="760" customWidth="1"/>
    <col min="14987" max="14987" width="29.7109375" style="760" customWidth="1"/>
    <col min="14988" max="14990" width="18.42578125" style="760" customWidth="1"/>
    <col min="14991" max="15228" width="9.140625" style="760"/>
    <col min="15229" max="15229" width="29.7109375" style="760" customWidth="1"/>
    <col min="15230" max="15235" width="10.7109375" style="760" customWidth="1"/>
    <col min="15236" max="15236" width="29.7109375" style="760" customWidth="1"/>
    <col min="15237" max="15242" width="10.7109375" style="760" customWidth="1"/>
    <col min="15243" max="15243" width="29.7109375" style="760" customWidth="1"/>
    <col min="15244" max="15246" width="18.42578125" style="760" customWidth="1"/>
    <col min="15247" max="15484" width="9.140625" style="760"/>
    <col min="15485" max="15485" width="29.7109375" style="760" customWidth="1"/>
    <col min="15486" max="15491" width="10.7109375" style="760" customWidth="1"/>
    <col min="15492" max="15492" width="29.7109375" style="760" customWidth="1"/>
    <col min="15493" max="15498" width="10.7109375" style="760" customWidth="1"/>
    <col min="15499" max="15499" width="29.7109375" style="760" customWidth="1"/>
    <col min="15500" max="15502" width="18.42578125" style="760" customWidth="1"/>
    <col min="15503" max="15740" width="9.140625" style="760"/>
    <col min="15741" max="15741" width="29.7109375" style="760" customWidth="1"/>
    <col min="15742" max="15747" width="10.7109375" style="760" customWidth="1"/>
    <col min="15748" max="15748" width="29.7109375" style="760" customWidth="1"/>
    <col min="15749" max="15754" width="10.7109375" style="760" customWidth="1"/>
    <col min="15755" max="15755" width="29.7109375" style="760" customWidth="1"/>
    <col min="15756" max="15758" width="18.42578125" style="760" customWidth="1"/>
    <col min="15759" max="15996" width="9.140625" style="760"/>
    <col min="15997" max="15997" width="29.7109375" style="760" customWidth="1"/>
    <col min="15998" max="16003" width="10.7109375" style="760" customWidth="1"/>
    <col min="16004" max="16004" width="29.7109375" style="760" customWidth="1"/>
    <col min="16005" max="16010" width="10.7109375" style="760" customWidth="1"/>
    <col min="16011" max="16011" width="29.7109375" style="760" customWidth="1"/>
    <col min="16012" max="16014" width="18.42578125" style="760" customWidth="1"/>
    <col min="16015" max="16251" width="9.140625" style="760"/>
    <col min="16252" max="16384" width="8.7109375" style="760" customWidth="1"/>
  </cols>
  <sheetData>
    <row r="1" spans="1:11">
      <c r="A1" s="1653" t="s">
        <v>1308</v>
      </c>
      <c r="B1" s="1653"/>
    </row>
    <row r="2" spans="1:11" s="762" customFormat="1" ht="18" customHeight="1">
      <c r="A2" s="761" t="s">
        <v>1233</v>
      </c>
      <c r="B2" s="833"/>
      <c r="C2" s="833"/>
      <c r="D2" s="833"/>
      <c r="E2" s="833"/>
      <c r="F2" s="833"/>
      <c r="G2" s="833"/>
      <c r="H2" s="744" t="s">
        <v>1336</v>
      </c>
    </row>
    <row r="3" spans="1:11" s="762" customFormat="1" ht="18" customHeight="1">
      <c r="A3" s="763" t="s">
        <v>1275</v>
      </c>
      <c r="B3" s="833"/>
      <c r="C3" s="833"/>
      <c r="D3" s="833"/>
      <c r="E3" s="833"/>
      <c r="F3" s="833"/>
      <c r="G3" s="833"/>
      <c r="H3" s="763"/>
    </row>
    <row r="4" spans="1:11" s="762" customFormat="1" ht="18" customHeight="1">
      <c r="A4" s="834" t="s">
        <v>29</v>
      </c>
      <c r="B4" s="833"/>
      <c r="C4" s="833"/>
      <c r="D4" s="833"/>
      <c r="E4" s="833"/>
      <c r="F4" s="833"/>
      <c r="G4" s="833"/>
      <c r="H4" s="834"/>
    </row>
    <row r="5" spans="1:11" s="766" customFormat="1" ht="15" customHeight="1">
      <c r="A5" s="765"/>
      <c r="B5" s="1678" t="s">
        <v>800</v>
      </c>
      <c r="C5" s="1678"/>
      <c r="D5" s="1678"/>
      <c r="E5" s="1678" t="s">
        <v>1234</v>
      </c>
      <c r="F5" s="1678"/>
      <c r="G5" s="1678"/>
      <c r="H5" s="765"/>
      <c r="I5" s="1678">
        <v>2025</v>
      </c>
      <c r="J5" s="1678"/>
      <c r="K5" s="1678"/>
    </row>
    <row r="6" spans="1:11" s="766" customFormat="1" ht="15" customHeight="1">
      <c r="A6" s="767"/>
      <c r="B6" s="835" t="s">
        <v>668</v>
      </c>
      <c r="C6" s="836" t="s">
        <v>56</v>
      </c>
      <c r="D6" s="837"/>
      <c r="E6" s="835" t="s">
        <v>668</v>
      </c>
      <c r="F6" s="836" t="s">
        <v>56</v>
      </c>
      <c r="G6" s="837"/>
      <c r="H6" s="767"/>
      <c r="I6" s="835" t="s">
        <v>668</v>
      </c>
      <c r="J6" s="836" t="s">
        <v>56</v>
      </c>
      <c r="K6" s="837"/>
    </row>
    <row r="7" spans="1:11" s="766" customFormat="1" ht="15" customHeight="1">
      <c r="A7" s="771"/>
      <c r="B7" s="838" t="s">
        <v>41</v>
      </c>
      <c r="C7" s="839" t="s">
        <v>669</v>
      </c>
      <c r="D7" s="839" t="s">
        <v>670</v>
      </c>
      <c r="E7" s="838" t="s">
        <v>41</v>
      </c>
      <c r="F7" s="839" t="s">
        <v>669</v>
      </c>
      <c r="G7" s="839" t="s">
        <v>670</v>
      </c>
      <c r="H7" s="771"/>
      <c r="I7" s="838" t="s">
        <v>41</v>
      </c>
      <c r="J7" s="839" t="s">
        <v>669</v>
      </c>
      <c r="K7" s="839" t="s">
        <v>670</v>
      </c>
    </row>
    <row r="8" spans="1:11" s="773" customFormat="1" ht="13.9" customHeight="1">
      <c r="A8" s="772"/>
      <c r="B8" s="772"/>
      <c r="C8" s="772"/>
      <c r="D8" s="772"/>
      <c r="E8" s="772"/>
      <c r="F8" s="772"/>
      <c r="G8" s="772"/>
      <c r="H8" s="772"/>
    </row>
    <row r="9" spans="1:11" s="766" customFormat="1" ht="13.9" customHeight="1">
      <c r="A9" s="867" t="s">
        <v>0</v>
      </c>
      <c r="B9" s="84">
        <v>6425</v>
      </c>
      <c r="C9" s="227">
        <v>2735</v>
      </c>
      <c r="D9" s="227">
        <v>3690</v>
      </c>
      <c r="E9" s="84">
        <v>6547.1</v>
      </c>
      <c r="F9" s="227">
        <v>2971.2</v>
      </c>
      <c r="G9" s="227">
        <v>3575.9</v>
      </c>
      <c r="H9" s="867" t="s">
        <v>0</v>
      </c>
      <c r="I9" s="84">
        <v>6668.4</v>
      </c>
      <c r="J9" s="227">
        <v>3055</v>
      </c>
      <c r="K9" s="227">
        <v>3613.4</v>
      </c>
    </row>
    <row r="10" spans="1:11" s="773" customFormat="1" ht="13.9" customHeight="1">
      <c r="A10" s="868"/>
      <c r="B10" s="874"/>
      <c r="C10" s="874"/>
      <c r="D10" s="874"/>
      <c r="E10" s="841"/>
      <c r="F10" s="841"/>
      <c r="G10" s="841"/>
      <c r="H10" s="868"/>
    </row>
    <row r="11" spans="1:11" s="766" customFormat="1" ht="13.9" customHeight="1">
      <c r="A11" s="857" t="s">
        <v>1</v>
      </c>
      <c r="B11" s="227">
        <v>468.4</v>
      </c>
      <c r="C11" s="227">
        <v>154.69999999999999</v>
      </c>
      <c r="D11" s="227">
        <v>313.7</v>
      </c>
      <c r="E11" s="227">
        <v>480.3</v>
      </c>
      <c r="F11" s="227">
        <v>159.6</v>
      </c>
      <c r="G11" s="227">
        <v>320.7</v>
      </c>
      <c r="H11" s="857" t="s">
        <v>1</v>
      </c>
      <c r="I11" s="227">
        <v>491.3</v>
      </c>
      <c r="J11" s="227">
        <v>163.4</v>
      </c>
      <c r="K11" s="227">
        <v>327.9</v>
      </c>
    </row>
    <row r="12" spans="1:11" s="766" customFormat="1" ht="13.9" customHeight="1">
      <c r="A12" s="74" t="s">
        <v>53</v>
      </c>
      <c r="B12" s="85">
        <v>26.2</v>
      </c>
      <c r="C12" s="85">
        <v>26.2</v>
      </c>
      <c r="D12" s="80" t="s">
        <v>37</v>
      </c>
      <c r="E12" s="85">
        <v>26.9</v>
      </c>
      <c r="F12" s="85">
        <v>26.9</v>
      </c>
      <c r="G12" s="840" t="s">
        <v>37</v>
      </c>
      <c r="H12" s="74" t="s">
        <v>53</v>
      </c>
      <c r="I12" s="85">
        <v>27.6</v>
      </c>
      <c r="J12" s="85">
        <v>27.6</v>
      </c>
      <c r="K12" s="853" t="s">
        <v>37</v>
      </c>
    </row>
    <row r="13" spans="1:11" s="773" customFormat="1" ht="13.9" customHeight="1">
      <c r="A13" s="74" t="s">
        <v>54</v>
      </c>
      <c r="B13" s="85">
        <v>56.2</v>
      </c>
      <c r="C13" s="85">
        <v>56.2</v>
      </c>
      <c r="D13" s="80" t="s">
        <v>37</v>
      </c>
      <c r="E13" s="85">
        <v>57.6</v>
      </c>
      <c r="F13" s="85">
        <v>57.6</v>
      </c>
      <c r="G13" s="840" t="s">
        <v>37</v>
      </c>
      <c r="H13" s="74" t="s">
        <v>54</v>
      </c>
      <c r="I13" s="85">
        <v>59.3</v>
      </c>
      <c r="J13" s="85">
        <v>59.3</v>
      </c>
      <c r="K13" s="853" t="s">
        <v>37</v>
      </c>
    </row>
    <row r="14" spans="1:11" s="773" customFormat="1" ht="13.9" customHeight="1">
      <c r="A14" s="74" t="s">
        <v>671</v>
      </c>
      <c r="B14" s="85">
        <v>21.2</v>
      </c>
      <c r="C14" s="85">
        <v>21.2</v>
      </c>
      <c r="D14" s="80" t="s">
        <v>37</v>
      </c>
      <c r="E14" s="85">
        <v>21.5</v>
      </c>
      <c r="F14" s="85">
        <v>21.5</v>
      </c>
      <c r="G14" s="840" t="s">
        <v>37</v>
      </c>
      <c r="H14" s="74" t="s">
        <v>671</v>
      </c>
      <c r="I14" s="85">
        <v>21.6</v>
      </c>
      <c r="J14" s="85">
        <v>21.6</v>
      </c>
      <c r="K14" s="853" t="s">
        <v>37</v>
      </c>
    </row>
    <row r="15" spans="1:11" s="773" customFormat="1" ht="13.9" customHeight="1">
      <c r="A15" s="74" t="s">
        <v>57</v>
      </c>
      <c r="B15" s="85">
        <v>73.900000000000006</v>
      </c>
      <c r="C15" s="85">
        <v>73.900000000000006</v>
      </c>
      <c r="D15" s="875" t="s">
        <v>37</v>
      </c>
      <c r="E15" s="85">
        <v>76</v>
      </c>
      <c r="F15" s="840" t="s">
        <v>37</v>
      </c>
      <c r="G15" s="85">
        <v>76</v>
      </c>
      <c r="H15" s="74" t="s">
        <v>57</v>
      </c>
      <c r="I15" s="85">
        <v>77.900000000000006</v>
      </c>
      <c r="J15" s="853" t="s">
        <v>37</v>
      </c>
      <c r="K15" s="85">
        <v>77.900000000000006</v>
      </c>
    </row>
    <row r="16" spans="1:11" s="773" customFormat="1" ht="13.9" customHeight="1">
      <c r="A16" s="74" t="s">
        <v>58</v>
      </c>
      <c r="B16" s="85">
        <v>171.3</v>
      </c>
      <c r="C16" s="85">
        <v>21.9</v>
      </c>
      <c r="D16" s="85">
        <v>149.4</v>
      </c>
      <c r="E16" s="85">
        <v>176.2</v>
      </c>
      <c r="F16" s="85">
        <v>23.7</v>
      </c>
      <c r="G16" s="85">
        <v>152.5</v>
      </c>
      <c r="H16" s="74" t="s">
        <v>58</v>
      </c>
      <c r="I16" s="85">
        <v>180.8</v>
      </c>
      <c r="J16" s="85">
        <v>24.3</v>
      </c>
      <c r="K16" s="85">
        <v>156.5</v>
      </c>
    </row>
    <row r="17" spans="1:11" ht="13.9" customHeight="1">
      <c r="A17" s="74" t="s">
        <v>56</v>
      </c>
      <c r="B17" s="74"/>
      <c r="C17" s="74"/>
      <c r="D17" s="74"/>
      <c r="E17" s="263"/>
      <c r="F17" s="840"/>
      <c r="G17" s="263"/>
      <c r="H17" s="74" t="s">
        <v>56</v>
      </c>
    </row>
    <row r="18" spans="1:11" ht="13.9" customHeight="1">
      <c r="A18" s="779" t="s">
        <v>136</v>
      </c>
      <c r="B18" s="85">
        <v>9.3000000000000007</v>
      </c>
      <c r="C18" s="85">
        <v>9.3000000000000007</v>
      </c>
      <c r="D18" s="875" t="s">
        <v>37</v>
      </c>
      <c r="E18" s="85">
        <v>10.9</v>
      </c>
      <c r="F18" s="85">
        <v>10.9</v>
      </c>
      <c r="G18" s="840" t="s">
        <v>37</v>
      </c>
      <c r="H18" s="779" t="s">
        <v>136</v>
      </c>
      <c r="I18" s="85">
        <v>11.2</v>
      </c>
      <c r="J18" s="85">
        <v>11.2</v>
      </c>
      <c r="K18" s="853" t="s">
        <v>37</v>
      </c>
    </row>
    <row r="19" spans="1:11" ht="13.9" customHeight="1">
      <c r="A19" s="779" t="s">
        <v>137</v>
      </c>
      <c r="B19" s="85">
        <v>12.6</v>
      </c>
      <c r="C19" s="85">
        <v>12.6</v>
      </c>
      <c r="D19" s="875" t="s">
        <v>37</v>
      </c>
      <c r="E19" s="85">
        <v>12.8</v>
      </c>
      <c r="F19" s="85">
        <v>12.8</v>
      </c>
      <c r="G19" s="840" t="s">
        <v>37</v>
      </c>
      <c r="H19" s="779" t="s">
        <v>137</v>
      </c>
      <c r="I19" s="85">
        <v>13.1</v>
      </c>
      <c r="J19" s="85">
        <v>13.1</v>
      </c>
      <c r="K19" s="853" t="s">
        <v>37</v>
      </c>
    </row>
    <row r="20" spans="1:11" ht="13.9" customHeight="1">
      <c r="A20" s="74" t="s">
        <v>59</v>
      </c>
      <c r="B20" s="85">
        <v>119.6</v>
      </c>
      <c r="C20" s="85">
        <v>119.6</v>
      </c>
      <c r="D20" s="875" t="s">
        <v>37</v>
      </c>
      <c r="E20" s="85">
        <v>122.1</v>
      </c>
      <c r="F20" s="85">
        <v>29.9</v>
      </c>
      <c r="G20" s="85">
        <v>92.2</v>
      </c>
      <c r="H20" s="74" t="s">
        <v>59</v>
      </c>
      <c r="I20" s="85">
        <v>124.1</v>
      </c>
      <c r="J20" s="85">
        <v>30.6</v>
      </c>
      <c r="K20" s="85">
        <v>93.5</v>
      </c>
    </row>
    <row r="21" spans="1:11" ht="13.9" customHeight="1">
      <c r="A21" s="779" t="s">
        <v>612</v>
      </c>
      <c r="B21" s="85">
        <v>29.2</v>
      </c>
      <c r="C21" s="85">
        <v>29.2</v>
      </c>
      <c r="D21" s="875" t="s">
        <v>37</v>
      </c>
      <c r="E21" s="85">
        <v>29.9</v>
      </c>
      <c r="F21" s="85">
        <v>29.9</v>
      </c>
      <c r="G21" s="840" t="s">
        <v>37</v>
      </c>
      <c r="H21" s="779" t="s">
        <v>612</v>
      </c>
      <c r="I21" s="85">
        <v>30.6</v>
      </c>
      <c r="J21" s="85">
        <v>30.6</v>
      </c>
      <c r="K21" s="853" t="s">
        <v>37</v>
      </c>
    </row>
    <row r="22" spans="1:11" ht="13.9" customHeight="1">
      <c r="A22" s="779"/>
      <c r="B22" s="779"/>
      <c r="C22" s="779"/>
      <c r="D22" s="779"/>
      <c r="E22" s="263"/>
      <c r="F22" s="263"/>
      <c r="G22" s="263"/>
      <c r="H22" s="779"/>
    </row>
    <row r="23" spans="1:11" ht="13.9" customHeight="1">
      <c r="A23" s="857" t="s">
        <v>12</v>
      </c>
      <c r="B23" s="84">
        <v>1097.5999999999999</v>
      </c>
      <c r="C23" s="84">
        <v>361.7</v>
      </c>
      <c r="D23" s="84">
        <v>735.9</v>
      </c>
      <c r="E23" s="84">
        <v>1121.4000000000001</v>
      </c>
      <c r="F23" s="84">
        <v>407.3</v>
      </c>
      <c r="G23" s="84">
        <v>714.1</v>
      </c>
      <c r="H23" s="857" t="s">
        <v>12</v>
      </c>
      <c r="I23" s="84">
        <v>1143.4000000000001</v>
      </c>
      <c r="J23" s="84">
        <v>415.8</v>
      </c>
      <c r="K23" s="84">
        <v>727.6</v>
      </c>
    </row>
    <row r="24" spans="1:11" ht="13.9" customHeight="1">
      <c r="A24" s="74" t="s">
        <v>1329</v>
      </c>
      <c r="B24" s="85">
        <v>151.5</v>
      </c>
      <c r="C24" s="85">
        <v>151.5</v>
      </c>
      <c r="D24" s="875" t="s">
        <v>37</v>
      </c>
      <c r="E24" s="85">
        <v>179.1</v>
      </c>
      <c r="F24" s="85">
        <v>179.1</v>
      </c>
      <c r="G24" s="840" t="s">
        <v>37</v>
      </c>
      <c r="H24" s="74" t="s">
        <v>1329</v>
      </c>
      <c r="I24" s="85">
        <v>183.5</v>
      </c>
      <c r="J24" s="85">
        <v>183.5</v>
      </c>
      <c r="K24" s="853" t="s">
        <v>37</v>
      </c>
    </row>
    <row r="25" spans="1:11" ht="13.9" customHeight="1">
      <c r="A25" s="271" t="s">
        <v>672</v>
      </c>
      <c r="B25" s="85">
        <v>22</v>
      </c>
      <c r="C25" s="85">
        <v>22</v>
      </c>
      <c r="D25" s="875" t="s">
        <v>37</v>
      </c>
      <c r="E25" s="85">
        <v>22.3</v>
      </c>
      <c r="F25" s="85">
        <v>22.3</v>
      </c>
      <c r="G25" s="840" t="s">
        <v>37</v>
      </c>
      <c r="H25" s="271" t="s">
        <v>672</v>
      </c>
      <c r="I25" s="85">
        <v>22.5</v>
      </c>
      <c r="J25" s="85">
        <v>22.5</v>
      </c>
      <c r="K25" s="853" t="s">
        <v>37</v>
      </c>
    </row>
    <row r="26" spans="1:11" s="766" customFormat="1" ht="13.9" customHeight="1">
      <c r="A26" s="271" t="s">
        <v>673</v>
      </c>
      <c r="B26" s="85">
        <v>21.9</v>
      </c>
      <c r="C26" s="85">
        <v>21.9</v>
      </c>
      <c r="D26" s="875" t="s">
        <v>37</v>
      </c>
      <c r="E26" s="85">
        <v>22.2</v>
      </c>
      <c r="F26" s="85">
        <v>22.2</v>
      </c>
      <c r="G26" s="840" t="s">
        <v>37</v>
      </c>
      <c r="H26" s="271" t="s">
        <v>673</v>
      </c>
      <c r="I26" s="85">
        <v>22.4</v>
      </c>
      <c r="J26" s="85">
        <v>22.4</v>
      </c>
      <c r="K26" s="853" t="s">
        <v>37</v>
      </c>
    </row>
    <row r="27" spans="1:11" s="766" customFormat="1" ht="13.9" customHeight="1">
      <c r="A27" s="271" t="s">
        <v>64</v>
      </c>
      <c r="B27" s="85">
        <v>20.8</v>
      </c>
      <c r="C27" s="85">
        <v>20.8</v>
      </c>
      <c r="D27" s="875" t="s">
        <v>37</v>
      </c>
      <c r="E27" s="85">
        <v>18.8</v>
      </c>
      <c r="F27" s="85">
        <v>18.8</v>
      </c>
      <c r="G27" s="840" t="s">
        <v>37</v>
      </c>
      <c r="H27" s="271" t="s">
        <v>64</v>
      </c>
      <c r="I27" s="85">
        <v>18.8</v>
      </c>
      <c r="J27" s="85">
        <v>18.8</v>
      </c>
      <c r="K27" s="853" t="s">
        <v>37</v>
      </c>
    </row>
    <row r="28" spans="1:11" s="773" customFormat="1" ht="13.9" customHeight="1">
      <c r="A28" s="271" t="s">
        <v>67</v>
      </c>
      <c r="B28" s="85">
        <v>110.7</v>
      </c>
      <c r="C28" s="85">
        <v>30.4</v>
      </c>
      <c r="D28" s="85">
        <v>80.3</v>
      </c>
      <c r="E28" s="85">
        <v>113</v>
      </c>
      <c r="F28" s="85">
        <v>39.799999999999997</v>
      </c>
      <c r="G28" s="85">
        <v>73.2</v>
      </c>
      <c r="H28" s="271" t="s">
        <v>67</v>
      </c>
      <c r="I28" s="85">
        <v>114.9</v>
      </c>
      <c r="J28" s="85">
        <v>40.799999999999997</v>
      </c>
      <c r="K28" s="85">
        <v>74.099999999999994</v>
      </c>
    </row>
    <row r="29" spans="1:11" s="773" customFormat="1" ht="13.9" customHeight="1">
      <c r="A29" s="779" t="s">
        <v>143</v>
      </c>
      <c r="B29" s="85">
        <v>30.4</v>
      </c>
      <c r="C29" s="85">
        <v>30.4</v>
      </c>
      <c r="D29" s="875" t="s">
        <v>37</v>
      </c>
      <c r="E29" s="85">
        <v>39.799999999999997</v>
      </c>
      <c r="F29" s="85">
        <v>39.799999999999997</v>
      </c>
      <c r="G29" s="840" t="s">
        <v>37</v>
      </c>
      <c r="H29" s="779" t="s">
        <v>143</v>
      </c>
      <c r="I29" s="85">
        <v>40.799999999999997</v>
      </c>
      <c r="J29" s="85">
        <v>40.799999999999997</v>
      </c>
      <c r="K29" s="853" t="s">
        <v>37</v>
      </c>
    </row>
    <row r="30" spans="1:11" s="773" customFormat="1" ht="13.9" customHeight="1">
      <c r="A30" s="271" t="s">
        <v>69</v>
      </c>
      <c r="B30" s="85">
        <v>90.8</v>
      </c>
      <c r="C30" s="85">
        <v>90.8</v>
      </c>
      <c r="D30" s="875" t="s">
        <v>37</v>
      </c>
      <c r="E30" s="85">
        <v>92.8</v>
      </c>
      <c r="F30" s="840" t="s">
        <v>37</v>
      </c>
      <c r="G30" s="85">
        <v>92.8</v>
      </c>
      <c r="H30" s="271" t="s">
        <v>69</v>
      </c>
      <c r="I30" s="85">
        <v>94.7</v>
      </c>
      <c r="J30" s="853" t="s">
        <v>37</v>
      </c>
      <c r="K30" s="85">
        <v>94.7</v>
      </c>
    </row>
    <row r="31" spans="1:11" s="773" customFormat="1" ht="13.9" customHeight="1">
      <c r="A31" s="271" t="s">
        <v>70</v>
      </c>
      <c r="B31" s="85">
        <v>154</v>
      </c>
      <c r="C31" s="85">
        <v>48.5</v>
      </c>
      <c r="D31" s="85">
        <v>105.5</v>
      </c>
      <c r="E31" s="85">
        <v>158</v>
      </c>
      <c r="F31" s="85">
        <v>49.7</v>
      </c>
      <c r="G31" s="85">
        <v>108.3</v>
      </c>
      <c r="H31" s="271" t="s">
        <v>70</v>
      </c>
      <c r="I31" s="85">
        <v>161.80000000000001</v>
      </c>
      <c r="J31" s="85">
        <v>50.8</v>
      </c>
      <c r="K31" s="85">
        <v>111</v>
      </c>
    </row>
    <row r="32" spans="1:11" s="773" customFormat="1" ht="13.9" customHeight="1">
      <c r="A32" s="779" t="s">
        <v>675</v>
      </c>
      <c r="B32" s="85">
        <v>48.5</v>
      </c>
      <c r="C32" s="85">
        <v>48.5</v>
      </c>
      <c r="D32" s="875" t="s">
        <v>37</v>
      </c>
      <c r="E32" s="85">
        <v>49.7</v>
      </c>
      <c r="F32" s="85">
        <v>49.7</v>
      </c>
      <c r="G32" s="840" t="s">
        <v>37</v>
      </c>
      <c r="H32" s="779" t="s">
        <v>675</v>
      </c>
      <c r="I32" s="85">
        <v>50.8</v>
      </c>
      <c r="J32" s="85">
        <v>50.8</v>
      </c>
      <c r="K32" s="853" t="s">
        <v>37</v>
      </c>
    </row>
    <row r="33" spans="1:11" s="773" customFormat="1" ht="13.9" customHeight="1">
      <c r="A33" s="271" t="s">
        <v>71</v>
      </c>
      <c r="B33" s="85">
        <v>135.30000000000001</v>
      </c>
      <c r="C33" s="85">
        <v>27.8</v>
      </c>
      <c r="D33" s="85">
        <v>107.5</v>
      </c>
      <c r="E33" s="85">
        <v>140.80000000000001</v>
      </c>
      <c r="F33" s="85">
        <v>28.4</v>
      </c>
      <c r="G33" s="85">
        <v>112.4</v>
      </c>
      <c r="H33" s="271" t="s">
        <v>71</v>
      </c>
      <c r="I33" s="85">
        <v>144</v>
      </c>
      <c r="J33" s="85">
        <v>29</v>
      </c>
      <c r="K33" s="85">
        <v>115</v>
      </c>
    </row>
    <row r="34" spans="1:11" s="773" customFormat="1" ht="13.9" customHeight="1">
      <c r="A34" s="779" t="s">
        <v>72</v>
      </c>
      <c r="B34" s="85">
        <v>15.8</v>
      </c>
      <c r="C34" s="85">
        <v>15.8</v>
      </c>
      <c r="D34" s="875" t="s">
        <v>37</v>
      </c>
      <c r="E34" s="85">
        <v>16.2</v>
      </c>
      <c r="F34" s="85">
        <v>16.2</v>
      </c>
      <c r="G34" s="840" t="s">
        <v>37</v>
      </c>
      <c r="H34" s="779" t="s">
        <v>72</v>
      </c>
      <c r="I34" s="85">
        <v>16.5</v>
      </c>
      <c r="J34" s="85">
        <v>16.5</v>
      </c>
      <c r="K34" s="853" t="s">
        <v>37</v>
      </c>
    </row>
    <row r="35" spans="1:11" s="773" customFormat="1" ht="13.9" customHeight="1">
      <c r="A35" s="779" t="s">
        <v>1228</v>
      </c>
      <c r="B35" s="85">
        <v>12</v>
      </c>
      <c r="C35" s="85">
        <v>12</v>
      </c>
      <c r="D35" s="875" t="s">
        <v>37</v>
      </c>
      <c r="E35" s="85">
        <v>12.2</v>
      </c>
      <c r="F35" s="85">
        <v>12.2</v>
      </c>
      <c r="G35" s="840" t="s">
        <v>37</v>
      </c>
      <c r="H35" s="779" t="s">
        <v>1228</v>
      </c>
      <c r="I35" s="85">
        <v>12.5</v>
      </c>
      <c r="J35" s="85">
        <v>12.5</v>
      </c>
      <c r="K35" s="853" t="s">
        <v>37</v>
      </c>
    </row>
    <row r="36" spans="1:11" s="773" customFormat="1" ht="13.9" customHeight="1">
      <c r="A36" s="271" t="s">
        <v>144</v>
      </c>
      <c r="B36" s="85">
        <v>248</v>
      </c>
      <c r="C36" s="85">
        <v>11.2</v>
      </c>
      <c r="D36" s="85">
        <v>236.8</v>
      </c>
      <c r="E36" s="85">
        <v>229.5</v>
      </c>
      <c r="F36" s="85">
        <v>11.4</v>
      </c>
      <c r="G36" s="85">
        <v>218.1</v>
      </c>
      <c r="H36" s="271" t="s">
        <v>144</v>
      </c>
      <c r="I36" s="85">
        <v>234.2</v>
      </c>
      <c r="J36" s="85">
        <v>11.6</v>
      </c>
      <c r="K36" s="85">
        <v>222.6</v>
      </c>
    </row>
    <row r="37" spans="1:11" s="773" customFormat="1" ht="13.9" customHeight="1">
      <c r="A37" s="779" t="s">
        <v>676</v>
      </c>
      <c r="B37" s="85">
        <v>11.2</v>
      </c>
      <c r="C37" s="85">
        <v>11.2</v>
      </c>
      <c r="D37" s="875" t="s">
        <v>37</v>
      </c>
      <c r="E37" s="85">
        <v>11.4</v>
      </c>
      <c r="F37" s="85">
        <v>11.4</v>
      </c>
      <c r="G37" s="840" t="s">
        <v>37</v>
      </c>
      <c r="H37" s="779" t="s">
        <v>676</v>
      </c>
      <c r="I37" s="85">
        <v>11.6</v>
      </c>
      <c r="J37" s="85">
        <v>11.6</v>
      </c>
      <c r="K37" s="853" t="s">
        <v>37</v>
      </c>
    </row>
    <row r="38" spans="1:11" s="773" customFormat="1" ht="13.9" customHeight="1">
      <c r="A38" s="271" t="s">
        <v>75</v>
      </c>
      <c r="B38" s="85">
        <v>23.7</v>
      </c>
      <c r="C38" s="875" t="s">
        <v>37</v>
      </c>
      <c r="D38" s="85">
        <v>23.7</v>
      </c>
      <c r="E38" s="85">
        <v>24.1</v>
      </c>
      <c r="F38" s="840" t="s">
        <v>37</v>
      </c>
      <c r="G38" s="85">
        <v>24.1</v>
      </c>
      <c r="H38" s="271" t="s">
        <v>75</v>
      </c>
      <c r="I38" s="85">
        <v>24.3</v>
      </c>
      <c r="J38" s="853" t="s">
        <v>37</v>
      </c>
      <c r="K38" s="85">
        <v>24.3</v>
      </c>
    </row>
    <row r="39" spans="1:11" s="773" customFormat="1" ht="13.9" customHeight="1">
      <c r="A39" s="271" t="s">
        <v>76</v>
      </c>
      <c r="B39" s="85">
        <v>92.6</v>
      </c>
      <c r="C39" s="85">
        <v>27.6</v>
      </c>
      <c r="D39" s="85">
        <v>65</v>
      </c>
      <c r="E39" s="85">
        <v>94</v>
      </c>
      <c r="F39" s="85">
        <v>35.6</v>
      </c>
      <c r="G39" s="85">
        <v>58.4</v>
      </c>
      <c r="H39" s="271" t="s">
        <v>76</v>
      </c>
      <c r="I39" s="85">
        <v>95.1</v>
      </c>
      <c r="J39" s="85">
        <v>36.4</v>
      </c>
      <c r="K39" s="85">
        <v>58.7</v>
      </c>
    </row>
    <row r="40" spans="1:11" s="773" customFormat="1" ht="13.9" customHeight="1">
      <c r="A40" s="779" t="s">
        <v>145</v>
      </c>
      <c r="B40" s="73">
        <v>27.6</v>
      </c>
      <c r="C40" s="85">
        <v>27.6</v>
      </c>
      <c r="D40" s="875" t="s">
        <v>37</v>
      </c>
      <c r="E40" s="85">
        <v>35.6</v>
      </c>
      <c r="F40" s="85">
        <v>35.6</v>
      </c>
      <c r="G40" s="840" t="s">
        <v>37</v>
      </c>
      <c r="H40" s="779" t="s">
        <v>145</v>
      </c>
      <c r="I40" s="85">
        <v>36.4</v>
      </c>
      <c r="J40" s="85">
        <v>36.4</v>
      </c>
      <c r="K40" s="853" t="s">
        <v>37</v>
      </c>
    </row>
    <row r="41" spans="1:11" s="773" customFormat="1" ht="13.9" customHeight="1">
      <c r="A41" s="271" t="s">
        <v>146</v>
      </c>
      <c r="B41" s="85">
        <v>26.3</v>
      </c>
      <c r="C41" s="875" t="s">
        <v>37</v>
      </c>
      <c r="D41" s="85">
        <v>26.3</v>
      </c>
      <c r="E41" s="85">
        <v>26.8</v>
      </c>
      <c r="F41" s="840" t="s">
        <v>37</v>
      </c>
      <c r="G41" s="85">
        <v>26.8</v>
      </c>
      <c r="H41" s="271" t="s">
        <v>146</v>
      </c>
      <c r="I41" s="85">
        <v>27.2</v>
      </c>
      <c r="J41" s="853" t="s">
        <v>37</v>
      </c>
      <c r="K41" s="85">
        <v>27.2</v>
      </c>
    </row>
    <row r="42" spans="1:11" s="773" customFormat="1" ht="13.9" customHeight="1">
      <c r="A42" s="863"/>
      <c r="B42" s="863"/>
      <c r="C42" s="863"/>
      <c r="D42" s="863"/>
      <c r="E42" s="263"/>
      <c r="F42" s="263"/>
      <c r="G42" s="263"/>
      <c r="H42" s="863"/>
    </row>
    <row r="43" spans="1:11" s="773" customFormat="1" ht="13.9" customHeight="1">
      <c r="A43" s="867" t="s">
        <v>21</v>
      </c>
      <c r="B43" s="84">
        <v>510.2</v>
      </c>
      <c r="C43" s="84">
        <v>169.6</v>
      </c>
      <c r="D43" s="84">
        <v>340.6</v>
      </c>
      <c r="E43" s="84">
        <v>515.9</v>
      </c>
      <c r="F43" s="84">
        <v>183.3</v>
      </c>
      <c r="G43" s="84">
        <v>332.6</v>
      </c>
      <c r="H43" s="867" t="s">
        <v>21</v>
      </c>
      <c r="I43" s="84">
        <v>520.9</v>
      </c>
      <c r="J43" s="84">
        <v>184.9</v>
      </c>
      <c r="K43" s="84">
        <v>336</v>
      </c>
    </row>
    <row r="44" spans="1:11" s="773" customFormat="1" ht="13.9" customHeight="1">
      <c r="A44" s="74" t="s">
        <v>677</v>
      </c>
      <c r="B44" s="85">
        <v>93</v>
      </c>
      <c r="C44" s="85">
        <v>93</v>
      </c>
      <c r="D44" s="853" t="s">
        <v>37</v>
      </c>
      <c r="E44" s="85">
        <v>97.4</v>
      </c>
      <c r="F44" s="85">
        <v>97.4</v>
      </c>
      <c r="G44" s="262" t="s">
        <v>37</v>
      </c>
      <c r="H44" s="74" t="s">
        <v>677</v>
      </c>
      <c r="I44" s="85">
        <v>98.2</v>
      </c>
      <c r="J44" s="85">
        <v>98.2</v>
      </c>
      <c r="K44" s="853" t="s">
        <v>37</v>
      </c>
    </row>
    <row r="45" spans="1:11" s="773" customFormat="1" ht="13.9" customHeight="1">
      <c r="A45" s="74" t="s">
        <v>81</v>
      </c>
      <c r="B45" s="85">
        <v>55.1</v>
      </c>
      <c r="C45" s="85">
        <v>55.1</v>
      </c>
      <c r="D45" s="853" t="s">
        <v>37</v>
      </c>
      <c r="E45" s="85">
        <v>57.5</v>
      </c>
      <c r="F45" s="85">
        <v>57.5</v>
      </c>
      <c r="G45" s="262" t="s">
        <v>37</v>
      </c>
      <c r="H45" s="74" t="s">
        <v>81</v>
      </c>
      <c r="I45" s="85">
        <v>57.9</v>
      </c>
      <c r="J45" s="85">
        <v>57.9</v>
      </c>
      <c r="K45" s="853" t="s">
        <v>37</v>
      </c>
    </row>
    <row r="46" spans="1:11" s="773" customFormat="1" ht="13.9" customHeight="1">
      <c r="A46" s="74" t="s">
        <v>83</v>
      </c>
      <c r="B46" s="85">
        <v>62.4</v>
      </c>
      <c r="C46" s="853" t="s">
        <v>37</v>
      </c>
      <c r="D46" s="85">
        <v>62.4</v>
      </c>
      <c r="E46" s="85">
        <v>59.7</v>
      </c>
      <c r="F46" s="262" t="s">
        <v>37</v>
      </c>
      <c r="G46" s="85">
        <v>59.7</v>
      </c>
      <c r="H46" s="74" t="s">
        <v>83</v>
      </c>
      <c r="I46" s="85">
        <v>60.5</v>
      </c>
      <c r="J46" s="853" t="s">
        <v>37</v>
      </c>
      <c r="K46" s="85">
        <v>60.5</v>
      </c>
    </row>
    <row r="47" spans="1:11" s="773" customFormat="1" ht="13.9" customHeight="1">
      <c r="A47" s="74" t="s">
        <v>84</v>
      </c>
      <c r="B47" s="85">
        <v>89.8</v>
      </c>
      <c r="C47" s="853" t="s">
        <v>37</v>
      </c>
      <c r="D47" s="85">
        <v>89.8</v>
      </c>
      <c r="E47" s="85">
        <v>91.1</v>
      </c>
      <c r="F47" s="262" t="s">
        <v>37</v>
      </c>
      <c r="G47" s="85">
        <v>91.1</v>
      </c>
      <c r="H47" s="74" t="s">
        <v>84</v>
      </c>
      <c r="I47" s="85">
        <v>92.1</v>
      </c>
      <c r="J47" s="853" t="s">
        <v>37</v>
      </c>
      <c r="K47" s="85">
        <v>92.1</v>
      </c>
    </row>
    <row r="48" spans="1:11" s="773" customFormat="1" ht="13.9" customHeight="1">
      <c r="A48" s="74" t="s">
        <v>85</v>
      </c>
      <c r="B48" s="85">
        <v>98.6</v>
      </c>
      <c r="C48" s="85">
        <v>21.5</v>
      </c>
      <c r="D48" s="85">
        <v>77.099999999999994</v>
      </c>
      <c r="E48" s="85">
        <v>99.6</v>
      </c>
      <c r="F48" s="85">
        <v>28.4</v>
      </c>
      <c r="G48" s="85">
        <v>71.2</v>
      </c>
      <c r="H48" s="74" t="s">
        <v>85</v>
      </c>
      <c r="I48" s="85">
        <v>100.6</v>
      </c>
      <c r="J48" s="85">
        <v>28.8</v>
      </c>
      <c r="K48" s="85">
        <v>71.8</v>
      </c>
    </row>
    <row r="49" spans="1:11" s="773" customFormat="1" ht="13.9" customHeight="1">
      <c r="A49" s="779" t="s">
        <v>86</v>
      </c>
      <c r="B49" s="85">
        <v>21.5</v>
      </c>
      <c r="C49" s="85">
        <v>21.5</v>
      </c>
      <c r="D49" s="853" t="s">
        <v>37</v>
      </c>
      <c r="E49" s="85">
        <v>28.4</v>
      </c>
      <c r="F49" s="85">
        <v>28.4</v>
      </c>
      <c r="G49" s="262" t="s">
        <v>37</v>
      </c>
      <c r="H49" s="779" t="s">
        <v>86</v>
      </c>
      <c r="I49" s="85">
        <v>28.8</v>
      </c>
      <c r="J49" s="85">
        <v>28.8</v>
      </c>
      <c r="K49" s="853" t="s">
        <v>37</v>
      </c>
    </row>
    <row r="50" spans="1:11" s="773" customFormat="1" ht="13.9" customHeight="1">
      <c r="A50" s="74" t="s">
        <v>87</v>
      </c>
      <c r="B50" s="85">
        <v>49</v>
      </c>
      <c r="C50" s="853" t="s">
        <v>37</v>
      </c>
      <c r="D50" s="85">
        <v>49</v>
      </c>
      <c r="E50" s="85">
        <v>47.7</v>
      </c>
      <c r="F50" s="262" t="s">
        <v>37</v>
      </c>
      <c r="G50" s="85">
        <v>47.7</v>
      </c>
      <c r="H50" s="74" t="s">
        <v>87</v>
      </c>
      <c r="I50" s="85">
        <v>48.1</v>
      </c>
      <c r="J50" s="853" t="s">
        <v>37</v>
      </c>
      <c r="K50" s="85">
        <v>48.1</v>
      </c>
    </row>
    <row r="51" spans="1:11" s="773" customFormat="1" ht="13.9" customHeight="1">
      <c r="A51" s="74" t="s">
        <v>88</v>
      </c>
      <c r="B51" s="85">
        <v>62.3</v>
      </c>
      <c r="C51" s="853" t="s">
        <v>37</v>
      </c>
      <c r="D51" s="85">
        <v>62.3</v>
      </c>
      <c r="E51" s="85">
        <v>62.9</v>
      </c>
      <c r="F51" s="262" t="s">
        <v>37</v>
      </c>
      <c r="G51" s="85">
        <v>62.9</v>
      </c>
      <c r="H51" s="74" t="s">
        <v>88</v>
      </c>
      <c r="I51" s="85">
        <v>63.5</v>
      </c>
      <c r="J51" s="853" t="s">
        <v>37</v>
      </c>
      <c r="K51" s="85">
        <v>63.5</v>
      </c>
    </row>
    <row r="52" spans="1:11" s="773" customFormat="1" ht="13.9" customHeight="1">
      <c r="A52" s="74"/>
      <c r="B52" s="85"/>
      <c r="C52" s="853"/>
      <c r="D52" s="85"/>
      <c r="E52" s="85"/>
      <c r="F52" s="262"/>
      <c r="G52" s="85"/>
      <c r="H52" s="74"/>
      <c r="I52" s="85"/>
      <c r="J52" s="853"/>
      <c r="K52" s="85"/>
    </row>
    <row r="53" spans="1:11" s="773" customFormat="1" ht="13.9" customHeight="1">
      <c r="A53" s="74"/>
      <c r="B53" s="85"/>
      <c r="C53" s="853"/>
      <c r="D53" s="85"/>
      <c r="E53" s="85"/>
      <c r="F53" s="262"/>
      <c r="G53" s="85"/>
      <c r="H53" s="74"/>
      <c r="I53" s="85"/>
      <c r="J53" s="853"/>
      <c r="K53" s="85"/>
    </row>
    <row r="54" spans="1:11" s="773" customFormat="1" ht="13.9" customHeight="1">
      <c r="A54" s="74"/>
      <c r="B54" s="85"/>
      <c r="C54" s="853"/>
      <c r="D54" s="85"/>
      <c r="E54" s="85"/>
      <c r="F54" s="262"/>
      <c r="G54" s="85"/>
      <c r="H54" s="74"/>
      <c r="I54" s="85"/>
      <c r="J54" s="853"/>
      <c r="K54" s="85"/>
    </row>
    <row r="55" spans="1:11" s="773" customFormat="1" ht="13.9" customHeight="1">
      <c r="A55" s="876"/>
      <c r="B55" s="876"/>
      <c r="C55" s="876"/>
      <c r="D55" s="876"/>
      <c r="E55" s="844"/>
      <c r="F55" s="844"/>
      <c r="G55" s="844"/>
      <c r="H55" s="876"/>
    </row>
    <row r="56" spans="1:11" s="773" customFormat="1" ht="13.9" customHeight="1">
      <c r="A56" s="876"/>
      <c r="B56" s="876"/>
      <c r="C56" s="876"/>
      <c r="D56" s="876"/>
      <c r="E56" s="844"/>
      <c r="F56" s="844"/>
      <c r="G56" s="844"/>
      <c r="H56" s="876"/>
    </row>
    <row r="57" spans="1:11" s="766" customFormat="1" ht="15" customHeight="1">
      <c r="A57" s="765"/>
      <c r="B57" s="1678" t="s">
        <v>800</v>
      </c>
      <c r="C57" s="1678"/>
      <c r="D57" s="1678"/>
      <c r="E57" s="1678" t="s">
        <v>1234</v>
      </c>
      <c r="F57" s="1678"/>
      <c r="G57" s="1678"/>
      <c r="H57" s="765"/>
      <c r="I57" s="1678" t="s">
        <v>1220</v>
      </c>
      <c r="J57" s="1678"/>
      <c r="K57" s="1678"/>
    </row>
    <row r="58" spans="1:11" s="766" customFormat="1" ht="15" customHeight="1">
      <c r="A58" s="767"/>
      <c r="B58" s="835" t="s">
        <v>668</v>
      </c>
      <c r="C58" s="836" t="s">
        <v>56</v>
      </c>
      <c r="D58" s="837"/>
      <c r="E58" s="835" t="s">
        <v>668</v>
      </c>
      <c r="F58" s="836" t="s">
        <v>56</v>
      </c>
      <c r="G58" s="837"/>
      <c r="H58" s="767"/>
      <c r="I58" s="835" t="s">
        <v>668</v>
      </c>
      <c r="J58" s="836" t="s">
        <v>56</v>
      </c>
      <c r="K58" s="837"/>
    </row>
    <row r="59" spans="1:11" s="766" customFormat="1" ht="15" customHeight="1">
      <c r="A59" s="771"/>
      <c r="B59" s="838" t="s">
        <v>41</v>
      </c>
      <c r="C59" s="839" t="s">
        <v>669</v>
      </c>
      <c r="D59" s="839" t="s">
        <v>670</v>
      </c>
      <c r="E59" s="838" t="s">
        <v>41</v>
      </c>
      <c r="F59" s="839" t="s">
        <v>669</v>
      </c>
      <c r="G59" s="839" t="s">
        <v>670</v>
      </c>
      <c r="H59" s="771"/>
      <c r="I59" s="838" t="s">
        <v>41</v>
      </c>
      <c r="J59" s="839" t="s">
        <v>669</v>
      </c>
      <c r="K59" s="839" t="s">
        <v>670</v>
      </c>
    </row>
    <row r="60" spans="1:11" s="766" customFormat="1" ht="18" customHeight="1">
      <c r="A60" s="857" t="s">
        <v>2</v>
      </c>
      <c r="B60" s="84">
        <v>271.5</v>
      </c>
      <c r="C60" s="84">
        <v>40.700000000000003</v>
      </c>
      <c r="D60" s="84">
        <v>230.8</v>
      </c>
      <c r="E60" s="84">
        <v>274.8</v>
      </c>
      <c r="F60" s="84">
        <v>41</v>
      </c>
      <c r="G60" s="84">
        <v>233.8</v>
      </c>
      <c r="H60" s="857" t="s">
        <v>2</v>
      </c>
      <c r="I60" s="84">
        <v>276.89999999999998</v>
      </c>
      <c r="J60" s="84">
        <v>41.1</v>
      </c>
      <c r="K60" s="84">
        <v>235.8</v>
      </c>
    </row>
    <row r="61" spans="1:11" s="766" customFormat="1" ht="15" customHeight="1">
      <c r="A61" s="74" t="s">
        <v>89</v>
      </c>
      <c r="B61" s="85">
        <v>40.700000000000003</v>
      </c>
      <c r="C61" s="85">
        <v>40.700000000000003</v>
      </c>
      <c r="D61" s="875" t="s">
        <v>37</v>
      </c>
      <c r="E61" s="85">
        <v>41</v>
      </c>
      <c r="F61" s="85">
        <v>41</v>
      </c>
      <c r="G61" s="875" t="s">
        <v>37</v>
      </c>
      <c r="H61" s="74" t="s">
        <v>89</v>
      </c>
      <c r="I61" s="85">
        <v>41.1</v>
      </c>
      <c r="J61" s="85">
        <v>41.1</v>
      </c>
      <c r="K61" s="853" t="s">
        <v>37</v>
      </c>
    </row>
    <row r="62" spans="1:11" s="766" customFormat="1" ht="15" customHeight="1">
      <c r="A62" s="74" t="s">
        <v>90</v>
      </c>
      <c r="B62" s="85">
        <v>27.8</v>
      </c>
      <c r="C62" s="875" t="s">
        <v>37</v>
      </c>
      <c r="D62" s="85">
        <v>27.8</v>
      </c>
      <c r="E62" s="85">
        <v>28.3</v>
      </c>
      <c r="F62" s="875" t="s">
        <v>37</v>
      </c>
      <c r="G62" s="85">
        <v>28.3</v>
      </c>
      <c r="H62" s="74" t="s">
        <v>90</v>
      </c>
      <c r="I62" s="85">
        <v>28.5</v>
      </c>
      <c r="J62" s="853" t="s">
        <v>37</v>
      </c>
      <c r="K62" s="85">
        <v>28.5</v>
      </c>
    </row>
    <row r="63" spans="1:11" s="773" customFormat="1" ht="13.9" customHeight="1">
      <c r="A63" s="74" t="s">
        <v>91</v>
      </c>
      <c r="B63" s="85">
        <v>51.1</v>
      </c>
      <c r="C63" s="875" t="s">
        <v>37</v>
      </c>
      <c r="D63" s="85">
        <v>51.1</v>
      </c>
      <c r="E63" s="85">
        <v>51.8</v>
      </c>
      <c r="F63" s="875" t="s">
        <v>37</v>
      </c>
      <c r="G63" s="85">
        <v>51.8</v>
      </c>
      <c r="H63" s="74" t="s">
        <v>91</v>
      </c>
      <c r="I63" s="85">
        <v>52.3</v>
      </c>
      <c r="J63" s="853" t="s">
        <v>37</v>
      </c>
      <c r="K63" s="85">
        <v>52.3</v>
      </c>
    </row>
    <row r="64" spans="1:11" s="766" customFormat="1" ht="13.9" customHeight="1">
      <c r="A64" s="74" t="s">
        <v>92</v>
      </c>
      <c r="B64" s="85">
        <v>43.8</v>
      </c>
      <c r="C64" s="875" t="s">
        <v>37</v>
      </c>
      <c r="D64" s="85">
        <v>43.8</v>
      </c>
      <c r="E64" s="85">
        <v>44.3</v>
      </c>
      <c r="F64" s="875" t="s">
        <v>37</v>
      </c>
      <c r="G64" s="85">
        <v>44.3</v>
      </c>
      <c r="H64" s="74" t="s">
        <v>92</v>
      </c>
      <c r="I64" s="85">
        <v>44.5</v>
      </c>
      <c r="J64" s="853" t="s">
        <v>37</v>
      </c>
      <c r="K64" s="85">
        <v>44.5</v>
      </c>
    </row>
    <row r="65" spans="1:11" s="766" customFormat="1" ht="13.9" customHeight="1">
      <c r="A65" s="74" t="s">
        <v>93</v>
      </c>
      <c r="B65" s="85">
        <v>60.8</v>
      </c>
      <c r="C65" s="875" t="s">
        <v>37</v>
      </c>
      <c r="D65" s="85">
        <v>60.8</v>
      </c>
      <c r="E65" s="85">
        <v>61.5</v>
      </c>
      <c r="F65" s="875" t="s">
        <v>37</v>
      </c>
      <c r="G65" s="85">
        <v>61.5</v>
      </c>
      <c r="H65" s="74" t="s">
        <v>93</v>
      </c>
      <c r="I65" s="85">
        <v>62</v>
      </c>
      <c r="J65" s="853" t="s">
        <v>37</v>
      </c>
      <c r="K65" s="85">
        <v>62</v>
      </c>
    </row>
    <row r="66" spans="1:11" s="773" customFormat="1" ht="13.9" customHeight="1">
      <c r="A66" s="74" t="s">
        <v>94</v>
      </c>
      <c r="B66" s="85">
        <v>47.3</v>
      </c>
      <c r="C66" s="875" t="s">
        <v>37</v>
      </c>
      <c r="D66" s="85">
        <v>47.3</v>
      </c>
      <c r="E66" s="85">
        <v>47.9</v>
      </c>
      <c r="F66" s="875" t="s">
        <v>37</v>
      </c>
      <c r="G66" s="85">
        <v>47.9</v>
      </c>
      <c r="H66" s="74" t="s">
        <v>94</v>
      </c>
      <c r="I66" s="85">
        <v>48.5</v>
      </c>
      <c r="J66" s="853" t="s">
        <v>37</v>
      </c>
      <c r="K66" s="85">
        <v>48.5</v>
      </c>
    </row>
    <row r="67" spans="1:11" s="773" customFormat="1" ht="13.9" customHeight="1">
      <c r="A67" s="863"/>
      <c r="B67" s="863"/>
      <c r="C67" s="863"/>
      <c r="D67" s="863"/>
      <c r="E67" s="263"/>
      <c r="F67" s="263"/>
      <c r="G67" s="820"/>
      <c r="H67" s="863"/>
    </row>
    <row r="68" spans="1:11" s="773" customFormat="1" ht="13.9" customHeight="1">
      <c r="A68" s="857" t="s">
        <v>95</v>
      </c>
      <c r="B68" s="84">
        <v>1268.9000000000001</v>
      </c>
      <c r="C68" s="84">
        <v>90.7</v>
      </c>
      <c r="D68" s="84">
        <v>1178.2</v>
      </c>
      <c r="E68" s="84">
        <v>1198.9000000000001</v>
      </c>
      <c r="F68" s="84">
        <v>121</v>
      </c>
      <c r="G68" s="84">
        <v>1077.9000000000001</v>
      </c>
      <c r="H68" s="857" t="s">
        <v>95</v>
      </c>
      <c r="I68" s="84">
        <v>1221.7</v>
      </c>
      <c r="J68" s="84">
        <v>143</v>
      </c>
      <c r="K68" s="84">
        <v>1078.7</v>
      </c>
    </row>
    <row r="69" spans="1:11" s="773" customFormat="1" ht="13.9" customHeight="1">
      <c r="A69" s="74" t="s">
        <v>96</v>
      </c>
      <c r="B69" s="85">
        <v>70.400000000000006</v>
      </c>
      <c r="C69" s="875" t="s">
        <v>37</v>
      </c>
      <c r="D69" s="85">
        <v>70.400000000000006</v>
      </c>
      <c r="E69" s="85">
        <v>71.400000000000006</v>
      </c>
      <c r="F69" s="820" t="s">
        <v>37</v>
      </c>
      <c r="G69" s="85">
        <v>71.400000000000006</v>
      </c>
      <c r="H69" s="74" t="s">
        <v>96</v>
      </c>
      <c r="I69" s="85">
        <v>72.3</v>
      </c>
      <c r="J69" s="85">
        <v>19</v>
      </c>
      <c r="K69" s="85">
        <v>53.3</v>
      </c>
    </row>
    <row r="70" spans="1:11" s="773" customFormat="1" ht="13.9" customHeight="1">
      <c r="A70" s="48" t="s">
        <v>1334</v>
      </c>
      <c r="B70" s="875" t="s">
        <v>37</v>
      </c>
      <c r="C70" s="875" t="s">
        <v>37</v>
      </c>
      <c r="D70" s="875" t="s">
        <v>37</v>
      </c>
      <c r="E70" s="875" t="s">
        <v>37</v>
      </c>
      <c r="F70" s="875" t="s">
        <v>37</v>
      </c>
      <c r="G70" s="875" t="s">
        <v>37</v>
      </c>
      <c r="H70" s="48" t="s">
        <v>1334</v>
      </c>
      <c r="I70" s="85">
        <v>19</v>
      </c>
      <c r="J70" s="85">
        <v>19</v>
      </c>
      <c r="K70" s="853" t="s">
        <v>37</v>
      </c>
    </row>
    <row r="71" spans="1:11" s="773" customFormat="1" ht="13.9" customHeight="1">
      <c r="A71" s="74" t="s">
        <v>97</v>
      </c>
      <c r="B71" s="85">
        <v>113.3</v>
      </c>
      <c r="C71" s="875" t="s">
        <v>37</v>
      </c>
      <c r="D71" s="85">
        <v>113.3</v>
      </c>
      <c r="E71" s="85">
        <v>116.6</v>
      </c>
      <c r="F71" s="820" t="s">
        <v>37</v>
      </c>
      <c r="G71" s="85">
        <v>116.6</v>
      </c>
      <c r="H71" s="74" t="s">
        <v>97</v>
      </c>
      <c r="I71" s="85">
        <v>119.6</v>
      </c>
      <c r="J71" s="853" t="s">
        <v>37</v>
      </c>
      <c r="K71" s="85">
        <v>119.6</v>
      </c>
    </row>
    <row r="72" spans="1:11" s="773" customFormat="1" ht="13.9" customHeight="1">
      <c r="A72" s="74" t="s">
        <v>98</v>
      </c>
      <c r="B72" s="85">
        <v>82.9</v>
      </c>
      <c r="C72" s="875" t="s">
        <v>37</v>
      </c>
      <c r="D72" s="85">
        <v>82.9</v>
      </c>
      <c r="E72" s="85">
        <v>84.1</v>
      </c>
      <c r="F72" s="820" t="s">
        <v>37</v>
      </c>
      <c r="G72" s="85">
        <v>84.1</v>
      </c>
      <c r="H72" s="74" t="s">
        <v>98</v>
      </c>
      <c r="I72" s="85">
        <v>84.9</v>
      </c>
      <c r="J72" s="853" t="s">
        <v>37</v>
      </c>
      <c r="K72" s="85">
        <v>84.9</v>
      </c>
    </row>
    <row r="73" spans="1:11" s="773" customFormat="1" ht="13.9" customHeight="1">
      <c r="A73" s="74" t="s">
        <v>99</v>
      </c>
      <c r="B73" s="85">
        <v>428.5</v>
      </c>
      <c r="C73" s="85">
        <v>25.1</v>
      </c>
      <c r="D73" s="85">
        <v>403.4</v>
      </c>
      <c r="E73" s="85">
        <v>341.4</v>
      </c>
      <c r="F73" s="85">
        <v>53.6</v>
      </c>
      <c r="G73" s="85">
        <v>287.8</v>
      </c>
      <c r="H73" s="74" t="s">
        <v>99</v>
      </c>
      <c r="I73" s="85">
        <v>348.2</v>
      </c>
      <c r="J73" s="85">
        <v>54.8</v>
      </c>
      <c r="K73" s="85">
        <v>293.39999999999998</v>
      </c>
    </row>
    <row r="74" spans="1:11" s="773" customFormat="1" ht="13.9" customHeight="1">
      <c r="A74" s="779" t="s">
        <v>678</v>
      </c>
      <c r="B74" s="85">
        <v>25.1</v>
      </c>
      <c r="C74" s="85">
        <v>25.1</v>
      </c>
      <c r="D74" s="875" t="s">
        <v>37</v>
      </c>
      <c r="E74" s="85">
        <v>53.6</v>
      </c>
      <c r="F74" s="85">
        <v>53.6</v>
      </c>
      <c r="G74" s="820" t="s">
        <v>37</v>
      </c>
      <c r="H74" s="779" t="s">
        <v>678</v>
      </c>
      <c r="I74" s="85">
        <v>54.8</v>
      </c>
      <c r="J74" s="85">
        <v>54.8</v>
      </c>
      <c r="K74" s="853" t="s">
        <v>37</v>
      </c>
    </row>
    <row r="75" spans="1:11" s="773" customFormat="1" ht="13.9" customHeight="1">
      <c r="A75" s="74" t="s">
        <v>101</v>
      </c>
      <c r="B75" s="85">
        <v>286.8</v>
      </c>
      <c r="C75" s="85">
        <v>13.4</v>
      </c>
      <c r="D75" s="85">
        <v>273.39999999999998</v>
      </c>
      <c r="E75" s="85">
        <v>292.7</v>
      </c>
      <c r="F75" s="85">
        <v>13.7</v>
      </c>
      <c r="G75" s="85">
        <v>279</v>
      </c>
      <c r="H75" s="74" t="s">
        <v>101</v>
      </c>
      <c r="I75" s="85">
        <v>299</v>
      </c>
      <c r="J75" s="85">
        <v>14.1</v>
      </c>
      <c r="K75" s="85">
        <v>284.89999999999998</v>
      </c>
    </row>
    <row r="76" spans="1:11" s="773" customFormat="1" ht="13.9" customHeight="1">
      <c r="A76" s="779" t="s">
        <v>679</v>
      </c>
      <c r="B76" s="85">
        <v>13.4</v>
      </c>
      <c r="C76" s="85">
        <v>13.4</v>
      </c>
      <c r="D76" s="875" t="s">
        <v>37</v>
      </c>
      <c r="E76" s="85">
        <v>13.7</v>
      </c>
      <c r="F76" s="85">
        <v>13.7</v>
      </c>
      <c r="G76" s="820" t="s">
        <v>37</v>
      </c>
      <c r="H76" s="779" t="s">
        <v>679</v>
      </c>
      <c r="I76" s="85">
        <v>14.1</v>
      </c>
      <c r="J76" s="85">
        <v>14.1</v>
      </c>
      <c r="K76" s="853" t="s">
        <v>37</v>
      </c>
    </row>
    <row r="77" spans="1:11" s="773" customFormat="1" ht="13.9" customHeight="1">
      <c r="A77" s="74" t="s">
        <v>103</v>
      </c>
      <c r="B77" s="85">
        <v>255.5</v>
      </c>
      <c r="C77" s="85">
        <v>52.2</v>
      </c>
      <c r="D77" s="85">
        <v>203.3</v>
      </c>
      <c r="E77" s="85">
        <v>260.5</v>
      </c>
      <c r="F77" s="85">
        <v>53.7</v>
      </c>
      <c r="G77" s="85">
        <v>206.8</v>
      </c>
      <c r="H77" s="74" t="s">
        <v>103</v>
      </c>
      <c r="I77" s="85">
        <v>264.89999999999998</v>
      </c>
      <c r="J77" s="85">
        <v>55.1</v>
      </c>
      <c r="K77" s="85">
        <v>209.8</v>
      </c>
    </row>
    <row r="78" spans="1:11" s="773" customFormat="1" ht="13.9" customHeight="1">
      <c r="A78" s="779" t="s">
        <v>680</v>
      </c>
      <c r="B78" s="85">
        <v>52.2</v>
      </c>
      <c r="C78" s="85">
        <v>52.2</v>
      </c>
      <c r="D78" s="875" t="s">
        <v>37</v>
      </c>
      <c r="E78" s="85">
        <v>53.7</v>
      </c>
      <c r="F78" s="85">
        <v>53.7</v>
      </c>
      <c r="G78" s="820" t="s">
        <v>37</v>
      </c>
      <c r="H78" s="779" t="s">
        <v>680</v>
      </c>
      <c r="I78" s="85">
        <v>55.1</v>
      </c>
      <c r="J78" s="85">
        <v>55.1</v>
      </c>
      <c r="K78" s="853" t="s">
        <v>37</v>
      </c>
    </row>
    <row r="79" spans="1:11" s="773" customFormat="1" ht="13.9" customHeight="1">
      <c r="A79" s="74" t="s">
        <v>105</v>
      </c>
      <c r="B79" s="85">
        <v>31.5</v>
      </c>
      <c r="C79" s="875" t="s">
        <v>37</v>
      </c>
      <c r="D79" s="85">
        <v>31.5</v>
      </c>
      <c r="E79" s="85">
        <v>32.200000000000003</v>
      </c>
      <c r="F79" s="820" t="s">
        <v>37</v>
      </c>
      <c r="G79" s="85">
        <v>32.200000000000003</v>
      </c>
      <c r="H79" s="74" t="s">
        <v>105</v>
      </c>
      <c r="I79" s="85">
        <v>32.799999999999997</v>
      </c>
      <c r="J79" s="853" t="s">
        <v>37</v>
      </c>
      <c r="K79" s="85">
        <v>32.799999999999997</v>
      </c>
    </row>
    <row r="80" spans="1:11" s="773" customFormat="1" ht="13.9" customHeight="1">
      <c r="A80" s="863"/>
      <c r="B80" s="863"/>
      <c r="C80" s="863"/>
      <c r="D80" s="863"/>
      <c r="E80" s="263"/>
      <c r="F80" s="263"/>
      <c r="G80" s="820"/>
      <c r="H80" s="863"/>
    </row>
    <row r="81" spans="1:11" s="773" customFormat="1" ht="13.9" customHeight="1">
      <c r="A81" s="861" t="s">
        <v>4</v>
      </c>
      <c r="B81" s="84">
        <v>228.7</v>
      </c>
      <c r="C81" s="84">
        <v>43.1</v>
      </c>
      <c r="D81" s="84">
        <v>185.6</v>
      </c>
      <c r="E81" s="84">
        <v>232.2</v>
      </c>
      <c r="F81" s="84">
        <v>43.8</v>
      </c>
      <c r="G81" s="84">
        <v>188.4</v>
      </c>
      <c r="H81" s="861" t="s">
        <v>4</v>
      </c>
      <c r="I81" s="84">
        <v>235.1</v>
      </c>
      <c r="J81" s="84">
        <v>44.5</v>
      </c>
      <c r="K81" s="84">
        <v>190.6</v>
      </c>
    </row>
    <row r="82" spans="1:11" s="766" customFormat="1" ht="13.9" customHeight="1">
      <c r="A82" s="844" t="s">
        <v>147</v>
      </c>
      <c r="B82" s="85">
        <v>43.1</v>
      </c>
      <c r="C82" s="85">
        <v>43.1</v>
      </c>
      <c r="D82" s="875" t="s">
        <v>37</v>
      </c>
      <c r="E82" s="85">
        <v>43.8</v>
      </c>
      <c r="F82" s="85">
        <v>43.8</v>
      </c>
      <c r="G82" s="820" t="s">
        <v>37</v>
      </c>
      <c r="H82" s="844" t="s">
        <v>147</v>
      </c>
      <c r="I82" s="85">
        <v>44.5</v>
      </c>
      <c r="J82" s="85">
        <v>44.5</v>
      </c>
      <c r="K82" s="853" t="s">
        <v>37</v>
      </c>
    </row>
    <row r="83" spans="1:11" s="773" customFormat="1" ht="13.9" customHeight="1">
      <c r="A83" s="844" t="s">
        <v>108</v>
      </c>
      <c r="B83" s="85">
        <v>46.5</v>
      </c>
      <c r="C83" s="875" t="s">
        <v>37</v>
      </c>
      <c r="D83" s="85">
        <v>46.5</v>
      </c>
      <c r="E83" s="85">
        <v>47.1</v>
      </c>
      <c r="F83" s="820" t="s">
        <v>37</v>
      </c>
      <c r="G83" s="85">
        <v>47.1</v>
      </c>
      <c r="H83" s="844" t="s">
        <v>108</v>
      </c>
      <c r="I83" s="85">
        <v>47.7</v>
      </c>
      <c r="J83" s="853" t="s">
        <v>37</v>
      </c>
      <c r="K83" s="85">
        <v>47.7</v>
      </c>
    </row>
    <row r="84" spans="1:11" s="773" customFormat="1" ht="13.9" customHeight="1">
      <c r="A84" s="844" t="s">
        <v>616</v>
      </c>
      <c r="B84" s="85">
        <v>55.3</v>
      </c>
      <c r="C84" s="85">
        <v>55.3</v>
      </c>
      <c r="D84" s="875" t="s">
        <v>37</v>
      </c>
      <c r="E84" s="85">
        <v>56.3</v>
      </c>
      <c r="F84" s="820" t="s">
        <v>37</v>
      </c>
      <c r="G84" s="85">
        <v>56.3</v>
      </c>
      <c r="H84" s="844" t="s">
        <v>616</v>
      </c>
      <c r="I84" s="85">
        <v>57.1</v>
      </c>
      <c r="J84" s="853" t="s">
        <v>37</v>
      </c>
      <c r="K84" s="85">
        <v>57.1</v>
      </c>
    </row>
    <row r="85" spans="1:11" s="773" customFormat="1" ht="13.9" customHeight="1">
      <c r="A85" s="844" t="s">
        <v>148</v>
      </c>
      <c r="B85" s="85">
        <v>29</v>
      </c>
      <c r="C85" s="85">
        <v>29</v>
      </c>
      <c r="D85" s="875" t="s">
        <v>37</v>
      </c>
      <c r="E85" s="85">
        <v>29.4</v>
      </c>
      <c r="F85" s="820" t="s">
        <v>37</v>
      </c>
      <c r="G85" s="85">
        <v>29.4</v>
      </c>
      <c r="H85" s="844" t="s">
        <v>148</v>
      </c>
      <c r="I85" s="85">
        <v>29.7</v>
      </c>
      <c r="J85" s="853" t="s">
        <v>37</v>
      </c>
      <c r="K85" s="85">
        <v>29.7</v>
      </c>
    </row>
    <row r="86" spans="1:11" s="773" customFormat="1" ht="13.9" customHeight="1">
      <c r="A86" s="844" t="s">
        <v>149</v>
      </c>
      <c r="B86" s="85">
        <v>54.8</v>
      </c>
      <c r="C86" s="85">
        <v>54.8</v>
      </c>
      <c r="D86" s="875" t="s">
        <v>37</v>
      </c>
      <c r="E86" s="85">
        <v>55.6</v>
      </c>
      <c r="F86" s="820" t="s">
        <v>37</v>
      </c>
      <c r="G86" s="85">
        <v>55.6</v>
      </c>
      <c r="H86" s="844" t="s">
        <v>149</v>
      </c>
      <c r="I86" s="85">
        <v>56.1</v>
      </c>
      <c r="J86" s="853" t="s">
        <v>37</v>
      </c>
      <c r="K86" s="85">
        <v>56.1</v>
      </c>
    </row>
    <row r="87" spans="1:11" s="773" customFormat="1" ht="11.25" customHeight="1">
      <c r="A87" s="863"/>
      <c r="B87" s="863"/>
      <c r="C87" s="863"/>
      <c r="D87" s="863"/>
      <c r="E87" s="260"/>
      <c r="F87" s="260"/>
      <c r="G87" s="260"/>
      <c r="H87" s="863"/>
    </row>
    <row r="88" spans="1:11" s="773" customFormat="1" ht="13.9" customHeight="1">
      <c r="A88" s="857" t="s">
        <v>5</v>
      </c>
      <c r="B88" s="84">
        <v>967.7</v>
      </c>
      <c r="C88" s="84">
        <v>200.7</v>
      </c>
      <c r="D88" s="84">
        <v>767</v>
      </c>
      <c r="E88" s="84">
        <v>918.9</v>
      </c>
      <c r="F88" s="84">
        <v>210.5</v>
      </c>
      <c r="G88" s="84">
        <v>708.4</v>
      </c>
      <c r="H88" s="857" t="s">
        <v>5</v>
      </c>
      <c r="I88" s="84">
        <v>932</v>
      </c>
      <c r="J88" s="84">
        <v>215.2</v>
      </c>
      <c r="K88" s="84">
        <v>716.8</v>
      </c>
    </row>
    <row r="89" spans="1:11" s="773" customFormat="1" ht="13.9" customHeight="1">
      <c r="A89" s="74" t="s">
        <v>150</v>
      </c>
      <c r="B89" s="85">
        <v>73.900000000000006</v>
      </c>
      <c r="C89" s="85">
        <v>73.900000000000006</v>
      </c>
      <c r="D89" s="820" t="s">
        <v>37</v>
      </c>
      <c r="E89" s="85">
        <v>74.900000000000006</v>
      </c>
      <c r="F89" s="85">
        <v>74.900000000000006</v>
      </c>
      <c r="G89" s="820" t="s">
        <v>37</v>
      </c>
      <c r="H89" s="74" t="s">
        <v>150</v>
      </c>
      <c r="I89" s="85">
        <v>75.900000000000006</v>
      </c>
      <c r="J89" s="85">
        <v>75.900000000000006</v>
      </c>
      <c r="K89" s="853" t="s">
        <v>37</v>
      </c>
    </row>
    <row r="90" spans="1:11" s="773" customFormat="1" ht="13.9" customHeight="1">
      <c r="A90" s="74" t="s">
        <v>681</v>
      </c>
      <c r="B90" s="85">
        <v>54.3</v>
      </c>
      <c r="C90" s="85">
        <v>54.3</v>
      </c>
      <c r="D90" s="820" t="s">
        <v>37</v>
      </c>
      <c r="E90" s="85">
        <v>57.6</v>
      </c>
      <c r="F90" s="85">
        <v>57.6</v>
      </c>
      <c r="G90" s="820" t="s">
        <v>37</v>
      </c>
      <c r="H90" s="74" t="s">
        <v>681</v>
      </c>
      <c r="I90" s="85">
        <v>59.4</v>
      </c>
      <c r="J90" s="85">
        <v>59.4</v>
      </c>
      <c r="K90" s="853" t="s">
        <v>37</v>
      </c>
    </row>
    <row r="91" spans="1:11" s="773" customFormat="1" ht="13.9" customHeight="1">
      <c r="A91" s="74" t="s">
        <v>123</v>
      </c>
      <c r="B91" s="85">
        <v>38.200000000000003</v>
      </c>
      <c r="C91" s="85">
        <v>38.200000000000003</v>
      </c>
      <c r="D91" s="820" t="s">
        <v>37</v>
      </c>
      <c r="E91" s="85">
        <v>42.6</v>
      </c>
      <c r="F91" s="85">
        <v>42.6</v>
      </c>
      <c r="G91" s="820" t="s">
        <v>37</v>
      </c>
      <c r="H91" s="74" t="s">
        <v>123</v>
      </c>
      <c r="I91" s="85">
        <v>43.3</v>
      </c>
      <c r="J91" s="85">
        <v>43.3</v>
      </c>
      <c r="K91" s="853" t="s">
        <v>37</v>
      </c>
    </row>
    <row r="92" spans="1:11" s="766" customFormat="1" ht="13.9" customHeight="1">
      <c r="A92" s="74" t="s">
        <v>151</v>
      </c>
      <c r="B92" s="85">
        <v>143.4</v>
      </c>
      <c r="C92" s="820" t="s">
        <v>37</v>
      </c>
      <c r="D92" s="85">
        <v>143.4</v>
      </c>
      <c r="E92" s="85">
        <v>102.5</v>
      </c>
      <c r="F92" s="820" t="s">
        <v>37</v>
      </c>
      <c r="G92" s="85">
        <v>102.5</v>
      </c>
      <c r="H92" s="74" t="s">
        <v>151</v>
      </c>
      <c r="I92" s="85">
        <v>103.5</v>
      </c>
      <c r="J92" s="853" t="s">
        <v>37</v>
      </c>
      <c r="K92" s="85">
        <v>103.5</v>
      </c>
    </row>
    <row r="93" spans="1:11" s="773" customFormat="1" ht="13.9" customHeight="1">
      <c r="A93" s="74" t="s">
        <v>113</v>
      </c>
      <c r="B93" s="85">
        <v>53.9</v>
      </c>
      <c r="C93" s="820" t="s">
        <v>37</v>
      </c>
      <c r="D93" s="85">
        <v>53.9</v>
      </c>
      <c r="E93" s="85">
        <v>52.3</v>
      </c>
      <c r="F93" s="820" t="s">
        <v>37</v>
      </c>
      <c r="G93" s="85">
        <v>52.3</v>
      </c>
      <c r="H93" s="74" t="s">
        <v>113</v>
      </c>
      <c r="I93" s="85">
        <v>52.5</v>
      </c>
      <c r="J93" s="853" t="s">
        <v>37</v>
      </c>
      <c r="K93" s="85">
        <v>52.5</v>
      </c>
    </row>
    <row r="94" spans="1:11" s="773" customFormat="1" ht="13.9" customHeight="1">
      <c r="A94" s="74" t="s">
        <v>152</v>
      </c>
      <c r="B94" s="85">
        <v>48.6</v>
      </c>
      <c r="C94" s="85">
        <v>15.3</v>
      </c>
      <c r="D94" s="85">
        <v>33.299999999999997</v>
      </c>
      <c r="E94" s="85">
        <v>49.1</v>
      </c>
      <c r="F94" s="85">
        <v>15.7</v>
      </c>
      <c r="G94" s="85">
        <v>33.4</v>
      </c>
      <c r="H94" s="74" t="s">
        <v>152</v>
      </c>
      <c r="I94" s="85">
        <v>49.5</v>
      </c>
      <c r="J94" s="85">
        <v>16.100000000000001</v>
      </c>
      <c r="K94" s="85">
        <v>33.4</v>
      </c>
    </row>
    <row r="95" spans="1:11" s="773" customFormat="1" ht="13.9" customHeight="1">
      <c r="A95" s="74" t="s">
        <v>674</v>
      </c>
      <c r="B95" s="74"/>
      <c r="C95" s="74"/>
      <c r="D95" s="74"/>
      <c r="E95" s="263"/>
      <c r="F95" s="263"/>
      <c r="G95" s="263"/>
      <c r="H95" s="74" t="s">
        <v>674</v>
      </c>
    </row>
    <row r="96" spans="1:11" s="773" customFormat="1" ht="13.9" customHeight="1">
      <c r="A96" s="779" t="s">
        <v>139</v>
      </c>
      <c r="B96" s="85">
        <v>8.4</v>
      </c>
      <c r="C96" s="85">
        <v>8.4</v>
      </c>
      <c r="D96" s="820" t="s">
        <v>37</v>
      </c>
      <c r="E96" s="85">
        <v>8.6999999999999993</v>
      </c>
      <c r="F96" s="820" t="s">
        <v>37</v>
      </c>
      <c r="G96" s="820" t="s">
        <v>37</v>
      </c>
      <c r="H96" s="779" t="s">
        <v>139</v>
      </c>
      <c r="I96" s="85">
        <v>9</v>
      </c>
      <c r="J96" s="85">
        <v>9</v>
      </c>
      <c r="K96" s="853" t="s">
        <v>37</v>
      </c>
    </row>
    <row r="97" spans="1:11" s="773" customFormat="1" ht="13.9" customHeight="1">
      <c r="A97" s="779" t="s">
        <v>682</v>
      </c>
      <c r="B97" s="85">
        <v>7</v>
      </c>
      <c r="C97" s="85">
        <v>7</v>
      </c>
      <c r="D97" s="820" t="s">
        <v>37</v>
      </c>
      <c r="E97" s="85">
        <v>7</v>
      </c>
      <c r="F97" s="820" t="s">
        <v>37</v>
      </c>
      <c r="G97" s="820" t="s">
        <v>37</v>
      </c>
      <c r="H97" s="779" t="s">
        <v>682</v>
      </c>
      <c r="I97" s="85">
        <v>7.1</v>
      </c>
      <c r="J97" s="85">
        <v>7.1</v>
      </c>
      <c r="K97" s="853" t="s">
        <v>37</v>
      </c>
    </row>
    <row r="98" spans="1:11" s="773" customFormat="1" ht="13.9" customHeight="1">
      <c r="A98" s="74" t="s">
        <v>153</v>
      </c>
      <c r="B98" s="85">
        <v>95.3</v>
      </c>
      <c r="C98" s="820" t="s">
        <v>37</v>
      </c>
      <c r="D98" s="85">
        <v>95.3</v>
      </c>
      <c r="E98" s="85">
        <v>97.1</v>
      </c>
      <c r="F98" s="820" t="s">
        <v>37</v>
      </c>
      <c r="G98" s="85">
        <v>97.1</v>
      </c>
      <c r="H98" s="74" t="s">
        <v>153</v>
      </c>
      <c r="I98" s="85">
        <v>98.8</v>
      </c>
      <c r="J98" s="853" t="s">
        <v>37</v>
      </c>
      <c r="K98" s="85">
        <v>98.8</v>
      </c>
    </row>
    <row r="99" spans="1:11" s="773" customFormat="1" ht="13.9" customHeight="1">
      <c r="A99" s="74" t="s">
        <v>118</v>
      </c>
      <c r="B99" s="85">
        <v>43.9</v>
      </c>
      <c r="C99" s="85">
        <v>9</v>
      </c>
      <c r="D99" s="85">
        <v>34.9</v>
      </c>
      <c r="E99" s="85">
        <v>44.8</v>
      </c>
      <c r="F99" s="85">
        <v>9.3000000000000007</v>
      </c>
      <c r="G99" s="85">
        <v>35.5</v>
      </c>
      <c r="H99" s="74" t="s">
        <v>118</v>
      </c>
      <c r="I99" s="85">
        <v>45.7</v>
      </c>
      <c r="J99" s="85">
        <v>9.6999999999999993</v>
      </c>
      <c r="K99" s="85">
        <v>36</v>
      </c>
    </row>
    <row r="100" spans="1:11" s="773" customFormat="1" ht="13.9" customHeight="1">
      <c r="A100" s="779" t="s">
        <v>154</v>
      </c>
      <c r="B100" s="85">
        <v>9</v>
      </c>
      <c r="C100" s="85">
        <v>9</v>
      </c>
      <c r="D100" s="820" t="s">
        <v>37</v>
      </c>
      <c r="E100" s="85">
        <v>9.3000000000000007</v>
      </c>
      <c r="F100" s="85">
        <v>9.3000000000000007</v>
      </c>
      <c r="G100" s="820" t="s">
        <v>37</v>
      </c>
      <c r="H100" s="779" t="s">
        <v>154</v>
      </c>
      <c r="I100" s="85">
        <v>9.6999999999999993</v>
      </c>
      <c r="J100" s="85">
        <v>9.6999999999999993</v>
      </c>
      <c r="K100" s="853" t="s">
        <v>37</v>
      </c>
    </row>
    <row r="101" spans="1:11" s="773" customFormat="1" ht="13.9" customHeight="1">
      <c r="A101" s="74" t="s">
        <v>155</v>
      </c>
      <c r="B101" s="85">
        <v>226.9</v>
      </c>
      <c r="C101" s="85">
        <v>10</v>
      </c>
      <c r="D101" s="85">
        <v>216.9</v>
      </c>
      <c r="E101" s="85">
        <v>209.9</v>
      </c>
      <c r="F101" s="85">
        <v>10.4</v>
      </c>
      <c r="G101" s="85">
        <v>199.5</v>
      </c>
      <c r="H101" s="74" t="s">
        <v>155</v>
      </c>
      <c r="I101" s="85">
        <v>213.1</v>
      </c>
      <c r="J101" s="85">
        <v>10.8</v>
      </c>
      <c r="K101" s="85">
        <v>202.3</v>
      </c>
    </row>
    <row r="102" spans="1:11" s="773" customFormat="1" ht="13.9" customHeight="1">
      <c r="A102" s="779" t="s">
        <v>120</v>
      </c>
      <c r="B102" s="85">
        <v>10</v>
      </c>
      <c r="C102" s="85">
        <v>10</v>
      </c>
      <c r="D102" s="820" t="s">
        <v>37</v>
      </c>
      <c r="E102" s="85">
        <v>10.4</v>
      </c>
      <c r="F102" s="85">
        <v>10.4</v>
      </c>
      <c r="G102" s="820" t="s">
        <v>37</v>
      </c>
      <c r="H102" s="779" t="s">
        <v>120</v>
      </c>
      <c r="I102" s="85">
        <v>10.8</v>
      </c>
      <c r="J102" s="85">
        <v>10.8</v>
      </c>
      <c r="K102" s="853" t="s">
        <v>37</v>
      </c>
    </row>
    <row r="103" spans="1:11" s="773" customFormat="1" ht="13.9" customHeight="1">
      <c r="A103" s="74" t="s">
        <v>121</v>
      </c>
      <c r="B103" s="85">
        <v>53.5</v>
      </c>
      <c r="C103" s="820" t="s">
        <v>37</v>
      </c>
      <c r="D103" s="85">
        <v>53.5</v>
      </c>
      <c r="E103" s="85">
        <v>54.5</v>
      </c>
      <c r="F103" s="820" t="s">
        <v>37</v>
      </c>
      <c r="G103" s="85">
        <v>54.5</v>
      </c>
      <c r="H103" s="74" t="s">
        <v>121</v>
      </c>
      <c r="I103" s="85">
        <v>55.3</v>
      </c>
      <c r="J103" s="853" t="s">
        <v>37</v>
      </c>
      <c r="K103" s="85">
        <v>55.3</v>
      </c>
    </row>
    <row r="104" spans="1:11" s="773" customFormat="1" ht="13.9" customHeight="1">
      <c r="A104" s="74" t="s">
        <v>683</v>
      </c>
      <c r="B104" s="85">
        <v>135.80000000000001</v>
      </c>
      <c r="C104" s="820" t="s">
        <v>37</v>
      </c>
      <c r="D104" s="85">
        <v>135.80000000000001</v>
      </c>
      <c r="E104" s="85">
        <v>133.6</v>
      </c>
      <c r="F104" s="820" t="s">
        <v>37</v>
      </c>
      <c r="G104" s="85">
        <v>133.6</v>
      </c>
      <c r="H104" s="74" t="s">
        <v>683</v>
      </c>
      <c r="I104" s="85">
        <v>135</v>
      </c>
      <c r="J104" s="853" t="s">
        <v>37</v>
      </c>
      <c r="K104" s="85">
        <v>135</v>
      </c>
    </row>
    <row r="105" spans="1:11" s="773" customFormat="1" ht="13.9" customHeight="1">
      <c r="A105" s="811"/>
      <c r="B105" s="811"/>
      <c r="C105" s="811"/>
      <c r="D105" s="811"/>
      <c r="E105" s="777"/>
      <c r="F105" s="777"/>
      <c r="G105" s="777"/>
      <c r="H105" s="811"/>
    </row>
    <row r="106" spans="1:11" s="773" customFormat="1" ht="13.9" customHeight="1">
      <c r="A106" s="870" t="s">
        <v>261</v>
      </c>
      <c r="B106" s="84">
        <v>1237</v>
      </c>
      <c r="C106" s="84">
        <v>1237</v>
      </c>
      <c r="D106" s="820" t="s">
        <v>37</v>
      </c>
      <c r="E106" s="84">
        <v>1325.4</v>
      </c>
      <c r="F106" s="84">
        <v>1325.4</v>
      </c>
      <c r="G106" s="820" t="s">
        <v>37</v>
      </c>
      <c r="H106" s="870" t="s">
        <v>261</v>
      </c>
      <c r="I106" s="84">
        <v>1357.3</v>
      </c>
      <c r="J106" s="84">
        <v>1357.3</v>
      </c>
      <c r="K106" s="853" t="s">
        <v>37</v>
      </c>
    </row>
    <row r="107" spans="1:11" s="773" customFormat="1" ht="9" customHeight="1">
      <c r="A107" s="871"/>
      <c r="B107" s="871"/>
      <c r="C107" s="871"/>
      <c r="D107" s="871"/>
      <c r="H107" s="871"/>
    </row>
    <row r="108" spans="1:11" s="773" customFormat="1" ht="13.9" customHeight="1">
      <c r="A108" s="865" t="s">
        <v>11</v>
      </c>
      <c r="B108" s="84">
        <v>423.2</v>
      </c>
      <c r="C108" s="84">
        <v>423.2</v>
      </c>
      <c r="D108" s="820" t="s">
        <v>37</v>
      </c>
      <c r="E108" s="84">
        <v>479.3</v>
      </c>
      <c r="F108" s="84">
        <v>479.3</v>
      </c>
      <c r="G108" s="820" t="s">
        <v>37</v>
      </c>
      <c r="H108" s="865" t="s">
        <v>11</v>
      </c>
      <c r="I108" s="84">
        <v>489.8</v>
      </c>
      <c r="J108" s="84">
        <v>489.8</v>
      </c>
      <c r="K108" s="853" t="s">
        <v>37</v>
      </c>
    </row>
    <row r="109" spans="1:11" s="773" customFormat="1" ht="6.75" customHeight="1">
      <c r="A109" s="801"/>
      <c r="B109" s="801"/>
      <c r="C109" s="801"/>
      <c r="D109" s="801"/>
      <c r="E109" s="873"/>
      <c r="F109" s="873"/>
      <c r="G109" s="873"/>
      <c r="H109" s="801"/>
      <c r="I109" s="831"/>
      <c r="J109" s="831"/>
      <c r="K109" s="831"/>
    </row>
    <row r="110" spans="1:11" s="773" customFormat="1" ht="10.15" customHeight="1">
      <c r="A110" s="772"/>
      <c r="B110" s="772"/>
      <c r="C110" s="772"/>
      <c r="D110" s="772"/>
      <c r="E110" s="794"/>
      <c r="F110" s="794"/>
      <c r="G110" s="794"/>
      <c r="H110" s="772"/>
    </row>
    <row r="111" spans="1:11" s="240" customFormat="1" ht="15" customHeight="1">
      <c r="A111" s="245" t="s">
        <v>1221</v>
      </c>
      <c r="B111" s="245"/>
      <c r="C111" s="245"/>
      <c r="D111" s="245"/>
      <c r="H111" s="245"/>
    </row>
    <row r="112" spans="1:11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</sheetData>
  <mergeCells count="7">
    <mergeCell ref="A1:B1"/>
    <mergeCell ref="I5:K5"/>
    <mergeCell ref="I57:K57"/>
    <mergeCell ref="B57:D57"/>
    <mergeCell ref="E57:G57"/>
    <mergeCell ref="B5:D5"/>
    <mergeCell ref="E5:G5"/>
  </mergeCells>
  <hyperlinks>
    <hyperlink ref="A1" location="Содержание!A1" display="Вернуться в СОДЕРЖАНИЕ" xr:uid="{B49A2B20-6EA1-442B-B031-21121F3213E6}"/>
    <hyperlink ref="H1" location="Содержание!A1" display="Вернуться в СОДЕРЖАНИЕ" xr:uid="{59E6DCD1-D409-427E-8899-29AD3ADF56DF}"/>
  </hyperlinks>
  <pageMargins left="0.70866141732283472" right="0.70866141732283472" top="0.59055118110236227" bottom="0.59055118110236227" header="0.51181102362204722" footer="0.43307086614173229"/>
  <pageSetup paperSize="9" firstPageNumber="57" orientation="portrait" useFirstPageNumber="1" r:id="rId1"/>
  <headerFooter alignWithMargins="0">
    <oddFooter>&amp;C&amp;"Times New Roman,обычный"&amp;9&amp;P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991"/>
  <sheetViews>
    <sheetView tabSelected="1" zoomScale="110" zoomScaleNormal="110" zoomScaleSheetLayoutView="85" workbookViewId="0">
      <selection activeCell="P22" sqref="P22"/>
    </sheetView>
  </sheetViews>
  <sheetFormatPr defaultColWidth="9.28515625" defaultRowHeight="12"/>
  <cols>
    <col min="1" max="1" width="9" style="279" customWidth="1"/>
    <col min="2" max="10" width="9.28515625" style="278"/>
    <col min="11" max="23" width="9.28515625" style="279" customWidth="1"/>
    <col min="24" max="16384" width="9.28515625" style="279"/>
  </cols>
  <sheetData>
    <row r="1" spans="1:11" ht="12.75" customHeight="1">
      <c r="A1" s="1686" t="s">
        <v>1308</v>
      </c>
      <c r="B1" s="1686"/>
      <c r="C1" s="1686"/>
    </row>
    <row r="2" spans="1:11" ht="18" customHeight="1">
      <c r="A2" s="761" t="s">
        <v>1131</v>
      </c>
    </row>
    <row r="3" spans="1:11" ht="18" customHeight="1">
      <c r="A3" s="877" t="s">
        <v>1337</v>
      </c>
    </row>
    <row r="4" spans="1:11" ht="18" customHeight="1">
      <c r="A4" s="878" t="s">
        <v>684</v>
      </c>
    </row>
    <row r="5" spans="1:11" ht="18" customHeight="1">
      <c r="A5" s="1688" t="s">
        <v>685</v>
      </c>
      <c r="B5" s="1690" t="s">
        <v>20</v>
      </c>
      <c r="C5" s="1690"/>
      <c r="D5" s="1690"/>
      <c r="E5" s="1690" t="s">
        <v>24</v>
      </c>
      <c r="F5" s="1690"/>
      <c r="G5" s="1690"/>
      <c r="H5" s="1690" t="s">
        <v>25</v>
      </c>
      <c r="I5" s="1690"/>
      <c r="J5" s="1690"/>
    </row>
    <row r="6" spans="1:11" ht="18" customHeight="1">
      <c r="A6" s="1689"/>
      <c r="B6" s="879" t="s">
        <v>686</v>
      </c>
      <c r="C6" s="879" t="s">
        <v>687</v>
      </c>
      <c r="D6" s="879" t="s">
        <v>688</v>
      </c>
      <c r="E6" s="879" t="s">
        <v>686</v>
      </c>
      <c r="F6" s="879" t="s">
        <v>687</v>
      </c>
      <c r="G6" s="879" t="s">
        <v>688</v>
      </c>
      <c r="H6" s="879" t="s">
        <v>686</v>
      </c>
      <c r="I6" s="879" t="s">
        <v>687</v>
      </c>
      <c r="J6" s="880" t="s">
        <v>688</v>
      </c>
    </row>
    <row r="7" spans="1:11" ht="12.95" customHeight="1">
      <c r="A7" s="881"/>
      <c r="B7" s="882"/>
      <c r="C7" s="882"/>
      <c r="D7" s="882"/>
      <c r="E7" s="882"/>
      <c r="F7" s="882"/>
      <c r="G7" s="882"/>
      <c r="H7" s="882"/>
      <c r="I7" s="882"/>
      <c r="J7" s="882"/>
    </row>
    <row r="8" spans="1:11" ht="12.95" customHeight="1">
      <c r="A8" s="1687" t="s">
        <v>0</v>
      </c>
      <c r="B8" s="1687"/>
      <c r="C8" s="1687"/>
      <c r="D8" s="1687"/>
      <c r="E8" s="1687"/>
      <c r="F8" s="1687"/>
      <c r="G8" s="1687"/>
      <c r="H8" s="1687"/>
      <c r="I8" s="1687"/>
      <c r="J8" s="1687"/>
    </row>
    <row r="9" spans="1:11" s="281" customFormat="1" ht="24" customHeight="1">
      <c r="A9" s="883" t="s">
        <v>20</v>
      </c>
      <c r="B9" s="17">
        <v>7404329</v>
      </c>
      <c r="C9" s="17">
        <v>3663889</v>
      </c>
      <c r="D9" s="17">
        <v>3740440</v>
      </c>
      <c r="E9" s="17">
        <v>3131721</v>
      </c>
      <c r="F9" s="17">
        <v>1496570</v>
      </c>
      <c r="G9" s="17">
        <v>1635151</v>
      </c>
      <c r="H9" s="17">
        <v>4272608</v>
      </c>
      <c r="I9" s="17">
        <v>2167319</v>
      </c>
      <c r="J9" s="17">
        <v>2105289</v>
      </c>
      <c r="K9" s="17"/>
    </row>
    <row r="10" spans="1:11" s="281" customFormat="1" ht="12.95" customHeight="1">
      <c r="A10" s="884"/>
      <c r="B10" s="885"/>
      <c r="C10" s="885"/>
      <c r="D10" s="885"/>
      <c r="E10" s="885"/>
      <c r="F10" s="885"/>
      <c r="G10" s="885"/>
      <c r="H10" s="885"/>
      <c r="I10" s="885"/>
      <c r="J10" s="885"/>
    </row>
    <row r="11" spans="1:11" s="281" customFormat="1" ht="12.95" customHeight="1">
      <c r="A11" s="279" t="s">
        <v>689</v>
      </c>
      <c r="B11" s="885"/>
      <c r="C11" s="885"/>
      <c r="D11" s="885"/>
      <c r="E11" s="885"/>
      <c r="F11" s="885"/>
      <c r="G11" s="885"/>
      <c r="H11" s="885"/>
      <c r="I11" s="885"/>
      <c r="J11" s="885"/>
    </row>
    <row r="12" spans="1:11" ht="12.95" customHeight="1">
      <c r="B12" s="282"/>
      <c r="C12" s="282"/>
      <c r="D12" s="282"/>
      <c r="E12" s="282"/>
      <c r="F12" s="282"/>
      <c r="G12" s="282"/>
      <c r="H12" s="282"/>
      <c r="I12" s="282"/>
      <c r="J12" s="282"/>
    </row>
    <row r="13" spans="1:11" ht="12.95" customHeight="1">
      <c r="A13" s="886" t="s">
        <v>690</v>
      </c>
      <c r="B13" s="18">
        <v>139262</v>
      </c>
      <c r="C13" s="18">
        <v>71258</v>
      </c>
      <c r="D13" s="18">
        <v>68004</v>
      </c>
      <c r="E13" s="18">
        <v>49771</v>
      </c>
      <c r="F13" s="18">
        <v>25527</v>
      </c>
      <c r="G13" s="18">
        <v>24244</v>
      </c>
      <c r="H13" s="18">
        <v>89491</v>
      </c>
      <c r="I13" s="18">
        <v>45731</v>
      </c>
      <c r="J13" s="18">
        <v>43760</v>
      </c>
    </row>
    <row r="14" spans="1:11" ht="12.95" customHeight="1">
      <c r="A14" s="886" t="s">
        <v>691</v>
      </c>
      <c r="B14" s="18">
        <v>139362</v>
      </c>
      <c r="C14" s="18">
        <v>72094</v>
      </c>
      <c r="D14" s="18">
        <v>67268</v>
      </c>
      <c r="E14" s="18">
        <v>48640</v>
      </c>
      <c r="F14" s="18">
        <v>25611</v>
      </c>
      <c r="G14" s="18">
        <v>23029</v>
      </c>
      <c r="H14" s="18">
        <v>90722</v>
      </c>
      <c r="I14" s="18">
        <v>46483</v>
      </c>
      <c r="J14" s="18">
        <v>44239</v>
      </c>
    </row>
    <row r="15" spans="1:11" ht="12.95" customHeight="1">
      <c r="A15" s="886" t="s">
        <v>642</v>
      </c>
      <c r="B15" s="18">
        <v>144316</v>
      </c>
      <c r="C15" s="18">
        <v>73944</v>
      </c>
      <c r="D15" s="18">
        <v>70372</v>
      </c>
      <c r="E15" s="18">
        <v>48931</v>
      </c>
      <c r="F15" s="18">
        <v>24873</v>
      </c>
      <c r="G15" s="18">
        <v>24058</v>
      </c>
      <c r="H15" s="18">
        <v>95385</v>
      </c>
      <c r="I15" s="18">
        <v>49071</v>
      </c>
      <c r="J15" s="18">
        <v>46314</v>
      </c>
    </row>
    <row r="16" spans="1:11" ht="12.95" customHeight="1">
      <c r="A16" s="886" t="s">
        <v>638</v>
      </c>
      <c r="B16" s="18">
        <v>148895</v>
      </c>
      <c r="C16" s="18">
        <v>76560</v>
      </c>
      <c r="D16" s="18">
        <v>72335</v>
      </c>
      <c r="E16" s="18">
        <v>69216</v>
      </c>
      <c r="F16" s="18">
        <v>35586</v>
      </c>
      <c r="G16" s="18">
        <v>33630</v>
      </c>
      <c r="H16" s="18">
        <v>79679</v>
      </c>
      <c r="I16" s="18">
        <v>40974</v>
      </c>
      <c r="J16" s="18">
        <v>38705</v>
      </c>
    </row>
    <row r="17" spans="1:10" ht="12.95" customHeight="1">
      <c r="A17" s="886" t="s">
        <v>692</v>
      </c>
      <c r="B17" s="18">
        <v>148106</v>
      </c>
      <c r="C17" s="18">
        <v>76327</v>
      </c>
      <c r="D17" s="18">
        <v>71779</v>
      </c>
      <c r="E17" s="18">
        <v>51283</v>
      </c>
      <c r="F17" s="18">
        <v>26592</v>
      </c>
      <c r="G17" s="18">
        <v>24691</v>
      </c>
      <c r="H17" s="18">
        <v>96823</v>
      </c>
      <c r="I17" s="18">
        <v>49735</v>
      </c>
      <c r="J17" s="18">
        <v>47088</v>
      </c>
    </row>
    <row r="18" spans="1:10" s="281" customFormat="1" ht="12.95" customHeight="1">
      <c r="A18" s="884" t="s">
        <v>693</v>
      </c>
      <c r="B18" s="17">
        <v>719941</v>
      </c>
      <c r="C18" s="17">
        <v>370183</v>
      </c>
      <c r="D18" s="17">
        <v>349758</v>
      </c>
      <c r="E18" s="17">
        <v>267841</v>
      </c>
      <c r="F18" s="17">
        <v>138189</v>
      </c>
      <c r="G18" s="17">
        <v>129652</v>
      </c>
      <c r="H18" s="17">
        <v>452100</v>
      </c>
      <c r="I18" s="17">
        <v>231994</v>
      </c>
      <c r="J18" s="17">
        <v>220106</v>
      </c>
    </row>
    <row r="19" spans="1:10" ht="12.95" customHeight="1">
      <c r="B19" s="18"/>
      <c r="C19" s="18"/>
      <c r="D19" s="18"/>
      <c r="E19" s="18"/>
      <c r="F19" s="18"/>
      <c r="G19" s="18"/>
      <c r="H19" s="18"/>
      <c r="I19" s="18"/>
      <c r="J19" s="18"/>
    </row>
    <row r="20" spans="1:10" ht="12.95" customHeight="1">
      <c r="A20" s="886" t="s">
        <v>694</v>
      </c>
      <c r="B20" s="18">
        <v>158669</v>
      </c>
      <c r="C20" s="18">
        <v>81495</v>
      </c>
      <c r="D20" s="18">
        <v>77174</v>
      </c>
      <c r="E20" s="18">
        <v>56746</v>
      </c>
      <c r="F20" s="18">
        <v>29364</v>
      </c>
      <c r="G20" s="18">
        <v>27382</v>
      </c>
      <c r="H20" s="18">
        <v>101923</v>
      </c>
      <c r="I20" s="18">
        <v>52131</v>
      </c>
      <c r="J20" s="18">
        <v>49792</v>
      </c>
    </row>
    <row r="21" spans="1:10" ht="12.95" customHeight="1">
      <c r="A21" s="886" t="s">
        <v>695</v>
      </c>
      <c r="B21" s="18">
        <v>166152</v>
      </c>
      <c r="C21" s="18">
        <v>85511</v>
      </c>
      <c r="D21" s="18">
        <v>80641</v>
      </c>
      <c r="E21" s="18">
        <v>60961</v>
      </c>
      <c r="F21" s="18">
        <v>31395</v>
      </c>
      <c r="G21" s="18">
        <v>29566</v>
      </c>
      <c r="H21" s="18">
        <v>105191</v>
      </c>
      <c r="I21" s="18">
        <v>54116</v>
      </c>
      <c r="J21" s="18">
        <v>51075</v>
      </c>
    </row>
    <row r="22" spans="1:10" ht="12.95" customHeight="1">
      <c r="A22" s="886" t="s">
        <v>696</v>
      </c>
      <c r="B22" s="18">
        <v>170182</v>
      </c>
      <c r="C22" s="18">
        <v>86836</v>
      </c>
      <c r="D22" s="18">
        <v>83346</v>
      </c>
      <c r="E22" s="18">
        <v>63433</v>
      </c>
      <c r="F22" s="18">
        <v>32407</v>
      </c>
      <c r="G22" s="18">
        <v>31026</v>
      </c>
      <c r="H22" s="18">
        <v>106749</v>
      </c>
      <c r="I22" s="18">
        <v>54429</v>
      </c>
      <c r="J22" s="18">
        <v>52320</v>
      </c>
    </row>
    <row r="23" spans="1:10" ht="12.95" customHeight="1">
      <c r="A23" s="886" t="s">
        <v>697</v>
      </c>
      <c r="B23" s="18">
        <v>161868</v>
      </c>
      <c r="C23" s="18">
        <v>83027</v>
      </c>
      <c r="D23" s="18">
        <v>78841</v>
      </c>
      <c r="E23" s="18">
        <v>59655</v>
      </c>
      <c r="F23" s="18">
        <v>30674</v>
      </c>
      <c r="G23" s="18">
        <v>28981</v>
      </c>
      <c r="H23" s="18">
        <v>102213</v>
      </c>
      <c r="I23" s="18">
        <v>52353</v>
      </c>
      <c r="J23" s="18">
        <v>49860</v>
      </c>
    </row>
    <row r="24" spans="1:10" ht="12.95" customHeight="1">
      <c r="A24" s="886" t="s">
        <v>698</v>
      </c>
      <c r="B24" s="18">
        <v>158012</v>
      </c>
      <c r="C24" s="18">
        <v>81080</v>
      </c>
      <c r="D24" s="18">
        <v>76932</v>
      </c>
      <c r="E24" s="18">
        <v>58038</v>
      </c>
      <c r="F24" s="18">
        <v>29655</v>
      </c>
      <c r="G24" s="18">
        <v>28383</v>
      </c>
      <c r="H24" s="18">
        <v>99974</v>
      </c>
      <c r="I24" s="18">
        <v>51425</v>
      </c>
      <c r="J24" s="18">
        <v>48549</v>
      </c>
    </row>
    <row r="25" spans="1:10" s="281" customFormat="1" ht="12.95" customHeight="1">
      <c r="A25" s="884" t="s">
        <v>699</v>
      </c>
      <c r="B25" s="17">
        <v>814883</v>
      </c>
      <c r="C25" s="17">
        <v>417949</v>
      </c>
      <c r="D25" s="17">
        <v>396934</v>
      </c>
      <c r="E25" s="17">
        <v>298833</v>
      </c>
      <c r="F25" s="17">
        <v>153495</v>
      </c>
      <c r="G25" s="17">
        <v>145338</v>
      </c>
      <c r="H25" s="17">
        <v>516050</v>
      </c>
      <c r="I25" s="17">
        <v>264454</v>
      </c>
      <c r="J25" s="17">
        <v>251596</v>
      </c>
    </row>
    <row r="26" spans="1:10" ht="12.95" customHeight="1">
      <c r="B26" s="18"/>
      <c r="C26" s="18"/>
      <c r="D26" s="18"/>
      <c r="E26" s="18"/>
      <c r="F26" s="18"/>
      <c r="G26" s="18"/>
      <c r="H26" s="18"/>
      <c r="I26" s="18"/>
      <c r="J26" s="18"/>
    </row>
    <row r="27" spans="1:10" ht="12.95" customHeight="1">
      <c r="A27" s="886" t="s">
        <v>641</v>
      </c>
      <c r="B27" s="18">
        <v>163064</v>
      </c>
      <c r="C27" s="18">
        <v>83654</v>
      </c>
      <c r="D27" s="18">
        <v>79410</v>
      </c>
      <c r="E27" s="18">
        <v>59287</v>
      </c>
      <c r="F27" s="18">
        <v>30393</v>
      </c>
      <c r="G27" s="18">
        <v>28894</v>
      </c>
      <c r="H27" s="18">
        <v>103777</v>
      </c>
      <c r="I27" s="18">
        <v>53261</v>
      </c>
      <c r="J27" s="18">
        <v>50516</v>
      </c>
    </row>
    <row r="28" spans="1:10" ht="12.95" customHeight="1">
      <c r="A28" s="886" t="s">
        <v>700</v>
      </c>
      <c r="B28" s="18">
        <v>158931</v>
      </c>
      <c r="C28" s="18">
        <v>81722</v>
      </c>
      <c r="D28" s="18">
        <v>77209</v>
      </c>
      <c r="E28" s="18">
        <v>57495</v>
      </c>
      <c r="F28" s="18">
        <v>29527</v>
      </c>
      <c r="G28" s="18">
        <v>27968</v>
      </c>
      <c r="H28" s="18">
        <v>101436</v>
      </c>
      <c r="I28" s="18">
        <v>52195</v>
      </c>
      <c r="J28" s="18">
        <v>49241</v>
      </c>
    </row>
    <row r="29" spans="1:10" ht="12.95" customHeight="1">
      <c r="A29" s="886" t="s">
        <v>701</v>
      </c>
      <c r="B29" s="18">
        <v>151926</v>
      </c>
      <c r="C29" s="18">
        <v>77726</v>
      </c>
      <c r="D29" s="18">
        <v>74200</v>
      </c>
      <c r="E29" s="18">
        <v>54867</v>
      </c>
      <c r="F29" s="18">
        <v>27959</v>
      </c>
      <c r="G29" s="18">
        <v>26908</v>
      </c>
      <c r="H29" s="18">
        <v>97059</v>
      </c>
      <c r="I29" s="18">
        <v>49767</v>
      </c>
      <c r="J29" s="18">
        <v>47292</v>
      </c>
    </row>
    <row r="30" spans="1:10" ht="12.95" customHeight="1">
      <c r="A30" s="886" t="s">
        <v>702</v>
      </c>
      <c r="B30" s="18">
        <v>150069</v>
      </c>
      <c r="C30" s="18">
        <v>77101</v>
      </c>
      <c r="D30" s="18">
        <v>72968</v>
      </c>
      <c r="E30" s="18">
        <v>54491</v>
      </c>
      <c r="F30" s="18">
        <v>27969</v>
      </c>
      <c r="G30" s="18">
        <v>26522</v>
      </c>
      <c r="H30" s="18">
        <v>95578</v>
      </c>
      <c r="I30" s="18">
        <v>49132</v>
      </c>
      <c r="J30" s="18">
        <v>46446</v>
      </c>
    </row>
    <row r="31" spans="1:10" ht="12.95" customHeight="1">
      <c r="A31" s="886" t="s">
        <v>703</v>
      </c>
      <c r="B31" s="18">
        <v>144594</v>
      </c>
      <c r="C31" s="18">
        <v>74439</v>
      </c>
      <c r="D31" s="18">
        <v>70155</v>
      </c>
      <c r="E31" s="18">
        <v>51881</v>
      </c>
      <c r="F31" s="18">
        <v>26711</v>
      </c>
      <c r="G31" s="18">
        <v>25170</v>
      </c>
      <c r="H31" s="18">
        <v>92713</v>
      </c>
      <c r="I31" s="18">
        <v>47728</v>
      </c>
      <c r="J31" s="18">
        <v>44985</v>
      </c>
    </row>
    <row r="32" spans="1:10" s="281" customFormat="1" ht="12.95" customHeight="1">
      <c r="A32" s="884" t="s">
        <v>704</v>
      </c>
      <c r="B32" s="17">
        <v>768584</v>
      </c>
      <c r="C32" s="17">
        <v>394642</v>
      </c>
      <c r="D32" s="17">
        <v>373942</v>
      </c>
      <c r="E32" s="17">
        <v>278021</v>
      </c>
      <c r="F32" s="17">
        <v>142559</v>
      </c>
      <c r="G32" s="17">
        <v>135462</v>
      </c>
      <c r="H32" s="17">
        <v>490563</v>
      </c>
      <c r="I32" s="17">
        <v>252083</v>
      </c>
      <c r="J32" s="17">
        <v>238480</v>
      </c>
    </row>
    <row r="33" spans="1:10" ht="12.95" customHeight="1">
      <c r="B33" s="18"/>
      <c r="C33" s="18"/>
      <c r="D33" s="18"/>
      <c r="E33" s="18"/>
      <c r="F33" s="18"/>
      <c r="G33" s="18"/>
      <c r="H33" s="18"/>
      <c r="I33" s="18"/>
      <c r="J33" s="18"/>
    </row>
    <row r="34" spans="1:10" ht="12.95" customHeight="1">
      <c r="A34" s="886" t="s">
        <v>705</v>
      </c>
      <c r="B34" s="18">
        <v>151119</v>
      </c>
      <c r="C34" s="18">
        <v>77847</v>
      </c>
      <c r="D34" s="18">
        <v>73272</v>
      </c>
      <c r="E34" s="18">
        <v>56007</v>
      </c>
      <c r="F34" s="18">
        <v>28758</v>
      </c>
      <c r="G34" s="18">
        <v>27249</v>
      </c>
      <c r="H34" s="18">
        <v>95112</v>
      </c>
      <c r="I34" s="18">
        <v>49089</v>
      </c>
      <c r="J34" s="18">
        <v>46023</v>
      </c>
    </row>
    <row r="35" spans="1:10" ht="12.95" customHeight="1">
      <c r="A35" s="886" t="s">
        <v>706</v>
      </c>
      <c r="B35" s="18">
        <v>142038</v>
      </c>
      <c r="C35" s="18">
        <v>73348</v>
      </c>
      <c r="D35" s="18">
        <v>68690</v>
      </c>
      <c r="E35" s="18">
        <v>52250</v>
      </c>
      <c r="F35" s="18">
        <v>26904</v>
      </c>
      <c r="G35" s="18">
        <v>25346</v>
      </c>
      <c r="H35" s="18">
        <v>89788</v>
      </c>
      <c r="I35" s="18">
        <v>46444</v>
      </c>
      <c r="J35" s="18">
        <v>43344</v>
      </c>
    </row>
    <row r="36" spans="1:10" ht="12.95" customHeight="1">
      <c r="A36" s="886" t="s">
        <v>707</v>
      </c>
      <c r="B36" s="18">
        <v>133665</v>
      </c>
      <c r="C36" s="18">
        <v>68790</v>
      </c>
      <c r="D36" s="18">
        <v>64875</v>
      </c>
      <c r="E36" s="18">
        <v>50436</v>
      </c>
      <c r="F36" s="18">
        <v>25770</v>
      </c>
      <c r="G36" s="18">
        <v>24666</v>
      </c>
      <c r="H36" s="18">
        <v>83229</v>
      </c>
      <c r="I36" s="18">
        <v>43020</v>
      </c>
      <c r="J36" s="18">
        <v>40209</v>
      </c>
    </row>
    <row r="37" spans="1:10" ht="12.95" customHeight="1">
      <c r="A37" s="886" t="s">
        <v>708</v>
      </c>
      <c r="B37" s="18">
        <v>126356</v>
      </c>
      <c r="C37" s="18">
        <v>64890</v>
      </c>
      <c r="D37" s="18">
        <v>61466</v>
      </c>
      <c r="E37" s="18">
        <v>47021</v>
      </c>
      <c r="F37" s="18">
        <v>23959</v>
      </c>
      <c r="G37" s="18">
        <v>23062</v>
      </c>
      <c r="H37" s="18">
        <v>79335</v>
      </c>
      <c r="I37" s="18">
        <v>40931</v>
      </c>
      <c r="J37" s="18">
        <v>38404</v>
      </c>
    </row>
    <row r="38" spans="1:10" ht="12.95" customHeight="1">
      <c r="A38" s="886" t="s">
        <v>709</v>
      </c>
      <c r="B38" s="18">
        <v>116694</v>
      </c>
      <c r="C38" s="18">
        <v>60673</v>
      </c>
      <c r="D38" s="18">
        <v>56021</v>
      </c>
      <c r="E38" s="18">
        <v>44261</v>
      </c>
      <c r="F38" s="18">
        <v>22880</v>
      </c>
      <c r="G38" s="18">
        <v>21381</v>
      </c>
      <c r="H38" s="18">
        <v>72433</v>
      </c>
      <c r="I38" s="18">
        <v>37793</v>
      </c>
      <c r="J38" s="18">
        <v>34640</v>
      </c>
    </row>
    <row r="39" spans="1:10" s="281" customFormat="1" ht="12.95" customHeight="1">
      <c r="A39" s="884" t="s">
        <v>710</v>
      </c>
      <c r="B39" s="17">
        <v>669872</v>
      </c>
      <c r="C39" s="17">
        <v>345548</v>
      </c>
      <c r="D39" s="17">
        <v>324324</v>
      </c>
      <c r="E39" s="17">
        <v>249975</v>
      </c>
      <c r="F39" s="17">
        <v>128271</v>
      </c>
      <c r="G39" s="17">
        <v>121704</v>
      </c>
      <c r="H39" s="17">
        <v>419897</v>
      </c>
      <c r="I39" s="17">
        <v>217277</v>
      </c>
      <c r="J39" s="17">
        <v>202620</v>
      </c>
    </row>
    <row r="40" spans="1:10" s="281" customFormat="1" ht="12.95" customHeight="1">
      <c r="A40" s="884"/>
      <c r="B40" s="18"/>
      <c r="C40" s="18"/>
      <c r="D40" s="18"/>
      <c r="E40" s="18"/>
      <c r="F40" s="18"/>
      <c r="G40" s="18"/>
      <c r="H40" s="18"/>
      <c r="I40" s="18"/>
      <c r="J40" s="18"/>
    </row>
    <row r="41" spans="1:10" ht="12.95" customHeight="1">
      <c r="A41" s="886" t="s">
        <v>711</v>
      </c>
      <c r="B41" s="18">
        <v>114197</v>
      </c>
      <c r="C41" s="18">
        <v>58986</v>
      </c>
      <c r="D41" s="18">
        <v>55211</v>
      </c>
      <c r="E41" s="18">
        <v>44855</v>
      </c>
      <c r="F41" s="18">
        <v>23018</v>
      </c>
      <c r="G41" s="18">
        <v>21837</v>
      </c>
      <c r="H41" s="18">
        <v>69342</v>
      </c>
      <c r="I41" s="18">
        <v>35968</v>
      </c>
      <c r="J41" s="18">
        <v>33374</v>
      </c>
    </row>
    <row r="42" spans="1:10" ht="12.95" customHeight="1">
      <c r="A42" s="886" t="s">
        <v>712</v>
      </c>
      <c r="B42" s="18">
        <v>112205</v>
      </c>
      <c r="C42" s="18">
        <v>57979</v>
      </c>
      <c r="D42" s="18">
        <v>54226</v>
      </c>
      <c r="E42" s="18">
        <v>45281</v>
      </c>
      <c r="F42" s="18">
        <v>22847</v>
      </c>
      <c r="G42" s="18">
        <v>22434</v>
      </c>
      <c r="H42" s="18">
        <v>66924</v>
      </c>
      <c r="I42" s="18">
        <v>35132</v>
      </c>
      <c r="J42" s="18">
        <v>31792</v>
      </c>
    </row>
    <row r="43" spans="1:10" ht="12.95" customHeight="1">
      <c r="A43" s="886" t="s">
        <v>713</v>
      </c>
      <c r="B43" s="18">
        <v>107659</v>
      </c>
      <c r="C43" s="18">
        <v>53796</v>
      </c>
      <c r="D43" s="18">
        <v>53863</v>
      </c>
      <c r="E43" s="18">
        <v>47489</v>
      </c>
      <c r="F43" s="18">
        <v>22818</v>
      </c>
      <c r="G43" s="18">
        <v>24671</v>
      </c>
      <c r="H43" s="18">
        <v>60170</v>
      </c>
      <c r="I43" s="18">
        <v>30978</v>
      </c>
      <c r="J43" s="18">
        <v>29192</v>
      </c>
    </row>
    <row r="44" spans="1:10" ht="12.95" customHeight="1">
      <c r="A44" s="886" t="s">
        <v>391</v>
      </c>
      <c r="B44" s="18">
        <v>104299</v>
      </c>
      <c r="C44" s="18">
        <v>51313</v>
      </c>
      <c r="D44" s="18">
        <v>52986</v>
      </c>
      <c r="E44" s="18">
        <v>48482</v>
      </c>
      <c r="F44" s="18">
        <v>23110</v>
      </c>
      <c r="G44" s="18">
        <v>25372</v>
      </c>
      <c r="H44" s="18">
        <v>55817</v>
      </c>
      <c r="I44" s="18">
        <v>28203</v>
      </c>
      <c r="J44" s="18">
        <v>27614</v>
      </c>
    </row>
    <row r="45" spans="1:10" ht="12.95" customHeight="1">
      <c r="A45" s="886" t="s">
        <v>714</v>
      </c>
      <c r="B45" s="18">
        <v>100875</v>
      </c>
      <c r="C45" s="18">
        <v>49617</v>
      </c>
      <c r="D45" s="18">
        <v>51258</v>
      </c>
      <c r="E45" s="18">
        <v>47540</v>
      </c>
      <c r="F45" s="18">
        <v>22710</v>
      </c>
      <c r="G45" s="18">
        <v>24830</v>
      </c>
      <c r="H45" s="18">
        <v>53335</v>
      </c>
      <c r="I45" s="18">
        <v>26907</v>
      </c>
      <c r="J45" s="18">
        <v>26428</v>
      </c>
    </row>
    <row r="46" spans="1:10" s="281" customFormat="1" ht="12.75" customHeight="1">
      <c r="A46" s="884" t="s">
        <v>163</v>
      </c>
      <c r="B46" s="17">
        <v>539235</v>
      </c>
      <c r="C46" s="17">
        <v>271691</v>
      </c>
      <c r="D46" s="17">
        <v>267544</v>
      </c>
      <c r="E46" s="17">
        <v>233647</v>
      </c>
      <c r="F46" s="17">
        <v>114503</v>
      </c>
      <c r="G46" s="17">
        <v>119144</v>
      </c>
      <c r="H46" s="17">
        <v>305588</v>
      </c>
      <c r="I46" s="17">
        <v>157188</v>
      </c>
      <c r="J46" s="17">
        <v>148400</v>
      </c>
    </row>
    <row r="47" spans="1:10" ht="12.95" customHeight="1">
      <c r="B47" s="18"/>
      <c r="C47" s="18"/>
      <c r="D47" s="18"/>
      <c r="E47" s="18"/>
      <c r="F47" s="18"/>
      <c r="G47" s="18"/>
      <c r="H47" s="18"/>
      <c r="I47" s="18"/>
      <c r="J47" s="18"/>
    </row>
    <row r="48" spans="1:10" ht="12.95" customHeight="1">
      <c r="A48" s="886" t="s">
        <v>715</v>
      </c>
      <c r="B48" s="18">
        <v>107093</v>
      </c>
      <c r="C48" s="18">
        <v>52562</v>
      </c>
      <c r="D48" s="18">
        <v>54531</v>
      </c>
      <c r="E48" s="18">
        <v>50999</v>
      </c>
      <c r="F48" s="18">
        <v>24568</v>
      </c>
      <c r="G48" s="18">
        <v>26431</v>
      </c>
      <c r="H48" s="18">
        <v>56094</v>
      </c>
      <c r="I48" s="18">
        <v>27994</v>
      </c>
      <c r="J48" s="18">
        <v>28100</v>
      </c>
    </row>
    <row r="49" spans="1:10" ht="12.95" customHeight="1">
      <c r="A49" s="886" t="s">
        <v>716</v>
      </c>
      <c r="B49" s="18">
        <v>102520</v>
      </c>
      <c r="C49" s="18">
        <v>50128</v>
      </c>
      <c r="D49" s="18">
        <v>52392</v>
      </c>
      <c r="E49" s="18">
        <v>47933</v>
      </c>
      <c r="F49" s="18">
        <v>22953</v>
      </c>
      <c r="G49" s="18">
        <v>24980</v>
      </c>
      <c r="H49" s="18">
        <v>54587</v>
      </c>
      <c r="I49" s="18">
        <v>27175</v>
      </c>
      <c r="J49" s="18">
        <v>27412</v>
      </c>
    </row>
    <row r="50" spans="1:10" ht="12.95" customHeight="1">
      <c r="A50" s="886" t="s">
        <v>717</v>
      </c>
      <c r="B50" s="18">
        <v>104478</v>
      </c>
      <c r="C50" s="18">
        <v>51178</v>
      </c>
      <c r="D50" s="18">
        <v>53300</v>
      </c>
      <c r="E50" s="18">
        <v>48345</v>
      </c>
      <c r="F50" s="18">
        <v>22902</v>
      </c>
      <c r="G50" s="18">
        <v>25443</v>
      </c>
      <c r="H50" s="18">
        <v>56133</v>
      </c>
      <c r="I50" s="18">
        <v>28276</v>
      </c>
      <c r="J50" s="18">
        <v>27857</v>
      </c>
    </row>
    <row r="51" spans="1:10" ht="12.95" customHeight="1">
      <c r="A51" s="886" t="s">
        <v>718</v>
      </c>
      <c r="B51" s="18">
        <v>103368</v>
      </c>
      <c r="C51" s="18">
        <v>50974</v>
      </c>
      <c r="D51" s="18">
        <v>52394</v>
      </c>
      <c r="E51" s="18">
        <v>47341</v>
      </c>
      <c r="F51" s="18">
        <v>22272</v>
      </c>
      <c r="G51" s="18">
        <v>25069</v>
      </c>
      <c r="H51" s="18">
        <v>56027</v>
      </c>
      <c r="I51" s="18">
        <v>28702</v>
      </c>
      <c r="J51" s="18">
        <v>27325</v>
      </c>
    </row>
    <row r="52" spans="1:10" ht="12.95" customHeight="1">
      <c r="A52" s="886" t="s">
        <v>719</v>
      </c>
      <c r="B52" s="18">
        <v>110944</v>
      </c>
      <c r="C52" s="18">
        <v>55513</v>
      </c>
      <c r="D52" s="18">
        <v>55431</v>
      </c>
      <c r="E52" s="18">
        <v>49962</v>
      </c>
      <c r="F52" s="18">
        <v>23497</v>
      </c>
      <c r="G52" s="18">
        <v>26465</v>
      </c>
      <c r="H52" s="18">
        <v>60982</v>
      </c>
      <c r="I52" s="18">
        <v>32016</v>
      </c>
      <c r="J52" s="18">
        <v>28966</v>
      </c>
    </row>
    <row r="53" spans="1:10" s="281" customFormat="1" ht="12.95" customHeight="1">
      <c r="A53" s="884" t="s">
        <v>720</v>
      </c>
      <c r="B53" s="17">
        <v>528403</v>
      </c>
      <c r="C53" s="17">
        <v>260355</v>
      </c>
      <c r="D53" s="17">
        <v>268048</v>
      </c>
      <c r="E53" s="17">
        <v>244580</v>
      </c>
      <c r="F53" s="17">
        <v>116192</v>
      </c>
      <c r="G53" s="17">
        <v>128388</v>
      </c>
      <c r="H53" s="17">
        <v>283823</v>
      </c>
      <c r="I53" s="17">
        <v>144163</v>
      </c>
      <c r="J53" s="17">
        <v>139660</v>
      </c>
    </row>
    <row r="54" spans="1:10" s="281" customFormat="1" ht="12.95" customHeight="1">
      <c r="A54" s="884"/>
      <c r="B54" s="197"/>
      <c r="C54" s="197"/>
      <c r="D54" s="197"/>
      <c r="E54" s="197"/>
      <c r="F54" s="197"/>
      <c r="G54" s="197"/>
      <c r="H54" s="197"/>
      <c r="I54" s="197"/>
      <c r="J54" s="197"/>
    </row>
    <row r="55" spans="1:10" s="281" customFormat="1" ht="12.95" customHeight="1">
      <c r="A55" s="884"/>
      <c r="B55" s="197"/>
      <c r="C55" s="197"/>
      <c r="D55" s="197"/>
      <c r="E55" s="197"/>
      <c r="F55" s="197"/>
      <c r="G55" s="197"/>
      <c r="H55" s="197"/>
      <c r="I55" s="197"/>
      <c r="J55" s="197"/>
    </row>
    <row r="56" spans="1:10" s="281" customFormat="1" ht="12.95" customHeight="1">
      <c r="A56" s="884"/>
      <c r="B56" s="197"/>
      <c r="C56" s="197"/>
      <c r="D56" s="197"/>
      <c r="E56" s="197"/>
      <c r="F56" s="197"/>
      <c r="G56" s="197"/>
      <c r="H56" s="197"/>
      <c r="I56" s="197"/>
      <c r="J56" s="197"/>
    </row>
    <row r="57" spans="1:10" s="281" customFormat="1" ht="12.95" customHeight="1">
      <c r="A57" s="884"/>
      <c r="B57" s="197"/>
      <c r="C57" s="197"/>
      <c r="D57" s="197"/>
      <c r="E57" s="197"/>
      <c r="F57" s="197"/>
      <c r="G57" s="197"/>
      <c r="H57" s="197"/>
      <c r="I57" s="197"/>
      <c r="J57" s="197"/>
    </row>
    <row r="58" spans="1:10" s="281" customFormat="1" ht="12.95" customHeight="1">
      <c r="A58" s="884"/>
      <c r="B58" s="197"/>
      <c r="C58" s="197"/>
      <c r="D58" s="197"/>
      <c r="E58" s="197"/>
      <c r="F58" s="197"/>
      <c r="G58" s="197"/>
      <c r="H58" s="197"/>
      <c r="I58" s="197"/>
      <c r="J58" s="197"/>
    </row>
    <row r="59" spans="1:10" s="281" customFormat="1" ht="12.95" customHeight="1">
      <c r="A59" s="884"/>
      <c r="B59" s="197"/>
      <c r="C59" s="197"/>
      <c r="D59" s="197"/>
      <c r="E59" s="197"/>
      <c r="F59" s="197"/>
      <c r="G59" s="197"/>
      <c r="H59" s="197"/>
      <c r="I59" s="197"/>
      <c r="J59" s="197"/>
    </row>
    <row r="60" spans="1:10" s="281" customFormat="1" ht="12.95" customHeight="1">
      <c r="A60" s="884"/>
      <c r="B60" s="197"/>
      <c r="C60" s="197"/>
      <c r="D60" s="197"/>
      <c r="E60" s="197"/>
      <c r="F60" s="197"/>
      <c r="G60" s="197"/>
      <c r="H60" s="197"/>
      <c r="I60" s="197"/>
      <c r="J60" s="197"/>
    </row>
    <row r="61" spans="1:10" ht="18" customHeight="1">
      <c r="A61" s="761" t="s">
        <v>1202</v>
      </c>
    </row>
    <row r="62" spans="1:10" ht="18" customHeight="1">
      <c r="A62" s="887" t="s">
        <v>721</v>
      </c>
    </row>
    <row r="63" spans="1:10" ht="18" customHeight="1">
      <c r="A63" s="1688" t="s">
        <v>685</v>
      </c>
      <c r="B63" s="1690" t="s">
        <v>20</v>
      </c>
      <c r="C63" s="1690"/>
      <c r="D63" s="1690"/>
      <c r="E63" s="1690" t="s">
        <v>24</v>
      </c>
      <c r="F63" s="1690"/>
      <c r="G63" s="1690"/>
      <c r="H63" s="1690" t="s">
        <v>25</v>
      </c>
      <c r="I63" s="1690"/>
      <c r="J63" s="1690"/>
    </row>
    <row r="64" spans="1:10" ht="18" customHeight="1">
      <c r="A64" s="1689"/>
      <c r="B64" s="879" t="s">
        <v>686</v>
      </c>
      <c r="C64" s="879" t="s">
        <v>687</v>
      </c>
      <c r="D64" s="879" t="s">
        <v>688</v>
      </c>
      <c r="E64" s="879" t="s">
        <v>686</v>
      </c>
      <c r="F64" s="879" t="s">
        <v>687</v>
      </c>
      <c r="G64" s="879" t="s">
        <v>688</v>
      </c>
      <c r="H64" s="879" t="s">
        <v>686</v>
      </c>
      <c r="I64" s="879" t="s">
        <v>687</v>
      </c>
      <c r="J64" s="880" t="s">
        <v>688</v>
      </c>
    </row>
    <row r="65" spans="1:10" ht="10.5" customHeight="1">
      <c r="A65" s="888"/>
      <c r="B65" s="882"/>
      <c r="C65" s="882"/>
      <c r="D65" s="882"/>
      <c r="E65" s="882"/>
      <c r="F65" s="882"/>
      <c r="G65" s="882"/>
      <c r="H65" s="882"/>
      <c r="I65" s="882"/>
      <c r="J65" s="882"/>
    </row>
    <row r="66" spans="1:10" ht="12.95" customHeight="1">
      <c r="A66" s="1687" t="s">
        <v>0</v>
      </c>
      <c r="B66" s="1687"/>
      <c r="C66" s="1687"/>
      <c r="D66" s="1687"/>
      <c r="E66" s="1687"/>
      <c r="F66" s="1687"/>
      <c r="G66" s="1687"/>
      <c r="H66" s="1687"/>
      <c r="I66" s="1687"/>
      <c r="J66" s="1687"/>
    </row>
    <row r="67" spans="1:10" ht="6.75" customHeight="1">
      <c r="A67" s="280"/>
      <c r="B67" s="280"/>
      <c r="C67" s="280"/>
      <c r="D67" s="280"/>
      <c r="E67" s="280"/>
      <c r="F67" s="280"/>
      <c r="G67" s="280"/>
      <c r="H67" s="280"/>
      <c r="I67" s="280"/>
      <c r="J67" s="280"/>
    </row>
    <row r="68" spans="1:10" ht="13.15" customHeight="1">
      <c r="A68" s="886" t="s">
        <v>722</v>
      </c>
      <c r="B68" s="18">
        <v>113114</v>
      </c>
      <c r="C68" s="18">
        <v>55836</v>
      </c>
      <c r="D68" s="18">
        <v>57278</v>
      </c>
      <c r="E68" s="18">
        <v>51397</v>
      </c>
      <c r="F68" s="18">
        <v>23949</v>
      </c>
      <c r="G68" s="18">
        <v>27448</v>
      </c>
      <c r="H68" s="18">
        <v>61717</v>
      </c>
      <c r="I68" s="18">
        <v>31887</v>
      </c>
      <c r="J68" s="18">
        <v>29830</v>
      </c>
    </row>
    <row r="69" spans="1:10" ht="11.1" customHeight="1">
      <c r="A69" s="886" t="s">
        <v>723</v>
      </c>
      <c r="B69" s="18">
        <v>113368</v>
      </c>
      <c r="C69" s="18">
        <v>55834</v>
      </c>
      <c r="D69" s="18">
        <v>57534</v>
      </c>
      <c r="E69" s="18">
        <v>50604</v>
      </c>
      <c r="F69" s="18">
        <v>23425</v>
      </c>
      <c r="G69" s="18">
        <v>27179</v>
      </c>
      <c r="H69" s="18">
        <v>62764</v>
      </c>
      <c r="I69" s="18">
        <v>32409</v>
      </c>
      <c r="J69" s="18">
        <v>30355</v>
      </c>
    </row>
    <row r="70" spans="1:10" ht="12.95" customHeight="1">
      <c r="A70" s="886" t="s">
        <v>724</v>
      </c>
      <c r="B70" s="18">
        <v>110235</v>
      </c>
      <c r="C70" s="18">
        <v>54486</v>
      </c>
      <c r="D70" s="18">
        <v>55749</v>
      </c>
      <c r="E70" s="18">
        <v>49590</v>
      </c>
      <c r="F70" s="18">
        <v>23004</v>
      </c>
      <c r="G70" s="18">
        <v>26586</v>
      </c>
      <c r="H70" s="18">
        <v>60645</v>
      </c>
      <c r="I70" s="18">
        <v>31482</v>
      </c>
      <c r="J70" s="18">
        <v>29163</v>
      </c>
    </row>
    <row r="71" spans="1:10" ht="12.95" customHeight="1">
      <c r="A71" s="886" t="s">
        <v>725</v>
      </c>
      <c r="B71" s="18">
        <v>112697</v>
      </c>
      <c r="C71" s="18">
        <v>55511</v>
      </c>
      <c r="D71" s="18">
        <v>57186</v>
      </c>
      <c r="E71" s="18">
        <v>50706</v>
      </c>
      <c r="F71" s="18">
        <v>23633</v>
      </c>
      <c r="G71" s="18">
        <v>27073</v>
      </c>
      <c r="H71" s="18">
        <v>61991</v>
      </c>
      <c r="I71" s="18">
        <v>31878</v>
      </c>
      <c r="J71" s="18">
        <v>30113</v>
      </c>
    </row>
    <row r="72" spans="1:10" ht="12.95" customHeight="1">
      <c r="A72" s="886" t="s">
        <v>726</v>
      </c>
      <c r="B72" s="18">
        <v>109098</v>
      </c>
      <c r="C72" s="18">
        <v>53905</v>
      </c>
      <c r="D72" s="18">
        <v>55193</v>
      </c>
      <c r="E72" s="18">
        <v>49819</v>
      </c>
      <c r="F72" s="18">
        <v>23216</v>
      </c>
      <c r="G72" s="18">
        <v>26603</v>
      </c>
      <c r="H72" s="18">
        <v>59279</v>
      </c>
      <c r="I72" s="18">
        <v>30689</v>
      </c>
      <c r="J72" s="18">
        <v>28590</v>
      </c>
    </row>
    <row r="73" spans="1:10" s="281" customFormat="1" ht="12.95" customHeight="1">
      <c r="A73" s="884" t="s">
        <v>727</v>
      </c>
      <c r="B73" s="17">
        <v>558512</v>
      </c>
      <c r="C73" s="17">
        <v>275572</v>
      </c>
      <c r="D73" s="17">
        <v>282940</v>
      </c>
      <c r="E73" s="17">
        <v>252116</v>
      </c>
      <c r="F73" s="17">
        <v>117227</v>
      </c>
      <c r="G73" s="17">
        <v>134889</v>
      </c>
      <c r="H73" s="17">
        <v>306396</v>
      </c>
      <c r="I73" s="17">
        <v>158345</v>
      </c>
      <c r="J73" s="17">
        <v>148051</v>
      </c>
    </row>
    <row r="74" spans="1:10" s="281" customFormat="1" ht="11.1" customHeight="1">
      <c r="B74" s="18"/>
      <c r="C74" s="18"/>
      <c r="D74" s="18"/>
      <c r="E74" s="18"/>
      <c r="F74" s="18"/>
      <c r="G74" s="18"/>
      <c r="H74" s="18"/>
      <c r="I74" s="18"/>
      <c r="J74" s="18"/>
    </row>
    <row r="75" spans="1:10" ht="12.95" customHeight="1">
      <c r="A75" s="886" t="s">
        <v>625</v>
      </c>
      <c r="B75" s="18">
        <v>116891</v>
      </c>
      <c r="C75" s="18">
        <v>58832</v>
      </c>
      <c r="D75" s="18">
        <v>58059</v>
      </c>
      <c r="E75" s="18">
        <v>54316</v>
      </c>
      <c r="F75" s="18">
        <v>25897</v>
      </c>
      <c r="G75" s="18">
        <v>28419</v>
      </c>
      <c r="H75" s="18">
        <v>62575</v>
      </c>
      <c r="I75" s="18">
        <v>32935</v>
      </c>
      <c r="J75" s="18">
        <v>29640</v>
      </c>
    </row>
    <row r="76" spans="1:10" ht="12.95" customHeight="1">
      <c r="A76" s="886" t="s">
        <v>728</v>
      </c>
      <c r="B76" s="18">
        <v>111109</v>
      </c>
      <c r="C76" s="18">
        <v>55382</v>
      </c>
      <c r="D76" s="18">
        <v>55727</v>
      </c>
      <c r="E76" s="18">
        <v>51358</v>
      </c>
      <c r="F76" s="18">
        <v>24240</v>
      </c>
      <c r="G76" s="18">
        <v>27118</v>
      </c>
      <c r="H76" s="18">
        <v>59751</v>
      </c>
      <c r="I76" s="18">
        <v>31142</v>
      </c>
      <c r="J76" s="18">
        <v>28609</v>
      </c>
    </row>
    <row r="77" spans="1:10" ht="12.95" customHeight="1">
      <c r="A77" s="886" t="s">
        <v>729</v>
      </c>
      <c r="B77" s="18">
        <v>110932</v>
      </c>
      <c r="C77" s="18">
        <v>55800</v>
      </c>
      <c r="D77" s="18">
        <v>55132</v>
      </c>
      <c r="E77" s="18">
        <v>51377</v>
      </c>
      <c r="F77" s="18">
        <v>24404</v>
      </c>
      <c r="G77" s="18">
        <v>26973</v>
      </c>
      <c r="H77" s="18">
        <v>59555</v>
      </c>
      <c r="I77" s="18">
        <v>31396</v>
      </c>
      <c r="J77" s="18">
        <v>28159</v>
      </c>
    </row>
    <row r="78" spans="1:10" ht="12.95" customHeight="1">
      <c r="A78" s="886" t="s">
        <v>730</v>
      </c>
      <c r="B78" s="18">
        <v>107726</v>
      </c>
      <c r="C78" s="18">
        <v>53290</v>
      </c>
      <c r="D78" s="18">
        <v>54436</v>
      </c>
      <c r="E78" s="18">
        <v>49799</v>
      </c>
      <c r="F78" s="18">
        <v>23241</v>
      </c>
      <c r="G78" s="18">
        <v>26558</v>
      </c>
      <c r="H78" s="18">
        <v>57927</v>
      </c>
      <c r="I78" s="18">
        <v>30049</v>
      </c>
      <c r="J78" s="18">
        <v>27878</v>
      </c>
    </row>
    <row r="79" spans="1:10" ht="12.95" customHeight="1">
      <c r="A79" s="886" t="s">
        <v>731</v>
      </c>
      <c r="B79" s="18">
        <v>104458</v>
      </c>
      <c r="C79" s="18">
        <v>51919</v>
      </c>
      <c r="D79" s="18">
        <v>52539</v>
      </c>
      <c r="E79" s="18">
        <v>48614</v>
      </c>
      <c r="F79" s="18">
        <v>22842</v>
      </c>
      <c r="G79" s="18">
        <v>25772</v>
      </c>
      <c r="H79" s="18">
        <v>55844</v>
      </c>
      <c r="I79" s="18">
        <v>29077</v>
      </c>
      <c r="J79" s="18">
        <v>26767</v>
      </c>
    </row>
    <row r="80" spans="1:10" s="281" customFormat="1" ht="12.95" customHeight="1">
      <c r="A80" s="884" t="s">
        <v>732</v>
      </c>
      <c r="B80" s="17">
        <v>551116</v>
      </c>
      <c r="C80" s="17">
        <v>275223</v>
      </c>
      <c r="D80" s="17">
        <v>275893</v>
      </c>
      <c r="E80" s="17">
        <v>255464</v>
      </c>
      <c r="F80" s="17">
        <v>120624</v>
      </c>
      <c r="G80" s="17">
        <v>134840</v>
      </c>
      <c r="H80" s="17">
        <v>295652</v>
      </c>
      <c r="I80" s="17">
        <v>154599</v>
      </c>
      <c r="J80" s="17">
        <v>141053</v>
      </c>
    </row>
    <row r="81" spans="1:10" ht="11.1" customHeight="1">
      <c r="B81" s="18"/>
      <c r="C81" s="18"/>
      <c r="D81" s="18"/>
      <c r="E81" s="18"/>
      <c r="F81" s="18"/>
      <c r="G81" s="18"/>
      <c r="H81" s="18"/>
      <c r="I81" s="18"/>
      <c r="J81" s="18"/>
    </row>
    <row r="82" spans="1:10" ht="12.95" customHeight="1">
      <c r="A82" s="886" t="s">
        <v>733</v>
      </c>
      <c r="B82" s="18">
        <v>102161</v>
      </c>
      <c r="C82" s="18">
        <v>50270</v>
      </c>
      <c r="D82" s="18">
        <v>51891</v>
      </c>
      <c r="E82" s="18">
        <v>47908</v>
      </c>
      <c r="F82" s="18">
        <v>22368</v>
      </c>
      <c r="G82" s="18">
        <v>25540</v>
      </c>
      <c r="H82" s="18">
        <v>54253</v>
      </c>
      <c r="I82" s="18">
        <v>27902</v>
      </c>
      <c r="J82" s="18">
        <v>26351</v>
      </c>
    </row>
    <row r="83" spans="1:10" ht="12.95" customHeight="1">
      <c r="A83" s="886" t="s">
        <v>734</v>
      </c>
      <c r="B83" s="18">
        <v>96514</v>
      </c>
      <c r="C83" s="18">
        <v>47455</v>
      </c>
      <c r="D83" s="18">
        <v>49059</v>
      </c>
      <c r="E83" s="18">
        <v>45171</v>
      </c>
      <c r="F83" s="18">
        <v>21037</v>
      </c>
      <c r="G83" s="18">
        <v>24134</v>
      </c>
      <c r="H83" s="18">
        <v>51343</v>
      </c>
      <c r="I83" s="18">
        <v>26418</v>
      </c>
      <c r="J83" s="18">
        <v>24925</v>
      </c>
    </row>
    <row r="84" spans="1:10" ht="12.95" customHeight="1">
      <c r="A84" s="886" t="s">
        <v>735</v>
      </c>
      <c r="B84" s="18">
        <v>90874</v>
      </c>
      <c r="C84" s="18">
        <v>44440</v>
      </c>
      <c r="D84" s="18">
        <v>46434</v>
      </c>
      <c r="E84" s="18">
        <v>42702</v>
      </c>
      <c r="F84" s="18">
        <v>19729</v>
      </c>
      <c r="G84" s="18">
        <v>22973</v>
      </c>
      <c r="H84" s="18">
        <v>48172</v>
      </c>
      <c r="I84" s="18">
        <v>24711</v>
      </c>
      <c r="J84" s="18">
        <v>23461</v>
      </c>
    </row>
    <row r="85" spans="1:10" ht="12.95" customHeight="1">
      <c r="A85" s="886" t="s">
        <v>736</v>
      </c>
      <c r="B85" s="18">
        <v>87684</v>
      </c>
      <c r="C85" s="18">
        <v>42946</v>
      </c>
      <c r="D85" s="18">
        <v>44738</v>
      </c>
      <c r="E85" s="18">
        <v>41511</v>
      </c>
      <c r="F85" s="18">
        <v>19212</v>
      </c>
      <c r="G85" s="18">
        <v>22299</v>
      </c>
      <c r="H85" s="18">
        <v>46173</v>
      </c>
      <c r="I85" s="18">
        <v>23734</v>
      </c>
      <c r="J85" s="18">
        <v>22439</v>
      </c>
    </row>
    <row r="86" spans="1:10" ht="12.95" customHeight="1">
      <c r="A86" s="886" t="s">
        <v>737</v>
      </c>
      <c r="B86" s="18">
        <v>83264</v>
      </c>
      <c r="C86" s="18">
        <v>40697</v>
      </c>
      <c r="D86" s="18">
        <v>42567</v>
      </c>
      <c r="E86" s="18">
        <v>39475</v>
      </c>
      <c r="F86" s="18">
        <v>18288</v>
      </c>
      <c r="G86" s="18">
        <v>21187</v>
      </c>
      <c r="H86" s="18">
        <v>43789</v>
      </c>
      <c r="I86" s="18">
        <v>22409</v>
      </c>
      <c r="J86" s="18">
        <v>21380</v>
      </c>
    </row>
    <row r="87" spans="1:10" s="281" customFormat="1" ht="12.95" customHeight="1">
      <c r="A87" s="884" t="s">
        <v>738</v>
      </c>
      <c r="B87" s="17">
        <v>460497</v>
      </c>
      <c r="C87" s="17">
        <v>225808</v>
      </c>
      <c r="D87" s="17">
        <v>234689</v>
      </c>
      <c r="E87" s="17">
        <v>216767</v>
      </c>
      <c r="F87" s="17">
        <v>100634</v>
      </c>
      <c r="G87" s="17">
        <v>116133</v>
      </c>
      <c r="H87" s="17">
        <v>243730</v>
      </c>
      <c r="I87" s="17">
        <v>125174</v>
      </c>
      <c r="J87" s="17">
        <v>118556</v>
      </c>
    </row>
    <row r="88" spans="1:10" ht="11.1" customHeight="1">
      <c r="B88" s="18"/>
      <c r="C88" s="18"/>
      <c r="D88" s="18"/>
      <c r="E88" s="18"/>
      <c r="F88" s="18"/>
      <c r="G88" s="18"/>
      <c r="H88" s="18"/>
      <c r="I88" s="18"/>
      <c r="J88" s="18"/>
    </row>
    <row r="89" spans="1:10" ht="12.95" customHeight="1">
      <c r="A89" s="886" t="s">
        <v>739</v>
      </c>
      <c r="B89" s="18">
        <v>86413</v>
      </c>
      <c r="C89" s="18">
        <v>42910</v>
      </c>
      <c r="D89" s="18">
        <v>43503</v>
      </c>
      <c r="E89" s="18">
        <v>42128</v>
      </c>
      <c r="F89" s="18">
        <v>19858</v>
      </c>
      <c r="G89" s="18">
        <v>22270</v>
      </c>
      <c r="H89" s="18">
        <v>44285</v>
      </c>
      <c r="I89" s="18">
        <v>23052</v>
      </c>
      <c r="J89" s="18">
        <v>21233</v>
      </c>
    </row>
    <row r="90" spans="1:10" ht="12.95" customHeight="1">
      <c r="A90" s="886" t="s">
        <v>740</v>
      </c>
      <c r="B90" s="18">
        <v>79659</v>
      </c>
      <c r="C90" s="18">
        <v>39315</v>
      </c>
      <c r="D90" s="18">
        <v>40344</v>
      </c>
      <c r="E90" s="18">
        <v>38657</v>
      </c>
      <c r="F90" s="18">
        <v>18197</v>
      </c>
      <c r="G90" s="18">
        <v>20460</v>
      </c>
      <c r="H90" s="18">
        <v>41002</v>
      </c>
      <c r="I90" s="18">
        <v>21118</v>
      </c>
      <c r="J90" s="18">
        <v>19884</v>
      </c>
    </row>
    <row r="91" spans="1:10" ht="12.95" customHeight="1">
      <c r="A91" s="886" t="s">
        <v>741</v>
      </c>
      <c r="B91" s="18">
        <v>76263</v>
      </c>
      <c r="C91" s="18">
        <v>37257</v>
      </c>
      <c r="D91" s="18">
        <v>39006</v>
      </c>
      <c r="E91" s="18">
        <v>36488</v>
      </c>
      <c r="F91" s="18">
        <v>16967</v>
      </c>
      <c r="G91" s="18">
        <v>19521</v>
      </c>
      <c r="H91" s="18">
        <v>39775</v>
      </c>
      <c r="I91" s="18">
        <v>20290</v>
      </c>
      <c r="J91" s="18">
        <v>19485</v>
      </c>
    </row>
    <row r="92" spans="1:10" ht="12.95" customHeight="1">
      <c r="A92" s="886" t="s">
        <v>742</v>
      </c>
      <c r="B92" s="18">
        <v>77946</v>
      </c>
      <c r="C92" s="18">
        <v>39285</v>
      </c>
      <c r="D92" s="18">
        <v>38661</v>
      </c>
      <c r="E92" s="18">
        <v>37813</v>
      </c>
      <c r="F92" s="18">
        <v>18452</v>
      </c>
      <c r="G92" s="18">
        <v>19361</v>
      </c>
      <c r="H92" s="18">
        <v>40133</v>
      </c>
      <c r="I92" s="18">
        <v>20833</v>
      </c>
      <c r="J92" s="18">
        <v>19300</v>
      </c>
    </row>
    <row r="93" spans="1:10" ht="12.95" customHeight="1">
      <c r="A93" s="886" t="s">
        <v>743</v>
      </c>
      <c r="B93" s="18">
        <v>72588</v>
      </c>
      <c r="C93" s="18">
        <v>35281</v>
      </c>
      <c r="D93" s="18">
        <v>37307</v>
      </c>
      <c r="E93" s="18">
        <v>34076</v>
      </c>
      <c r="F93" s="18">
        <v>15753</v>
      </c>
      <c r="G93" s="18">
        <v>18323</v>
      </c>
      <c r="H93" s="18">
        <v>38512</v>
      </c>
      <c r="I93" s="18">
        <v>19528</v>
      </c>
      <c r="J93" s="18">
        <v>18984</v>
      </c>
    </row>
    <row r="94" spans="1:10" s="281" customFormat="1" ht="12.95" customHeight="1">
      <c r="A94" s="884" t="s">
        <v>744</v>
      </c>
      <c r="B94" s="17">
        <v>392869</v>
      </c>
      <c r="C94" s="17">
        <v>194048</v>
      </c>
      <c r="D94" s="17">
        <v>198821</v>
      </c>
      <c r="E94" s="17">
        <v>189162</v>
      </c>
      <c r="F94" s="17">
        <v>89227</v>
      </c>
      <c r="G94" s="17">
        <v>99935</v>
      </c>
      <c r="H94" s="17">
        <v>203707</v>
      </c>
      <c r="I94" s="17">
        <v>104821</v>
      </c>
      <c r="J94" s="17">
        <v>98886</v>
      </c>
    </row>
    <row r="95" spans="1:10" ht="11.1" customHeight="1">
      <c r="B95" s="18"/>
      <c r="C95" s="18"/>
      <c r="D95" s="18"/>
      <c r="E95" s="18"/>
      <c r="F95" s="18"/>
      <c r="G95" s="18"/>
      <c r="H95" s="18"/>
      <c r="I95" s="18"/>
      <c r="J95" s="18"/>
    </row>
    <row r="96" spans="1:10" ht="12.95" customHeight="1">
      <c r="A96" s="886" t="s">
        <v>745</v>
      </c>
      <c r="B96" s="18">
        <v>72092</v>
      </c>
      <c r="C96" s="18">
        <v>34872</v>
      </c>
      <c r="D96" s="18">
        <v>37220</v>
      </c>
      <c r="E96" s="18">
        <v>33951</v>
      </c>
      <c r="F96" s="18">
        <v>15584</v>
      </c>
      <c r="G96" s="18">
        <v>18367</v>
      </c>
      <c r="H96" s="18">
        <v>38141</v>
      </c>
      <c r="I96" s="18">
        <v>19288</v>
      </c>
      <c r="J96" s="18">
        <v>18853</v>
      </c>
    </row>
    <row r="97" spans="1:10" ht="12.95" customHeight="1">
      <c r="A97" s="886" t="s">
        <v>639</v>
      </c>
      <c r="B97" s="18">
        <v>68491</v>
      </c>
      <c r="C97" s="18">
        <v>33329</v>
      </c>
      <c r="D97" s="18">
        <v>35162</v>
      </c>
      <c r="E97" s="18">
        <v>31894</v>
      </c>
      <c r="F97" s="18">
        <v>14639</v>
      </c>
      <c r="G97" s="18">
        <v>17255</v>
      </c>
      <c r="H97" s="18">
        <v>36597</v>
      </c>
      <c r="I97" s="18">
        <v>18690</v>
      </c>
      <c r="J97" s="18">
        <v>17907</v>
      </c>
    </row>
    <row r="98" spans="1:10" ht="12.95" customHeight="1">
      <c r="A98" s="886" t="s">
        <v>746</v>
      </c>
      <c r="B98" s="18">
        <v>66474</v>
      </c>
      <c r="C98" s="18">
        <v>31991</v>
      </c>
      <c r="D98" s="18">
        <v>34483</v>
      </c>
      <c r="E98" s="18">
        <v>30920</v>
      </c>
      <c r="F98" s="18">
        <v>13936</v>
      </c>
      <c r="G98" s="18">
        <v>16984</v>
      </c>
      <c r="H98" s="18">
        <v>35554</v>
      </c>
      <c r="I98" s="18">
        <v>18055</v>
      </c>
      <c r="J98" s="18">
        <v>17499</v>
      </c>
    </row>
    <row r="99" spans="1:10" ht="12.95" customHeight="1">
      <c r="A99" s="886" t="s">
        <v>747</v>
      </c>
      <c r="B99" s="18">
        <v>65503</v>
      </c>
      <c r="C99" s="18">
        <v>31493</v>
      </c>
      <c r="D99" s="18">
        <v>34010</v>
      </c>
      <c r="E99" s="18">
        <v>30553</v>
      </c>
      <c r="F99" s="18">
        <v>13875</v>
      </c>
      <c r="G99" s="18">
        <v>16678</v>
      </c>
      <c r="H99" s="18">
        <v>34950</v>
      </c>
      <c r="I99" s="18">
        <v>17618</v>
      </c>
      <c r="J99" s="18">
        <v>17332</v>
      </c>
    </row>
    <row r="100" spans="1:10" ht="12.95" customHeight="1">
      <c r="A100" s="886" t="s">
        <v>748</v>
      </c>
      <c r="B100" s="18">
        <v>64806</v>
      </c>
      <c r="C100" s="18">
        <v>31100</v>
      </c>
      <c r="D100" s="18">
        <v>33706</v>
      </c>
      <c r="E100" s="18">
        <v>30222</v>
      </c>
      <c r="F100" s="18">
        <v>13512</v>
      </c>
      <c r="G100" s="18">
        <v>16710</v>
      </c>
      <c r="H100" s="18">
        <v>34584</v>
      </c>
      <c r="I100" s="18">
        <v>17588</v>
      </c>
      <c r="J100" s="18">
        <v>16996</v>
      </c>
    </row>
    <row r="101" spans="1:10" s="281" customFormat="1" ht="12.95" customHeight="1">
      <c r="A101" s="884" t="s">
        <v>207</v>
      </c>
      <c r="B101" s="17">
        <v>337366</v>
      </c>
      <c r="C101" s="17">
        <v>162785</v>
      </c>
      <c r="D101" s="17">
        <v>174581</v>
      </c>
      <c r="E101" s="17">
        <v>157540</v>
      </c>
      <c r="F101" s="17">
        <v>71546</v>
      </c>
      <c r="G101" s="17">
        <v>85994</v>
      </c>
      <c r="H101" s="17">
        <v>179826</v>
      </c>
      <c r="I101" s="17">
        <v>91239</v>
      </c>
      <c r="J101" s="17">
        <v>88587</v>
      </c>
    </row>
    <row r="102" spans="1:10" ht="11.1" customHeight="1">
      <c r="B102" s="18"/>
      <c r="C102" s="18"/>
      <c r="D102" s="18"/>
      <c r="E102" s="18"/>
      <c r="F102" s="18"/>
      <c r="G102" s="18"/>
      <c r="H102" s="18"/>
      <c r="I102" s="18"/>
      <c r="J102" s="18"/>
    </row>
    <row r="103" spans="1:10" ht="12.95" customHeight="1">
      <c r="A103" s="886" t="s">
        <v>629</v>
      </c>
      <c r="B103" s="18">
        <v>67181</v>
      </c>
      <c r="C103" s="18">
        <v>32652</v>
      </c>
      <c r="D103" s="18">
        <v>34529</v>
      </c>
      <c r="E103" s="18">
        <v>31751</v>
      </c>
      <c r="F103" s="18">
        <v>14578</v>
      </c>
      <c r="G103" s="18">
        <v>17173</v>
      </c>
      <c r="H103" s="18">
        <v>35430</v>
      </c>
      <c r="I103" s="18">
        <v>18074</v>
      </c>
      <c r="J103" s="18">
        <v>17356</v>
      </c>
    </row>
    <row r="104" spans="1:10" ht="12.95" customHeight="1">
      <c r="A104" s="886" t="s">
        <v>749</v>
      </c>
      <c r="B104" s="18">
        <v>62314</v>
      </c>
      <c r="C104" s="18">
        <v>29759</v>
      </c>
      <c r="D104" s="18">
        <v>32555</v>
      </c>
      <c r="E104" s="18">
        <v>29411</v>
      </c>
      <c r="F104" s="18">
        <v>13291</v>
      </c>
      <c r="G104" s="18">
        <v>16120</v>
      </c>
      <c r="H104" s="18">
        <v>32903</v>
      </c>
      <c r="I104" s="18">
        <v>16468</v>
      </c>
      <c r="J104" s="18">
        <v>16435</v>
      </c>
    </row>
    <row r="105" spans="1:10" ht="12.95" customHeight="1">
      <c r="A105" s="886" t="s">
        <v>750</v>
      </c>
      <c r="B105" s="18">
        <v>62112</v>
      </c>
      <c r="C105" s="18">
        <v>29149</v>
      </c>
      <c r="D105" s="18">
        <v>32963</v>
      </c>
      <c r="E105" s="18">
        <v>28811</v>
      </c>
      <c r="F105" s="18">
        <v>12726</v>
      </c>
      <c r="G105" s="18">
        <v>16085</v>
      </c>
      <c r="H105" s="18">
        <v>33301</v>
      </c>
      <c r="I105" s="18">
        <v>16423</v>
      </c>
      <c r="J105" s="18">
        <v>16878</v>
      </c>
    </row>
    <row r="106" spans="1:10" ht="12.95" customHeight="1">
      <c r="A106" s="886" t="s">
        <v>751</v>
      </c>
      <c r="B106" s="18">
        <v>58748</v>
      </c>
      <c r="C106" s="18">
        <v>27497</v>
      </c>
      <c r="D106" s="18">
        <v>31251</v>
      </c>
      <c r="E106" s="18">
        <v>27191</v>
      </c>
      <c r="F106" s="18">
        <v>12082</v>
      </c>
      <c r="G106" s="18">
        <v>15109</v>
      </c>
      <c r="H106" s="18">
        <v>31557</v>
      </c>
      <c r="I106" s="18">
        <v>15415</v>
      </c>
      <c r="J106" s="18">
        <v>16142</v>
      </c>
    </row>
    <row r="107" spans="1:10" ht="12.95" customHeight="1">
      <c r="A107" s="886" t="s">
        <v>752</v>
      </c>
      <c r="B107" s="18">
        <v>57301</v>
      </c>
      <c r="C107" s="18">
        <v>26798</v>
      </c>
      <c r="D107" s="18">
        <v>30503</v>
      </c>
      <c r="E107" s="18">
        <v>26728</v>
      </c>
      <c r="F107" s="18">
        <v>11669</v>
      </c>
      <c r="G107" s="18">
        <v>15059</v>
      </c>
      <c r="H107" s="18">
        <v>30573</v>
      </c>
      <c r="I107" s="18">
        <v>15129</v>
      </c>
      <c r="J107" s="18">
        <v>15444</v>
      </c>
    </row>
    <row r="108" spans="1:10" s="281" customFormat="1" ht="12.95" customHeight="1">
      <c r="A108" s="884" t="s">
        <v>753</v>
      </c>
      <c r="B108" s="17">
        <v>307656</v>
      </c>
      <c r="C108" s="17">
        <v>145855</v>
      </c>
      <c r="D108" s="17">
        <v>161801</v>
      </c>
      <c r="E108" s="17">
        <v>143892</v>
      </c>
      <c r="F108" s="17">
        <v>64346</v>
      </c>
      <c r="G108" s="17">
        <v>79546</v>
      </c>
      <c r="H108" s="17">
        <v>163764</v>
      </c>
      <c r="I108" s="17">
        <v>81509</v>
      </c>
      <c r="J108" s="17">
        <v>82255</v>
      </c>
    </row>
    <row r="109" spans="1:10" ht="11.1" customHeight="1">
      <c r="B109" s="18"/>
      <c r="C109" s="18"/>
      <c r="D109" s="18"/>
      <c r="E109" s="18"/>
      <c r="F109" s="18"/>
      <c r="G109" s="18"/>
      <c r="H109" s="18"/>
      <c r="I109" s="18"/>
      <c r="J109" s="18"/>
    </row>
    <row r="110" spans="1:10" ht="12.95" customHeight="1">
      <c r="A110" s="886" t="s">
        <v>754</v>
      </c>
      <c r="B110" s="18">
        <v>58325</v>
      </c>
      <c r="C110" s="18">
        <v>27013</v>
      </c>
      <c r="D110" s="18">
        <v>31312</v>
      </c>
      <c r="E110" s="18">
        <v>27185</v>
      </c>
      <c r="F110" s="18">
        <v>11963</v>
      </c>
      <c r="G110" s="18">
        <v>15222</v>
      </c>
      <c r="H110" s="18">
        <v>31140</v>
      </c>
      <c r="I110" s="18">
        <v>15050</v>
      </c>
      <c r="J110" s="18">
        <v>16090</v>
      </c>
    </row>
    <row r="111" spans="1:10" ht="12.95" customHeight="1">
      <c r="A111" s="886" t="s">
        <v>755</v>
      </c>
      <c r="B111" s="18">
        <v>59917</v>
      </c>
      <c r="C111" s="18">
        <v>27974</v>
      </c>
      <c r="D111" s="18">
        <v>31943</v>
      </c>
      <c r="E111" s="18">
        <v>27598</v>
      </c>
      <c r="F111" s="18">
        <v>12489</v>
      </c>
      <c r="G111" s="18">
        <v>15109</v>
      </c>
      <c r="H111" s="18">
        <v>32319</v>
      </c>
      <c r="I111" s="18">
        <v>15485</v>
      </c>
      <c r="J111" s="18">
        <v>16834</v>
      </c>
    </row>
    <row r="112" spans="1:10" ht="12.95" customHeight="1">
      <c r="A112" s="886" t="s">
        <v>756</v>
      </c>
      <c r="B112" s="18">
        <v>55053</v>
      </c>
      <c r="C112" s="18">
        <v>24981</v>
      </c>
      <c r="D112" s="18">
        <v>30072</v>
      </c>
      <c r="E112" s="18">
        <v>24818</v>
      </c>
      <c r="F112" s="18">
        <v>10649</v>
      </c>
      <c r="G112" s="18">
        <v>14169</v>
      </c>
      <c r="H112" s="18">
        <v>30235</v>
      </c>
      <c r="I112" s="18">
        <v>14332</v>
      </c>
      <c r="J112" s="18">
        <v>15903</v>
      </c>
    </row>
    <row r="113" spans="1:10" ht="12.95" customHeight="1">
      <c r="A113" s="886" t="s">
        <v>390</v>
      </c>
      <c r="B113" s="18">
        <v>54327</v>
      </c>
      <c r="C113" s="18">
        <v>24288</v>
      </c>
      <c r="D113" s="18">
        <v>30039</v>
      </c>
      <c r="E113" s="18">
        <v>24426</v>
      </c>
      <c r="F113" s="18">
        <v>10392</v>
      </c>
      <c r="G113" s="18">
        <v>14034</v>
      </c>
      <c r="H113" s="18">
        <v>29901</v>
      </c>
      <c r="I113" s="18">
        <v>13896</v>
      </c>
      <c r="J113" s="18">
        <v>16005</v>
      </c>
    </row>
    <row r="114" spans="1:10" ht="12.95" customHeight="1">
      <c r="A114" s="886" t="s">
        <v>757</v>
      </c>
      <c r="B114" s="18">
        <v>52422</v>
      </c>
      <c r="C114" s="18">
        <v>23429</v>
      </c>
      <c r="D114" s="18">
        <v>28993</v>
      </c>
      <c r="E114" s="18">
        <v>23424</v>
      </c>
      <c r="F114" s="18">
        <v>9860</v>
      </c>
      <c r="G114" s="18">
        <v>13564</v>
      </c>
      <c r="H114" s="18">
        <v>28998</v>
      </c>
      <c r="I114" s="18">
        <v>13569</v>
      </c>
      <c r="J114" s="18">
        <v>15429</v>
      </c>
    </row>
    <row r="115" spans="1:10" s="281" customFormat="1" ht="12.95" customHeight="1">
      <c r="A115" s="884" t="s">
        <v>236</v>
      </c>
      <c r="B115" s="17">
        <v>280044</v>
      </c>
      <c r="C115" s="17">
        <v>127685</v>
      </c>
      <c r="D115" s="17">
        <v>152359</v>
      </c>
      <c r="E115" s="17">
        <v>127451</v>
      </c>
      <c r="F115" s="17">
        <v>55353</v>
      </c>
      <c r="G115" s="17">
        <v>72098</v>
      </c>
      <c r="H115" s="17">
        <v>152593</v>
      </c>
      <c r="I115" s="17">
        <v>72332</v>
      </c>
      <c r="J115" s="17">
        <v>80261</v>
      </c>
    </row>
    <row r="116" spans="1:10" s="281" customFormat="1" ht="12.95" customHeight="1">
      <c r="A116" s="884"/>
      <c r="B116" s="197"/>
      <c r="C116" s="197"/>
      <c r="D116" s="197"/>
      <c r="E116" s="197"/>
      <c r="F116" s="197"/>
      <c r="G116" s="197"/>
      <c r="H116" s="197"/>
      <c r="I116" s="197"/>
      <c r="J116" s="197"/>
    </row>
    <row r="117" spans="1:10" s="281" customFormat="1" ht="12.95" customHeight="1">
      <c r="A117" s="884"/>
      <c r="B117" s="197"/>
      <c r="C117" s="197"/>
      <c r="D117" s="197"/>
      <c r="E117" s="197"/>
      <c r="F117" s="197"/>
      <c r="G117" s="197"/>
      <c r="H117" s="197"/>
      <c r="I117" s="197"/>
      <c r="J117" s="197"/>
    </row>
    <row r="118" spans="1:10" s="281" customFormat="1" ht="12.95" customHeight="1">
      <c r="A118" s="884"/>
      <c r="B118" s="197"/>
      <c r="C118" s="197"/>
      <c r="D118" s="197"/>
      <c r="E118" s="197"/>
      <c r="F118" s="197"/>
      <c r="G118" s="197"/>
      <c r="H118" s="197"/>
      <c r="I118" s="197"/>
      <c r="J118" s="197"/>
    </row>
    <row r="119" spans="1:10" s="281" customFormat="1" ht="12.95" customHeight="1">
      <c r="A119" s="884"/>
      <c r="B119" s="197"/>
      <c r="C119" s="197"/>
      <c r="D119" s="197"/>
      <c r="E119" s="197"/>
      <c r="F119" s="197"/>
      <c r="G119" s="197"/>
      <c r="H119" s="197"/>
      <c r="I119" s="197"/>
      <c r="J119" s="197"/>
    </row>
    <row r="120" spans="1:10" s="281" customFormat="1" ht="12.95" customHeight="1">
      <c r="A120" s="884"/>
      <c r="B120" s="197"/>
      <c r="C120" s="197"/>
      <c r="D120" s="197"/>
      <c r="E120" s="197"/>
      <c r="F120" s="197"/>
      <c r="G120" s="197"/>
      <c r="H120" s="197"/>
      <c r="I120" s="197"/>
      <c r="J120" s="197"/>
    </row>
    <row r="121" spans="1:10" s="281" customFormat="1" ht="12.95" customHeight="1">
      <c r="A121" s="884"/>
      <c r="B121" s="197"/>
      <c r="C121" s="197"/>
      <c r="D121" s="197"/>
      <c r="E121" s="197"/>
      <c r="F121" s="197"/>
      <c r="G121" s="197"/>
      <c r="H121" s="197"/>
      <c r="I121" s="197"/>
      <c r="J121" s="197"/>
    </row>
    <row r="122" spans="1:10" ht="18" customHeight="1">
      <c r="A122" s="761" t="s">
        <v>1202</v>
      </c>
    </row>
    <row r="123" spans="1:10" ht="18" customHeight="1">
      <c r="A123" s="887" t="s">
        <v>721</v>
      </c>
    </row>
    <row r="124" spans="1:10" ht="18" customHeight="1">
      <c r="A124" s="1688" t="s">
        <v>685</v>
      </c>
      <c r="B124" s="1690" t="s">
        <v>20</v>
      </c>
      <c r="C124" s="1690"/>
      <c r="D124" s="1690"/>
      <c r="E124" s="1690" t="s">
        <v>24</v>
      </c>
      <c r="F124" s="1690"/>
      <c r="G124" s="1690"/>
      <c r="H124" s="1690" t="s">
        <v>25</v>
      </c>
      <c r="I124" s="1690"/>
      <c r="J124" s="1690"/>
    </row>
    <row r="125" spans="1:10" ht="18" customHeight="1">
      <c r="A125" s="1689"/>
      <c r="B125" s="879" t="s">
        <v>686</v>
      </c>
      <c r="C125" s="879" t="s">
        <v>687</v>
      </c>
      <c r="D125" s="879" t="s">
        <v>688</v>
      </c>
      <c r="E125" s="879" t="s">
        <v>686</v>
      </c>
      <c r="F125" s="879" t="s">
        <v>687</v>
      </c>
      <c r="G125" s="879" t="s">
        <v>688</v>
      </c>
      <c r="H125" s="879" t="s">
        <v>686</v>
      </c>
      <c r="I125" s="879" t="s">
        <v>687</v>
      </c>
      <c r="J125" s="880" t="s">
        <v>688</v>
      </c>
    </row>
    <row r="126" spans="1:10" ht="10.5" customHeight="1">
      <c r="A126" s="888"/>
      <c r="B126" s="882"/>
      <c r="C126" s="882"/>
      <c r="D126" s="882"/>
      <c r="E126" s="882"/>
      <c r="F126" s="882"/>
      <c r="G126" s="882"/>
      <c r="H126" s="882"/>
      <c r="I126" s="882"/>
      <c r="J126" s="882"/>
    </row>
    <row r="127" spans="1:10" ht="12.95" customHeight="1">
      <c r="A127" s="1687" t="s">
        <v>0</v>
      </c>
      <c r="B127" s="1687"/>
      <c r="C127" s="1687"/>
      <c r="D127" s="1687"/>
      <c r="E127" s="1687"/>
      <c r="F127" s="1687"/>
      <c r="G127" s="1687"/>
      <c r="H127" s="1687"/>
      <c r="I127" s="1687"/>
      <c r="J127" s="1687"/>
    </row>
    <row r="128" spans="1:10" ht="8.25" customHeight="1">
      <c r="A128" s="280"/>
      <c r="B128" s="280"/>
      <c r="C128" s="280"/>
      <c r="D128" s="280"/>
      <c r="E128" s="280"/>
      <c r="F128" s="280"/>
      <c r="G128" s="280"/>
      <c r="H128" s="280"/>
      <c r="I128" s="280"/>
      <c r="J128" s="280"/>
    </row>
    <row r="129" spans="1:10" ht="12.95" customHeight="1">
      <c r="A129" s="886" t="s">
        <v>758</v>
      </c>
      <c r="B129" s="18">
        <v>53074</v>
      </c>
      <c r="C129" s="18">
        <v>23820</v>
      </c>
      <c r="D129" s="18">
        <v>29254</v>
      </c>
      <c r="E129" s="18">
        <v>23627</v>
      </c>
      <c r="F129" s="18">
        <v>9954</v>
      </c>
      <c r="G129" s="18">
        <v>13673</v>
      </c>
      <c r="H129" s="18">
        <v>29447</v>
      </c>
      <c r="I129" s="18">
        <v>13866</v>
      </c>
      <c r="J129" s="18">
        <v>15581</v>
      </c>
    </row>
    <row r="130" spans="1:10" ht="12.95" customHeight="1">
      <c r="A130" s="886" t="s">
        <v>759</v>
      </c>
      <c r="B130" s="18">
        <v>47169</v>
      </c>
      <c r="C130" s="18">
        <v>20895</v>
      </c>
      <c r="D130" s="18">
        <v>26274</v>
      </c>
      <c r="E130" s="18">
        <v>21211</v>
      </c>
      <c r="F130" s="18">
        <v>8855</v>
      </c>
      <c r="G130" s="18">
        <v>12356</v>
      </c>
      <c r="H130" s="18">
        <v>25958</v>
      </c>
      <c r="I130" s="18">
        <v>12040</v>
      </c>
      <c r="J130" s="18">
        <v>13918</v>
      </c>
    </row>
    <row r="131" spans="1:10" ht="12.95" customHeight="1">
      <c r="A131" s="886" t="s">
        <v>760</v>
      </c>
      <c r="B131" s="18">
        <v>43994</v>
      </c>
      <c r="C131" s="18">
        <v>18931</v>
      </c>
      <c r="D131" s="18">
        <v>25063</v>
      </c>
      <c r="E131" s="18">
        <v>19423</v>
      </c>
      <c r="F131" s="18">
        <v>7742</v>
      </c>
      <c r="G131" s="18">
        <v>11681</v>
      </c>
      <c r="H131" s="18">
        <v>24571</v>
      </c>
      <c r="I131" s="18">
        <v>11189</v>
      </c>
      <c r="J131" s="18">
        <v>13382</v>
      </c>
    </row>
    <row r="132" spans="1:10" ht="12.95" customHeight="1">
      <c r="A132" s="886" t="s">
        <v>761</v>
      </c>
      <c r="B132" s="18">
        <v>39853</v>
      </c>
      <c r="C132" s="18">
        <v>17145</v>
      </c>
      <c r="D132" s="18">
        <v>22708</v>
      </c>
      <c r="E132" s="18">
        <v>17906</v>
      </c>
      <c r="F132" s="18">
        <v>7174</v>
      </c>
      <c r="G132" s="18">
        <v>10732</v>
      </c>
      <c r="H132" s="18">
        <v>21947</v>
      </c>
      <c r="I132" s="18">
        <v>9971</v>
      </c>
      <c r="J132" s="18">
        <v>11976</v>
      </c>
    </row>
    <row r="133" spans="1:10" ht="12.95" customHeight="1">
      <c r="A133" s="886" t="s">
        <v>627</v>
      </c>
      <c r="B133" s="18">
        <v>36051</v>
      </c>
      <c r="C133" s="18">
        <v>15074</v>
      </c>
      <c r="D133" s="18">
        <v>20977</v>
      </c>
      <c r="E133" s="18">
        <v>16361</v>
      </c>
      <c r="F133" s="18">
        <v>6322</v>
      </c>
      <c r="G133" s="18">
        <v>10039</v>
      </c>
      <c r="H133" s="18">
        <v>19690</v>
      </c>
      <c r="I133" s="18">
        <v>8752</v>
      </c>
      <c r="J133" s="18">
        <v>10938</v>
      </c>
    </row>
    <row r="134" spans="1:10" s="281" customFormat="1" ht="12.95" customHeight="1">
      <c r="A134" s="884" t="s">
        <v>762</v>
      </c>
      <c r="B134" s="17">
        <v>220141</v>
      </c>
      <c r="C134" s="17">
        <v>95865</v>
      </c>
      <c r="D134" s="17">
        <v>124276</v>
      </c>
      <c r="E134" s="17">
        <v>98528</v>
      </c>
      <c r="F134" s="17">
        <v>40047</v>
      </c>
      <c r="G134" s="17">
        <v>58481</v>
      </c>
      <c r="H134" s="17">
        <v>121613</v>
      </c>
      <c r="I134" s="17">
        <v>55818</v>
      </c>
      <c r="J134" s="17">
        <v>65795</v>
      </c>
    </row>
    <row r="135" spans="1:10" ht="9" customHeight="1">
      <c r="B135" s="18"/>
      <c r="C135" s="18"/>
      <c r="D135" s="18"/>
      <c r="E135" s="18"/>
      <c r="F135" s="18"/>
      <c r="G135" s="18"/>
      <c r="H135" s="18"/>
      <c r="I135" s="18"/>
      <c r="J135" s="18"/>
    </row>
    <row r="136" spans="1:10" ht="12.95" customHeight="1">
      <c r="A136" s="886" t="s">
        <v>763</v>
      </c>
      <c r="B136" s="18">
        <v>33668</v>
      </c>
      <c r="C136" s="18">
        <v>14179</v>
      </c>
      <c r="D136" s="18">
        <v>19489</v>
      </c>
      <c r="E136" s="18">
        <v>15565</v>
      </c>
      <c r="F136" s="18">
        <v>6217</v>
      </c>
      <c r="G136" s="18">
        <v>9348</v>
      </c>
      <c r="H136" s="18">
        <v>18103</v>
      </c>
      <c r="I136" s="18">
        <v>7962</v>
      </c>
      <c r="J136" s="18">
        <v>10141</v>
      </c>
    </row>
    <row r="137" spans="1:10" ht="12.95" customHeight="1">
      <c r="A137" s="886" t="s">
        <v>764</v>
      </c>
      <c r="B137" s="18">
        <v>29625</v>
      </c>
      <c r="C137" s="18">
        <v>12468</v>
      </c>
      <c r="D137" s="18">
        <v>17157</v>
      </c>
      <c r="E137" s="18">
        <v>14046</v>
      </c>
      <c r="F137" s="18">
        <v>5567</v>
      </c>
      <c r="G137" s="18">
        <v>8479</v>
      </c>
      <c r="H137" s="18">
        <v>15579</v>
      </c>
      <c r="I137" s="18">
        <v>6901</v>
      </c>
      <c r="J137" s="18">
        <v>8678</v>
      </c>
    </row>
    <row r="138" spans="1:10" ht="12.95" customHeight="1">
      <c r="A138" s="886" t="s">
        <v>765</v>
      </c>
      <c r="B138" s="18">
        <v>26173</v>
      </c>
      <c r="C138" s="18">
        <v>10722</v>
      </c>
      <c r="D138" s="18">
        <v>15451</v>
      </c>
      <c r="E138" s="18">
        <v>12276</v>
      </c>
      <c r="F138" s="18">
        <v>4734</v>
      </c>
      <c r="G138" s="18">
        <v>7542</v>
      </c>
      <c r="H138" s="18">
        <v>13897</v>
      </c>
      <c r="I138" s="18">
        <v>5988</v>
      </c>
      <c r="J138" s="18">
        <v>7909</v>
      </c>
    </row>
    <row r="139" spans="1:10" ht="12.95" customHeight="1">
      <c r="A139" s="886" t="s">
        <v>766</v>
      </c>
      <c r="B139" s="18">
        <v>24454</v>
      </c>
      <c r="C139" s="18">
        <v>9917</v>
      </c>
      <c r="D139" s="18">
        <v>14537</v>
      </c>
      <c r="E139" s="18">
        <v>11489</v>
      </c>
      <c r="F139" s="18">
        <v>4409</v>
      </c>
      <c r="G139" s="18">
        <v>7080</v>
      </c>
      <c r="H139" s="18">
        <v>12965</v>
      </c>
      <c r="I139" s="18">
        <v>5508</v>
      </c>
      <c r="J139" s="18">
        <v>7457</v>
      </c>
    </row>
    <row r="140" spans="1:10" ht="12.95" customHeight="1">
      <c r="A140" s="886" t="s">
        <v>767</v>
      </c>
      <c r="B140" s="18">
        <v>21251</v>
      </c>
      <c r="C140" s="18">
        <v>8471</v>
      </c>
      <c r="D140" s="18">
        <v>12780</v>
      </c>
      <c r="E140" s="18">
        <v>10048</v>
      </c>
      <c r="F140" s="18">
        <v>3807</v>
      </c>
      <c r="G140" s="18">
        <v>6241</v>
      </c>
      <c r="H140" s="18">
        <v>11203</v>
      </c>
      <c r="I140" s="18">
        <v>4664</v>
      </c>
      <c r="J140" s="18">
        <v>6539</v>
      </c>
    </row>
    <row r="141" spans="1:10" s="281" customFormat="1" ht="12.95" customHeight="1">
      <c r="A141" s="884" t="s">
        <v>768</v>
      </c>
      <c r="B141" s="17">
        <v>135171</v>
      </c>
      <c r="C141" s="17">
        <v>55757</v>
      </c>
      <c r="D141" s="17">
        <v>79414</v>
      </c>
      <c r="E141" s="17">
        <v>63424</v>
      </c>
      <c r="F141" s="17">
        <v>24734</v>
      </c>
      <c r="G141" s="17">
        <v>38690</v>
      </c>
      <c r="H141" s="17">
        <v>71747</v>
      </c>
      <c r="I141" s="17">
        <v>31023</v>
      </c>
      <c r="J141" s="17">
        <v>40724</v>
      </c>
    </row>
    <row r="142" spans="1:10" ht="7.5" customHeight="1">
      <c r="B142" s="18"/>
      <c r="C142" s="18"/>
      <c r="D142" s="18"/>
      <c r="E142" s="18"/>
      <c r="F142" s="18"/>
      <c r="G142" s="18"/>
      <c r="H142" s="18"/>
      <c r="I142" s="18"/>
      <c r="J142" s="18"/>
    </row>
    <row r="143" spans="1:10" ht="12.95" customHeight="1">
      <c r="A143" s="886" t="s">
        <v>769</v>
      </c>
      <c r="B143" s="18">
        <v>20375</v>
      </c>
      <c r="C143" s="18">
        <v>8342</v>
      </c>
      <c r="D143" s="18">
        <v>12033</v>
      </c>
      <c r="E143" s="18">
        <v>9808</v>
      </c>
      <c r="F143" s="18">
        <v>3906</v>
      </c>
      <c r="G143" s="18">
        <v>5902</v>
      </c>
      <c r="H143" s="18">
        <v>10567</v>
      </c>
      <c r="I143" s="18">
        <v>4436</v>
      </c>
      <c r="J143" s="18">
        <v>6131</v>
      </c>
    </row>
    <row r="144" spans="1:10" ht="12.95" customHeight="1">
      <c r="A144" s="886" t="s">
        <v>770</v>
      </c>
      <c r="B144" s="18">
        <v>17112</v>
      </c>
      <c r="C144" s="18">
        <v>6832</v>
      </c>
      <c r="D144" s="18">
        <v>10280</v>
      </c>
      <c r="E144" s="18">
        <v>8020</v>
      </c>
      <c r="F144" s="18">
        <v>3059</v>
      </c>
      <c r="G144" s="18">
        <v>4961</v>
      </c>
      <c r="H144" s="18">
        <v>9092</v>
      </c>
      <c r="I144" s="18">
        <v>3773</v>
      </c>
      <c r="J144" s="18">
        <v>5319</v>
      </c>
    </row>
    <row r="145" spans="1:10" ht="12.95" customHeight="1">
      <c r="A145" s="886" t="s">
        <v>771</v>
      </c>
      <c r="B145" s="18">
        <v>13547</v>
      </c>
      <c r="C145" s="18">
        <v>5191</v>
      </c>
      <c r="D145" s="18">
        <v>8356</v>
      </c>
      <c r="E145" s="18">
        <v>6398</v>
      </c>
      <c r="F145" s="18">
        <v>2323</v>
      </c>
      <c r="G145" s="18">
        <v>4075</v>
      </c>
      <c r="H145" s="18">
        <v>7149</v>
      </c>
      <c r="I145" s="18">
        <v>2868</v>
      </c>
      <c r="J145" s="18">
        <v>4281</v>
      </c>
    </row>
    <row r="146" spans="1:10" ht="12.95" customHeight="1">
      <c r="A146" s="886" t="s">
        <v>772</v>
      </c>
      <c r="B146" s="18">
        <v>11703</v>
      </c>
      <c r="C146" s="18">
        <v>4447</v>
      </c>
      <c r="D146" s="18">
        <v>7256</v>
      </c>
      <c r="E146" s="18">
        <v>5585</v>
      </c>
      <c r="F146" s="18">
        <v>1977</v>
      </c>
      <c r="G146" s="18">
        <v>3608</v>
      </c>
      <c r="H146" s="18">
        <v>6118</v>
      </c>
      <c r="I146" s="18">
        <v>2470</v>
      </c>
      <c r="J146" s="18">
        <v>3648</v>
      </c>
    </row>
    <row r="147" spans="1:10" ht="12.95" customHeight="1">
      <c r="A147" s="886" t="s">
        <v>773</v>
      </c>
      <c r="B147" s="18">
        <v>9498</v>
      </c>
      <c r="C147" s="18">
        <v>3566</v>
      </c>
      <c r="D147" s="18">
        <v>5932</v>
      </c>
      <c r="E147" s="18">
        <v>4473</v>
      </c>
      <c r="F147" s="18">
        <v>1589</v>
      </c>
      <c r="G147" s="18">
        <v>2884</v>
      </c>
      <c r="H147" s="18">
        <v>5025</v>
      </c>
      <c r="I147" s="18">
        <v>1977</v>
      </c>
      <c r="J147" s="18">
        <v>3048</v>
      </c>
    </row>
    <row r="148" spans="1:10" s="281" customFormat="1" ht="12.95" customHeight="1">
      <c r="A148" s="884" t="s">
        <v>774</v>
      </c>
      <c r="B148" s="17">
        <v>72235</v>
      </c>
      <c r="C148" s="17">
        <v>28378</v>
      </c>
      <c r="D148" s="17">
        <v>43857</v>
      </c>
      <c r="E148" s="17">
        <v>34284</v>
      </c>
      <c r="F148" s="17">
        <v>12854</v>
      </c>
      <c r="G148" s="17">
        <v>21430</v>
      </c>
      <c r="H148" s="17">
        <v>37951</v>
      </c>
      <c r="I148" s="17">
        <v>15524</v>
      </c>
      <c r="J148" s="17">
        <v>22427</v>
      </c>
    </row>
    <row r="149" spans="1:10" ht="6" customHeight="1">
      <c r="B149" s="18"/>
      <c r="C149" s="18"/>
      <c r="D149" s="18"/>
      <c r="E149" s="18"/>
      <c r="F149" s="18"/>
      <c r="G149" s="18"/>
      <c r="H149" s="18"/>
      <c r="I149" s="18"/>
      <c r="J149" s="18"/>
    </row>
    <row r="150" spans="1:10" ht="12.95" customHeight="1">
      <c r="A150" s="886" t="s">
        <v>775</v>
      </c>
      <c r="B150" s="18">
        <v>5913</v>
      </c>
      <c r="C150" s="18">
        <v>2157</v>
      </c>
      <c r="D150" s="18">
        <v>3756</v>
      </c>
      <c r="E150" s="18">
        <v>3036</v>
      </c>
      <c r="F150" s="18">
        <v>1106</v>
      </c>
      <c r="G150" s="18">
        <v>1930</v>
      </c>
      <c r="H150" s="18">
        <v>2877</v>
      </c>
      <c r="I150" s="18">
        <v>1051</v>
      </c>
      <c r="J150" s="18">
        <v>1826</v>
      </c>
    </row>
    <row r="151" spans="1:10" ht="12.95" customHeight="1">
      <c r="A151" s="886" t="s">
        <v>776</v>
      </c>
      <c r="B151" s="18">
        <v>4176</v>
      </c>
      <c r="C151" s="18">
        <v>1519</v>
      </c>
      <c r="D151" s="18">
        <v>2657</v>
      </c>
      <c r="E151" s="18">
        <v>2159</v>
      </c>
      <c r="F151" s="18">
        <v>748</v>
      </c>
      <c r="G151" s="18">
        <v>1411</v>
      </c>
      <c r="H151" s="18">
        <v>2017</v>
      </c>
      <c r="I151" s="18">
        <v>771</v>
      </c>
      <c r="J151" s="18">
        <v>1246</v>
      </c>
    </row>
    <row r="152" spans="1:10" ht="12.95" customHeight="1">
      <c r="A152" s="886" t="s">
        <v>392</v>
      </c>
      <c r="B152" s="18">
        <v>3450</v>
      </c>
      <c r="C152" s="18">
        <v>1289</v>
      </c>
      <c r="D152" s="18">
        <v>2161</v>
      </c>
      <c r="E152" s="18">
        <v>1717</v>
      </c>
      <c r="F152" s="18">
        <v>618</v>
      </c>
      <c r="G152" s="18">
        <v>1099</v>
      </c>
      <c r="H152" s="18">
        <v>1733</v>
      </c>
      <c r="I152" s="18">
        <v>671</v>
      </c>
      <c r="J152" s="18">
        <v>1062</v>
      </c>
    </row>
    <row r="153" spans="1:10" ht="12.95" customHeight="1">
      <c r="A153" s="886" t="s">
        <v>777</v>
      </c>
      <c r="B153" s="18">
        <v>4475</v>
      </c>
      <c r="C153" s="18">
        <v>1682</v>
      </c>
      <c r="D153" s="18">
        <v>2793</v>
      </c>
      <c r="E153" s="18">
        <v>1872</v>
      </c>
      <c r="F153" s="18">
        <v>693</v>
      </c>
      <c r="G153" s="18">
        <v>1179</v>
      </c>
      <c r="H153" s="18">
        <v>2603</v>
      </c>
      <c r="I153" s="18">
        <v>989</v>
      </c>
      <c r="J153" s="18">
        <v>1614</v>
      </c>
    </row>
    <row r="154" spans="1:10" ht="12.95" customHeight="1">
      <c r="A154" s="886" t="s">
        <v>778</v>
      </c>
      <c r="B154" s="18">
        <v>5349</v>
      </c>
      <c r="C154" s="18">
        <v>1924</v>
      </c>
      <c r="D154" s="18">
        <v>3425</v>
      </c>
      <c r="E154" s="18">
        <v>2167</v>
      </c>
      <c r="F154" s="18">
        <v>695</v>
      </c>
      <c r="G154" s="18">
        <v>1472</v>
      </c>
      <c r="H154" s="18">
        <v>3182</v>
      </c>
      <c r="I154" s="18">
        <v>1229</v>
      </c>
      <c r="J154" s="18">
        <v>1953</v>
      </c>
    </row>
    <row r="155" spans="1:10" s="281" customFormat="1" ht="12.95" customHeight="1">
      <c r="A155" s="884" t="s">
        <v>779</v>
      </c>
      <c r="B155" s="17">
        <v>23363</v>
      </c>
      <c r="C155" s="17">
        <v>8571</v>
      </c>
      <c r="D155" s="17">
        <v>14792</v>
      </c>
      <c r="E155" s="17">
        <v>10951</v>
      </c>
      <c r="F155" s="17">
        <v>3860</v>
      </c>
      <c r="G155" s="17">
        <v>7091</v>
      </c>
      <c r="H155" s="17">
        <v>12412</v>
      </c>
      <c r="I155" s="17">
        <v>4711</v>
      </c>
      <c r="J155" s="17">
        <v>7701</v>
      </c>
    </row>
    <row r="156" spans="1:10" ht="11.1" customHeight="1">
      <c r="B156" s="18"/>
      <c r="C156" s="18"/>
      <c r="D156" s="18"/>
      <c r="E156" s="18"/>
      <c r="F156" s="18"/>
      <c r="G156" s="18"/>
      <c r="H156" s="18"/>
      <c r="I156" s="18"/>
      <c r="J156" s="18"/>
    </row>
    <row r="157" spans="1:10" ht="12.95" customHeight="1">
      <c r="A157" s="886" t="s">
        <v>780</v>
      </c>
      <c r="B157" s="18">
        <v>4628</v>
      </c>
      <c r="C157" s="18">
        <v>1476</v>
      </c>
      <c r="D157" s="18">
        <v>3152</v>
      </c>
      <c r="E157" s="18">
        <v>1976</v>
      </c>
      <c r="F157" s="18">
        <v>589</v>
      </c>
      <c r="G157" s="18">
        <v>1387</v>
      </c>
      <c r="H157" s="18">
        <v>2652</v>
      </c>
      <c r="I157" s="18">
        <v>887</v>
      </c>
      <c r="J157" s="18">
        <v>1765</v>
      </c>
    </row>
    <row r="158" spans="1:10" ht="12.95" customHeight="1">
      <c r="A158" s="886" t="s">
        <v>781</v>
      </c>
      <c r="B158" s="18">
        <v>4220</v>
      </c>
      <c r="C158" s="18">
        <v>1408</v>
      </c>
      <c r="D158" s="18">
        <v>2812</v>
      </c>
      <c r="E158" s="18">
        <v>1633</v>
      </c>
      <c r="F158" s="18">
        <v>501</v>
      </c>
      <c r="G158" s="18">
        <v>1132</v>
      </c>
      <c r="H158" s="18">
        <v>2587</v>
      </c>
      <c r="I158" s="18">
        <v>907</v>
      </c>
      <c r="J158" s="18">
        <v>1680</v>
      </c>
    </row>
    <row r="159" spans="1:10" ht="12.95" customHeight="1">
      <c r="A159" s="886" t="s">
        <v>782</v>
      </c>
      <c r="B159" s="18">
        <v>3373</v>
      </c>
      <c r="C159" s="18">
        <v>1130</v>
      </c>
      <c r="D159" s="18">
        <v>2243</v>
      </c>
      <c r="E159" s="18">
        <v>1339</v>
      </c>
      <c r="F159" s="18">
        <v>432</v>
      </c>
      <c r="G159" s="18">
        <v>907</v>
      </c>
      <c r="H159" s="18">
        <v>2034</v>
      </c>
      <c r="I159" s="18">
        <v>698</v>
      </c>
      <c r="J159" s="18">
        <v>1336</v>
      </c>
    </row>
    <row r="160" spans="1:10" ht="12.95" customHeight="1">
      <c r="A160" s="886" t="s">
        <v>783</v>
      </c>
      <c r="B160" s="18">
        <v>2654</v>
      </c>
      <c r="C160" s="18">
        <v>824</v>
      </c>
      <c r="D160" s="18">
        <v>1830</v>
      </c>
      <c r="E160" s="18">
        <v>1036</v>
      </c>
      <c r="F160" s="18">
        <v>308</v>
      </c>
      <c r="G160" s="18">
        <v>728</v>
      </c>
      <c r="H160" s="18">
        <v>1618</v>
      </c>
      <c r="I160" s="18">
        <v>516</v>
      </c>
      <c r="J160" s="18">
        <v>1102</v>
      </c>
    </row>
    <row r="161" spans="1:10" ht="12.95" customHeight="1">
      <c r="A161" s="886" t="s">
        <v>784</v>
      </c>
      <c r="B161" s="18">
        <v>2439</v>
      </c>
      <c r="C161" s="18">
        <v>757</v>
      </c>
      <c r="D161" s="18">
        <v>1682</v>
      </c>
      <c r="E161" s="18">
        <v>931</v>
      </c>
      <c r="F161" s="18">
        <v>249</v>
      </c>
      <c r="G161" s="18">
        <v>682</v>
      </c>
      <c r="H161" s="18">
        <v>1508</v>
      </c>
      <c r="I161" s="18">
        <v>508</v>
      </c>
      <c r="J161" s="18">
        <v>1000</v>
      </c>
    </row>
    <row r="162" spans="1:10" s="281" customFormat="1" ht="12.95" customHeight="1">
      <c r="A162" s="884" t="s">
        <v>785</v>
      </c>
      <c r="B162" s="17">
        <v>17314</v>
      </c>
      <c r="C162" s="17">
        <v>5595</v>
      </c>
      <c r="D162" s="17">
        <v>11719</v>
      </c>
      <c r="E162" s="17">
        <v>6915</v>
      </c>
      <c r="F162" s="17">
        <v>2079</v>
      </c>
      <c r="G162" s="17">
        <v>4836</v>
      </c>
      <c r="H162" s="17">
        <v>10399</v>
      </c>
      <c r="I162" s="17">
        <v>3516</v>
      </c>
      <c r="J162" s="17">
        <v>6883</v>
      </c>
    </row>
    <row r="163" spans="1:10" ht="7.5" customHeight="1">
      <c r="B163" s="18"/>
      <c r="C163" s="18"/>
      <c r="D163" s="18"/>
      <c r="E163" s="18"/>
      <c r="F163" s="18"/>
      <c r="G163" s="18"/>
      <c r="H163" s="18"/>
      <c r="I163" s="18"/>
      <c r="J163" s="18"/>
    </row>
    <row r="164" spans="1:10" ht="12.95" customHeight="1">
      <c r="A164" s="886" t="s">
        <v>786</v>
      </c>
      <c r="B164" s="18">
        <v>1840</v>
      </c>
      <c r="C164" s="18">
        <v>580</v>
      </c>
      <c r="D164" s="18">
        <v>1260</v>
      </c>
      <c r="E164" s="18">
        <v>646</v>
      </c>
      <c r="F164" s="18">
        <v>212</v>
      </c>
      <c r="G164" s="18">
        <v>434</v>
      </c>
      <c r="H164" s="18">
        <v>1194</v>
      </c>
      <c r="I164" s="18">
        <v>368</v>
      </c>
      <c r="J164" s="18">
        <v>826</v>
      </c>
    </row>
    <row r="165" spans="1:10" ht="12.95" customHeight="1">
      <c r="A165" s="886" t="s">
        <v>787</v>
      </c>
      <c r="B165" s="18">
        <v>1190</v>
      </c>
      <c r="C165" s="18">
        <v>373</v>
      </c>
      <c r="D165" s="18">
        <v>817</v>
      </c>
      <c r="E165" s="18">
        <v>450</v>
      </c>
      <c r="F165" s="18">
        <v>135</v>
      </c>
      <c r="G165" s="18">
        <v>315</v>
      </c>
      <c r="H165" s="18">
        <v>740</v>
      </c>
      <c r="I165" s="18">
        <v>238</v>
      </c>
      <c r="J165" s="18">
        <v>502</v>
      </c>
    </row>
    <row r="166" spans="1:10" ht="12.95" customHeight="1">
      <c r="A166" s="886" t="s">
        <v>788</v>
      </c>
      <c r="B166" s="18">
        <v>769</v>
      </c>
      <c r="C166" s="18">
        <v>243</v>
      </c>
      <c r="D166" s="18">
        <v>526</v>
      </c>
      <c r="E166" s="18">
        <v>226</v>
      </c>
      <c r="F166" s="18">
        <v>71</v>
      </c>
      <c r="G166" s="18">
        <v>155</v>
      </c>
      <c r="H166" s="18">
        <v>543</v>
      </c>
      <c r="I166" s="18">
        <v>172</v>
      </c>
      <c r="J166" s="18">
        <v>371</v>
      </c>
    </row>
    <row r="167" spans="1:10" ht="12.95" customHeight="1">
      <c r="A167" s="886" t="s">
        <v>789</v>
      </c>
      <c r="B167" s="18">
        <v>739</v>
      </c>
      <c r="C167" s="18">
        <v>282</v>
      </c>
      <c r="D167" s="18">
        <v>457</v>
      </c>
      <c r="E167" s="18">
        <v>223</v>
      </c>
      <c r="F167" s="18">
        <v>99</v>
      </c>
      <c r="G167" s="18">
        <v>124</v>
      </c>
      <c r="H167" s="18">
        <v>516</v>
      </c>
      <c r="I167" s="18">
        <v>183</v>
      </c>
      <c r="J167" s="18">
        <v>333</v>
      </c>
    </row>
    <row r="168" spans="1:10" ht="12.95" customHeight="1">
      <c r="A168" s="886" t="s">
        <v>790</v>
      </c>
      <c r="B168" s="18">
        <v>669</v>
      </c>
      <c r="C168" s="18">
        <v>214</v>
      </c>
      <c r="D168" s="18">
        <v>455</v>
      </c>
      <c r="E168" s="18">
        <v>179</v>
      </c>
      <c r="F168" s="18">
        <v>73</v>
      </c>
      <c r="G168" s="18">
        <v>106</v>
      </c>
      <c r="H168" s="18">
        <v>490</v>
      </c>
      <c r="I168" s="18">
        <v>141</v>
      </c>
      <c r="J168" s="18">
        <v>349</v>
      </c>
    </row>
    <row r="169" spans="1:10" s="281" customFormat="1" ht="12.95" customHeight="1">
      <c r="A169" s="884" t="s">
        <v>791</v>
      </c>
      <c r="B169" s="17">
        <v>5207</v>
      </c>
      <c r="C169" s="17">
        <v>1692</v>
      </c>
      <c r="D169" s="17">
        <v>3515</v>
      </c>
      <c r="E169" s="17">
        <v>1724</v>
      </c>
      <c r="F169" s="17">
        <v>590</v>
      </c>
      <c r="G169" s="17">
        <v>1134</v>
      </c>
      <c r="H169" s="17">
        <v>3483</v>
      </c>
      <c r="I169" s="17">
        <v>1102</v>
      </c>
      <c r="J169" s="17">
        <v>2381</v>
      </c>
    </row>
    <row r="170" spans="1:10" ht="6" customHeight="1">
      <c r="B170" s="18"/>
      <c r="C170" s="18"/>
      <c r="D170" s="18"/>
      <c r="E170" s="18"/>
      <c r="F170" s="18"/>
      <c r="G170" s="18"/>
      <c r="H170" s="18"/>
      <c r="I170" s="18"/>
      <c r="J170" s="18"/>
    </row>
    <row r="171" spans="1:10" ht="12.95" customHeight="1">
      <c r="A171" s="886" t="s">
        <v>792</v>
      </c>
      <c r="B171" s="18">
        <v>310</v>
      </c>
      <c r="C171" s="18">
        <v>116</v>
      </c>
      <c r="D171" s="18">
        <v>194</v>
      </c>
      <c r="E171" s="18">
        <v>110</v>
      </c>
      <c r="F171" s="18">
        <v>45</v>
      </c>
      <c r="G171" s="18">
        <v>65</v>
      </c>
      <c r="H171" s="18">
        <v>200</v>
      </c>
      <c r="I171" s="18">
        <v>71</v>
      </c>
      <c r="J171" s="18">
        <v>129</v>
      </c>
    </row>
    <row r="172" spans="1:10" ht="12.95" customHeight="1">
      <c r="A172" s="886" t="s">
        <v>793</v>
      </c>
      <c r="B172" s="18">
        <v>481</v>
      </c>
      <c r="C172" s="18">
        <v>166</v>
      </c>
      <c r="D172" s="18">
        <v>315</v>
      </c>
      <c r="E172" s="18">
        <v>108</v>
      </c>
      <c r="F172" s="18">
        <v>50</v>
      </c>
      <c r="G172" s="18">
        <v>58</v>
      </c>
      <c r="H172" s="18">
        <v>373</v>
      </c>
      <c r="I172" s="18">
        <v>116</v>
      </c>
      <c r="J172" s="18">
        <v>257</v>
      </c>
    </row>
    <row r="173" spans="1:10" ht="12.95" customHeight="1">
      <c r="A173" s="886" t="s">
        <v>794</v>
      </c>
      <c r="B173" s="18">
        <v>314</v>
      </c>
      <c r="C173" s="18">
        <v>121</v>
      </c>
      <c r="D173" s="18">
        <v>193</v>
      </c>
      <c r="E173" s="18">
        <v>81</v>
      </c>
      <c r="F173" s="18">
        <v>36</v>
      </c>
      <c r="G173" s="18">
        <v>45</v>
      </c>
      <c r="H173" s="18">
        <v>233</v>
      </c>
      <c r="I173" s="18">
        <v>85</v>
      </c>
      <c r="J173" s="18">
        <v>148</v>
      </c>
    </row>
    <row r="174" spans="1:10" ht="12.95" customHeight="1">
      <c r="A174" s="886" t="s">
        <v>795</v>
      </c>
      <c r="B174" s="18">
        <v>244</v>
      </c>
      <c r="C174" s="18">
        <v>85</v>
      </c>
      <c r="D174" s="18">
        <v>159</v>
      </c>
      <c r="E174" s="18">
        <v>67</v>
      </c>
      <c r="F174" s="18">
        <v>18</v>
      </c>
      <c r="G174" s="18">
        <v>49</v>
      </c>
      <c r="H174" s="18">
        <v>177</v>
      </c>
      <c r="I174" s="18">
        <v>67</v>
      </c>
      <c r="J174" s="18">
        <v>110</v>
      </c>
    </row>
    <row r="175" spans="1:10" ht="12.95" customHeight="1">
      <c r="A175" s="886" t="s">
        <v>796</v>
      </c>
      <c r="B175" s="18">
        <v>146</v>
      </c>
      <c r="C175" s="18">
        <v>60</v>
      </c>
      <c r="D175" s="18">
        <v>86</v>
      </c>
      <c r="E175" s="18">
        <v>46</v>
      </c>
      <c r="F175" s="18">
        <v>23</v>
      </c>
      <c r="G175" s="18">
        <v>23</v>
      </c>
      <c r="H175" s="18">
        <v>100</v>
      </c>
      <c r="I175" s="18">
        <v>37</v>
      </c>
      <c r="J175" s="18">
        <v>63</v>
      </c>
    </row>
    <row r="176" spans="1:10" s="281" customFormat="1" ht="12.95" customHeight="1">
      <c r="A176" s="884" t="s">
        <v>797</v>
      </c>
      <c r="B176" s="17">
        <v>1495</v>
      </c>
      <c r="C176" s="17">
        <v>548</v>
      </c>
      <c r="D176" s="17">
        <v>947</v>
      </c>
      <c r="E176" s="17">
        <v>412</v>
      </c>
      <c r="F176" s="17">
        <v>172</v>
      </c>
      <c r="G176" s="17">
        <v>240</v>
      </c>
      <c r="H176" s="17">
        <v>1083</v>
      </c>
      <c r="I176" s="17">
        <v>376</v>
      </c>
      <c r="J176" s="17">
        <v>707</v>
      </c>
    </row>
    <row r="177" spans="1:10" ht="11.1" customHeight="1">
      <c r="B177" s="18"/>
      <c r="C177" s="18"/>
      <c r="D177" s="18"/>
      <c r="E177" s="18"/>
      <c r="F177" s="18"/>
      <c r="G177" s="18"/>
      <c r="H177" s="18"/>
      <c r="I177" s="18"/>
      <c r="J177" s="18"/>
    </row>
    <row r="178" spans="1:10" s="281" customFormat="1" ht="24" customHeight="1">
      <c r="A178" s="889" t="s">
        <v>798</v>
      </c>
      <c r="B178" s="17">
        <v>425</v>
      </c>
      <c r="C178" s="17">
        <v>139</v>
      </c>
      <c r="D178" s="17">
        <v>286</v>
      </c>
      <c r="E178" s="17">
        <v>194</v>
      </c>
      <c r="F178" s="17">
        <v>68</v>
      </c>
      <c r="G178" s="17">
        <v>126</v>
      </c>
      <c r="H178" s="17">
        <v>231</v>
      </c>
      <c r="I178" s="17">
        <v>71</v>
      </c>
      <c r="J178" s="17">
        <v>160</v>
      </c>
    </row>
    <row r="179" spans="1:10" ht="12.95" customHeight="1"/>
    <row r="180" spans="1:10" s="240" customFormat="1" ht="15.75" customHeight="1">
      <c r="A180" s="890"/>
    </row>
    <row r="181" spans="1:10" ht="12.95" customHeight="1"/>
    <row r="182" spans="1:10" ht="12.95" customHeight="1"/>
    <row r="183" spans="1:10" ht="12.95" customHeight="1"/>
    <row r="184" spans="1:10" ht="12.95" customHeight="1"/>
    <row r="185" spans="1:10" ht="12.95" customHeight="1"/>
    <row r="186" spans="1:10" ht="12.95" customHeight="1"/>
    <row r="187" spans="1:10" ht="12.95" customHeight="1"/>
    <row r="188" spans="1:10" ht="12.95" customHeight="1"/>
    <row r="189" spans="1:10" ht="12.95" customHeight="1"/>
    <row r="190" spans="1:10" ht="12.95" customHeight="1"/>
    <row r="191" spans="1:10" ht="12.95" customHeight="1"/>
    <row r="192" spans="1:10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.95" customHeight="1"/>
    <row r="388" ht="12.95" customHeight="1"/>
    <row r="389" ht="12.95" customHeight="1"/>
    <row r="390" ht="12.95" customHeight="1"/>
    <row r="391" ht="12.95" customHeight="1"/>
    <row r="392" ht="12.95" customHeight="1"/>
    <row r="393" ht="12.95" customHeight="1"/>
    <row r="394" ht="12.95" customHeight="1"/>
    <row r="395" ht="12.95" customHeight="1"/>
    <row r="396" ht="12.95" customHeight="1"/>
    <row r="397" ht="12.95" customHeight="1"/>
    <row r="398" ht="12.95" customHeight="1"/>
    <row r="399" ht="12.95" customHeight="1"/>
    <row r="400" ht="12.95" customHeight="1"/>
    <row r="401" ht="12.95" customHeight="1"/>
    <row r="402" ht="12.95" customHeight="1"/>
    <row r="403" ht="12.95" customHeight="1"/>
    <row r="404" ht="12.95" customHeight="1"/>
    <row r="405" ht="12.95" customHeight="1"/>
    <row r="406" ht="12.95" customHeight="1"/>
    <row r="407" ht="12.95" customHeight="1"/>
    <row r="408" ht="12.95" customHeight="1"/>
    <row r="409" ht="12.95" customHeight="1"/>
    <row r="410" ht="12.95" customHeight="1"/>
    <row r="411" ht="12.95" customHeight="1"/>
    <row r="412" ht="12.95" customHeight="1"/>
    <row r="413" ht="12.95" customHeight="1"/>
    <row r="414" ht="12.95" customHeight="1"/>
    <row r="415" ht="12.95" customHeight="1"/>
    <row r="416" ht="12.95" customHeight="1"/>
    <row r="417" ht="12.95" customHeight="1"/>
    <row r="418" ht="12.95" customHeight="1"/>
    <row r="419" ht="12.95" customHeight="1"/>
    <row r="420" ht="12.95" customHeight="1"/>
    <row r="421" ht="12.95" customHeight="1"/>
    <row r="422" ht="12.95" customHeight="1"/>
    <row r="423" ht="12.95" customHeight="1"/>
    <row r="424" ht="12.95" customHeight="1"/>
    <row r="425" ht="12.95" customHeight="1"/>
    <row r="426" ht="12.95" customHeight="1"/>
    <row r="427" ht="12.95" customHeight="1"/>
    <row r="428" ht="12.95" customHeight="1"/>
    <row r="429" ht="12.95" customHeight="1"/>
    <row r="430" ht="12.95" customHeight="1"/>
    <row r="431" ht="12.95" customHeight="1"/>
    <row r="432" ht="12.95" customHeight="1"/>
    <row r="433" ht="12.95" customHeight="1"/>
    <row r="434" ht="12.95" customHeight="1"/>
    <row r="435" ht="12.95" customHeight="1"/>
    <row r="436" ht="12.95" customHeight="1"/>
    <row r="437" ht="12.95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.95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.95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.95" customHeight="1"/>
    <row r="463" ht="12.95" customHeight="1"/>
    <row r="464" ht="12.95" customHeight="1"/>
    <row r="465" ht="12.95" customHeight="1"/>
    <row r="466" ht="12.95" customHeight="1"/>
    <row r="467" ht="12.95" customHeight="1"/>
    <row r="468" ht="12.95" customHeight="1"/>
    <row r="469" ht="12.95" customHeight="1"/>
    <row r="470" ht="12.95" customHeight="1"/>
    <row r="471" ht="12.95" customHeight="1"/>
    <row r="472" ht="12.95" customHeight="1"/>
    <row r="473" ht="12.95" customHeight="1"/>
    <row r="474" ht="12.95" customHeight="1"/>
    <row r="475" ht="12.95" customHeight="1"/>
    <row r="476" ht="12.95" customHeight="1"/>
    <row r="477" ht="12.95" customHeight="1"/>
    <row r="478" ht="12.95" customHeight="1"/>
    <row r="479" ht="12.95" customHeight="1"/>
    <row r="480" ht="12.95" customHeight="1"/>
    <row r="481" ht="12.95" customHeight="1"/>
    <row r="482" ht="12.95" customHeight="1"/>
    <row r="483" ht="12.95" customHeight="1"/>
    <row r="484" ht="12.95" customHeight="1"/>
    <row r="485" ht="12.95" customHeight="1"/>
    <row r="486" ht="12.95" customHeight="1"/>
    <row r="487" ht="12.95" customHeight="1"/>
    <row r="488" ht="12.95" customHeight="1"/>
    <row r="489" ht="12.95" customHeight="1"/>
    <row r="490" ht="12.95" customHeight="1"/>
    <row r="491" ht="12.95" customHeight="1"/>
    <row r="492" ht="12.95" customHeight="1"/>
    <row r="493" ht="12.95" customHeight="1"/>
    <row r="494" ht="12.95" customHeight="1"/>
    <row r="495" ht="12.95" customHeight="1"/>
    <row r="496" ht="12.95" customHeight="1"/>
    <row r="497" ht="12.95" customHeight="1"/>
    <row r="498" ht="12.95" customHeight="1"/>
    <row r="499" ht="12.95" customHeight="1"/>
    <row r="500" ht="12.95" customHeight="1"/>
    <row r="501" ht="12.95" customHeight="1"/>
    <row r="502" ht="12.95" customHeight="1"/>
    <row r="503" ht="12.95" customHeight="1"/>
    <row r="504" ht="12.95" customHeight="1"/>
    <row r="505" ht="12.95" customHeight="1"/>
    <row r="506" ht="12.95" customHeight="1"/>
    <row r="507" ht="12.95" customHeight="1"/>
    <row r="508" ht="12.95" customHeight="1"/>
    <row r="509" ht="12.95" customHeight="1"/>
    <row r="510" ht="12.95" customHeight="1"/>
    <row r="511" ht="12.95" customHeight="1"/>
    <row r="512" ht="12.95" customHeight="1"/>
    <row r="513" ht="12.95" customHeight="1"/>
    <row r="514" ht="12.95" customHeight="1"/>
    <row r="515" ht="12.95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.95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.95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.95" customHeight="1"/>
    <row r="541" ht="12.95" customHeight="1"/>
    <row r="542" ht="12.95" customHeight="1"/>
    <row r="543" ht="12.95" customHeight="1"/>
    <row r="544" ht="12.95" customHeight="1"/>
    <row r="545" ht="12.95" customHeight="1"/>
    <row r="546" ht="12.95" customHeight="1"/>
    <row r="547" ht="12.95" customHeight="1"/>
    <row r="548" ht="12.95" customHeight="1"/>
    <row r="549" ht="12.95" customHeight="1"/>
    <row r="550" ht="12.95" customHeight="1"/>
    <row r="551" ht="12.95" customHeight="1"/>
    <row r="552" ht="12.95" customHeight="1"/>
    <row r="553" ht="12.95" customHeight="1"/>
    <row r="554" ht="12.95" customHeight="1"/>
    <row r="555" ht="12.95" customHeight="1"/>
    <row r="556" ht="12.95" customHeight="1"/>
    <row r="557" ht="12.95" customHeight="1"/>
    <row r="558" ht="12.95" customHeight="1"/>
    <row r="559" ht="12.95" customHeight="1"/>
    <row r="560" ht="12.95" customHeight="1"/>
    <row r="561" ht="12.95" customHeight="1"/>
    <row r="562" ht="12.95" customHeight="1"/>
    <row r="563" ht="12.95" customHeight="1"/>
    <row r="564" ht="12.95" customHeight="1"/>
    <row r="565" ht="12.95" customHeight="1"/>
    <row r="566" ht="12.95" customHeight="1"/>
    <row r="567" ht="12.95" customHeight="1"/>
    <row r="568" ht="12.95" customHeight="1"/>
    <row r="569" ht="12.95" customHeight="1"/>
    <row r="570" ht="12.95" customHeight="1"/>
    <row r="571" ht="12.95" customHeight="1"/>
    <row r="572" ht="12.95" customHeight="1"/>
    <row r="573" ht="12.95" customHeight="1"/>
    <row r="574" ht="12.95" customHeight="1"/>
    <row r="575" ht="12.95" customHeight="1"/>
    <row r="576" ht="12.95" customHeight="1"/>
    <row r="577" ht="12.95" customHeight="1"/>
    <row r="578" ht="12.95" customHeight="1"/>
    <row r="579" ht="12.95" customHeight="1"/>
    <row r="580" ht="12.95" customHeight="1"/>
    <row r="581" ht="12.95" customHeight="1"/>
    <row r="582" ht="12.95" customHeight="1"/>
    <row r="583" ht="12.95" customHeight="1"/>
    <row r="584" ht="12.95" customHeight="1"/>
    <row r="585" ht="12.95" customHeight="1"/>
    <row r="586" ht="12.95" customHeight="1"/>
    <row r="587" ht="12.95" customHeight="1"/>
    <row r="588" ht="12.95" customHeight="1"/>
    <row r="589" ht="12.95" customHeight="1"/>
    <row r="590" ht="12.95" customHeight="1"/>
    <row r="591" ht="12.95" customHeight="1"/>
    <row r="592" ht="12.95" customHeight="1"/>
    <row r="593" ht="12.95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.95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.95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.95" customHeight="1"/>
    <row r="619" ht="12.95" customHeight="1"/>
    <row r="620" ht="12.95" customHeight="1"/>
    <row r="621" ht="12.95" customHeight="1"/>
    <row r="622" ht="12.95" customHeight="1"/>
    <row r="623" ht="12.95" customHeight="1"/>
    <row r="624" ht="12.95" customHeight="1"/>
    <row r="625" ht="12.95" customHeight="1"/>
    <row r="626" ht="12.95" customHeight="1"/>
    <row r="627" ht="12.95" customHeight="1"/>
    <row r="628" ht="12.95" customHeight="1"/>
    <row r="629" ht="12.95" customHeight="1"/>
    <row r="630" ht="12.95" customHeight="1"/>
    <row r="631" ht="12.95" customHeight="1"/>
    <row r="632" ht="12.95" customHeight="1"/>
    <row r="633" ht="12.95" customHeight="1"/>
    <row r="634" ht="12.95" customHeight="1"/>
    <row r="635" ht="12.95" customHeight="1"/>
    <row r="636" ht="12.95" customHeight="1"/>
    <row r="637" ht="12.95" customHeight="1"/>
    <row r="638" ht="12.95" customHeight="1"/>
    <row r="639" ht="12.95" customHeight="1"/>
    <row r="640" ht="12.95" customHeight="1"/>
    <row r="641" ht="12.95" customHeight="1"/>
    <row r="642" ht="12.95" customHeight="1"/>
    <row r="643" ht="12.95" customHeight="1"/>
    <row r="644" ht="12.95" customHeight="1"/>
    <row r="645" ht="12.95" customHeight="1"/>
    <row r="646" ht="12.95" customHeight="1"/>
    <row r="647" ht="12.95" customHeight="1"/>
    <row r="648" ht="12.95" customHeight="1"/>
    <row r="649" ht="12.95" customHeight="1"/>
    <row r="650" ht="12.95" customHeight="1"/>
    <row r="651" ht="12.95" customHeight="1"/>
    <row r="652" ht="12.95" customHeight="1"/>
    <row r="653" ht="12.95" customHeight="1"/>
    <row r="654" ht="12.95" customHeight="1"/>
    <row r="655" ht="12.95" customHeight="1"/>
    <row r="656" ht="12.95" customHeight="1"/>
    <row r="657" ht="12.95" customHeight="1"/>
    <row r="658" ht="12.95" customHeight="1"/>
    <row r="659" ht="12.95" customHeight="1"/>
    <row r="660" ht="12.95" customHeight="1"/>
    <row r="661" ht="12.95" customHeight="1"/>
    <row r="662" ht="12.95" customHeight="1"/>
    <row r="663" ht="12.95" customHeight="1"/>
    <row r="664" ht="12.95" customHeight="1"/>
    <row r="665" ht="12.95" customHeight="1"/>
    <row r="666" ht="12.95" customHeight="1"/>
    <row r="667" ht="12.95" customHeight="1"/>
    <row r="668" ht="12.95" customHeight="1"/>
    <row r="669" ht="12.95" customHeight="1"/>
    <row r="670" ht="12.95" customHeight="1"/>
    <row r="671" ht="12.95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.95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.95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.95" customHeight="1"/>
    <row r="697" ht="12.95" customHeight="1"/>
    <row r="698" ht="12.95" customHeight="1"/>
    <row r="699" ht="12.95" customHeight="1"/>
    <row r="700" ht="12.95" customHeight="1"/>
    <row r="701" ht="12.95" customHeight="1"/>
    <row r="702" ht="12.95" customHeight="1"/>
    <row r="703" ht="12.95" customHeight="1"/>
    <row r="704" ht="12.95" customHeight="1"/>
    <row r="705" ht="12.95" customHeight="1"/>
    <row r="706" ht="12.95" customHeight="1"/>
    <row r="707" ht="12.95" customHeight="1"/>
    <row r="708" ht="12.95" customHeight="1"/>
    <row r="709" ht="12.95" customHeight="1"/>
    <row r="710" ht="12.95" customHeight="1"/>
    <row r="711" ht="12.95" customHeight="1"/>
    <row r="712" ht="12.95" customHeight="1"/>
    <row r="713" ht="12.95" customHeight="1"/>
    <row r="714" ht="12.95" customHeight="1"/>
    <row r="715" ht="12.95" customHeight="1"/>
    <row r="716" ht="12.95" customHeight="1"/>
    <row r="717" ht="12.95" customHeight="1"/>
    <row r="718" ht="12.95" customHeight="1"/>
    <row r="719" ht="12.95" customHeight="1"/>
    <row r="720" ht="12.95" customHeight="1"/>
    <row r="721" ht="12.95" customHeight="1"/>
    <row r="722" ht="12.95" customHeight="1"/>
    <row r="723" ht="12.95" customHeight="1"/>
    <row r="724" ht="12.95" customHeight="1"/>
    <row r="725" ht="12.95" customHeight="1"/>
    <row r="726" ht="12.95" customHeight="1"/>
    <row r="727" ht="12.95" customHeight="1"/>
    <row r="728" ht="12.95" customHeight="1"/>
    <row r="729" ht="12.95" customHeight="1"/>
    <row r="730" ht="12.95" customHeight="1"/>
    <row r="731" ht="12.95" customHeight="1"/>
    <row r="732" ht="12.95" customHeight="1"/>
    <row r="733" ht="12.95" customHeight="1"/>
    <row r="734" ht="12.95" customHeight="1"/>
    <row r="735" ht="12.95" customHeight="1"/>
    <row r="736" ht="12.95" customHeight="1"/>
    <row r="737" ht="12.95" customHeight="1"/>
    <row r="738" ht="12.95" customHeight="1"/>
    <row r="739" ht="12.95" customHeight="1"/>
    <row r="740" ht="12.95" customHeight="1"/>
    <row r="741" ht="12.95" customHeight="1"/>
    <row r="742" ht="12.95" customHeight="1"/>
    <row r="743" ht="12.95" customHeight="1"/>
    <row r="744" ht="12.95" customHeight="1"/>
    <row r="745" ht="12.95" customHeight="1"/>
    <row r="746" ht="12.95" customHeight="1"/>
    <row r="747" ht="12.95" customHeight="1"/>
    <row r="748" ht="12.95" customHeight="1"/>
    <row r="749" ht="12.95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.95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.95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.95" customHeight="1"/>
    <row r="775" ht="12.95" customHeight="1"/>
    <row r="776" ht="12.95" customHeight="1"/>
    <row r="777" ht="12.95" customHeight="1"/>
    <row r="778" ht="12.95" customHeight="1"/>
    <row r="779" ht="12.95" customHeight="1"/>
    <row r="780" ht="12.95" customHeight="1"/>
    <row r="781" ht="12.95" customHeight="1"/>
    <row r="782" ht="12.95" customHeight="1"/>
    <row r="783" ht="12.95" customHeight="1"/>
    <row r="784" ht="12.95" customHeight="1"/>
    <row r="785" ht="12.95" customHeight="1"/>
    <row r="786" ht="12.95" customHeight="1"/>
    <row r="787" ht="12.95" customHeight="1"/>
    <row r="788" ht="12.95" customHeight="1"/>
    <row r="789" ht="12.95" customHeight="1"/>
    <row r="790" ht="12.95" customHeight="1"/>
    <row r="791" ht="12.95" customHeight="1"/>
    <row r="792" ht="12.95" customHeight="1"/>
    <row r="793" ht="12.95" customHeight="1"/>
    <row r="794" ht="12.95" customHeight="1"/>
    <row r="795" ht="12.95" customHeight="1"/>
    <row r="796" ht="12.95" customHeight="1"/>
    <row r="797" ht="12.95" customHeight="1"/>
    <row r="798" ht="12.95" customHeight="1"/>
    <row r="799" ht="12.95" customHeight="1"/>
    <row r="800" ht="12.95" customHeight="1"/>
    <row r="801" ht="12.95" customHeight="1"/>
    <row r="802" ht="12.95" customHeight="1"/>
    <row r="803" ht="12.95" customHeight="1"/>
    <row r="804" ht="12.95" customHeight="1"/>
    <row r="805" ht="12.95" customHeight="1"/>
    <row r="806" ht="12.95" customHeight="1"/>
    <row r="807" ht="12.95" customHeight="1"/>
    <row r="808" ht="12.95" customHeight="1"/>
    <row r="809" ht="12.95" customHeight="1"/>
    <row r="810" ht="12.95" customHeight="1"/>
    <row r="811" ht="12.95" customHeight="1"/>
    <row r="812" ht="12.95" customHeight="1"/>
    <row r="813" ht="12.95" customHeight="1"/>
    <row r="814" ht="12.95" customHeight="1"/>
    <row r="815" ht="12.95" customHeight="1"/>
    <row r="816" ht="12.95" customHeight="1"/>
    <row r="817" ht="12.95" customHeight="1"/>
    <row r="818" ht="12.95" customHeight="1"/>
    <row r="819" ht="12.95" customHeight="1"/>
    <row r="820" ht="12.95" customHeight="1"/>
    <row r="821" ht="12.95" customHeight="1"/>
    <row r="822" ht="12.95" customHeight="1"/>
    <row r="823" ht="12.95" customHeight="1"/>
    <row r="824" ht="12.95" customHeight="1"/>
    <row r="825" ht="12.95" customHeight="1"/>
    <row r="826" ht="12.95" customHeight="1"/>
    <row r="827" ht="12.95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.95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.95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.95" customHeight="1"/>
    <row r="853" ht="12.95" customHeight="1"/>
    <row r="854" ht="12.95" customHeight="1"/>
    <row r="855" ht="12.95" customHeight="1"/>
    <row r="856" ht="12.95" customHeight="1"/>
    <row r="857" ht="12.95" customHeight="1"/>
    <row r="858" ht="12.95" customHeight="1"/>
    <row r="859" ht="12.95" customHeight="1"/>
    <row r="860" ht="12.95" customHeight="1"/>
    <row r="861" ht="12.95" customHeight="1"/>
    <row r="862" ht="12.95" customHeight="1"/>
    <row r="863" ht="12.95" customHeight="1"/>
    <row r="864" ht="12.95" customHeight="1"/>
    <row r="865" ht="12.95" customHeight="1"/>
    <row r="866" ht="12.95" customHeight="1"/>
    <row r="867" ht="12.95" customHeight="1"/>
    <row r="868" ht="12.95" customHeight="1"/>
    <row r="869" ht="12.95" customHeight="1"/>
    <row r="870" ht="12.95" customHeight="1"/>
    <row r="871" ht="12.95" customHeight="1"/>
    <row r="872" ht="12.95" customHeight="1"/>
    <row r="873" ht="12.95" customHeight="1"/>
    <row r="874" ht="12.95" customHeight="1"/>
    <row r="875" ht="12.95" customHeight="1"/>
    <row r="876" ht="12.95" customHeight="1"/>
    <row r="877" ht="12.95" customHeight="1"/>
    <row r="878" ht="12.95" customHeight="1"/>
    <row r="879" ht="12.95" customHeight="1"/>
    <row r="880" ht="12.95" customHeight="1"/>
    <row r="881" ht="12.95" customHeight="1"/>
    <row r="882" ht="12.95" customHeight="1"/>
    <row r="883" ht="12.95" customHeight="1"/>
    <row r="884" ht="12.95" customHeight="1"/>
    <row r="885" ht="12.95" customHeight="1"/>
    <row r="886" ht="12.95" customHeight="1"/>
    <row r="887" ht="12.95" customHeight="1"/>
    <row r="888" ht="12.95" customHeight="1"/>
    <row r="889" ht="12.95" customHeight="1"/>
    <row r="890" ht="12.95" customHeight="1"/>
    <row r="891" ht="12.95" customHeight="1"/>
    <row r="892" ht="12.95" customHeight="1"/>
    <row r="893" ht="12.95" customHeight="1"/>
    <row r="894" ht="12.95" customHeight="1"/>
    <row r="895" ht="12.95" customHeight="1"/>
    <row r="896" ht="12.95" customHeight="1"/>
    <row r="897" ht="12.95" customHeight="1"/>
    <row r="898" ht="12.95" customHeight="1"/>
    <row r="899" ht="12.95" customHeight="1"/>
    <row r="900" ht="12.95" customHeight="1"/>
    <row r="901" ht="12.95" customHeight="1"/>
    <row r="902" ht="12.95" customHeight="1"/>
    <row r="903" ht="12.95" customHeight="1"/>
    <row r="904" ht="12.95" customHeight="1"/>
    <row r="905" ht="12.95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.95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.95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.95" customHeight="1"/>
    <row r="931" ht="12.95" customHeight="1"/>
    <row r="932" ht="12.95" customHeight="1"/>
    <row r="933" ht="12.95" customHeight="1"/>
    <row r="934" ht="12.95" customHeight="1"/>
    <row r="935" ht="12.95" customHeight="1"/>
    <row r="936" ht="12.95" customHeight="1"/>
    <row r="937" ht="12.95" customHeight="1"/>
    <row r="938" ht="12.95" customHeight="1"/>
    <row r="939" ht="12.95" customHeight="1"/>
    <row r="940" ht="12.95" customHeight="1"/>
    <row r="941" ht="12.95" customHeight="1"/>
    <row r="942" ht="12.95" customHeight="1"/>
    <row r="943" ht="12.95" customHeight="1"/>
    <row r="944" ht="12.95" customHeight="1"/>
    <row r="945" ht="12.95" customHeight="1"/>
    <row r="946" ht="12.95" customHeight="1"/>
    <row r="947" ht="12.95" customHeight="1"/>
    <row r="948" ht="12.95" customHeight="1"/>
    <row r="949" ht="12.95" customHeight="1"/>
    <row r="950" ht="12.95" customHeight="1"/>
    <row r="951" ht="12.95" customHeight="1"/>
    <row r="952" ht="12.95" customHeight="1"/>
    <row r="953" ht="12.95" customHeight="1"/>
    <row r="954" ht="12.95" customHeight="1"/>
    <row r="955" ht="12.95" customHeight="1"/>
    <row r="956" ht="12.95" customHeight="1"/>
    <row r="957" ht="12.95" customHeight="1"/>
    <row r="958" ht="12.95" customHeight="1"/>
    <row r="959" ht="12.95" customHeight="1"/>
    <row r="960" ht="12.95" customHeight="1"/>
    <row r="961" ht="12.95" customHeight="1"/>
    <row r="962" ht="12.95" customHeight="1"/>
    <row r="963" ht="12.95" customHeight="1"/>
    <row r="964" ht="12.95" customHeight="1"/>
    <row r="965" ht="12.95" customHeight="1"/>
    <row r="966" ht="12.95" customHeight="1"/>
    <row r="967" ht="12.95" customHeight="1"/>
    <row r="968" ht="12.95" customHeight="1"/>
    <row r="969" ht="12.95" customHeight="1"/>
    <row r="970" ht="12.95" customHeight="1"/>
    <row r="971" ht="12.95" customHeight="1"/>
    <row r="972" ht="12.95" customHeight="1"/>
    <row r="973" ht="12.95" customHeight="1"/>
    <row r="974" ht="12.95" customHeight="1"/>
    <row r="975" ht="12.95" customHeight="1"/>
    <row r="976" ht="12.95" customHeight="1"/>
    <row r="977" ht="12.95" customHeight="1"/>
    <row r="978" ht="12.95" customHeight="1"/>
    <row r="979" ht="12.95" customHeight="1"/>
    <row r="980" ht="12.95" customHeight="1"/>
    <row r="981" ht="12.95" customHeight="1"/>
    <row r="982" ht="12.95" customHeight="1"/>
    <row r="983" ht="12.95" customHeight="1"/>
    <row r="984" ht="12.95" customHeight="1"/>
    <row r="985" ht="12.95" customHeight="1"/>
    <row r="986" ht="12.95" customHeight="1"/>
    <row r="987" ht="12.95" customHeight="1"/>
    <row r="988" ht="12.95" customHeight="1"/>
    <row r="989" ht="12.95" customHeight="1"/>
    <row r="990" ht="12.95" customHeight="1"/>
    <row r="991" ht="12.95" customHeight="1"/>
  </sheetData>
  <mergeCells count="16">
    <mergeCell ref="A1:C1"/>
    <mergeCell ref="A127:J127"/>
    <mergeCell ref="A5:A6"/>
    <mergeCell ref="B5:D5"/>
    <mergeCell ref="E5:G5"/>
    <mergeCell ref="H5:J5"/>
    <mergeCell ref="A8:J8"/>
    <mergeCell ref="A63:A64"/>
    <mergeCell ref="B63:D63"/>
    <mergeCell ref="E63:G63"/>
    <mergeCell ref="H63:J63"/>
    <mergeCell ref="A66:J66"/>
    <mergeCell ref="A124:A125"/>
    <mergeCell ref="B124:D124"/>
    <mergeCell ref="E124:G124"/>
    <mergeCell ref="H124:J124"/>
  </mergeCells>
  <hyperlinks>
    <hyperlink ref="A1" location="Содержание!A1" display="Вернуться в СОДЕРЖАНИЕ" xr:uid="{FAAA1F40-7F66-40B8-91A8-05DF53760E71}"/>
  </hyperlinks>
  <pageMargins left="0.70866141732283472" right="0.70866141732283472" top="0.78740157480314965" bottom="0.78740157480314965" header="0.51181102362204722" footer="0.62992125984251968"/>
  <pageSetup paperSize="9" scale="95" firstPageNumber="61" orientation="portrait" useFirstPageNumber="1" r:id="rId1"/>
  <headerFooter alignWithMargins="0">
    <oddFooter>&amp;C&amp;"Times New Roman,обычный"&amp;9&amp;P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976"/>
  <sheetViews>
    <sheetView zoomScaleNormal="100" zoomScaleSheetLayoutView="86" workbookViewId="0">
      <selection activeCell="P11" sqref="P11"/>
    </sheetView>
  </sheetViews>
  <sheetFormatPr defaultColWidth="9.28515625" defaultRowHeight="12"/>
  <cols>
    <col min="1" max="1" width="8.85546875" style="279" customWidth="1"/>
    <col min="2" max="9" width="9.28515625" style="278"/>
    <col min="10" max="10" width="9.28515625" style="278" customWidth="1"/>
    <col min="11" max="42" width="9.28515625" style="279" customWidth="1"/>
    <col min="43" max="43" width="3.7109375" style="279" customWidth="1"/>
    <col min="44" max="54" width="9.28515625" style="279" customWidth="1"/>
    <col min="55" max="16384" width="9.28515625" style="279"/>
  </cols>
  <sheetData>
    <row r="1" spans="1:10" ht="12.75">
      <c r="A1" s="1686" t="s">
        <v>1308</v>
      </c>
      <c r="B1" s="1686"/>
      <c r="C1" s="1686"/>
    </row>
    <row r="2" spans="1:10" ht="32.25" customHeight="1">
      <c r="A2" s="1685" t="s">
        <v>1338</v>
      </c>
      <c r="B2" s="1685"/>
      <c r="C2" s="1685"/>
      <c r="D2" s="1685"/>
      <c r="E2" s="1685"/>
      <c r="F2" s="1685"/>
      <c r="G2" s="1685"/>
      <c r="H2" s="1685"/>
      <c r="I2" s="1685"/>
      <c r="J2" s="1685"/>
    </row>
    <row r="3" spans="1:10" ht="18" customHeight="1">
      <c r="A3" s="887" t="s">
        <v>1132</v>
      </c>
    </row>
    <row r="4" spans="1:10" ht="15" customHeight="1">
      <c r="A4" s="1688" t="s">
        <v>685</v>
      </c>
      <c r="B4" s="1690" t="s">
        <v>20</v>
      </c>
      <c r="C4" s="1690"/>
      <c r="D4" s="1690"/>
      <c r="E4" s="1690" t="s">
        <v>24</v>
      </c>
      <c r="F4" s="1690"/>
      <c r="G4" s="1690"/>
      <c r="H4" s="1690" t="s">
        <v>25</v>
      </c>
      <c r="I4" s="1690"/>
      <c r="J4" s="1690"/>
    </row>
    <row r="5" spans="1:10" ht="15" customHeight="1">
      <c r="A5" s="1689"/>
      <c r="B5" s="880" t="s">
        <v>686</v>
      </c>
      <c r="C5" s="880" t="s">
        <v>687</v>
      </c>
      <c r="D5" s="880" t="s">
        <v>688</v>
      </c>
      <c r="E5" s="880" t="s">
        <v>686</v>
      </c>
      <c r="F5" s="880" t="s">
        <v>687</v>
      </c>
      <c r="G5" s="880" t="s">
        <v>688</v>
      </c>
      <c r="H5" s="880" t="s">
        <v>686</v>
      </c>
      <c r="I5" s="880" t="s">
        <v>687</v>
      </c>
      <c r="J5" s="880" t="s">
        <v>688</v>
      </c>
    </row>
    <row r="6" spans="1:10" ht="12.95" customHeight="1">
      <c r="A6" s="888"/>
      <c r="B6" s="891"/>
      <c r="C6" s="891"/>
      <c r="D6" s="891"/>
      <c r="E6" s="891"/>
      <c r="F6" s="891"/>
      <c r="G6" s="891"/>
      <c r="H6" s="891"/>
      <c r="I6" s="891"/>
      <c r="J6" s="891"/>
    </row>
    <row r="7" spans="1:10" ht="12.95" customHeight="1">
      <c r="A7" s="1687" t="s">
        <v>1</v>
      </c>
      <c r="B7" s="1687"/>
      <c r="C7" s="1687"/>
      <c r="D7" s="1687"/>
      <c r="E7" s="1687"/>
      <c r="F7" s="1687"/>
      <c r="G7" s="1687"/>
      <c r="H7" s="1687"/>
      <c r="I7" s="1687"/>
      <c r="J7" s="1687"/>
    </row>
    <row r="8" spans="1:10" s="281" customFormat="1" ht="26.1" customHeight="1">
      <c r="A8" s="883" t="s">
        <v>20</v>
      </c>
      <c r="B8" s="17">
        <v>605283</v>
      </c>
      <c r="C8" s="17">
        <v>306017</v>
      </c>
      <c r="D8" s="17">
        <v>299266</v>
      </c>
      <c r="E8" s="17">
        <v>189965</v>
      </c>
      <c r="F8" s="17">
        <v>94191</v>
      </c>
      <c r="G8" s="17">
        <v>95774</v>
      </c>
      <c r="H8" s="17">
        <v>415318</v>
      </c>
      <c r="I8" s="17">
        <v>211826</v>
      </c>
      <c r="J8" s="17">
        <v>203492</v>
      </c>
    </row>
    <row r="9" spans="1:10" s="281" customFormat="1" ht="8.25" customHeight="1">
      <c r="A9" s="884"/>
      <c r="B9" s="197"/>
      <c r="C9" s="197"/>
      <c r="D9" s="197"/>
      <c r="E9" s="197"/>
      <c r="F9" s="197"/>
      <c r="G9" s="197"/>
      <c r="H9" s="197"/>
      <c r="I9" s="197"/>
      <c r="J9" s="197"/>
    </row>
    <row r="10" spans="1:10" s="281" customFormat="1" ht="12.95" customHeight="1">
      <c r="A10" s="279" t="s">
        <v>689</v>
      </c>
    </row>
    <row r="11" spans="1:10" ht="9" customHeight="1"/>
    <row r="12" spans="1:10" ht="12.95" customHeight="1">
      <c r="A12" s="886" t="s">
        <v>690</v>
      </c>
      <c r="B12" s="18">
        <v>13935</v>
      </c>
      <c r="C12" s="18">
        <v>6991</v>
      </c>
      <c r="D12" s="18">
        <v>6944</v>
      </c>
      <c r="E12" s="18">
        <v>4008</v>
      </c>
      <c r="F12" s="18">
        <v>2045</v>
      </c>
      <c r="G12" s="18">
        <v>1963</v>
      </c>
      <c r="H12" s="18">
        <v>9927</v>
      </c>
      <c r="I12" s="18">
        <v>4946</v>
      </c>
      <c r="J12" s="18">
        <v>4981</v>
      </c>
    </row>
    <row r="13" spans="1:10" ht="12.95" customHeight="1">
      <c r="A13" s="886" t="s">
        <v>691</v>
      </c>
      <c r="B13" s="18">
        <v>13965</v>
      </c>
      <c r="C13" s="18">
        <v>7111</v>
      </c>
      <c r="D13" s="18">
        <v>6854</v>
      </c>
      <c r="E13" s="18">
        <v>3991</v>
      </c>
      <c r="F13" s="18">
        <v>2027</v>
      </c>
      <c r="G13" s="18">
        <v>1964</v>
      </c>
      <c r="H13" s="18">
        <v>9974</v>
      </c>
      <c r="I13" s="18">
        <v>5084</v>
      </c>
      <c r="J13" s="18">
        <v>4890</v>
      </c>
    </row>
    <row r="14" spans="1:10" ht="12.95" customHeight="1">
      <c r="A14" s="886" t="s">
        <v>642</v>
      </c>
      <c r="B14" s="18">
        <v>14513</v>
      </c>
      <c r="C14" s="18">
        <v>7556</v>
      </c>
      <c r="D14" s="18">
        <v>6957</v>
      </c>
      <c r="E14" s="18">
        <v>4200</v>
      </c>
      <c r="F14" s="18">
        <v>2137</v>
      </c>
      <c r="G14" s="18">
        <v>2063</v>
      </c>
      <c r="H14" s="18">
        <v>10313</v>
      </c>
      <c r="I14" s="18">
        <v>5419</v>
      </c>
      <c r="J14" s="18">
        <v>4894</v>
      </c>
    </row>
    <row r="15" spans="1:10" ht="12.95" customHeight="1">
      <c r="A15" s="886" t="s">
        <v>638</v>
      </c>
      <c r="B15" s="18">
        <v>13466</v>
      </c>
      <c r="C15" s="18">
        <v>6974</v>
      </c>
      <c r="D15" s="18">
        <v>6492</v>
      </c>
      <c r="E15" s="18">
        <v>4294</v>
      </c>
      <c r="F15" s="18">
        <v>2240</v>
      </c>
      <c r="G15" s="18">
        <v>2054</v>
      </c>
      <c r="H15" s="18">
        <v>9172</v>
      </c>
      <c r="I15" s="18">
        <v>4734</v>
      </c>
      <c r="J15" s="18">
        <v>4438</v>
      </c>
    </row>
    <row r="16" spans="1:10" ht="12.95" customHeight="1">
      <c r="A16" s="886" t="s">
        <v>692</v>
      </c>
      <c r="B16" s="18">
        <v>15749</v>
      </c>
      <c r="C16" s="18">
        <v>8447</v>
      </c>
      <c r="D16" s="18">
        <v>7302</v>
      </c>
      <c r="E16" s="18">
        <v>4428</v>
      </c>
      <c r="F16" s="18">
        <v>2461</v>
      </c>
      <c r="G16" s="18">
        <v>1967</v>
      </c>
      <c r="H16" s="18">
        <v>11321</v>
      </c>
      <c r="I16" s="18">
        <v>5986</v>
      </c>
      <c r="J16" s="18">
        <v>5335</v>
      </c>
    </row>
    <row r="17" spans="1:10" s="281" customFormat="1" ht="12.95" customHeight="1">
      <c r="A17" s="884" t="s">
        <v>693</v>
      </c>
      <c r="B17" s="17">
        <v>71628</v>
      </c>
      <c r="C17" s="17">
        <v>37079</v>
      </c>
      <c r="D17" s="17">
        <v>34549</v>
      </c>
      <c r="E17" s="17">
        <v>20921</v>
      </c>
      <c r="F17" s="17">
        <v>10910</v>
      </c>
      <c r="G17" s="17">
        <v>10011</v>
      </c>
      <c r="H17" s="17">
        <v>50707</v>
      </c>
      <c r="I17" s="17">
        <v>26169</v>
      </c>
      <c r="J17" s="17">
        <v>24538</v>
      </c>
    </row>
    <row r="18" spans="1:10" ht="12.95" customHeight="1">
      <c r="B18" s="18"/>
      <c r="C18" s="18"/>
      <c r="D18" s="18"/>
      <c r="E18" s="18"/>
      <c r="F18" s="18"/>
      <c r="G18" s="18"/>
      <c r="H18" s="18"/>
      <c r="I18" s="18"/>
      <c r="J18" s="18"/>
    </row>
    <row r="19" spans="1:10" ht="12.95" customHeight="1">
      <c r="A19" s="886" t="s">
        <v>694</v>
      </c>
      <c r="B19" s="18">
        <v>15807</v>
      </c>
      <c r="C19" s="18">
        <v>8205</v>
      </c>
      <c r="D19" s="18">
        <v>7602</v>
      </c>
      <c r="E19" s="18">
        <v>4353</v>
      </c>
      <c r="F19" s="18">
        <v>2226</v>
      </c>
      <c r="G19" s="18">
        <v>2127</v>
      </c>
      <c r="H19" s="18">
        <v>11454</v>
      </c>
      <c r="I19" s="18">
        <v>5979</v>
      </c>
      <c r="J19" s="18">
        <v>5475</v>
      </c>
    </row>
    <row r="20" spans="1:10" ht="12.95" customHeight="1">
      <c r="A20" s="886" t="s">
        <v>695</v>
      </c>
      <c r="B20" s="18">
        <v>16209</v>
      </c>
      <c r="C20" s="18">
        <v>8369</v>
      </c>
      <c r="D20" s="18">
        <v>7840</v>
      </c>
      <c r="E20" s="18">
        <v>4775</v>
      </c>
      <c r="F20" s="18">
        <v>2387</v>
      </c>
      <c r="G20" s="18">
        <v>2388</v>
      </c>
      <c r="H20" s="18">
        <v>11434</v>
      </c>
      <c r="I20" s="18">
        <v>5982</v>
      </c>
      <c r="J20" s="18">
        <v>5452</v>
      </c>
    </row>
    <row r="21" spans="1:10" ht="12.95" customHeight="1">
      <c r="A21" s="886" t="s">
        <v>696</v>
      </c>
      <c r="B21" s="18">
        <v>16459</v>
      </c>
      <c r="C21" s="18">
        <v>8555</v>
      </c>
      <c r="D21" s="18">
        <v>7904</v>
      </c>
      <c r="E21" s="18">
        <v>4817</v>
      </c>
      <c r="F21" s="18">
        <v>2481</v>
      </c>
      <c r="G21" s="18">
        <v>2336</v>
      </c>
      <c r="H21" s="18">
        <v>11642</v>
      </c>
      <c r="I21" s="18">
        <v>6074</v>
      </c>
      <c r="J21" s="18">
        <v>5568</v>
      </c>
    </row>
    <row r="22" spans="1:10" ht="12.95" customHeight="1">
      <c r="A22" s="886" t="s">
        <v>697</v>
      </c>
      <c r="B22" s="18">
        <v>15185</v>
      </c>
      <c r="C22" s="18">
        <v>7746</v>
      </c>
      <c r="D22" s="18">
        <v>7439</v>
      </c>
      <c r="E22" s="18">
        <v>4443</v>
      </c>
      <c r="F22" s="18">
        <v>2294</v>
      </c>
      <c r="G22" s="18">
        <v>2149</v>
      </c>
      <c r="H22" s="18">
        <v>10742</v>
      </c>
      <c r="I22" s="18">
        <v>5452</v>
      </c>
      <c r="J22" s="18">
        <v>5290</v>
      </c>
    </row>
    <row r="23" spans="1:10" ht="12.95" customHeight="1">
      <c r="A23" s="886" t="s">
        <v>698</v>
      </c>
      <c r="B23" s="18">
        <v>14759</v>
      </c>
      <c r="C23" s="18">
        <v>7517</v>
      </c>
      <c r="D23" s="18">
        <v>7242</v>
      </c>
      <c r="E23" s="18">
        <v>4412</v>
      </c>
      <c r="F23" s="18">
        <v>2221</v>
      </c>
      <c r="G23" s="18">
        <v>2191</v>
      </c>
      <c r="H23" s="18">
        <v>10347</v>
      </c>
      <c r="I23" s="18">
        <v>5296</v>
      </c>
      <c r="J23" s="18">
        <v>5051</v>
      </c>
    </row>
    <row r="24" spans="1:10" s="281" customFormat="1" ht="12.95" customHeight="1">
      <c r="A24" s="884" t="s">
        <v>699</v>
      </c>
      <c r="B24" s="17">
        <v>78419</v>
      </c>
      <c r="C24" s="17">
        <v>40392</v>
      </c>
      <c r="D24" s="17">
        <v>38027</v>
      </c>
      <c r="E24" s="17">
        <v>22800</v>
      </c>
      <c r="F24" s="17">
        <v>11609</v>
      </c>
      <c r="G24" s="17">
        <v>11191</v>
      </c>
      <c r="H24" s="17">
        <v>55619</v>
      </c>
      <c r="I24" s="17">
        <v>28783</v>
      </c>
      <c r="J24" s="17">
        <v>26836</v>
      </c>
    </row>
    <row r="25" spans="1:10" ht="12.95" customHeight="1">
      <c r="B25" s="18"/>
      <c r="C25" s="18"/>
      <c r="D25" s="18"/>
      <c r="E25" s="18"/>
      <c r="F25" s="18"/>
      <c r="G25" s="18"/>
      <c r="H25" s="18"/>
      <c r="I25" s="18"/>
      <c r="J25" s="18"/>
    </row>
    <row r="26" spans="1:10" ht="12.95" customHeight="1">
      <c r="A26" s="886" t="s">
        <v>641</v>
      </c>
      <c r="B26" s="18">
        <v>15217</v>
      </c>
      <c r="C26" s="18">
        <v>7696</v>
      </c>
      <c r="D26" s="18">
        <v>7521</v>
      </c>
      <c r="E26" s="18">
        <v>4603</v>
      </c>
      <c r="F26" s="18">
        <v>2371</v>
      </c>
      <c r="G26" s="18">
        <v>2232</v>
      </c>
      <c r="H26" s="18">
        <v>10614</v>
      </c>
      <c r="I26" s="18">
        <v>5325</v>
      </c>
      <c r="J26" s="18">
        <v>5289</v>
      </c>
    </row>
    <row r="27" spans="1:10" ht="12.95" customHeight="1">
      <c r="A27" s="886" t="s">
        <v>700</v>
      </c>
      <c r="B27" s="18">
        <v>14692</v>
      </c>
      <c r="C27" s="18">
        <v>7629</v>
      </c>
      <c r="D27" s="18">
        <v>7063</v>
      </c>
      <c r="E27" s="18">
        <v>4459</v>
      </c>
      <c r="F27" s="18">
        <v>2284</v>
      </c>
      <c r="G27" s="18">
        <v>2175</v>
      </c>
      <c r="H27" s="18">
        <v>10233</v>
      </c>
      <c r="I27" s="18">
        <v>5345</v>
      </c>
      <c r="J27" s="18">
        <v>4888</v>
      </c>
    </row>
    <row r="28" spans="1:10" ht="12.95" customHeight="1">
      <c r="A28" s="886" t="s">
        <v>701</v>
      </c>
      <c r="B28" s="18">
        <v>14223</v>
      </c>
      <c r="C28" s="18">
        <v>7387</v>
      </c>
      <c r="D28" s="18">
        <v>6836</v>
      </c>
      <c r="E28" s="18">
        <v>4464</v>
      </c>
      <c r="F28" s="18">
        <v>2289</v>
      </c>
      <c r="G28" s="18">
        <v>2175</v>
      </c>
      <c r="H28" s="18">
        <v>9759</v>
      </c>
      <c r="I28" s="18">
        <v>5098</v>
      </c>
      <c r="J28" s="18">
        <v>4661</v>
      </c>
    </row>
    <row r="29" spans="1:10" ht="12.95" customHeight="1">
      <c r="A29" s="886" t="s">
        <v>702</v>
      </c>
      <c r="B29" s="18">
        <v>13615</v>
      </c>
      <c r="C29" s="18">
        <v>7071</v>
      </c>
      <c r="D29" s="18">
        <v>6544</v>
      </c>
      <c r="E29" s="18">
        <v>4246</v>
      </c>
      <c r="F29" s="18">
        <v>2178</v>
      </c>
      <c r="G29" s="18">
        <v>2068</v>
      </c>
      <c r="H29" s="18">
        <v>9369</v>
      </c>
      <c r="I29" s="18">
        <v>4893</v>
      </c>
      <c r="J29" s="18">
        <v>4476</v>
      </c>
    </row>
    <row r="30" spans="1:10" ht="12.95" customHeight="1">
      <c r="A30" s="886" t="s">
        <v>703</v>
      </c>
      <c r="B30" s="18">
        <v>13146</v>
      </c>
      <c r="C30" s="18">
        <v>6789</v>
      </c>
      <c r="D30" s="18">
        <v>6357</v>
      </c>
      <c r="E30" s="18">
        <v>4089</v>
      </c>
      <c r="F30" s="18">
        <v>2103</v>
      </c>
      <c r="G30" s="18">
        <v>1986</v>
      </c>
      <c r="H30" s="18">
        <v>9057</v>
      </c>
      <c r="I30" s="18">
        <v>4686</v>
      </c>
      <c r="J30" s="18">
        <v>4371</v>
      </c>
    </row>
    <row r="31" spans="1:10" s="281" customFormat="1" ht="12.95" customHeight="1">
      <c r="A31" s="884" t="s">
        <v>704</v>
      </c>
      <c r="B31" s="17">
        <v>70893</v>
      </c>
      <c r="C31" s="17">
        <v>36572</v>
      </c>
      <c r="D31" s="17">
        <v>34321</v>
      </c>
      <c r="E31" s="17">
        <v>21861</v>
      </c>
      <c r="F31" s="17">
        <v>11225</v>
      </c>
      <c r="G31" s="17">
        <v>10636</v>
      </c>
      <c r="H31" s="17">
        <v>49032</v>
      </c>
      <c r="I31" s="17">
        <v>25347</v>
      </c>
      <c r="J31" s="17">
        <v>23685</v>
      </c>
    </row>
    <row r="32" spans="1:10" ht="12.95" customHeight="1">
      <c r="B32" s="18"/>
      <c r="C32" s="18"/>
      <c r="D32" s="18"/>
      <c r="E32" s="18"/>
      <c r="F32" s="18"/>
      <c r="G32" s="18"/>
      <c r="H32" s="18"/>
      <c r="I32" s="18"/>
      <c r="J32" s="18"/>
    </row>
    <row r="33" spans="1:10" ht="12.95" customHeight="1">
      <c r="A33" s="886" t="s">
        <v>705</v>
      </c>
      <c r="B33" s="18">
        <v>13376</v>
      </c>
      <c r="C33" s="18">
        <v>6831</v>
      </c>
      <c r="D33" s="18">
        <v>6545</v>
      </c>
      <c r="E33" s="18">
        <v>4387</v>
      </c>
      <c r="F33" s="18">
        <v>2273</v>
      </c>
      <c r="G33" s="18">
        <v>2114</v>
      </c>
      <c r="H33" s="18">
        <v>8989</v>
      </c>
      <c r="I33" s="18">
        <v>4558</v>
      </c>
      <c r="J33" s="18">
        <v>4431</v>
      </c>
    </row>
    <row r="34" spans="1:10" ht="12.95" customHeight="1">
      <c r="A34" s="886" t="s">
        <v>706</v>
      </c>
      <c r="B34" s="18">
        <v>12476</v>
      </c>
      <c r="C34" s="18">
        <v>6366</v>
      </c>
      <c r="D34" s="18">
        <v>6110</v>
      </c>
      <c r="E34" s="18">
        <v>3972</v>
      </c>
      <c r="F34" s="18">
        <v>2057</v>
      </c>
      <c r="G34" s="18">
        <v>1915</v>
      </c>
      <c r="H34" s="18">
        <v>8504</v>
      </c>
      <c r="I34" s="18">
        <v>4309</v>
      </c>
      <c r="J34" s="18">
        <v>4195</v>
      </c>
    </row>
    <row r="35" spans="1:10" ht="12.95" customHeight="1">
      <c r="A35" s="886" t="s">
        <v>707</v>
      </c>
      <c r="B35" s="18">
        <v>11299</v>
      </c>
      <c r="C35" s="18">
        <v>5991</v>
      </c>
      <c r="D35" s="18">
        <v>5308</v>
      </c>
      <c r="E35" s="18">
        <v>3758</v>
      </c>
      <c r="F35" s="18">
        <v>2016</v>
      </c>
      <c r="G35" s="18">
        <v>1742</v>
      </c>
      <c r="H35" s="18">
        <v>7541</v>
      </c>
      <c r="I35" s="18">
        <v>3975</v>
      </c>
      <c r="J35" s="18">
        <v>3566</v>
      </c>
    </row>
    <row r="36" spans="1:10" ht="12.95" customHeight="1">
      <c r="A36" s="886" t="s">
        <v>708</v>
      </c>
      <c r="B36" s="18">
        <v>10886</v>
      </c>
      <c r="C36" s="18">
        <v>5723</v>
      </c>
      <c r="D36" s="18">
        <v>5163</v>
      </c>
      <c r="E36" s="18">
        <v>3553</v>
      </c>
      <c r="F36" s="18">
        <v>1878</v>
      </c>
      <c r="G36" s="18">
        <v>1675</v>
      </c>
      <c r="H36" s="18">
        <v>7333</v>
      </c>
      <c r="I36" s="18">
        <v>3845</v>
      </c>
      <c r="J36" s="18">
        <v>3488</v>
      </c>
    </row>
    <row r="37" spans="1:10" ht="12.95" customHeight="1">
      <c r="A37" s="886" t="s">
        <v>709</v>
      </c>
      <c r="B37" s="18">
        <v>10005</v>
      </c>
      <c r="C37" s="18">
        <v>5399</v>
      </c>
      <c r="D37" s="18">
        <v>4606</v>
      </c>
      <c r="E37" s="18">
        <v>3136</v>
      </c>
      <c r="F37" s="18">
        <v>1669</v>
      </c>
      <c r="G37" s="18">
        <v>1467</v>
      </c>
      <c r="H37" s="18">
        <v>6869</v>
      </c>
      <c r="I37" s="18">
        <v>3730</v>
      </c>
      <c r="J37" s="18">
        <v>3139</v>
      </c>
    </row>
    <row r="38" spans="1:10" s="281" customFormat="1" ht="12.95" customHeight="1">
      <c r="A38" s="884" t="s">
        <v>710</v>
      </c>
      <c r="B38" s="17">
        <v>58042</v>
      </c>
      <c r="C38" s="17">
        <v>30310</v>
      </c>
      <c r="D38" s="17">
        <v>27732</v>
      </c>
      <c r="E38" s="17">
        <v>18806</v>
      </c>
      <c r="F38" s="17">
        <v>9893</v>
      </c>
      <c r="G38" s="17">
        <v>8913</v>
      </c>
      <c r="H38" s="17">
        <v>39236</v>
      </c>
      <c r="I38" s="17">
        <v>20417</v>
      </c>
      <c r="J38" s="17">
        <v>18819</v>
      </c>
    </row>
    <row r="39" spans="1:10" s="281" customFormat="1" ht="12.95" customHeight="1">
      <c r="A39" s="884"/>
      <c r="B39" s="18"/>
      <c r="C39" s="18"/>
      <c r="D39" s="18"/>
      <c r="E39" s="18"/>
      <c r="F39" s="18"/>
      <c r="G39" s="18"/>
      <c r="H39" s="18"/>
      <c r="I39" s="18"/>
      <c r="J39" s="18"/>
    </row>
    <row r="40" spans="1:10" ht="12.95" customHeight="1">
      <c r="A40" s="886" t="s">
        <v>711</v>
      </c>
      <c r="B40" s="18">
        <v>9836</v>
      </c>
      <c r="C40" s="18">
        <v>5354</v>
      </c>
      <c r="D40" s="18">
        <v>4482</v>
      </c>
      <c r="E40" s="18">
        <v>3208</v>
      </c>
      <c r="F40" s="18">
        <v>1803</v>
      </c>
      <c r="G40" s="18">
        <v>1405</v>
      </c>
      <c r="H40" s="18">
        <v>6628</v>
      </c>
      <c r="I40" s="18">
        <v>3551</v>
      </c>
      <c r="J40" s="18">
        <v>3077</v>
      </c>
    </row>
    <row r="41" spans="1:10" ht="12.95" customHeight="1">
      <c r="A41" s="886" t="s">
        <v>712</v>
      </c>
      <c r="B41" s="18">
        <v>9508</v>
      </c>
      <c r="C41" s="18">
        <v>5032</v>
      </c>
      <c r="D41" s="18">
        <v>4476</v>
      </c>
      <c r="E41" s="18">
        <v>3240</v>
      </c>
      <c r="F41" s="18">
        <v>1694</v>
      </c>
      <c r="G41" s="18">
        <v>1546</v>
      </c>
      <c r="H41" s="18">
        <v>6268</v>
      </c>
      <c r="I41" s="18">
        <v>3338</v>
      </c>
      <c r="J41" s="18">
        <v>2930</v>
      </c>
    </row>
    <row r="42" spans="1:10" ht="12.95" customHeight="1">
      <c r="A42" s="886" t="s">
        <v>713</v>
      </c>
      <c r="B42" s="18">
        <v>8656</v>
      </c>
      <c r="C42" s="18">
        <v>4421</v>
      </c>
      <c r="D42" s="18">
        <v>4235</v>
      </c>
      <c r="E42" s="18">
        <v>3319</v>
      </c>
      <c r="F42" s="18">
        <v>1678</v>
      </c>
      <c r="G42" s="18">
        <v>1641</v>
      </c>
      <c r="H42" s="18">
        <v>5337</v>
      </c>
      <c r="I42" s="18">
        <v>2743</v>
      </c>
      <c r="J42" s="18">
        <v>2594</v>
      </c>
    </row>
    <row r="43" spans="1:10" ht="12.95" customHeight="1">
      <c r="A43" s="886" t="s">
        <v>391</v>
      </c>
      <c r="B43" s="18">
        <v>8291</v>
      </c>
      <c r="C43" s="18">
        <v>4103</v>
      </c>
      <c r="D43" s="18">
        <v>4188</v>
      </c>
      <c r="E43" s="18">
        <v>3253</v>
      </c>
      <c r="F43" s="18">
        <v>1611</v>
      </c>
      <c r="G43" s="18">
        <v>1642</v>
      </c>
      <c r="H43" s="18">
        <v>5038</v>
      </c>
      <c r="I43" s="18">
        <v>2492</v>
      </c>
      <c r="J43" s="18">
        <v>2546</v>
      </c>
    </row>
    <row r="44" spans="1:10" ht="12.95" customHeight="1">
      <c r="A44" s="886" t="s">
        <v>714</v>
      </c>
      <c r="B44" s="18">
        <v>7706</v>
      </c>
      <c r="C44" s="18">
        <v>3882</v>
      </c>
      <c r="D44" s="18">
        <v>3824</v>
      </c>
      <c r="E44" s="18">
        <v>2772</v>
      </c>
      <c r="F44" s="18">
        <v>1385</v>
      </c>
      <c r="G44" s="18">
        <v>1387</v>
      </c>
      <c r="H44" s="18">
        <v>4934</v>
      </c>
      <c r="I44" s="18">
        <v>2497</v>
      </c>
      <c r="J44" s="18">
        <v>2437</v>
      </c>
    </row>
    <row r="45" spans="1:10" s="281" customFormat="1" ht="12.75" customHeight="1">
      <c r="A45" s="884" t="s">
        <v>163</v>
      </c>
      <c r="B45" s="17">
        <v>43997</v>
      </c>
      <c r="C45" s="17">
        <v>22792</v>
      </c>
      <c r="D45" s="17">
        <v>21205</v>
      </c>
      <c r="E45" s="17">
        <v>15792</v>
      </c>
      <c r="F45" s="17">
        <v>8171</v>
      </c>
      <c r="G45" s="17">
        <v>7621</v>
      </c>
      <c r="H45" s="17">
        <v>28205</v>
      </c>
      <c r="I45" s="17">
        <v>14621</v>
      </c>
      <c r="J45" s="17">
        <v>13584</v>
      </c>
    </row>
    <row r="46" spans="1:10" ht="12.95" customHeight="1">
      <c r="B46" s="18"/>
      <c r="C46" s="18"/>
      <c r="D46" s="18"/>
      <c r="E46" s="18"/>
      <c r="F46" s="18"/>
      <c r="G46" s="18"/>
      <c r="H46" s="18"/>
      <c r="I46" s="18"/>
      <c r="J46" s="18"/>
    </row>
    <row r="47" spans="1:10" ht="12.95" customHeight="1">
      <c r="A47" s="886" t="s">
        <v>715</v>
      </c>
      <c r="B47" s="18">
        <v>8320</v>
      </c>
      <c r="C47" s="18">
        <v>4214</v>
      </c>
      <c r="D47" s="18">
        <v>4106</v>
      </c>
      <c r="E47" s="18">
        <v>2944</v>
      </c>
      <c r="F47" s="18">
        <v>1462</v>
      </c>
      <c r="G47" s="18">
        <v>1482</v>
      </c>
      <c r="H47" s="18">
        <v>5376</v>
      </c>
      <c r="I47" s="18">
        <v>2752</v>
      </c>
      <c r="J47" s="18">
        <v>2624</v>
      </c>
    </row>
    <row r="48" spans="1:10" ht="12.95" customHeight="1">
      <c r="A48" s="886" t="s">
        <v>716</v>
      </c>
      <c r="B48" s="18">
        <v>7943</v>
      </c>
      <c r="C48" s="18">
        <v>3956</v>
      </c>
      <c r="D48" s="18">
        <v>3987</v>
      </c>
      <c r="E48" s="18">
        <v>2473</v>
      </c>
      <c r="F48" s="18">
        <v>1220</v>
      </c>
      <c r="G48" s="18">
        <v>1253</v>
      </c>
      <c r="H48" s="18">
        <v>5470</v>
      </c>
      <c r="I48" s="18">
        <v>2736</v>
      </c>
      <c r="J48" s="18">
        <v>2734</v>
      </c>
    </row>
    <row r="49" spans="1:10" ht="12.95" customHeight="1">
      <c r="A49" s="886" t="s">
        <v>717</v>
      </c>
      <c r="B49" s="18">
        <v>8018</v>
      </c>
      <c r="C49" s="18">
        <v>4037</v>
      </c>
      <c r="D49" s="18">
        <v>3981</v>
      </c>
      <c r="E49" s="18">
        <v>2413</v>
      </c>
      <c r="F49" s="18">
        <v>1157</v>
      </c>
      <c r="G49" s="18">
        <v>1256</v>
      </c>
      <c r="H49" s="18">
        <v>5605</v>
      </c>
      <c r="I49" s="18">
        <v>2880</v>
      </c>
      <c r="J49" s="18">
        <v>2725</v>
      </c>
    </row>
    <row r="50" spans="1:10" ht="12.95" customHeight="1">
      <c r="A50" s="886" t="s">
        <v>718</v>
      </c>
      <c r="B50" s="18">
        <v>7772</v>
      </c>
      <c r="C50" s="18">
        <v>4048</v>
      </c>
      <c r="D50" s="18">
        <v>3724</v>
      </c>
      <c r="E50" s="18">
        <v>2278</v>
      </c>
      <c r="F50" s="18">
        <v>1096</v>
      </c>
      <c r="G50" s="18">
        <v>1182</v>
      </c>
      <c r="H50" s="18">
        <v>5494</v>
      </c>
      <c r="I50" s="18">
        <v>2952</v>
      </c>
      <c r="J50" s="18">
        <v>2542</v>
      </c>
    </row>
    <row r="51" spans="1:10" ht="12.95" customHeight="1">
      <c r="A51" s="886" t="s">
        <v>719</v>
      </c>
      <c r="B51" s="18">
        <v>8310</v>
      </c>
      <c r="C51" s="18">
        <v>4209</v>
      </c>
      <c r="D51" s="18">
        <v>4101</v>
      </c>
      <c r="E51" s="18">
        <v>2395</v>
      </c>
      <c r="F51" s="18">
        <v>1121</v>
      </c>
      <c r="G51" s="18">
        <v>1274</v>
      </c>
      <c r="H51" s="18">
        <v>5915</v>
      </c>
      <c r="I51" s="18">
        <v>3088</v>
      </c>
      <c r="J51" s="18">
        <v>2827</v>
      </c>
    </row>
    <row r="52" spans="1:10" s="281" customFormat="1" ht="12.95" customHeight="1">
      <c r="A52" s="884" t="s">
        <v>720</v>
      </c>
      <c r="B52" s="17">
        <v>40363</v>
      </c>
      <c r="C52" s="17">
        <v>20464</v>
      </c>
      <c r="D52" s="17">
        <v>19899</v>
      </c>
      <c r="E52" s="17">
        <v>12503</v>
      </c>
      <c r="F52" s="17">
        <v>6056</v>
      </c>
      <c r="G52" s="17">
        <v>6447</v>
      </c>
      <c r="H52" s="17">
        <v>27860</v>
      </c>
      <c r="I52" s="17">
        <v>14408</v>
      </c>
      <c r="J52" s="17">
        <v>13452</v>
      </c>
    </row>
    <row r="53" spans="1:10" s="281" customFormat="1" ht="12.95" customHeight="1">
      <c r="A53" s="884"/>
      <c r="B53" s="197"/>
      <c r="C53" s="197"/>
      <c r="D53" s="197"/>
      <c r="E53" s="197"/>
      <c r="F53" s="197"/>
      <c r="G53" s="197"/>
      <c r="H53" s="197"/>
      <c r="I53" s="197"/>
      <c r="J53" s="197"/>
    </row>
    <row r="54" spans="1:10" s="281" customFormat="1" ht="12.95" customHeight="1">
      <c r="A54" s="884"/>
      <c r="B54" s="197"/>
      <c r="C54" s="197"/>
      <c r="D54" s="197"/>
      <c r="E54" s="197"/>
      <c r="F54" s="197"/>
      <c r="G54" s="197"/>
      <c r="H54" s="197"/>
      <c r="I54" s="197"/>
      <c r="J54" s="197"/>
    </row>
    <row r="55" spans="1:10" s="281" customFormat="1" ht="12.95" customHeight="1">
      <c r="A55" s="884"/>
      <c r="B55" s="197"/>
      <c r="C55" s="197"/>
      <c r="D55" s="197"/>
      <c r="E55" s="197"/>
      <c r="F55" s="197"/>
      <c r="G55" s="197"/>
      <c r="H55" s="197"/>
      <c r="I55" s="197"/>
      <c r="J55" s="197"/>
    </row>
    <row r="56" spans="1:10" s="281" customFormat="1" ht="12.95" customHeight="1">
      <c r="A56" s="884"/>
      <c r="B56" s="197"/>
      <c r="C56" s="197"/>
      <c r="D56" s="197"/>
      <c r="E56" s="197"/>
      <c r="F56" s="197"/>
      <c r="G56" s="197"/>
      <c r="H56" s="197"/>
      <c r="I56" s="197"/>
      <c r="J56" s="197"/>
    </row>
    <row r="57" spans="1:10" s="281" customFormat="1" ht="12.95" customHeight="1">
      <c r="A57" s="884"/>
      <c r="B57" s="197"/>
      <c r="C57" s="197"/>
      <c r="D57" s="197"/>
      <c r="E57" s="197"/>
      <c r="F57" s="197"/>
      <c r="G57" s="197"/>
      <c r="H57" s="197"/>
      <c r="I57" s="197"/>
      <c r="J57" s="197"/>
    </row>
    <row r="58" spans="1:10" s="281" customFormat="1" ht="12.95" customHeight="1">
      <c r="A58" s="884"/>
      <c r="B58" s="197"/>
      <c r="C58" s="197"/>
      <c r="D58" s="197"/>
      <c r="E58" s="197"/>
      <c r="F58" s="197"/>
      <c r="G58" s="197"/>
      <c r="H58" s="197"/>
      <c r="I58" s="197"/>
      <c r="J58" s="197"/>
    </row>
    <row r="59" spans="1:10" s="281" customFormat="1" ht="12.95" customHeight="1">
      <c r="A59" s="884"/>
      <c r="B59" s="197"/>
      <c r="C59" s="197"/>
      <c r="D59" s="197"/>
      <c r="E59" s="197"/>
      <c r="F59" s="197"/>
      <c r="G59" s="197"/>
      <c r="H59" s="197"/>
      <c r="I59" s="197"/>
      <c r="J59" s="197"/>
    </row>
    <row r="60" spans="1:10" ht="12.95" customHeight="1">
      <c r="A60" s="886" t="s">
        <v>722</v>
      </c>
      <c r="B60" s="18">
        <v>8475</v>
      </c>
      <c r="C60" s="18">
        <v>4340</v>
      </c>
      <c r="D60" s="18">
        <v>4135</v>
      </c>
      <c r="E60" s="18">
        <v>2546</v>
      </c>
      <c r="F60" s="18">
        <v>1245</v>
      </c>
      <c r="G60" s="18">
        <v>1301</v>
      </c>
      <c r="H60" s="18">
        <v>5929</v>
      </c>
      <c r="I60" s="18">
        <v>3095</v>
      </c>
      <c r="J60" s="18">
        <v>2834</v>
      </c>
    </row>
    <row r="61" spans="1:10" ht="12.95" customHeight="1">
      <c r="A61" s="886" t="s">
        <v>723</v>
      </c>
      <c r="B61" s="18">
        <v>8602</v>
      </c>
      <c r="C61" s="18">
        <v>4342</v>
      </c>
      <c r="D61" s="18">
        <v>4260</v>
      </c>
      <c r="E61" s="18">
        <v>2572</v>
      </c>
      <c r="F61" s="18">
        <v>1223</v>
      </c>
      <c r="G61" s="18">
        <v>1349</v>
      </c>
      <c r="H61" s="18">
        <v>6030</v>
      </c>
      <c r="I61" s="18">
        <v>3119</v>
      </c>
      <c r="J61" s="18">
        <v>2911</v>
      </c>
    </row>
    <row r="62" spans="1:10" ht="12.95" customHeight="1">
      <c r="A62" s="886" t="s">
        <v>724</v>
      </c>
      <c r="B62" s="18">
        <v>8268</v>
      </c>
      <c r="C62" s="18">
        <v>4175</v>
      </c>
      <c r="D62" s="18">
        <v>4093</v>
      </c>
      <c r="E62" s="18">
        <v>2526</v>
      </c>
      <c r="F62" s="18">
        <v>1200</v>
      </c>
      <c r="G62" s="18">
        <v>1326</v>
      </c>
      <c r="H62" s="18">
        <v>5742</v>
      </c>
      <c r="I62" s="18">
        <v>2975</v>
      </c>
      <c r="J62" s="18">
        <v>2767</v>
      </c>
    </row>
    <row r="63" spans="1:10" ht="12.95" customHeight="1">
      <c r="A63" s="886" t="s">
        <v>725</v>
      </c>
      <c r="B63" s="18">
        <v>8101</v>
      </c>
      <c r="C63" s="18">
        <v>4019</v>
      </c>
      <c r="D63" s="18">
        <v>4082</v>
      </c>
      <c r="E63" s="18">
        <v>2461</v>
      </c>
      <c r="F63" s="18">
        <v>1184</v>
      </c>
      <c r="G63" s="18">
        <v>1277</v>
      </c>
      <c r="H63" s="18">
        <v>5640</v>
      </c>
      <c r="I63" s="18">
        <v>2835</v>
      </c>
      <c r="J63" s="18">
        <v>2805</v>
      </c>
    </row>
    <row r="64" spans="1:10" ht="12.95" customHeight="1">
      <c r="A64" s="886" t="s">
        <v>726</v>
      </c>
      <c r="B64" s="18">
        <v>8084</v>
      </c>
      <c r="C64" s="18">
        <v>4025</v>
      </c>
      <c r="D64" s="18">
        <v>4059</v>
      </c>
      <c r="E64" s="18">
        <v>2566</v>
      </c>
      <c r="F64" s="18">
        <v>1241</v>
      </c>
      <c r="G64" s="18">
        <v>1325</v>
      </c>
      <c r="H64" s="18">
        <v>5518</v>
      </c>
      <c r="I64" s="18">
        <v>2784</v>
      </c>
      <c r="J64" s="18">
        <v>2734</v>
      </c>
    </row>
    <row r="65" spans="1:10" s="281" customFormat="1" ht="12.95" customHeight="1">
      <c r="A65" s="884" t="s">
        <v>727</v>
      </c>
      <c r="B65" s="17">
        <v>41530</v>
      </c>
      <c r="C65" s="17">
        <v>20901</v>
      </c>
      <c r="D65" s="17">
        <v>20629</v>
      </c>
      <c r="E65" s="17">
        <v>12671</v>
      </c>
      <c r="F65" s="17">
        <v>6093</v>
      </c>
      <c r="G65" s="17">
        <v>6578</v>
      </c>
      <c r="H65" s="17">
        <v>28859</v>
      </c>
      <c r="I65" s="17">
        <v>14808</v>
      </c>
      <c r="J65" s="17">
        <v>14051</v>
      </c>
    </row>
    <row r="66" spans="1:10" s="281" customFormat="1" ht="11.45" customHeight="1">
      <c r="B66" s="18"/>
      <c r="C66" s="18"/>
      <c r="D66" s="18"/>
      <c r="E66" s="18"/>
      <c r="F66" s="18"/>
      <c r="G66" s="18"/>
      <c r="H66" s="18"/>
      <c r="I66" s="18"/>
      <c r="J66" s="18"/>
    </row>
    <row r="67" spans="1:10" ht="12.95" customHeight="1">
      <c r="A67" s="886" t="s">
        <v>625</v>
      </c>
      <c r="B67" s="18">
        <v>8545</v>
      </c>
      <c r="C67" s="18">
        <v>4346</v>
      </c>
      <c r="D67" s="18">
        <v>4199</v>
      </c>
      <c r="E67" s="18">
        <v>2895</v>
      </c>
      <c r="F67" s="18">
        <v>1393</v>
      </c>
      <c r="G67" s="18">
        <v>1502</v>
      </c>
      <c r="H67" s="18">
        <v>5650</v>
      </c>
      <c r="I67" s="18">
        <v>2953</v>
      </c>
      <c r="J67" s="18">
        <v>2697</v>
      </c>
    </row>
    <row r="68" spans="1:10" ht="12.95" customHeight="1">
      <c r="A68" s="886" t="s">
        <v>728</v>
      </c>
      <c r="B68" s="18">
        <v>8004</v>
      </c>
      <c r="C68" s="18">
        <v>4060</v>
      </c>
      <c r="D68" s="18">
        <v>3944</v>
      </c>
      <c r="E68" s="18">
        <v>2614</v>
      </c>
      <c r="F68" s="18">
        <v>1278</v>
      </c>
      <c r="G68" s="18">
        <v>1336</v>
      </c>
      <c r="H68" s="18">
        <v>5390</v>
      </c>
      <c r="I68" s="18">
        <v>2782</v>
      </c>
      <c r="J68" s="18">
        <v>2608</v>
      </c>
    </row>
    <row r="69" spans="1:10" ht="12.95" customHeight="1">
      <c r="A69" s="886" t="s">
        <v>729</v>
      </c>
      <c r="B69" s="18">
        <v>7833</v>
      </c>
      <c r="C69" s="18">
        <v>3913</v>
      </c>
      <c r="D69" s="18">
        <v>3920</v>
      </c>
      <c r="E69" s="18">
        <v>2521</v>
      </c>
      <c r="F69" s="18">
        <v>1219</v>
      </c>
      <c r="G69" s="18">
        <v>1302</v>
      </c>
      <c r="H69" s="18">
        <v>5312</v>
      </c>
      <c r="I69" s="18">
        <v>2694</v>
      </c>
      <c r="J69" s="18">
        <v>2618</v>
      </c>
    </row>
    <row r="70" spans="1:10" ht="12.95" customHeight="1">
      <c r="A70" s="886" t="s">
        <v>730</v>
      </c>
      <c r="B70" s="18">
        <v>8013</v>
      </c>
      <c r="C70" s="18">
        <v>4032</v>
      </c>
      <c r="D70" s="18">
        <v>3981</v>
      </c>
      <c r="E70" s="18">
        <v>2713</v>
      </c>
      <c r="F70" s="18">
        <v>1307</v>
      </c>
      <c r="G70" s="18">
        <v>1406</v>
      </c>
      <c r="H70" s="18">
        <v>5300</v>
      </c>
      <c r="I70" s="18">
        <v>2725</v>
      </c>
      <c r="J70" s="18">
        <v>2575</v>
      </c>
    </row>
    <row r="71" spans="1:10" ht="12.95" customHeight="1">
      <c r="A71" s="886" t="s">
        <v>731</v>
      </c>
      <c r="B71" s="18">
        <v>7790</v>
      </c>
      <c r="C71" s="18">
        <v>4027</v>
      </c>
      <c r="D71" s="18">
        <v>3763</v>
      </c>
      <c r="E71" s="18">
        <v>2516</v>
      </c>
      <c r="F71" s="18">
        <v>1231</v>
      </c>
      <c r="G71" s="18">
        <v>1285</v>
      </c>
      <c r="H71" s="18">
        <v>5274</v>
      </c>
      <c r="I71" s="18">
        <v>2796</v>
      </c>
      <c r="J71" s="18">
        <v>2478</v>
      </c>
    </row>
    <row r="72" spans="1:10" s="281" customFormat="1" ht="12.95" customHeight="1">
      <c r="A72" s="884" t="s">
        <v>732</v>
      </c>
      <c r="B72" s="17">
        <v>40185</v>
      </c>
      <c r="C72" s="17">
        <v>20378</v>
      </c>
      <c r="D72" s="17">
        <v>19807</v>
      </c>
      <c r="E72" s="17">
        <v>13259</v>
      </c>
      <c r="F72" s="17">
        <v>6428</v>
      </c>
      <c r="G72" s="17">
        <v>6831</v>
      </c>
      <c r="H72" s="17">
        <v>26926</v>
      </c>
      <c r="I72" s="17">
        <v>13950</v>
      </c>
      <c r="J72" s="17">
        <v>12976</v>
      </c>
    </row>
    <row r="73" spans="1:10" ht="11.1" customHeight="1">
      <c r="B73" s="18"/>
      <c r="C73" s="18"/>
      <c r="D73" s="18"/>
      <c r="E73" s="18"/>
      <c r="F73" s="18"/>
      <c r="G73" s="18"/>
      <c r="H73" s="18"/>
      <c r="I73" s="18"/>
      <c r="J73" s="18"/>
    </row>
    <row r="74" spans="1:10" ht="12.95" customHeight="1">
      <c r="A74" s="886" t="s">
        <v>733</v>
      </c>
      <c r="B74" s="18">
        <v>7799</v>
      </c>
      <c r="C74" s="18">
        <v>3952</v>
      </c>
      <c r="D74" s="18">
        <v>3847</v>
      </c>
      <c r="E74" s="18">
        <v>2629</v>
      </c>
      <c r="F74" s="18">
        <v>1266</v>
      </c>
      <c r="G74" s="18">
        <v>1363</v>
      </c>
      <c r="H74" s="18">
        <v>5170</v>
      </c>
      <c r="I74" s="18">
        <v>2686</v>
      </c>
      <c r="J74" s="18">
        <v>2484</v>
      </c>
    </row>
    <row r="75" spans="1:10" ht="12.95" customHeight="1">
      <c r="A75" s="886" t="s">
        <v>734</v>
      </c>
      <c r="B75" s="18">
        <v>7192</v>
      </c>
      <c r="C75" s="18">
        <v>3584</v>
      </c>
      <c r="D75" s="18">
        <v>3608</v>
      </c>
      <c r="E75" s="18">
        <v>2312</v>
      </c>
      <c r="F75" s="18">
        <v>1132</v>
      </c>
      <c r="G75" s="18">
        <v>1180</v>
      </c>
      <c r="H75" s="18">
        <v>4880</v>
      </c>
      <c r="I75" s="18">
        <v>2452</v>
      </c>
      <c r="J75" s="18">
        <v>2428</v>
      </c>
    </row>
    <row r="76" spans="1:10" ht="12.95" customHeight="1">
      <c r="A76" s="886" t="s">
        <v>735</v>
      </c>
      <c r="B76" s="18">
        <v>6761</v>
      </c>
      <c r="C76" s="18">
        <v>3409</v>
      </c>
      <c r="D76" s="18">
        <v>3352</v>
      </c>
      <c r="E76" s="18">
        <v>2184</v>
      </c>
      <c r="F76" s="18">
        <v>1016</v>
      </c>
      <c r="G76" s="18">
        <v>1168</v>
      </c>
      <c r="H76" s="18">
        <v>4577</v>
      </c>
      <c r="I76" s="18">
        <v>2393</v>
      </c>
      <c r="J76" s="18">
        <v>2184</v>
      </c>
    </row>
    <row r="77" spans="1:10" ht="12.95" customHeight="1">
      <c r="A77" s="886" t="s">
        <v>736</v>
      </c>
      <c r="B77" s="18">
        <v>6253</v>
      </c>
      <c r="C77" s="18">
        <v>3145</v>
      </c>
      <c r="D77" s="18">
        <v>3108</v>
      </c>
      <c r="E77" s="18">
        <v>2064</v>
      </c>
      <c r="F77" s="18">
        <v>1005</v>
      </c>
      <c r="G77" s="18">
        <v>1059</v>
      </c>
      <c r="H77" s="18">
        <v>4189</v>
      </c>
      <c r="I77" s="18">
        <v>2140</v>
      </c>
      <c r="J77" s="18">
        <v>2049</v>
      </c>
    </row>
    <row r="78" spans="1:10" ht="12.95" customHeight="1">
      <c r="A78" s="886" t="s">
        <v>737</v>
      </c>
      <c r="B78" s="18">
        <v>6014</v>
      </c>
      <c r="C78" s="18">
        <v>3120</v>
      </c>
      <c r="D78" s="18">
        <v>2894</v>
      </c>
      <c r="E78" s="18">
        <v>1981</v>
      </c>
      <c r="F78" s="18">
        <v>981</v>
      </c>
      <c r="G78" s="18">
        <v>1000</v>
      </c>
      <c r="H78" s="18">
        <v>4033</v>
      </c>
      <c r="I78" s="18">
        <v>2139</v>
      </c>
      <c r="J78" s="18">
        <v>1894</v>
      </c>
    </row>
    <row r="79" spans="1:10" s="281" customFormat="1" ht="12.95" customHeight="1">
      <c r="A79" s="884" t="s">
        <v>738</v>
      </c>
      <c r="B79" s="17">
        <v>34019</v>
      </c>
      <c r="C79" s="17">
        <v>17210</v>
      </c>
      <c r="D79" s="17">
        <v>16809</v>
      </c>
      <c r="E79" s="17">
        <v>11170</v>
      </c>
      <c r="F79" s="17">
        <v>5400</v>
      </c>
      <c r="G79" s="17">
        <v>5770</v>
      </c>
      <c r="H79" s="17">
        <v>22849</v>
      </c>
      <c r="I79" s="17">
        <v>11810</v>
      </c>
      <c r="J79" s="17">
        <v>11039</v>
      </c>
    </row>
    <row r="80" spans="1:10" ht="11.1" customHeight="1">
      <c r="B80" s="18"/>
      <c r="C80" s="18"/>
      <c r="D80" s="18"/>
      <c r="E80" s="18"/>
      <c r="F80" s="18"/>
      <c r="G80" s="18"/>
      <c r="H80" s="18"/>
      <c r="I80" s="18"/>
      <c r="J80" s="18"/>
    </row>
    <row r="81" spans="1:10" ht="12.95" customHeight="1">
      <c r="A81" s="886" t="s">
        <v>739</v>
      </c>
      <c r="B81" s="18">
        <v>6093</v>
      </c>
      <c r="C81" s="18">
        <v>3047</v>
      </c>
      <c r="D81" s="18">
        <v>3046</v>
      </c>
      <c r="E81" s="18">
        <v>2049</v>
      </c>
      <c r="F81" s="18">
        <v>1009</v>
      </c>
      <c r="G81" s="18">
        <v>1040</v>
      </c>
      <c r="H81" s="18">
        <v>4044</v>
      </c>
      <c r="I81" s="18">
        <v>2038</v>
      </c>
      <c r="J81" s="18">
        <v>2006</v>
      </c>
    </row>
    <row r="82" spans="1:10" ht="12.95" customHeight="1">
      <c r="A82" s="886" t="s">
        <v>740</v>
      </c>
      <c r="B82" s="18">
        <v>5702</v>
      </c>
      <c r="C82" s="18">
        <v>2830</v>
      </c>
      <c r="D82" s="18">
        <v>2872</v>
      </c>
      <c r="E82" s="18">
        <v>1838</v>
      </c>
      <c r="F82" s="18">
        <v>895</v>
      </c>
      <c r="G82" s="18">
        <v>943</v>
      </c>
      <c r="H82" s="18">
        <v>3864</v>
      </c>
      <c r="I82" s="18">
        <v>1935</v>
      </c>
      <c r="J82" s="18">
        <v>1929</v>
      </c>
    </row>
    <row r="83" spans="1:10" ht="12.95" customHeight="1">
      <c r="A83" s="886" t="s">
        <v>741</v>
      </c>
      <c r="B83" s="18">
        <v>5382</v>
      </c>
      <c r="C83" s="18">
        <v>2688</v>
      </c>
      <c r="D83" s="18">
        <v>2694</v>
      </c>
      <c r="E83" s="18">
        <v>1721</v>
      </c>
      <c r="F83" s="18">
        <v>836</v>
      </c>
      <c r="G83" s="18">
        <v>885</v>
      </c>
      <c r="H83" s="18">
        <v>3661</v>
      </c>
      <c r="I83" s="18">
        <v>1852</v>
      </c>
      <c r="J83" s="18">
        <v>1809</v>
      </c>
    </row>
    <row r="84" spans="1:10" ht="12.95" customHeight="1">
      <c r="A84" s="886" t="s">
        <v>742</v>
      </c>
      <c r="B84" s="18">
        <v>5170</v>
      </c>
      <c r="C84" s="18">
        <v>2541</v>
      </c>
      <c r="D84" s="18">
        <v>2629</v>
      </c>
      <c r="E84" s="18">
        <v>1620</v>
      </c>
      <c r="F84" s="18">
        <v>811</v>
      </c>
      <c r="G84" s="18">
        <v>809</v>
      </c>
      <c r="H84" s="18">
        <v>3550</v>
      </c>
      <c r="I84" s="18">
        <v>1730</v>
      </c>
      <c r="J84" s="18">
        <v>1820</v>
      </c>
    </row>
    <row r="85" spans="1:10" ht="12.95" customHeight="1">
      <c r="A85" s="886" t="s">
        <v>743</v>
      </c>
      <c r="B85" s="18">
        <v>5102</v>
      </c>
      <c r="C85" s="18">
        <v>2507</v>
      </c>
      <c r="D85" s="18">
        <v>2595</v>
      </c>
      <c r="E85" s="18">
        <v>1605</v>
      </c>
      <c r="F85" s="18">
        <v>761</v>
      </c>
      <c r="G85" s="18">
        <v>844</v>
      </c>
      <c r="H85" s="18">
        <v>3497</v>
      </c>
      <c r="I85" s="18">
        <v>1746</v>
      </c>
      <c r="J85" s="18">
        <v>1751</v>
      </c>
    </row>
    <row r="86" spans="1:10" s="281" customFormat="1" ht="12.95" customHeight="1">
      <c r="A86" s="884" t="s">
        <v>744</v>
      </c>
      <c r="B86" s="17">
        <v>27449</v>
      </c>
      <c r="C86" s="17">
        <v>13613</v>
      </c>
      <c r="D86" s="17">
        <v>13836</v>
      </c>
      <c r="E86" s="17">
        <v>8833</v>
      </c>
      <c r="F86" s="17">
        <v>4312</v>
      </c>
      <c r="G86" s="17">
        <v>4521</v>
      </c>
      <c r="H86" s="17">
        <v>18616</v>
      </c>
      <c r="I86" s="17">
        <v>9301</v>
      </c>
      <c r="J86" s="17">
        <v>9315</v>
      </c>
    </row>
    <row r="87" spans="1:10" ht="12" customHeight="1">
      <c r="B87" s="18"/>
      <c r="C87" s="18"/>
      <c r="D87" s="18"/>
      <c r="E87" s="18"/>
      <c r="F87" s="18"/>
      <c r="G87" s="18"/>
      <c r="H87" s="18"/>
      <c r="I87" s="18"/>
      <c r="J87" s="18"/>
    </row>
    <row r="88" spans="1:10" ht="12.95" customHeight="1">
      <c r="A88" s="886" t="s">
        <v>745</v>
      </c>
      <c r="B88" s="18">
        <v>5028</v>
      </c>
      <c r="C88" s="18">
        <v>2495</v>
      </c>
      <c r="D88" s="18">
        <v>2533</v>
      </c>
      <c r="E88" s="18">
        <v>1595</v>
      </c>
      <c r="F88" s="18">
        <v>772</v>
      </c>
      <c r="G88" s="18">
        <v>823</v>
      </c>
      <c r="H88" s="18">
        <v>3433</v>
      </c>
      <c r="I88" s="18">
        <v>1723</v>
      </c>
      <c r="J88" s="18">
        <v>1710</v>
      </c>
    </row>
    <row r="89" spans="1:10" ht="12.95" customHeight="1">
      <c r="A89" s="886" t="s">
        <v>639</v>
      </c>
      <c r="B89" s="18">
        <v>4779</v>
      </c>
      <c r="C89" s="18">
        <v>2379</v>
      </c>
      <c r="D89" s="18">
        <v>2400</v>
      </c>
      <c r="E89" s="18">
        <v>1480</v>
      </c>
      <c r="F89" s="18">
        <v>712</v>
      </c>
      <c r="G89" s="18">
        <v>768</v>
      </c>
      <c r="H89" s="18">
        <v>3299</v>
      </c>
      <c r="I89" s="18">
        <v>1667</v>
      </c>
      <c r="J89" s="18">
        <v>1632</v>
      </c>
    </row>
    <row r="90" spans="1:10" ht="12.95" customHeight="1">
      <c r="A90" s="886" t="s">
        <v>746</v>
      </c>
      <c r="B90" s="18">
        <v>4703</v>
      </c>
      <c r="C90" s="18">
        <v>2326</v>
      </c>
      <c r="D90" s="18">
        <v>2377</v>
      </c>
      <c r="E90" s="18">
        <v>1368</v>
      </c>
      <c r="F90" s="18">
        <v>664</v>
      </c>
      <c r="G90" s="18">
        <v>704</v>
      </c>
      <c r="H90" s="18">
        <v>3335</v>
      </c>
      <c r="I90" s="18">
        <v>1662</v>
      </c>
      <c r="J90" s="18">
        <v>1673</v>
      </c>
    </row>
    <row r="91" spans="1:10" ht="12.95" customHeight="1">
      <c r="A91" s="886" t="s">
        <v>747</v>
      </c>
      <c r="B91" s="18">
        <v>4412</v>
      </c>
      <c r="C91" s="18">
        <v>2186</v>
      </c>
      <c r="D91" s="18">
        <v>2226</v>
      </c>
      <c r="E91" s="18">
        <v>1390</v>
      </c>
      <c r="F91" s="18">
        <v>671</v>
      </c>
      <c r="G91" s="18">
        <v>719</v>
      </c>
      <c r="H91" s="18">
        <v>3022</v>
      </c>
      <c r="I91" s="18">
        <v>1515</v>
      </c>
      <c r="J91" s="18">
        <v>1507</v>
      </c>
    </row>
    <row r="92" spans="1:10" ht="12.95" customHeight="1">
      <c r="A92" s="886" t="s">
        <v>748</v>
      </c>
      <c r="B92" s="18">
        <v>4690</v>
      </c>
      <c r="C92" s="18">
        <v>2379</v>
      </c>
      <c r="D92" s="18">
        <v>2311</v>
      </c>
      <c r="E92" s="18">
        <v>1472</v>
      </c>
      <c r="F92" s="18">
        <v>710</v>
      </c>
      <c r="G92" s="18">
        <v>762</v>
      </c>
      <c r="H92" s="18">
        <v>3218</v>
      </c>
      <c r="I92" s="18">
        <v>1669</v>
      </c>
      <c r="J92" s="18">
        <v>1549</v>
      </c>
    </row>
    <row r="93" spans="1:10" s="281" customFormat="1" ht="12.95" customHeight="1">
      <c r="A93" s="884" t="s">
        <v>207</v>
      </c>
      <c r="B93" s="17">
        <v>23612</v>
      </c>
      <c r="C93" s="17">
        <v>11765</v>
      </c>
      <c r="D93" s="17">
        <v>11847</v>
      </c>
      <c r="E93" s="17">
        <v>7305</v>
      </c>
      <c r="F93" s="17">
        <v>3529</v>
      </c>
      <c r="G93" s="17">
        <v>3776</v>
      </c>
      <c r="H93" s="17">
        <v>16307</v>
      </c>
      <c r="I93" s="17">
        <v>8236</v>
      </c>
      <c r="J93" s="17">
        <v>8071</v>
      </c>
    </row>
    <row r="94" spans="1:10" ht="9.6" customHeight="1">
      <c r="B94" s="18"/>
      <c r="C94" s="18"/>
      <c r="D94" s="18"/>
      <c r="E94" s="18"/>
      <c r="F94" s="18"/>
      <c r="G94" s="18"/>
      <c r="H94" s="18"/>
      <c r="I94" s="18"/>
      <c r="J94" s="18"/>
    </row>
    <row r="95" spans="1:10" ht="12.95" customHeight="1">
      <c r="A95" s="886" t="s">
        <v>629</v>
      </c>
      <c r="B95" s="18">
        <v>4723</v>
      </c>
      <c r="C95" s="18">
        <v>2324</v>
      </c>
      <c r="D95" s="18">
        <v>2399</v>
      </c>
      <c r="E95" s="18">
        <v>1541</v>
      </c>
      <c r="F95" s="18">
        <v>712</v>
      </c>
      <c r="G95" s="18">
        <v>829</v>
      </c>
      <c r="H95" s="18">
        <v>3182</v>
      </c>
      <c r="I95" s="18">
        <v>1612</v>
      </c>
      <c r="J95" s="18">
        <v>1570</v>
      </c>
    </row>
    <row r="96" spans="1:10" ht="12.95" customHeight="1">
      <c r="A96" s="886" t="s">
        <v>749</v>
      </c>
      <c r="B96" s="18">
        <v>4449</v>
      </c>
      <c r="C96" s="18">
        <v>2144</v>
      </c>
      <c r="D96" s="18">
        <v>2305</v>
      </c>
      <c r="E96" s="18">
        <v>1380</v>
      </c>
      <c r="F96" s="18">
        <v>642</v>
      </c>
      <c r="G96" s="18">
        <v>738</v>
      </c>
      <c r="H96" s="18">
        <v>3069</v>
      </c>
      <c r="I96" s="18">
        <v>1502</v>
      </c>
      <c r="J96" s="18">
        <v>1567</v>
      </c>
    </row>
    <row r="97" spans="1:10" ht="12.95" customHeight="1">
      <c r="A97" s="886" t="s">
        <v>750</v>
      </c>
      <c r="B97" s="18">
        <v>4417</v>
      </c>
      <c r="C97" s="18">
        <v>2068</v>
      </c>
      <c r="D97" s="18">
        <v>2349</v>
      </c>
      <c r="E97" s="18">
        <v>1333</v>
      </c>
      <c r="F97" s="18">
        <v>586</v>
      </c>
      <c r="G97" s="18">
        <v>747</v>
      </c>
      <c r="H97" s="18">
        <v>3084</v>
      </c>
      <c r="I97" s="18">
        <v>1482</v>
      </c>
      <c r="J97" s="18">
        <v>1602</v>
      </c>
    </row>
    <row r="98" spans="1:10" ht="12.95" customHeight="1">
      <c r="A98" s="886" t="s">
        <v>751</v>
      </c>
      <c r="B98" s="18">
        <v>4208</v>
      </c>
      <c r="C98" s="18">
        <v>2004</v>
      </c>
      <c r="D98" s="18">
        <v>2204</v>
      </c>
      <c r="E98" s="18">
        <v>1297</v>
      </c>
      <c r="F98" s="18">
        <v>613</v>
      </c>
      <c r="G98" s="18">
        <v>684</v>
      </c>
      <c r="H98" s="18">
        <v>2911</v>
      </c>
      <c r="I98" s="18">
        <v>1391</v>
      </c>
      <c r="J98" s="18">
        <v>1520</v>
      </c>
    </row>
    <row r="99" spans="1:10" ht="12.95" customHeight="1">
      <c r="A99" s="886" t="s">
        <v>752</v>
      </c>
      <c r="B99" s="18">
        <v>4033</v>
      </c>
      <c r="C99" s="18">
        <v>1922</v>
      </c>
      <c r="D99" s="18">
        <v>2111</v>
      </c>
      <c r="E99" s="18">
        <v>1285</v>
      </c>
      <c r="F99" s="18">
        <v>587</v>
      </c>
      <c r="G99" s="18">
        <v>698</v>
      </c>
      <c r="H99" s="18">
        <v>2748</v>
      </c>
      <c r="I99" s="18">
        <v>1335</v>
      </c>
      <c r="J99" s="18">
        <v>1413</v>
      </c>
    </row>
    <row r="100" spans="1:10" s="281" customFormat="1" ht="12.95" customHeight="1">
      <c r="A100" s="884" t="s">
        <v>753</v>
      </c>
      <c r="B100" s="17">
        <v>21830</v>
      </c>
      <c r="C100" s="17">
        <v>10462</v>
      </c>
      <c r="D100" s="17">
        <v>11368</v>
      </c>
      <c r="E100" s="17">
        <v>6836</v>
      </c>
      <c r="F100" s="17">
        <v>3140</v>
      </c>
      <c r="G100" s="17">
        <v>3696</v>
      </c>
      <c r="H100" s="17">
        <v>14994</v>
      </c>
      <c r="I100" s="17">
        <v>7322</v>
      </c>
      <c r="J100" s="17">
        <v>7672</v>
      </c>
    </row>
    <row r="101" spans="1:10" ht="12" customHeight="1">
      <c r="B101" s="18"/>
      <c r="C101" s="18"/>
      <c r="D101" s="18"/>
      <c r="E101" s="18"/>
      <c r="F101" s="18"/>
      <c r="G101" s="18"/>
      <c r="H101" s="18"/>
      <c r="I101" s="18"/>
      <c r="J101" s="18"/>
    </row>
    <row r="102" spans="1:10" ht="12.95" customHeight="1">
      <c r="A102" s="886" t="s">
        <v>754</v>
      </c>
      <c r="B102" s="18">
        <v>4206</v>
      </c>
      <c r="C102" s="18">
        <v>1962</v>
      </c>
      <c r="D102" s="18">
        <v>2244</v>
      </c>
      <c r="E102" s="18">
        <v>1285</v>
      </c>
      <c r="F102" s="18">
        <v>574</v>
      </c>
      <c r="G102" s="18">
        <v>711</v>
      </c>
      <c r="H102" s="18">
        <v>2921</v>
      </c>
      <c r="I102" s="18">
        <v>1388</v>
      </c>
      <c r="J102" s="18">
        <v>1533</v>
      </c>
    </row>
    <row r="103" spans="1:10" ht="12.95" customHeight="1">
      <c r="A103" s="886" t="s">
        <v>755</v>
      </c>
      <c r="B103" s="18">
        <v>4175</v>
      </c>
      <c r="C103" s="18">
        <v>1944</v>
      </c>
      <c r="D103" s="18">
        <v>2231</v>
      </c>
      <c r="E103" s="18">
        <v>1295</v>
      </c>
      <c r="F103" s="18">
        <v>572</v>
      </c>
      <c r="G103" s="18">
        <v>723</v>
      </c>
      <c r="H103" s="18">
        <v>2880</v>
      </c>
      <c r="I103" s="18">
        <v>1372</v>
      </c>
      <c r="J103" s="18">
        <v>1508</v>
      </c>
    </row>
    <row r="104" spans="1:10" ht="12.95" customHeight="1">
      <c r="A104" s="886" t="s">
        <v>756</v>
      </c>
      <c r="B104" s="18">
        <v>3981</v>
      </c>
      <c r="C104" s="18">
        <v>1875</v>
      </c>
      <c r="D104" s="18">
        <v>2106</v>
      </c>
      <c r="E104" s="18">
        <v>1254</v>
      </c>
      <c r="F104" s="18">
        <v>530</v>
      </c>
      <c r="G104" s="18">
        <v>724</v>
      </c>
      <c r="H104" s="18">
        <v>2727</v>
      </c>
      <c r="I104" s="18">
        <v>1345</v>
      </c>
      <c r="J104" s="18">
        <v>1382</v>
      </c>
    </row>
    <row r="105" spans="1:10" ht="12.95" customHeight="1">
      <c r="A105" s="886" t="s">
        <v>390</v>
      </c>
      <c r="B105" s="18">
        <v>3980</v>
      </c>
      <c r="C105" s="18">
        <v>1827</v>
      </c>
      <c r="D105" s="18">
        <v>2153</v>
      </c>
      <c r="E105" s="18">
        <v>1274</v>
      </c>
      <c r="F105" s="18">
        <v>566</v>
      </c>
      <c r="G105" s="18">
        <v>708</v>
      </c>
      <c r="H105" s="18">
        <v>2706</v>
      </c>
      <c r="I105" s="18">
        <v>1261</v>
      </c>
      <c r="J105" s="18">
        <v>1445</v>
      </c>
    </row>
    <row r="106" spans="1:10" ht="12.95" customHeight="1">
      <c r="A106" s="886" t="s">
        <v>757</v>
      </c>
      <c r="B106" s="18">
        <v>3752</v>
      </c>
      <c r="C106" s="18">
        <v>1731</v>
      </c>
      <c r="D106" s="18">
        <v>2021</v>
      </c>
      <c r="E106" s="18">
        <v>1244</v>
      </c>
      <c r="F106" s="18">
        <v>555</v>
      </c>
      <c r="G106" s="18">
        <v>689</v>
      </c>
      <c r="H106" s="18">
        <v>2508</v>
      </c>
      <c r="I106" s="18">
        <v>1176</v>
      </c>
      <c r="J106" s="18">
        <v>1332</v>
      </c>
    </row>
    <row r="107" spans="1:10" s="281" customFormat="1" ht="12.95" customHeight="1">
      <c r="A107" s="884" t="s">
        <v>236</v>
      </c>
      <c r="B107" s="17">
        <v>20094</v>
      </c>
      <c r="C107" s="17">
        <v>9339</v>
      </c>
      <c r="D107" s="17">
        <v>10755</v>
      </c>
      <c r="E107" s="17">
        <v>6352</v>
      </c>
      <c r="F107" s="17">
        <v>2797</v>
      </c>
      <c r="G107" s="17">
        <v>3555</v>
      </c>
      <c r="H107" s="17">
        <v>13742</v>
      </c>
      <c r="I107" s="17">
        <v>6542</v>
      </c>
      <c r="J107" s="17">
        <v>7200</v>
      </c>
    </row>
    <row r="108" spans="1:10" s="281" customFormat="1" ht="12.95" customHeight="1">
      <c r="A108" s="884"/>
      <c r="B108" s="18"/>
      <c r="C108" s="18"/>
      <c r="D108" s="18"/>
      <c r="E108" s="18"/>
      <c r="F108" s="18"/>
      <c r="G108" s="18"/>
      <c r="H108" s="18"/>
      <c r="I108" s="18"/>
      <c r="J108" s="18"/>
    </row>
    <row r="109" spans="1:10" s="281" customFormat="1" ht="12.95" customHeight="1">
      <c r="A109" s="884"/>
      <c r="B109" s="18"/>
      <c r="C109" s="18"/>
      <c r="D109" s="18"/>
      <c r="E109" s="18"/>
      <c r="F109" s="18"/>
      <c r="G109" s="18"/>
      <c r="H109" s="18"/>
      <c r="I109" s="18"/>
      <c r="J109" s="18"/>
    </row>
    <row r="110" spans="1:10" s="281" customFormat="1" ht="12.95" customHeight="1">
      <c r="A110" s="884"/>
      <c r="B110" s="18"/>
      <c r="C110" s="18"/>
      <c r="D110" s="18"/>
      <c r="E110" s="18"/>
      <c r="F110" s="18"/>
      <c r="G110" s="18"/>
      <c r="H110" s="18"/>
      <c r="I110" s="18"/>
      <c r="J110" s="18"/>
    </row>
    <row r="111" spans="1:10" s="281" customFormat="1" ht="12.95" customHeight="1">
      <c r="A111" s="884"/>
      <c r="B111" s="18"/>
      <c r="C111" s="18"/>
      <c r="D111" s="18"/>
      <c r="E111" s="18"/>
      <c r="F111" s="18"/>
      <c r="G111" s="18"/>
      <c r="H111" s="18"/>
      <c r="I111" s="18"/>
      <c r="J111" s="18"/>
    </row>
    <row r="112" spans="1:10" s="281" customFormat="1" ht="12.95" customHeight="1">
      <c r="A112" s="884"/>
      <c r="B112" s="18"/>
      <c r="C112" s="18"/>
      <c r="D112" s="18"/>
      <c r="E112" s="18"/>
      <c r="F112" s="18"/>
      <c r="G112" s="18"/>
      <c r="H112" s="18"/>
      <c r="I112" s="18"/>
      <c r="J112" s="18"/>
    </row>
    <row r="113" spans="1:10" s="281" customFormat="1" ht="12.95" customHeight="1">
      <c r="A113" s="884"/>
      <c r="B113" s="18"/>
      <c r="C113" s="18"/>
      <c r="D113" s="18"/>
      <c r="E113" s="18"/>
      <c r="F113" s="18"/>
      <c r="G113" s="18"/>
      <c r="H113" s="18"/>
      <c r="I113" s="18"/>
      <c r="J113" s="18"/>
    </row>
    <row r="114" spans="1:10" ht="12.95" customHeight="1">
      <c r="A114" s="886" t="s">
        <v>758</v>
      </c>
      <c r="B114" s="18">
        <v>3898</v>
      </c>
      <c r="C114" s="18">
        <v>1872</v>
      </c>
      <c r="D114" s="18">
        <v>2026</v>
      </c>
      <c r="E114" s="18">
        <v>1264</v>
      </c>
      <c r="F114" s="18">
        <v>594</v>
      </c>
      <c r="G114" s="18">
        <v>670</v>
      </c>
      <c r="H114" s="18">
        <v>2634</v>
      </c>
      <c r="I114" s="18">
        <v>1278</v>
      </c>
      <c r="J114" s="18">
        <v>1356</v>
      </c>
    </row>
    <row r="115" spans="1:10" ht="12.95" customHeight="1">
      <c r="A115" s="886" t="s">
        <v>759</v>
      </c>
      <c r="B115" s="18">
        <v>3463</v>
      </c>
      <c r="C115" s="18">
        <v>1607</v>
      </c>
      <c r="D115" s="18">
        <v>1856</v>
      </c>
      <c r="E115" s="18">
        <v>1124</v>
      </c>
      <c r="F115" s="18">
        <v>482</v>
      </c>
      <c r="G115" s="18">
        <v>642</v>
      </c>
      <c r="H115" s="18">
        <v>2339</v>
      </c>
      <c r="I115" s="18">
        <v>1125</v>
      </c>
      <c r="J115" s="18">
        <v>1214</v>
      </c>
    </row>
    <row r="116" spans="1:10" ht="12.95" customHeight="1">
      <c r="A116" s="886" t="s">
        <v>760</v>
      </c>
      <c r="B116" s="18">
        <v>3200</v>
      </c>
      <c r="C116" s="18">
        <v>1458</v>
      </c>
      <c r="D116" s="18">
        <v>1742</v>
      </c>
      <c r="E116" s="18">
        <v>1075</v>
      </c>
      <c r="F116" s="18">
        <v>479</v>
      </c>
      <c r="G116" s="18">
        <v>596</v>
      </c>
      <c r="H116" s="18">
        <v>2125</v>
      </c>
      <c r="I116" s="18">
        <v>979</v>
      </c>
      <c r="J116" s="18">
        <v>1146</v>
      </c>
    </row>
    <row r="117" spans="1:10" ht="12.95" customHeight="1">
      <c r="A117" s="886" t="s">
        <v>761</v>
      </c>
      <c r="B117" s="18">
        <v>2818</v>
      </c>
      <c r="C117" s="18">
        <v>1286</v>
      </c>
      <c r="D117" s="18">
        <v>1532</v>
      </c>
      <c r="E117" s="18">
        <v>924</v>
      </c>
      <c r="F117" s="18">
        <v>414</v>
      </c>
      <c r="G117" s="18">
        <v>510</v>
      </c>
      <c r="H117" s="18">
        <v>1894</v>
      </c>
      <c r="I117" s="18">
        <v>872</v>
      </c>
      <c r="J117" s="18">
        <v>1022</v>
      </c>
    </row>
    <row r="118" spans="1:10" ht="12.95" customHeight="1">
      <c r="A118" s="886" t="s">
        <v>627</v>
      </c>
      <c r="B118" s="18">
        <v>2502</v>
      </c>
      <c r="C118" s="18">
        <v>1116</v>
      </c>
      <c r="D118" s="18">
        <v>1386</v>
      </c>
      <c r="E118" s="18">
        <v>817</v>
      </c>
      <c r="F118" s="18">
        <v>333</v>
      </c>
      <c r="G118" s="18">
        <v>484</v>
      </c>
      <c r="H118" s="18">
        <v>1685</v>
      </c>
      <c r="I118" s="18">
        <v>783</v>
      </c>
      <c r="J118" s="18">
        <v>902</v>
      </c>
    </row>
    <row r="119" spans="1:10" s="281" customFormat="1" ht="12.95" customHeight="1">
      <c r="A119" s="884" t="s">
        <v>762</v>
      </c>
      <c r="B119" s="17">
        <v>15881</v>
      </c>
      <c r="C119" s="17">
        <v>7339</v>
      </c>
      <c r="D119" s="17">
        <v>8542</v>
      </c>
      <c r="E119" s="17">
        <v>5204</v>
      </c>
      <c r="F119" s="17">
        <v>2302</v>
      </c>
      <c r="G119" s="17">
        <v>2902</v>
      </c>
      <c r="H119" s="17">
        <v>10677</v>
      </c>
      <c r="I119" s="17">
        <v>5037</v>
      </c>
      <c r="J119" s="17">
        <v>5640</v>
      </c>
    </row>
    <row r="120" spans="1:10" ht="11.1" customHeight="1">
      <c r="B120" s="18"/>
      <c r="C120" s="18"/>
      <c r="D120" s="18"/>
      <c r="E120" s="18"/>
      <c r="F120" s="18"/>
      <c r="G120" s="18"/>
      <c r="H120" s="18"/>
      <c r="I120" s="18"/>
      <c r="J120" s="18"/>
    </row>
    <row r="121" spans="1:10" ht="12.95" customHeight="1">
      <c r="A121" s="886" t="s">
        <v>763</v>
      </c>
      <c r="B121" s="18">
        <v>2382</v>
      </c>
      <c r="C121" s="18">
        <v>1052</v>
      </c>
      <c r="D121" s="18">
        <v>1330</v>
      </c>
      <c r="E121" s="18">
        <v>774</v>
      </c>
      <c r="F121" s="18">
        <v>349</v>
      </c>
      <c r="G121" s="18">
        <v>425</v>
      </c>
      <c r="H121" s="18">
        <v>1608</v>
      </c>
      <c r="I121" s="18">
        <v>703</v>
      </c>
      <c r="J121" s="18">
        <v>905</v>
      </c>
    </row>
    <row r="122" spans="1:10" ht="12.95" customHeight="1">
      <c r="A122" s="886" t="s">
        <v>764</v>
      </c>
      <c r="B122" s="18">
        <v>1965</v>
      </c>
      <c r="C122" s="18">
        <v>882</v>
      </c>
      <c r="D122" s="18">
        <v>1083</v>
      </c>
      <c r="E122" s="18">
        <v>706</v>
      </c>
      <c r="F122" s="18">
        <v>310</v>
      </c>
      <c r="G122" s="18">
        <v>396</v>
      </c>
      <c r="H122" s="18">
        <v>1259</v>
      </c>
      <c r="I122" s="18">
        <v>572</v>
      </c>
      <c r="J122" s="18">
        <v>687</v>
      </c>
    </row>
    <row r="123" spans="1:10" ht="12.95" customHeight="1">
      <c r="A123" s="886" t="s">
        <v>765</v>
      </c>
      <c r="B123" s="18">
        <v>1733</v>
      </c>
      <c r="C123" s="18">
        <v>741</v>
      </c>
      <c r="D123" s="18">
        <v>992</v>
      </c>
      <c r="E123" s="18">
        <v>587</v>
      </c>
      <c r="F123" s="18">
        <v>233</v>
      </c>
      <c r="G123" s="18">
        <v>354</v>
      </c>
      <c r="H123" s="18">
        <v>1146</v>
      </c>
      <c r="I123" s="18">
        <v>508</v>
      </c>
      <c r="J123" s="18">
        <v>638</v>
      </c>
    </row>
    <row r="124" spans="1:10" ht="12.95" customHeight="1">
      <c r="A124" s="886" t="s">
        <v>766</v>
      </c>
      <c r="B124" s="18">
        <v>1634</v>
      </c>
      <c r="C124" s="18">
        <v>723</v>
      </c>
      <c r="D124" s="18">
        <v>911</v>
      </c>
      <c r="E124" s="18">
        <v>503</v>
      </c>
      <c r="F124" s="18">
        <v>197</v>
      </c>
      <c r="G124" s="18">
        <v>306</v>
      </c>
      <c r="H124" s="18">
        <v>1131</v>
      </c>
      <c r="I124" s="18">
        <v>526</v>
      </c>
      <c r="J124" s="18">
        <v>605</v>
      </c>
    </row>
    <row r="125" spans="1:10" ht="12.95" customHeight="1">
      <c r="A125" s="886" t="s">
        <v>767</v>
      </c>
      <c r="B125" s="18">
        <v>1377</v>
      </c>
      <c r="C125" s="18">
        <v>558</v>
      </c>
      <c r="D125" s="18">
        <v>819</v>
      </c>
      <c r="E125" s="18">
        <v>436</v>
      </c>
      <c r="F125" s="18">
        <v>167</v>
      </c>
      <c r="G125" s="18">
        <v>269</v>
      </c>
      <c r="H125" s="18">
        <v>941</v>
      </c>
      <c r="I125" s="18">
        <v>391</v>
      </c>
      <c r="J125" s="18">
        <v>550</v>
      </c>
    </row>
    <row r="126" spans="1:10" s="281" customFormat="1" ht="12.95" customHeight="1">
      <c r="A126" s="884" t="s">
        <v>768</v>
      </c>
      <c r="B126" s="17">
        <v>9091</v>
      </c>
      <c r="C126" s="17">
        <v>3956</v>
      </c>
      <c r="D126" s="17">
        <v>5135</v>
      </c>
      <c r="E126" s="17">
        <v>3006</v>
      </c>
      <c r="F126" s="17">
        <v>1256</v>
      </c>
      <c r="G126" s="17">
        <v>1750</v>
      </c>
      <c r="H126" s="17">
        <v>6085</v>
      </c>
      <c r="I126" s="17">
        <v>2700</v>
      </c>
      <c r="J126" s="17">
        <v>3385</v>
      </c>
    </row>
    <row r="127" spans="1:10" ht="10.9" customHeight="1">
      <c r="B127" s="18"/>
      <c r="C127" s="18"/>
      <c r="D127" s="18"/>
      <c r="E127" s="18"/>
      <c r="F127" s="18"/>
      <c r="G127" s="18"/>
      <c r="H127" s="18"/>
      <c r="I127" s="18"/>
      <c r="J127" s="18"/>
    </row>
    <row r="128" spans="1:10" ht="12.95" customHeight="1">
      <c r="A128" s="886" t="s">
        <v>769</v>
      </c>
      <c r="B128" s="18">
        <v>1356</v>
      </c>
      <c r="C128" s="18">
        <v>596</v>
      </c>
      <c r="D128" s="18">
        <v>760</v>
      </c>
      <c r="E128" s="18">
        <v>489</v>
      </c>
      <c r="F128" s="18">
        <v>231</v>
      </c>
      <c r="G128" s="18">
        <v>258</v>
      </c>
      <c r="H128" s="18">
        <v>867</v>
      </c>
      <c r="I128" s="18">
        <v>365</v>
      </c>
      <c r="J128" s="18">
        <v>502</v>
      </c>
    </row>
    <row r="129" spans="1:10" ht="12.95" customHeight="1">
      <c r="A129" s="886" t="s">
        <v>770</v>
      </c>
      <c r="B129" s="18">
        <v>1138</v>
      </c>
      <c r="C129" s="18">
        <v>466</v>
      </c>
      <c r="D129" s="18">
        <v>672</v>
      </c>
      <c r="E129" s="18">
        <v>377</v>
      </c>
      <c r="F129" s="18">
        <v>151</v>
      </c>
      <c r="G129" s="18">
        <v>226</v>
      </c>
      <c r="H129" s="18">
        <v>761</v>
      </c>
      <c r="I129" s="18">
        <v>315</v>
      </c>
      <c r="J129" s="18">
        <v>446</v>
      </c>
    </row>
    <row r="130" spans="1:10" ht="12.95" customHeight="1">
      <c r="A130" s="886" t="s">
        <v>771</v>
      </c>
      <c r="B130" s="18">
        <v>852</v>
      </c>
      <c r="C130" s="18">
        <v>369</v>
      </c>
      <c r="D130" s="18">
        <v>483</v>
      </c>
      <c r="E130" s="18">
        <v>286</v>
      </c>
      <c r="F130" s="18">
        <v>114</v>
      </c>
      <c r="G130" s="18">
        <v>172</v>
      </c>
      <c r="H130" s="18">
        <v>566</v>
      </c>
      <c r="I130" s="18">
        <v>255</v>
      </c>
      <c r="J130" s="18">
        <v>311</v>
      </c>
    </row>
    <row r="131" spans="1:10" ht="12.95" customHeight="1">
      <c r="A131" s="886" t="s">
        <v>772</v>
      </c>
      <c r="B131" s="18">
        <v>763</v>
      </c>
      <c r="C131" s="18">
        <v>328</v>
      </c>
      <c r="D131" s="18">
        <v>435</v>
      </c>
      <c r="E131" s="18">
        <v>245</v>
      </c>
      <c r="F131" s="18">
        <v>95</v>
      </c>
      <c r="G131" s="18">
        <v>150</v>
      </c>
      <c r="H131" s="18">
        <v>518</v>
      </c>
      <c r="I131" s="18">
        <v>233</v>
      </c>
      <c r="J131" s="18">
        <v>285</v>
      </c>
    </row>
    <row r="132" spans="1:10" ht="12.95" customHeight="1">
      <c r="A132" s="886" t="s">
        <v>773</v>
      </c>
      <c r="B132" s="18">
        <v>610</v>
      </c>
      <c r="C132" s="18">
        <v>246</v>
      </c>
      <c r="D132" s="18">
        <v>364</v>
      </c>
      <c r="E132" s="18">
        <v>196</v>
      </c>
      <c r="F132" s="18">
        <v>81</v>
      </c>
      <c r="G132" s="18">
        <v>115</v>
      </c>
      <c r="H132" s="18">
        <v>414</v>
      </c>
      <c r="I132" s="18">
        <v>165</v>
      </c>
      <c r="J132" s="18">
        <v>249</v>
      </c>
    </row>
    <row r="133" spans="1:10" s="281" customFormat="1" ht="12.95" customHeight="1">
      <c r="A133" s="884" t="s">
        <v>774</v>
      </c>
      <c r="B133" s="17">
        <v>4719</v>
      </c>
      <c r="C133" s="17">
        <v>2005</v>
      </c>
      <c r="D133" s="17">
        <v>2714</v>
      </c>
      <c r="E133" s="17">
        <v>1593</v>
      </c>
      <c r="F133" s="17">
        <v>672</v>
      </c>
      <c r="G133" s="17">
        <v>921</v>
      </c>
      <c r="H133" s="17">
        <v>3126</v>
      </c>
      <c r="I133" s="17">
        <v>1333</v>
      </c>
      <c r="J133" s="17">
        <v>1793</v>
      </c>
    </row>
    <row r="134" spans="1:10" ht="11.45" customHeight="1">
      <c r="B134" s="18"/>
      <c r="C134" s="18"/>
      <c r="D134" s="18"/>
      <c r="E134" s="18"/>
      <c r="F134" s="18"/>
      <c r="G134" s="18"/>
      <c r="H134" s="18"/>
      <c r="I134" s="18"/>
      <c r="J134" s="18"/>
    </row>
    <row r="135" spans="1:10" ht="12.95" customHeight="1">
      <c r="A135" s="886" t="s">
        <v>775</v>
      </c>
      <c r="B135" s="18">
        <v>368</v>
      </c>
      <c r="C135" s="18">
        <v>149</v>
      </c>
      <c r="D135" s="18">
        <v>219</v>
      </c>
      <c r="E135" s="18">
        <v>92</v>
      </c>
      <c r="F135" s="18">
        <v>36</v>
      </c>
      <c r="G135" s="18">
        <v>56</v>
      </c>
      <c r="H135" s="18">
        <v>276</v>
      </c>
      <c r="I135" s="18">
        <v>113</v>
      </c>
      <c r="J135" s="18">
        <v>163</v>
      </c>
    </row>
    <row r="136" spans="1:10" ht="12.95" customHeight="1">
      <c r="A136" s="886" t="s">
        <v>776</v>
      </c>
      <c r="B136" s="18">
        <v>321</v>
      </c>
      <c r="C136" s="18">
        <v>136</v>
      </c>
      <c r="D136" s="18">
        <v>185</v>
      </c>
      <c r="E136" s="18">
        <v>95</v>
      </c>
      <c r="F136" s="18">
        <v>34</v>
      </c>
      <c r="G136" s="18">
        <v>61</v>
      </c>
      <c r="H136" s="18">
        <v>226</v>
      </c>
      <c r="I136" s="18">
        <v>102</v>
      </c>
      <c r="J136" s="18">
        <v>124</v>
      </c>
    </row>
    <row r="137" spans="1:10" ht="12.95" customHeight="1">
      <c r="A137" s="886" t="s">
        <v>392</v>
      </c>
      <c r="B137" s="18">
        <v>221</v>
      </c>
      <c r="C137" s="18">
        <v>72</v>
      </c>
      <c r="D137" s="18">
        <v>149</v>
      </c>
      <c r="E137" s="18">
        <v>67</v>
      </c>
      <c r="F137" s="18">
        <v>29</v>
      </c>
      <c r="G137" s="18">
        <v>38</v>
      </c>
      <c r="H137" s="18">
        <v>154</v>
      </c>
      <c r="I137" s="18">
        <v>43</v>
      </c>
      <c r="J137" s="18">
        <v>111</v>
      </c>
    </row>
    <row r="138" spans="1:10" ht="12.95" customHeight="1">
      <c r="A138" s="886" t="s">
        <v>777</v>
      </c>
      <c r="B138" s="18">
        <v>279</v>
      </c>
      <c r="C138" s="18">
        <v>142</v>
      </c>
      <c r="D138" s="18">
        <v>137</v>
      </c>
      <c r="E138" s="18">
        <v>86</v>
      </c>
      <c r="F138" s="18">
        <v>40</v>
      </c>
      <c r="G138" s="18">
        <v>46</v>
      </c>
      <c r="H138" s="18">
        <v>193</v>
      </c>
      <c r="I138" s="18">
        <v>102</v>
      </c>
      <c r="J138" s="18">
        <v>91</v>
      </c>
    </row>
    <row r="139" spans="1:10" ht="12.95" customHeight="1">
      <c r="A139" s="886" t="s">
        <v>778</v>
      </c>
      <c r="B139" s="18">
        <v>376</v>
      </c>
      <c r="C139" s="18">
        <v>170</v>
      </c>
      <c r="D139" s="18">
        <v>206</v>
      </c>
      <c r="E139" s="18">
        <v>117</v>
      </c>
      <c r="F139" s="18">
        <v>42</v>
      </c>
      <c r="G139" s="18">
        <v>75</v>
      </c>
      <c r="H139" s="18">
        <v>259</v>
      </c>
      <c r="I139" s="18">
        <v>128</v>
      </c>
      <c r="J139" s="18">
        <v>131</v>
      </c>
    </row>
    <row r="140" spans="1:10" s="281" customFormat="1" ht="12.95" customHeight="1">
      <c r="A140" s="884" t="s">
        <v>779</v>
      </c>
      <c r="B140" s="17">
        <v>1565</v>
      </c>
      <c r="C140" s="17">
        <v>669</v>
      </c>
      <c r="D140" s="17">
        <v>896</v>
      </c>
      <c r="E140" s="17">
        <v>457</v>
      </c>
      <c r="F140" s="17">
        <v>181</v>
      </c>
      <c r="G140" s="17">
        <v>276</v>
      </c>
      <c r="H140" s="17">
        <v>1108</v>
      </c>
      <c r="I140" s="17">
        <v>488</v>
      </c>
      <c r="J140" s="17">
        <v>620</v>
      </c>
    </row>
    <row r="141" spans="1:10" ht="10.9" customHeight="1">
      <c r="B141" s="18"/>
      <c r="C141" s="18"/>
      <c r="D141" s="18"/>
      <c r="E141" s="18"/>
      <c r="F141" s="18"/>
      <c r="G141" s="18"/>
      <c r="H141" s="18"/>
      <c r="I141" s="18"/>
      <c r="J141" s="18"/>
    </row>
    <row r="142" spans="1:10" ht="12.95" customHeight="1">
      <c r="A142" s="886" t="s">
        <v>780</v>
      </c>
      <c r="B142" s="18">
        <v>349</v>
      </c>
      <c r="C142" s="18">
        <v>139</v>
      </c>
      <c r="D142" s="18">
        <v>210</v>
      </c>
      <c r="E142" s="18">
        <v>129</v>
      </c>
      <c r="F142" s="18">
        <v>47</v>
      </c>
      <c r="G142" s="18">
        <v>82</v>
      </c>
      <c r="H142" s="18">
        <v>220</v>
      </c>
      <c r="I142" s="18">
        <v>92</v>
      </c>
      <c r="J142" s="18">
        <v>128</v>
      </c>
    </row>
    <row r="143" spans="1:10" ht="12.95" customHeight="1">
      <c r="A143" s="886" t="s">
        <v>781</v>
      </c>
      <c r="B143" s="18">
        <v>308</v>
      </c>
      <c r="C143" s="18">
        <v>117</v>
      </c>
      <c r="D143" s="18">
        <v>191</v>
      </c>
      <c r="E143" s="18">
        <v>94</v>
      </c>
      <c r="F143" s="18">
        <v>36</v>
      </c>
      <c r="G143" s="18">
        <v>58</v>
      </c>
      <c r="H143" s="18">
        <v>214</v>
      </c>
      <c r="I143" s="18">
        <v>81</v>
      </c>
      <c r="J143" s="18">
        <v>133</v>
      </c>
    </row>
    <row r="144" spans="1:10" ht="12.95" customHeight="1">
      <c r="A144" s="886" t="s">
        <v>782</v>
      </c>
      <c r="B144" s="18">
        <v>249</v>
      </c>
      <c r="C144" s="18">
        <v>95</v>
      </c>
      <c r="D144" s="18">
        <v>154</v>
      </c>
      <c r="E144" s="18">
        <v>82</v>
      </c>
      <c r="F144" s="18">
        <v>24</v>
      </c>
      <c r="G144" s="18">
        <v>58</v>
      </c>
      <c r="H144" s="18">
        <v>167</v>
      </c>
      <c r="I144" s="18">
        <v>71</v>
      </c>
      <c r="J144" s="18">
        <v>96</v>
      </c>
    </row>
    <row r="145" spans="1:10" ht="12.95" customHeight="1">
      <c r="A145" s="886" t="s">
        <v>783</v>
      </c>
      <c r="B145" s="18">
        <v>169</v>
      </c>
      <c r="C145" s="18">
        <v>59</v>
      </c>
      <c r="D145" s="18">
        <v>110</v>
      </c>
      <c r="E145" s="18">
        <v>40</v>
      </c>
      <c r="F145" s="18">
        <v>13</v>
      </c>
      <c r="G145" s="18">
        <v>27</v>
      </c>
      <c r="H145" s="18">
        <v>129</v>
      </c>
      <c r="I145" s="18">
        <v>46</v>
      </c>
      <c r="J145" s="18">
        <v>83</v>
      </c>
    </row>
    <row r="146" spans="1:10" ht="12.95" customHeight="1">
      <c r="A146" s="886" t="s">
        <v>784</v>
      </c>
      <c r="B146" s="18">
        <v>188</v>
      </c>
      <c r="C146" s="18">
        <v>76</v>
      </c>
      <c r="D146" s="18">
        <v>112</v>
      </c>
      <c r="E146" s="18">
        <v>46</v>
      </c>
      <c r="F146" s="18">
        <v>12</v>
      </c>
      <c r="G146" s="18">
        <v>34</v>
      </c>
      <c r="H146" s="18">
        <v>142</v>
      </c>
      <c r="I146" s="18">
        <v>64</v>
      </c>
      <c r="J146" s="18">
        <v>78</v>
      </c>
    </row>
    <row r="147" spans="1:10" s="281" customFormat="1" ht="12.95" customHeight="1">
      <c r="A147" s="884" t="s">
        <v>785</v>
      </c>
      <c r="B147" s="17">
        <v>1263</v>
      </c>
      <c r="C147" s="17">
        <v>486</v>
      </c>
      <c r="D147" s="17">
        <v>777</v>
      </c>
      <c r="E147" s="17">
        <v>391</v>
      </c>
      <c r="F147" s="17">
        <v>132</v>
      </c>
      <c r="G147" s="17">
        <v>259</v>
      </c>
      <c r="H147" s="17">
        <v>872</v>
      </c>
      <c r="I147" s="17">
        <v>354</v>
      </c>
      <c r="J147" s="17">
        <v>518</v>
      </c>
    </row>
    <row r="148" spans="1:10" ht="11.1" customHeight="1">
      <c r="B148" s="18"/>
      <c r="C148" s="18"/>
      <c r="D148" s="18"/>
      <c r="E148" s="18"/>
      <c r="F148" s="18"/>
      <c r="G148" s="18"/>
      <c r="H148" s="18"/>
      <c r="I148" s="18"/>
      <c r="J148" s="18"/>
    </row>
    <row r="149" spans="1:10" ht="12.95" customHeight="1">
      <c r="A149" s="886" t="s">
        <v>786</v>
      </c>
      <c r="B149" s="18">
        <v>162</v>
      </c>
      <c r="C149" s="18">
        <v>67</v>
      </c>
      <c r="D149" s="18">
        <v>95</v>
      </c>
      <c r="E149" s="18">
        <v>39</v>
      </c>
      <c r="F149" s="18">
        <v>17</v>
      </c>
      <c r="G149" s="18">
        <v>22</v>
      </c>
      <c r="H149" s="18">
        <v>123</v>
      </c>
      <c r="I149" s="18">
        <v>50</v>
      </c>
      <c r="J149" s="18">
        <v>73</v>
      </c>
    </row>
    <row r="150" spans="1:10" ht="12.95" customHeight="1">
      <c r="A150" s="886" t="s">
        <v>787</v>
      </c>
      <c r="B150" s="18">
        <v>71</v>
      </c>
      <c r="C150" s="18">
        <v>33</v>
      </c>
      <c r="D150" s="18">
        <v>38</v>
      </c>
      <c r="E150" s="18">
        <v>26</v>
      </c>
      <c r="F150" s="18">
        <v>8</v>
      </c>
      <c r="G150" s="18">
        <v>18</v>
      </c>
      <c r="H150" s="18">
        <v>45</v>
      </c>
      <c r="I150" s="18">
        <v>25</v>
      </c>
      <c r="J150" s="18">
        <v>20</v>
      </c>
    </row>
    <row r="151" spans="1:10" ht="12.95" customHeight="1">
      <c r="A151" s="886" t="s">
        <v>788</v>
      </c>
      <c r="B151" s="18">
        <v>80</v>
      </c>
      <c r="C151" s="18">
        <v>31</v>
      </c>
      <c r="D151" s="18">
        <v>49</v>
      </c>
      <c r="E151" s="18">
        <v>11</v>
      </c>
      <c r="F151" s="18">
        <v>6</v>
      </c>
      <c r="G151" s="18">
        <v>5</v>
      </c>
      <c r="H151" s="18">
        <v>69</v>
      </c>
      <c r="I151" s="18">
        <v>25</v>
      </c>
      <c r="J151" s="18">
        <v>44</v>
      </c>
    </row>
    <row r="152" spans="1:10" ht="12.95" customHeight="1">
      <c r="A152" s="886" t="s">
        <v>789</v>
      </c>
      <c r="B152" s="18">
        <v>86</v>
      </c>
      <c r="C152" s="18">
        <v>32</v>
      </c>
      <c r="D152" s="18">
        <v>54</v>
      </c>
      <c r="E152" s="18">
        <v>28</v>
      </c>
      <c r="F152" s="18">
        <v>9</v>
      </c>
      <c r="G152" s="18">
        <v>19</v>
      </c>
      <c r="H152" s="18">
        <v>58</v>
      </c>
      <c r="I152" s="18">
        <v>23</v>
      </c>
      <c r="J152" s="18">
        <v>35</v>
      </c>
    </row>
    <row r="153" spans="1:10" ht="12.95" customHeight="1">
      <c r="A153" s="886" t="s">
        <v>790</v>
      </c>
      <c r="B153" s="18">
        <v>71</v>
      </c>
      <c r="C153" s="18">
        <v>25</v>
      </c>
      <c r="D153" s="18">
        <v>46</v>
      </c>
      <c r="E153" s="18">
        <v>18</v>
      </c>
      <c r="F153" s="18">
        <v>6</v>
      </c>
      <c r="G153" s="18">
        <v>12</v>
      </c>
      <c r="H153" s="18">
        <v>53</v>
      </c>
      <c r="I153" s="18">
        <v>19</v>
      </c>
      <c r="J153" s="18">
        <v>34</v>
      </c>
    </row>
    <row r="154" spans="1:10" s="281" customFormat="1" ht="12.95" customHeight="1">
      <c r="A154" s="884" t="s">
        <v>791</v>
      </c>
      <c r="B154" s="17">
        <v>470</v>
      </c>
      <c r="C154" s="17">
        <v>188</v>
      </c>
      <c r="D154" s="17">
        <v>282</v>
      </c>
      <c r="E154" s="17">
        <v>122</v>
      </c>
      <c r="F154" s="17">
        <v>46</v>
      </c>
      <c r="G154" s="17">
        <v>76</v>
      </c>
      <c r="H154" s="17">
        <v>348</v>
      </c>
      <c r="I154" s="17">
        <v>142</v>
      </c>
      <c r="J154" s="17">
        <v>206</v>
      </c>
    </row>
    <row r="155" spans="1:10" ht="11.1" customHeight="1">
      <c r="B155" s="18"/>
      <c r="C155" s="18"/>
      <c r="D155" s="18"/>
      <c r="E155" s="18"/>
      <c r="F155" s="18"/>
      <c r="G155" s="18"/>
      <c r="H155" s="18"/>
      <c r="I155" s="18"/>
      <c r="J155" s="18"/>
    </row>
    <row r="156" spans="1:10" ht="12.95" customHeight="1">
      <c r="A156" s="886" t="s">
        <v>792</v>
      </c>
      <c r="B156" s="18">
        <v>45</v>
      </c>
      <c r="C156" s="18">
        <v>16</v>
      </c>
      <c r="D156" s="18">
        <v>29</v>
      </c>
      <c r="E156" s="18">
        <v>19</v>
      </c>
      <c r="F156" s="18">
        <v>7</v>
      </c>
      <c r="G156" s="18">
        <v>12</v>
      </c>
      <c r="H156" s="18">
        <v>26</v>
      </c>
      <c r="I156" s="18">
        <v>9</v>
      </c>
      <c r="J156" s="18">
        <v>17</v>
      </c>
    </row>
    <row r="157" spans="1:10" ht="12.95" customHeight="1">
      <c r="A157" s="886" t="s">
        <v>793</v>
      </c>
      <c r="B157" s="18">
        <v>44</v>
      </c>
      <c r="C157" s="18">
        <v>25</v>
      </c>
      <c r="D157" s="18">
        <v>19</v>
      </c>
      <c r="E157" s="18">
        <v>14</v>
      </c>
      <c r="F157" s="18">
        <v>11</v>
      </c>
      <c r="G157" s="18">
        <v>3</v>
      </c>
      <c r="H157" s="18">
        <v>30</v>
      </c>
      <c r="I157" s="18">
        <v>14</v>
      </c>
      <c r="J157" s="18">
        <v>16</v>
      </c>
    </row>
    <row r="158" spans="1:10" ht="12.95" customHeight="1">
      <c r="A158" s="886" t="s">
        <v>794</v>
      </c>
      <c r="B158" s="18">
        <v>39</v>
      </c>
      <c r="C158" s="18">
        <v>16</v>
      </c>
      <c r="D158" s="18">
        <v>23</v>
      </c>
      <c r="E158" s="18">
        <v>9</v>
      </c>
      <c r="F158" s="18">
        <v>8</v>
      </c>
      <c r="G158" s="18">
        <v>1</v>
      </c>
      <c r="H158" s="18">
        <v>30</v>
      </c>
      <c r="I158" s="18">
        <v>8</v>
      </c>
      <c r="J158" s="18">
        <v>22</v>
      </c>
    </row>
    <row r="159" spans="1:10" ht="12.95" customHeight="1">
      <c r="A159" s="886" t="s">
        <v>795</v>
      </c>
      <c r="B159" s="18">
        <v>40</v>
      </c>
      <c r="C159" s="18">
        <v>15</v>
      </c>
      <c r="D159" s="18">
        <v>25</v>
      </c>
      <c r="E159" s="18">
        <v>13</v>
      </c>
      <c r="F159" s="18">
        <v>1</v>
      </c>
      <c r="G159" s="18">
        <v>12</v>
      </c>
      <c r="H159" s="18">
        <v>27</v>
      </c>
      <c r="I159" s="18">
        <v>14</v>
      </c>
      <c r="J159" s="18">
        <v>13</v>
      </c>
    </row>
    <row r="160" spans="1:10" ht="12.95" customHeight="1">
      <c r="A160" s="886" t="s">
        <v>796</v>
      </c>
      <c r="B160" s="18">
        <v>14</v>
      </c>
      <c r="C160" s="18">
        <v>6</v>
      </c>
      <c r="D160" s="18">
        <v>8</v>
      </c>
      <c r="E160" s="18">
        <v>6</v>
      </c>
      <c r="F160" s="18">
        <v>2</v>
      </c>
      <c r="G160" s="18">
        <v>4</v>
      </c>
      <c r="H160" s="18">
        <v>8</v>
      </c>
      <c r="I160" s="18">
        <v>4</v>
      </c>
      <c r="J160" s="18">
        <v>4</v>
      </c>
    </row>
    <row r="161" spans="1:10" s="281" customFormat="1" ht="12.95" customHeight="1">
      <c r="A161" s="884" t="s">
        <v>797</v>
      </c>
      <c r="B161" s="17">
        <v>182</v>
      </c>
      <c r="C161" s="17">
        <v>78</v>
      </c>
      <c r="D161" s="17">
        <v>104</v>
      </c>
      <c r="E161" s="17">
        <v>61</v>
      </c>
      <c r="F161" s="17">
        <v>29</v>
      </c>
      <c r="G161" s="17">
        <v>32</v>
      </c>
      <c r="H161" s="17">
        <v>121</v>
      </c>
      <c r="I161" s="17">
        <v>49</v>
      </c>
      <c r="J161" s="17">
        <v>72</v>
      </c>
    </row>
    <row r="162" spans="1:10" ht="10.9" customHeight="1">
      <c r="B162" s="18"/>
      <c r="C162" s="18"/>
      <c r="D162" s="18"/>
      <c r="E162" s="18"/>
      <c r="F162" s="18"/>
      <c r="G162" s="18"/>
      <c r="H162" s="18"/>
      <c r="I162" s="18"/>
      <c r="J162" s="18"/>
    </row>
    <row r="163" spans="1:10" s="281" customFormat="1" ht="24.6" customHeight="1">
      <c r="A163" s="889" t="s">
        <v>798</v>
      </c>
      <c r="B163" s="17">
        <v>51</v>
      </c>
      <c r="C163" s="17">
        <v>19</v>
      </c>
      <c r="D163" s="17">
        <v>32</v>
      </c>
      <c r="E163" s="17">
        <v>22</v>
      </c>
      <c r="F163" s="17">
        <v>10</v>
      </c>
      <c r="G163" s="17">
        <v>12</v>
      </c>
      <c r="H163" s="17">
        <v>29</v>
      </c>
      <c r="I163" s="17">
        <v>9</v>
      </c>
      <c r="J163" s="17">
        <v>20</v>
      </c>
    </row>
    <row r="164" spans="1:10" ht="12.95" customHeight="1">
      <c r="B164" s="892"/>
      <c r="C164" s="892"/>
      <c r="D164" s="892"/>
      <c r="E164" s="892"/>
      <c r="F164" s="892"/>
      <c r="G164" s="892"/>
      <c r="H164" s="892"/>
      <c r="I164" s="892"/>
      <c r="J164" s="892"/>
    </row>
    <row r="165" spans="1:10" ht="12.95" customHeight="1">
      <c r="B165" s="893"/>
      <c r="C165" s="893"/>
      <c r="D165" s="893"/>
      <c r="E165" s="893"/>
      <c r="F165" s="893"/>
      <c r="G165" s="893"/>
      <c r="H165" s="893"/>
      <c r="I165" s="893"/>
      <c r="J165" s="893"/>
    </row>
    <row r="166" spans="1:10" ht="12.95" customHeight="1">
      <c r="B166" s="894"/>
      <c r="C166" s="894"/>
      <c r="D166" s="894"/>
      <c r="E166" s="894"/>
      <c r="F166" s="894"/>
      <c r="G166" s="894"/>
      <c r="H166" s="894"/>
      <c r="I166" s="894"/>
      <c r="J166" s="894"/>
    </row>
    <row r="167" spans="1:10" ht="12.95" customHeight="1"/>
    <row r="168" spans="1:10" ht="12.95" customHeight="1"/>
    <row r="169" spans="1:10" ht="12.95" customHeight="1"/>
    <row r="170" spans="1:10" ht="12.95" customHeight="1"/>
    <row r="171" spans="1:10" ht="12.95" customHeight="1"/>
    <row r="172" spans="1:10" ht="12.95" customHeight="1"/>
    <row r="173" spans="1:10" ht="12.95" customHeight="1"/>
    <row r="174" spans="1:10" ht="12.95" customHeight="1"/>
    <row r="175" spans="1:10" ht="12.95" customHeight="1"/>
    <row r="176" spans="1:10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.95" customHeight="1"/>
    <row r="388" ht="12.95" customHeight="1"/>
    <row r="389" ht="12.95" customHeight="1"/>
    <row r="390" ht="12.95" customHeight="1"/>
    <row r="391" ht="12.95" customHeight="1"/>
    <row r="392" ht="12.95" customHeight="1"/>
    <row r="393" ht="12.95" customHeight="1"/>
    <row r="394" ht="12.95" customHeight="1"/>
    <row r="395" ht="12.95" customHeight="1"/>
    <row r="396" ht="12.95" customHeight="1"/>
    <row r="397" ht="12.95" customHeight="1"/>
    <row r="398" ht="12.95" customHeight="1"/>
    <row r="399" ht="12.95" customHeight="1"/>
    <row r="400" ht="12.95" customHeight="1"/>
    <row r="401" ht="12.95" customHeight="1"/>
    <row r="402" ht="12.95" customHeight="1"/>
    <row r="403" ht="12.95" customHeight="1"/>
    <row r="404" ht="12.95" customHeight="1"/>
    <row r="405" ht="12.95" customHeight="1"/>
    <row r="406" ht="12.95" customHeight="1"/>
    <row r="407" ht="12.95" customHeight="1"/>
    <row r="408" ht="12.95" customHeight="1"/>
    <row r="409" ht="12.95" customHeight="1"/>
    <row r="410" ht="12.95" customHeight="1"/>
    <row r="411" ht="12.95" customHeight="1"/>
    <row r="412" ht="12.95" customHeight="1"/>
    <row r="413" ht="12.95" customHeight="1"/>
    <row r="414" ht="12.95" customHeight="1"/>
    <row r="415" ht="12.95" customHeight="1"/>
    <row r="416" ht="12.95" customHeight="1"/>
    <row r="417" ht="12.95" customHeight="1"/>
    <row r="418" ht="12.95" customHeight="1"/>
    <row r="419" ht="12.95" customHeight="1"/>
    <row r="420" ht="12.95" customHeight="1"/>
    <row r="421" ht="12.95" customHeight="1"/>
    <row r="422" ht="12.95" customHeight="1"/>
    <row r="423" ht="12.95" customHeight="1"/>
    <row r="424" ht="12.95" customHeight="1"/>
    <row r="425" ht="12.95" customHeight="1"/>
    <row r="426" ht="12.95" customHeight="1"/>
    <row r="427" ht="12.95" customHeight="1"/>
    <row r="428" ht="12.95" customHeight="1"/>
    <row r="429" ht="12.95" customHeight="1"/>
    <row r="430" ht="12.95" customHeight="1"/>
    <row r="431" ht="12.95" customHeight="1"/>
    <row r="432" ht="12.95" customHeight="1"/>
    <row r="433" ht="12.95" customHeight="1"/>
    <row r="434" ht="12.95" customHeight="1"/>
    <row r="435" ht="12.95" customHeight="1"/>
    <row r="436" ht="12.95" customHeight="1"/>
    <row r="437" ht="12.95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.95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.95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.95" customHeight="1"/>
    <row r="463" ht="12.95" customHeight="1"/>
    <row r="464" ht="12.95" customHeight="1"/>
    <row r="465" ht="12.95" customHeight="1"/>
    <row r="466" ht="12.95" customHeight="1"/>
    <row r="467" ht="12.95" customHeight="1"/>
    <row r="468" ht="12.95" customHeight="1"/>
    <row r="469" ht="12.95" customHeight="1"/>
    <row r="470" ht="12.95" customHeight="1"/>
    <row r="471" ht="12.95" customHeight="1"/>
    <row r="472" ht="12.95" customHeight="1"/>
    <row r="473" ht="12.95" customHeight="1"/>
    <row r="474" ht="12.95" customHeight="1"/>
    <row r="475" ht="12.95" customHeight="1"/>
    <row r="476" ht="12.95" customHeight="1"/>
    <row r="477" ht="12.95" customHeight="1"/>
    <row r="478" ht="12.95" customHeight="1"/>
    <row r="479" ht="12.95" customHeight="1"/>
    <row r="480" ht="12.95" customHeight="1"/>
    <row r="481" ht="12.95" customHeight="1"/>
    <row r="482" ht="12.95" customHeight="1"/>
    <row r="483" ht="12.95" customHeight="1"/>
    <row r="484" ht="12.95" customHeight="1"/>
    <row r="485" ht="12.95" customHeight="1"/>
    <row r="486" ht="12.95" customHeight="1"/>
    <row r="487" ht="12.95" customHeight="1"/>
    <row r="488" ht="12.95" customHeight="1"/>
    <row r="489" ht="12.95" customHeight="1"/>
    <row r="490" ht="12.95" customHeight="1"/>
    <row r="491" ht="12.95" customHeight="1"/>
    <row r="492" ht="12.95" customHeight="1"/>
    <row r="493" ht="12.95" customHeight="1"/>
    <row r="494" ht="12.95" customHeight="1"/>
    <row r="495" ht="12.95" customHeight="1"/>
    <row r="496" ht="12.95" customHeight="1"/>
    <row r="497" ht="12.95" customHeight="1"/>
    <row r="498" ht="12.95" customHeight="1"/>
    <row r="499" ht="12.95" customHeight="1"/>
    <row r="500" ht="12.95" customHeight="1"/>
    <row r="501" ht="12.95" customHeight="1"/>
    <row r="502" ht="12.95" customHeight="1"/>
    <row r="503" ht="12.95" customHeight="1"/>
    <row r="504" ht="12.95" customHeight="1"/>
    <row r="505" ht="12.95" customHeight="1"/>
    <row r="506" ht="12.95" customHeight="1"/>
    <row r="507" ht="12.95" customHeight="1"/>
    <row r="508" ht="12.95" customHeight="1"/>
    <row r="509" ht="12.95" customHeight="1"/>
    <row r="510" ht="12.95" customHeight="1"/>
    <row r="511" ht="12.95" customHeight="1"/>
    <row r="512" ht="12.95" customHeight="1"/>
    <row r="513" ht="12.95" customHeight="1"/>
    <row r="514" ht="12.95" customHeight="1"/>
    <row r="515" ht="12.95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.95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.95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.95" customHeight="1"/>
    <row r="541" ht="12.95" customHeight="1"/>
    <row r="542" ht="12.95" customHeight="1"/>
    <row r="543" ht="12.95" customHeight="1"/>
    <row r="544" ht="12.95" customHeight="1"/>
    <row r="545" ht="12.95" customHeight="1"/>
    <row r="546" ht="12.95" customHeight="1"/>
    <row r="547" ht="12.95" customHeight="1"/>
    <row r="548" ht="12.95" customHeight="1"/>
    <row r="549" ht="12.95" customHeight="1"/>
    <row r="550" ht="12.95" customHeight="1"/>
    <row r="551" ht="12.95" customHeight="1"/>
    <row r="552" ht="12.95" customHeight="1"/>
    <row r="553" ht="12.95" customHeight="1"/>
    <row r="554" ht="12.95" customHeight="1"/>
    <row r="555" ht="12.95" customHeight="1"/>
    <row r="556" ht="12.95" customHeight="1"/>
    <row r="557" ht="12.95" customHeight="1"/>
    <row r="558" ht="12.95" customHeight="1"/>
    <row r="559" ht="12.95" customHeight="1"/>
    <row r="560" ht="12.95" customHeight="1"/>
    <row r="561" ht="12.95" customHeight="1"/>
    <row r="562" ht="12.95" customHeight="1"/>
    <row r="563" ht="12.95" customHeight="1"/>
    <row r="564" ht="12.95" customHeight="1"/>
    <row r="565" ht="12.95" customHeight="1"/>
    <row r="566" ht="12.95" customHeight="1"/>
    <row r="567" ht="12.95" customHeight="1"/>
    <row r="568" ht="12.95" customHeight="1"/>
    <row r="569" ht="12.95" customHeight="1"/>
    <row r="570" ht="12.95" customHeight="1"/>
    <row r="571" ht="12.95" customHeight="1"/>
    <row r="572" ht="12.95" customHeight="1"/>
    <row r="573" ht="12.95" customHeight="1"/>
    <row r="574" ht="12.95" customHeight="1"/>
    <row r="575" ht="12.95" customHeight="1"/>
    <row r="576" ht="12.95" customHeight="1"/>
    <row r="577" ht="12.95" customHeight="1"/>
    <row r="578" ht="12.95" customHeight="1"/>
    <row r="579" ht="12.95" customHeight="1"/>
    <row r="580" ht="12.95" customHeight="1"/>
    <row r="581" ht="12.95" customHeight="1"/>
    <row r="582" ht="12.95" customHeight="1"/>
    <row r="583" ht="12.95" customHeight="1"/>
    <row r="584" ht="12.95" customHeight="1"/>
    <row r="585" ht="12.95" customHeight="1"/>
    <row r="586" ht="12.95" customHeight="1"/>
    <row r="587" ht="12.95" customHeight="1"/>
    <row r="588" ht="12.95" customHeight="1"/>
    <row r="589" ht="12.95" customHeight="1"/>
    <row r="590" ht="12.95" customHeight="1"/>
    <row r="591" ht="12.95" customHeight="1"/>
    <row r="592" ht="12.95" customHeight="1"/>
    <row r="593" ht="12.95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.95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.95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.95" customHeight="1"/>
    <row r="619" ht="12.95" customHeight="1"/>
    <row r="620" ht="12.95" customHeight="1"/>
    <row r="621" ht="12.95" customHeight="1"/>
    <row r="622" ht="12.95" customHeight="1"/>
    <row r="623" ht="12.95" customHeight="1"/>
    <row r="624" ht="12.95" customHeight="1"/>
    <row r="625" ht="12.95" customHeight="1"/>
    <row r="626" ht="12.95" customHeight="1"/>
    <row r="627" ht="12.95" customHeight="1"/>
    <row r="628" ht="12.95" customHeight="1"/>
    <row r="629" ht="12.95" customHeight="1"/>
    <row r="630" ht="12.95" customHeight="1"/>
    <row r="631" ht="12.95" customHeight="1"/>
    <row r="632" ht="12.95" customHeight="1"/>
    <row r="633" ht="12.95" customHeight="1"/>
    <row r="634" ht="12.95" customHeight="1"/>
    <row r="635" ht="12.95" customHeight="1"/>
    <row r="636" ht="12.95" customHeight="1"/>
    <row r="637" ht="12.95" customHeight="1"/>
    <row r="638" ht="12.95" customHeight="1"/>
    <row r="639" ht="12.95" customHeight="1"/>
    <row r="640" ht="12.95" customHeight="1"/>
    <row r="641" ht="12.95" customHeight="1"/>
    <row r="642" ht="12.95" customHeight="1"/>
    <row r="643" ht="12.95" customHeight="1"/>
    <row r="644" ht="12.95" customHeight="1"/>
    <row r="645" ht="12.95" customHeight="1"/>
    <row r="646" ht="12.95" customHeight="1"/>
    <row r="647" ht="12.95" customHeight="1"/>
    <row r="648" ht="12.95" customHeight="1"/>
    <row r="649" ht="12.95" customHeight="1"/>
    <row r="650" ht="12.95" customHeight="1"/>
    <row r="651" ht="12.95" customHeight="1"/>
    <row r="652" ht="12.95" customHeight="1"/>
    <row r="653" ht="12.95" customHeight="1"/>
    <row r="654" ht="12.95" customHeight="1"/>
    <row r="655" ht="12.95" customHeight="1"/>
    <row r="656" ht="12.95" customHeight="1"/>
    <row r="657" ht="12.95" customHeight="1"/>
    <row r="658" ht="12.95" customHeight="1"/>
    <row r="659" ht="12.95" customHeight="1"/>
    <row r="660" ht="12.95" customHeight="1"/>
    <row r="661" ht="12.95" customHeight="1"/>
    <row r="662" ht="12.95" customHeight="1"/>
    <row r="663" ht="12.95" customHeight="1"/>
    <row r="664" ht="12.95" customHeight="1"/>
    <row r="665" ht="12.95" customHeight="1"/>
    <row r="666" ht="12.95" customHeight="1"/>
    <row r="667" ht="12.95" customHeight="1"/>
    <row r="668" ht="12.95" customHeight="1"/>
    <row r="669" ht="12.95" customHeight="1"/>
    <row r="670" ht="12.95" customHeight="1"/>
    <row r="671" ht="12.95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.95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.95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.95" customHeight="1"/>
    <row r="697" ht="12.95" customHeight="1"/>
    <row r="698" ht="12.95" customHeight="1"/>
    <row r="699" ht="12.95" customHeight="1"/>
    <row r="700" ht="12.95" customHeight="1"/>
    <row r="701" ht="12.95" customHeight="1"/>
    <row r="702" ht="12.95" customHeight="1"/>
    <row r="703" ht="12.95" customHeight="1"/>
    <row r="704" ht="12.95" customHeight="1"/>
    <row r="705" ht="12.95" customHeight="1"/>
    <row r="706" ht="12.95" customHeight="1"/>
    <row r="707" ht="12.95" customHeight="1"/>
    <row r="708" ht="12.95" customHeight="1"/>
    <row r="709" ht="12.95" customHeight="1"/>
    <row r="710" ht="12.95" customHeight="1"/>
    <row r="711" ht="12.95" customHeight="1"/>
    <row r="712" ht="12.95" customHeight="1"/>
    <row r="713" ht="12.95" customHeight="1"/>
    <row r="714" ht="12.95" customHeight="1"/>
    <row r="715" ht="12.95" customHeight="1"/>
    <row r="716" ht="12.95" customHeight="1"/>
    <row r="717" ht="12.95" customHeight="1"/>
    <row r="718" ht="12.95" customHeight="1"/>
    <row r="719" ht="12.95" customHeight="1"/>
    <row r="720" ht="12.95" customHeight="1"/>
    <row r="721" ht="12.95" customHeight="1"/>
    <row r="722" ht="12.95" customHeight="1"/>
    <row r="723" ht="12.95" customHeight="1"/>
    <row r="724" ht="12.95" customHeight="1"/>
    <row r="725" ht="12.95" customHeight="1"/>
    <row r="726" ht="12.95" customHeight="1"/>
    <row r="727" ht="12.95" customHeight="1"/>
    <row r="728" ht="12.95" customHeight="1"/>
    <row r="729" ht="12.95" customHeight="1"/>
    <row r="730" ht="12.95" customHeight="1"/>
    <row r="731" ht="12.95" customHeight="1"/>
    <row r="732" ht="12.95" customHeight="1"/>
    <row r="733" ht="12.95" customHeight="1"/>
    <row r="734" ht="12.95" customHeight="1"/>
    <row r="735" ht="12.95" customHeight="1"/>
    <row r="736" ht="12.95" customHeight="1"/>
    <row r="737" ht="12.95" customHeight="1"/>
    <row r="738" ht="12.95" customHeight="1"/>
    <row r="739" ht="12.95" customHeight="1"/>
    <row r="740" ht="12.95" customHeight="1"/>
    <row r="741" ht="12.95" customHeight="1"/>
    <row r="742" ht="12.95" customHeight="1"/>
    <row r="743" ht="12.95" customHeight="1"/>
    <row r="744" ht="12.95" customHeight="1"/>
    <row r="745" ht="12.95" customHeight="1"/>
    <row r="746" ht="12.95" customHeight="1"/>
    <row r="747" ht="12.95" customHeight="1"/>
    <row r="748" ht="12.95" customHeight="1"/>
    <row r="749" ht="12.95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.95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.95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.95" customHeight="1"/>
    <row r="775" ht="12.95" customHeight="1"/>
    <row r="776" ht="12.95" customHeight="1"/>
    <row r="777" ht="12.95" customHeight="1"/>
    <row r="778" ht="12.95" customHeight="1"/>
    <row r="779" ht="12.95" customHeight="1"/>
    <row r="780" ht="12.95" customHeight="1"/>
    <row r="781" ht="12.95" customHeight="1"/>
    <row r="782" ht="12.95" customHeight="1"/>
    <row r="783" ht="12.95" customHeight="1"/>
    <row r="784" ht="12.95" customHeight="1"/>
    <row r="785" ht="12.95" customHeight="1"/>
    <row r="786" ht="12.95" customHeight="1"/>
    <row r="787" ht="12.95" customHeight="1"/>
    <row r="788" ht="12.95" customHeight="1"/>
    <row r="789" ht="12.95" customHeight="1"/>
    <row r="790" ht="12.95" customHeight="1"/>
    <row r="791" ht="12.95" customHeight="1"/>
    <row r="792" ht="12.95" customHeight="1"/>
    <row r="793" ht="12.95" customHeight="1"/>
    <row r="794" ht="12.95" customHeight="1"/>
    <row r="795" ht="12.95" customHeight="1"/>
    <row r="796" ht="12.95" customHeight="1"/>
    <row r="797" ht="12.95" customHeight="1"/>
    <row r="798" ht="12.95" customHeight="1"/>
    <row r="799" ht="12.95" customHeight="1"/>
    <row r="800" ht="12.95" customHeight="1"/>
    <row r="801" ht="12.95" customHeight="1"/>
    <row r="802" ht="12.95" customHeight="1"/>
    <row r="803" ht="12.95" customHeight="1"/>
    <row r="804" ht="12.95" customHeight="1"/>
    <row r="805" ht="12.95" customHeight="1"/>
    <row r="806" ht="12.95" customHeight="1"/>
    <row r="807" ht="12.95" customHeight="1"/>
    <row r="808" ht="12.95" customHeight="1"/>
    <row r="809" ht="12.95" customHeight="1"/>
    <row r="810" ht="12.95" customHeight="1"/>
    <row r="811" ht="12.95" customHeight="1"/>
    <row r="812" ht="12.95" customHeight="1"/>
    <row r="813" ht="12.95" customHeight="1"/>
    <row r="814" ht="12.95" customHeight="1"/>
    <row r="815" ht="12.95" customHeight="1"/>
    <row r="816" ht="12.95" customHeight="1"/>
    <row r="817" ht="12.95" customHeight="1"/>
    <row r="818" ht="12.95" customHeight="1"/>
    <row r="819" ht="12.95" customHeight="1"/>
    <row r="820" ht="12.95" customHeight="1"/>
    <row r="821" ht="12.95" customHeight="1"/>
    <row r="822" ht="12.95" customHeight="1"/>
    <row r="823" ht="12.95" customHeight="1"/>
    <row r="824" ht="12.95" customHeight="1"/>
    <row r="825" ht="12.95" customHeight="1"/>
    <row r="826" ht="12.95" customHeight="1"/>
    <row r="827" ht="12.95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.95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.95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.95" customHeight="1"/>
    <row r="853" ht="12.95" customHeight="1"/>
    <row r="854" ht="12.95" customHeight="1"/>
    <row r="855" ht="12.95" customHeight="1"/>
    <row r="856" ht="12.95" customHeight="1"/>
    <row r="857" ht="12.95" customHeight="1"/>
    <row r="858" ht="12.95" customHeight="1"/>
    <row r="859" ht="12.95" customHeight="1"/>
    <row r="860" ht="12.95" customHeight="1"/>
    <row r="861" ht="12.95" customHeight="1"/>
    <row r="862" ht="12.95" customHeight="1"/>
    <row r="863" ht="12.95" customHeight="1"/>
    <row r="864" ht="12.95" customHeight="1"/>
    <row r="865" ht="12.95" customHeight="1"/>
    <row r="866" ht="12.95" customHeight="1"/>
    <row r="867" ht="12.95" customHeight="1"/>
    <row r="868" ht="12.95" customHeight="1"/>
    <row r="869" ht="12.95" customHeight="1"/>
    <row r="870" ht="12.95" customHeight="1"/>
    <row r="871" ht="12.95" customHeight="1"/>
    <row r="872" ht="12.95" customHeight="1"/>
    <row r="873" ht="12.95" customHeight="1"/>
    <row r="874" ht="12.95" customHeight="1"/>
    <row r="875" ht="12.95" customHeight="1"/>
    <row r="876" ht="12.95" customHeight="1"/>
    <row r="877" ht="12.95" customHeight="1"/>
    <row r="878" ht="12.95" customHeight="1"/>
    <row r="879" ht="12.95" customHeight="1"/>
    <row r="880" ht="12.95" customHeight="1"/>
    <row r="881" ht="12.95" customHeight="1"/>
    <row r="882" ht="12.95" customHeight="1"/>
    <row r="883" ht="12.95" customHeight="1"/>
    <row r="884" ht="12.95" customHeight="1"/>
    <row r="885" ht="12.95" customHeight="1"/>
    <row r="886" ht="12.95" customHeight="1"/>
    <row r="887" ht="12.95" customHeight="1"/>
    <row r="888" ht="12.95" customHeight="1"/>
    <row r="889" ht="12.95" customHeight="1"/>
    <row r="890" ht="12.95" customHeight="1"/>
    <row r="891" ht="12.95" customHeight="1"/>
    <row r="892" ht="12.95" customHeight="1"/>
    <row r="893" ht="12.95" customHeight="1"/>
    <row r="894" ht="12.95" customHeight="1"/>
    <row r="895" ht="12.95" customHeight="1"/>
    <row r="896" ht="12.95" customHeight="1"/>
    <row r="897" ht="12.95" customHeight="1"/>
    <row r="898" ht="12.95" customHeight="1"/>
    <row r="899" ht="12.95" customHeight="1"/>
    <row r="900" ht="12.95" customHeight="1"/>
    <row r="901" ht="12.95" customHeight="1"/>
    <row r="902" ht="12.95" customHeight="1"/>
    <row r="903" ht="12.95" customHeight="1"/>
    <row r="904" ht="12.95" customHeight="1"/>
    <row r="905" ht="12.95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.95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.95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.95" customHeight="1"/>
    <row r="931" ht="12.95" customHeight="1"/>
    <row r="932" ht="12.95" customHeight="1"/>
    <row r="933" ht="12.95" customHeight="1"/>
    <row r="934" ht="12.95" customHeight="1"/>
    <row r="935" ht="12.95" customHeight="1"/>
    <row r="936" ht="12.95" customHeight="1"/>
    <row r="937" ht="12.95" customHeight="1"/>
    <row r="938" ht="12.95" customHeight="1"/>
    <row r="939" ht="12.95" customHeight="1"/>
    <row r="940" ht="12.95" customHeight="1"/>
    <row r="941" ht="12.95" customHeight="1"/>
    <row r="942" ht="12.95" customHeight="1"/>
    <row r="943" ht="12.95" customHeight="1"/>
    <row r="944" ht="12.95" customHeight="1"/>
    <row r="945" ht="12.95" customHeight="1"/>
    <row r="946" ht="12.95" customHeight="1"/>
    <row r="947" ht="12.95" customHeight="1"/>
    <row r="948" ht="12.95" customHeight="1"/>
    <row r="949" ht="12.95" customHeight="1"/>
    <row r="950" ht="12.95" customHeight="1"/>
    <row r="951" ht="12.95" customHeight="1"/>
    <row r="952" ht="12.95" customHeight="1"/>
    <row r="953" ht="12.95" customHeight="1"/>
    <row r="954" ht="12.95" customHeight="1"/>
    <row r="955" ht="12.95" customHeight="1"/>
    <row r="956" ht="12.95" customHeight="1"/>
    <row r="957" ht="12.95" customHeight="1"/>
    <row r="958" ht="12.95" customHeight="1"/>
    <row r="959" ht="12.95" customHeight="1"/>
    <row r="960" ht="12.95" customHeight="1"/>
    <row r="961" ht="12.95" customHeight="1"/>
    <row r="962" ht="12.95" customHeight="1"/>
    <row r="963" ht="12.95" customHeight="1"/>
    <row r="964" ht="12.95" customHeight="1"/>
    <row r="965" ht="12.95" customHeight="1"/>
    <row r="966" ht="12.95" customHeight="1"/>
    <row r="967" ht="12.95" customHeight="1"/>
    <row r="968" ht="12.95" customHeight="1"/>
    <row r="969" ht="12.95" customHeight="1"/>
    <row r="970" ht="12.95" customHeight="1"/>
    <row r="971" ht="12.95" customHeight="1"/>
    <row r="972" ht="12.95" customHeight="1"/>
    <row r="973" ht="12.95" customHeight="1"/>
    <row r="974" ht="12.95" customHeight="1"/>
    <row r="975" ht="12.95" customHeight="1"/>
    <row r="976" ht="12.95" customHeight="1"/>
  </sheetData>
  <mergeCells count="7">
    <mergeCell ref="A1:C1"/>
    <mergeCell ref="A7:J7"/>
    <mergeCell ref="A2:J2"/>
    <mergeCell ref="A4:A5"/>
    <mergeCell ref="B4:D4"/>
    <mergeCell ref="E4:G4"/>
    <mergeCell ref="H4:J4"/>
  </mergeCells>
  <hyperlinks>
    <hyperlink ref="A1" location="Содержание!A1" display="Вернуться в СОДЕРЖАНИЕ" xr:uid="{C4BE1779-12F2-4D69-BEA6-C90943C750C1}"/>
  </hyperlinks>
  <pageMargins left="0.70866141732283472" right="0.70866141732283472" top="0.78740157480314965" bottom="0.78740157480314965" header="0.51181102362204722" footer="0.62992125984251968"/>
  <pageSetup paperSize="9" scale="96" firstPageNumber="64" orientation="portrait" useFirstPageNumber="1" r:id="rId1"/>
  <headerFooter alignWithMargins="0">
    <oddFooter>&amp;C&amp;"Times New Roman,обычный"&amp;9&amp;P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76"/>
  <sheetViews>
    <sheetView topLeftCell="A124" zoomScaleNormal="100" zoomScaleSheetLayoutView="85" workbookViewId="0">
      <selection activeCell="O95" sqref="O95"/>
    </sheetView>
  </sheetViews>
  <sheetFormatPr defaultColWidth="9.28515625" defaultRowHeight="12"/>
  <cols>
    <col min="1" max="1" width="9.7109375" style="895" customWidth="1"/>
    <col min="2" max="9" width="9.28515625" style="894"/>
    <col min="10" max="10" width="9.28515625" style="894" customWidth="1"/>
    <col min="11" max="24" width="9.28515625" style="895"/>
    <col min="25" max="42" width="9.28515625" style="895" customWidth="1"/>
    <col min="43" max="43" width="3.7109375" style="895" customWidth="1"/>
    <col min="44" max="54" width="9.28515625" style="895" customWidth="1"/>
    <col min="55" max="16384" width="9.28515625" style="895"/>
  </cols>
  <sheetData>
    <row r="1" spans="1:10" ht="12.75">
      <c r="A1" s="1686" t="s">
        <v>1308</v>
      </c>
      <c r="B1" s="1686"/>
      <c r="C1" s="1686"/>
    </row>
    <row r="2" spans="1:10" ht="39" customHeight="1">
      <c r="A2" s="1692" t="s">
        <v>1339</v>
      </c>
      <c r="B2" s="1692"/>
      <c r="C2" s="1692"/>
      <c r="D2" s="1692"/>
      <c r="E2" s="1692"/>
      <c r="F2" s="1692"/>
      <c r="G2" s="1692"/>
      <c r="H2" s="1692"/>
      <c r="I2" s="1692"/>
      <c r="J2" s="1692"/>
    </row>
    <row r="3" spans="1:10" ht="18" customHeight="1">
      <c r="A3" s="896" t="s">
        <v>1133</v>
      </c>
    </row>
    <row r="4" spans="1:10" ht="15" customHeight="1">
      <c r="A4" s="1693" t="s">
        <v>685</v>
      </c>
      <c r="B4" s="1695" t="s">
        <v>20</v>
      </c>
      <c r="C4" s="1695"/>
      <c r="D4" s="1695"/>
      <c r="E4" s="1695" t="s">
        <v>24</v>
      </c>
      <c r="F4" s="1695"/>
      <c r="G4" s="1695"/>
      <c r="H4" s="1695" t="s">
        <v>25</v>
      </c>
      <c r="I4" s="1695"/>
      <c r="J4" s="1695"/>
    </row>
    <row r="5" spans="1:10" ht="15" customHeight="1">
      <c r="A5" s="1694"/>
      <c r="B5" s="897" t="s">
        <v>686</v>
      </c>
      <c r="C5" s="897" t="s">
        <v>687</v>
      </c>
      <c r="D5" s="897" t="s">
        <v>688</v>
      </c>
      <c r="E5" s="897" t="s">
        <v>686</v>
      </c>
      <c r="F5" s="897" t="s">
        <v>687</v>
      </c>
      <c r="G5" s="897" t="s">
        <v>688</v>
      </c>
      <c r="H5" s="897" t="s">
        <v>686</v>
      </c>
      <c r="I5" s="897" t="s">
        <v>687</v>
      </c>
      <c r="J5" s="898" t="s">
        <v>688</v>
      </c>
    </row>
    <row r="6" spans="1:10" ht="12.95" customHeight="1">
      <c r="A6" s="899"/>
      <c r="B6" s="900"/>
      <c r="C6" s="900"/>
      <c r="D6" s="900"/>
      <c r="E6" s="900"/>
      <c r="F6" s="900"/>
      <c r="G6" s="900"/>
      <c r="H6" s="900"/>
      <c r="I6" s="900"/>
      <c r="J6" s="900"/>
    </row>
    <row r="7" spans="1:10" ht="12.95" customHeight="1">
      <c r="A7" s="1691" t="s">
        <v>12</v>
      </c>
      <c r="B7" s="1691"/>
      <c r="C7" s="1691"/>
      <c r="D7" s="1691"/>
      <c r="E7" s="1691"/>
      <c r="F7" s="1691"/>
      <c r="G7" s="1691"/>
      <c r="H7" s="1691"/>
      <c r="I7" s="1691"/>
      <c r="J7" s="1691"/>
    </row>
    <row r="8" spans="1:10" s="902" customFormat="1" ht="26.1" customHeight="1">
      <c r="A8" s="901" t="s">
        <v>20</v>
      </c>
      <c r="B8" s="17">
        <v>1379916</v>
      </c>
      <c r="C8" s="17">
        <v>695120</v>
      </c>
      <c r="D8" s="17">
        <v>684796</v>
      </c>
      <c r="E8" s="17">
        <v>458544</v>
      </c>
      <c r="F8" s="17">
        <v>228954</v>
      </c>
      <c r="G8" s="17">
        <v>229590</v>
      </c>
      <c r="H8" s="17">
        <v>921372</v>
      </c>
      <c r="I8" s="17">
        <v>466166</v>
      </c>
      <c r="J8" s="17">
        <v>455206</v>
      </c>
    </row>
    <row r="9" spans="1:10" s="902" customFormat="1" ht="8.25" customHeight="1">
      <c r="A9" s="903"/>
      <c r="B9" s="234"/>
      <c r="C9" s="234"/>
      <c r="D9" s="234"/>
      <c r="E9" s="234"/>
      <c r="F9" s="234"/>
      <c r="G9" s="234"/>
      <c r="H9" s="234"/>
      <c r="I9" s="234"/>
      <c r="J9" s="234"/>
    </row>
    <row r="10" spans="1:10" s="902" customFormat="1" ht="12.95" customHeight="1">
      <c r="A10" s="895" t="s">
        <v>689</v>
      </c>
    </row>
    <row r="11" spans="1:10" ht="9" customHeight="1"/>
    <row r="12" spans="1:10" ht="12.95" customHeight="1">
      <c r="A12" s="904" t="s">
        <v>690</v>
      </c>
      <c r="B12" s="18">
        <v>29456</v>
      </c>
      <c r="C12" s="18">
        <v>15076</v>
      </c>
      <c r="D12" s="18">
        <v>14380</v>
      </c>
      <c r="E12" s="18">
        <v>9004</v>
      </c>
      <c r="F12" s="18">
        <v>4659</v>
      </c>
      <c r="G12" s="18">
        <v>4345</v>
      </c>
      <c r="H12" s="18">
        <v>20452</v>
      </c>
      <c r="I12" s="18">
        <v>10417</v>
      </c>
      <c r="J12" s="18">
        <v>10035</v>
      </c>
    </row>
    <row r="13" spans="1:10" ht="12.95" customHeight="1">
      <c r="A13" s="904" t="s">
        <v>691</v>
      </c>
      <c r="B13" s="18">
        <v>29684</v>
      </c>
      <c r="C13" s="18">
        <v>15238</v>
      </c>
      <c r="D13" s="18">
        <v>14446</v>
      </c>
      <c r="E13" s="18">
        <v>9025</v>
      </c>
      <c r="F13" s="18">
        <v>4646</v>
      </c>
      <c r="G13" s="18">
        <v>4379</v>
      </c>
      <c r="H13" s="18">
        <v>20659</v>
      </c>
      <c r="I13" s="18">
        <v>10592</v>
      </c>
      <c r="J13" s="18">
        <v>10067</v>
      </c>
    </row>
    <row r="14" spans="1:10" ht="12.95" customHeight="1">
      <c r="A14" s="904" t="s">
        <v>642</v>
      </c>
      <c r="B14" s="18">
        <v>30392</v>
      </c>
      <c r="C14" s="18">
        <v>15510</v>
      </c>
      <c r="D14" s="18">
        <v>14882</v>
      </c>
      <c r="E14" s="18">
        <v>8932</v>
      </c>
      <c r="F14" s="18">
        <v>4489</v>
      </c>
      <c r="G14" s="18">
        <v>4443</v>
      </c>
      <c r="H14" s="18">
        <v>21460</v>
      </c>
      <c r="I14" s="18">
        <v>11021</v>
      </c>
      <c r="J14" s="18">
        <v>10439</v>
      </c>
    </row>
    <row r="15" spans="1:10" ht="12.95" customHeight="1">
      <c r="A15" s="904" t="s">
        <v>638</v>
      </c>
      <c r="B15" s="18">
        <v>28024</v>
      </c>
      <c r="C15" s="18">
        <v>14449</v>
      </c>
      <c r="D15" s="18">
        <v>13575</v>
      </c>
      <c r="E15" s="18">
        <v>9254</v>
      </c>
      <c r="F15" s="18">
        <v>4749</v>
      </c>
      <c r="G15" s="18">
        <v>4505</v>
      </c>
      <c r="H15" s="18">
        <v>18770</v>
      </c>
      <c r="I15" s="18">
        <v>9700</v>
      </c>
      <c r="J15" s="18">
        <v>9070</v>
      </c>
    </row>
    <row r="16" spans="1:10" ht="12.95" customHeight="1">
      <c r="A16" s="904" t="s">
        <v>692</v>
      </c>
      <c r="B16" s="18">
        <v>32162</v>
      </c>
      <c r="C16" s="18">
        <v>16625</v>
      </c>
      <c r="D16" s="18">
        <v>15537</v>
      </c>
      <c r="E16" s="18">
        <v>10041</v>
      </c>
      <c r="F16" s="18">
        <v>5201</v>
      </c>
      <c r="G16" s="18">
        <v>4840</v>
      </c>
      <c r="H16" s="18">
        <v>22121</v>
      </c>
      <c r="I16" s="18">
        <v>11424</v>
      </c>
      <c r="J16" s="18">
        <v>10697</v>
      </c>
    </row>
    <row r="17" spans="1:10" s="902" customFormat="1" ht="12.95" customHeight="1">
      <c r="A17" s="903" t="s">
        <v>693</v>
      </c>
      <c r="B17" s="17">
        <v>149718</v>
      </c>
      <c r="C17" s="17">
        <v>76898</v>
      </c>
      <c r="D17" s="17">
        <v>72820</v>
      </c>
      <c r="E17" s="17">
        <v>46256</v>
      </c>
      <c r="F17" s="17">
        <v>23744</v>
      </c>
      <c r="G17" s="17">
        <v>22512</v>
      </c>
      <c r="H17" s="17">
        <v>103462</v>
      </c>
      <c r="I17" s="17">
        <v>53154</v>
      </c>
      <c r="J17" s="17">
        <v>50308</v>
      </c>
    </row>
    <row r="18" spans="1:10" ht="12.95" customHeight="1">
      <c r="B18" s="18"/>
      <c r="C18" s="18"/>
      <c r="D18" s="18"/>
      <c r="E18" s="18"/>
      <c r="F18" s="18"/>
      <c r="G18" s="18"/>
      <c r="H18" s="18"/>
      <c r="I18" s="18"/>
      <c r="J18" s="18"/>
    </row>
    <row r="19" spans="1:10" ht="12.95" customHeight="1">
      <c r="A19" s="904" t="s">
        <v>694</v>
      </c>
      <c r="B19" s="18">
        <v>34968</v>
      </c>
      <c r="C19" s="18">
        <v>18102</v>
      </c>
      <c r="D19" s="18">
        <v>16866</v>
      </c>
      <c r="E19" s="18">
        <v>11138</v>
      </c>
      <c r="F19" s="18">
        <v>5847</v>
      </c>
      <c r="G19" s="18">
        <v>5291</v>
      </c>
      <c r="H19" s="18">
        <v>23830</v>
      </c>
      <c r="I19" s="18">
        <v>12255</v>
      </c>
      <c r="J19" s="18">
        <v>11575</v>
      </c>
    </row>
    <row r="20" spans="1:10" ht="12.95" customHeight="1">
      <c r="A20" s="904" t="s">
        <v>695</v>
      </c>
      <c r="B20" s="18">
        <v>35908</v>
      </c>
      <c r="C20" s="18">
        <v>18450</v>
      </c>
      <c r="D20" s="18">
        <v>17458</v>
      </c>
      <c r="E20" s="18">
        <v>11683</v>
      </c>
      <c r="F20" s="18">
        <v>6035</v>
      </c>
      <c r="G20" s="18">
        <v>5648</v>
      </c>
      <c r="H20" s="18">
        <v>24225</v>
      </c>
      <c r="I20" s="18">
        <v>12415</v>
      </c>
      <c r="J20" s="18">
        <v>11810</v>
      </c>
    </row>
    <row r="21" spans="1:10" ht="12.95" customHeight="1">
      <c r="A21" s="904" t="s">
        <v>696</v>
      </c>
      <c r="B21" s="18">
        <v>36885</v>
      </c>
      <c r="C21" s="18">
        <v>18799</v>
      </c>
      <c r="D21" s="18">
        <v>18086</v>
      </c>
      <c r="E21" s="18">
        <v>12458</v>
      </c>
      <c r="F21" s="18">
        <v>6345</v>
      </c>
      <c r="G21" s="18">
        <v>6113</v>
      </c>
      <c r="H21" s="18">
        <v>24427</v>
      </c>
      <c r="I21" s="18">
        <v>12454</v>
      </c>
      <c r="J21" s="18">
        <v>11973</v>
      </c>
    </row>
    <row r="22" spans="1:10" ht="12.95" customHeight="1">
      <c r="A22" s="904" t="s">
        <v>697</v>
      </c>
      <c r="B22" s="18">
        <v>34975</v>
      </c>
      <c r="C22" s="18">
        <v>17999</v>
      </c>
      <c r="D22" s="18">
        <v>16976</v>
      </c>
      <c r="E22" s="18">
        <v>11608</v>
      </c>
      <c r="F22" s="18">
        <v>6041</v>
      </c>
      <c r="G22" s="18">
        <v>5567</v>
      </c>
      <c r="H22" s="18">
        <v>23367</v>
      </c>
      <c r="I22" s="18">
        <v>11958</v>
      </c>
      <c r="J22" s="18">
        <v>11409</v>
      </c>
    </row>
    <row r="23" spans="1:10" ht="12.95" customHeight="1">
      <c r="A23" s="904" t="s">
        <v>698</v>
      </c>
      <c r="B23" s="18">
        <v>33524</v>
      </c>
      <c r="C23" s="18">
        <v>17353</v>
      </c>
      <c r="D23" s="18">
        <v>16171</v>
      </c>
      <c r="E23" s="18">
        <v>11095</v>
      </c>
      <c r="F23" s="18">
        <v>5749</v>
      </c>
      <c r="G23" s="18">
        <v>5346</v>
      </c>
      <c r="H23" s="18">
        <v>22429</v>
      </c>
      <c r="I23" s="18">
        <v>11604</v>
      </c>
      <c r="J23" s="18">
        <v>10825</v>
      </c>
    </row>
    <row r="24" spans="1:10" s="902" customFormat="1" ht="12.95" customHeight="1">
      <c r="A24" s="903" t="s">
        <v>699</v>
      </c>
      <c r="B24" s="17">
        <v>176260</v>
      </c>
      <c r="C24" s="17">
        <v>90703</v>
      </c>
      <c r="D24" s="17">
        <v>85557</v>
      </c>
      <c r="E24" s="17">
        <v>57982</v>
      </c>
      <c r="F24" s="17">
        <v>30017</v>
      </c>
      <c r="G24" s="17">
        <v>27965</v>
      </c>
      <c r="H24" s="17">
        <v>118278</v>
      </c>
      <c r="I24" s="17">
        <v>60686</v>
      </c>
      <c r="J24" s="17">
        <v>57592</v>
      </c>
    </row>
    <row r="25" spans="1:10" ht="12.95" customHeight="1">
      <c r="B25" s="18"/>
      <c r="C25" s="18"/>
      <c r="D25" s="18"/>
      <c r="E25" s="18"/>
      <c r="F25" s="18"/>
      <c r="G25" s="18"/>
      <c r="H25" s="18"/>
      <c r="I25" s="18"/>
      <c r="J25" s="18"/>
    </row>
    <row r="26" spans="1:10" ht="12.95" customHeight="1">
      <c r="A26" s="904" t="s">
        <v>641</v>
      </c>
      <c r="B26" s="18">
        <v>34790</v>
      </c>
      <c r="C26" s="18">
        <v>17988</v>
      </c>
      <c r="D26" s="18">
        <v>16802</v>
      </c>
      <c r="E26" s="18">
        <v>11318</v>
      </c>
      <c r="F26" s="18">
        <v>5837</v>
      </c>
      <c r="G26" s="18">
        <v>5481</v>
      </c>
      <c r="H26" s="18">
        <v>23472</v>
      </c>
      <c r="I26" s="18">
        <v>12151</v>
      </c>
      <c r="J26" s="18">
        <v>11321</v>
      </c>
    </row>
    <row r="27" spans="1:10" ht="12.95" customHeight="1">
      <c r="A27" s="904" t="s">
        <v>700</v>
      </c>
      <c r="B27" s="18">
        <v>33747</v>
      </c>
      <c r="C27" s="18">
        <v>17349</v>
      </c>
      <c r="D27" s="18">
        <v>16398</v>
      </c>
      <c r="E27" s="18">
        <v>10898</v>
      </c>
      <c r="F27" s="18">
        <v>5673</v>
      </c>
      <c r="G27" s="18">
        <v>5225</v>
      </c>
      <c r="H27" s="18">
        <v>22849</v>
      </c>
      <c r="I27" s="18">
        <v>11676</v>
      </c>
      <c r="J27" s="18">
        <v>11173</v>
      </c>
    </row>
    <row r="28" spans="1:10" ht="12.95" customHeight="1">
      <c r="A28" s="904" t="s">
        <v>701</v>
      </c>
      <c r="B28" s="18">
        <v>32114</v>
      </c>
      <c r="C28" s="18">
        <v>16494</v>
      </c>
      <c r="D28" s="18">
        <v>15620</v>
      </c>
      <c r="E28" s="18">
        <v>10431</v>
      </c>
      <c r="F28" s="18">
        <v>5423</v>
      </c>
      <c r="G28" s="18">
        <v>5008</v>
      </c>
      <c r="H28" s="18">
        <v>21683</v>
      </c>
      <c r="I28" s="18">
        <v>11071</v>
      </c>
      <c r="J28" s="18">
        <v>10612</v>
      </c>
    </row>
    <row r="29" spans="1:10" ht="12.95" customHeight="1">
      <c r="A29" s="904" t="s">
        <v>702</v>
      </c>
      <c r="B29" s="18">
        <v>31726</v>
      </c>
      <c r="C29" s="18">
        <v>16099</v>
      </c>
      <c r="D29" s="18">
        <v>15627</v>
      </c>
      <c r="E29" s="18">
        <v>10330</v>
      </c>
      <c r="F29" s="18">
        <v>5225</v>
      </c>
      <c r="G29" s="18">
        <v>5105</v>
      </c>
      <c r="H29" s="18">
        <v>21396</v>
      </c>
      <c r="I29" s="18">
        <v>10874</v>
      </c>
      <c r="J29" s="18">
        <v>10522</v>
      </c>
    </row>
    <row r="30" spans="1:10" ht="12.95" customHeight="1">
      <c r="A30" s="904" t="s">
        <v>703</v>
      </c>
      <c r="B30" s="18">
        <v>30912</v>
      </c>
      <c r="C30" s="18">
        <v>15872</v>
      </c>
      <c r="D30" s="18">
        <v>15040</v>
      </c>
      <c r="E30" s="18">
        <v>9933</v>
      </c>
      <c r="F30" s="18">
        <v>5232</v>
      </c>
      <c r="G30" s="18">
        <v>4701</v>
      </c>
      <c r="H30" s="18">
        <v>20979</v>
      </c>
      <c r="I30" s="18">
        <v>10640</v>
      </c>
      <c r="J30" s="18">
        <v>10339</v>
      </c>
    </row>
    <row r="31" spans="1:10" s="902" customFormat="1" ht="12.95" customHeight="1">
      <c r="A31" s="903" t="s">
        <v>704</v>
      </c>
      <c r="B31" s="17">
        <v>163289</v>
      </c>
      <c r="C31" s="17">
        <v>83802</v>
      </c>
      <c r="D31" s="17">
        <v>79487</v>
      </c>
      <c r="E31" s="17">
        <v>52910</v>
      </c>
      <c r="F31" s="17">
        <v>27390</v>
      </c>
      <c r="G31" s="17">
        <v>25520</v>
      </c>
      <c r="H31" s="17">
        <v>110379</v>
      </c>
      <c r="I31" s="17">
        <v>56412</v>
      </c>
      <c r="J31" s="17">
        <v>53967</v>
      </c>
    </row>
    <row r="32" spans="1:10" ht="12.95" customHeight="1">
      <c r="B32" s="18"/>
      <c r="C32" s="18"/>
      <c r="D32" s="18"/>
      <c r="E32" s="18"/>
      <c r="F32" s="18"/>
      <c r="G32" s="18"/>
      <c r="H32" s="18"/>
      <c r="I32" s="18"/>
      <c r="J32" s="18"/>
    </row>
    <row r="33" spans="1:10" ht="12.95" customHeight="1">
      <c r="A33" s="904" t="s">
        <v>705</v>
      </c>
      <c r="B33" s="18">
        <v>31911</v>
      </c>
      <c r="C33" s="18">
        <v>16463</v>
      </c>
      <c r="D33" s="18">
        <v>15448</v>
      </c>
      <c r="E33" s="18">
        <v>10620</v>
      </c>
      <c r="F33" s="18">
        <v>5512</v>
      </c>
      <c r="G33" s="18">
        <v>5108</v>
      </c>
      <c r="H33" s="18">
        <v>21291</v>
      </c>
      <c r="I33" s="18">
        <v>10951</v>
      </c>
      <c r="J33" s="18">
        <v>10340</v>
      </c>
    </row>
    <row r="34" spans="1:10" ht="12.95" customHeight="1">
      <c r="A34" s="904" t="s">
        <v>706</v>
      </c>
      <c r="B34" s="18">
        <v>29594</v>
      </c>
      <c r="C34" s="18">
        <v>15258</v>
      </c>
      <c r="D34" s="18">
        <v>14336</v>
      </c>
      <c r="E34" s="18">
        <v>9955</v>
      </c>
      <c r="F34" s="18">
        <v>5068</v>
      </c>
      <c r="G34" s="18">
        <v>4887</v>
      </c>
      <c r="H34" s="18">
        <v>19639</v>
      </c>
      <c r="I34" s="18">
        <v>10190</v>
      </c>
      <c r="J34" s="18">
        <v>9449</v>
      </c>
    </row>
    <row r="35" spans="1:10" ht="12.95" customHeight="1">
      <c r="A35" s="904" t="s">
        <v>707</v>
      </c>
      <c r="B35" s="18">
        <v>26848</v>
      </c>
      <c r="C35" s="18">
        <v>13712</v>
      </c>
      <c r="D35" s="18">
        <v>13136</v>
      </c>
      <c r="E35" s="18">
        <v>9119</v>
      </c>
      <c r="F35" s="18">
        <v>4673</v>
      </c>
      <c r="G35" s="18">
        <v>4446</v>
      </c>
      <c r="H35" s="18">
        <v>17729</v>
      </c>
      <c r="I35" s="18">
        <v>9039</v>
      </c>
      <c r="J35" s="18">
        <v>8690</v>
      </c>
    </row>
    <row r="36" spans="1:10" ht="12.95" customHeight="1">
      <c r="A36" s="904" t="s">
        <v>708</v>
      </c>
      <c r="B36" s="18">
        <v>25382</v>
      </c>
      <c r="C36" s="18">
        <v>12992</v>
      </c>
      <c r="D36" s="18">
        <v>12390</v>
      </c>
      <c r="E36" s="18">
        <v>8389</v>
      </c>
      <c r="F36" s="18">
        <v>4282</v>
      </c>
      <c r="G36" s="18">
        <v>4107</v>
      </c>
      <c r="H36" s="18">
        <v>16993</v>
      </c>
      <c r="I36" s="18">
        <v>8710</v>
      </c>
      <c r="J36" s="18">
        <v>8283</v>
      </c>
    </row>
    <row r="37" spans="1:10" ht="12.95" customHeight="1">
      <c r="A37" s="904" t="s">
        <v>709</v>
      </c>
      <c r="B37" s="18">
        <v>23268</v>
      </c>
      <c r="C37" s="18">
        <v>12256</v>
      </c>
      <c r="D37" s="18">
        <v>11012</v>
      </c>
      <c r="E37" s="18">
        <v>7715</v>
      </c>
      <c r="F37" s="18">
        <v>4113</v>
      </c>
      <c r="G37" s="18">
        <v>3602</v>
      </c>
      <c r="H37" s="18">
        <v>15553</v>
      </c>
      <c r="I37" s="18">
        <v>8143</v>
      </c>
      <c r="J37" s="18">
        <v>7410</v>
      </c>
    </row>
    <row r="38" spans="1:10" s="902" customFormat="1" ht="12.95" customHeight="1">
      <c r="A38" s="903" t="s">
        <v>710</v>
      </c>
      <c r="B38" s="17">
        <v>137003</v>
      </c>
      <c r="C38" s="17">
        <v>70681</v>
      </c>
      <c r="D38" s="17">
        <v>66322</v>
      </c>
      <c r="E38" s="17">
        <v>45798</v>
      </c>
      <c r="F38" s="17">
        <v>23648</v>
      </c>
      <c r="G38" s="17">
        <v>22150</v>
      </c>
      <c r="H38" s="17">
        <v>91205</v>
      </c>
      <c r="I38" s="17">
        <v>47033</v>
      </c>
      <c r="J38" s="17">
        <v>44172</v>
      </c>
    </row>
    <row r="39" spans="1:10" s="902" customFormat="1" ht="12.95" customHeight="1">
      <c r="A39" s="903"/>
      <c r="B39" s="18"/>
      <c r="C39" s="18"/>
      <c r="D39" s="18"/>
      <c r="E39" s="18"/>
      <c r="F39" s="18"/>
      <c r="G39" s="18"/>
      <c r="H39" s="18"/>
      <c r="I39" s="18"/>
      <c r="J39" s="18"/>
    </row>
    <row r="40" spans="1:10" ht="12.95" customHeight="1">
      <c r="A40" s="904" t="s">
        <v>711</v>
      </c>
      <c r="B40" s="18">
        <v>22662</v>
      </c>
      <c r="C40" s="18">
        <v>11673</v>
      </c>
      <c r="D40" s="18">
        <v>10989</v>
      </c>
      <c r="E40" s="18">
        <v>7759</v>
      </c>
      <c r="F40" s="18">
        <v>4018</v>
      </c>
      <c r="G40" s="18">
        <v>3741</v>
      </c>
      <c r="H40" s="18">
        <v>14903</v>
      </c>
      <c r="I40" s="18">
        <v>7655</v>
      </c>
      <c r="J40" s="18">
        <v>7248</v>
      </c>
    </row>
    <row r="41" spans="1:10" ht="12.95" customHeight="1">
      <c r="A41" s="904" t="s">
        <v>712</v>
      </c>
      <c r="B41" s="18">
        <v>21932</v>
      </c>
      <c r="C41" s="18">
        <v>11407</v>
      </c>
      <c r="D41" s="18">
        <v>10525</v>
      </c>
      <c r="E41" s="18">
        <v>7458</v>
      </c>
      <c r="F41" s="18">
        <v>3833</v>
      </c>
      <c r="G41" s="18">
        <v>3625</v>
      </c>
      <c r="H41" s="18">
        <v>14474</v>
      </c>
      <c r="I41" s="18">
        <v>7574</v>
      </c>
      <c r="J41" s="18">
        <v>6900</v>
      </c>
    </row>
    <row r="42" spans="1:10" ht="12.95" customHeight="1">
      <c r="A42" s="904" t="s">
        <v>713</v>
      </c>
      <c r="B42" s="18">
        <v>19394</v>
      </c>
      <c r="C42" s="18">
        <v>9791</v>
      </c>
      <c r="D42" s="18">
        <v>9603</v>
      </c>
      <c r="E42" s="18">
        <v>6903</v>
      </c>
      <c r="F42" s="18">
        <v>3471</v>
      </c>
      <c r="G42" s="18">
        <v>3432</v>
      </c>
      <c r="H42" s="18">
        <v>12491</v>
      </c>
      <c r="I42" s="18">
        <v>6320</v>
      </c>
      <c r="J42" s="18">
        <v>6171</v>
      </c>
    </row>
    <row r="43" spans="1:10" ht="12.95" customHeight="1">
      <c r="A43" s="904" t="s">
        <v>391</v>
      </c>
      <c r="B43" s="18">
        <v>18604</v>
      </c>
      <c r="C43" s="18">
        <v>9310</v>
      </c>
      <c r="D43" s="18">
        <v>9294</v>
      </c>
      <c r="E43" s="18">
        <v>6890</v>
      </c>
      <c r="F43" s="18">
        <v>3476</v>
      </c>
      <c r="G43" s="18">
        <v>3414</v>
      </c>
      <c r="H43" s="18">
        <v>11714</v>
      </c>
      <c r="I43" s="18">
        <v>5834</v>
      </c>
      <c r="J43" s="18">
        <v>5880</v>
      </c>
    </row>
    <row r="44" spans="1:10" ht="12.95" customHeight="1">
      <c r="A44" s="904" t="s">
        <v>714</v>
      </c>
      <c r="B44" s="18">
        <v>17386</v>
      </c>
      <c r="C44" s="18">
        <v>8797</v>
      </c>
      <c r="D44" s="18">
        <v>8589</v>
      </c>
      <c r="E44" s="18">
        <v>6223</v>
      </c>
      <c r="F44" s="18">
        <v>3176</v>
      </c>
      <c r="G44" s="18">
        <v>3047</v>
      </c>
      <c r="H44" s="18">
        <v>11163</v>
      </c>
      <c r="I44" s="18">
        <v>5621</v>
      </c>
      <c r="J44" s="18">
        <v>5542</v>
      </c>
    </row>
    <row r="45" spans="1:10" s="902" customFormat="1" ht="12.75" customHeight="1">
      <c r="A45" s="903" t="s">
        <v>163</v>
      </c>
      <c r="B45" s="17">
        <v>99978</v>
      </c>
      <c r="C45" s="17">
        <v>50978</v>
      </c>
      <c r="D45" s="17">
        <v>49000</v>
      </c>
      <c r="E45" s="17">
        <v>35233</v>
      </c>
      <c r="F45" s="17">
        <v>17974</v>
      </c>
      <c r="G45" s="17">
        <v>17259</v>
      </c>
      <c r="H45" s="17">
        <v>64745</v>
      </c>
      <c r="I45" s="17">
        <v>33004</v>
      </c>
      <c r="J45" s="17">
        <v>31741</v>
      </c>
    </row>
    <row r="46" spans="1:10" ht="12.95" customHeight="1">
      <c r="B46" s="18"/>
      <c r="C46" s="18"/>
      <c r="D46" s="18"/>
      <c r="E46" s="18"/>
      <c r="F46" s="18"/>
      <c r="G46" s="18"/>
      <c r="H46" s="18"/>
      <c r="I46" s="18"/>
      <c r="J46" s="18"/>
    </row>
    <row r="47" spans="1:10" ht="12.95" customHeight="1">
      <c r="A47" s="904" t="s">
        <v>715</v>
      </c>
      <c r="B47" s="18">
        <v>18791</v>
      </c>
      <c r="C47" s="18">
        <v>9550</v>
      </c>
      <c r="D47" s="18">
        <v>9241</v>
      </c>
      <c r="E47" s="18">
        <v>7130</v>
      </c>
      <c r="F47" s="18">
        <v>3734</v>
      </c>
      <c r="G47" s="18">
        <v>3396</v>
      </c>
      <c r="H47" s="18">
        <v>11661</v>
      </c>
      <c r="I47" s="18">
        <v>5816</v>
      </c>
      <c r="J47" s="18">
        <v>5845</v>
      </c>
    </row>
    <row r="48" spans="1:10" ht="12.95" customHeight="1">
      <c r="A48" s="904" t="s">
        <v>716</v>
      </c>
      <c r="B48" s="18">
        <v>18038</v>
      </c>
      <c r="C48" s="18">
        <v>9024</v>
      </c>
      <c r="D48" s="18">
        <v>9014</v>
      </c>
      <c r="E48" s="18">
        <v>6382</v>
      </c>
      <c r="F48" s="18">
        <v>3291</v>
      </c>
      <c r="G48" s="18">
        <v>3091</v>
      </c>
      <c r="H48" s="18">
        <v>11656</v>
      </c>
      <c r="I48" s="18">
        <v>5733</v>
      </c>
      <c r="J48" s="18">
        <v>5923</v>
      </c>
    </row>
    <row r="49" spans="1:10" ht="12.95" customHeight="1">
      <c r="A49" s="904" t="s">
        <v>717</v>
      </c>
      <c r="B49" s="18">
        <v>18464</v>
      </c>
      <c r="C49" s="18">
        <v>9167</v>
      </c>
      <c r="D49" s="18">
        <v>9297</v>
      </c>
      <c r="E49" s="18">
        <v>6362</v>
      </c>
      <c r="F49" s="18">
        <v>3209</v>
      </c>
      <c r="G49" s="18">
        <v>3153</v>
      </c>
      <c r="H49" s="18">
        <v>12102</v>
      </c>
      <c r="I49" s="18">
        <v>5958</v>
      </c>
      <c r="J49" s="18">
        <v>6144</v>
      </c>
    </row>
    <row r="50" spans="1:10" ht="12.95" customHeight="1">
      <c r="A50" s="904" t="s">
        <v>718</v>
      </c>
      <c r="B50" s="18">
        <v>18205</v>
      </c>
      <c r="C50" s="18">
        <v>9138</v>
      </c>
      <c r="D50" s="18">
        <v>9067</v>
      </c>
      <c r="E50" s="18">
        <v>6023</v>
      </c>
      <c r="F50" s="18">
        <v>2939</v>
      </c>
      <c r="G50" s="18">
        <v>3084</v>
      </c>
      <c r="H50" s="18">
        <v>12182</v>
      </c>
      <c r="I50" s="18">
        <v>6199</v>
      </c>
      <c r="J50" s="18">
        <v>5983</v>
      </c>
    </row>
    <row r="51" spans="1:10" ht="12.95" customHeight="1">
      <c r="A51" s="904" t="s">
        <v>719</v>
      </c>
      <c r="B51" s="18">
        <v>19017</v>
      </c>
      <c r="C51" s="18">
        <v>9540</v>
      </c>
      <c r="D51" s="18">
        <v>9477</v>
      </c>
      <c r="E51" s="18">
        <v>6182</v>
      </c>
      <c r="F51" s="18">
        <v>3063</v>
      </c>
      <c r="G51" s="18">
        <v>3119</v>
      </c>
      <c r="H51" s="18">
        <v>12835</v>
      </c>
      <c r="I51" s="18">
        <v>6477</v>
      </c>
      <c r="J51" s="18">
        <v>6358</v>
      </c>
    </row>
    <row r="52" spans="1:10" s="902" customFormat="1" ht="12.95" customHeight="1">
      <c r="A52" s="903" t="s">
        <v>720</v>
      </c>
      <c r="B52" s="17">
        <v>92515</v>
      </c>
      <c r="C52" s="17">
        <v>46419</v>
      </c>
      <c r="D52" s="17">
        <v>46096</v>
      </c>
      <c r="E52" s="17">
        <v>32079</v>
      </c>
      <c r="F52" s="17">
        <v>16236</v>
      </c>
      <c r="G52" s="17">
        <v>15843</v>
      </c>
      <c r="H52" s="17">
        <v>60436</v>
      </c>
      <c r="I52" s="17">
        <v>30183</v>
      </c>
      <c r="J52" s="17">
        <v>30253</v>
      </c>
    </row>
    <row r="53" spans="1:10" s="902" customFormat="1" ht="12.95" customHeight="1">
      <c r="A53" s="903"/>
      <c r="B53" s="197"/>
      <c r="C53" s="197"/>
      <c r="D53" s="197"/>
      <c r="E53" s="197"/>
      <c r="F53" s="197"/>
      <c r="G53" s="197"/>
      <c r="H53" s="197"/>
      <c r="I53" s="197"/>
      <c r="J53" s="197"/>
    </row>
    <row r="54" spans="1:10" s="902" customFormat="1" ht="12.95" customHeight="1">
      <c r="A54" s="903"/>
      <c r="B54" s="197"/>
      <c r="C54" s="197"/>
      <c r="D54" s="197"/>
      <c r="E54" s="197"/>
      <c r="F54" s="197"/>
      <c r="G54" s="197"/>
      <c r="H54" s="197"/>
      <c r="I54" s="197"/>
      <c r="J54" s="197"/>
    </row>
    <row r="55" spans="1:10" s="902" customFormat="1" ht="12.95" customHeight="1">
      <c r="A55" s="903"/>
      <c r="B55" s="197"/>
      <c r="C55" s="197"/>
      <c r="D55" s="197"/>
      <c r="E55" s="197"/>
      <c r="F55" s="197"/>
      <c r="G55" s="197"/>
      <c r="H55" s="197"/>
      <c r="I55" s="197"/>
      <c r="J55" s="197"/>
    </row>
    <row r="56" spans="1:10" s="902" customFormat="1" ht="12.95" customHeight="1">
      <c r="A56" s="903"/>
      <c r="B56" s="197"/>
      <c r="C56" s="197"/>
      <c r="D56" s="197"/>
      <c r="E56" s="197"/>
      <c r="F56" s="197"/>
      <c r="G56" s="197"/>
      <c r="H56" s="197"/>
      <c r="I56" s="197"/>
      <c r="J56" s="197"/>
    </row>
    <row r="57" spans="1:10" s="902" customFormat="1" ht="12.95" customHeight="1">
      <c r="A57" s="903"/>
      <c r="B57" s="197"/>
      <c r="C57" s="197"/>
      <c r="D57" s="197"/>
      <c r="E57" s="197"/>
      <c r="F57" s="197"/>
      <c r="G57" s="197"/>
      <c r="H57" s="197"/>
      <c r="I57" s="197"/>
      <c r="J57" s="197"/>
    </row>
    <row r="58" spans="1:10" s="902" customFormat="1" ht="12.95" customHeight="1">
      <c r="A58" s="903"/>
      <c r="B58" s="197"/>
      <c r="C58" s="197"/>
      <c r="D58" s="197"/>
      <c r="E58" s="197"/>
      <c r="F58" s="197"/>
      <c r="G58" s="197"/>
      <c r="H58" s="197"/>
      <c r="I58" s="197"/>
      <c r="J58" s="197"/>
    </row>
    <row r="59" spans="1:10" s="902" customFormat="1" ht="12.95" customHeight="1">
      <c r="A59" s="903"/>
      <c r="B59" s="197"/>
      <c r="C59" s="197"/>
      <c r="D59" s="197"/>
      <c r="E59" s="197"/>
      <c r="F59" s="197"/>
      <c r="G59" s="197"/>
      <c r="H59" s="197"/>
      <c r="I59" s="197"/>
      <c r="J59" s="197"/>
    </row>
    <row r="60" spans="1:10" s="902" customFormat="1" ht="12.95" customHeight="1">
      <c r="A60" s="903"/>
      <c r="B60" s="197"/>
      <c r="C60" s="197"/>
      <c r="D60" s="197"/>
      <c r="E60" s="197"/>
      <c r="F60" s="197"/>
      <c r="G60" s="197"/>
      <c r="H60" s="197"/>
      <c r="I60" s="197"/>
      <c r="J60" s="197"/>
    </row>
    <row r="61" spans="1:10" ht="12.95" customHeight="1">
      <c r="A61" s="904" t="s">
        <v>722</v>
      </c>
      <c r="B61" s="18">
        <v>20397</v>
      </c>
      <c r="C61" s="18">
        <v>10217</v>
      </c>
      <c r="D61" s="18">
        <v>10180</v>
      </c>
      <c r="E61" s="18">
        <v>6804</v>
      </c>
      <c r="F61" s="18">
        <v>3266</v>
      </c>
      <c r="G61" s="18">
        <v>3538</v>
      </c>
      <c r="H61" s="18">
        <v>13593</v>
      </c>
      <c r="I61" s="18">
        <v>6951</v>
      </c>
      <c r="J61" s="18">
        <v>6642</v>
      </c>
    </row>
    <row r="62" spans="1:10" ht="12.95" customHeight="1">
      <c r="A62" s="904" t="s">
        <v>723</v>
      </c>
      <c r="B62" s="18">
        <v>20362</v>
      </c>
      <c r="C62" s="18">
        <v>10312</v>
      </c>
      <c r="D62" s="18">
        <v>10050</v>
      </c>
      <c r="E62" s="18">
        <v>6521</v>
      </c>
      <c r="F62" s="18">
        <v>3262</v>
      </c>
      <c r="G62" s="18">
        <v>3259</v>
      </c>
      <c r="H62" s="18">
        <v>13841</v>
      </c>
      <c r="I62" s="18">
        <v>7050</v>
      </c>
      <c r="J62" s="18">
        <v>6791</v>
      </c>
    </row>
    <row r="63" spans="1:10" ht="12.95" customHeight="1">
      <c r="A63" s="886" t="s">
        <v>724</v>
      </c>
      <c r="B63" s="18">
        <v>19513</v>
      </c>
      <c r="C63" s="18">
        <v>10027</v>
      </c>
      <c r="D63" s="18">
        <v>9486</v>
      </c>
      <c r="E63" s="18">
        <v>6383</v>
      </c>
      <c r="F63" s="18">
        <v>3110</v>
      </c>
      <c r="G63" s="18">
        <v>3273</v>
      </c>
      <c r="H63" s="18">
        <v>13130</v>
      </c>
      <c r="I63" s="18">
        <v>6917</v>
      </c>
      <c r="J63" s="18">
        <v>6213</v>
      </c>
    </row>
    <row r="64" spans="1:10" ht="12.95" customHeight="1">
      <c r="A64" s="904" t="s">
        <v>725</v>
      </c>
      <c r="B64" s="18">
        <v>19985</v>
      </c>
      <c r="C64" s="18">
        <v>10200</v>
      </c>
      <c r="D64" s="18">
        <v>9785</v>
      </c>
      <c r="E64" s="18">
        <v>6535</v>
      </c>
      <c r="F64" s="18">
        <v>3231</v>
      </c>
      <c r="G64" s="18">
        <v>3304</v>
      </c>
      <c r="H64" s="18">
        <v>13450</v>
      </c>
      <c r="I64" s="18">
        <v>6969</v>
      </c>
      <c r="J64" s="18">
        <v>6481</v>
      </c>
    </row>
    <row r="65" spans="1:10" ht="12.95" customHeight="1">
      <c r="A65" s="904" t="s">
        <v>726</v>
      </c>
      <c r="B65" s="18">
        <v>18858</v>
      </c>
      <c r="C65" s="18">
        <v>9637</v>
      </c>
      <c r="D65" s="18">
        <v>9221</v>
      </c>
      <c r="E65" s="18">
        <v>6326</v>
      </c>
      <c r="F65" s="18">
        <v>3142</v>
      </c>
      <c r="G65" s="18">
        <v>3184</v>
      </c>
      <c r="H65" s="18">
        <v>12532</v>
      </c>
      <c r="I65" s="18">
        <v>6495</v>
      </c>
      <c r="J65" s="18">
        <v>6037</v>
      </c>
    </row>
    <row r="66" spans="1:10" s="902" customFormat="1" ht="12.95" customHeight="1">
      <c r="A66" s="903" t="s">
        <v>727</v>
      </c>
      <c r="B66" s="17">
        <v>99115</v>
      </c>
      <c r="C66" s="17">
        <v>50393</v>
      </c>
      <c r="D66" s="17">
        <v>48722</v>
      </c>
      <c r="E66" s="17">
        <v>32569</v>
      </c>
      <c r="F66" s="17">
        <v>16011</v>
      </c>
      <c r="G66" s="17">
        <v>16558</v>
      </c>
      <c r="H66" s="17">
        <v>66546</v>
      </c>
      <c r="I66" s="17">
        <v>34382</v>
      </c>
      <c r="J66" s="17">
        <v>32164</v>
      </c>
    </row>
    <row r="67" spans="1:10" s="902" customFormat="1" ht="11.45" customHeight="1">
      <c r="B67" s="18"/>
      <c r="C67" s="18"/>
      <c r="D67" s="18"/>
      <c r="E67" s="18"/>
      <c r="F67" s="18"/>
      <c r="G67" s="18"/>
      <c r="H67" s="18"/>
      <c r="I67" s="18"/>
      <c r="J67" s="18"/>
    </row>
    <row r="68" spans="1:10" ht="12.95" customHeight="1">
      <c r="A68" s="904" t="s">
        <v>625</v>
      </c>
      <c r="B68" s="18">
        <v>20608</v>
      </c>
      <c r="C68" s="18">
        <v>10690</v>
      </c>
      <c r="D68" s="18">
        <v>9918</v>
      </c>
      <c r="E68" s="18">
        <v>7144</v>
      </c>
      <c r="F68" s="18">
        <v>3600</v>
      </c>
      <c r="G68" s="18">
        <v>3544</v>
      </c>
      <c r="H68" s="18">
        <v>13464</v>
      </c>
      <c r="I68" s="18">
        <v>7090</v>
      </c>
      <c r="J68" s="18">
        <v>6374</v>
      </c>
    </row>
    <row r="69" spans="1:10" ht="12.95" customHeight="1">
      <c r="A69" s="904" t="s">
        <v>728</v>
      </c>
      <c r="B69" s="18">
        <v>18954</v>
      </c>
      <c r="C69" s="18">
        <v>9590</v>
      </c>
      <c r="D69" s="18">
        <v>9364</v>
      </c>
      <c r="E69" s="18">
        <v>6400</v>
      </c>
      <c r="F69" s="18">
        <v>3169</v>
      </c>
      <c r="G69" s="18">
        <v>3231</v>
      </c>
      <c r="H69" s="18">
        <v>12554</v>
      </c>
      <c r="I69" s="18">
        <v>6421</v>
      </c>
      <c r="J69" s="18">
        <v>6133</v>
      </c>
    </row>
    <row r="70" spans="1:10" ht="12.95" customHeight="1">
      <c r="A70" s="904" t="s">
        <v>729</v>
      </c>
      <c r="B70" s="18">
        <v>18297</v>
      </c>
      <c r="C70" s="18">
        <v>9321</v>
      </c>
      <c r="D70" s="18">
        <v>8976</v>
      </c>
      <c r="E70" s="18">
        <v>6220</v>
      </c>
      <c r="F70" s="18">
        <v>3029</v>
      </c>
      <c r="G70" s="18">
        <v>3191</v>
      </c>
      <c r="H70" s="18">
        <v>12077</v>
      </c>
      <c r="I70" s="18">
        <v>6292</v>
      </c>
      <c r="J70" s="18">
        <v>5785</v>
      </c>
    </row>
    <row r="71" spans="1:10" ht="12.95" customHeight="1">
      <c r="A71" s="904" t="s">
        <v>730</v>
      </c>
      <c r="B71" s="18">
        <v>17922</v>
      </c>
      <c r="C71" s="18">
        <v>9188</v>
      </c>
      <c r="D71" s="18">
        <v>8734</v>
      </c>
      <c r="E71" s="18">
        <v>5965</v>
      </c>
      <c r="F71" s="18">
        <v>2982</v>
      </c>
      <c r="G71" s="18">
        <v>2983</v>
      </c>
      <c r="H71" s="18">
        <v>11957</v>
      </c>
      <c r="I71" s="18">
        <v>6206</v>
      </c>
      <c r="J71" s="18">
        <v>5751</v>
      </c>
    </row>
    <row r="72" spans="1:10" ht="12.95" customHeight="1">
      <c r="A72" s="904" t="s">
        <v>731</v>
      </c>
      <c r="B72" s="18">
        <v>17200</v>
      </c>
      <c r="C72" s="18">
        <v>8652</v>
      </c>
      <c r="D72" s="18">
        <v>8548</v>
      </c>
      <c r="E72" s="18">
        <v>5816</v>
      </c>
      <c r="F72" s="18">
        <v>2876</v>
      </c>
      <c r="G72" s="18">
        <v>2940</v>
      </c>
      <c r="H72" s="18">
        <v>11384</v>
      </c>
      <c r="I72" s="18">
        <v>5776</v>
      </c>
      <c r="J72" s="18">
        <v>5608</v>
      </c>
    </row>
    <row r="73" spans="1:10" s="902" customFormat="1" ht="12.95" customHeight="1">
      <c r="A73" s="903" t="s">
        <v>732</v>
      </c>
      <c r="B73" s="17">
        <v>92981</v>
      </c>
      <c r="C73" s="17">
        <v>47441</v>
      </c>
      <c r="D73" s="17">
        <v>45540</v>
      </c>
      <c r="E73" s="17">
        <v>31545</v>
      </c>
      <c r="F73" s="17">
        <v>15656</v>
      </c>
      <c r="G73" s="17">
        <v>15889</v>
      </c>
      <c r="H73" s="17">
        <v>61436</v>
      </c>
      <c r="I73" s="17">
        <v>31785</v>
      </c>
      <c r="J73" s="17">
        <v>29651</v>
      </c>
    </row>
    <row r="74" spans="1:10" ht="11.45" customHeight="1">
      <c r="B74" s="18"/>
      <c r="C74" s="18"/>
      <c r="D74" s="18"/>
      <c r="E74" s="18"/>
      <c r="F74" s="18"/>
      <c r="G74" s="18"/>
      <c r="H74" s="18"/>
      <c r="I74" s="18"/>
      <c r="J74" s="18"/>
    </row>
    <row r="75" spans="1:10" ht="12.95" customHeight="1">
      <c r="A75" s="904" t="s">
        <v>733</v>
      </c>
      <c r="B75" s="18">
        <v>17275</v>
      </c>
      <c r="C75" s="18">
        <v>8693</v>
      </c>
      <c r="D75" s="18">
        <v>8582</v>
      </c>
      <c r="E75" s="18">
        <v>5982</v>
      </c>
      <c r="F75" s="18">
        <v>2959</v>
      </c>
      <c r="G75" s="18">
        <v>3023</v>
      </c>
      <c r="H75" s="18">
        <v>11293</v>
      </c>
      <c r="I75" s="18">
        <v>5734</v>
      </c>
      <c r="J75" s="18">
        <v>5559</v>
      </c>
    </row>
    <row r="76" spans="1:10" ht="12.95" customHeight="1">
      <c r="A76" s="904" t="s">
        <v>734</v>
      </c>
      <c r="B76" s="18">
        <v>16206</v>
      </c>
      <c r="C76" s="18">
        <v>8154</v>
      </c>
      <c r="D76" s="18">
        <v>8052</v>
      </c>
      <c r="E76" s="18">
        <v>5467</v>
      </c>
      <c r="F76" s="18">
        <v>2721</v>
      </c>
      <c r="G76" s="18">
        <v>2746</v>
      </c>
      <c r="H76" s="18">
        <v>10739</v>
      </c>
      <c r="I76" s="18">
        <v>5433</v>
      </c>
      <c r="J76" s="18">
        <v>5306</v>
      </c>
    </row>
    <row r="77" spans="1:10" ht="12.95" customHeight="1">
      <c r="A77" s="904" t="s">
        <v>735</v>
      </c>
      <c r="B77" s="18">
        <v>15022</v>
      </c>
      <c r="C77" s="18">
        <v>7389</v>
      </c>
      <c r="D77" s="18">
        <v>7633</v>
      </c>
      <c r="E77" s="18">
        <v>5057</v>
      </c>
      <c r="F77" s="18">
        <v>2448</v>
      </c>
      <c r="G77" s="18">
        <v>2609</v>
      </c>
      <c r="H77" s="18">
        <v>9965</v>
      </c>
      <c r="I77" s="18">
        <v>4941</v>
      </c>
      <c r="J77" s="18">
        <v>5024</v>
      </c>
    </row>
    <row r="78" spans="1:10" ht="12.95" customHeight="1">
      <c r="A78" s="904" t="s">
        <v>736</v>
      </c>
      <c r="B78" s="18">
        <v>14379</v>
      </c>
      <c r="C78" s="18">
        <v>7213</v>
      </c>
      <c r="D78" s="18">
        <v>7166</v>
      </c>
      <c r="E78" s="18">
        <v>4925</v>
      </c>
      <c r="F78" s="18">
        <v>2404</v>
      </c>
      <c r="G78" s="18">
        <v>2521</v>
      </c>
      <c r="H78" s="18">
        <v>9454</v>
      </c>
      <c r="I78" s="18">
        <v>4809</v>
      </c>
      <c r="J78" s="18">
        <v>4645</v>
      </c>
    </row>
    <row r="79" spans="1:10" ht="12.95" customHeight="1">
      <c r="A79" s="904" t="s">
        <v>737</v>
      </c>
      <c r="B79" s="18">
        <v>13700</v>
      </c>
      <c r="C79" s="18">
        <v>6923</v>
      </c>
      <c r="D79" s="18">
        <v>6777</v>
      </c>
      <c r="E79" s="18">
        <v>4551</v>
      </c>
      <c r="F79" s="18">
        <v>2246</v>
      </c>
      <c r="G79" s="18">
        <v>2305</v>
      </c>
      <c r="H79" s="18">
        <v>9149</v>
      </c>
      <c r="I79" s="18">
        <v>4677</v>
      </c>
      <c r="J79" s="18">
        <v>4472</v>
      </c>
    </row>
    <row r="80" spans="1:10" s="902" customFormat="1" ht="12.95" customHeight="1">
      <c r="A80" s="903" t="s">
        <v>738</v>
      </c>
      <c r="B80" s="17">
        <v>76582</v>
      </c>
      <c r="C80" s="17">
        <v>38372</v>
      </c>
      <c r="D80" s="17">
        <v>38210</v>
      </c>
      <c r="E80" s="17">
        <v>25982</v>
      </c>
      <c r="F80" s="17">
        <v>12778</v>
      </c>
      <c r="G80" s="17">
        <v>13204</v>
      </c>
      <c r="H80" s="17">
        <v>50600</v>
      </c>
      <c r="I80" s="17">
        <v>25594</v>
      </c>
      <c r="J80" s="17">
        <v>25006</v>
      </c>
    </row>
    <row r="81" spans="1:10" ht="11.1" customHeight="1">
      <c r="B81" s="18"/>
      <c r="C81" s="18"/>
      <c r="D81" s="18"/>
      <c r="E81" s="18"/>
      <c r="F81" s="18"/>
      <c r="G81" s="18"/>
      <c r="H81" s="18"/>
      <c r="I81" s="18"/>
      <c r="J81" s="18"/>
    </row>
    <row r="82" spans="1:10" ht="12.95" customHeight="1">
      <c r="A82" s="904" t="s">
        <v>739</v>
      </c>
      <c r="B82" s="18">
        <v>14243</v>
      </c>
      <c r="C82" s="18">
        <v>7373</v>
      </c>
      <c r="D82" s="18">
        <v>6870</v>
      </c>
      <c r="E82" s="18">
        <v>5017</v>
      </c>
      <c r="F82" s="18">
        <v>2556</v>
      </c>
      <c r="G82" s="18">
        <v>2461</v>
      </c>
      <c r="H82" s="18">
        <v>9226</v>
      </c>
      <c r="I82" s="18">
        <v>4817</v>
      </c>
      <c r="J82" s="18">
        <v>4409</v>
      </c>
    </row>
    <row r="83" spans="1:10" ht="12.95" customHeight="1">
      <c r="A83" s="904" t="s">
        <v>740</v>
      </c>
      <c r="B83" s="18">
        <v>12762</v>
      </c>
      <c r="C83" s="18">
        <v>6532</v>
      </c>
      <c r="D83" s="18">
        <v>6230</v>
      </c>
      <c r="E83" s="18">
        <v>4214</v>
      </c>
      <c r="F83" s="18">
        <v>2162</v>
      </c>
      <c r="G83" s="18">
        <v>2052</v>
      </c>
      <c r="H83" s="18">
        <v>8548</v>
      </c>
      <c r="I83" s="18">
        <v>4370</v>
      </c>
      <c r="J83" s="18">
        <v>4178</v>
      </c>
    </row>
    <row r="84" spans="1:10" ht="12.95" customHeight="1">
      <c r="A84" s="904" t="s">
        <v>741</v>
      </c>
      <c r="B84" s="18">
        <v>12368</v>
      </c>
      <c r="C84" s="18">
        <v>6262</v>
      </c>
      <c r="D84" s="18">
        <v>6106</v>
      </c>
      <c r="E84" s="18">
        <v>4016</v>
      </c>
      <c r="F84" s="18">
        <v>1999</v>
      </c>
      <c r="G84" s="18">
        <v>2017</v>
      </c>
      <c r="H84" s="18">
        <v>8352</v>
      </c>
      <c r="I84" s="18">
        <v>4263</v>
      </c>
      <c r="J84" s="18">
        <v>4089</v>
      </c>
    </row>
    <row r="85" spans="1:10" ht="12.95" customHeight="1">
      <c r="A85" s="904" t="s">
        <v>742</v>
      </c>
      <c r="B85" s="18">
        <v>12055</v>
      </c>
      <c r="C85" s="18">
        <v>6183</v>
      </c>
      <c r="D85" s="18">
        <v>5872</v>
      </c>
      <c r="E85" s="18">
        <v>3963</v>
      </c>
      <c r="F85" s="18">
        <v>2004</v>
      </c>
      <c r="G85" s="18">
        <v>1959</v>
      </c>
      <c r="H85" s="18">
        <v>8092</v>
      </c>
      <c r="I85" s="18">
        <v>4179</v>
      </c>
      <c r="J85" s="18">
        <v>3913</v>
      </c>
    </row>
    <row r="86" spans="1:10" ht="12.95" customHeight="1">
      <c r="A86" s="904" t="s">
        <v>743</v>
      </c>
      <c r="B86" s="18">
        <v>11905</v>
      </c>
      <c r="C86" s="18">
        <v>5959</v>
      </c>
      <c r="D86" s="18">
        <v>5946</v>
      </c>
      <c r="E86" s="18">
        <v>3813</v>
      </c>
      <c r="F86" s="18">
        <v>1897</v>
      </c>
      <c r="G86" s="18">
        <v>1916</v>
      </c>
      <c r="H86" s="18">
        <v>8092</v>
      </c>
      <c r="I86" s="18">
        <v>4062</v>
      </c>
      <c r="J86" s="18">
        <v>4030</v>
      </c>
    </row>
    <row r="87" spans="1:10" s="902" customFormat="1" ht="12.95" customHeight="1">
      <c r="A87" s="903" t="s">
        <v>744</v>
      </c>
      <c r="B87" s="17">
        <v>63333</v>
      </c>
      <c r="C87" s="17">
        <v>32309</v>
      </c>
      <c r="D87" s="17">
        <v>31024</v>
      </c>
      <c r="E87" s="17">
        <v>21023</v>
      </c>
      <c r="F87" s="17">
        <v>10618</v>
      </c>
      <c r="G87" s="17">
        <v>10405</v>
      </c>
      <c r="H87" s="17">
        <v>42310</v>
      </c>
      <c r="I87" s="17">
        <v>21691</v>
      </c>
      <c r="J87" s="17">
        <v>20619</v>
      </c>
    </row>
    <row r="88" spans="1:10" ht="11.45" customHeight="1">
      <c r="B88" s="18"/>
      <c r="C88" s="18"/>
      <c r="D88" s="18"/>
      <c r="E88" s="18"/>
      <c r="F88" s="18"/>
      <c r="G88" s="18"/>
      <c r="H88" s="18"/>
      <c r="I88" s="18"/>
      <c r="J88" s="18"/>
    </row>
    <row r="89" spans="1:10" ht="12.95" customHeight="1">
      <c r="A89" s="904" t="s">
        <v>745</v>
      </c>
      <c r="B89" s="18">
        <v>12036</v>
      </c>
      <c r="C89" s="18">
        <v>6016</v>
      </c>
      <c r="D89" s="18">
        <v>6020</v>
      </c>
      <c r="E89" s="18">
        <v>3938</v>
      </c>
      <c r="F89" s="18">
        <v>1970</v>
      </c>
      <c r="G89" s="18">
        <v>1968</v>
      </c>
      <c r="H89" s="18">
        <v>8098</v>
      </c>
      <c r="I89" s="18">
        <v>4046</v>
      </c>
      <c r="J89" s="18">
        <v>4052</v>
      </c>
    </row>
    <row r="90" spans="1:10" ht="12.95" customHeight="1">
      <c r="A90" s="904" t="s">
        <v>639</v>
      </c>
      <c r="B90" s="18">
        <v>11100</v>
      </c>
      <c r="C90" s="18">
        <v>5534</v>
      </c>
      <c r="D90" s="18">
        <v>5566</v>
      </c>
      <c r="E90" s="18">
        <v>3537</v>
      </c>
      <c r="F90" s="18">
        <v>1761</v>
      </c>
      <c r="G90" s="18">
        <v>1776</v>
      </c>
      <c r="H90" s="18">
        <v>7563</v>
      </c>
      <c r="I90" s="18">
        <v>3773</v>
      </c>
      <c r="J90" s="18">
        <v>3790</v>
      </c>
    </row>
    <row r="91" spans="1:10" ht="12.95" customHeight="1">
      <c r="A91" s="904" t="s">
        <v>746</v>
      </c>
      <c r="B91" s="18">
        <v>10939</v>
      </c>
      <c r="C91" s="18">
        <v>5475</v>
      </c>
      <c r="D91" s="18">
        <v>5464</v>
      </c>
      <c r="E91" s="18">
        <v>3507</v>
      </c>
      <c r="F91" s="18">
        <v>1668</v>
      </c>
      <c r="G91" s="18">
        <v>1839</v>
      </c>
      <c r="H91" s="18">
        <v>7432</v>
      </c>
      <c r="I91" s="18">
        <v>3807</v>
      </c>
      <c r="J91" s="18">
        <v>3625</v>
      </c>
    </row>
    <row r="92" spans="1:10" ht="12.95" customHeight="1">
      <c r="A92" s="904" t="s">
        <v>747</v>
      </c>
      <c r="B92" s="18">
        <v>10527</v>
      </c>
      <c r="C92" s="18">
        <v>5192</v>
      </c>
      <c r="D92" s="18">
        <v>5335</v>
      </c>
      <c r="E92" s="18">
        <v>3362</v>
      </c>
      <c r="F92" s="18">
        <v>1603</v>
      </c>
      <c r="G92" s="18">
        <v>1759</v>
      </c>
      <c r="H92" s="18">
        <v>7165</v>
      </c>
      <c r="I92" s="18">
        <v>3589</v>
      </c>
      <c r="J92" s="18">
        <v>3576</v>
      </c>
    </row>
    <row r="93" spans="1:10" ht="12.95" customHeight="1">
      <c r="A93" s="904" t="s">
        <v>748</v>
      </c>
      <c r="B93" s="18">
        <v>10494</v>
      </c>
      <c r="C93" s="18">
        <v>5199</v>
      </c>
      <c r="D93" s="18">
        <v>5295</v>
      </c>
      <c r="E93" s="18">
        <v>3355</v>
      </c>
      <c r="F93" s="18">
        <v>1598</v>
      </c>
      <c r="G93" s="18">
        <v>1757</v>
      </c>
      <c r="H93" s="18">
        <v>7139</v>
      </c>
      <c r="I93" s="18">
        <v>3601</v>
      </c>
      <c r="J93" s="18">
        <v>3538</v>
      </c>
    </row>
    <row r="94" spans="1:10" s="902" customFormat="1" ht="12.95" customHeight="1">
      <c r="A94" s="903" t="s">
        <v>207</v>
      </c>
      <c r="B94" s="17">
        <v>55096</v>
      </c>
      <c r="C94" s="17">
        <v>27416</v>
      </c>
      <c r="D94" s="17">
        <v>27680</v>
      </c>
      <c r="E94" s="17">
        <v>17699</v>
      </c>
      <c r="F94" s="17">
        <v>8600</v>
      </c>
      <c r="G94" s="17">
        <v>9099</v>
      </c>
      <c r="H94" s="17">
        <v>37397</v>
      </c>
      <c r="I94" s="17">
        <v>18816</v>
      </c>
      <c r="J94" s="17">
        <v>18581</v>
      </c>
    </row>
    <row r="95" spans="1:10" ht="11.45" customHeight="1">
      <c r="B95" s="18"/>
      <c r="C95" s="18"/>
      <c r="D95" s="18"/>
      <c r="E95" s="18"/>
      <c r="F95" s="18"/>
      <c r="G95" s="18"/>
      <c r="H95" s="18"/>
      <c r="I95" s="18"/>
      <c r="J95" s="18"/>
    </row>
    <row r="96" spans="1:10" ht="12.95" customHeight="1">
      <c r="A96" s="904" t="s">
        <v>629</v>
      </c>
      <c r="B96" s="18">
        <v>10921</v>
      </c>
      <c r="C96" s="18">
        <v>5549</v>
      </c>
      <c r="D96" s="18">
        <v>5372</v>
      </c>
      <c r="E96" s="18">
        <v>3646</v>
      </c>
      <c r="F96" s="18">
        <v>1787</v>
      </c>
      <c r="G96" s="18">
        <v>1859</v>
      </c>
      <c r="H96" s="18">
        <v>7275</v>
      </c>
      <c r="I96" s="18">
        <v>3762</v>
      </c>
      <c r="J96" s="18">
        <v>3513</v>
      </c>
    </row>
    <row r="97" spans="1:10" ht="12.95" customHeight="1">
      <c r="A97" s="904" t="s">
        <v>749</v>
      </c>
      <c r="B97" s="18">
        <v>10062</v>
      </c>
      <c r="C97" s="18">
        <v>4936</v>
      </c>
      <c r="D97" s="18">
        <v>5126</v>
      </c>
      <c r="E97" s="18">
        <v>3319</v>
      </c>
      <c r="F97" s="18">
        <v>1561</v>
      </c>
      <c r="G97" s="18">
        <v>1758</v>
      </c>
      <c r="H97" s="18">
        <v>6743</v>
      </c>
      <c r="I97" s="18">
        <v>3375</v>
      </c>
      <c r="J97" s="18">
        <v>3368</v>
      </c>
    </row>
    <row r="98" spans="1:10" ht="12.95" customHeight="1">
      <c r="A98" s="904" t="s">
        <v>750</v>
      </c>
      <c r="B98" s="18">
        <v>10454</v>
      </c>
      <c r="C98" s="18">
        <v>5037</v>
      </c>
      <c r="D98" s="18">
        <v>5417</v>
      </c>
      <c r="E98" s="18">
        <v>3439</v>
      </c>
      <c r="F98" s="18">
        <v>1569</v>
      </c>
      <c r="G98" s="18">
        <v>1870</v>
      </c>
      <c r="H98" s="18">
        <v>7015</v>
      </c>
      <c r="I98" s="18">
        <v>3468</v>
      </c>
      <c r="J98" s="18">
        <v>3547</v>
      </c>
    </row>
    <row r="99" spans="1:10" ht="12.95" customHeight="1">
      <c r="A99" s="904" t="s">
        <v>751</v>
      </c>
      <c r="B99" s="18">
        <v>9670</v>
      </c>
      <c r="C99" s="18">
        <v>4606</v>
      </c>
      <c r="D99" s="18">
        <v>5064</v>
      </c>
      <c r="E99" s="18">
        <v>3085</v>
      </c>
      <c r="F99" s="18">
        <v>1420</v>
      </c>
      <c r="G99" s="18">
        <v>1665</v>
      </c>
      <c r="H99" s="18">
        <v>6585</v>
      </c>
      <c r="I99" s="18">
        <v>3186</v>
      </c>
      <c r="J99" s="18">
        <v>3399</v>
      </c>
    </row>
    <row r="100" spans="1:10" ht="12.95" customHeight="1">
      <c r="A100" s="904" t="s">
        <v>752</v>
      </c>
      <c r="B100" s="18">
        <v>9395</v>
      </c>
      <c r="C100" s="18">
        <v>4451</v>
      </c>
      <c r="D100" s="18">
        <v>4944</v>
      </c>
      <c r="E100" s="18">
        <v>3038</v>
      </c>
      <c r="F100" s="18">
        <v>1371</v>
      </c>
      <c r="G100" s="18">
        <v>1667</v>
      </c>
      <c r="H100" s="18">
        <v>6357</v>
      </c>
      <c r="I100" s="18">
        <v>3080</v>
      </c>
      <c r="J100" s="18">
        <v>3277</v>
      </c>
    </row>
    <row r="101" spans="1:10" s="902" customFormat="1" ht="12.95" customHeight="1">
      <c r="A101" s="903" t="s">
        <v>753</v>
      </c>
      <c r="B101" s="17">
        <v>50502</v>
      </c>
      <c r="C101" s="17">
        <v>24579</v>
      </c>
      <c r="D101" s="17">
        <v>25923</v>
      </c>
      <c r="E101" s="17">
        <v>16527</v>
      </c>
      <c r="F101" s="17">
        <v>7708</v>
      </c>
      <c r="G101" s="17">
        <v>8819</v>
      </c>
      <c r="H101" s="17">
        <v>33975</v>
      </c>
      <c r="I101" s="17">
        <v>16871</v>
      </c>
      <c r="J101" s="17">
        <v>17104</v>
      </c>
    </row>
    <row r="102" spans="1:10" ht="11.45" customHeight="1">
      <c r="B102" s="18"/>
      <c r="C102" s="18"/>
      <c r="D102" s="18"/>
      <c r="E102" s="18"/>
      <c r="F102" s="18"/>
      <c r="G102" s="18"/>
      <c r="H102" s="18"/>
      <c r="I102" s="18"/>
      <c r="J102" s="18"/>
    </row>
    <row r="103" spans="1:10" ht="12.95" customHeight="1">
      <c r="A103" s="904" t="s">
        <v>754</v>
      </c>
      <c r="B103" s="18">
        <v>9654</v>
      </c>
      <c r="C103" s="18">
        <v>4601</v>
      </c>
      <c r="D103" s="18">
        <v>5053</v>
      </c>
      <c r="E103" s="18">
        <v>3234</v>
      </c>
      <c r="F103" s="18">
        <v>1519</v>
      </c>
      <c r="G103" s="18">
        <v>1715</v>
      </c>
      <c r="H103" s="18">
        <v>6420</v>
      </c>
      <c r="I103" s="18">
        <v>3082</v>
      </c>
      <c r="J103" s="18">
        <v>3338</v>
      </c>
    </row>
    <row r="104" spans="1:10" ht="12.95" customHeight="1">
      <c r="A104" s="904" t="s">
        <v>755</v>
      </c>
      <c r="B104" s="18">
        <v>9340</v>
      </c>
      <c r="C104" s="18">
        <v>4384</v>
      </c>
      <c r="D104" s="18">
        <v>4956</v>
      </c>
      <c r="E104" s="18">
        <v>3161</v>
      </c>
      <c r="F104" s="18">
        <v>1424</v>
      </c>
      <c r="G104" s="18">
        <v>1737</v>
      </c>
      <c r="H104" s="18">
        <v>6179</v>
      </c>
      <c r="I104" s="18">
        <v>2960</v>
      </c>
      <c r="J104" s="18">
        <v>3219</v>
      </c>
    </row>
    <row r="105" spans="1:10" ht="12.95" customHeight="1">
      <c r="A105" s="904" t="s">
        <v>756</v>
      </c>
      <c r="B105" s="18">
        <v>9268</v>
      </c>
      <c r="C105" s="18">
        <v>4311</v>
      </c>
      <c r="D105" s="18">
        <v>4957</v>
      </c>
      <c r="E105" s="18">
        <v>2997</v>
      </c>
      <c r="F105" s="18">
        <v>1332</v>
      </c>
      <c r="G105" s="18">
        <v>1665</v>
      </c>
      <c r="H105" s="18">
        <v>6271</v>
      </c>
      <c r="I105" s="18">
        <v>2979</v>
      </c>
      <c r="J105" s="18">
        <v>3292</v>
      </c>
    </row>
    <row r="106" spans="1:10" ht="12.95" customHeight="1">
      <c r="A106" s="904" t="s">
        <v>390</v>
      </c>
      <c r="B106" s="18">
        <v>9206</v>
      </c>
      <c r="C106" s="18">
        <v>4123</v>
      </c>
      <c r="D106" s="18">
        <v>5083</v>
      </c>
      <c r="E106" s="18">
        <v>3155</v>
      </c>
      <c r="F106" s="18">
        <v>1321</v>
      </c>
      <c r="G106" s="18">
        <v>1834</v>
      </c>
      <c r="H106" s="18">
        <v>6051</v>
      </c>
      <c r="I106" s="18">
        <v>2802</v>
      </c>
      <c r="J106" s="18">
        <v>3249</v>
      </c>
    </row>
    <row r="107" spans="1:10" ht="12.95" customHeight="1">
      <c r="A107" s="904" t="s">
        <v>757</v>
      </c>
      <c r="B107" s="18">
        <v>8742</v>
      </c>
      <c r="C107" s="18">
        <v>4054</v>
      </c>
      <c r="D107" s="18">
        <v>4688</v>
      </c>
      <c r="E107" s="18">
        <v>2987</v>
      </c>
      <c r="F107" s="18">
        <v>1293</v>
      </c>
      <c r="G107" s="18">
        <v>1694</v>
      </c>
      <c r="H107" s="18">
        <v>5755</v>
      </c>
      <c r="I107" s="18">
        <v>2761</v>
      </c>
      <c r="J107" s="18">
        <v>2994</v>
      </c>
    </row>
    <row r="108" spans="1:10" s="902" customFormat="1" ht="12.95" customHeight="1">
      <c r="A108" s="903" t="s">
        <v>236</v>
      </c>
      <c r="B108" s="17">
        <v>46210</v>
      </c>
      <c r="C108" s="17">
        <v>21473</v>
      </c>
      <c r="D108" s="17">
        <v>24737</v>
      </c>
      <c r="E108" s="17">
        <v>15534</v>
      </c>
      <c r="F108" s="17">
        <v>6889</v>
      </c>
      <c r="G108" s="17">
        <v>8645</v>
      </c>
      <c r="H108" s="17">
        <v>30676</v>
      </c>
      <c r="I108" s="17">
        <v>14584</v>
      </c>
      <c r="J108" s="17">
        <v>16092</v>
      </c>
    </row>
    <row r="109" spans="1:10" s="902" customFormat="1" ht="12.95" customHeight="1">
      <c r="A109" s="903"/>
      <c r="B109" s="197"/>
      <c r="C109" s="197"/>
      <c r="D109" s="197"/>
      <c r="E109" s="197"/>
      <c r="F109" s="197"/>
      <c r="G109" s="197"/>
      <c r="H109" s="197"/>
      <c r="I109" s="197"/>
      <c r="J109" s="197"/>
    </row>
    <row r="110" spans="1:10" s="902" customFormat="1" ht="12.95" customHeight="1">
      <c r="A110" s="903"/>
      <c r="B110" s="197"/>
      <c r="C110" s="197"/>
      <c r="D110" s="197"/>
      <c r="E110" s="197"/>
      <c r="F110" s="197"/>
      <c r="G110" s="197"/>
      <c r="H110" s="197"/>
      <c r="I110" s="197"/>
      <c r="J110" s="197"/>
    </row>
    <row r="111" spans="1:10" s="902" customFormat="1" ht="12.95" customHeight="1">
      <c r="A111" s="903"/>
      <c r="B111" s="197"/>
      <c r="C111" s="197"/>
      <c r="D111" s="197"/>
      <c r="E111" s="197"/>
      <c r="F111" s="197"/>
      <c r="G111" s="197"/>
      <c r="H111" s="197"/>
      <c r="I111" s="197"/>
      <c r="J111" s="197"/>
    </row>
    <row r="112" spans="1:10" s="902" customFormat="1" ht="12.95" customHeight="1">
      <c r="A112" s="903"/>
      <c r="B112" s="197"/>
      <c r="C112" s="197"/>
      <c r="D112" s="197"/>
      <c r="E112" s="197"/>
      <c r="F112" s="197"/>
      <c r="G112" s="197"/>
      <c r="H112" s="197"/>
      <c r="I112" s="197"/>
      <c r="J112" s="197"/>
    </row>
    <row r="113" spans="1:10" s="902" customFormat="1" ht="12.95" customHeight="1">
      <c r="A113" s="903"/>
      <c r="B113" s="197"/>
      <c r="C113" s="197"/>
      <c r="D113" s="197"/>
      <c r="E113" s="197"/>
      <c r="F113" s="197"/>
      <c r="G113" s="197"/>
      <c r="H113" s="197"/>
      <c r="I113" s="197"/>
      <c r="J113" s="197"/>
    </row>
    <row r="114" spans="1:10" ht="12.95" customHeight="1">
      <c r="A114" s="904" t="s">
        <v>758</v>
      </c>
      <c r="B114" s="18">
        <v>9365</v>
      </c>
      <c r="C114" s="18">
        <v>4320</v>
      </c>
      <c r="D114" s="18">
        <v>5045</v>
      </c>
      <c r="E114" s="18">
        <v>3366</v>
      </c>
      <c r="F114" s="18">
        <v>1451</v>
      </c>
      <c r="G114" s="18">
        <v>1915</v>
      </c>
      <c r="H114" s="18">
        <v>5999</v>
      </c>
      <c r="I114" s="18">
        <v>2869</v>
      </c>
      <c r="J114" s="18">
        <v>3130</v>
      </c>
    </row>
    <row r="115" spans="1:10" ht="12.95" customHeight="1">
      <c r="A115" s="904" t="s">
        <v>759</v>
      </c>
      <c r="B115" s="18">
        <v>8235</v>
      </c>
      <c r="C115" s="18">
        <v>3742</v>
      </c>
      <c r="D115" s="18">
        <v>4493</v>
      </c>
      <c r="E115" s="18">
        <v>2938</v>
      </c>
      <c r="F115" s="18">
        <v>1281</v>
      </c>
      <c r="G115" s="18">
        <v>1657</v>
      </c>
      <c r="H115" s="18">
        <v>5297</v>
      </c>
      <c r="I115" s="18">
        <v>2461</v>
      </c>
      <c r="J115" s="18">
        <v>2836</v>
      </c>
    </row>
    <row r="116" spans="1:10" ht="12.95" customHeight="1">
      <c r="A116" s="886" t="s">
        <v>760</v>
      </c>
      <c r="B116" s="18">
        <v>7599</v>
      </c>
      <c r="C116" s="18">
        <v>3379</v>
      </c>
      <c r="D116" s="18">
        <v>4220</v>
      </c>
      <c r="E116" s="18">
        <v>2678</v>
      </c>
      <c r="F116" s="18">
        <v>1148</v>
      </c>
      <c r="G116" s="18">
        <v>1530</v>
      </c>
      <c r="H116" s="18">
        <v>4921</v>
      </c>
      <c r="I116" s="18">
        <v>2231</v>
      </c>
      <c r="J116" s="18">
        <v>2690</v>
      </c>
    </row>
    <row r="117" spans="1:10" ht="12.95" customHeight="1">
      <c r="A117" s="904" t="s">
        <v>761</v>
      </c>
      <c r="B117" s="18">
        <v>6681</v>
      </c>
      <c r="C117" s="18">
        <v>2983</v>
      </c>
      <c r="D117" s="18">
        <v>3698</v>
      </c>
      <c r="E117" s="18">
        <v>2411</v>
      </c>
      <c r="F117" s="18">
        <v>1050</v>
      </c>
      <c r="G117" s="18">
        <v>1361</v>
      </c>
      <c r="H117" s="18">
        <v>4270</v>
      </c>
      <c r="I117" s="18">
        <v>1933</v>
      </c>
      <c r="J117" s="18">
        <v>2337</v>
      </c>
    </row>
    <row r="118" spans="1:10" ht="12.95" customHeight="1">
      <c r="A118" s="904" t="s">
        <v>627</v>
      </c>
      <c r="B118" s="18">
        <v>6268</v>
      </c>
      <c r="C118" s="18">
        <v>2800</v>
      </c>
      <c r="D118" s="18">
        <v>3468</v>
      </c>
      <c r="E118" s="18">
        <v>2182</v>
      </c>
      <c r="F118" s="18">
        <v>943</v>
      </c>
      <c r="G118" s="18">
        <v>1239</v>
      </c>
      <c r="H118" s="18">
        <v>4086</v>
      </c>
      <c r="I118" s="18">
        <v>1857</v>
      </c>
      <c r="J118" s="18">
        <v>2229</v>
      </c>
    </row>
    <row r="119" spans="1:10" s="902" customFormat="1" ht="12.95" customHeight="1">
      <c r="A119" s="903" t="s">
        <v>762</v>
      </c>
      <c r="B119" s="17">
        <v>38148</v>
      </c>
      <c r="C119" s="17">
        <v>17224</v>
      </c>
      <c r="D119" s="17">
        <v>20924</v>
      </c>
      <c r="E119" s="17">
        <v>13575</v>
      </c>
      <c r="F119" s="17">
        <v>5873</v>
      </c>
      <c r="G119" s="17">
        <v>7702</v>
      </c>
      <c r="H119" s="17">
        <v>24573</v>
      </c>
      <c r="I119" s="17">
        <v>11351</v>
      </c>
      <c r="J119" s="17">
        <v>13222</v>
      </c>
    </row>
    <row r="120" spans="1:10" ht="11.1" customHeight="1">
      <c r="B120" s="18"/>
      <c r="C120" s="18"/>
      <c r="D120" s="18"/>
      <c r="E120" s="18"/>
      <c r="F120" s="18"/>
      <c r="G120" s="18"/>
      <c r="H120" s="18"/>
      <c r="I120" s="18"/>
      <c r="J120" s="18"/>
    </row>
    <row r="121" spans="1:10" ht="12.95" customHeight="1">
      <c r="A121" s="904" t="s">
        <v>763</v>
      </c>
      <c r="B121" s="18">
        <v>5581</v>
      </c>
      <c r="C121" s="18">
        <v>2494</v>
      </c>
      <c r="D121" s="18">
        <v>3087</v>
      </c>
      <c r="E121" s="18">
        <v>2047</v>
      </c>
      <c r="F121" s="18">
        <v>885</v>
      </c>
      <c r="G121" s="18">
        <v>1162</v>
      </c>
      <c r="H121" s="18">
        <v>3534</v>
      </c>
      <c r="I121" s="18">
        <v>1609</v>
      </c>
      <c r="J121" s="18">
        <v>1925</v>
      </c>
    </row>
    <row r="122" spans="1:10" ht="12.95" customHeight="1">
      <c r="A122" s="904" t="s">
        <v>764</v>
      </c>
      <c r="B122" s="18">
        <v>4725</v>
      </c>
      <c r="C122" s="18">
        <v>2108</v>
      </c>
      <c r="D122" s="18">
        <v>2617</v>
      </c>
      <c r="E122" s="18">
        <v>1691</v>
      </c>
      <c r="F122" s="18">
        <v>753</v>
      </c>
      <c r="G122" s="18">
        <v>938</v>
      </c>
      <c r="H122" s="18">
        <v>3034</v>
      </c>
      <c r="I122" s="18">
        <v>1355</v>
      </c>
      <c r="J122" s="18">
        <v>1679</v>
      </c>
    </row>
    <row r="123" spans="1:10" ht="12.95" customHeight="1">
      <c r="A123" s="904" t="s">
        <v>765</v>
      </c>
      <c r="B123" s="18">
        <v>4320</v>
      </c>
      <c r="C123" s="18">
        <v>1760</v>
      </c>
      <c r="D123" s="18">
        <v>2560</v>
      </c>
      <c r="E123" s="18">
        <v>1538</v>
      </c>
      <c r="F123" s="18">
        <v>592</v>
      </c>
      <c r="G123" s="18">
        <v>946</v>
      </c>
      <c r="H123" s="18">
        <v>2782</v>
      </c>
      <c r="I123" s="18">
        <v>1168</v>
      </c>
      <c r="J123" s="18">
        <v>1614</v>
      </c>
    </row>
    <row r="124" spans="1:10" ht="12.95" customHeight="1">
      <c r="A124" s="904" t="s">
        <v>766</v>
      </c>
      <c r="B124" s="18">
        <v>3945</v>
      </c>
      <c r="C124" s="18">
        <v>1699</v>
      </c>
      <c r="D124" s="18">
        <v>2246</v>
      </c>
      <c r="E124" s="18">
        <v>1367</v>
      </c>
      <c r="F124" s="18">
        <v>595</v>
      </c>
      <c r="G124" s="18">
        <v>772</v>
      </c>
      <c r="H124" s="18">
        <v>2578</v>
      </c>
      <c r="I124" s="18">
        <v>1104</v>
      </c>
      <c r="J124" s="18">
        <v>1474</v>
      </c>
    </row>
    <row r="125" spans="1:10" ht="12.95" customHeight="1">
      <c r="A125" s="904" t="s">
        <v>767</v>
      </c>
      <c r="B125" s="18">
        <v>3315</v>
      </c>
      <c r="C125" s="18">
        <v>1399</v>
      </c>
      <c r="D125" s="18">
        <v>1916</v>
      </c>
      <c r="E125" s="18">
        <v>1182</v>
      </c>
      <c r="F125" s="18">
        <v>540</v>
      </c>
      <c r="G125" s="18">
        <v>642</v>
      </c>
      <c r="H125" s="18">
        <v>2133</v>
      </c>
      <c r="I125" s="18">
        <v>859</v>
      </c>
      <c r="J125" s="18">
        <v>1274</v>
      </c>
    </row>
    <row r="126" spans="1:10" s="902" customFormat="1" ht="12.95" customHeight="1">
      <c r="A126" s="903" t="s">
        <v>768</v>
      </c>
      <c r="B126" s="17">
        <v>21886</v>
      </c>
      <c r="C126" s="17">
        <v>9460</v>
      </c>
      <c r="D126" s="17">
        <v>12426</v>
      </c>
      <c r="E126" s="17">
        <v>7825</v>
      </c>
      <c r="F126" s="17">
        <v>3365</v>
      </c>
      <c r="G126" s="17">
        <v>4460</v>
      </c>
      <c r="H126" s="17">
        <v>14061</v>
      </c>
      <c r="I126" s="17">
        <v>6095</v>
      </c>
      <c r="J126" s="17">
        <v>7966</v>
      </c>
    </row>
    <row r="127" spans="1:10" ht="10.9" customHeight="1">
      <c r="B127" s="18"/>
      <c r="C127" s="18"/>
      <c r="D127" s="18"/>
      <c r="E127" s="18"/>
      <c r="F127" s="18"/>
      <c r="G127" s="18"/>
      <c r="H127" s="18"/>
      <c r="I127" s="18"/>
      <c r="J127" s="18"/>
    </row>
    <row r="128" spans="1:10" ht="12.95" customHeight="1">
      <c r="A128" s="904" t="s">
        <v>769</v>
      </c>
      <c r="B128" s="18">
        <v>3036</v>
      </c>
      <c r="C128" s="18">
        <v>1358</v>
      </c>
      <c r="D128" s="18">
        <v>1678</v>
      </c>
      <c r="E128" s="18">
        <v>1148</v>
      </c>
      <c r="F128" s="18">
        <v>512</v>
      </c>
      <c r="G128" s="18">
        <v>636</v>
      </c>
      <c r="H128" s="18">
        <v>1888</v>
      </c>
      <c r="I128" s="18">
        <v>846</v>
      </c>
      <c r="J128" s="18">
        <v>1042</v>
      </c>
    </row>
    <row r="129" spans="1:10" ht="12.95" customHeight="1">
      <c r="A129" s="904" t="s">
        <v>770</v>
      </c>
      <c r="B129" s="18">
        <v>2559</v>
      </c>
      <c r="C129" s="18">
        <v>1124</v>
      </c>
      <c r="D129" s="18">
        <v>1435</v>
      </c>
      <c r="E129" s="18">
        <v>925</v>
      </c>
      <c r="F129" s="18">
        <v>415</v>
      </c>
      <c r="G129" s="18">
        <v>510</v>
      </c>
      <c r="H129" s="18">
        <v>1634</v>
      </c>
      <c r="I129" s="18">
        <v>709</v>
      </c>
      <c r="J129" s="18">
        <v>925</v>
      </c>
    </row>
    <row r="130" spans="1:10" ht="12.95" customHeight="1">
      <c r="A130" s="904" t="s">
        <v>771</v>
      </c>
      <c r="B130" s="18">
        <v>1933</v>
      </c>
      <c r="C130" s="18">
        <v>762</v>
      </c>
      <c r="D130" s="18">
        <v>1171</v>
      </c>
      <c r="E130" s="18">
        <v>648</v>
      </c>
      <c r="F130" s="18">
        <v>239</v>
      </c>
      <c r="G130" s="18">
        <v>409</v>
      </c>
      <c r="H130" s="18">
        <v>1285</v>
      </c>
      <c r="I130" s="18">
        <v>523</v>
      </c>
      <c r="J130" s="18">
        <v>762</v>
      </c>
    </row>
    <row r="131" spans="1:10" ht="12.95" customHeight="1">
      <c r="A131" s="904" t="s">
        <v>772</v>
      </c>
      <c r="B131" s="18">
        <v>1642</v>
      </c>
      <c r="C131" s="18">
        <v>665</v>
      </c>
      <c r="D131" s="18">
        <v>977</v>
      </c>
      <c r="E131" s="18">
        <v>579</v>
      </c>
      <c r="F131" s="18">
        <v>229</v>
      </c>
      <c r="G131" s="18">
        <v>350</v>
      </c>
      <c r="H131" s="18">
        <v>1063</v>
      </c>
      <c r="I131" s="18">
        <v>436</v>
      </c>
      <c r="J131" s="18">
        <v>627</v>
      </c>
    </row>
    <row r="132" spans="1:10" ht="12.95" customHeight="1">
      <c r="A132" s="904" t="s">
        <v>773</v>
      </c>
      <c r="B132" s="18">
        <v>1248</v>
      </c>
      <c r="C132" s="18">
        <v>472</v>
      </c>
      <c r="D132" s="18">
        <v>776</v>
      </c>
      <c r="E132" s="18">
        <v>442</v>
      </c>
      <c r="F132" s="18">
        <v>162</v>
      </c>
      <c r="G132" s="18">
        <v>280</v>
      </c>
      <c r="H132" s="18">
        <v>806</v>
      </c>
      <c r="I132" s="18">
        <v>310</v>
      </c>
      <c r="J132" s="18">
        <v>496</v>
      </c>
    </row>
    <row r="133" spans="1:10" s="902" customFormat="1" ht="12.95" customHeight="1">
      <c r="A133" s="903" t="s">
        <v>774</v>
      </c>
      <c r="B133" s="17">
        <v>10418</v>
      </c>
      <c r="C133" s="17">
        <v>4381</v>
      </c>
      <c r="D133" s="17">
        <v>6037</v>
      </c>
      <c r="E133" s="17">
        <v>3742</v>
      </c>
      <c r="F133" s="17">
        <v>1557</v>
      </c>
      <c r="G133" s="17">
        <v>2185</v>
      </c>
      <c r="H133" s="17">
        <v>6676</v>
      </c>
      <c r="I133" s="17">
        <v>2824</v>
      </c>
      <c r="J133" s="17">
        <v>3852</v>
      </c>
    </row>
    <row r="134" spans="1:10" ht="12" customHeight="1">
      <c r="B134" s="18"/>
      <c r="C134" s="18"/>
      <c r="D134" s="18"/>
      <c r="E134" s="18"/>
      <c r="F134" s="18"/>
      <c r="G134" s="18"/>
      <c r="H134" s="18"/>
      <c r="I134" s="18"/>
      <c r="J134" s="18"/>
    </row>
    <row r="135" spans="1:10" ht="12.95" customHeight="1">
      <c r="A135" s="904" t="s">
        <v>775</v>
      </c>
      <c r="B135" s="18">
        <v>700</v>
      </c>
      <c r="C135" s="18">
        <v>256</v>
      </c>
      <c r="D135" s="18">
        <v>444</v>
      </c>
      <c r="E135" s="18">
        <v>275</v>
      </c>
      <c r="F135" s="18">
        <v>103</v>
      </c>
      <c r="G135" s="18">
        <v>172</v>
      </c>
      <c r="H135" s="18">
        <v>425</v>
      </c>
      <c r="I135" s="18">
        <v>153</v>
      </c>
      <c r="J135" s="18">
        <v>272</v>
      </c>
    </row>
    <row r="136" spans="1:10" ht="12.95" customHeight="1">
      <c r="A136" s="904" t="s">
        <v>776</v>
      </c>
      <c r="B136" s="18">
        <v>539</v>
      </c>
      <c r="C136" s="18">
        <v>208</v>
      </c>
      <c r="D136" s="18">
        <v>331</v>
      </c>
      <c r="E136" s="18">
        <v>213</v>
      </c>
      <c r="F136" s="18">
        <v>80</v>
      </c>
      <c r="G136" s="18">
        <v>133</v>
      </c>
      <c r="H136" s="18">
        <v>326</v>
      </c>
      <c r="I136" s="18">
        <v>128</v>
      </c>
      <c r="J136" s="18">
        <v>198</v>
      </c>
    </row>
    <row r="137" spans="1:10" ht="12.95" customHeight="1">
      <c r="A137" s="904" t="s">
        <v>392</v>
      </c>
      <c r="B137" s="18">
        <v>468</v>
      </c>
      <c r="C137" s="18">
        <v>198</v>
      </c>
      <c r="D137" s="18">
        <v>270</v>
      </c>
      <c r="E137" s="18">
        <v>150</v>
      </c>
      <c r="F137" s="18">
        <v>59</v>
      </c>
      <c r="G137" s="18">
        <v>91</v>
      </c>
      <c r="H137" s="18">
        <v>318</v>
      </c>
      <c r="I137" s="18">
        <v>139</v>
      </c>
      <c r="J137" s="18">
        <v>179</v>
      </c>
    </row>
    <row r="138" spans="1:10" ht="12.95" customHeight="1">
      <c r="A138" s="904" t="s">
        <v>777</v>
      </c>
      <c r="B138" s="18">
        <v>639</v>
      </c>
      <c r="C138" s="18">
        <v>260</v>
      </c>
      <c r="D138" s="18">
        <v>379</v>
      </c>
      <c r="E138" s="18">
        <v>196</v>
      </c>
      <c r="F138" s="18">
        <v>92</v>
      </c>
      <c r="G138" s="18">
        <v>104</v>
      </c>
      <c r="H138" s="18">
        <v>443</v>
      </c>
      <c r="I138" s="18">
        <v>168</v>
      </c>
      <c r="J138" s="18">
        <v>275</v>
      </c>
    </row>
    <row r="139" spans="1:10" ht="12.95" customHeight="1">
      <c r="A139" s="904" t="s">
        <v>778</v>
      </c>
      <c r="B139" s="18">
        <v>729</v>
      </c>
      <c r="C139" s="18">
        <v>289</v>
      </c>
      <c r="D139" s="18">
        <v>440</v>
      </c>
      <c r="E139" s="18">
        <v>233</v>
      </c>
      <c r="F139" s="18">
        <v>100</v>
      </c>
      <c r="G139" s="18">
        <v>133</v>
      </c>
      <c r="H139" s="18">
        <v>496</v>
      </c>
      <c r="I139" s="18">
        <v>189</v>
      </c>
      <c r="J139" s="18">
        <v>307</v>
      </c>
    </row>
    <row r="140" spans="1:10" s="902" customFormat="1" ht="12.95" customHeight="1">
      <c r="A140" s="903" t="s">
        <v>779</v>
      </c>
      <c r="B140" s="17">
        <v>3075</v>
      </c>
      <c r="C140" s="17">
        <v>1211</v>
      </c>
      <c r="D140" s="17">
        <v>1864</v>
      </c>
      <c r="E140" s="17">
        <v>1067</v>
      </c>
      <c r="F140" s="17">
        <v>434</v>
      </c>
      <c r="G140" s="17">
        <v>633</v>
      </c>
      <c r="H140" s="17">
        <v>2008</v>
      </c>
      <c r="I140" s="17">
        <v>777</v>
      </c>
      <c r="J140" s="17">
        <v>1231</v>
      </c>
    </row>
    <row r="141" spans="1:10" ht="10.9" customHeight="1">
      <c r="B141" s="18"/>
      <c r="C141" s="18"/>
      <c r="D141" s="18"/>
      <c r="E141" s="18"/>
      <c r="F141" s="18"/>
      <c r="G141" s="18"/>
      <c r="H141" s="18"/>
      <c r="I141" s="18"/>
      <c r="J141" s="18"/>
    </row>
    <row r="142" spans="1:10" ht="12.95" customHeight="1">
      <c r="A142" s="904" t="s">
        <v>780</v>
      </c>
      <c r="B142" s="18">
        <v>775</v>
      </c>
      <c r="C142" s="18">
        <v>289</v>
      </c>
      <c r="D142" s="18">
        <v>486</v>
      </c>
      <c r="E142" s="18">
        <v>267</v>
      </c>
      <c r="F142" s="18">
        <v>93</v>
      </c>
      <c r="G142" s="18">
        <v>174</v>
      </c>
      <c r="H142" s="18">
        <v>508</v>
      </c>
      <c r="I142" s="18">
        <v>196</v>
      </c>
      <c r="J142" s="18">
        <v>312</v>
      </c>
    </row>
    <row r="143" spans="1:10" ht="12.95" customHeight="1">
      <c r="A143" s="904" t="s">
        <v>781</v>
      </c>
      <c r="B143" s="18">
        <v>547</v>
      </c>
      <c r="C143" s="18">
        <v>189</v>
      </c>
      <c r="D143" s="18">
        <v>358</v>
      </c>
      <c r="E143" s="18">
        <v>182</v>
      </c>
      <c r="F143" s="18">
        <v>65</v>
      </c>
      <c r="G143" s="18">
        <v>117</v>
      </c>
      <c r="H143" s="18">
        <v>365</v>
      </c>
      <c r="I143" s="18">
        <v>124</v>
      </c>
      <c r="J143" s="18">
        <v>241</v>
      </c>
    </row>
    <row r="144" spans="1:10" ht="12.95" customHeight="1">
      <c r="A144" s="904" t="s">
        <v>782</v>
      </c>
      <c r="B144" s="18">
        <v>519</v>
      </c>
      <c r="C144" s="18">
        <v>213</v>
      </c>
      <c r="D144" s="18">
        <v>306</v>
      </c>
      <c r="E144" s="18">
        <v>168</v>
      </c>
      <c r="F144" s="18">
        <v>78</v>
      </c>
      <c r="G144" s="18">
        <v>90</v>
      </c>
      <c r="H144" s="18">
        <v>351</v>
      </c>
      <c r="I144" s="18">
        <v>135</v>
      </c>
      <c r="J144" s="18">
        <v>216</v>
      </c>
    </row>
    <row r="145" spans="1:10" ht="12.95" customHeight="1">
      <c r="A145" s="904" t="s">
        <v>783</v>
      </c>
      <c r="B145" s="18">
        <v>391</v>
      </c>
      <c r="C145" s="18">
        <v>128</v>
      </c>
      <c r="D145" s="18">
        <v>263</v>
      </c>
      <c r="E145" s="18">
        <v>138</v>
      </c>
      <c r="F145" s="18">
        <v>39</v>
      </c>
      <c r="G145" s="18">
        <v>99</v>
      </c>
      <c r="H145" s="18">
        <v>253</v>
      </c>
      <c r="I145" s="18">
        <v>89</v>
      </c>
      <c r="J145" s="18">
        <v>164</v>
      </c>
    </row>
    <row r="146" spans="1:10" ht="12.95" customHeight="1">
      <c r="A146" s="904" t="s">
        <v>784</v>
      </c>
      <c r="B146" s="18">
        <v>340</v>
      </c>
      <c r="C146" s="18">
        <v>112</v>
      </c>
      <c r="D146" s="18">
        <v>228</v>
      </c>
      <c r="E146" s="18">
        <v>100</v>
      </c>
      <c r="F146" s="18">
        <v>41</v>
      </c>
      <c r="G146" s="18">
        <v>59</v>
      </c>
      <c r="H146" s="18">
        <v>240</v>
      </c>
      <c r="I146" s="18">
        <v>71</v>
      </c>
      <c r="J146" s="18">
        <v>169</v>
      </c>
    </row>
    <row r="147" spans="1:10" s="902" customFormat="1" ht="12.95" customHeight="1">
      <c r="A147" s="903" t="s">
        <v>785</v>
      </c>
      <c r="B147" s="17">
        <v>2572</v>
      </c>
      <c r="C147" s="17">
        <v>931</v>
      </c>
      <c r="D147" s="17">
        <v>1641</v>
      </c>
      <c r="E147" s="17">
        <v>855</v>
      </c>
      <c r="F147" s="17">
        <v>316</v>
      </c>
      <c r="G147" s="17">
        <v>539</v>
      </c>
      <c r="H147" s="17">
        <v>1717</v>
      </c>
      <c r="I147" s="17">
        <v>615</v>
      </c>
      <c r="J147" s="17">
        <v>1102</v>
      </c>
    </row>
    <row r="148" spans="1:10" ht="11.1" customHeight="1">
      <c r="B148" s="18"/>
      <c r="C148" s="18"/>
      <c r="D148" s="18"/>
      <c r="E148" s="18"/>
      <c r="F148" s="18"/>
      <c r="G148" s="18"/>
      <c r="H148" s="18"/>
      <c r="I148" s="18"/>
      <c r="J148" s="18"/>
    </row>
    <row r="149" spans="1:10" ht="12.95" customHeight="1">
      <c r="A149" s="904" t="s">
        <v>786</v>
      </c>
      <c r="B149" s="18">
        <v>307</v>
      </c>
      <c r="C149" s="18">
        <v>101</v>
      </c>
      <c r="D149" s="18">
        <v>206</v>
      </c>
      <c r="E149" s="18">
        <v>88</v>
      </c>
      <c r="F149" s="18">
        <v>26</v>
      </c>
      <c r="G149" s="18">
        <v>62</v>
      </c>
      <c r="H149" s="18">
        <v>219</v>
      </c>
      <c r="I149" s="18">
        <v>75</v>
      </c>
      <c r="J149" s="18">
        <v>144</v>
      </c>
    </row>
    <row r="150" spans="1:10" ht="12.95" customHeight="1">
      <c r="A150" s="904" t="s">
        <v>787</v>
      </c>
      <c r="B150" s="18">
        <v>184</v>
      </c>
      <c r="C150" s="18">
        <v>55</v>
      </c>
      <c r="D150" s="18">
        <v>129</v>
      </c>
      <c r="E150" s="18">
        <v>45</v>
      </c>
      <c r="F150" s="18">
        <v>18</v>
      </c>
      <c r="G150" s="18">
        <v>27</v>
      </c>
      <c r="H150" s="18">
        <v>139</v>
      </c>
      <c r="I150" s="18">
        <v>37</v>
      </c>
      <c r="J150" s="18">
        <v>102</v>
      </c>
    </row>
    <row r="151" spans="1:10" ht="12.95" customHeight="1">
      <c r="A151" s="904" t="s">
        <v>788</v>
      </c>
      <c r="B151" s="18">
        <v>135</v>
      </c>
      <c r="C151" s="18">
        <v>39</v>
      </c>
      <c r="D151" s="18">
        <v>96</v>
      </c>
      <c r="E151" s="18">
        <v>28</v>
      </c>
      <c r="F151" s="18">
        <v>14</v>
      </c>
      <c r="G151" s="18">
        <v>14</v>
      </c>
      <c r="H151" s="18">
        <v>107</v>
      </c>
      <c r="I151" s="18">
        <v>25</v>
      </c>
      <c r="J151" s="18">
        <v>82</v>
      </c>
    </row>
    <row r="152" spans="1:10" ht="12.95" customHeight="1">
      <c r="A152" s="904" t="s">
        <v>789</v>
      </c>
      <c r="B152" s="18">
        <v>139</v>
      </c>
      <c r="C152" s="18">
        <v>57</v>
      </c>
      <c r="D152" s="18">
        <v>82</v>
      </c>
      <c r="E152" s="18">
        <v>41</v>
      </c>
      <c r="F152" s="18">
        <v>20</v>
      </c>
      <c r="G152" s="18">
        <v>21</v>
      </c>
      <c r="H152" s="18">
        <v>98</v>
      </c>
      <c r="I152" s="18">
        <v>37</v>
      </c>
      <c r="J152" s="18">
        <v>61</v>
      </c>
    </row>
    <row r="153" spans="1:10" ht="12.95" customHeight="1">
      <c r="A153" s="904" t="s">
        <v>790</v>
      </c>
      <c r="B153" s="18">
        <v>103</v>
      </c>
      <c r="C153" s="18">
        <v>41</v>
      </c>
      <c r="D153" s="18">
        <v>62</v>
      </c>
      <c r="E153" s="18">
        <v>25</v>
      </c>
      <c r="F153" s="18">
        <v>8</v>
      </c>
      <c r="G153" s="18">
        <v>17</v>
      </c>
      <c r="H153" s="18">
        <v>78</v>
      </c>
      <c r="I153" s="18">
        <v>33</v>
      </c>
      <c r="J153" s="18">
        <v>45</v>
      </c>
    </row>
    <row r="154" spans="1:10" s="902" customFormat="1" ht="12.95" customHeight="1">
      <c r="A154" s="903" t="s">
        <v>791</v>
      </c>
      <c r="B154" s="17">
        <v>868</v>
      </c>
      <c r="C154" s="17">
        <v>293</v>
      </c>
      <c r="D154" s="17">
        <v>575</v>
      </c>
      <c r="E154" s="17">
        <v>227</v>
      </c>
      <c r="F154" s="17">
        <v>86</v>
      </c>
      <c r="G154" s="17">
        <v>141</v>
      </c>
      <c r="H154" s="17">
        <v>641</v>
      </c>
      <c r="I154" s="17">
        <v>207</v>
      </c>
      <c r="J154" s="17">
        <v>434</v>
      </c>
    </row>
    <row r="155" spans="1:10" ht="11.1" customHeight="1">
      <c r="B155" s="18"/>
      <c r="C155" s="18"/>
      <c r="D155" s="18"/>
      <c r="E155" s="18"/>
      <c r="F155" s="18"/>
      <c r="G155" s="18"/>
      <c r="H155" s="18"/>
      <c r="I155" s="18"/>
      <c r="J155" s="18"/>
    </row>
    <row r="156" spans="1:10" ht="12.95" customHeight="1">
      <c r="A156" s="904" t="s">
        <v>792</v>
      </c>
      <c r="B156" s="18">
        <v>65</v>
      </c>
      <c r="C156" s="18">
        <v>23</v>
      </c>
      <c r="D156" s="18">
        <v>42</v>
      </c>
      <c r="E156" s="18">
        <v>27</v>
      </c>
      <c r="F156" s="18">
        <v>11</v>
      </c>
      <c r="G156" s="18">
        <v>16</v>
      </c>
      <c r="H156" s="18">
        <v>38</v>
      </c>
      <c r="I156" s="18">
        <v>12</v>
      </c>
      <c r="J156" s="18">
        <v>26</v>
      </c>
    </row>
    <row r="157" spans="1:10" ht="12.95" customHeight="1">
      <c r="A157" s="904" t="s">
        <v>793</v>
      </c>
      <c r="B157" s="18">
        <v>91</v>
      </c>
      <c r="C157" s="18">
        <v>37</v>
      </c>
      <c r="D157" s="18">
        <v>54</v>
      </c>
      <c r="E157" s="18">
        <v>21</v>
      </c>
      <c r="F157" s="18">
        <v>7</v>
      </c>
      <c r="G157" s="18">
        <v>14</v>
      </c>
      <c r="H157" s="18">
        <v>70</v>
      </c>
      <c r="I157" s="18">
        <v>30</v>
      </c>
      <c r="J157" s="18">
        <v>40</v>
      </c>
    </row>
    <row r="158" spans="1:10" ht="12.95" customHeight="1">
      <c r="A158" s="904" t="s">
        <v>794</v>
      </c>
      <c r="B158" s="18">
        <v>64</v>
      </c>
      <c r="C158" s="18">
        <v>28</v>
      </c>
      <c r="D158" s="18">
        <v>36</v>
      </c>
      <c r="E158" s="18">
        <v>15</v>
      </c>
      <c r="F158" s="18">
        <v>7</v>
      </c>
      <c r="G158" s="18">
        <v>8</v>
      </c>
      <c r="H158" s="18">
        <v>49</v>
      </c>
      <c r="I158" s="18">
        <v>21</v>
      </c>
      <c r="J158" s="18">
        <v>28</v>
      </c>
    </row>
    <row r="159" spans="1:10" ht="12.95" customHeight="1">
      <c r="A159" s="904" t="s">
        <v>795</v>
      </c>
      <c r="B159" s="18">
        <v>55</v>
      </c>
      <c r="C159" s="18">
        <v>20</v>
      </c>
      <c r="D159" s="18">
        <v>35</v>
      </c>
      <c r="E159" s="18">
        <v>22</v>
      </c>
      <c r="F159" s="18">
        <v>9</v>
      </c>
      <c r="G159" s="18">
        <v>13</v>
      </c>
      <c r="H159" s="18">
        <v>33</v>
      </c>
      <c r="I159" s="18">
        <v>11</v>
      </c>
      <c r="J159" s="18">
        <v>22</v>
      </c>
    </row>
    <row r="160" spans="1:10" ht="12.95" customHeight="1">
      <c r="A160" s="904" t="s">
        <v>796</v>
      </c>
      <c r="B160" s="18">
        <v>26</v>
      </c>
      <c r="C160" s="18">
        <v>17</v>
      </c>
      <c r="D160" s="18">
        <v>9</v>
      </c>
      <c r="E160" s="18">
        <v>8</v>
      </c>
      <c r="F160" s="18">
        <v>8</v>
      </c>
      <c r="G160" s="18">
        <v>0</v>
      </c>
      <c r="H160" s="18">
        <v>18</v>
      </c>
      <c r="I160" s="18">
        <v>9</v>
      </c>
      <c r="J160" s="18">
        <v>9</v>
      </c>
    </row>
    <row r="161" spans="1:10" s="902" customFormat="1" ht="12.95" customHeight="1">
      <c r="A161" s="903" t="s">
        <v>797</v>
      </c>
      <c r="B161" s="17">
        <v>301</v>
      </c>
      <c r="C161" s="17">
        <v>125</v>
      </c>
      <c r="D161" s="17">
        <v>176</v>
      </c>
      <c r="E161" s="17">
        <v>93</v>
      </c>
      <c r="F161" s="17">
        <v>42</v>
      </c>
      <c r="G161" s="17">
        <v>51</v>
      </c>
      <c r="H161" s="17">
        <v>208</v>
      </c>
      <c r="I161" s="17">
        <v>83</v>
      </c>
      <c r="J161" s="17">
        <v>125</v>
      </c>
    </row>
    <row r="162" spans="1:10" ht="9.6" customHeight="1">
      <c r="B162" s="17"/>
      <c r="C162" s="17"/>
      <c r="D162" s="17"/>
      <c r="E162" s="17"/>
      <c r="F162" s="17"/>
      <c r="G162" s="17"/>
      <c r="H162" s="17"/>
      <c r="I162" s="17"/>
      <c r="J162" s="17"/>
    </row>
    <row r="163" spans="1:10" s="902" customFormat="1" ht="24.6" customHeight="1">
      <c r="A163" s="905" t="s">
        <v>798</v>
      </c>
      <c r="B163" s="17">
        <v>66</v>
      </c>
      <c r="C163" s="17">
        <v>31</v>
      </c>
      <c r="D163" s="17">
        <v>35</v>
      </c>
      <c r="E163" s="17">
        <v>23</v>
      </c>
      <c r="F163" s="17">
        <v>12</v>
      </c>
      <c r="G163" s="17">
        <v>11</v>
      </c>
      <c r="H163" s="17">
        <v>43</v>
      </c>
      <c r="I163" s="17">
        <v>19</v>
      </c>
      <c r="J163" s="17">
        <v>24</v>
      </c>
    </row>
    <row r="164" spans="1:10" ht="12.95" customHeight="1"/>
    <row r="165" spans="1:10" ht="12.95" customHeight="1"/>
    <row r="166" spans="1:10" ht="12.95" customHeight="1"/>
    <row r="167" spans="1:10" ht="12.95" customHeight="1"/>
    <row r="168" spans="1:10" ht="12.95" customHeight="1"/>
    <row r="169" spans="1:10" ht="12.95" customHeight="1"/>
    <row r="170" spans="1:10" ht="12.95" customHeight="1"/>
    <row r="171" spans="1:10" ht="12.95" customHeight="1"/>
    <row r="172" spans="1:10" ht="12.95" customHeight="1"/>
    <row r="173" spans="1:10" ht="12.95" customHeight="1"/>
    <row r="174" spans="1:10" ht="12.95" customHeight="1"/>
    <row r="175" spans="1:10" ht="12.95" customHeight="1"/>
    <row r="176" spans="1:10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.95" customHeight="1"/>
    <row r="388" ht="12.95" customHeight="1"/>
    <row r="389" ht="12.95" customHeight="1"/>
    <row r="390" ht="12.95" customHeight="1"/>
    <row r="391" ht="12.95" customHeight="1"/>
    <row r="392" ht="12.95" customHeight="1"/>
    <row r="393" ht="12.95" customHeight="1"/>
    <row r="394" ht="12.95" customHeight="1"/>
    <row r="395" ht="12.95" customHeight="1"/>
    <row r="396" ht="12.95" customHeight="1"/>
    <row r="397" ht="12.95" customHeight="1"/>
    <row r="398" ht="12.95" customHeight="1"/>
    <row r="399" ht="12.95" customHeight="1"/>
    <row r="400" ht="12.95" customHeight="1"/>
    <row r="401" ht="12.95" customHeight="1"/>
    <row r="402" ht="12.95" customHeight="1"/>
    <row r="403" ht="12.95" customHeight="1"/>
    <row r="404" ht="12.95" customHeight="1"/>
    <row r="405" ht="12.95" customHeight="1"/>
    <row r="406" ht="12.95" customHeight="1"/>
    <row r="407" ht="12.95" customHeight="1"/>
    <row r="408" ht="12.95" customHeight="1"/>
    <row r="409" ht="12.95" customHeight="1"/>
    <row r="410" ht="12.95" customHeight="1"/>
    <row r="411" ht="12.95" customHeight="1"/>
    <row r="412" ht="12.95" customHeight="1"/>
    <row r="413" ht="12.95" customHeight="1"/>
    <row r="414" ht="12.95" customHeight="1"/>
    <row r="415" ht="12.95" customHeight="1"/>
    <row r="416" ht="12.95" customHeight="1"/>
    <row r="417" ht="12.95" customHeight="1"/>
    <row r="418" ht="12.95" customHeight="1"/>
    <row r="419" ht="12.95" customHeight="1"/>
    <row r="420" ht="12.95" customHeight="1"/>
    <row r="421" ht="12.95" customHeight="1"/>
    <row r="422" ht="12.95" customHeight="1"/>
    <row r="423" ht="12.95" customHeight="1"/>
    <row r="424" ht="12.95" customHeight="1"/>
    <row r="425" ht="12.95" customHeight="1"/>
    <row r="426" ht="12.95" customHeight="1"/>
    <row r="427" ht="12.95" customHeight="1"/>
    <row r="428" ht="12.95" customHeight="1"/>
    <row r="429" ht="12.95" customHeight="1"/>
    <row r="430" ht="12.95" customHeight="1"/>
    <row r="431" ht="12.95" customHeight="1"/>
    <row r="432" ht="12.95" customHeight="1"/>
    <row r="433" ht="12.95" customHeight="1"/>
    <row r="434" ht="12.95" customHeight="1"/>
    <row r="435" ht="12.95" customHeight="1"/>
    <row r="436" ht="12.95" customHeight="1"/>
    <row r="437" ht="12.95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.95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.95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.95" customHeight="1"/>
    <row r="463" ht="12.95" customHeight="1"/>
    <row r="464" ht="12.95" customHeight="1"/>
    <row r="465" ht="12.95" customHeight="1"/>
    <row r="466" ht="12.95" customHeight="1"/>
    <row r="467" ht="12.95" customHeight="1"/>
    <row r="468" ht="12.95" customHeight="1"/>
    <row r="469" ht="12.95" customHeight="1"/>
    <row r="470" ht="12.95" customHeight="1"/>
    <row r="471" ht="12.95" customHeight="1"/>
    <row r="472" ht="12.95" customHeight="1"/>
    <row r="473" ht="12.95" customHeight="1"/>
    <row r="474" ht="12.95" customHeight="1"/>
    <row r="475" ht="12.95" customHeight="1"/>
    <row r="476" ht="12.95" customHeight="1"/>
    <row r="477" ht="12.95" customHeight="1"/>
    <row r="478" ht="12.95" customHeight="1"/>
    <row r="479" ht="12.95" customHeight="1"/>
    <row r="480" ht="12.95" customHeight="1"/>
    <row r="481" ht="12.95" customHeight="1"/>
    <row r="482" ht="12.95" customHeight="1"/>
    <row r="483" ht="12.95" customHeight="1"/>
    <row r="484" ht="12.95" customHeight="1"/>
    <row r="485" ht="12.95" customHeight="1"/>
    <row r="486" ht="12.95" customHeight="1"/>
    <row r="487" ht="12.95" customHeight="1"/>
    <row r="488" ht="12.95" customHeight="1"/>
    <row r="489" ht="12.95" customHeight="1"/>
    <row r="490" ht="12.95" customHeight="1"/>
    <row r="491" ht="12.95" customHeight="1"/>
    <row r="492" ht="12.95" customHeight="1"/>
    <row r="493" ht="12.95" customHeight="1"/>
    <row r="494" ht="12.95" customHeight="1"/>
    <row r="495" ht="12.95" customHeight="1"/>
    <row r="496" ht="12.95" customHeight="1"/>
    <row r="497" ht="12.95" customHeight="1"/>
    <row r="498" ht="12.95" customHeight="1"/>
    <row r="499" ht="12.95" customHeight="1"/>
    <row r="500" ht="12.95" customHeight="1"/>
    <row r="501" ht="12.95" customHeight="1"/>
    <row r="502" ht="12.95" customHeight="1"/>
    <row r="503" ht="12.95" customHeight="1"/>
    <row r="504" ht="12.95" customHeight="1"/>
    <row r="505" ht="12.95" customHeight="1"/>
    <row r="506" ht="12.95" customHeight="1"/>
    <row r="507" ht="12.95" customHeight="1"/>
    <row r="508" ht="12.95" customHeight="1"/>
    <row r="509" ht="12.95" customHeight="1"/>
    <row r="510" ht="12.95" customHeight="1"/>
    <row r="511" ht="12.95" customHeight="1"/>
    <row r="512" ht="12.95" customHeight="1"/>
    <row r="513" ht="12.95" customHeight="1"/>
    <row r="514" ht="12.95" customHeight="1"/>
    <row r="515" ht="12.95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.95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.95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.95" customHeight="1"/>
    <row r="541" ht="12.95" customHeight="1"/>
    <row r="542" ht="12.95" customHeight="1"/>
    <row r="543" ht="12.95" customHeight="1"/>
    <row r="544" ht="12.95" customHeight="1"/>
    <row r="545" ht="12.95" customHeight="1"/>
    <row r="546" ht="12.95" customHeight="1"/>
    <row r="547" ht="12.95" customHeight="1"/>
    <row r="548" ht="12.95" customHeight="1"/>
    <row r="549" ht="12.95" customHeight="1"/>
    <row r="550" ht="12.95" customHeight="1"/>
    <row r="551" ht="12.95" customHeight="1"/>
    <row r="552" ht="12.95" customHeight="1"/>
    <row r="553" ht="12.95" customHeight="1"/>
    <row r="554" ht="12.95" customHeight="1"/>
    <row r="555" ht="12.95" customHeight="1"/>
    <row r="556" ht="12.95" customHeight="1"/>
    <row r="557" ht="12.95" customHeight="1"/>
    <row r="558" ht="12.95" customHeight="1"/>
    <row r="559" ht="12.95" customHeight="1"/>
    <row r="560" ht="12.95" customHeight="1"/>
    <row r="561" ht="12.95" customHeight="1"/>
    <row r="562" ht="12.95" customHeight="1"/>
    <row r="563" ht="12.95" customHeight="1"/>
    <row r="564" ht="12.95" customHeight="1"/>
    <row r="565" ht="12.95" customHeight="1"/>
    <row r="566" ht="12.95" customHeight="1"/>
    <row r="567" ht="12.95" customHeight="1"/>
    <row r="568" ht="12.95" customHeight="1"/>
    <row r="569" ht="12.95" customHeight="1"/>
    <row r="570" ht="12.95" customHeight="1"/>
    <row r="571" ht="12.95" customHeight="1"/>
    <row r="572" ht="12.95" customHeight="1"/>
    <row r="573" ht="12.95" customHeight="1"/>
    <row r="574" ht="12.95" customHeight="1"/>
    <row r="575" ht="12.95" customHeight="1"/>
    <row r="576" ht="12.95" customHeight="1"/>
    <row r="577" ht="12.95" customHeight="1"/>
    <row r="578" ht="12.95" customHeight="1"/>
    <row r="579" ht="12.95" customHeight="1"/>
    <row r="580" ht="12.95" customHeight="1"/>
    <row r="581" ht="12.95" customHeight="1"/>
    <row r="582" ht="12.95" customHeight="1"/>
    <row r="583" ht="12.95" customHeight="1"/>
    <row r="584" ht="12.95" customHeight="1"/>
    <row r="585" ht="12.95" customHeight="1"/>
    <row r="586" ht="12.95" customHeight="1"/>
    <row r="587" ht="12.95" customHeight="1"/>
    <row r="588" ht="12.95" customHeight="1"/>
    <row r="589" ht="12.95" customHeight="1"/>
    <row r="590" ht="12.95" customHeight="1"/>
    <row r="591" ht="12.95" customHeight="1"/>
    <row r="592" ht="12.95" customHeight="1"/>
    <row r="593" ht="12.95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.95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.95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.95" customHeight="1"/>
    <row r="619" ht="12.95" customHeight="1"/>
    <row r="620" ht="12.95" customHeight="1"/>
    <row r="621" ht="12.95" customHeight="1"/>
    <row r="622" ht="12.95" customHeight="1"/>
    <row r="623" ht="12.95" customHeight="1"/>
    <row r="624" ht="12.95" customHeight="1"/>
    <row r="625" ht="12.95" customHeight="1"/>
    <row r="626" ht="12.95" customHeight="1"/>
    <row r="627" ht="12.95" customHeight="1"/>
    <row r="628" ht="12.95" customHeight="1"/>
    <row r="629" ht="12.95" customHeight="1"/>
    <row r="630" ht="12.95" customHeight="1"/>
    <row r="631" ht="12.95" customHeight="1"/>
    <row r="632" ht="12.95" customHeight="1"/>
    <row r="633" ht="12.95" customHeight="1"/>
    <row r="634" ht="12.95" customHeight="1"/>
    <row r="635" ht="12.95" customHeight="1"/>
    <row r="636" ht="12.95" customHeight="1"/>
    <row r="637" ht="12.95" customHeight="1"/>
    <row r="638" ht="12.95" customHeight="1"/>
    <row r="639" ht="12.95" customHeight="1"/>
    <row r="640" ht="12.95" customHeight="1"/>
    <row r="641" ht="12.95" customHeight="1"/>
    <row r="642" ht="12.95" customHeight="1"/>
    <row r="643" ht="12.95" customHeight="1"/>
    <row r="644" ht="12.95" customHeight="1"/>
    <row r="645" ht="12.95" customHeight="1"/>
    <row r="646" ht="12.95" customHeight="1"/>
    <row r="647" ht="12.95" customHeight="1"/>
    <row r="648" ht="12.95" customHeight="1"/>
    <row r="649" ht="12.95" customHeight="1"/>
    <row r="650" ht="12.95" customHeight="1"/>
    <row r="651" ht="12.95" customHeight="1"/>
    <row r="652" ht="12.95" customHeight="1"/>
    <row r="653" ht="12.95" customHeight="1"/>
    <row r="654" ht="12.95" customHeight="1"/>
    <row r="655" ht="12.95" customHeight="1"/>
    <row r="656" ht="12.95" customHeight="1"/>
    <row r="657" ht="12.95" customHeight="1"/>
    <row r="658" ht="12.95" customHeight="1"/>
    <row r="659" ht="12.95" customHeight="1"/>
    <row r="660" ht="12.95" customHeight="1"/>
    <row r="661" ht="12.95" customHeight="1"/>
    <row r="662" ht="12.95" customHeight="1"/>
    <row r="663" ht="12.95" customHeight="1"/>
    <row r="664" ht="12.95" customHeight="1"/>
    <row r="665" ht="12.95" customHeight="1"/>
    <row r="666" ht="12.95" customHeight="1"/>
    <row r="667" ht="12.95" customHeight="1"/>
    <row r="668" ht="12.95" customHeight="1"/>
    <row r="669" ht="12.95" customHeight="1"/>
    <row r="670" ht="12.95" customHeight="1"/>
    <row r="671" ht="12.95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.95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.95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.95" customHeight="1"/>
    <row r="697" ht="12.95" customHeight="1"/>
    <row r="698" ht="12.95" customHeight="1"/>
    <row r="699" ht="12.95" customHeight="1"/>
    <row r="700" ht="12.95" customHeight="1"/>
    <row r="701" ht="12.95" customHeight="1"/>
    <row r="702" ht="12.95" customHeight="1"/>
    <row r="703" ht="12.95" customHeight="1"/>
    <row r="704" ht="12.95" customHeight="1"/>
    <row r="705" ht="12.95" customHeight="1"/>
    <row r="706" ht="12.95" customHeight="1"/>
    <row r="707" ht="12.95" customHeight="1"/>
    <row r="708" ht="12.95" customHeight="1"/>
    <row r="709" ht="12.95" customHeight="1"/>
    <row r="710" ht="12.95" customHeight="1"/>
    <row r="711" ht="12.95" customHeight="1"/>
    <row r="712" ht="12.95" customHeight="1"/>
    <row r="713" ht="12.95" customHeight="1"/>
    <row r="714" ht="12.95" customHeight="1"/>
    <row r="715" ht="12.95" customHeight="1"/>
    <row r="716" ht="12.95" customHeight="1"/>
    <row r="717" ht="12.95" customHeight="1"/>
    <row r="718" ht="12.95" customHeight="1"/>
    <row r="719" ht="12.95" customHeight="1"/>
    <row r="720" ht="12.95" customHeight="1"/>
    <row r="721" ht="12.95" customHeight="1"/>
    <row r="722" ht="12.95" customHeight="1"/>
    <row r="723" ht="12.95" customHeight="1"/>
    <row r="724" ht="12.95" customHeight="1"/>
    <row r="725" ht="12.95" customHeight="1"/>
    <row r="726" ht="12.95" customHeight="1"/>
    <row r="727" ht="12.95" customHeight="1"/>
    <row r="728" ht="12.95" customHeight="1"/>
    <row r="729" ht="12.95" customHeight="1"/>
    <row r="730" ht="12.95" customHeight="1"/>
    <row r="731" ht="12.95" customHeight="1"/>
    <row r="732" ht="12.95" customHeight="1"/>
    <row r="733" ht="12.95" customHeight="1"/>
    <row r="734" ht="12.95" customHeight="1"/>
    <row r="735" ht="12.95" customHeight="1"/>
    <row r="736" ht="12.95" customHeight="1"/>
    <row r="737" ht="12.95" customHeight="1"/>
    <row r="738" ht="12.95" customHeight="1"/>
    <row r="739" ht="12.95" customHeight="1"/>
    <row r="740" ht="12.95" customHeight="1"/>
    <row r="741" ht="12.95" customHeight="1"/>
    <row r="742" ht="12.95" customHeight="1"/>
    <row r="743" ht="12.95" customHeight="1"/>
    <row r="744" ht="12.95" customHeight="1"/>
    <row r="745" ht="12.95" customHeight="1"/>
    <row r="746" ht="12.95" customHeight="1"/>
    <row r="747" ht="12.95" customHeight="1"/>
    <row r="748" ht="12.95" customHeight="1"/>
    <row r="749" ht="12.95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.95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.95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.95" customHeight="1"/>
    <row r="775" ht="12.95" customHeight="1"/>
    <row r="776" ht="12.95" customHeight="1"/>
    <row r="777" ht="12.95" customHeight="1"/>
    <row r="778" ht="12.95" customHeight="1"/>
    <row r="779" ht="12.95" customHeight="1"/>
    <row r="780" ht="12.95" customHeight="1"/>
    <row r="781" ht="12.95" customHeight="1"/>
    <row r="782" ht="12.95" customHeight="1"/>
    <row r="783" ht="12.95" customHeight="1"/>
    <row r="784" ht="12.95" customHeight="1"/>
    <row r="785" ht="12.95" customHeight="1"/>
    <row r="786" ht="12.95" customHeight="1"/>
    <row r="787" ht="12.95" customHeight="1"/>
    <row r="788" ht="12.95" customHeight="1"/>
    <row r="789" ht="12.95" customHeight="1"/>
    <row r="790" ht="12.95" customHeight="1"/>
    <row r="791" ht="12.95" customHeight="1"/>
    <row r="792" ht="12.95" customHeight="1"/>
    <row r="793" ht="12.95" customHeight="1"/>
    <row r="794" ht="12.95" customHeight="1"/>
    <row r="795" ht="12.95" customHeight="1"/>
    <row r="796" ht="12.95" customHeight="1"/>
    <row r="797" ht="12.95" customHeight="1"/>
    <row r="798" ht="12.95" customHeight="1"/>
    <row r="799" ht="12.95" customHeight="1"/>
    <row r="800" ht="12.95" customHeight="1"/>
    <row r="801" ht="12.95" customHeight="1"/>
    <row r="802" ht="12.95" customHeight="1"/>
    <row r="803" ht="12.95" customHeight="1"/>
    <row r="804" ht="12.95" customHeight="1"/>
    <row r="805" ht="12.95" customHeight="1"/>
    <row r="806" ht="12.95" customHeight="1"/>
    <row r="807" ht="12.95" customHeight="1"/>
    <row r="808" ht="12.95" customHeight="1"/>
    <row r="809" ht="12.95" customHeight="1"/>
    <row r="810" ht="12.95" customHeight="1"/>
    <row r="811" ht="12.95" customHeight="1"/>
    <row r="812" ht="12.95" customHeight="1"/>
    <row r="813" ht="12.95" customHeight="1"/>
    <row r="814" ht="12.95" customHeight="1"/>
    <row r="815" ht="12.95" customHeight="1"/>
    <row r="816" ht="12.95" customHeight="1"/>
    <row r="817" ht="12.95" customHeight="1"/>
    <row r="818" ht="12.95" customHeight="1"/>
    <row r="819" ht="12.95" customHeight="1"/>
    <row r="820" ht="12.95" customHeight="1"/>
    <row r="821" ht="12.95" customHeight="1"/>
    <row r="822" ht="12.95" customHeight="1"/>
    <row r="823" ht="12.95" customHeight="1"/>
    <row r="824" ht="12.95" customHeight="1"/>
    <row r="825" ht="12.95" customHeight="1"/>
    <row r="826" ht="12.95" customHeight="1"/>
    <row r="827" ht="12.95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.95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.95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.95" customHeight="1"/>
    <row r="853" ht="12.95" customHeight="1"/>
    <row r="854" ht="12.95" customHeight="1"/>
    <row r="855" ht="12.95" customHeight="1"/>
    <row r="856" ht="12.95" customHeight="1"/>
    <row r="857" ht="12.95" customHeight="1"/>
    <row r="858" ht="12.95" customHeight="1"/>
    <row r="859" ht="12.95" customHeight="1"/>
    <row r="860" ht="12.95" customHeight="1"/>
    <row r="861" ht="12.95" customHeight="1"/>
    <row r="862" ht="12.95" customHeight="1"/>
    <row r="863" ht="12.95" customHeight="1"/>
    <row r="864" ht="12.95" customHeight="1"/>
    <row r="865" ht="12.95" customHeight="1"/>
    <row r="866" ht="12.95" customHeight="1"/>
    <row r="867" ht="12.95" customHeight="1"/>
    <row r="868" ht="12.95" customHeight="1"/>
    <row r="869" ht="12.95" customHeight="1"/>
    <row r="870" ht="12.95" customHeight="1"/>
    <row r="871" ht="12.95" customHeight="1"/>
    <row r="872" ht="12.95" customHeight="1"/>
    <row r="873" ht="12.95" customHeight="1"/>
    <row r="874" ht="12.95" customHeight="1"/>
    <row r="875" ht="12.95" customHeight="1"/>
    <row r="876" ht="12.95" customHeight="1"/>
    <row r="877" ht="12.95" customHeight="1"/>
    <row r="878" ht="12.95" customHeight="1"/>
    <row r="879" ht="12.95" customHeight="1"/>
    <row r="880" ht="12.95" customHeight="1"/>
    <row r="881" ht="12.95" customHeight="1"/>
    <row r="882" ht="12.95" customHeight="1"/>
    <row r="883" ht="12.95" customHeight="1"/>
    <row r="884" ht="12.95" customHeight="1"/>
    <row r="885" ht="12.95" customHeight="1"/>
    <row r="886" ht="12.95" customHeight="1"/>
    <row r="887" ht="12.95" customHeight="1"/>
    <row r="888" ht="12.95" customHeight="1"/>
    <row r="889" ht="12.95" customHeight="1"/>
    <row r="890" ht="12.95" customHeight="1"/>
    <row r="891" ht="12.95" customHeight="1"/>
    <row r="892" ht="12.95" customHeight="1"/>
    <row r="893" ht="12.95" customHeight="1"/>
    <row r="894" ht="12.95" customHeight="1"/>
    <row r="895" ht="12.95" customHeight="1"/>
    <row r="896" ht="12.95" customHeight="1"/>
    <row r="897" ht="12.95" customHeight="1"/>
    <row r="898" ht="12.95" customHeight="1"/>
    <row r="899" ht="12.95" customHeight="1"/>
    <row r="900" ht="12.95" customHeight="1"/>
    <row r="901" ht="12.95" customHeight="1"/>
    <row r="902" ht="12.95" customHeight="1"/>
    <row r="903" ht="12.95" customHeight="1"/>
    <row r="904" ht="12.95" customHeight="1"/>
    <row r="905" ht="12.95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.95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.95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.95" customHeight="1"/>
    <row r="931" ht="12.95" customHeight="1"/>
    <row r="932" ht="12.95" customHeight="1"/>
    <row r="933" ht="12.95" customHeight="1"/>
    <row r="934" ht="12.95" customHeight="1"/>
    <row r="935" ht="12.95" customHeight="1"/>
    <row r="936" ht="12.95" customHeight="1"/>
    <row r="937" ht="12.95" customHeight="1"/>
    <row r="938" ht="12.95" customHeight="1"/>
    <row r="939" ht="12.95" customHeight="1"/>
    <row r="940" ht="12.95" customHeight="1"/>
    <row r="941" ht="12.95" customHeight="1"/>
    <row r="942" ht="12.95" customHeight="1"/>
    <row r="943" ht="12.95" customHeight="1"/>
    <row r="944" ht="12.95" customHeight="1"/>
    <row r="945" ht="12.95" customHeight="1"/>
    <row r="946" ht="12.95" customHeight="1"/>
    <row r="947" ht="12.95" customHeight="1"/>
    <row r="948" ht="12.95" customHeight="1"/>
    <row r="949" ht="12.95" customHeight="1"/>
    <row r="950" ht="12.95" customHeight="1"/>
    <row r="951" ht="12.95" customHeight="1"/>
    <row r="952" ht="12.95" customHeight="1"/>
    <row r="953" ht="12.95" customHeight="1"/>
    <row r="954" ht="12.95" customHeight="1"/>
    <row r="955" ht="12.95" customHeight="1"/>
    <row r="956" ht="12.95" customHeight="1"/>
    <row r="957" ht="12.95" customHeight="1"/>
    <row r="958" ht="12.95" customHeight="1"/>
    <row r="959" ht="12.95" customHeight="1"/>
    <row r="960" ht="12.95" customHeight="1"/>
    <row r="961" ht="12.95" customHeight="1"/>
    <row r="962" ht="12.95" customHeight="1"/>
    <row r="963" ht="12.95" customHeight="1"/>
    <row r="964" ht="12.95" customHeight="1"/>
    <row r="965" ht="12.95" customHeight="1"/>
    <row r="966" ht="12.95" customHeight="1"/>
    <row r="967" ht="12.95" customHeight="1"/>
    <row r="968" ht="12.95" customHeight="1"/>
    <row r="969" ht="12.95" customHeight="1"/>
    <row r="970" ht="12.95" customHeight="1"/>
    <row r="971" ht="12.95" customHeight="1"/>
    <row r="972" ht="12.95" customHeight="1"/>
    <row r="973" ht="12.95" customHeight="1"/>
    <row r="974" ht="12.95" customHeight="1"/>
    <row r="975" ht="12.95" customHeight="1"/>
    <row r="976" ht="12.95" customHeight="1"/>
  </sheetData>
  <mergeCells count="7">
    <mergeCell ref="A1:C1"/>
    <mergeCell ref="A7:J7"/>
    <mergeCell ref="A2:J2"/>
    <mergeCell ref="A4:A5"/>
    <mergeCell ref="B4:D4"/>
    <mergeCell ref="E4:G4"/>
    <mergeCell ref="H4:J4"/>
  </mergeCells>
  <hyperlinks>
    <hyperlink ref="A1" location="Содержание!A1" display="Вернуться в СОДЕРЖАНИЕ" xr:uid="{13FE0E2E-B515-41A6-A6B1-07FDCAAD7A29}"/>
  </hyperlinks>
  <pageMargins left="0.70866141732283472" right="0.70866141732283472" top="0.78740157480314965" bottom="0.78740157480314965" header="0.51181102362204722" footer="0.62992125984251968"/>
  <pageSetup paperSize="9" scale="95" firstPageNumber="67" orientation="portrait" useFirstPageNumber="1" r:id="rId1"/>
  <headerFooter alignWithMargins="0">
    <oddFooter>&amp;C&amp;"Times New Roman,обычный"&amp;9&amp;P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977"/>
  <sheetViews>
    <sheetView zoomScaleNormal="100" zoomScaleSheetLayoutView="85" workbookViewId="0">
      <selection activeCell="S14" sqref="S14"/>
    </sheetView>
  </sheetViews>
  <sheetFormatPr defaultColWidth="9.28515625" defaultRowHeight="12"/>
  <cols>
    <col min="1" max="1" width="8.7109375" style="279" customWidth="1"/>
    <col min="2" max="9" width="9.28515625" style="278"/>
    <col min="10" max="10" width="9.28515625" style="278" customWidth="1"/>
    <col min="11" max="14" width="9.28515625" style="279" customWidth="1"/>
    <col min="15" max="28" width="9.28515625" style="279"/>
    <col min="29" max="46" width="9.28515625" style="279" customWidth="1"/>
    <col min="47" max="47" width="3.7109375" style="279" customWidth="1"/>
    <col min="48" max="58" width="9.28515625" style="279" customWidth="1"/>
    <col min="59" max="16384" width="9.28515625" style="279"/>
  </cols>
  <sheetData>
    <row r="1" spans="1:10" ht="12.75">
      <c r="A1" s="1686" t="s">
        <v>1308</v>
      </c>
      <c r="B1" s="1686"/>
      <c r="C1" s="1686"/>
    </row>
    <row r="2" spans="1:10" s="895" customFormat="1" ht="36" customHeight="1">
      <c r="A2" s="1692" t="s">
        <v>1340</v>
      </c>
      <c r="B2" s="1692"/>
      <c r="C2" s="1692"/>
      <c r="D2" s="1692"/>
      <c r="E2" s="1692"/>
      <c r="F2" s="1692"/>
      <c r="G2" s="1692"/>
      <c r="H2" s="1692"/>
      <c r="I2" s="1692"/>
      <c r="J2" s="1692"/>
    </row>
    <row r="3" spans="1:10" ht="18" customHeight="1">
      <c r="A3" s="887" t="s">
        <v>1134</v>
      </c>
    </row>
    <row r="4" spans="1:10" ht="15" customHeight="1">
      <c r="A4" s="1688" t="s">
        <v>685</v>
      </c>
      <c r="B4" s="1690" t="s">
        <v>20</v>
      </c>
      <c r="C4" s="1690"/>
      <c r="D4" s="1690"/>
      <c r="E4" s="1690" t="s">
        <v>24</v>
      </c>
      <c r="F4" s="1690"/>
      <c r="G4" s="1690"/>
      <c r="H4" s="1690" t="s">
        <v>25</v>
      </c>
      <c r="I4" s="1690"/>
      <c r="J4" s="1690"/>
    </row>
    <row r="5" spans="1:10" ht="15" customHeight="1">
      <c r="A5" s="1689"/>
      <c r="B5" s="879" t="s">
        <v>686</v>
      </c>
      <c r="C5" s="879" t="s">
        <v>687</v>
      </c>
      <c r="D5" s="879" t="s">
        <v>688</v>
      </c>
      <c r="E5" s="879" t="s">
        <v>686</v>
      </c>
      <c r="F5" s="879" t="s">
        <v>687</v>
      </c>
      <c r="G5" s="879" t="s">
        <v>688</v>
      </c>
      <c r="H5" s="879" t="s">
        <v>686</v>
      </c>
      <c r="I5" s="879" t="s">
        <v>687</v>
      </c>
      <c r="J5" s="880" t="s">
        <v>688</v>
      </c>
    </row>
    <row r="6" spans="1:10" ht="12.95" customHeight="1">
      <c r="A6" s="881"/>
      <c r="B6" s="882"/>
      <c r="C6" s="882"/>
      <c r="D6" s="882"/>
      <c r="E6" s="882"/>
      <c r="F6" s="882"/>
      <c r="G6" s="882"/>
      <c r="H6" s="882"/>
      <c r="I6" s="882"/>
      <c r="J6" s="882"/>
    </row>
    <row r="7" spans="1:10" ht="12.95" customHeight="1">
      <c r="A7" s="1687" t="s">
        <v>21</v>
      </c>
      <c r="B7" s="1687"/>
      <c r="C7" s="1687"/>
      <c r="D7" s="1687"/>
      <c r="E7" s="1687"/>
      <c r="F7" s="1687"/>
      <c r="G7" s="1687"/>
      <c r="H7" s="1687"/>
      <c r="I7" s="1687"/>
      <c r="J7" s="1687"/>
    </row>
    <row r="8" spans="1:10" s="281" customFormat="1" ht="26.1" customHeight="1">
      <c r="A8" s="883" t="s">
        <v>20</v>
      </c>
      <c r="B8" s="17">
        <v>554296</v>
      </c>
      <c r="C8" s="17">
        <v>277664</v>
      </c>
      <c r="D8" s="17">
        <v>276632</v>
      </c>
      <c r="E8" s="17">
        <v>176311</v>
      </c>
      <c r="F8" s="17">
        <v>85891</v>
      </c>
      <c r="G8" s="17">
        <v>90420</v>
      </c>
      <c r="H8" s="17">
        <v>377985</v>
      </c>
      <c r="I8" s="17">
        <v>191773</v>
      </c>
      <c r="J8" s="17">
        <v>186212</v>
      </c>
    </row>
    <row r="9" spans="1:10" s="281" customFormat="1" ht="8.25" customHeight="1">
      <c r="A9" s="884"/>
      <c r="B9" s="197"/>
      <c r="C9" s="197"/>
      <c r="D9" s="197"/>
      <c r="E9" s="197"/>
      <c r="F9" s="197"/>
      <c r="G9" s="197"/>
      <c r="H9" s="197"/>
      <c r="I9" s="197"/>
      <c r="J9" s="197"/>
    </row>
    <row r="10" spans="1:10" s="281" customFormat="1" ht="12.95" customHeight="1">
      <c r="A10" s="279" t="s">
        <v>689</v>
      </c>
      <c r="B10" s="197"/>
      <c r="C10" s="197"/>
      <c r="D10" s="197"/>
      <c r="E10" s="197"/>
      <c r="F10" s="197"/>
      <c r="G10" s="197"/>
      <c r="H10" s="197"/>
      <c r="I10" s="197"/>
      <c r="J10" s="197"/>
    </row>
    <row r="11" spans="1:10" ht="9" customHeight="1">
      <c r="B11" s="234"/>
      <c r="C11" s="234"/>
      <c r="D11" s="234"/>
      <c r="E11" s="234"/>
      <c r="F11" s="234"/>
      <c r="G11" s="234"/>
      <c r="H11" s="234"/>
      <c r="I11" s="234"/>
      <c r="J11" s="234"/>
    </row>
    <row r="12" spans="1:10" ht="12.95" customHeight="1">
      <c r="A12" s="886" t="s">
        <v>690</v>
      </c>
      <c r="B12" s="18">
        <v>9637</v>
      </c>
      <c r="C12" s="18">
        <v>4953</v>
      </c>
      <c r="D12" s="18">
        <v>4684</v>
      </c>
      <c r="E12" s="18">
        <v>2574</v>
      </c>
      <c r="F12" s="18">
        <v>1304</v>
      </c>
      <c r="G12" s="18">
        <v>1270</v>
      </c>
      <c r="H12" s="18">
        <v>7063</v>
      </c>
      <c r="I12" s="18">
        <v>3649</v>
      </c>
      <c r="J12" s="18">
        <v>3414</v>
      </c>
    </row>
    <row r="13" spans="1:10" ht="12.95" customHeight="1">
      <c r="A13" s="886" t="s">
        <v>691</v>
      </c>
      <c r="B13" s="18">
        <v>9778</v>
      </c>
      <c r="C13" s="18">
        <v>4935</v>
      </c>
      <c r="D13" s="18">
        <v>4843</v>
      </c>
      <c r="E13" s="18">
        <v>2511</v>
      </c>
      <c r="F13" s="18">
        <v>1278</v>
      </c>
      <c r="G13" s="18">
        <v>1233</v>
      </c>
      <c r="H13" s="18">
        <v>7267</v>
      </c>
      <c r="I13" s="18">
        <v>3657</v>
      </c>
      <c r="J13" s="18">
        <v>3610</v>
      </c>
    </row>
    <row r="14" spans="1:10" ht="12.95" customHeight="1">
      <c r="A14" s="886" t="s">
        <v>642</v>
      </c>
      <c r="B14" s="18">
        <v>10326</v>
      </c>
      <c r="C14" s="18">
        <v>5386</v>
      </c>
      <c r="D14" s="18">
        <v>4940</v>
      </c>
      <c r="E14" s="18">
        <v>2748</v>
      </c>
      <c r="F14" s="18">
        <v>1405</v>
      </c>
      <c r="G14" s="18">
        <v>1343</v>
      </c>
      <c r="H14" s="18">
        <v>7578</v>
      </c>
      <c r="I14" s="18">
        <v>3981</v>
      </c>
      <c r="J14" s="18">
        <v>3597</v>
      </c>
    </row>
    <row r="15" spans="1:10" ht="12.95" customHeight="1">
      <c r="A15" s="886" t="s">
        <v>638</v>
      </c>
      <c r="B15" s="18">
        <v>8921</v>
      </c>
      <c r="C15" s="18">
        <v>4599</v>
      </c>
      <c r="D15" s="18">
        <v>4322</v>
      </c>
      <c r="E15" s="18">
        <v>3709</v>
      </c>
      <c r="F15" s="18">
        <v>1895</v>
      </c>
      <c r="G15" s="18">
        <v>1814</v>
      </c>
      <c r="H15" s="18">
        <v>5212</v>
      </c>
      <c r="I15" s="18">
        <v>2704</v>
      </c>
      <c r="J15" s="18">
        <v>2508</v>
      </c>
    </row>
    <row r="16" spans="1:10" ht="12.95" customHeight="1">
      <c r="A16" s="886" t="s">
        <v>692</v>
      </c>
      <c r="B16" s="18">
        <v>10644</v>
      </c>
      <c r="C16" s="18">
        <v>5422</v>
      </c>
      <c r="D16" s="18">
        <v>5222</v>
      </c>
      <c r="E16" s="18">
        <v>2950</v>
      </c>
      <c r="F16" s="18">
        <v>1518</v>
      </c>
      <c r="G16" s="18">
        <v>1432</v>
      </c>
      <c r="H16" s="18">
        <v>7694</v>
      </c>
      <c r="I16" s="18">
        <v>3904</v>
      </c>
      <c r="J16" s="18">
        <v>3790</v>
      </c>
    </row>
    <row r="17" spans="1:10" s="281" customFormat="1" ht="12.95" customHeight="1">
      <c r="A17" s="884" t="s">
        <v>693</v>
      </c>
      <c r="B17" s="17">
        <v>49306</v>
      </c>
      <c r="C17" s="17">
        <v>25295</v>
      </c>
      <c r="D17" s="17">
        <v>24011</v>
      </c>
      <c r="E17" s="17">
        <v>14492</v>
      </c>
      <c r="F17" s="17">
        <v>7400</v>
      </c>
      <c r="G17" s="17">
        <v>7092</v>
      </c>
      <c r="H17" s="17">
        <v>34814</v>
      </c>
      <c r="I17" s="17">
        <v>17895</v>
      </c>
      <c r="J17" s="17">
        <v>16919</v>
      </c>
    </row>
    <row r="18" spans="1:10" ht="12.95" customHeight="1">
      <c r="B18" s="18"/>
      <c r="C18" s="18"/>
      <c r="D18" s="18"/>
      <c r="E18" s="18"/>
      <c r="F18" s="18"/>
      <c r="G18" s="18"/>
      <c r="H18" s="18"/>
      <c r="I18" s="18"/>
      <c r="J18" s="18"/>
    </row>
    <row r="19" spans="1:10" ht="12.95" customHeight="1">
      <c r="A19" s="886" t="s">
        <v>694</v>
      </c>
      <c r="B19" s="18">
        <v>11495</v>
      </c>
      <c r="C19" s="18">
        <v>5750</v>
      </c>
      <c r="D19" s="18">
        <v>5745</v>
      </c>
      <c r="E19" s="18">
        <v>3533</v>
      </c>
      <c r="F19" s="18">
        <v>1818</v>
      </c>
      <c r="G19" s="18">
        <v>1715</v>
      </c>
      <c r="H19" s="18">
        <v>7962</v>
      </c>
      <c r="I19" s="18">
        <v>3932</v>
      </c>
      <c r="J19" s="18">
        <v>4030</v>
      </c>
    </row>
    <row r="20" spans="1:10" ht="12.95" customHeight="1">
      <c r="A20" s="886" t="s">
        <v>695</v>
      </c>
      <c r="B20" s="18">
        <v>12260</v>
      </c>
      <c r="C20" s="18">
        <v>6357</v>
      </c>
      <c r="D20" s="18">
        <v>5903</v>
      </c>
      <c r="E20" s="18">
        <v>3944</v>
      </c>
      <c r="F20" s="18">
        <v>2060</v>
      </c>
      <c r="G20" s="18">
        <v>1884</v>
      </c>
      <c r="H20" s="18">
        <v>8316</v>
      </c>
      <c r="I20" s="18">
        <v>4297</v>
      </c>
      <c r="J20" s="18">
        <v>4019</v>
      </c>
    </row>
    <row r="21" spans="1:10" ht="12.95" customHeight="1">
      <c r="A21" s="886" t="s">
        <v>696</v>
      </c>
      <c r="B21" s="18">
        <v>12757</v>
      </c>
      <c r="C21" s="18">
        <v>6468</v>
      </c>
      <c r="D21" s="18">
        <v>6289</v>
      </c>
      <c r="E21" s="18">
        <v>4157</v>
      </c>
      <c r="F21" s="18">
        <v>2139</v>
      </c>
      <c r="G21" s="18">
        <v>2018</v>
      </c>
      <c r="H21" s="18">
        <v>8600</v>
      </c>
      <c r="I21" s="18">
        <v>4329</v>
      </c>
      <c r="J21" s="18">
        <v>4271</v>
      </c>
    </row>
    <row r="22" spans="1:10" ht="12.95" customHeight="1">
      <c r="A22" s="886" t="s">
        <v>697</v>
      </c>
      <c r="B22" s="18">
        <v>12096</v>
      </c>
      <c r="C22" s="18">
        <v>6166</v>
      </c>
      <c r="D22" s="18">
        <v>5930</v>
      </c>
      <c r="E22" s="18">
        <v>3884</v>
      </c>
      <c r="F22" s="18">
        <v>1978</v>
      </c>
      <c r="G22" s="18">
        <v>1906</v>
      </c>
      <c r="H22" s="18">
        <v>8212</v>
      </c>
      <c r="I22" s="18">
        <v>4188</v>
      </c>
      <c r="J22" s="18">
        <v>4024</v>
      </c>
    </row>
    <row r="23" spans="1:10" ht="12.95" customHeight="1">
      <c r="A23" s="886" t="s">
        <v>698</v>
      </c>
      <c r="B23" s="18">
        <v>11917</v>
      </c>
      <c r="C23" s="18">
        <v>6122</v>
      </c>
      <c r="D23" s="18">
        <v>5795</v>
      </c>
      <c r="E23" s="18">
        <v>3785</v>
      </c>
      <c r="F23" s="18">
        <v>1926</v>
      </c>
      <c r="G23" s="18">
        <v>1859</v>
      </c>
      <c r="H23" s="18">
        <v>8132</v>
      </c>
      <c r="I23" s="18">
        <v>4196</v>
      </c>
      <c r="J23" s="18">
        <v>3936</v>
      </c>
    </row>
    <row r="24" spans="1:10" s="281" customFormat="1" ht="12.95" customHeight="1">
      <c r="A24" s="884" t="s">
        <v>699</v>
      </c>
      <c r="B24" s="17">
        <v>60525</v>
      </c>
      <c r="C24" s="17">
        <v>30863</v>
      </c>
      <c r="D24" s="17">
        <v>29662</v>
      </c>
      <c r="E24" s="17">
        <v>19303</v>
      </c>
      <c r="F24" s="17">
        <v>9921</v>
      </c>
      <c r="G24" s="17">
        <v>9382</v>
      </c>
      <c r="H24" s="17">
        <v>41222</v>
      </c>
      <c r="I24" s="17">
        <v>20942</v>
      </c>
      <c r="J24" s="17">
        <v>20280</v>
      </c>
    </row>
    <row r="25" spans="1:10" ht="12.95" customHeight="1">
      <c r="B25" s="18"/>
      <c r="C25" s="18"/>
      <c r="D25" s="18"/>
      <c r="E25" s="18"/>
      <c r="F25" s="18"/>
      <c r="G25" s="18"/>
      <c r="H25" s="18"/>
      <c r="I25" s="18"/>
      <c r="J25" s="18"/>
    </row>
    <row r="26" spans="1:10" ht="12.95" customHeight="1">
      <c r="A26" s="886" t="s">
        <v>641</v>
      </c>
      <c r="B26" s="18">
        <v>12401</v>
      </c>
      <c r="C26" s="18">
        <v>6307</v>
      </c>
      <c r="D26" s="18">
        <v>6094</v>
      </c>
      <c r="E26" s="18">
        <v>3907</v>
      </c>
      <c r="F26" s="18">
        <v>1991</v>
      </c>
      <c r="G26" s="18">
        <v>1916</v>
      </c>
      <c r="H26" s="18">
        <v>8494</v>
      </c>
      <c r="I26" s="18">
        <v>4316</v>
      </c>
      <c r="J26" s="18">
        <v>4178</v>
      </c>
    </row>
    <row r="27" spans="1:10" ht="12.95" customHeight="1">
      <c r="A27" s="886" t="s">
        <v>700</v>
      </c>
      <c r="B27" s="18">
        <v>11768</v>
      </c>
      <c r="C27" s="18">
        <v>6010</v>
      </c>
      <c r="D27" s="18">
        <v>5758</v>
      </c>
      <c r="E27" s="18">
        <v>3670</v>
      </c>
      <c r="F27" s="18">
        <v>1819</v>
      </c>
      <c r="G27" s="18">
        <v>1851</v>
      </c>
      <c r="H27" s="18">
        <v>8098</v>
      </c>
      <c r="I27" s="18">
        <v>4191</v>
      </c>
      <c r="J27" s="18">
        <v>3907</v>
      </c>
    </row>
    <row r="28" spans="1:10" ht="12.95" customHeight="1">
      <c r="A28" s="886" t="s">
        <v>701</v>
      </c>
      <c r="B28" s="18">
        <v>11306</v>
      </c>
      <c r="C28" s="18">
        <v>5697</v>
      </c>
      <c r="D28" s="18">
        <v>5609</v>
      </c>
      <c r="E28" s="18">
        <v>3571</v>
      </c>
      <c r="F28" s="18">
        <v>1804</v>
      </c>
      <c r="G28" s="18">
        <v>1767</v>
      </c>
      <c r="H28" s="18">
        <v>7735</v>
      </c>
      <c r="I28" s="18">
        <v>3893</v>
      </c>
      <c r="J28" s="18">
        <v>3842</v>
      </c>
    </row>
    <row r="29" spans="1:10" ht="12.95" customHeight="1">
      <c r="A29" s="886" t="s">
        <v>702</v>
      </c>
      <c r="B29" s="18">
        <v>11874</v>
      </c>
      <c r="C29" s="18">
        <v>6015</v>
      </c>
      <c r="D29" s="18">
        <v>5859</v>
      </c>
      <c r="E29" s="18">
        <v>3748</v>
      </c>
      <c r="F29" s="18">
        <v>1903</v>
      </c>
      <c r="G29" s="18">
        <v>1845</v>
      </c>
      <c r="H29" s="18">
        <v>8126</v>
      </c>
      <c r="I29" s="18">
        <v>4112</v>
      </c>
      <c r="J29" s="18">
        <v>4014</v>
      </c>
    </row>
    <row r="30" spans="1:10" ht="12.95" customHeight="1">
      <c r="A30" s="886" t="s">
        <v>703</v>
      </c>
      <c r="B30" s="18">
        <v>11345</v>
      </c>
      <c r="C30" s="18">
        <v>5668</v>
      </c>
      <c r="D30" s="18">
        <v>5677</v>
      </c>
      <c r="E30" s="18">
        <v>3489</v>
      </c>
      <c r="F30" s="18">
        <v>1717</v>
      </c>
      <c r="G30" s="18">
        <v>1772</v>
      </c>
      <c r="H30" s="18">
        <v>7856</v>
      </c>
      <c r="I30" s="18">
        <v>3951</v>
      </c>
      <c r="J30" s="18">
        <v>3905</v>
      </c>
    </row>
    <row r="31" spans="1:10" s="281" customFormat="1" ht="12.95" customHeight="1">
      <c r="A31" s="884" t="s">
        <v>704</v>
      </c>
      <c r="B31" s="17">
        <v>58694</v>
      </c>
      <c r="C31" s="17">
        <v>29697</v>
      </c>
      <c r="D31" s="17">
        <v>28997</v>
      </c>
      <c r="E31" s="17">
        <v>18385</v>
      </c>
      <c r="F31" s="17">
        <v>9234</v>
      </c>
      <c r="G31" s="17">
        <v>9151</v>
      </c>
      <c r="H31" s="17">
        <v>40309</v>
      </c>
      <c r="I31" s="17">
        <v>20463</v>
      </c>
      <c r="J31" s="17">
        <v>19846</v>
      </c>
    </row>
    <row r="32" spans="1:10" ht="12.95" customHeight="1">
      <c r="B32" s="18"/>
      <c r="C32" s="18"/>
      <c r="D32" s="18"/>
      <c r="E32" s="18"/>
      <c r="F32" s="18"/>
      <c r="G32" s="18"/>
      <c r="H32" s="18"/>
      <c r="I32" s="18"/>
      <c r="J32" s="18"/>
    </row>
    <row r="33" spans="1:10" ht="12.95" customHeight="1">
      <c r="A33" s="886" t="s">
        <v>705</v>
      </c>
      <c r="B33" s="18">
        <v>12520</v>
      </c>
      <c r="C33" s="18">
        <v>6412</v>
      </c>
      <c r="D33" s="18">
        <v>6108</v>
      </c>
      <c r="E33" s="18">
        <v>4031</v>
      </c>
      <c r="F33" s="18">
        <v>2042</v>
      </c>
      <c r="G33" s="18">
        <v>1989</v>
      </c>
      <c r="H33" s="18">
        <v>8489</v>
      </c>
      <c r="I33" s="18">
        <v>4370</v>
      </c>
      <c r="J33" s="18">
        <v>4119</v>
      </c>
    </row>
    <row r="34" spans="1:10" ht="12.95" customHeight="1">
      <c r="A34" s="886" t="s">
        <v>706</v>
      </c>
      <c r="B34" s="18">
        <v>11950</v>
      </c>
      <c r="C34" s="18">
        <v>6179</v>
      </c>
      <c r="D34" s="18">
        <v>5771</v>
      </c>
      <c r="E34" s="18">
        <v>3671</v>
      </c>
      <c r="F34" s="18">
        <v>1899</v>
      </c>
      <c r="G34" s="18">
        <v>1772</v>
      </c>
      <c r="H34" s="18">
        <v>8279</v>
      </c>
      <c r="I34" s="18">
        <v>4280</v>
      </c>
      <c r="J34" s="18">
        <v>3999</v>
      </c>
    </row>
    <row r="35" spans="1:10" ht="12.95" customHeight="1">
      <c r="A35" s="886" t="s">
        <v>707</v>
      </c>
      <c r="B35" s="18">
        <v>11606</v>
      </c>
      <c r="C35" s="18">
        <v>5964</v>
      </c>
      <c r="D35" s="18">
        <v>5642</v>
      </c>
      <c r="E35" s="18">
        <v>3661</v>
      </c>
      <c r="F35" s="18">
        <v>1847</v>
      </c>
      <c r="G35" s="18">
        <v>1814</v>
      </c>
      <c r="H35" s="18">
        <v>7945</v>
      </c>
      <c r="I35" s="18">
        <v>4117</v>
      </c>
      <c r="J35" s="18">
        <v>3828</v>
      </c>
    </row>
    <row r="36" spans="1:10" ht="12.95" customHeight="1">
      <c r="A36" s="886" t="s">
        <v>708</v>
      </c>
      <c r="B36" s="18">
        <v>10921</v>
      </c>
      <c r="C36" s="18">
        <v>5560</v>
      </c>
      <c r="D36" s="18">
        <v>5361</v>
      </c>
      <c r="E36" s="18">
        <v>3323</v>
      </c>
      <c r="F36" s="18">
        <v>1670</v>
      </c>
      <c r="G36" s="18">
        <v>1653</v>
      </c>
      <c r="H36" s="18">
        <v>7598</v>
      </c>
      <c r="I36" s="18">
        <v>3890</v>
      </c>
      <c r="J36" s="18">
        <v>3708</v>
      </c>
    </row>
    <row r="37" spans="1:10" ht="12.95" customHeight="1">
      <c r="A37" s="886" t="s">
        <v>709</v>
      </c>
      <c r="B37" s="18">
        <v>9936</v>
      </c>
      <c r="C37" s="18">
        <v>5096</v>
      </c>
      <c r="D37" s="18">
        <v>4840</v>
      </c>
      <c r="E37" s="18">
        <v>3135</v>
      </c>
      <c r="F37" s="18">
        <v>1614</v>
      </c>
      <c r="G37" s="18">
        <v>1521</v>
      </c>
      <c r="H37" s="18">
        <v>6801</v>
      </c>
      <c r="I37" s="18">
        <v>3482</v>
      </c>
      <c r="J37" s="18">
        <v>3319</v>
      </c>
    </row>
    <row r="38" spans="1:10" s="281" customFormat="1" ht="12.95" customHeight="1">
      <c r="A38" s="884" t="s">
        <v>710</v>
      </c>
      <c r="B38" s="17">
        <v>56933</v>
      </c>
      <c r="C38" s="17">
        <v>29211</v>
      </c>
      <c r="D38" s="17">
        <v>27722</v>
      </c>
      <c r="E38" s="17">
        <v>17821</v>
      </c>
      <c r="F38" s="17">
        <v>9072</v>
      </c>
      <c r="G38" s="17">
        <v>8749</v>
      </c>
      <c r="H38" s="17">
        <v>39112</v>
      </c>
      <c r="I38" s="17">
        <v>20139</v>
      </c>
      <c r="J38" s="17">
        <v>18973</v>
      </c>
    </row>
    <row r="39" spans="1:10" s="281" customFormat="1" ht="12.95" customHeight="1">
      <c r="A39" s="884"/>
      <c r="B39" s="18"/>
      <c r="C39" s="18"/>
      <c r="D39" s="18"/>
      <c r="E39" s="18"/>
      <c r="F39" s="18"/>
      <c r="G39" s="18"/>
      <c r="H39" s="18"/>
      <c r="I39" s="18"/>
      <c r="J39" s="18"/>
    </row>
    <row r="40" spans="1:10" ht="12.95" customHeight="1">
      <c r="A40" s="886" t="s">
        <v>711</v>
      </c>
      <c r="B40" s="18">
        <v>9583</v>
      </c>
      <c r="C40" s="18">
        <v>4854</v>
      </c>
      <c r="D40" s="18">
        <v>4729</v>
      </c>
      <c r="E40" s="18">
        <v>3036</v>
      </c>
      <c r="F40" s="18">
        <v>1524</v>
      </c>
      <c r="G40" s="18">
        <v>1512</v>
      </c>
      <c r="H40" s="18">
        <v>6547</v>
      </c>
      <c r="I40" s="18">
        <v>3330</v>
      </c>
      <c r="J40" s="18">
        <v>3217</v>
      </c>
    </row>
    <row r="41" spans="1:10" ht="12.95" customHeight="1">
      <c r="A41" s="886" t="s">
        <v>712</v>
      </c>
      <c r="B41" s="18">
        <v>9383</v>
      </c>
      <c r="C41" s="18">
        <v>4829</v>
      </c>
      <c r="D41" s="18">
        <v>4554</v>
      </c>
      <c r="E41" s="18">
        <v>2801</v>
      </c>
      <c r="F41" s="18">
        <v>1456</v>
      </c>
      <c r="G41" s="18">
        <v>1345</v>
      </c>
      <c r="H41" s="18">
        <v>6582</v>
      </c>
      <c r="I41" s="18">
        <v>3373</v>
      </c>
      <c r="J41" s="18">
        <v>3209</v>
      </c>
    </row>
    <row r="42" spans="1:10" ht="12.95" customHeight="1">
      <c r="A42" s="886" t="s">
        <v>713</v>
      </c>
      <c r="B42" s="18">
        <v>8351</v>
      </c>
      <c r="C42" s="18">
        <v>4249</v>
      </c>
      <c r="D42" s="18">
        <v>4102</v>
      </c>
      <c r="E42" s="18">
        <v>2508</v>
      </c>
      <c r="F42" s="18">
        <v>1219</v>
      </c>
      <c r="G42" s="18">
        <v>1289</v>
      </c>
      <c r="H42" s="18">
        <v>5843</v>
      </c>
      <c r="I42" s="18">
        <v>3030</v>
      </c>
      <c r="J42" s="18">
        <v>2813</v>
      </c>
    </row>
    <row r="43" spans="1:10" ht="12.95" customHeight="1">
      <c r="A43" s="886" t="s">
        <v>391</v>
      </c>
      <c r="B43" s="18">
        <v>7649</v>
      </c>
      <c r="C43" s="18">
        <v>3851</v>
      </c>
      <c r="D43" s="18">
        <v>3798</v>
      </c>
      <c r="E43" s="18">
        <v>2306</v>
      </c>
      <c r="F43" s="18">
        <v>1122</v>
      </c>
      <c r="G43" s="18">
        <v>1184</v>
      </c>
      <c r="H43" s="18">
        <v>5343</v>
      </c>
      <c r="I43" s="18">
        <v>2729</v>
      </c>
      <c r="J43" s="18">
        <v>2614</v>
      </c>
    </row>
    <row r="44" spans="1:10" ht="12.95" customHeight="1">
      <c r="A44" s="886" t="s">
        <v>714</v>
      </c>
      <c r="B44" s="18">
        <v>7052</v>
      </c>
      <c r="C44" s="18">
        <v>3570</v>
      </c>
      <c r="D44" s="18">
        <v>3482</v>
      </c>
      <c r="E44" s="18">
        <v>2104</v>
      </c>
      <c r="F44" s="18">
        <v>1018</v>
      </c>
      <c r="G44" s="18">
        <v>1086</v>
      </c>
      <c r="H44" s="18">
        <v>4948</v>
      </c>
      <c r="I44" s="18">
        <v>2552</v>
      </c>
      <c r="J44" s="18">
        <v>2396</v>
      </c>
    </row>
    <row r="45" spans="1:10" s="281" customFormat="1" ht="12.75" customHeight="1">
      <c r="A45" s="884" t="s">
        <v>163</v>
      </c>
      <c r="B45" s="17">
        <v>42018</v>
      </c>
      <c r="C45" s="17">
        <v>21353</v>
      </c>
      <c r="D45" s="17">
        <v>20665</v>
      </c>
      <c r="E45" s="17">
        <v>12755</v>
      </c>
      <c r="F45" s="17">
        <v>6339</v>
      </c>
      <c r="G45" s="17">
        <v>6416</v>
      </c>
      <c r="H45" s="17">
        <v>29263</v>
      </c>
      <c r="I45" s="17">
        <v>15014</v>
      </c>
      <c r="J45" s="17">
        <v>14249</v>
      </c>
    </row>
    <row r="46" spans="1:10" ht="12.95" customHeight="1">
      <c r="B46" s="18"/>
      <c r="C46" s="18"/>
      <c r="D46" s="18"/>
      <c r="E46" s="18"/>
      <c r="F46" s="18"/>
      <c r="G46" s="18"/>
      <c r="H46" s="18"/>
      <c r="I46" s="18"/>
      <c r="J46" s="18"/>
    </row>
    <row r="47" spans="1:10" ht="12.95" customHeight="1">
      <c r="A47" s="886" t="s">
        <v>715</v>
      </c>
      <c r="B47" s="18">
        <v>7847</v>
      </c>
      <c r="C47" s="18">
        <v>3812</v>
      </c>
      <c r="D47" s="18">
        <v>4035</v>
      </c>
      <c r="E47" s="18">
        <v>2555</v>
      </c>
      <c r="F47" s="18">
        <v>1197</v>
      </c>
      <c r="G47" s="18">
        <v>1358</v>
      </c>
      <c r="H47" s="18">
        <v>5292</v>
      </c>
      <c r="I47" s="18">
        <v>2615</v>
      </c>
      <c r="J47" s="18">
        <v>2677</v>
      </c>
    </row>
    <row r="48" spans="1:10" ht="12.95" customHeight="1">
      <c r="A48" s="886" t="s">
        <v>716</v>
      </c>
      <c r="B48" s="18">
        <v>7193</v>
      </c>
      <c r="C48" s="18">
        <v>3538</v>
      </c>
      <c r="D48" s="18">
        <v>3655</v>
      </c>
      <c r="E48" s="18">
        <v>2207</v>
      </c>
      <c r="F48" s="18">
        <v>1066</v>
      </c>
      <c r="G48" s="18">
        <v>1141</v>
      </c>
      <c r="H48" s="18">
        <v>4986</v>
      </c>
      <c r="I48" s="18">
        <v>2472</v>
      </c>
      <c r="J48" s="18">
        <v>2514</v>
      </c>
    </row>
    <row r="49" spans="1:10" ht="12.95" customHeight="1">
      <c r="A49" s="886" t="s">
        <v>717</v>
      </c>
      <c r="B49" s="18">
        <v>7225</v>
      </c>
      <c r="C49" s="18">
        <v>3700</v>
      </c>
      <c r="D49" s="18">
        <v>3525</v>
      </c>
      <c r="E49" s="18">
        <v>2224</v>
      </c>
      <c r="F49" s="18">
        <v>1080</v>
      </c>
      <c r="G49" s="18">
        <v>1144</v>
      </c>
      <c r="H49" s="18">
        <v>5001</v>
      </c>
      <c r="I49" s="18">
        <v>2620</v>
      </c>
      <c r="J49" s="18">
        <v>2381</v>
      </c>
    </row>
    <row r="50" spans="1:10" ht="12.95" customHeight="1">
      <c r="A50" s="886" t="s">
        <v>718</v>
      </c>
      <c r="B50" s="18">
        <v>6736</v>
      </c>
      <c r="C50" s="18">
        <v>3454</v>
      </c>
      <c r="D50" s="18">
        <v>3282</v>
      </c>
      <c r="E50" s="18">
        <v>1991</v>
      </c>
      <c r="F50" s="18">
        <v>975</v>
      </c>
      <c r="G50" s="18">
        <v>1016</v>
      </c>
      <c r="H50" s="18">
        <v>4745</v>
      </c>
      <c r="I50" s="18">
        <v>2479</v>
      </c>
      <c r="J50" s="18">
        <v>2266</v>
      </c>
    </row>
    <row r="51" spans="1:10" ht="12.95" customHeight="1">
      <c r="A51" s="886" t="s">
        <v>719</v>
      </c>
      <c r="B51" s="18">
        <v>6926</v>
      </c>
      <c r="C51" s="18">
        <v>3593</v>
      </c>
      <c r="D51" s="18">
        <v>3333</v>
      </c>
      <c r="E51" s="18">
        <v>2059</v>
      </c>
      <c r="F51" s="18">
        <v>983</v>
      </c>
      <c r="G51" s="18">
        <v>1076</v>
      </c>
      <c r="H51" s="18">
        <v>4867</v>
      </c>
      <c r="I51" s="18">
        <v>2610</v>
      </c>
      <c r="J51" s="18">
        <v>2257</v>
      </c>
    </row>
    <row r="52" spans="1:10" s="281" customFormat="1" ht="12.95" customHeight="1">
      <c r="A52" s="884" t="s">
        <v>720</v>
      </c>
      <c r="B52" s="17">
        <v>35927</v>
      </c>
      <c r="C52" s="17">
        <v>18097</v>
      </c>
      <c r="D52" s="17">
        <v>17830</v>
      </c>
      <c r="E52" s="17">
        <v>11036</v>
      </c>
      <c r="F52" s="17">
        <v>5301</v>
      </c>
      <c r="G52" s="17">
        <v>5735</v>
      </c>
      <c r="H52" s="17">
        <v>24891</v>
      </c>
      <c r="I52" s="17">
        <v>12796</v>
      </c>
      <c r="J52" s="17">
        <v>12095</v>
      </c>
    </row>
    <row r="53" spans="1:10" s="281" customFormat="1" ht="12.95" customHeight="1">
      <c r="A53" s="884"/>
      <c r="B53" s="197"/>
      <c r="C53" s="197"/>
      <c r="D53" s="197"/>
      <c r="E53" s="197"/>
      <c r="F53" s="197"/>
      <c r="G53" s="197"/>
      <c r="H53" s="197"/>
      <c r="I53" s="197"/>
      <c r="J53" s="197"/>
    </row>
    <row r="54" spans="1:10" s="281" customFormat="1" ht="12.95" customHeight="1">
      <c r="A54" s="884"/>
      <c r="B54" s="197"/>
      <c r="C54" s="197"/>
      <c r="D54" s="197"/>
      <c r="E54" s="197"/>
      <c r="F54" s="197"/>
      <c r="G54" s="197"/>
      <c r="H54" s="197"/>
      <c r="I54" s="197"/>
      <c r="J54" s="197"/>
    </row>
    <row r="55" spans="1:10" s="281" customFormat="1" ht="12.95" customHeight="1">
      <c r="A55" s="884"/>
      <c r="B55" s="197"/>
      <c r="C55" s="197"/>
      <c r="D55" s="197"/>
      <c r="E55" s="197"/>
      <c r="F55" s="197"/>
      <c r="G55" s="197"/>
      <c r="H55" s="197"/>
      <c r="I55" s="197"/>
      <c r="J55" s="197"/>
    </row>
    <row r="56" spans="1:10" s="281" customFormat="1" ht="12.95" customHeight="1">
      <c r="A56" s="884"/>
      <c r="B56" s="197"/>
      <c r="C56" s="197"/>
      <c r="D56" s="197"/>
      <c r="E56" s="197"/>
      <c r="F56" s="197"/>
      <c r="G56" s="197"/>
      <c r="H56" s="197"/>
      <c r="I56" s="197"/>
      <c r="J56" s="197"/>
    </row>
    <row r="57" spans="1:10" s="281" customFormat="1" ht="12.95" customHeight="1">
      <c r="A57" s="884"/>
      <c r="B57" s="197"/>
      <c r="C57" s="197"/>
      <c r="D57" s="197"/>
      <c r="E57" s="197"/>
      <c r="F57" s="197"/>
      <c r="G57" s="197"/>
      <c r="H57" s="197"/>
      <c r="I57" s="197"/>
      <c r="J57" s="197"/>
    </row>
    <row r="58" spans="1:10" s="281" customFormat="1" ht="12.95" customHeight="1">
      <c r="A58" s="884"/>
      <c r="B58" s="197"/>
      <c r="C58" s="197"/>
      <c r="D58" s="197"/>
      <c r="E58" s="197"/>
      <c r="F58" s="197"/>
      <c r="G58" s="197"/>
      <c r="H58" s="197"/>
      <c r="I58" s="197"/>
      <c r="J58" s="197"/>
    </row>
    <row r="59" spans="1:10" s="281" customFormat="1" ht="12.95" customHeight="1">
      <c r="A59" s="884"/>
      <c r="B59" s="197"/>
      <c r="C59" s="197"/>
      <c r="D59" s="197"/>
      <c r="E59" s="197"/>
      <c r="F59" s="197"/>
      <c r="G59" s="197"/>
      <c r="H59" s="197"/>
      <c r="I59" s="197"/>
      <c r="J59" s="197"/>
    </row>
    <row r="60" spans="1:10" s="281" customFormat="1" ht="12.95" customHeight="1">
      <c r="A60" s="884"/>
      <c r="B60" s="197"/>
      <c r="C60" s="197"/>
      <c r="D60" s="197"/>
      <c r="E60" s="197"/>
      <c r="F60" s="197"/>
      <c r="G60" s="197"/>
      <c r="H60" s="197"/>
      <c r="I60" s="197"/>
      <c r="J60" s="197"/>
    </row>
    <row r="61" spans="1:10" ht="12.95" customHeight="1">
      <c r="A61" s="886" t="s">
        <v>722</v>
      </c>
      <c r="B61" s="18">
        <v>7591</v>
      </c>
      <c r="C61" s="18">
        <v>3873</v>
      </c>
      <c r="D61" s="18">
        <v>3718</v>
      </c>
      <c r="E61" s="18">
        <v>2427</v>
      </c>
      <c r="F61" s="18">
        <v>1144</v>
      </c>
      <c r="G61" s="18">
        <v>1283</v>
      </c>
      <c r="H61" s="18">
        <v>5164</v>
      </c>
      <c r="I61" s="18">
        <v>2729</v>
      </c>
      <c r="J61" s="18">
        <v>2435</v>
      </c>
    </row>
    <row r="62" spans="1:10" ht="12.95" customHeight="1">
      <c r="A62" s="886" t="s">
        <v>723</v>
      </c>
      <c r="B62" s="18">
        <v>7402</v>
      </c>
      <c r="C62" s="18">
        <v>3866</v>
      </c>
      <c r="D62" s="18">
        <v>3536</v>
      </c>
      <c r="E62" s="18">
        <v>2274</v>
      </c>
      <c r="F62" s="18">
        <v>1090</v>
      </c>
      <c r="G62" s="18">
        <v>1184</v>
      </c>
      <c r="H62" s="18">
        <v>5128</v>
      </c>
      <c r="I62" s="18">
        <v>2776</v>
      </c>
      <c r="J62" s="18">
        <v>2352</v>
      </c>
    </row>
    <row r="63" spans="1:10" ht="12.95" customHeight="1">
      <c r="A63" s="886" t="s">
        <v>724</v>
      </c>
      <c r="B63" s="18">
        <v>7590</v>
      </c>
      <c r="C63" s="18">
        <v>3938</v>
      </c>
      <c r="D63" s="18">
        <v>3652</v>
      </c>
      <c r="E63" s="18">
        <v>2352</v>
      </c>
      <c r="F63" s="18">
        <v>1115</v>
      </c>
      <c r="G63" s="18">
        <v>1237</v>
      </c>
      <c r="H63" s="18">
        <v>5238</v>
      </c>
      <c r="I63" s="18">
        <v>2823</v>
      </c>
      <c r="J63" s="18">
        <v>2415</v>
      </c>
    </row>
    <row r="64" spans="1:10" ht="12.95" customHeight="1">
      <c r="A64" s="886" t="s">
        <v>725</v>
      </c>
      <c r="B64" s="18">
        <v>7743</v>
      </c>
      <c r="C64" s="18">
        <v>3935</v>
      </c>
      <c r="D64" s="18">
        <v>3808</v>
      </c>
      <c r="E64" s="18">
        <v>2489</v>
      </c>
      <c r="F64" s="18">
        <v>1169</v>
      </c>
      <c r="G64" s="18">
        <v>1320</v>
      </c>
      <c r="H64" s="18">
        <v>5254</v>
      </c>
      <c r="I64" s="18">
        <v>2766</v>
      </c>
      <c r="J64" s="18">
        <v>2488</v>
      </c>
    </row>
    <row r="65" spans="1:10" ht="12.95" customHeight="1">
      <c r="A65" s="886" t="s">
        <v>726</v>
      </c>
      <c r="B65" s="18">
        <v>7604</v>
      </c>
      <c r="C65" s="18">
        <v>4038</v>
      </c>
      <c r="D65" s="18">
        <v>3566</v>
      </c>
      <c r="E65" s="18">
        <v>2398</v>
      </c>
      <c r="F65" s="18">
        <v>1176</v>
      </c>
      <c r="G65" s="18">
        <v>1222</v>
      </c>
      <c r="H65" s="18">
        <v>5206</v>
      </c>
      <c r="I65" s="18">
        <v>2862</v>
      </c>
      <c r="J65" s="18">
        <v>2344</v>
      </c>
    </row>
    <row r="66" spans="1:10" s="281" customFormat="1" ht="12.95" customHeight="1">
      <c r="A66" s="884" t="s">
        <v>727</v>
      </c>
      <c r="B66" s="17">
        <v>37930</v>
      </c>
      <c r="C66" s="17">
        <v>19650</v>
      </c>
      <c r="D66" s="17">
        <v>18280</v>
      </c>
      <c r="E66" s="17">
        <v>11940</v>
      </c>
      <c r="F66" s="17">
        <v>5694</v>
      </c>
      <c r="G66" s="17">
        <v>6246</v>
      </c>
      <c r="H66" s="17">
        <v>25990</v>
      </c>
      <c r="I66" s="17">
        <v>13956</v>
      </c>
      <c r="J66" s="17">
        <v>12034</v>
      </c>
    </row>
    <row r="67" spans="1:10" s="281" customFormat="1" ht="11.45" customHeight="1">
      <c r="B67" s="18"/>
      <c r="C67" s="18"/>
      <c r="D67" s="18"/>
      <c r="E67" s="18"/>
      <c r="F67" s="18"/>
      <c r="G67" s="18"/>
      <c r="H67" s="18"/>
      <c r="I67" s="18"/>
      <c r="J67" s="18"/>
    </row>
    <row r="68" spans="1:10" ht="12.95" customHeight="1">
      <c r="A68" s="886" t="s">
        <v>625</v>
      </c>
      <c r="B68" s="18">
        <v>8223</v>
      </c>
      <c r="C68" s="18">
        <v>4270</v>
      </c>
      <c r="D68" s="18">
        <v>3953</v>
      </c>
      <c r="E68" s="18">
        <v>2865</v>
      </c>
      <c r="F68" s="18">
        <v>1406</v>
      </c>
      <c r="G68" s="18">
        <v>1459</v>
      </c>
      <c r="H68" s="18">
        <v>5358</v>
      </c>
      <c r="I68" s="18">
        <v>2864</v>
      </c>
      <c r="J68" s="18">
        <v>2494</v>
      </c>
    </row>
    <row r="69" spans="1:10" ht="12.95" customHeight="1">
      <c r="A69" s="886" t="s">
        <v>728</v>
      </c>
      <c r="B69" s="18">
        <v>8115</v>
      </c>
      <c r="C69" s="18">
        <v>4247</v>
      </c>
      <c r="D69" s="18">
        <v>3868</v>
      </c>
      <c r="E69" s="18">
        <v>2745</v>
      </c>
      <c r="F69" s="18">
        <v>1381</v>
      </c>
      <c r="G69" s="18">
        <v>1364</v>
      </c>
      <c r="H69" s="18">
        <v>5370</v>
      </c>
      <c r="I69" s="18">
        <v>2866</v>
      </c>
      <c r="J69" s="18">
        <v>2504</v>
      </c>
    </row>
    <row r="70" spans="1:10" ht="12.95" customHeight="1">
      <c r="A70" s="886" t="s">
        <v>729</v>
      </c>
      <c r="B70" s="18">
        <v>7904</v>
      </c>
      <c r="C70" s="18">
        <v>4148</v>
      </c>
      <c r="D70" s="18">
        <v>3756</v>
      </c>
      <c r="E70" s="18">
        <v>2825</v>
      </c>
      <c r="F70" s="18">
        <v>1375</v>
      </c>
      <c r="G70" s="18">
        <v>1450</v>
      </c>
      <c r="H70" s="18">
        <v>5079</v>
      </c>
      <c r="I70" s="18">
        <v>2773</v>
      </c>
      <c r="J70" s="18">
        <v>2306</v>
      </c>
    </row>
    <row r="71" spans="1:10" ht="12.95" customHeight="1">
      <c r="A71" s="886" t="s">
        <v>730</v>
      </c>
      <c r="B71" s="18">
        <v>7596</v>
      </c>
      <c r="C71" s="18">
        <v>3967</v>
      </c>
      <c r="D71" s="18">
        <v>3629</v>
      </c>
      <c r="E71" s="18">
        <v>2568</v>
      </c>
      <c r="F71" s="18">
        <v>1279</v>
      </c>
      <c r="G71" s="18">
        <v>1289</v>
      </c>
      <c r="H71" s="18">
        <v>5028</v>
      </c>
      <c r="I71" s="18">
        <v>2688</v>
      </c>
      <c r="J71" s="18">
        <v>2340</v>
      </c>
    </row>
    <row r="72" spans="1:10" ht="12.95" customHeight="1">
      <c r="A72" s="886" t="s">
        <v>731</v>
      </c>
      <c r="B72" s="18">
        <v>7448</v>
      </c>
      <c r="C72" s="18">
        <v>3934</v>
      </c>
      <c r="D72" s="18">
        <v>3514</v>
      </c>
      <c r="E72" s="18">
        <v>2582</v>
      </c>
      <c r="F72" s="18">
        <v>1305</v>
      </c>
      <c r="G72" s="18">
        <v>1277</v>
      </c>
      <c r="H72" s="18">
        <v>4866</v>
      </c>
      <c r="I72" s="18">
        <v>2629</v>
      </c>
      <c r="J72" s="18">
        <v>2237</v>
      </c>
    </row>
    <row r="73" spans="1:10" s="281" customFormat="1" ht="12.95" customHeight="1">
      <c r="A73" s="884" t="s">
        <v>732</v>
      </c>
      <c r="B73" s="17">
        <v>39286</v>
      </c>
      <c r="C73" s="17">
        <v>20566</v>
      </c>
      <c r="D73" s="17">
        <v>18720</v>
      </c>
      <c r="E73" s="17">
        <v>13585</v>
      </c>
      <c r="F73" s="17">
        <v>6746</v>
      </c>
      <c r="G73" s="17">
        <v>6839</v>
      </c>
      <c r="H73" s="17">
        <v>25701</v>
      </c>
      <c r="I73" s="17">
        <v>13820</v>
      </c>
      <c r="J73" s="17">
        <v>11881</v>
      </c>
    </row>
    <row r="74" spans="1:10" ht="11.1" customHeight="1">
      <c r="B74" s="18"/>
      <c r="C74" s="18"/>
      <c r="D74" s="18"/>
      <c r="E74" s="18"/>
      <c r="F74" s="18"/>
      <c r="G74" s="18"/>
      <c r="H74" s="18"/>
      <c r="I74" s="18"/>
      <c r="J74" s="18"/>
    </row>
    <row r="75" spans="1:10" ht="12.95" customHeight="1">
      <c r="A75" s="886" t="s">
        <v>733</v>
      </c>
      <c r="B75" s="18">
        <v>7398</v>
      </c>
      <c r="C75" s="18">
        <v>3761</v>
      </c>
      <c r="D75" s="18">
        <v>3637</v>
      </c>
      <c r="E75" s="18">
        <v>2568</v>
      </c>
      <c r="F75" s="18">
        <v>1247</v>
      </c>
      <c r="G75" s="18">
        <v>1321</v>
      </c>
      <c r="H75" s="18">
        <v>4830</v>
      </c>
      <c r="I75" s="18">
        <v>2514</v>
      </c>
      <c r="J75" s="18">
        <v>2316</v>
      </c>
    </row>
    <row r="76" spans="1:10" ht="12.95" customHeight="1">
      <c r="A76" s="886" t="s">
        <v>734</v>
      </c>
      <c r="B76" s="18">
        <v>6715</v>
      </c>
      <c r="C76" s="18">
        <v>3464</v>
      </c>
      <c r="D76" s="18">
        <v>3251</v>
      </c>
      <c r="E76" s="18">
        <v>2248</v>
      </c>
      <c r="F76" s="18">
        <v>1111</v>
      </c>
      <c r="G76" s="18">
        <v>1137</v>
      </c>
      <c r="H76" s="18">
        <v>4467</v>
      </c>
      <c r="I76" s="18">
        <v>2353</v>
      </c>
      <c r="J76" s="18">
        <v>2114</v>
      </c>
    </row>
    <row r="77" spans="1:10" ht="12.95" customHeight="1">
      <c r="A77" s="886" t="s">
        <v>735</v>
      </c>
      <c r="B77" s="18">
        <v>6344</v>
      </c>
      <c r="C77" s="18">
        <v>3296</v>
      </c>
      <c r="D77" s="18">
        <v>3048</v>
      </c>
      <c r="E77" s="18">
        <v>2167</v>
      </c>
      <c r="F77" s="18">
        <v>1086</v>
      </c>
      <c r="G77" s="18">
        <v>1081</v>
      </c>
      <c r="H77" s="18">
        <v>4177</v>
      </c>
      <c r="I77" s="18">
        <v>2210</v>
      </c>
      <c r="J77" s="18">
        <v>1967</v>
      </c>
    </row>
    <row r="78" spans="1:10" ht="12.95" customHeight="1">
      <c r="A78" s="886" t="s">
        <v>736</v>
      </c>
      <c r="B78" s="18">
        <v>6176</v>
      </c>
      <c r="C78" s="18">
        <v>3133</v>
      </c>
      <c r="D78" s="18">
        <v>3043</v>
      </c>
      <c r="E78" s="18">
        <v>2086</v>
      </c>
      <c r="F78" s="18">
        <v>991</v>
      </c>
      <c r="G78" s="18">
        <v>1095</v>
      </c>
      <c r="H78" s="18">
        <v>4090</v>
      </c>
      <c r="I78" s="18">
        <v>2142</v>
      </c>
      <c r="J78" s="18">
        <v>1948</v>
      </c>
    </row>
    <row r="79" spans="1:10" ht="12.95" customHeight="1">
      <c r="A79" s="886" t="s">
        <v>737</v>
      </c>
      <c r="B79" s="18">
        <v>5817</v>
      </c>
      <c r="C79" s="18">
        <v>2883</v>
      </c>
      <c r="D79" s="18">
        <v>2934</v>
      </c>
      <c r="E79" s="18">
        <v>1896</v>
      </c>
      <c r="F79" s="18">
        <v>935</v>
      </c>
      <c r="G79" s="18">
        <v>961</v>
      </c>
      <c r="H79" s="18">
        <v>3921</v>
      </c>
      <c r="I79" s="18">
        <v>1948</v>
      </c>
      <c r="J79" s="18">
        <v>1973</v>
      </c>
    </row>
    <row r="80" spans="1:10" s="281" customFormat="1" ht="12.95" customHeight="1">
      <c r="A80" s="884" t="s">
        <v>738</v>
      </c>
      <c r="B80" s="17">
        <v>32450</v>
      </c>
      <c r="C80" s="17">
        <v>16537</v>
      </c>
      <c r="D80" s="17">
        <v>15913</v>
      </c>
      <c r="E80" s="17">
        <v>10965</v>
      </c>
      <c r="F80" s="17">
        <v>5370</v>
      </c>
      <c r="G80" s="17">
        <v>5595</v>
      </c>
      <c r="H80" s="17">
        <v>21485</v>
      </c>
      <c r="I80" s="17">
        <v>11167</v>
      </c>
      <c r="J80" s="17">
        <v>10318</v>
      </c>
    </row>
    <row r="81" spans="1:10" ht="11.1" customHeight="1">
      <c r="B81" s="18"/>
      <c r="C81" s="18"/>
      <c r="D81" s="18"/>
      <c r="E81" s="18"/>
      <c r="F81" s="18"/>
      <c r="G81" s="18"/>
      <c r="H81" s="18"/>
      <c r="I81" s="18"/>
      <c r="J81" s="18"/>
    </row>
    <row r="82" spans="1:10" ht="12.95" customHeight="1">
      <c r="A82" s="886" t="s">
        <v>739</v>
      </c>
      <c r="B82" s="18">
        <v>6202</v>
      </c>
      <c r="C82" s="18">
        <v>3150</v>
      </c>
      <c r="D82" s="18">
        <v>3052</v>
      </c>
      <c r="E82" s="18">
        <v>2276</v>
      </c>
      <c r="F82" s="18">
        <v>1153</v>
      </c>
      <c r="G82" s="18">
        <v>1123</v>
      </c>
      <c r="H82" s="18">
        <v>3926</v>
      </c>
      <c r="I82" s="18">
        <v>1997</v>
      </c>
      <c r="J82" s="18">
        <v>1929</v>
      </c>
    </row>
    <row r="83" spans="1:10" ht="12.95" customHeight="1">
      <c r="A83" s="886" t="s">
        <v>740</v>
      </c>
      <c r="B83" s="18">
        <v>5777</v>
      </c>
      <c r="C83" s="18">
        <v>2968</v>
      </c>
      <c r="D83" s="18">
        <v>2809</v>
      </c>
      <c r="E83" s="18">
        <v>2023</v>
      </c>
      <c r="F83" s="18">
        <v>1016</v>
      </c>
      <c r="G83" s="18">
        <v>1007</v>
      </c>
      <c r="H83" s="18">
        <v>3754</v>
      </c>
      <c r="I83" s="18">
        <v>1952</v>
      </c>
      <c r="J83" s="18">
        <v>1802</v>
      </c>
    </row>
    <row r="84" spans="1:10" ht="12.95" customHeight="1">
      <c r="A84" s="886" t="s">
        <v>741</v>
      </c>
      <c r="B84" s="18">
        <v>5588</v>
      </c>
      <c r="C84" s="18">
        <v>2790</v>
      </c>
      <c r="D84" s="18">
        <v>2798</v>
      </c>
      <c r="E84" s="18">
        <v>1909</v>
      </c>
      <c r="F84" s="18">
        <v>953</v>
      </c>
      <c r="G84" s="18">
        <v>956</v>
      </c>
      <c r="H84" s="18">
        <v>3679</v>
      </c>
      <c r="I84" s="18">
        <v>1837</v>
      </c>
      <c r="J84" s="18">
        <v>1842</v>
      </c>
    </row>
    <row r="85" spans="1:10" ht="12.95" customHeight="1">
      <c r="A85" s="886" t="s">
        <v>742</v>
      </c>
      <c r="B85" s="18">
        <v>5173</v>
      </c>
      <c r="C85" s="18">
        <v>2643</v>
      </c>
      <c r="D85" s="18">
        <v>2530</v>
      </c>
      <c r="E85" s="18">
        <v>1712</v>
      </c>
      <c r="F85" s="18">
        <v>850</v>
      </c>
      <c r="G85" s="18">
        <v>862</v>
      </c>
      <c r="H85" s="18">
        <v>3461</v>
      </c>
      <c r="I85" s="18">
        <v>1793</v>
      </c>
      <c r="J85" s="18">
        <v>1668</v>
      </c>
    </row>
    <row r="86" spans="1:10" ht="12.95" customHeight="1">
      <c r="A86" s="886" t="s">
        <v>743</v>
      </c>
      <c r="B86" s="18">
        <v>5166</v>
      </c>
      <c r="C86" s="18">
        <v>2578</v>
      </c>
      <c r="D86" s="18">
        <v>2588</v>
      </c>
      <c r="E86" s="18">
        <v>1615</v>
      </c>
      <c r="F86" s="18">
        <v>772</v>
      </c>
      <c r="G86" s="18">
        <v>843</v>
      </c>
      <c r="H86" s="18">
        <v>3551</v>
      </c>
      <c r="I86" s="18">
        <v>1806</v>
      </c>
      <c r="J86" s="18">
        <v>1745</v>
      </c>
    </row>
    <row r="87" spans="1:10" s="281" customFormat="1" ht="12.95" customHeight="1">
      <c r="A87" s="884" t="s">
        <v>744</v>
      </c>
      <c r="B87" s="17">
        <v>27906</v>
      </c>
      <c r="C87" s="17">
        <v>14129</v>
      </c>
      <c r="D87" s="17">
        <v>13777</v>
      </c>
      <c r="E87" s="17">
        <v>9535</v>
      </c>
      <c r="F87" s="17">
        <v>4744</v>
      </c>
      <c r="G87" s="17">
        <v>4791</v>
      </c>
      <c r="H87" s="17">
        <v>18371</v>
      </c>
      <c r="I87" s="17">
        <v>9385</v>
      </c>
      <c r="J87" s="17">
        <v>8986</v>
      </c>
    </row>
    <row r="88" spans="1:10" ht="10.9" customHeight="1">
      <c r="B88" s="18"/>
      <c r="C88" s="18"/>
      <c r="D88" s="18"/>
      <c r="E88" s="18"/>
      <c r="F88" s="18"/>
      <c r="G88" s="18"/>
      <c r="H88" s="18"/>
      <c r="I88" s="18"/>
      <c r="J88" s="18"/>
    </row>
    <row r="89" spans="1:10" ht="12.95" customHeight="1">
      <c r="A89" s="886" t="s">
        <v>745</v>
      </c>
      <c r="B89" s="18">
        <v>5403</v>
      </c>
      <c r="C89" s="18">
        <v>2691</v>
      </c>
      <c r="D89" s="18">
        <v>2712</v>
      </c>
      <c r="E89" s="18">
        <v>1746</v>
      </c>
      <c r="F89" s="18">
        <v>847</v>
      </c>
      <c r="G89" s="18">
        <v>899</v>
      </c>
      <c r="H89" s="18">
        <v>3657</v>
      </c>
      <c r="I89" s="18">
        <v>1844</v>
      </c>
      <c r="J89" s="18">
        <v>1813</v>
      </c>
    </row>
    <row r="90" spans="1:10" ht="12.95" customHeight="1">
      <c r="A90" s="886" t="s">
        <v>639</v>
      </c>
      <c r="B90" s="18">
        <v>5237</v>
      </c>
      <c r="C90" s="18">
        <v>2699</v>
      </c>
      <c r="D90" s="18">
        <v>2538</v>
      </c>
      <c r="E90" s="18">
        <v>1576</v>
      </c>
      <c r="F90" s="18">
        <v>777</v>
      </c>
      <c r="G90" s="18">
        <v>799</v>
      </c>
      <c r="H90" s="18">
        <v>3661</v>
      </c>
      <c r="I90" s="18">
        <v>1922</v>
      </c>
      <c r="J90" s="18">
        <v>1739</v>
      </c>
    </row>
    <row r="91" spans="1:10" ht="12.95" customHeight="1">
      <c r="A91" s="886" t="s">
        <v>746</v>
      </c>
      <c r="B91" s="18">
        <v>4987</v>
      </c>
      <c r="C91" s="18">
        <v>2453</v>
      </c>
      <c r="D91" s="18">
        <v>2534</v>
      </c>
      <c r="E91" s="18">
        <v>1490</v>
      </c>
      <c r="F91" s="18">
        <v>712</v>
      </c>
      <c r="G91" s="18">
        <v>778</v>
      </c>
      <c r="H91" s="18">
        <v>3497</v>
      </c>
      <c r="I91" s="18">
        <v>1741</v>
      </c>
      <c r="J91" s="18">
        <v>1756</v>
      </c>
    </row>
    <row r="92" spans="1:10" ht="12.95" customHeight="1">
      <c r="A92" s="886" t="s">
        <v>747</v>
      </c>
      <c r="B92" s="18">
        <v>4882</v>
      </c>
      <c r="C92" s="18">
        <v>2423</v>
      </c>
      <c r="D92" s="18">
        <v>2459</v>
      </c>
      <c r="E92" s="18">
        <v>1439</v>
      </c>
      <c r="F92" s="18">
        <v>702</v>
      </c>
      <c r="G92" s="18">
        <v>737</v>
      </c>
      <c r="H92" s="18">
        <v>3443</v>
      </c>
      <c r="I92" s="18">
        <v>1721</v>
      </c>
      <c r="J92" s="18">
        <v>1722</v>
      </c>
    </row>
    <row r="93" spans="1:10" ht="12.95" customHeight="1">
      <c r="A93" s="886" t="s">
        <v>748</v>
      </c>
      <c r="B93" s="18">
        <v>4815</v>
      </c>
      <c r="C93" s="18">
        <v>2372</v>
      </c>
      <c r="D93" s="18">
        <v>2443</v>
      </c>
      <c r="E93" s="18">
        <v>1417</v>
      </c>
      <c r="F93" s="18">
        <v>643</v>
      </c>
      <c r="G93" s="18">
        <v>774</v>
      </c>
      <c r="H93" s="18">
        <v>3398</v>
      </c>
      <c r="I93" s="18">
        <v>1729</v>
      </c>
      <c r="J93" s="18">
        <v>1669</v>
      </c>
    </row>
    <row r="94" spans="1:10" s="281" customFormat="1" ht="12.95" customHeight="1">
      <c r="A94" s="884" t="s">
        <v>207</v>
      </c>
      <c r="B94" s="17">
        <v>25324</v>
      </c>
      <c r="C94" s="17">
        <v>12638</v>
      </c>
      <c r="D94" s="17">
        <v>12686</v>
      </c>
      <c r="E94" s="17">
        <v>7668</v>
      </c>
      <c r="F94" s="17">
        <v>3681</v>
      </c>
      <c r="G94" s="17">
        <v>3987</v>
      </c>
      <c r="H94" s="17">
        <v>17656</v>
      </c>
      <c r="I94" s="17">
        <v>8957</v>
      </c>
      <c r="J94" s="17">
        <v>8699</v>
      </c>
    </row>
    <row r="95" spans="1:10" ht="10.9" customHeight="1">
      <c r="B95" s="18"/>
      <c r="C95" s="18"/>
      <c r="D95" s="18"/>
      <c r="E95" s="18"/>
      <c r="F95" s="18"/>
      <c r="G95" s="18"/>
      <c r="H95" s="18"/>
      <c r="I95" s="18"/>
      <c r="J95" s="18"/>
    </row>
    <row r="96" spans="1:10" ht="12.95" customHeight="1">
      <c r="A96" s="886" t="s">
        <v>629</v>
      </c>
      <c r="B96" s="18">
        <v>5215</v>
      </c>
      <c r="C96" s="18">
        <v>2740</v>
      </c>
      <c r="D96" s="18">
        <v>2475</v>
      </c>
      <c r="E96" s="18">
        <v>1661</v>
      </c>
      <c r="F96" s="18">
        <v>855</v>
      </c>
      <c r="G96" s="18">
        <v>806</v>
      </c>
      <c r="H96" s="18">
        <v>3554</v>
      </c>
      <c r="I96" s="18">
        <v>1885</v>
      </c>
      <c r="J96" s="18">
        <v>1669</v>
      </c>
    </row>
    <row r="97" spans="1:10" ht="12.95" customHeight="1">
      <c r="A97" s="886" t="s">
        <v>749</v>
      </c>
      <c r="B97" s="18">
        <v>4787</v>
      </c>
      <c r="C97" s="18">
        <v>2377</v>
      </c>
      <c r="D97" s="18">
        <v>2410</v>
      </c>
      <c r="E97" s="18">
        <v>1456</v>
      </c>
      <c r="F97" s="18">
        <v>662</v>
      </c>
      <c r="G97" s="18">
        <v>794</v>
      </c>
      <c r="H97" s="18">
        <v>3331</v>
      </c>
      <c r="I97" s="18">
        <v>1715</v>
      </c>
      <c r="J97" s="18">
        <v>1616</v>
      </c>
    </row>
    <row r="98" spans="1:10" ht="12.95" customHeight="1">
      <c r="A98" s="886" t="s">
        <v>750</v>
      </c>
      <c r="B98" s="18">
        <v>4667</v>
      </c>
      <c r="C98" s="18">
        <v>2286</v>
      </c>
      <c r="D98" s="18">
        <v>2381</v>
      </c>
      <c r="E98" s="18">
        <v>1421</v>
      </c>
      <c r="F98" s="18">
        <v>642</v>
      </c>
      <c r="G98" s="18">
        <v>779</v>
      </c>
      <c r="H98" s="18">
        <v>3246</v>
      </c>
      <c r="I98" s="18">
        <v>1644</v>
      </c>
      <c r="J98" s="18">
        <v>1602</v>
      </c>
    </row>
    <row r="99" spans="1:10" ht="12.95" customHeight="1">
      <c r="A99" s="886" t="s">
        <v>751</v>
      </c>
      <c r="B99" s="18">
        <v>4359</v>
      </c>
      <c r="C99" s="18">
        <v>2122</v>
      </c>
      <c r="D99" s="18">
        <v>2237</v>
      </c>
      <c r="E99" s="18">
        <v>1270</v>
      </c>
      <c r="F99" s="18">
        <v>585</v>
      </c>
      <c r="G99" s="18">
        <v>685</v>
      </c>
      <c r="H99" s="18">
        <v>3089</v>
      </c>
      <c r="I99" s="18">
        <v>1537</v>
      </c>
      <c r="J99" s="18">
        <v>1552</v>
      </c>
    </row>
    <row r="100" spans="1:10" ht="12.95" customHeight="1">
      <c r="A100" s="886" t="s">
        <v>752</v>
      </c>
      <c r="B100" s="18">
        <v>4345</v>
      </c>
      <c r="C100" s="18">
        <v>2104</v>
      </c>
      <c r="D100" s="18">
        <v>2241</v>
      </c>
      <c r="E100" s="18">
        <v>1255</v>
      </c>
      <c r="F100" s="18">
        <v>540</v>
      </c>
      <c r="G100" s="18">
        <v>715</v>
      </c>
      <c r="H100" s="18">
        <v>3090</v>
      </c>
      <c r="I100" s="18">
        <v>1564</v>
      </c>
      <c r="J100" s="18">
        <v>1526</v>
      </c>
    </row>
    <row r="101" spans="1:10" s="281" customFormat="1" ht="12.95" customHeight="1">
      <c r="A101" s="884" t="s">
        <v>753</v>
      </c>
      <c r="B101" s="17">
        <v>23373</v>
      </c>
      <c r="C101" s="17">
        <v>11629</v>
      </c>
      <c r="D101" s="17">
        <v>11744</v>
      </c>
      <c r="E101" s="17">
        <v>7063</v>
      </c>
      <c r="F101" s="17">
        <v>3284</v>
      </c>
      <c r="G101" s="17">
        <v>3779</v>
      </c>
      <c r="H101" s="17">
        <v>16310</v>
      </c>
      <c r="I101" s="17">
        <v>8345</v>
      </c>
      <c r="J101" s="17">
        <v>7965</v>
      </c>
    </row>
    <row r="102" spans="1:10" ht="10.9" customHeight="1">
      <c r="B102" s="18"/>
      <c r="C102" s="18"/>
      <c r="D102" s="18"/>
      <c r="E102" s="18"/>
      <c r="F102" s="18"/>
      <c r="G102" s="18"/>
      <c r="H102" s="18"/>
      <c r="I102" s="18"/>
      <c r="J102" s="18"/>
    </row>
    <row r="103" spans="1:10" ht="12.95" customHeight="1">
      <c r="A103" s="886" t="s">
        <v>754</v>
      </c>
      <c r="B103" s="18">
        <v>4506</v>
      </c>
      <c r="C103" s="18">
        <v>2160</v>
      </c>
      <c r="D103" s="18">
        <v>2346</v>
      </c>
      <c r="E103" s="18">
        <v>1423</v>
      </c>
      <c r="F103" s="18">
        <v>634</v>
      </c>
      <c r="G103" s="18">
        <v>789</v>
      </c>
      <c r="H103" s="18">
        <v>3083</v>
      </c>
      <c r="I103" s="18">
        <v>1526</v>
      </c>
      <c r="J103" s="18">
        <v>1557</v>
      </c>
    </row>
    <row r="104" spans="1:10" ht="12.95" customHeight="1">
      <c r="A104" s="886" t="s">
        <v>755</v>
      </c>
      <c r="B104" s="18">
        <v>4373</v>
      </c>
      <c r="C104" s="18">
        <v>2064</v>
      </c>
      <c r="D104" s="18">
        <v>2309</v>
      </c>
      <c r="E104" s="18">
        <v>1343</v>
      </c>
      <c r="F104" s="18">
        <v>592</v>
      </c>
      <c r="G104" s="18">
        <v>751</v>
      </c>
      <c r="H104" s="18">
        <v>3030</v>
      </c>
      <c r="I104" s="18">
        <v>1472</v>
      </c>
      <c r="J104" s="18">
        <v>1558</v>
      </c>
    </row>
    <row r="105" spans="1:10" ht="12.95" customHeight="1">
      <c r="A105" s="886" t="s">
        <v>756</v>
      </c>
      <c r="B105" s="18">
        <v>4365</v>
      </c>
      <c r="C105" s="18">
        <v>2058</v>
      </c>
      <c r="D105" s="18">
        <v>2307</v>
      </c>
      <c r="E105" s="18">
        <v>1381</v>
      </c>
      <c r="F105" s="18">
        <v>590</v>
      </c>
      <c r="G105" s="18">
        <v>791</v>
      </c>
      <c r="H105" s="18">
        <v>2984</v>
      </c>
      <c r="I105" s="18">
        <v>1468</v>
      </c>
      <c r="J105" s="18">
        <v>1516</v>
      </c>
    </row>
    <row r="106" spans="1:10" ht="12.95" customHeight="1">
      <c r="A106" s="886" t="s">
        <v>390</v>
      </c>
      <c r="B106" s="18">
        <v>4460</v>
      </c>
      <c r="C106" s="18">
        <v>1999</v>
      </c>
      <c r="D106" s="18">
        <v>2461</v>
      </c>
      <c r="E106" s="18">
        <v>1420</v>
      </c>
      <c r="F106" s="18">
        <v>570</v>
      </c>
      <c r="G106" s="18">
        <v>850</v>
      </c>
      <c r="H106" s="18">
        <v>3040</v>
      </c>
      <c r="I106" s="18">
        <v>1429</v>
      </c>
      <c r="J106" s="18">
        <v>1611</v>
      </c>
    </row>
    <row r="107" spans="1:10" ht="12.95" customHeight="1">
      <c r="A107" s="886" t="s">
        <v>757</v>
      </c>
      <c r="B107" s="18">
        <v>4391</v>
      </c>
      <c r="C107" s="18">
        <v>1946</v>
      </c>
      <c r="D107" s="18">
        <v>2445</v>
      </c>
      <c r="E107" s="18">
        <v>1315</v>
      </c>
      <c r="F107" s="18">
        <v>539</v>
      </c>
      <c r="G107" s="18">
        <v>776</v>
      </c>
      <c r="H107" s="18">
        <v>3076</v>
      </c>
      <c r="I107" s="18">
        <v>1407</v>
      </c>
      <c r="J107" s="18">
        <v>1669</v>
      </c>
    </row>
    <row r="108" spans="1:10" s="281" customFormat="1" ht="12.95" customHeight="1">
      <c r="A108" s="884" t="s">
        <v>236</v>
      </c>
      <c r="B108" s="17">
        <v>22095</v>
      </c>
      <c r="C108" s="17">
        <v>10227</v>
      </c>
      <c r="D108" s="17">
        <v>11868</v>
      </c>
      <c r="E108" s="17">
        <v>6882</v>
      </c>
      <c r="F108" s="17">
        <v>2925</v>
      </c>
      <c r="G108" s="17">
        <v>3957</v>
      </c>
      <c r="H108" s="17">
        <v>15213</v>
      </c>
      <c r="I108" s="17">
        <v>7302</v>
      </c>
      <c r="J108" s="17">
        <v>7911</v>
      </c>
    </row>
    <row r="109" spans="1:10" s="281" customFormat="1" ht="12.95" customHeight="1">
      <c r="A109" s="884"/>
      <c r="B109" s="18"/>
      <c r="C109" s="18"/>
      <c r="D109" s="18"/>
      <c r="E109" s="18"/>
      <c r="F109" s="18"/>
      <c r="G109" s="18"/>
      <c r="H109" s="18"/>
      <c r="I109" s="18"/>
      <c r="J109" s="18"/>
    </row>
    <row r="110" spans="1:10" s="281" customFormat="1" ht="12.95" customHeight="1">
      <c r="A110" s="884"/>
      <c r="B110" s="18"/>
      <c r="C110" s="18"/>
      <c r="D110" s="18"/>
      <c r="E110" s="18"/>
      <c r="F110" s="18"/>
      <c r="G110" s="18"/>
      <c r="H110" s="18"/>
      <c r="I110" s="18"/>
      <c r="J110" s="18"/>
    </row>
    <row r="111" spans="1:10" s="281" customFormat="1" ht="12.95" customHeight="1">
      <c r="A111" s="884"/>
      <c r="B111" s="18"/>
      <c r="C111" s="18"/>
      <c r="D111" s="18"/>
      <c r="E111" s="18"/>
      <c r="F111" s="18"/>
      <c r="G111" s="18"/>
      <c r="H111" s="18"/>
      <c r="I111" s="18"/>
      <c r="J111" s="18"/>
    </row>
    <row r="112" spans="1:10" ht="12" customHeight="1">
      <c r="B112" s="18"/>
      <c r="C112" s="18"/>
      <c r="D112" s="18"/>
      <c r="E112" s="18"/>
      <c r="F112" s="18"/>
      <c r="G112" s="18"/>
      <c r="H112" s="18"/>
      <c r="I112" s="18"/>
      <c r="J112" s="18"/>
    </row>
    <row r="113" spans="1:10" ht="12" customHeight="1">
      <c r="B113" s="18"/>
      <c r="C113" s="18"/>
      <c r="D113" s="18"/>
      <c r="E113" s="18"/>
      <c r="F113" s="18"/>
      <c r="G113" s="18"/>
      <c r="H113" s="18"/>
      <c r="I113" s="18"/>
      <c r="J113" s="18"/>
    </row>
    <row r="114" spans="1:10" ht="12" customHeight="1">
      <c r="B114" s="18"/>
      <c r="C114" s="18"/>
      <c r="D114" s="18"/>
      <c r="E114" s="18"/>
      <c r="F114" s="18"/>
      <c r="G114" s="18"/>
      <c r="H114" s="18"/>
      <c r="I114" s="18"/>
      <c r="J114" s="18"/>
    </row>
    <row r="115" spans="1:10" ht="12.95" customHeight="1">
      <c r="A115" s="886" t="s">
        <v>758</v>
      </c>
      <c r="B115" s="18">
        <v>4579</v>
      </c>
      <c r="C115" s="18">
        <v>2088</v>
      </c>
      <c r="D115" s="18">
        <v>2491</v>
      </c>
      <c r="E115" s="18">
        <v>1581</v>
      </c>
      <c r="F115" s="18">
        <v>677</v>
      </c>
      <c r="G115" s="18">
        <v>904</v>
      </c>
      <c r="H115" s="18">
        <v>2998</v>
      </c>
      <c r="I115" s="18">
        <v>1411</v>
      </c>
      <c r="J115" s="18">
        <v>1587</v>
      </c>
    </row>
    <row r="116" spans="1:10" ht="12.95" customHeight="1">
      <c r="A116" s="886" t="s">
        <v>759</v>
      </c>
      <c r="B116" s="18">
        <v>3971</v>
      </c>
      <c r="C116" s="18">
        <v>1765</v>
      </c>
      <c r="D116" s="18">
        <v>2206</v>
      </c>
      <c r="E116" s="18">
        <v>1315</v>
      </c>
      <c r="F116" s="18">
        <v>544</v>
      </c>
      <c r="G116" s="18">
        <v>771</v>
      </c>
      <c r="H116" s="18">
        <v>2656</v>
      </c>
      <c r="I116" s="18">
        <v>1221</v>
      </c>
      <c r="J116" s="18">
        <v>1435</v>
      </c>
    </row>
    <row r="117" spans="1:10" ht="12.95" customHeight="1">
      <c r="A117" s="886" t="s">
        <v>760</v>
      </c>
      <c r="B117" s="18">
        <v>3769</v>
      </c>
      <c r="C117" s="18">
        <v>1696</v>
      </c>
      <c r="D117" s="18">
        <v>2073</v>
      </c>
      <c r="E117" s="18">
        <v>1289</v>
      </c>
      <c r="F117" s="18">
        <v>562</v>
      </c>
      <c r="G117" s="18">
        <v>727</v>
      </c>
      <c r="H117" s="18">
        <v>2480</v>
      </c>
      <c r="I117" s="18">
        <v>1134</v>
      </c>
      <c r="J117" s="18">
        <v>1346</v>
      </c>
    </row>
    <row r="118" spans="1:10" ht="12.95" customHeight="1">
      <c r="A118" s="886" t="s">
        <v>761</v>
      </c>
      <c r="B118" s="18">
        <v>3634</v>
      </c>
      <c r="C118" s="18">
        <v>1631</v>
      </c>
      <c r="D118" s="18">
        <v>2003</v>
      </c>
      <c r="E118" s="18">
        <v>1248</v>
      </c>
      <c r="F118" s="18">
        <v>518</v>
      </c>
      <c r="G118" s="18">
        <v>730</v>
      </c>
      <c r="H118" s="18">
        <v>2386</v>
      </c>
      <c r="I118" s="18">
        <v>1113</v>
      </c>
      <c r="J118" s="18">
        <v>1273</v>
      </c>
    </row>
    <row r="119" spans="1:10" ht="12.95" customHeight="1">
      <c r="A119" s="886" t="s">
        <v>627</v>
      </c>
      <c r="B119" s="18">
        <v>3035</v>
      </c>
      <c r="C119" s="18">
        <v>1345</v>
      </c>
      <c r="D119" s="18">
        <v>1690</v>
      </c>
      <c r="E119" s="18">
        <v>1106</v>
      </c>
      <c r="F119" s="18">
        <v>507</v>
      </c>
      <c r="G119" s="18">
        <v>599</v>
      </c>
      <c r="H119" s="18">
        <v>1929</v>
      </c>
      <c r="I119" s="18">
        <v>838</v>
      </c>
      <c r="J119" s="18">
        <v>1091</v>
      </c>
    </row>
    <row r="120" spans="1:10" s="281" customFormat="1" ht="12.95" customHeight="1">
      <c r="A120" s="884" t="s">
        <v>762</v>
      </c>
      <c r="B120" s="17">
        <v>18988</v>
      </c>
      <c r="C120" s="17">
        <v>8525</v>
      </c>
      <c r="D120" s="17">
        <v>10463</v>
      </c>
      <c r="E120" s="17">
        <v>6539</v>
      </c>
      <c r="F120" s="17">
        <v>2808</v>
      </c>
      <c r="G120" s="17">
        <v>3731</v>
      </c>
      <c r="H120" s="17">
        <v>12449</v>
      </c>
      <c r="I120" s="17">
        <v>5717</v>
      </c>
      <c r="J120" s="17">
        <v>6732</v>
      </c>
    </row>
    <row r="121" spans="1:10" ht="11.1" customHeight="1">
      <c r="B121" s="18"/>
      <c r="C121" s="18"/>
      <c r="D121" s="18"/>
      <c r="E121" s="18"/>
      <c r="F121" s="18"/>
      <c r="G121" s="18"/>
      <c r="H121" s="18"/>
      <c r="I121" s="18"/>
      <c r="J121" s="18"/>
    </row>
    <row r="122" spans="1:10" ht="12.95" customHeight="1">
      <c r="A122" s="886" t="s">
        <v>763</v>
      </c>
      <c r="B122" s="18">
        <v>3091</v>
      </c>
      <c r="C122" s="18">
        <v>1318</v>
      </c>
      <c r="D122" s="18">
        <v>1773</v>
      </c>
      <c r="E122" s="18">
        <v>1122</v>
      </c>
      <c r="F122" s="18">
        <v>486</v>
      </c>
      <c r="G122" s="18">
        <v>636</v>
      </c>
      <c r="H122" s="18">
        <v>1969</v>
      </c>
      <c r="I122" s="18">
        <v>832</v>
      </c>
      <c r="J122" s="18">
        <v>1137</v>
      </c>
    </row>
    <row r="123" spans="1:10" ht="12.95" customHeight="1">
      <c r="A123" s="886" t="s">
        <v>764</v>
      </c>
      <c r="B123" s="18">
        <v>2618</v>
      </c>
      <c r="C123" s="18">
        <v>1114</v>
      </c>
      <c r="D123" s="18">
        <v>1504</v>
      </c>
      <c r="E123" s="18">
        <v>960</v>
      </c>
      <c r="F123" s="18">
        <v>413</v>
      </c>
      <c r="G123" s="18">
        <v>547</v>
      </c>
      <c r="H123" s="18">
        <v>1658</v>
      </c>
      <c r="I123" s="18">
        <v>701</v>
      </c>
      <c r="J123" s="18">
        <v>957</v>
      </c>
    </row>
    <row r="124" spans="1:10" ht="12.95" customHeight="1">
      <c r="A124" s="886" t="s">
        <v>765</v>
      </c>
      <c r="B124" s="18">
        <v>2256</v>
      </c>
      <c r="C124" s="18">
        <v>994</v>
      </c>
      <c r="D124" s="18">
        <v>1262</v>
      </c>
      <c r="E124" s="18">
        <v>830</v>
      </c>
      <c r="F124" s="18">
        <v>363</v>
      </c>
      <c r="G124" s="18">
        <v>467</v>
      </c>
      <c r="H124" s="18">
        <v>1426</v>
      </c>
      <c r="I124" s="18">
        <v>631</v>
      </c>
      <c r="J124" s="18">
        <v>795</v>
      </c>
    </row>
    <row r="125" spans="1:10" ht="12.95" customHeight="1">
      <c r="A125" s="886" t="s">
        <v>766</v>
      </c>
      <c r="B125" s="18">
        <v>2132</v>
      </c>
      <c r="C125" s="18">
        <v>873</v>
      </c>
      <c r="D125" s="18">
        <v>1259</v>
      </c>
      <c r="E125" s="18">
        <v>797</v>
      </c>
      <c r="F125" s="18">
        <v>307</v>
      </c>
      <c r="G125" s="18">
        <v>490</v>
      </c>
      <c r="H125" s="18">
        <v>1335</v>
      </c>
      <c r="I125" s="18">
        <v>566</v>
      </c>
      <c r="J125" s="18">
        <v>769</v>
      </c>
    </row>
    <row r="126" spans="1:10" ht="12.95" customHeight="1">
      <c r="A126" s="886" t="s">
        <v>767</v>
      </c>
      <c r="B126" s="18">
        <v>1945</v>
      </c>
      <c r="C126" s="18">
        <v>775</v>
      </c>
      <c r="D126" s="18">
        <v>1170</v>
      </c>
      <c r="E126" s="18">
        <v>746</v>
      </c>
      <c r="F126" s="18">
        <v>295</v>
      </c>
      <c r="G126" s="18">
        <v>451</v>
      </c>
      <c r="H126" s="18">
        <v>1199</v>
      </c>
      <c r="I126" s="18">
        <v>480</v>
      </c>
      <c r="J126" s="18">
        <v>719</v>
      </c>
    </row>
    <row r="127" spans="1:10" s="281" customFormat="1" ht="12.95" customHeight="1">
      <c r="A127" s="884" t="s">
        <v>768</v>
      </c>
      <c r="B127" s="17">
        <v>12042</v>
      </c>
      <c r="C127" s="17">
        <v>5074</v>
      </c>
      <c r="D127" s="17">
        <v>6968</v>
      </c>
      <c r="E127" s="17">
        <v>4455</v>
      </c>
      <c r="F127" s="17">
        <v>1864</v>
      </c>
      <c r="G127" s="17">
        <v>2591</v>
      </c>
      <c r="H127" s="17">
        <v>7587</v>
      </c>
      <c r="I127" s="17">
        <v>3210</v>
      </c>
      <c r="J127" s="17">
        <v>4377</v>
      </c>
    </row>
    <row r="128" spans="1:10" ht="10.15" customHeight="1">
      <c r="B128" s="18"/>
      <c r="C128" s="18"/>
      <c r="D128" s="18"/>
      <c r="E128" s="18"/>
      <c r="F128" s="18"/>
      <c r="G128" s="18"/>
      <c r="H128" s="18"/>
      <c r="I128" s="18"/>
      <c r="J128" s="18"/>
    </row>
    <row r="129" spans="1:10" ht="12.95" customHeight="1">
      <c r="A129" s="886" t="s">
        <v>769</v>
      </c>
      <c r="B129" s="18">
        <v>1958</v>
      </c>
      <c r="C129" s="18">
        <v>794</v>
      </c>
      <c r="D129" s="18">
        <v>1164</v>
      </c>
      <c r="E129" s="18">
        <v>766</v>
      </c>
      <c r="F129" s="18">
        <v>316</v>
      </c>
      <c r="G129" s="18">
        <v>450</v>
      </c>
      <c r="H129" s="18">
        <v>1192</v>
      </c>
      <c r="I129" s="18">
        <v>478</v>
      </c>
      <c r="J129" s="18">
        <v>714</v>
      </c>
    </row>
    <row r="130" spans="1:10" ht="12.95" customHeight="1">
      <c r="A130" s="886" t="s">
        <v>770</v>
      </c>
      <c r="B130" s="18">
        <v>1524</v>
      </c>
      <c r="C130" s="18">
        <v>613</v>
      </c>
      <c r="D130" s="18">
        <v>911</v>
      </c>
      <c r="E130" s="18">
        <v>583</v>
      </c>
      <c r="F130" s="18">
        <v>240</v>
      </c>
      <c r="G130" s="18">
        <v>343</v>
      </c>
      <c r="H130" s="18">
        <v>941</v>
      </c>
      <c r="I130" s="18">
        <v>373</v>
      </c>
      <c r="J130" s="18">
        <v>568</v>
      </c>
    </row>
    <row r="131" spans="1:10" ht="12.95" customHeight="1">
      <c r="A131" s="886" t="s">
        <v>771</v>
      </c>
      <c r="B131" s="18">
        <v>1283</v>
      </c>
      <c r="C131" s="18">
        <v>500</v>
      </c>
      <c r="D131" s="18">
        <v>783</v>
      </c>
      <c r="E131" s="18">
        <v>483</v>
      </c>
      <c r="F131" s="18">
        <v>206</v>
      </c>
      <c r="G131" s="18">
        <v>277</v>
      </c>
      <c r="H131" s="18">
        <v>800</v>
      </c>
      <c r="I131" s="18">
        <v>294</v>
      </c>
      <c r="J131" s="18">
        <v>506</v>
      </c>
    </row>
    <row r="132" spans="1:10" ht="12.95" customHeight="1">
      <c r="A132" s="886" t="s">
        <v>772</v>
      </c>
      <c r="B132" s="18">
        <v>1093</v>
      </c>
      <c r="C132" s="18">
        <v>448</v>
      </c>
      <c r="D132" s="18">
        <v>645</v>
      </c>
      <c r="E132" s="18">
        <v>409</v>
      </c>
      <c r="F132" s="18">
        <v>158</v>
      </c>
      <c r="G132" s="18">
        <v>251</v>
      </c>
      <c r="H132" s="18">
        <v>684</v>
      </c>
      <c r="I132" s="18">
        <v>290</v>
      </c>
      <c r="J132" s="18">
        <v>394</v>
      </c>
    </row>
    <row r="133" spans="1:10" ht="12.95" customHeight="1">
      <c r="A133" s="886" t="s">
        <v>773</v>
      </c>
      <c r="B133" s="18">
        <v>932</v>
      </c>
      <c r="C133" s="18">
        <v>361</v>
      </c>
      <c r="D133" s="18">
        <v>571</v>
      </c>
      <c r="E133" s="18">
        <v>335</v>
      </c>
      <c r="F133" s="18">
        <v>128</v>
      </c>
      <c r="G133" s="18">
        <v>207</v>
      </c>
      <c r="H133" s="18">
        <v>597</v>
      </c>
      <c r="I133" s="18">
        <v>233</v>
      </c>
      <c r="J133" s="18">
        <v>364</v>
      </c>
    </row>
    <row r="134" spans="1:10" s="281" customFormat="1" ht="12.95" customHeight="1">
      <c r="A134" s="884" t="s">
        <v>774</v>
      </c>
      <c r="B134" s="17">
        <v>6790</v>
      </c>
      <c r="C134" s="17">
        <v>2716</v>
      </c>
      <c r="D134" s="17">
        <v>4074</v>
      </c>
      <c r="E134" s="17">
        <v>2576</v>
      </c>
      <c r="F134" s="17">
        <v>1048</v>
      </c>
      <c r="G134" s="17">
        <v>1528</v>
      </c>
      <c r="H134" s="17">
        <v>4214</v>
      </c>
      <c r="I134" s="17">
        <v>1668</v>
      </c>
      <c r="J134" s="17">
        <v>2546</v>
      </c>
    </row>
    <row r="135" spans="1:10" ht="11.45" customHeight="1">
      <c r="B135" s="18"/>
      <c r="C135" s="18"/>
      <c r="D135" s="18"/>
      <c r="E135" s="18"/>
      <c r="F135" s="18"/>
      <c r="G135" s="18"/>
      <c r="H135" s="18"/>
      <c r="I135" s="18"/>
      <c r="J135" s="18"/>
    </row>
    <row r="136" spans="1:10" ht="12.95" customHeight="1">
      <c r="A136" s="886" t="s">
        <v>775</v>
      </c>
      <c r="B136" s="18">
        <v>552</v>
      </c>
      <c r="C136" s="18">
        <v>190</v>
      </c>
      <c r="D136" s="18">
        <v>362</v>
      </c>
      <c r="E136" s="18">
        <v>220</v>
      </c>
      <c r="F136" s="18">
        <v>90</v>
      </c>
      <c r="G136" s="18">
        <v>130</v>
      </c>
      <c r="H136" s="18">
        <v>332</v>
      </c>
      <c r="I136" s="18">
        <v>100</v>
      </c>
      <c r="J136" s="18">
        <v>232</v>
      </c>
    </row>
    <row r="137" spans="1:10" ht="12.95" customHeight="1">
      <c r="A137" s="886" t="s">
        <v>776</v>
      </c>
      <c r="B137" s="18">
        <v>366</v>
      </c>
      <c r="C137" s="18">
        <v>131</v>
      </c>
      <c r="D137" s="18">
        <v>235</v>
      </c>
      <c r="E137" s="18">
        <v>147</v>
      </c>
      <c r="F137" s="18">
        <v>64</v>
      </c>
      <c r="G137" s="18">
        <v>83</v>
      </c>
      <c r="H137" s="18">
        <v>219</v>
      </c>
      <c r="I137" s="18">
        <v>67</v>
      </c>
      <c r="J137" s="18">
        <v>152</v>
      </c>
    </row>
    <row r="138" spans="1:10" ht="12.95" customHeight="1">
      <c r="A138" s="886" t="s">
        <v>392</v>
      </c>
      <c r="B138" s="18">
        <v>333</v>
      </c>
      <c r="C138" s="18">
        <v>109</v>
      </c>
      <c r="D138" s="18">
        <v>224</v>
      </c>
      <c r="E138" s="18">
        <v>97</v>
      </c>
      <c r="F138" s="18">
        <v>42</v>
      </c>
      <c r="G138" s="18">
        <v>55</v>
      </c>
      <c r="H138" s="18">
        <v>236</v>
      </c>
      <c r="I138" s="18">
        <v>67</v>
      </c>
      <c r="J138" s="18">
        <v>169</v>
      </c>
    </row>
    <row r="139" spans="1:10" ht="12.95" customHeight="1">
      <c r="A139" s="886" t="s">
        <v>777</v>
      </c>
      <c r="B139" s="18">
        <v>488</v>
      </c>
      <c r="C139" s="18">
        <v>163</v>
      </c>
      <c r="D139" s="18">
        <v>325</v>
      </c>
      <c r="E139" s="18">
        <v>124</v>
      </c>
      <c r="F139" s="18">
        <v>54</v>
      </c>
      <c r="G139" s="18">
        <v>70</v>
      </c>
      <c r="H139" s="18">
        <v>364</v>
      </c>
      <c r="I139" s="18">
        <v>109</v>
      </c>
      <c r="J139" s="18">
        <v>255</v>
      </c>
    </row>
    <row r="140" spans="1:10" ht="12.95" customHeight="1">
      <c r="A140" s="886" t="s">
        <v>778</v>
      </c>
      <c r="B140" s="18">
        <v>562</v>
      </c>
      <c r="C140" s="18">
        <v>176</v>
      </c>
      <c r="D140" s="18">
        <v>386</v>
      </c>
      <c r="E140" s="18">
        <v>163</v>
      </c>
      <c r="F140" s="18">
        <v>51</v>
      </c>
      <c r="G140" s="18">
        <v>112</v>
      </c>
      <c r="H140" s="18">
        <v>399</v>
      </c>
      <c r="I140" s="18">
        <v>125</v>
      </c>
      <c r="J140" s="18">
        <v>274</v>
      </c>
    </row>
    <row r="141" spans="1:10" s="281" customFormat="1" ht="12.95" customHeight="1">
      <c r="A141" s="884" t="s">
        <v>779</v>
      </c>
      <c r="B141" s="17">
        <v>2301</v>
      </c>
      <c r="C141" s="17">
        <v>769</v>
      </c>
      <c r="D141" s="17">
        <v>1532</v>
      </c>
      <c r="E141" s="17">
        <v>751</v>
      </c>
      <c r="F141" s="17">
        <v>301</v>
      </c>
      <c r="G141" s="17">
        <v>450</v>
      </c>
      <c r="H141" s="17">
        <v>1550</v>
      </c>
      <c r="I141" s="17">
        <v>468</v>
      </c>
      <c r="J141" s="17">
        <v>1082</v>
      </c>
    </row>
    <row r="142" spans="1:10" ht="10.9" customHeight="1">
      <c r="B142" s="18"/>
      <c r="C142" s="18"/>
      <c r="D142" s="18"/>
      <c r="E142" s="18"/>
      <c r="F142" s="18"/>
      <c r="G142" s="18"/>
      <c r="H142" s="18"/>
      <c r="I142" s="18"/>
      <c r="J142" s="18"/>
    </row>
    <row r="143" spans="1:10" ht="12.95" customHeight="1">
      <c r="A143" s="886" t="s">
        <v>780</v>
      </c>
      <c r="B143" s="18">
        <v>434</v>
      </c>
      <c r="C143" s="18">
        <v>119</v>
      </c>
      <c r="D143" s="18">
        <v>315</v>
      </c>
      <c r="E143" s="18">
        <v>122</v>
      </c>
      <c r="F143" s="18">
        <v>36</v>
      </c>
      <c r="G143" s="18">
        <v>86</v>
      </c>
      <c r="H143" s="18">
        <v>312</v>
      </c>
      <c r="I143" s="18">
        <v>83</v>
      </c>
      <c r="J143" s="18">
        <v>229</v>
      </c>
    </row>
    <row r="144" spans="1:10" ht="12.95" customHeight="1">
      <c r="A144" s="886" t="s">
        <v>781</v>
      </c>
      <c r="B144" s="18">
        <v>410</v>
      </c>
      <c r="C144" s="18">
        <v>137</v>
      </c>
      <c r="D144" s="18">
        <v>273</v>
      </c>
      <c r="E144" s="18">
        <v>94</v>
      </c>
      <c r="F144" s="18">
        <v>29</v>
      </c>
      <c r="G144" s="18">
        <v>65</v>
      </c>
      <c r="H144" s="18">
        <v>316</v>
      </c>
      <c r="I144" s="18">
        <v>108</v>
      </c>
      <c r="J144" s="18">
        <v>208</v>
      </c>
    </row>
    <row r="145" spans="1:10" ht="12.95" customHeight="1">
      <c r="A145" s="886" t="s">
        <v>782</v>
      </c>
      <c r="B145" s="18">
        <v>371</v>
      </c>
      <c r="C145" s="18">
        <v>100</v>
      </c>
      <c r="D145" s="18">
        <v>271</v>
      </c>
      <c r="E145" s="18">
        <v>91</v>
      </c>
      <c r="F145" s="18">
        <v>29</v>
      </c>
      <c r="G145" s="18">
        <v>62</v>
      </c>
      <c r="H145" s="18">
        <v>280</v>
      </c>
      <c r="I145" s="18">
        <v>71</v>
      </c>
      <c r="J145" s="18">
        <v>209</v>
      </c>
    </row>
    <row r="146" spans="1:10" ht="12.95" customHeight="1">
      <c r="A146" s="886" t="s">
        <v>783</v>
      </c>
      <c r="B146" s="18">
        <v>276</v>
      </c>
      <c r="C146" s="18">
        <v>72</v>
      </c>
      <c r="D146" s="18">
        <v>204</v>
      </c>
      <c r="E146" s="18">
        <v>60</v>
      </c>
      <c r="F146" s="18">
        <v>11</v>
      </c>
      <c r="G146" s="18">
        <v>49</v>
      </c>
      <c r="H146" s="18">
        <v>216</v>
      </c>
      <c r="I146" s="18">
        <v>61</v>
      </c>
      <c r="J146" s="18">
        <v>155</v>
      </c>
    </row>
    <row r="147" spans="1:10" ht="12.95" customHeight="1">
      <c r="A147" s="886" t="s">
        <v>784</v>
      </c>
      <c r="B147" s="18">
        <v>263</v>
      </c>
      <c r="C147" s="18">
        <v>63</v>
      </c>
      <c r="D147" s="18">
        <v>200</v>
      </c>
      <c r="E147" s="18">
        <v>57</v>
      </c>
      <c r="F147" s="18">
        <v>11</v>
      </c>
      <c r="G147" s="18">
        <v>46</v>
      </c>
      <c r="H147" s="18">
        <v>206</v>
      </c>
      <c r="I147" s="18">
        <v>52</v>
      </c>
      <c r="J147" s="18">
        <v>154</v>
      </c>
    </row>
    <row r="148" spans="1:10" s="281" customFormat="1" ht="12.95" customHeight="1">
      <c r="A148" s="884" t="s">
        <v>785</v>
      </c>
      <c r="B148" s="17">
        <v>1754</v>
      </c>
      <c r="C148" s="17">
        <v>491</v>
      </c>
      <c r="D148" s="17">
        <v>1263</v>
      </c>
      <c r="E148" s="17">
        <v>424</v>
      </c>
      <c r="F148" s="17">
        <v>116</v>
      </c>
      <c r="G148" s="17">
        <v>308</v>
      </c>
      <c r="H148" s="17">
        <v>1330</v>
      </c>
      <c r="I148" s="17">
        <v>375</v>
      </c>
      <c r="J148" s="17">
        <v>955</v>
      </c>
    </row>
    <row r="149" spans="1:10" ht="11.1" customHeight="1">
      <c r="B149" s="18"/>
      <c r="C149" s="18"/>
      <c r="D149" s="18"/>
      <c r="E149" s="18"/>
      <c r="F149" s="18"/>
      <c r="G149" s="18"/>
      <c r="H149" s="18"/>
      <c r="I149" s="18"/>
      <c r="J149" s="18"/>
    </row>
    <row r="150" spans="1:10" ht="12.95" customHeight="1">
      <c r="A150" s="886" t="s">
        <v>786</v>
      </c>
      <c r="B150" s="18">
        <v>172</v>
      </c>
      <c r="C150" s="18">
        <v>57</v>
      </c>
      <c r="D150" s="18">
        <v>115</v>
      </c>
      <c r="E150" s="18">
        <v>38</v>
      </c>
      <c r="F150" s="18">
        <v>17</v>
      </c>
      <c r="G150" s="18">
        <v>21</v>
      </c>
      <c r="H150" s="18">
        <v>134</v>
      </c>
      <c r="I150" s="18">
        <v>40</v>
      </c>
      <c r="J150" s="18">
        <v>94</v>
      </c>
    </row>
    <row r="151" spans="1:10" ht="12.95" customHeight="1">
      <c r="A151" s="886" t="s">
        <v>787</v>
      </c>
      <c r="B151" s="18">
        <v>124</v>
      </c>
      <c r="C151" s="18">
        <v>35</v>
      </c>
      <c r="D151" s="18">
        <v>89</v>
      </c>
      <c r="E151" s="18">
        <v>15</v>
      </c>
      <c r="F151" s="18">
        <v>2</v>
      </c>
      <c r="G151" s="18">
        <v>13</v>
      </c>
      <c r="H151" s="18">
        <v>109</v>
      </c>
      <c r="I151" s="18">
        <v>33</v>
      </c>
      <c r="J151" s="18">
        <v>76</v>
      </c>
    </row>
    <row r="152" spans="1:10" ht="12.95" customHeight="1">
      <c r="A152" s="886" t="s">
        <v>788</v>
      </c>
      <c r="B152" s="18">
        <v>81</v>
      </c>
      <c r="C152" s="18">
        <v>27</v>
      </c>
      <c r="D152" s="18">
        <v>54</v>
      </c>
      <c r="E152" s="18">
        <v>29</v>
      </c>
      <c r="F152" s="18">
        <v>7</v>
      </c>
      <c r="G152" s="18">
        <v>22</v>
      </c>
      <c r="H152" s="18">
        <v>52</v>
      </c>
      <c r="I152" s="18">
        <v>20</v>
      </c>
      <c r="J152" s="18">
        <v>32</v>
      </c>
    </row>
    <row r="153" spans="1:10" ht="12.95" customHeight="1">
      <c r="A153" s="886" t="s">
        <v>789</v>
      </c>
      <c r="B153" s="18">
        <v>76</v>
      </c>
      <c r="C153" s="18">
        <v>28</v>
      </c>
      <c r="D153" s="18">
        <v>48</v>
      </c>
      <c r="E153" s="18">
        <v>23</v>
      </c>
      <c r="F153" s="18">
        <v>8</v>
      </c>
      <c r="G153" s="18">
        <v>15</v>
      </c>
      <c r="H153" s="18">
        <v>53</v>
      </c>
      <c r="I153" s="18">
        <v>20</v>
      </c>
      <c r="J153" s="18">
        <v>33</v>
      </c>
    </row>
    <row r="154" spans="1:10" ht="12.95" customHeight="1">
      <c r="A154" s="886" t="s">
        <v>790</v>
      </c>
      <c r="B154" s="18">
        <v>64</v>
      </c>
      <c r="C154" s="18">
        <v>17</v>
      </c>
      <c r="D154" s="18">
        <v>47</v>
      </c>
      <c r="E154" s="18">
        <v>3</v>
      </c>
      <c r="F154" s="18">
        <v>0</v>
      </c>
      <c r="G154" s="18">
        <v>3</v>
      </c>
      <c r="H154" s="18">
        <v>61</v>
      </c>
      <c r="I154" s="18">
        <v>17</v>
      </c>
      <c r="J154" s="18">
        <v>44</v>
      </c>
    </row>
    <row r="155" spans="1:10" s="281" customFormat="1" ht="12.95" customHeight="1">
      <c r="A155" s="884" t="s">
        <v>791</v>
      </c>
      <c r="B155" s="17">
        <v>517</v>
      </c>
      <c r="C155" s="17">
        <v>164</v>
      </c>
      <c r="D155" s="17">
        <v>353</v>
      </c>
      <c r="E155" s="17">
        <v>108</v>
      </c>
      <c r="F155" s="17">
        <v>34</v>
      </c>
      <c r="G155" s="17">
        <v>74</v>
      </c>
      <c r="H155" s="17">
        <v>409</v>
      </c>
      <c r="I155" s="17">
        <v>130</v>
      </c>
      <c r="J155" s="17">
        <v>279</v>
      </c>
    </row>
    <row r="156" spans="1:10" ht="11.1" customHeight="1">
      <c r="B156" s="18"/>
      <c r="C156" s="18"/>
      <c r="D156" s="18"/>
      <c r="E156" s="18"/>
      <c r="F156" s="18"/>
      <c r="G156" s="18"/>
      <c r="H156" s="18"/>
      <c r="I156" s="18"/>
      <c r="J156" s="18"/>
    </row>
    <row r="157" spans="1:10" ht="12.95" customHeight="1">
      <c r="A157" s="886" t="s">
        <v>792</v>
      </c>
      <c r="B157" s="18">
        <v>16</v>
      </c>
      <c r="C157" s="18">
        <v>4</v>
      </c>
      <c r="D157" s="18">
        <v>12</v>
      </c>
      <c r="E157" s="18">
        <v>3</v>
      </c>
      <c r="F157" s="18">
        <v>0</v>
      </c>
      <c r="G157" s="18">
        <v>3</v>
      </c>
      <c r="H157" s="18">
        <v>13</v>
      </c>
      <c r="I157" s="18">
        <v>4</v>
      </c>
      <c r="J157" s="18">
        <v>9</v>
      </c>
    </row>
    <row r="158" spans="1:10" ht="12.95" customHeight="1">
      <c r="A158" s="886" t="s">
        <v>793</v>
      </c>
      <c r="B158" s="18">
        <v>40</v>
      </c>
      <c r="C158" s="18">
        <v>7</v>
      </c>
      <c r="D158" s="18">
        <v>33</v>
      </c>
      <c r="E158" s="18">
        <v>10</v>
      </c>
      <c r="F158" s="18">
        <v>3</v>
      </c>
      <c r="G158" s="18">
        <v>7</v>
      </c>
      <c r="H158" s="18">
        <v>30</v>
      </c>
      <c r="I158" s="18">
        <v>4</v>
      </c>
      <c r="J158" s="18">
        <v>26</v>
      </c>
    </row>
    <row r="159" spans="1:10" ht="12.95" customHeight="1">
      <c r="A159" s="886" t="s">
        <v>794</v>
      </c>
      <c r="B159" s="18">
        <v>14</v>
      </c>
      <c r="C159" s="18">
        <v>5</v>
      </c>
      <c r="D159" s="18">
        <v>9</v>
      </c>
      <c r="E159" s="18">
        <v>4</v>
      </c>
      <c r="F159" s="18">
        <v>0</v>
      </c>
      <c r="G159" s="18">
        <v>4</v>
      </c>
      <c r="H159" s="18">
        <v>10</v>
      </c>
      <c r="I159" s="18">
        <v>5</v>
      </c>
      <c r="J159" s="18">
        <v>5</v>
      </c>
    </row>
    <row r="160" spans="1:10" ht="12.95" customHeight="1">
      <c r="A160" s="886" t="s">
        <v>795</v>
      </c>
      <c r="B160" s="18">
        <v>28</v>
      </c>
      <c r="C160" s="18">
        <v>5</v>
      </c>
      <c r="D160" s="18">
        <v>23</v>
      </c>
      <c r="E160" s="18">
        <v>4</v>
      </c>
      <c r="F160" s="18">
        <v>3</v>
      </c>
      <c r="G160" s="18">
        <v>1</v>
      </c>
      <c r="H160" s="18">
        <v>24</v>
      </c>
      <c r="I160" s="18">
        <v>2</v>
      </c>
      <c r="J160" s="18">
        <v>22</v>
      </c>
    </row>
    <row r="161" spans="1:10" ht="12.95" customHeight="1">
      <c r="A161" s="886" t="s">
        <v>796</v>
      </c>
      <c r="B161" s="18">
        <v>10</v>
      </c>
      <c r="C161" s="18">
        <v>2</v>
      </c>
      <c r="D161" s="18">
        <v>8</v>
      </c>
      <c r="E161" s="18">
        <v>1</v>
      </c>
      <c r="F161" s="18">
        <v>0</v>
      </c>
      <c r="G161" s="18">
        <v>1</v>
      </c>
      <c r="H161" s="18">
        <v>9</v>
      </c>
      <c r="I161" s="18">
        <v>2</v>
      </c>
      <c r="J161" s="18">
        <v>7</v>
      </c>
    </row>
    <row r="162" spans="1:10" s="281" customFormat="1" ht="12.95" customHeight="1">
      <c r="A162" s="884" t="s">
        <v>797</v>
      </c>
      <c r="B162" s="17">
        <v>108</v>
      </c>
      <c r="C162" s="17">
        <v>23</v>
      </c>
      <c r="D162" s="17">
        <v>85</v>
      </c>
      <c r="E162" s="17">
        <v>22</v>
      </c>
      <c r="F162" s="17">
        <v>6</v>
      </c>
      <c r="G162" s="17">
        <v>16</v>
      </c>
      <c r="H162" s="17">
        <v>86</v>
      </c>
      <c r="I162" s="17">
        <v>17</v>
      </c>
      <c r="J162" s="17">
        <v>69</v>
      </c>
    </row>
    <row r="163" spans="1:10" ht="10.15" customHeight="1">
      <c r="B163" s="17"/>
      <c r="C163" s="17"/>
      <c r="D163" s="17"/>
      <c r="E163" s="17"/>
      <c r="F163" s="17"/>
      <c r="G163" s="17"/>
      <c r="H163" s="17"/>
      <c r="I163" s="17"/>
      <c r="J163" s="17"/>
    </row>
    <row r="164" spans="1:10" s="281" customFormat="1" ht="24.6" customHeight="1">
      <c r="A164" s="889" t="s">
        <v>798</v>
      </c>
      <c r="B164" s="17">
        <v>29</v>
      </c>
      <c r="C164" s="17">
        <v>10</v>
      </c>
      <c r="D164" s="17">
        <v>19</v>
      </c>
      <c r="E164" s="17">
        <v>6</v>
      </c>
      <c r="F164" s="17">
        <v>3</v>
      </c>
      <c r="G164" s="17">
        <v>3</v>
      </c>
      <c r="H164" s="17">
        <v>23</v>
      </c>
      <c r="I164" s="17">
        <v>7</v>
      </c>
      <c r="J164" s="17">
        <v>16</v>
      </c>
    </row>
    <row r="165" spans="1:10" ht="12.95" customHeight="1"/>
    <row r="166" spans="1:10" ht="12.95" customHeight="1"/>
    <row r="167" spans="1:10" ht="12.95" customHeight="1"/>
    <row r="168" spans="1:10" ht="12.95" customHeight="1"/>
    <row r="169" spans="1:10" ht="12.95" customHeight="1"/>
    <row r="170" spans="1:10" ht="12.95" customHeight="1"/>
    <row r="171" spans="1:10" ht="12.95" customHeight="1"/>
    <row r="172" spans="1:10" ht="12.95" customHeight="1"/>
    <row r="173" spans="1:10" ht="12.95" customHeight="1"/>
    <row r="174" spans="1:10" ht="12.95" customHeight="1"/>
    <row r="175" spans="1:10" ht="12.95" customHeight="1"/>
    <row r="176" spans="1:10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.95" customHeight="1"/>
    <row r="388" ht="12.95" customHeight="1"/>
    <row r="389" ht="12.95" customHeight="1"/>
    <row r="390" ht="12.95" customHeight="1"/>
    <row r="391" ht="12.95" customHeight="1"/>
    <row r="392" ht="12.95" customHeight="1"/>
    <row r="393" ht="12.95" customHeight="1"/>
    <row r="394" ht="12.95" customHeight="1"/>
    <row r="395" ht="12.95" customHeight="1"/>
    <row r="396" ht="12.95" customHeight="1"/>
    <row r="397" ht="12.95" customHeight="1"/>
    <row r="398" ht="12.95" customHeight="1"/>
    <row r="399" ht="12.95" customHeight="1"/>
    <row r="400" ht="12.95" customHeight="1"/>
    <row r="401" ht="12.95" customHeight="1"/>
    <row r="402" ht="12.95" customHeight="1"/>
    <row r="403" ht="12.95" customHeight="1"/>
    <row r="404" ht="12.95" customHeight="1"/>
    <row r="405" ht="12.95" customHeight="1"/>
    <row r="406" ht="12.95" customHeight="1"/>
    <row r="407" ht="12.95" customHeight="1"/>
    <row r="408" ht="12.95" customHeight="1"/>
    <row r="409" ht="12.95" customHeight="1"/>
    <row r="410" ht="12.95" customHeight="1"/>
    <row r="411" ht="12.95" customHeight="1"/>
    <row r="412" ht="12.95" customHeight="1"/>
    <row r="413" ht="12.95" customHeight="1"/>
    <row r="414" ht="12.95" customHeight="1"/>
    <row r="415" ht="12.95" customHeight="1"/>
    <row r="416" ht="12.95" customHeight="1"/>
    <row r="417" ht="12.95" customHeight="1"/>
    <row r="418" ht="12.95" customHeight="1"/>
    <row r="419" ht="12.95" customHeight="1"/>
    <row r="420" ht="12.95" customHeight="1"/>
    <row r="421" ht="12.95" customHeight="1"/>
    <row r="422" ht="12.95" customHeight="1"/>
    <row r="423" ht="12.95" customHeight="1"/>
    <row r="424" ht="12.95" customHeight="1"/>
    <row r="425" ht="12.95" customHeight="1"/>
    <row r="426" ht="12.95" customHeight="1"/>
    <row r="427" ht="12.95" customHeight="1"/>
    <row r="428" ht="12.95" customHeight="1"/>
    <row r="429" ht="12.95" customHeight="1"/>
    <row r="430" ht="12.95" customHeight="1"/>
    <row r="431" ht="12.95" customHeight="1"/>
    <row r="432" ht="12.95" customHeight="1"/>
    <row r="433" ht="12.95" customHeight="1"/>
    <row r="434" ht="12.95" customHeight="1"/>
    <row r="435" ht="12.95" customHeight="1"/>
    <row r="436" ht="12.95" customHeight="1"/>
    <row r="437" ht="12.95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.95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.95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.95" customHeight="1"/>
    <row r="463" ht="12.95" customHeight="1"/>
    <row r="464" ht="12.95" customHeight="1"/>
    <row r="465" ht="12.95" customHeight="1"/>
    <row r="466" ht="12.95" customHeight="1"/>
    <row r="467" ht="12.95" customHeight="1"/>
    <row r="468" ht="12.95" customHeight="1"/>
    <row r="469" ht="12.95" customHeight="1"/>
    <row r="470" ht="12.95" customHeight="1"/>
    <row r="471" ht="12.95" customHeight="1"/>
    <row r="472" ht="12.95" customHeight="1"/>
    <row r="473" ht="12.95" customHeight="1"/>
    <row r="474" ht="12.95" customHeight="1"/>
    <row r="475" ht="12.95" customHeight="1"/>
    <row r="476" ht="12.95" customHeight="1"/>
    <row r="477" ht="12.95" customHeight="1"/>
    <row r="478" ht="12.95" customHeight="1"/>
    <row r="479" ht="12.95" customHeight="1"/>
    <row r="480" ht="12.95" customHeight="1"/>
    <row r="481" ht="12.95" customHeight="1"/>
    <row r="482" ht="12.95" customHeight="1"/>
    <row r="483" ht="12.95" customHeight="1"/>
    <row r="484" ht="12.95" customHeight="1"/>
    <row r="485" ht="12.95" customHeight="1"/>
    <row r="486" ht="12.95" customHeight="1"/>
    <row r="487" ht="12.95" customHeight="1"/>
    <row r="488" ht="12.95" customHeight="1"/>
    <row r="489" ht="12.95" customHeight="1"/>
    <row r="490" ht="12.95" customHeight="1"/>
    <row r="491" ht="12.95" customHeight="1"/>
    <row r="492" ht="12.95" customHeight="1"/>
    <row r="493" ht="12.95" customHeight="1"/>
    <row r="494" ht="12.95" customHeight="1"/>
    <row r="495" ht="12.95" customHeight="1"/>
    <row r="496" ht="12.95" customHeight="1"/>
    <row r="497" ht="12.95" customHeight="1"/>
    <row r="498" ht="12.95" customHeight="1"/>
    <row r="499" ht="12.95" customHeight="1"/>
    <row r="500" ht="12.95" customHeight="1"/>
    <row r="501" ht="12.95" customHeight="1"/>
    <row r="502" ht="12.95" customHeight="1"/>
    <row r="503" ht="12.95" customHeight="1"/>
    <row r="504" ht="12.95" customHeight="1"/>
    <row r="505" ht="12.95" customHeight="1"/>
    <row r="506" ht="12.95" customHeight="1"/>
    <row r="507" ht="12.95" customHeight="1"/>
    <row r="508" ht="12.95" customHeight="1"/>
    <row r="509" ht="12.95" customHeight="1"/>
    <row r="510" ht="12.95" customHeight="1"/>
    <row r="511" ht="12.95" customHeight="1"/>
    <row r="512" ht="12.95" customHeight="1"/>
    <row r="513" ht="12.95" customHeight="1"/>
    <row r="514" ht="12.95" customHeight="1"/>
    <row r="515" ht="12.95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.95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.95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.95" customHeight="1"/>
    <row r="541" ht="12.95" customHeight="1"/>
    <row r="542" ht="12.95" customHeight="1"/>
    <row r="543" ht="12.95" customHeight="1"/>
    <row r="544" ht="12.95" customHeight="1"/>
    <row r="545" ht="12.95" customHeight="1"/>
    <row r="546" ht="12.95" customHeight="1"/>
    <row r="547" ht="12.95" customHeight="1"/>
    <row r="548" ht="12.95" customHeight="1"/>
    <row r="549" ht="12.95" customHeight="1"/>
    <row r="550" ht="12.95" customHeight="1"/>
    <row r="551" ht="12.95" customHeight="1"/>
    <row r="552" ht="12.95" customHeight="1"/>
    <row r="553" ht="12.95" customHeight="1"/>
    <row r="554" ht="12.95" customHeight="1"/>
    <row r="555" ht="12.95" customHeight="1"/>
    <row r="556" ht="12.95" customHeight="1"/>
    <row r="557" ht="12.95" customHeight="1"/>
    <row r="558" ht="12.95" customHeight="1"/>
    <row r="559" ht="12.95" customHeight="1"/>
    <row r="560" ht="12.95" customHeight="1"/>
    <row r="561" ht="12.95" customHeight="1"/>
    <row r="562" ht="12.95" customHeight="1"/>
    <row r="563" ht="12.95" customHeight="1"/>
    <row r="564" ht="12.95" customHeight="1"/>
    <row r="565" ht="12.95" customHeight="1"/>
    <row r="566" ht="12.95" customHeight="1"/>
    <row r="567" ht="12.95" customHeight="1"/>
    <row r="568" ht="12.95" customHeight="1"/>
    <row r="569" ht="12.95" customHeight="1"/>
    <row r="570" ht="12.95" customHeight="1"/>
    <row r="571" ht="12.95" customHeight="1"/>
    <row r="572" ht="12.95" customHeight="1"/>
    <row r="573" ht="12.95" customHeight="1"/>
    <row r="574" ht="12.95" customHeight="1"/>
    <row r="575" ht="12.95" customHeight="1"/>
    <row r="576" ht="12.95" customHeight="1"/>
    <row r="577" ht="12.95" customHeight="1"/>
    <row r="578" ht="12.95" customHeight="1"/>
    <row r="579" ht="12.95" customHeight="1"/>
    <row r="580" ht="12.95" customHeight="1"/>
    <row r="581" ht="12.95" customHeight="1"/>
    <row r="582" ht="12.95" customHeight="1"/>
    <row r="583" ht="12.95" customHeight="1"/>
    <row r="584" ht="12.95" customHeight="1"/>
    <row r="585" ht="12.95" customHeight="1"/>
    <row r="586" ht="12.95" customHeight="1"/>
    <row r="587" ht="12.95" customHeight="1"/>
    <row r="588" ht="12.95" customHeight="1"/>
    <row r="589" ht="12.95" customHeight="1"/>
    <row r="590" ht="12.95" customHeight="1"/>
    <row r="591" ht="12.95" customHeight="1"/>
    <row r="592" ht="12.95" customHeight="1"/>
    <row r="593" ht="12.95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.95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.95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.95" customHeight="1"/>
    <row r="619" ht="12.95" customHeight="1"/>
    <row r="620" ht="12.95" customHeight="1"/>
    <row r="621" ht="12.95" customHeight="1"/>
    <row r="622" ht="12.95" customHeight="1"/>
    <row r="623" ht="12.95" customHeight="1"/>
    <row r="624" ht="12.95" customHeight="1"/>
    <row r="625" ht="12.95" customHeight="1"/>
    <row r="626" ht="12.95" customHeight="1"/>
    <row r="627" ht="12.95" customHeight="1"/>
    <row r="628" ht="12.95" customHeight="1"/>
    <row r="629" ht="12.95" customHeight="1"/>
    <row r="630" ht="12.95" customHeight="1"/>
    <row r="631" ht="12.95" customHeight="1"/>
    <row r="632" ht="12.95" customHeight="1"/>
    <row r="633" ht="12.95" customHeight="1"/>
    <row r="634" ht="12.95" customHeight="1"/>
    <row r="635" ht="12.95" customHeight="1"/>
    <row r="636" ht="12.95" customHeight="1"/>
    <row r="637" ht="12.95" customHeight="1"/>
    <row r="638" ht="12.95" customHeight="1"/>
    <row r="639" ht="12.95" customHeight="1"/>
    <row r="640" ht="12.95" customHeight="1"/>
    <row r="641" ht="12.95" customHeight="1"/>
    <row r="642" ht="12.95" customHeight="1"/>
    <row r="643" ht="12.95" customHeight="1"/>
    <row r="644" ht="12.95" customHeight="1"/>
    <row r="645" ht="12.95" customHeight="1"/>
    <row r="646" ht="12.95" customHeight="1"/>
    <row r="647" ht="12.95" customHeight="1"/>
    <row r="648" ht="12.95" customHeight="1"/>
    <row r="649" ht="12.95" customHeight="1"/>
    <row r="650" ht="12.95" customHeight="1"/>
    <row r="651" ht="12.95" customHeight="1"/>
    <row r="652" ht="12.95" customHeight="1"/>
    <row r="653" ht="12.95" customHeight="1"/>
    <row r="654" ht="12.95" customHeight="1"/>
    <row r="655" ht="12.95" customHeight="1"/>
    <row r="656" ht="12.95" customHeight="1"/>
    <row r="657" ht="12.95" customHeight="1"/>
    <row r="658" ht="12.95" customHeight="1"/>
    <row r="659" ht="12.95" customHeight="1"/>
    <row r="660" ht="12.95" customHeight="1"/>
    <row r="661" ht="12.95" customHeight="1"/>
    <row r="662" ht="12.95" customHeight="1"/>
    <row r="663" ht="12.95" customHeight="1"/>
    <row r="664" ht="12.95" customHeight="1"/>
    <row r="665" ht="12.95" customHeight="1"/>
    <row r="666" ht="12.95" customHeight="1"/>
    <row r="667" ht="12.95" customHeight="1"/>
    <row r="668" ht="12.95" customHeight="1"/>
    <row r="669" ht="12.95" customHeight="1"/>
    <row r="670" ht="12.95" customHeight="1"/>
    <row r="671" ht="12.95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.95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.95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.95" customHeight="1"/>
    <row r="697" ht="12.95" customHeight="1"/>
    <row r="698" ht="12.95" customHeight="1"/>
    <row r="699" ht="12.95" customHeight="1"/>
    <row r="700" ht="12.95" customHeight="1"/>
    <row r="701" ht="12.95" customHeight="1"/>
    <row r="702" ht="12.95" customHeight="1"/>
    <row r="703" ht="12.95" customHeight="1"/>
    <row r="704" ht="12.95" customHeight="1"/>
    <row r="705" ht="12.95" customHeight="1"/>
    <row r="706" ht="12.95" customHeight="1"/>
    <row r="707" ht="12.95" customHeight="1"/>
    <row r="708" ht="12.95" customHeight="1"/>
    <row r="709" ht="12.95" customHeight="1"/>
    <row r="710" ht="12.95" customHeight="1"/>
    <row r="711" ht="12.95" customHeight="1"/>
    <row r="712" ht="12.95" customHeight="1"/>
    <row r="713" ht="12.95" customHeight="1"/>
    <row r="714" ht="12.95" customHeight="1"/>
    <row r="715" ht="12.95" customHeight="1"/>
    <row r="716" ht="12.95" customHeight="1"/>
    <row r="717" ht="12.95" customHeight="1"/>
    <row r="718" ht="12.95" customHeight="1"/>
    <row r="719" ht="12.95" customHeight="1"/>
    <row r="720" ht="12.95" customHeight="1"/>
    <row r="721" ht="12.95" customHeight="1"/>
    <row r="722" ht="12.95" customHeight="1"/>
    <row r="723" ht="12.95" customHeight="1"/>
    <row r="724" ht="12.95" customHeight="1"/>
    <row r="725" ht="12.95" customHeight="1"/>
    <row r="726" ht="12.95" customHeight="1"/>
    <row r="727" ht="12.95" customHeight="1"/>
    <row r="728" ht="12.95" customHeight="1"/>
    <row r="729" ht="12.95" customHeight="1"/>
    <row r="730" ht="12.95" customHeight="1"/>
    <row r="731" ht="12.95" customHeight="1"/>
    <row r="732" ht="12.95" customHeight="1"/>
    <row r="733" ht="12.95" customHeight="1"/>
    <row r="734" ht="12.95" customHeight="1"/>
    <row r="735" ht="12.95" customHeight="1"/>
    <row r="736" ht="12.95" customHeight="1"/>
    <row r="737" ht="12.95" customHeight="1"/>
    <row r="738" ht="12.95" customHeight="1"/>
    <row r="739" ht="12.95" customHeight="1"/>
    <row r="740" ht="12.95" customHeight="1"/>
    <row r="741" ht="12.95" customHeight="1"/>
    <row r="742" ht="12.95" customHeight="1"/>
    <row r="743" ht="12.95" customHeight="1"/>
    <row r="744" ht="12.95" customHeight="1"/>
    <row r="745" ht="12.95" customHeight="1"/>
    <row r="746" ht="12.95" customHeight="1"/>
    <row r="747" ht="12.95" customHeight="1"/>
    <row r="748" ht="12.95" customHeight="1"/>
    <row r="749" ht="12.95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.95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.95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.95" customHeight="1"/>
    <row r="775" ht="12.95" customHeight="1"/>
    <row r="776" ht="12.95" customHeight="1"/>
    <row r="777" ht="12.95" customHeight="1"/>
    <row r="778" ht="12.95" customHeight="1"/>
    <row r="779" ht="12.95" customHeight="1"/>
    <row r="780" ht="12.95" customHeight="1"/>
    <row r="781" ht="12.95" customHeight="1"/>
    <row r="782" ht="12.95" customHeight="1"/>
    <row r="783" ht="12.95" customHeight="1"/>
    <row r="784" ht="12.95" customHeight="1"/>
    <row r="785" ht="12.95" customHeight="1"/>
    <row r="786" ht="12.95" customHeight="1"/>
    <row r="787" ht="12.95" customHeight="1"/>
    <row r="788" ht="12.95" customHeight="1"/>
    <row r="789" ht="12.95" customHeight="1"/>
    <row r="790" ht="12.95" customHeight="1"/>
    <row r="791" ht="12.95" customHeight="1"/>
    <row r="792" ht="12.95" customHeight="1"/>
    <row r="793" ht="12.95" customHeight="1"/>
    <row r="794" ht="12.95" customHeight="1"/>
    <row r="795" ht="12.95" customHeight="1"/>
    <row r="796" ht="12.95" customHeight="1"/>
    <row r="797" ht="12.95" customHeight="1"/>
    <row r="798" ht="12.95" customHeight="1"/>
    <row r="799" ht="12.95" customHeight="1"/>
    <row r="800" ht="12.95" customHeight="1"/>
    <row r="801" ht="12.95" customHeight="1"/>
    <row r="802" ht="12.95" customHeight="1"/>
    <row r="803" ht="12.95" customHeight="1"/>
    <row r="804" ht="12.95" customHeight="1"/>
    <row r="805" ht="12.95" customHeight="1"/>
    <row r="806" ht="12.95" customHeight="1"/>
    <row r="807" ht="12.95" customHeight="1"/>
    <row r="808" ht="12.95" customHeight="1"/>
    <row r="809" ht="12.95" customHeight="1"/>
    <row r="810" ht="12.95" customHeight="1"/>
    <row r="811" ht="12.95" customHeight="1"/>
    <row r="812" ht="12.95" customHeight="1"/>
    <row r="813" ht="12.95" customHeight="1"/>
    <row r="814" ht="12.95" customHeight="1"/>
    <row r="815" ht="12.95" customHeight="1"/>
    <row r="816" ht="12.95" customHeight="1"/>
    <row r="817" ht="12.95" customHeight="1"/>
    <row r="818" ht="12.95" customHeight="1"/>
    <row r="819" ht="12.95" customHeight="1"/>
    <row r="820" ht="12.95" customHeight="1"/>
    <row r="821" ht="12.95" customHeight="1"/>
    <row r="822" ht="12.95" customHeight="1"/>
    <row r="823" ht="12.95" customHeight="1"/>
    <row r="824" ht="12.95" customHeight="1"/>
    <row r="825" ht="12.95" customHeight="1"/>
    <row r="826" ht="12.95" customHeight="1"/>
    <row r="827" ht="12.95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.95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.95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.95" customHeight="1"/>
    <row r="853" ht="12.95" customHeight="1"/>
    <row r="854" ht="12.95" customHeight="1"/>
    <row r="855" ht="12.95" customHeight="1"/>
    <row r="856" ht="12.95" customHeight="1"/>
    <row r="857" ht="12.95" customHeight="1"/>
    <row r="858" ht="12.95" customHeight="1"/>
    <row r="859" ht="12.95" customHeight="1"/>
    <row r="860" ht="12.95" customHeight="1"/>
    <row r="861" ht="12.95" customHeight="1"/>
    <row r="862" ht="12.95" customHeight="1"/>
    <row r="863" ht="12.95" customHeight="1"/>
    <row r="864" ht="12.95" customHeight="1"/>
    <row r="865" ht="12.95" customHeight="1"/>
    <row r="866" ht="12.95" customHeight="1"/>
    <row r="867" ht="12.95" customHeight="1"/>
    <row r="868" ht="12.95" customHeight="1"/>
    <row r="869" ht="12.95" customHeight="1"/>
    <row r="870" ht="12.95" customHeight="1"/>
    <row r="871" ht="12.95" customHeight="1"/>
    <row r="872" ht="12.95" customHeight="1"/>
    <row r="873" ht="12.95" customHeight="1"/>
    <row r="874" ht="12.95" customHeight="1"/>
    <row r="875" ht="12.95" customHeight="1"/>
    <row r="876" ht="12.95" customHeight="1"/>
    <row r="877" ht="12.95" customHeight="1"/>
    <row r="878" ht="12.95" customHeight="1"/>
    <row r="879" ht="12.95" customHeight="1"/>
    <row r="880" ht="12.95" customHeight="1"/>
    <row r="881" ht="12.95" customHeight="1"/>
    <row r="882" ht="12.95" customHeight="1"/>
    <row r="883" ht="12.95" customHeight="1"/>
    <row r="884" ht="12.95" customHeight="1"/>
    <row r="885" ht="12.95" customHeight="1"/>
    <row r="886" ht="12.95" customHeight="1"/>
    <row r="887" ht="12.95" customHeight="1"/>
    <row r="888" ht="12.95" customHeight="1"/>
    <row r="889" ht="12.95" customHeight="1"/>
    <row r="890" ht="12.95" customHeight="1"/>
    <row r="891" ht="12.95" customHeight="1"/>
    <row r="892" ht="12.95" customHeight="1"/>
    <row r="893" ht="12.95" customHeight="1"/>
    <row r="894" ht="12.95" customHeight="1"/>
    <row r="895" ht="12.95" customHeight="1"/>
    <row r="896" ht="12.95" customHeight="1"/>
    <row r="897" ht="12.95" customHeight="1"/>
    <row r="898" ht="12.95" customHeight="1"/>
    <row r="899" ht="12.95" customHeight="1"/>
    <row r="900" ht="12.95" customHeight="1"/>
    <row r="901" ht="12.95" customHeight="1"/>
    <row r="902" ht="12.95" customHeight="1"/>
    <row r="903" ht="12.95" customHeight="1"/>
    <row r="904" ht="12.95" customHeight="1"/>
    <row r="905" ht="12.95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.95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.95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.95" customHeight="1"/>
    <row r="931" ht="12.95" customHeight="1"/>
    <row r="932" ht="12.95" customHeight="1"/>
    <row r="933" ht="12.95" customHeight="1"/>
    <row r="934" ht="12.95" customHeight="1"/>
    <row r="935" ht="12.95" customHeight="1"/>
    <row r="936" ht="12.95" customHeight="1"/>
    <row r="937" ht="12.95" customHeight="1"/>
    <row r="938" ht="12.95" customHeight="1"/>
    <row r="939" ht="12.95" customHeight="1"/>
    <row r="940" ht="12.95" customHeight="1"/>
    <row r="941" ht="12.95" customHeight="1"/>
    <row r="942" ht="12.95" customHeight="1"/>
    <row r="943" ht="12.95" customHeight="1"/>
    <row r="944" ht="12.95" customHeight="1"/>
    <row r="945" ht="12.95" customHeight="1"/>
    <row r="946" ht="12.95" customHeight="1"/>
    <row r="947" ht="12.95" customHeight="1"/>
    <row r="948" ht="12.95" customHeight="1"/>
    <row r="949" ht="12.95" customHeight="1"/>
    <row r="950" ht="12.95" customHeight="1"/>
    <row r="951" ht="12.95" customHeight="1"/>
    <row r="952" ht="12.95" customHeight="1"/>
    <row r="953" ht="12.95" customHeight="1"/>
    <row r="954" ht="12.95" customHeight="1"/>
    <row r="955" ht="12.95" customHeight="1"/>
    <row r="956" ht="12.95" customHeight="1"/>
    <row r="957" ht="12.95" customHeight="1"/>
    <row r="958" ht="12.95" customHeight="1"/>
    <row r="959" ht="12.95" customHeight="1"/>
    <row r="960" ht="12.95" customHeight="1"/>
    <row r="961" ht="12.95" customHeight="1"/>
    <row r="962" ht="12.95" customHeight="1"/>
    <row r="963" ht="12.95" customHeight="1"/>
    <row r="964" ht="12.95" customHeight="1"/>
    <row r="965" ht="12.95" customHeight="1"/>
    <row r="966" ht="12.95" customHeight="1"/>
    <row r="967" ht="12.95" customHeight="1"/>
    <row r="968" ht="12.95" customHeight="1"/>
    <row r="969" ht="12.95" customHeight="1"/>
    <row r="970" ht="12.95" customHeight="1"/>
    <row r="971" ht="12.95" customHeight="1"/>
    <row r="972" ht="12.95" customHeight="1"/>
    <row r="973" ht="12.95" customHeight="1"/>
    <row r="974" ht="12.95" customHeight="1"/>
    <row r="975" ht="12.95" customHeight="1"/>
    <row r="976" ht="12.95" customHeight="1"/>
    <row r="977" ht="12.95" customHeight="1"/>
  </sheetData>
  <mergeCells count="7">
    <mergeCell ref="A1:C1"/>
    <mergeCell ref="A7:J7"/>
    <mergeCell ref="A2:J2"/>
    <mergeCell ref="A4:A5"/>
    <mergeCell ref="B4:D4"/>
    <mergeCell ref="E4:G4"/>
    <mergeCell ref="H4:J4"/>
  </mergeCells>
  <hyperlinks>
    <hyperlink ref="A1" location="Содержание!A1" display="Вернуться в СОДЕРЖАНИЕ" xr:uid="{8FD87642-7861-4A25-A1A4-087D34B96B42}"/>
  </hyperlinks>
  <pageMargins left="0.70866141732283472" right="0.70866141732283472" top="0.78740157480314965" bottom="0.78740157480314965" header="0.51181102362204722" footer="0.62992125984251968"/>
  <pageSetup paperSize="9" scale="95" firstPageNumber="70" orientation="portrait" useFirstPageNumber="1" r:id="rId1"/>
  <headerFooter alignWithMargins="0">
    <oddFooter>&amp;C&amp;"Times New Roman,обычный"&amp;9&amp;P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977"/>
  <sheetViews>
    <sheetView zoomScaleNormal="100" zoomScaleSheetLayoutView="100" workbookViewId="0">
      <selection activeCell="T15" sqref="T15"/>
    </sheetView>
  </sheetViews>
  <sheetFormatPr defaultColWidth="9.28515625" defaultRowHeight="12"/>
  <cols>
    <col min="1" max="1" width="9.85546875" style="279" customWidth="1"/>
    <col min="2" max="9" width="9.28515625" style="278"/>
    <col min="10" max="10" width="9.28515625" style="278" customWidth="1"/>
    <col min="11" max="18" width="9.28515625" style="279" customWidth="1"/>
    <col min="19" max="32" width="9.28515625" style="279"/>
    <col min="33" max="50" width="9.28515625" style="279" customWidth="1"/>
    <col min="51" max="51" width="3.7109375" style="279" customWidth="1"/>
    <col min="52" max="62" width="9.28515625" style="279" customWidth="1"/>
    <col min="63" max="16384" width="9.28515625" style="279"/>
  </cols>
  <sheetData>
    <row r="1" spans="1:10" ht="12.75">
      <c r="A1" s="1686" t="s">
        <v>1308</v>
      </c>
      <c r="B1" s="1686"/>
      <c r="C1" s="1686"/>
    </row>
    <row r="2" spans="1:10" ht="32.25" customHeight="1">
      <c r="A2" s="1696" t="s">
        <v>1341</v>
      </c>
      <c r="B2" s="1696"/>
      <c r="C2" s="1696"/>
      <c r="D2" s="1696"/>
      <c r="E2" s="1696"/>
      <c r="F2" s="1696"/>
      <c r="G2" s="1696"/>
      <c r="H2" s="1696"/>
      <c r="I2" s="1696"/>
      <c r="J2" s="1696"/>
    </row>
    <row r="3" spans="1:10" ht="18" customHeight="1">
      <c r="A3" s="887" t="s">
        <v>1135</v>
      </c>
    </row>
    <row r="4" spans="1:10" ht="15" customHeight="1">
      <c r="A4" s="1688" t="s">
        <v>685</v>
      </c>
      <c r="B4" s="1690" t="s">
        <v>20</v>
      </c>
      <c r="C4" s="1690"/>
      <c r="D4" s="1690"/>
      <c r="E4" s="1690" t="s">
        <v>24</v>
      </c>
      <c r="F4" s="1690"/>
      <c r="G4" s="1690"/>
      <c r="H4" s="1690" t="s">
        <v>25</v>
      </c>
      <c r="I4" s="1690"/>
      <c r="J4" s="1690"/>
    </row>
    <row r="5" spans="1:10" ht="15" customHeight="1">
      <c r="A5" s="1689"/>
      <c r="B5" s="879" t="s">
        <v>686</v>
      </c>
      <c r="C5" s="879" t="s">
        <v>687</v>
      </c>
      <c r="D5" s="879" t="s">
        <v>688</v>
      </c>
      <c r="E5" s="879" t="s">
        <v>686</v>
      </c>
      <c r="F5" s="879" t="s">
        <v>687</v>
      </c>
      <c r="G5" s="879" t="s">
        <v>688</v>
      </c>
      <c r="H5" s="879" t="s">
        <v>686</v>
      </c>
      <c r="I5" s="879" t="s">
        <v>687</v>
      </c>
      <c r="J5" s="880" t="s">
        <v>688</v>
      </c>
    </row>
    <row r="6" spans="1:10" ht="12.95" customHeight="1">
      <c r="A6" s="881"/>
      <c r="B6" s="882"/>
      <c r="C6" s="882"/>
      <c r="D6" s="882"/>
      <c r="E6" s="882"/>
      <c r="F6" s="882"/>
      <c r="G6" s="882"/>
      <c r="H6" s="882"/>
      <c r="I6" s="882"/>
      <c r="J6" s="882"/>
    </row>
    <row r="7" spans="1:10" ht="12.95" customHeight="1">
      <c r="A7" s="1687" t="s">
        <v>2</v>
      </c>
      <c r="B7" s="1687"/>
      <c r="C7" s="1687"/>
      <c r="D7" s="1687"/>
      <c r="E7" s="1687"/>
      <c r="F7" s="1687"/>
      <c r="G7" s="1687"/>
      <c r="H7" s="1687"/>
      <c r="I7" s="1687"/>
      <c r="J7" s="1687"/>
    </row>
    <row r="8" spans="1:10" s="281" customFormat="1" ht="26.1" customHeight="1">
      <c r="A8" s="883" t="s">
        <v>20</v>
      </c>
      <c r="B8" s="238">
        <v>316182</v>
      </c>
      <c r="C8" s="238">
        <v>160564</v>
      </c>
      <c r="D8" s="238">
        <v>155618</v>
      </c>
      <c r="E8" s="238">
        <v>42476</v>
      </c>
      <c r="F8" s="238">
        <v>20947</v>
      </c>
      <c r="G8" s="238">
        <v>21529</v>
      </c>
      <c r="H8" s="238">
        <v>273706</v>
      </c>
      <c r="I8" s="238">
        <v>139617</v>
      </c>
      <c r="J8" s="238">
        <v>134089</v>
      </c>
    </row>
    <row r="9" spans="1:10" s="281" customFormat="1" ht="8.25" customHeight="1">
      <c r="A9" s="884"/>
      <c r="B9" s="282"/>
      <c r="C9" s="282"/>
      <c r="D9" s="282"/>
      <c r="E9" s="282"/>
      <c r="F9" s="282"/>
      <c r="G9" s="282"/>
      <c r="H9" s="282"/>
      <c r="I9" s="282"/>
      <c r="J9" s="282"/>
    </row>
    <row r="10" spans="1:10" s="281" customFormat="1" ht="12.95" customHeight="1">
      <c r="A10" s="279" t="s">
        <v>689</v>
      </c>
    </row>
    <row r="11" spans="1:10" ht="9" customHeight="1"/>
    <row r="12" spans="1:10" ht="12.95" customHeight="1">
      <c r="A12" s="886" t="s">
        <v>690</v>
      </c>
      <c r="B12" s="234">
        <v>6544</v>
      </c>
      <c r="C12" s="234">
        <v>3406</v>
      </c>
      <c r="D12" s="234">
        <v>3138</v>
      </c>
      <c r="E12" s="234">
        <v>910</v>
      </c>
      <c r="F12" s="234">
        <v>474</v>
      </c>
      <c r="G12" s="234">
        <v>436</v>
      </c>
      <c r="H12" s="234">
        <v>5634</v>
      </c>
      <c r="I12" s="234">
        <v>2932</v>
      </c>
      <c r="J12" s="234">
        <v>2702</v>
      </c>
    </row>
    <row r="13" spans="1:10" ht="12.95" customHeight="1">
      <c r="A13" s="886" t="s">
        <v>691</v>
      </c>
      <c r="B13" s="234">
        <v>6860</v>
      </c>
      <c r="C13" s="234">
        <v>3567</v>
      </c>
      <c r="D13" s="234">
        <v>3293</v>
      </c>
      <c r="E13" s="234">
        <v>913</v>
      </c>
      <c r="F13" s="234">
        <v>504</v>
      </c>
      <c r="G13" s="234">
        <v>409</v>
      </c>
      <c r="H13" s="234">
        <v>5947</v>
      </c>
      <c r="I13" s="234">
        <v>3063</v>
      </c>
      <c r="J13" s="234">
        <v>2884</v>
      </c>
    </row>
    <row r="14" spans="1:10" ht="12.95" customHeight="1">
      <c r="A14" s="886" t="s">
        <v>642</v>
      </c>
      <c r="B14" s="234">
        <v>7221</v>
      </c>
      <c r="C14" s="234">
        <v>3700</v>
      </c>
      <c r="D14" s="234">
        <v>3521</v>
      </c>
      <c r="E14" s="234">
        <v>1017</v>
      </c>
      <c r="F14" s="234">
        <v>565</v>
      </c>
      <c r="G14" s="234">
        <v>452</v>
      </c>
      <c r="H14" s="234">
        <v>6204</v>
      </c>
      <c r="I14" s="234">
        <v>3135</v>
      </c>
      <c r="J14" s="234">
        <v>3069</v>
      </c>
    </row>
    <row r="15" spans="1:10" ht="12.95" customHeight="1">
      <c r="A15" s="886" t="s">
        <v>638</v>
      </c>
      <c r="B15" s="234">
        <v>4659</v>
      </c>
      <c r="C15" s="234">
        <v>2342</v>
      </c>
      <c r="D15" s="234">
        <v>2317</v>
      </c>
      <c r="E15" s="234">
        <v>802</v>
      </c>
      <c r="F15" s="234">
        <v>405</v>
      </c>
      <c r="G15" s="234">
        <v>397</v>
      </c>
      <c r="H15" s="234">
        <v>3857</v>
      </c>
      <c r="I15" s="234">
        <v>1937</v>
      </c>
      <c r="J15" s="234">
        <v>1920</v>
      </c>
    </row>
    <row r="16" spans="1:10" ht="12.95" customHeight="1">
      <c r="A16" s="886" t="s">
        <v>692</v>
      </c>
      <c r="B16" s="234">
        <v>5878</v>
      </c>
      <c r="C16" s="234">
        <v>2912</v>
      </c>
      <c r="D16" s="234">
        <v>2966</v>
      </c>
      <c r="E16" s="234">
        <v>841</v>
      </c>
      <c r="F16" s="234">
        <v>389</v>
      </c>
      <c r="G16" s="234">
        <v>452</v>
      </c>
      <c r="H16" s="234">
        <v>5037</v>
      </c>
      <c r="I16" s="234">
        <v>2523</v>
      </c>
      <c r="J16" s="234">
        <v>2514</v>
      </c>
    </row>
    <row r="17" spans="1:10" s="281" customFormat="1" ht="12.95" customHeight="1">
      <c r="A17" s="884" t="s">
        <v>693</v>
      </c>
      <c r="B17" s="197">
        <v>31162</v>
      </c>
      <c r="C17" s="197">
        <v>15927</v>
      </c>
      <c r="D17" s="197">
        <v>15235</v>
      </c>
      <c r="E17" s="197">
        <v>4483</v>
      </c>
      <c r="F17" s="197">
        <v>2337</v>
      </c>
      <c r="G17" s="197">
        <v>2146</v>
      </c>
      <c r="H17" s="197">
        <v>26679</v>
      </c>
      <c r="I17" s="197">
        <v>13590</v>
      </c>
      <c r="J17" s="197">
        <v>13089</v>
      </c>
    </row>
    <row r="18" spans="1:10" ht="12.95" customHeight="1">
      <c r="B18" s="100"/>
      <c r="C18" s="100"/>
      <c r="D18" s="100"/>
      <c r="E18" s="100"/>
      <c r="F18" s="100"/>
      <c r="G18" s="100"/>
      <c r="H18" s="100"/>
      <c r="I18" s="100"/>
      <c r="J18" s="100"/>
    </row>
    <row r="19" spans="1:10" ht="12.95" customHeight="1">
      <c r="A19" s="886" t="s">
        <v>694</v>
      </c>
      <c r="B19" s="234">
        <v>6292</v>
      </c>
      <c r="C19" s="234">
        <v>3205</v>
      </c>
      <c r="D19" s="234">
        <v>3087</v>
      </c>
      <c r="E19" s="234">
        <v>971</v>
      </c>
      <c r="F19" s="234">
        <v>456</v>
      </c>
      <c r="G19" s="234">
        <v>515</v>
      </c>
      <c r="H19" s="234">
        <v>5321</v>
      </c>
      <c r="I19" s="234">
        <v>2749</v>
      </c>
      <c r="J19" s="234">
        <v>2572</v>
      </c>
    </row>
    <row r="20" spans="1:10" ht="12.95" customHeight="1">
      <c r="A20" s="886" t="s">
        <v>695</v>
      </c>
      <c r="B20" s="234">
        <v>6638</v>
      </c>
      <c r="C20" s="234">
        <v>3399</v>
      </c>
      <c r="D20" s="234">
        <v>3239</v>
      </c>
      <c r="E20" s="234">
        <v>1004</v>
      </c>
      <c r="F20" s="234">
        <v>501</v>
      </c>
      <c r="G20" s="234">
        <v>503</v>
      </c>
      <c r="H20" s="234">
        <v>5634</v>
      </c>
      <c r="I20" s="234">
        <v>2898</v>
      </c>
      <c r="J20" s="234">
        <v>2736</v>
      </c>
    </row>
    <row r="21" spans="1:10" ht="12.95" customHeight="1">
      <c r="A21" s="886" t="s">
        <v>696</v>
      </c>
      <c r="B21" s="234">
        <v>6908</v>
      </c>
      <c r="C21" s="234">
        <v>3399</v>
      </c>
      <c r="D21" s="234">
        <v>3509</v>
      </c>
      <c r="E21" s="234">
        <v>1042</v>
      </c>
      <c r="F21" s="234">
        <v>487</v>
      </c>
      <c r="G21" s="234">
        <v>555</v>
      </c>
      <c r="H21" s="234">
        <v>5866</v>
      </c>
      <c r="I21" s="234">
        <v>2912</v>
      </c>
      <c r="J21" s="234">
        <v>2954</v>
      </c>
    </row>
    <row r="22" spans="1:10" ht="12.95" customHeight="1">
      <c r="A22" s="886" t="s">
        <v>697</v>
      </c>
      <c r="B22" s="234">
        <v>6819</v>
      </c>
      <c r="C22" s="234">
        <v>3536</v>
      </c>
      <c r="D22" s="234">
        <v>3283</v>
      </c>
      <c r="E22" s="234">
        <v>970</v>
      </c>
      <c r="F22" s="234">
        <v>492</v>
      </c>
      <c r="G22" s="234">
        <v>478</v>
      </c>
      <c r="H22" s="234">
        <v>5849</v>
      </c>
      <c r="I22" s="234">
        <v>3044</v>
      </c>
      <c r="J22" s="234">
        <v>2805</v>
      </c>
    </row>
    <row r="23" spans="1:10" ht="12.95" customHeight="1">
      <c r="A23" s="886" t="s">
        <v>698</v>
      </c>
      <c r="B23" s="234">
        <v>6771</v>
      </c>
      <c r="C23" s="234">
        <v>3492</v>
      </c>
      <c r="D23" s="234">
        <v>3279</v>
      </c>
      <c r="E23" s="234">
        <v>1001</v>
      </c>
      <c r="F23" s="234">
        <v>500</v>
      </c>
      <c r="G23" s="234">
        <v>501</v>
      </c>
      <c r="H23" s="234">
        <v>5770</v>
      </c>
      <c r="I23" s="234">
        <v>2992</v>
      </c>
      <c r="J23" s="234">
        <v>2778</v>
      </c>
    </row>
    <row r="24" spans="1:10" s="281" customFormat="1" ht="12.95" customHeight="1">
      <c r="A24" s="884" t="s">
        <v>699</v>
      </c>
      <c r="B24" s="197">
        <v>33428</v>
      </c>
      <c r="C24" s="197">
        <v>17031</v>
      </c>
      <c r="D24" s="197">
        <v>16397</v>
      </c>
      <c r="E24" s="197">
        <v>4988</v>
      </c>
      <c r="F24" s="197">
        <v>2436</v>
      </c>
      <c r="G24" s="197">
        <v>2552</v>
      </c>
      <c r="H24" s="197">
        <v>28440</v>
      </c>
      <c r="I24" s="197">
        <v>14595</v>
      </c>
      <c r="J24" s="197">
        <v>13845</v>
      </c>
    </row>
    <row r="25" spans="1:10" ht="12.95" customHeight="1">
      <c r="B25" s="100"/>
      <c r="C25" s="100"/>
      <c r="D25" s="100"/>
      <c r="E25" s="100"/>
      <c r="F25" s="100"/>
      <c r="G25" s="100"/>
      <c r="H25" s="100"/>
      <c r="I25" s="100"/>
      <c r="J25" s="100"/>
    </row>
    <row r="26" spans="1:10" ht="12.95" customHeight="1">
      <c r="A26" s="886" t="s">
        <v>641</v>
      </c>
      <c r="B26" s="234">
        <v>6959</v>
      </c>
      <c r="C26" s="234">
        <v>3544</v>
      </c>
      <c r="D26" s="234">
        <v>3415</v>
      </c>
      <c r="E26" s="234">
        <v>1005</v>
      </c>
      <c r="F26" s="234">
        <v>513</v>
      </c>
      <c r="G26" s="234">
        <v>492</v>
      </c>
      <c r="H26" s="234">
        <v>5954</v>
      </c>
      <c r="I26" s="234">
        <v>3031</v>
      </c>
      <c r="J26" s="234">
        <v>2923</v>
      </c>
    </row>
    <row r="27" spans="1:10" ht="12.95" customHeight="1">
      <c r="A27" s="886" t="s">
        <v>700</v>
      </c>
      <c r="B27" s="234">
        <v>6895</v>
      </c>
      <c r="C27" s="234">
        <v>3535</v>
      </c>
      <c r="D27" s="234">
        <v>3360</v>
      </c>
      <c r="E27" s="234">
        <v>1013</v>
      </c>
      <c r="F27" s="234">
        <v>508</v>
      </c>
      <c r="G27" s="234">
        <v>505</v>
      </c>
      <c r="H27" s="234">
        <v>5882</v>
      </c>
      <c r="I27" s="234">
        <v>3027</v>
      </c>
      <c r="J27" s="234">
        <v>2855</v>
      </c>
    </row>
    <row r="28" spans="1:10" ht="12.95" customHeight="1">
      <c r="A28" s="886" t="s">
        <v>701</v>
      </c>
      <c r="B28" s="234">
        <v>6945</v>
      </c>
      <c r="C28" s="234">
        <v>3464</v>
      </c>
      <c r="D28" s="234">
        <v>3481</v>
      </c>
      <c r="E28" s="234">
        <v>906</v>
      </c>
      <c r="F28" s="234">
        <v>431</v>
      </c>
      <c r="G28" s="234">
        <v>475</v>
      </c>
      <c r="H28" s="234">
        <v>6039</v>
      </c>
      <c r="I28" s="234">
        <v>3033</v>
      </c>
      <c r="J28" s="234">
        <v>3006</v>
      </c>
    </row>
    <row r="29" spans="1:10" ht="12.95" customHeight="1">
      <c r="A29" s="886" t="s">
        <v>702</v>
      </c>
      <c r="B29" s="234">
        <v>6927</v>
      </c>
      <c r="C29" s="234">
        <v>3555</v>
      </c>
      <c r="D29" s="234">
        <v>3372</v>
      </c>
      <c r="E29" s="234">
        <v>903</v>
      </c>
      <c r="F29" s="234">
        <v>466</v>
      </c>
      <c r="G29" s="234">
        <v>437</v>
      </c>
      <c r="H29" s="234">
        <v>6024</v>
      </c>
      <c r="I29" s="234">
        <v>3089</v>
      </c>
      <c r="J29" s="234">
        <v>2935</v>
      </c>
    </row>
    <row r="30" spans="1:10" ht="12.95" customHeight="1">
      <c r="A30" s="886" t="s">
        <v>703</v>
      </c>
      <c r="B30" s="234">
        <v>6856</v>
      </c>
      <c r="C30" s="234">
        <v>3527</v>
      </c>
      <c r="D30" s="234">
        <v>3329</v>
      </c>
      <c r="E30" s="234">
        <v>974</v>
      </c>
      <c r="F30" s="234">
        <v>518</v>
      </c>
      <c r="G30" s="234">
        <v>456</v>
      </c>
      <c r="H30" s="234">
        <v>5882</v>
      </c>
      <c r="I30" s="234">
        <v>3009</v>
      </c>
      <c r="J30" s="234">
        <v>2873</v>
      </c>
    </row>
    <row r="31" spans="1:10" s="281" customFormat="1" ht="12.95" customHeight="1">
      <c r="A31" s="884" t="s">
        <v>704</v>
      </c>
      <c r="B31" s="197">
        <v>34582</v>
      </c>
      <c r="C31" s="197">
        <v>17625</v>
      </c>
      <c r="D31" s="197">
        <v>16957</v>
      </c>
      <c r="E31" s="197">
        <v>4801</v>
      </c>
      <c r="F31" s="197">
        <v>2436</v>
      </c>
      <c r="G31" s="197">
        <v>2365</v>
      </c>
      <c r="H31" s="197">
        <v>29781</v>
      </c>
      <c r="I31" s="197">
        <v>15189</v>
      </c>
      <c r="J31" s="197">
        <v>14592</v>
      </c>
    </row>
    <row r="32" spans="1:10" ht="12.95" customHeight="1">
      <c r="B32" s="238"/>
      <c r="C32" s="238"/>
      <c r="D32" s="238"/>
      <c r="E32" s="238"/>
      <c r="F32" s="238"/>
      <c r="G32" s="238"/>
      <c r="H32" s="238"/>
      <c r="I32" s="238"/>
      <c r="J32" s="238"/>
    </row>
    <row r="33" spans="1:10" ht="12.95" customHeight="1">
      <c r="A33" s="886" t="s">
        <v>705</v>
      </c>
      <c r="B33" s="234">
        <v>6997</v>
      </c>
      <c r="C33" s="234">
        <v>3591</v>
      </c>
      <c r="D33" s="234">
        <v>3406</v>
      </c>
      <c r="E33" s="234">
        <v>958</v>
      </c>
      <c r="F33" s="234">
        <v>487</v>
      </c>
      <c r="G33" s="234">
        <v>471</v>
      </c>
      <c r="H33" s="234">
        <v>6039</v>
      </c>
      <c r="I33" s="234">
        <v>3104</v>
      </c>
      <c r="J33" s="234">
        <v>2935</v>
      </c>
    </row>
    <row r="34" spans="1:10" ht="12.95" customHeight="1">
      <c r="A34" s="886" t="s">
        <v>706</v>
      </c>
      <c r="B34" s="234">
        <v>6802</v>
      </c>
      <c r="C34" s="234">
        <v>3458</v>
      </c>
      <c r="D34" s="234">
        <v>3344</v>
      </c>
      <c r="E34" s="234">
        <v>904</v>
      </c>
      <c r="F34" s="234">
        <v>477</v>
      </c>
      <c r="G34" s="234">
        <v>427</v>
      </c>
      <c r="H34" s="234">
        <v>5898</v>
      </c>
      <c r="I34" s="234">
        <v>2981</v>
      </c>
      <c r="J34" s="234">
        <v>2917</v>
      </c>
    </row>
    <row r="35" spans="1:10" ht="12.95" customHeight="1">
      <c r="A35" s="886" t="s">
        <v>707</v>
      </c>
      <c r="B35" s="234">
        <v>6650</v>
      </c>
      <c r="C35" s="234">
        <v>3312</v>
      </c>
      <c r="D35" s="234">
        <v>3338</v>
      </c>
      <c r="E35" s="234">
        <v>880</v>
      </c>
      <c r="F35" s="234">
        <v>433</v>
      </c>
      <c r="G35" s="234">
        <v>447</v>
      </c>
      <c r="H35" s="234">
        <v>5770</v>
      </c>
      <c r="I35" s="234">
        <v>2879</v>
      </c>
      <c r="J35" s="234">
        <v>2891</v>
      </c>
    </row>
    <row r="36" spans="1:10" ht="12.95" customHeight="1">
      <c r="A36" s="886" t="s">
        <v>708</v>
      </c>
      <c r="B36" s="234">
        <v>6255</v>
      </c>
      <c r="C36" s="234">
        <v>3202</v>
      </c>
      <c r="D36" s="234">
        <v>3053</v>
      </c>
      <c r="E36" s="234">
        <v>776</v>
      </c>
      <c r="F36" s="234">
        <v>394</v>
      </c>
      <c r="G36" s="234">
        <v>382</v>
      </c>
      <c r="H36" s="234">
        <v>5479</v>
      </c>
      <c r="I36" s="234">
        <v>2808</v>
      </c>
      <c r="J36" s="234">
        <v>2671</v>
      </c>
    </row>
    <row r="37" spans="1:10" ht="12.95" customHeight="1">
      <c r="A37" s="886" t="s">
        <v>709</v>
      </c>
      <c r="B37" s="234">
        <v>5787</v>
      </c>
      <c r="C37" s="234">
        <v>2998</v>
      </c>
      <c r="D37" s="234">
        <v>2789</v>
      </c>
      <c r="E37" s="234">
        <v>732</v>
      </c>
      <c r="F37" s="234">
        <v>368</v>
      </c>
      <c r="G37" s="234">
        <v>364</v>
      </c>
      <c r="H37" s="234">
        <v>5055</v>
      </c>
      <c r="I37" s="234">
        <v>2630</v>
      </c>
      <c r="J37" s="234">
        <v>2425</v>
      </c>
    </row>
    <row r="38" spans="1:10" s="281" customFormat="1" ht="12.95" customHeight="1">
      <c r="A38" s="884" t="s">
        <v>710</v>
      </c>
      <c r="B38" s="197">
        <v>32491</v>
      </c>
      <c r="C38" s="197">
        <v>16561</v>
      </c>
      <c r="D38" s="197">
        <v>15930</v>
      </c>
      <c r="E38" s="197">
        <v>4250</v>
      </c>
      <c r="F38" s="197">
        <v>2159</v>
      </c>
      <c r="G38" s="197">
        <v>2091</v>
      </c>
      <c r="H38" s="197">
        <v>28241</v>
      </c>
      <c r="I38" s="197">
        <v>14402</v>
      </c>
      <c r="J38" s="197">
        <v>13839</v>
      </c>
    </row>
    <row r="39" spans="1:10" s="281" customFormat="1" ht="12.95" customHeight="1">
      <c r="A39" s="884"/>
      <c r="B39" s="100"/>
      <c r="C39" s="100"/>
      <c r="D39" s="100"/>
      <c r="E39" s="100"/>
      <c r="F39" s="100"/>
      <c r="G39" s="100"/>
      <c r="H39" s="100"/>
      <c r="I39" s="100"/>
      <c r="J39" s="100"/>
    </row>
    <row r="40" spans="1:10" ht="12.95" customHeight="1">
      <c r="A40" s="886" t="s">
        <v>711</v>
      </c>
      <c r="B40" s="234">
        <v>5657</v>
      </c>
      <c r="C40" s="234">
        <v>2894</v>
      </c>
      <c r="D40" s="234">
        <v>2763</v>
      </c>
      <c r="E40" s="234">
        <v>740</v>
      </c>
      <c r="F40" s="234">
        <v>376</v>
      </c>
      <c r="G40" s="234">
        <v>364</v>
      </c>
      <c r="H40" s="234">
        <v>4917</v>
      </c>
      <c r="I40" s="234">
        <v>2518</v>
      </c>
      <c r="J40" s="234">
        <v>2399</v>
      </c>
    </row>
    <row r="41" spans="1:10" ht="12.95" customHeight="1">
      <c r="A41" s="886" t="s">
        <v>712</v>
      </c>
      <c r="B41" s="234">
        <v>5437</v>
      </c>
      <c r="C41" s="234">
        <v>2857</v>
      </c>
      <c r="D41" s="234">
        <v>2580</v>
      </c>
      <c r="E41" s="234">
        <v>656</v>
      </c>
      <c r="F41" s="234">
        <v>326</v>
      </c>
      <c r="G41" s="234">
        <v>330</v>
      </c>
      <c r="H41" s="234">
        <v>4781</v>
      </c>
      <c r="I41" s="234">
        <v>2531</v>
      </c>
      <c r="J41" s="234">
        <v>2250</v>
      </c>
    </row>
    <row r="42" spans="1:10" ht="12.95" customHeight="1">
      <c r="A42" s="886" t="s">
        <v>713</v>
      </c>
      <c r="B42" s="234">
        <v>5374</v>
      </c>
      <c r="C42" s="234">
        <v>2759</v>
      </c>
      <c r="D42" s="234">
        <v>2615</v>
      </c>
      <c r="E42" s="234">
        <v>679</v>
      </c>
      <c r="F42" s="234">
        <v>314</v>
      </c>
      <c r="G42" s="234">
        <v>365</v>
      </c>
      <c r="H42" s="234">
        <v>4695</v>
      </c>
      <c r="I42" s="234">
        <v>2445</v>
      </c>
      <c r="J42" s="234">
        <v>2250</v>
      </c>
    </row>
    <row r="43" spans="1:10" ht="12.95" customHeight="1">
      <c r="A43" s="886" t="s">
        <v>391</v>
      </c>
      <c r="B43" s="234">
        <v>4828</v>
      </c>
      <c r="C43" s="234">
        <v>2467</v>
      </c>
      <c r="D43" s="234">
        <v>2361</v>
      </c>
      <c r="E43" s="234">
        <v>642</v>
      </c>
      <c r="F43" s="234">
        <v>290</v>
      </c>
      <c r="G43" s="234">
        <v>352</v>
      </c>
      <c r="H43" s="234">
        <v>4186</v>
      </c>
      <c r="I43" s="234">
        <v>2177</v>
      </c>
      <c r="J43" s="234">
        <v>2009</v>
      </c>
    </row>
    <row r="44" spans="1:10" ht="12.95" customHeight="1">
      <c r="A44" s="886" t="s">
        <v>714</v>
      </c>
      <c r="B44" s="234">
        <v>4660</v>
      </c>
      <c r="C44" s="234">
        <v>2320</v>
      </c>
      <c r="D44" s="234">
        <v>2340</v>
      </c>
      <c r="E44" s="234">
        <v>554</v>
      </c>
      <c r="F44" s="234">
        <v>252</v>
      </c>
      <c r="G44" s="234">
        <v>302</v>
      </c>
      <c r="H44" s="234">
        <v>4106</v>
      </c>
      <c r="I44" s="234">
        <v>2068</v>
      </c>
      <c r="J44" s="234">
        <v>2038</v>
      </c>
    </row>
    <row r="45" spans="1:10" s="281" customFormat="1" ht="12.75" customHeight="1">
      <c r="A45" s="884" t="s">
        <v>163</v>
      </c>
      <c r="B45" s="197">
        <v>25956</v>
      </c>
      <c r="C45" s="197">
        <v>13297</v>
      </c>
      <c r="D45" s="197">
        <v>12659</v>
      </c>
      <c r="E45" s="197">
        <v>3271</v>
      </c>
      <c r="F45" s="197">
        <v>1558</v>
      </c>
      <c r="G45" s="197">
        <v>1713</v>
      </c>
      <c r="H45" s="197">
        <v>22685</v>
      </c>
      <c r="I45" s="197">
        <v>11739</v>
      </c>
      <c r="J45" s="197">
        <v>10946</v>
      </c>
    </row>
    <row r="46" spans="1:10" ht="12.95" customHeight="1">
      <c r="B46" s="100"/>
      <c r="C46" s="100"/>
      <c r="D46" s="100"/>
      <c r="E46" s="100"/>
      <c r="F46" s="100"/>
      <c r="G46" s="100"/>
      <c r="H46" s="100"/>
      <c r="I46" s="100"/>
      <c r="J46" s="100"/>
    </row>
    <row r="47" spans="1:10" ht="12.95" customHeight="1">
      <c r="A47" s="886" t="s">
        <v>715</v>
      </c>
      <c r="B47" s="234">
        <v>4498</v>
      </c>
      <c r="C47" s="234">
        <v>2197</v>
      </c>
      <c r="D47" s="234">
        <v>2301</v>
      </c>
      <c r="E47" s="234">
        <v>530</v>
      </c>
      <c r="F47" s="234">
        <v>242</v>
      </c>
      <c r="G47" s="234">
        <v>288</v>
      </c>
      <c r="H47" s="234">
        <v>3968</v>
      </c>
      <c r="I47" s="234">
        <v>1955</v>
      </c>
      <c r="J47" s="234">
        <v>2013</v>
      </c>
    </row>
    <row r="48" spans="1:10" ht="12.95" customHeight="1">
      <c r="A48" s="886" t="s">
        <v>716</v>
      </c>
      <c r="B48" s="234">
        <v>4476</v>
      </c>
      <c r="C48" s="234">
        <v>2301</v>
      </c>
      <c r="D48" s="234">
        <v>2175</v>
      </c>
      <c r="E48" s="234">
        <v>498</v>
      </c>
      <c r="F48" s="234">
        <v>250</v>
      </c>
      <c r="G48" s="234">
        <v>248</v>
      </c>
      <c r="H48" s="234">
        <v>3978</v>
      </c>
      <c r="I48" s="234">
        <v>2051</v>
      </c>
      <c r="J48" s="234">
        <v>1927</v>
      </c>
    </row>
    <row r="49" spans="1:10" ht="12.95" customHeight="1">
      <c r="A49" s="886" t="s">
        <v>717</v>
      </c>
      <c r="B49" s="234">
        <v>4309</v>
      </c>
      <c r="C49" s="234">
        <v>2278</v>
      </c>
      <c r="D49" s="234">
        <v>2031</v>
      </c>
      <c r="E49" s="234">
        <v>525</v>
      </c>
      <c r="F49" s="234">
        <v>255</v>
      </c>
      <c r="G49" s="234">
        <v>270</v>
      </c>
      <c r="H49" s="234">
        <v>3784</v>
      </c>
      <c r="I49" s="234">
        <v>2023</v>
      </c>
      <c r="J49" s="234">
        <v>1761</v>
      </c>
    </row>
    <row r="50" spans="1:10" ht="12.95" customHeight="1">
      <c r="A50" s="886" t="s">
        <v>718</v>
      </c>
      <c r="B50" s="234">
        <v>4123</v>
      </c>
      <c r="C50" s="234">
        <v>2153</v>
      </c>
      <c r="D50" s="234">
        <v>1970</v>
      </c>
      <c r="E50" s="234">
        <v>452</v>
      </c>
      <c r="F50" s="234">
        <v>235</v>
      </c>
      <c r="G50" s="234">
        <v>217</v>
      </c>
      <c r="H50" s="234">
        <v>3671</v>
      </c>
      <c r="I50" s="234">
        <v>1918</v>
      </c>
      <c r="J50" s="234">
        <v>1753</v>
      </c>
    </row>
    <row r="51" spans="1:10" ht="12.95" customHeight="1">
      <c r="A51" s="886" t="s">
        <v>719</v>
      </c>
      <c r="B51" s="234">
        <v>4193</v>
      </c>
      <c r="C51" s="234">
        <v>2260</v>
      </c>
      <c r="D51" s="234">
        <v>1933</v>
      </c>
      <c r="E51" s="234">
        <v>483</v>
      </c>
      <c r="F51" s="234">
        <v>254</v>
      </c>
      <c r="G51" s="234">
        <v>229</v>
      </c>
      <c r="H51" s="234">
        <v>3710</v>
      </c>
      <c r="I51" s="234">
        <v>2006</v>
      </c>
      <c r="J51" s="234">
        <v>1704</v>
      </c>
    </row>
    <row r="52" spans="1:10" s="281" customFormat="1" ht="12.95" customHeight="1">
      <c r="A52" s="884" t="s">
        <v>720</v>
      </c>
      <c r="B52" s="197">
        <v>21599</v>
      </c>
      <c r="C52" s="197">
        <v>11189</v>
      </c>
      <c r="D52" s="197">
        <v>10410</v>
      </c>
      <c r="E52" s="197">
        <v>2488</v>
      </c>
      <c r="F52" s="197">
        <v>1236</v>
      </c>
      <c r="G52" s="197">
        <v>1252</v>
      </c>
      <c r="H52" s="197">
        <v>19111</v>
      </c>
      <c r="I52" s="197">
        <v>9953</v>
      </c>
      <c r="J52" s="197">
        <v>9158</v>
      </c>
    </row>
    <row r="53" spans="1:10" s="281" customFormat="1" ht="12.95" customHeight="1">
      <c r="A53" s="884"/>
      <c r="B53" s="893"/>
      <c r="C53" s="893"/>
      <c r="D53" s="893"/>
      <c r="E53" s="893"/>
      <c r="F53" s="893"/>
      <c r="G53" s="893"/>
      <c r="H53" s="893"/>
      <c r="I53" s="893"/>
      <c r="J53" s="893"/>
    </row>
    <row r="54" spans="1:10" s="281" customFormat="1" ht="12.95" customHeight="1">
      <c r="A54" s="884"/>
      <c r="B54" s="893"/>
      <c r="C54" s="893"/>
      <c r="D54" s="893"/>
      <c r="E54" s="893"/>
      <c r="F54" s="893"/>
      <c r="G54" s="893"/>
      <c r="H54" s="893"/>
      <c r="I54" s="893"/>
      <c r="J54" s="893"/>
    </row>
    <row r="55" spans="1:10" s="281" customFormat="1" ht="12.95" customHeight="1">
      <c r="A55" s="884"/>
      <c r="B55" s="893"/>
      <c r="C55" s="893"/>
      <c r="D55" s="893"/>
      <c r="E55" s="893"/>
      <c r="F55" s="893"/>
      <c r="G55" s="893"/>
      <c r="H55" s="893"/>
      <c r="I55" s="893"/>
      <c r="J55" s="893"/>
    </row>
    <row r="56" spans="1:10" s="281" customFormat="1" ht="12.95" customHeight="1">
      <c r="A56" s="884"/>
      <c r="B56" s="893"/>
      <c r="C56" s="893"/>
      <c r="D56" s="893"/>
      <c r="E56" s="893"/>
      <c r="F56" s="893"/>
      <c r="G56" s="893"/>
      <c r="H56" s="893"/>
      <c r="I56" s="893"/>
      <c r="J56" s="893"/>
    </row>
    <row r="57" spans="1:10" s="281" customFormat="1" ht="12.95" customHeight="1">
      <c r="A57" s="884"/>
      <c r="B57" s="893"/>
      <c r="C57" s="893"/>
      <c r="D57" s="893"/>
      <c r="E57" s="893"/>
      <c r="F57" s="893"/>
      <c r="G57" s="893"/>
      <c r="H57" s="893"/>
      <c r="I57" s="893"/>
      <c r="J57" s="893"/>
    </row>
    <row r="58" spans="1:10" s="281" customFormat="1" ht="12.95" customHeight="1">
      <c r="A58" s="884"/>
      <c r="B58" s="893"/>
      <c r="C58" s="893"/>
      <c r="D58" s="893"/>
      <c r="E58" s="893"/>
      <c r="F58" s="893"/>
      <c r="G58" s="893"/>
      <c r="H58" s="893"/>
      <c r="I58" s="893"/>
      <c r="J58" s="893"/>
    </row>
    <row r="59" spans="1:10" s="281" customFormat="1" ht="12.95" customHeight="1">
      <c r="A59" s="884"/>
      <c r="B59" s="893"/>
      <c r="C59" s="893"/>
      <c r="D59" s="893"/>
      <c r="E59" s="893"/>
      <c r="F59" s="893"/>
      <c r="G59" s="893"/>
      <c r="H59" s="893"/>
      <c r="I59" s="893"/>
      <c r="J59" s="893"/>
    </row>
    <row r="60" spans="1:10" s="281" customFormat="1" ht="12.95" customHeight="1">
      <c r="A60" s="884"/>
      <c r="B60" s="893"/>
      <c r="C60" s="893"/>
      <c r="D60" s="893"/>
      <c r="E60" s="893"/>
      <c r="F60" s="893"/>
      <c r="G60" s="893"/>
      <c r="H60" s="893"/>
      <c r="I60" s="893"/>
      <c r="J60" s="893"/>
    </row>
    <row r="61" spans="1:10" ht="12.95" customHeight="1">
      <c r="A61" s="886" t="s">
        <v>722</v>
      </c>
      <c r="B61" s="234">
        <v>4264</v>
      </c>
      <c r="C61" s="234">
        <v>2288</v>
      </c>
      <c r="D61" s="234">
        <v>1976</v>
      </c>
      <c r="E61" s="234">
        <v>512</v>
      </c>
      <c r="F61" s="234">
        <v>252</v>
      </c>
      <c r="G61" s="234">
        <v>260</v>
      </c>
      <c r="H61" s="234">
        <v>3752</v>
      </c>
      <c r="I61" s="234">
        <v>2036</v>
      </c>
      <c r="J61" s="234">
        <v>1716</v>
      </c>
    </row>
    <row r="62" spans="1:10" ht="12.95" customHeight="1">
      <c r="A62" s="886" t="s">
        <v>723</v>
      </c>
      <c r="B62" s="234">
        <v>4506</v>
      </c>
      <c r="C62" s="234">
        <v>2373</v>
      </c>
      <c r="D62" s="234">
        <v>2133</v>
      </c>
      <c r="E62" s="234">
        <v>563</v>
      </c>
      <c r="F62" s="234">
        <v>256</v>
      </c>
      <c r="G62" s="234">
        <v>307</v>
      </c>
      <c r="H62" s="234">
        <v>3943</v>
      </c>
      <c r="I62" s="234">
        <v>2117</v>
      </c>
      <c r="J62" s="234">
        <v>1826</v>
      </c>
    </row>
    <row r="63" spans="1:10" ht="12.95" customHeight="1">
      <c r="A63" s="886" t="s">
        <v>724</v>
      </c>
      <c r="B63" s="234">
        <v>4465</v>
      </c>
      <c r="C63" s="234">
        <v>2420</v>
      </c>
      <c r="D63" s="234">
        <v>2045</v>
      </c>
      <c r="E63" s="234">
        <v>529</v>
      </c>
      <c r="F63" s="234">
        <v>283</v>
      </c>
      <c r="G63" s="234">
        <v>246</v>
      </c>
      <c r="H63" s="234">
        <v>3936</v>
      </c>
      <c r="I63" s="234">
        <v>2137</v>
      </c>
      <c r="J63" s="234">
        <v>1799</v>
      </c>
    </row>
    <row r="64" spans="1:10" ht="12.95" customHeight="1">
      <c r="A64" s="886" t="s">
        <v>725</v>
      </c>
      <c r="B64" s="234">
        <v>4612</v>
      </c>
      <c r="C64" s="234">
        <v>2478</v>
      </c>
      <c r="D64" s="234">
        <v>2134</v>
      </c>
      <c r="E64" s="234">
        <v>645</v>
      </c>
      <c r="F64" s="234">
        <v>317</v>
      </c>
      <c r="G64" s="234">
        <v>328</v>
      </c>
      <c r="H64" s="234">
        <v>3967</v>
      </c>
      <c r="I64" s="234">
        <v>2161</v>
      </c>
      <c r="J64" s="234">
        <v>1806</v>
      </c>
    </row>
    <row r="65" spans="1:10" ht="12.95" customHeight="1">
      <c r="A65" s="886" t="s">
        <v>726</v>
      </c>
      <c r="B65" s="234">
        <v>4264</v>
      </c>
      <c r="C65" s="234">
        <v>2192</v>
      </c>
      <c r="D65" s="234">
        <v>2072</v>
      </c>
      <c r="E65" s="234">
        <v>541</v>
      </c>
      <c r="F65" s="234">
        <v>280</v>
      </c>
      <c r="G65" s="234">
        <v>261</v>
      </c>
      <c r="H65" s="234">
        <v>3723</v>
      </c>
      <c r="I65" s="234">
        <v>1912</v>
      </c>
      <c r="J65" s="234">
        <v>1811</v>
      </c>
    </row>
    <row r="66" spans="1:10" s="281" customFormat="1" ht="12.95" customHeight="1">
      <c r="A66" s="884" t="s">
        <v>727</v>
      </c>
      <c r="B66" s="197">
        <v>22111</v>
      </c>
      <c r="C66" s="197">
        <v>11751</v>
      </c>
      <c r="D66" s="197">
        <v>10360</v>
      </c>
      <c r="E66" s="197">
        <v>2790</v>
      </c>
      <c r="F66" s="197">
        <v>1388</v>
      </c>
      <c r="G66" s="197">
        <v>1402</v>
      </c>
      <c r="H66" s="197">
        <v>19321</v>
      </c>
      <c r="I66" s="197">
        <v>10363</v>
      </c>
      <c r="J66" s="197">
        <v>8958</v>
      </c>
    </row>
    <row r="67" spans="1:10" s="281" customFormat="1" ht="11.45" customHeight="1">
      <c r="B67" s="100"/>
      <c r="C67" s="100"/>
      <c r="D67" s="100"/>
      <c r="E67" s="100"/>
      <c r="F67" s="100"/>
      <c r="G67" s="100"/>
      <c r="H67" s="100"/>
      <c r="I67" s="100"/>
      <c r="J67" s="100"/>
    </row>
    <row r="68" spans="1:10" ht="12.95" customHeight="1">
      <c r="A68" s="886" t="s">
        <v>625</v>
      </c>
      <c r="B68" s="234">
        <v>4252</v>
      </c>
      <c r="C68" s="234">
        <v>2289</v>
      </c>
      <c r="D68" s="234">
        <v>1963</v>
      </c>
      <c r="E68" s="234">
        <v>609</v>
      </c>
      <c r="F68" s="234">
        <v>337</v>
      </c>
      <c r="G68" s="234">
        <v>272</v>
      </c>
      <c r="H68" s="234">
        <v>3643</v>
      </c>
      <c r="I68" s="234">
        <v>1952</v>
      </c>
      <c r="J68" s="234">
        <v>1691</v>
      </c>
    </row>
    <row r="69" spans="1:10" ht="12.95" customHeight="1">
      <c r="A69" s="886" t="s">
        <v>728</v>
      </c>
      <c r="B69" s="234">
        <v>4179</v>
      </c>
      <c r="C69" s="234">
        <v>2255</v>
      </c>
      <c r="D69" s="234">
        <v>1924</v>
      </c>
      <c r="E69" s="234">
        <v>514</v>
      </c>
      <c r="F69" s="234">
        <v>279</v>
      </c>
      <c r="G69" s="234">
        <v>235</v>
      </c>
      <c r="H69" s="234">
        <v>3665</v>
      </c>
      <c r="I69" s="234">
        <v>1976</v>
      </c>
      <c r="J69" s="234">
        <v>1689</v>
      </c>
    </row>
    <row r="70" spans="1:10" ht="12.95" customHeight="1">
      <c r="A70" s="886" t="s">
        <v>729</v>
      </c>
      <c r="B70" s="234">
        <v>4338</v>
      </c>
      <c r="C70" s="234">
        <v>2342</v>
      </c>
      <c r="D70" s="234">
        <v>1996</v>
      </c>
      <c r="E70" s="234">
        <v>616</v>
      </c>
      <c r="F70" s="234">
        <v>345</v>
      </c>
      <c r="G70" s="234">
        <v>271</v>
      </c>
      <c r="H70" s="234">
        <v>3722</v>
      </c>
      <c r="I70" s="234">
        <v>1997</v>
      </c>
      <c r="J70" s="234">
        <v>1725</v>
      </c>
    </row>
    <row r="71" spans="1:10" ht="12.95" customHeight="1">
      <c r="A71" s="886" t="s">
        <v>730</v>
      </c>
      <c r="B71" s="234">
        <v>4344</v>
      </c>
      <c r="C71" s="234">
        <v>2356</v>
      </c>
      <c r="D71" s="234">
        <v>1988</v>
      </c>
      <c r="E71" s="234">
        <v>570</v>
      </c>
      <c r="F71" s="234">
        <v>297</v>
      </c>
      <c r="G71" s="234">
        <v>273</v>
      </c>
      <c r="H71" s="234">
        <v>3774</v>
      </c>
      <c r="I71" s="234">
        <v>2059</v>
      </c>
      <c r="J71" s="234">
        <v>1715</v>
      </c>
    </row>
    <row r="72" spans="1:10" ht="12.95" customHeight="1">
      <c r="A72" s="886" t="s">
        <v>731</v>
      </c>
      <c r="B72" s="234">
        <v>4097</v>
      </c>
      <c r="C72" s="234">
        <v>2218</v>
      </c>
      <c r="D72" s="234">
        <v>1879</v>
      </c>
      <c r="E72" s="234">
        <v>572</v>
      </c>
      <c r="F72" s="234">
        <v>328</v>
      </c>
      <c r="G72" s="234">
        <v>244</v>
      </c>
      <c r="H72" s="234">
        <v>3525</v>
      </c>
      <c r="I72" s="234">
        <v>1890</v>
      </c>
      <c r="J72" s="234">
        <v>1635</v>
      </c>
    </row>
    <row r="73" spans="1:10" s="281" customFormat="1" ht="12.95" customHeight="1">
      <c r="A73" s="884" t="s">
        <v>732</v>
      </c>
      <c r="B73" s="197">
        <v>21210</v>
      </c>
      <c r="C73" s="197">
        <v>11460</v>
      </c>
      <c r="D73" s="197">
        <v>9750</v>
      </c>
      <c r="E73" s="197">
        <v>2881</v>
      </c>
      <c r="F73" s="197">
        <v>1586</v>
      </c>
      <c r="G73" s="197">
        <v>1295</v>
      </c>
      <c r="H73" s="197">
        <v>18329</v>
      </c>
      <c r="I73" s="197">
        <v>9874</v>
      </c>
      <c r="J73" s="197">
        <v>8455</v>
      </c>
    </row>
    <row r="74" spans="1:10" ht="11.45" customHeight="1">
      <c r="B74" s="100"/>
      <c r="C74" s="100"/>
      <c r="D74" s="100"/>
      <c r="E74" s="100"/>
      <c r="F74" s="100"/>
      <c r="G74" s="100"/>
      <c r="H74" s="100"/>
      <c r="I74" s="100"/>
      <c r="J74" s="100"/>
    </row>
    <row r="75" spans="1:10" ht="12.95" customHeight="1">
      <c r="A75" s="886" t="s">
        <v>733</v>
      </c>
      <c r="B75" s="234">
        <v>3768</v>
      </c>
      <c r="C75" s="234">
        <v>1935</v>
      </c>
      <c r="D75" s="234">
        <v>1833</v>
      </c>
      <c r="E75" s="234">
        <v>538</v>
      </c>
      <c r="F75" s="234">
        <v>266</v>
      </c>
      <c r="G75" s="234">
        <v>272</v>
      </c>
      <c r="H75" s="234">
        <v>3230</v>
      </c>
      <c r="I75" s="234">
        <v>1669</v>
      </c>
      <c r="J75" s="234">
        <v>1561</v>
      </c>
    </row>
    <row r="76" spans="1:10" ht="12.95" customHeight="1">
      <c r="A76" s="886" t="s">
        <v>734</v>
      </c>
      <c r="B76" s="234">
        <v>3726</v>
      </c>
      <c r="C76" s="234">
        <v>1948</v>
      </c>
      <c r="D76" s="234">
        <v>1778</v>
      </c>
      <c r="E76" s="234">
        <v>505</v>
      </c>
      <c r="F76" s="234">
        <v>262</v>
      </c>
      <c r="G76" s="234">
        <v>243</v>
      </c>
      <c r="H76" s="234">
        <v>3221</v>
      </c>
      <c r="I76" s="234">
        <v>1686</v>
      </c>
      <c r="J76" s="234">
        <v>1535</v>
      </c>
    </row>
    <row r="77" spans="1:10" ht="12.95" customHeight="1">
      <c r="A77" s="886" t="s">
        <v>735</v>
      </c>
      <c r="B77" s="234">
        <v>3665</v>
      </c>
      <c r="C77" s="234">
        <v>1888</v>
      </c>
      <c r="D77" s="234">
        <v>1777</v>
      </c>
      <c r="E77" s="234">
        <v>483</v>
      </c>
      <c r="F77" s="234">
        <v>242</v>
      </c>
      <c r="G77" s="234">
        <v>241</v>
      </c>
      <c r="H77" s="234">
        <v>3182</v>
      </c>
      <c r="I77" s="234">
        <v>1646</v>
      </c>
      <c r="J77" s="234">
        <v>1536</v>
      </c>
    </row>
    <row r="78" spans="1:10" ht="12.95" customHeight="1">
      <c r="A78" s="886" t="s">
        <v>736</v>
      </c>
      <c r="B78" s="234">
        <v>3511</v>
      </c>
      <c r="C78" s="234">
        <v>1797</v>
      </c>
      <c r="D78" s="234">
        <v>1714</v>
      </c>
      <c r="E78" s="234">
        <v>470</v>
      </c>
      <c r="F78" s="234">
        <v>251</v>
      </c>
      <c r="G78" s="234">
        <v>219</v>
      </c>
      <c r="H78" s="234">
        <v>3041</v>
      </c>
      <c r="I78" s="234">
        <v>1546</v>
      </c>
      <c r="J78" s="234">
        <v>1495</v>
      </c>
    </row>
    <row r="79" spans="1:10" ht="12.95" customHeight="1">
      <c r="A79" s="886" t="s">
        <v>737</v>
      </c>
      <c r="B79" s="234">
        <v>3438</v>
      </c>
      <c r="C79" s="234">
        <v>1748</v>
      </c>
      <c r="D79" s="234">
        <v>1690</v>
      </c>
      <c r="E79" s="234">
        <v>449</v>
      </c>
      <c r="F79" s="234">
        <v>218</v>
      </c>
      <c r="G79" s="234">
        <v>231</v>
      </c>
      <c r="H79" s="234">
        <v>2989</v>
      </c>
      <c r="I79" s="234">
        <v>1530</v>
      </c>
      <c r="J79" s="234">
        <v>1459</v>
      </c>
    </row>
    <row r="80" spans="1:10" s="281" customFormat="1" ht="12.95" customHeight="1">
      <c r="A80" s="884" t="s">
        <v>738</v>
      </c>
      <c r="B80" s="197">
        <v>18108</v>
      </c>
      <c r="C80" s="197">
        <v>9316</v>
      </c>
      <c r="D80" s="197">
        <v>8792</v>
      </c>
      <c r="E80" s="197">
        <v>2445</v>
      </c>
      <c r="F80" s="197">
        <v>1239</v>
      </c>
      <c r="G80" s="197">
        <v>1206</v>
      </c>
      <c r="H80" s="197">
        <v>15663</v>
      </c>
      <c r="I80" s="197">
        <v>8077</v>
      </c>
      <c r="J80" s="197">
        <v>7586</v>
      </c>
    </row>
    <row r="81" spans="1:10" ht="11.1" customHeight="1">
      <c r="B81" s="100"/>
      <c r="C81" s="100"/>
      <c r="D81" s="100"/>
      <c r="E81" s="100"/>
      <c r="F81" s="100"/>
      <c r="G81" s="100"/>
      <c r="H81" s="100"/>
      <c r="I81" s="100"/>
      <c r="J81" s="100"/>
    </row>
    <row r="82" spans="1:10" ht="12.95" customHeight="1">
      <c r="A82" s="886" t="s">
        <v>739</v>
      </c>
      <c r="B82" s="234">
        <v>3346</v>
      </c>
      <c r="C82" s="234">
        <v>1677</v>
      </c>
      <c r="D82" s="234">
        <v>1669</v>
      </c>
      <c r="E82" s="234">
        <v>481</v>
      </c>
      <c r="F82" s="234">
        <v>215</v>
      </c>
      <c r="G82" s="234">
        <v>266</v>
      </c>
      <c r="H82" s="234">
        <v>2865</v>
      </c>
      <c r="I82" s="234">
        <v>1462</v>
      </c>
      <c r="J82" s="234">
        <v>1403</v>
      </c>
    </row>
    <row r="83" spans="1:10" ht="12.95" customHeight="1">
      <c r="A83" s="886" t="s">
        <v>740</v>
      </c>
      <c r="B83" s="234">
        <v>3224</v>
      </c>
      <c r="C83" s="234">
        <v>1666</v>
      </c>
      <c r="D83" s="234">
        <v>1558</v>
      </c>
      <c r="E83" s="234">
        <v>430</v>
      </c>
      <c r="F83" s="234">
        <v>223</v>
      </c>
      <c r="G83" s="234">
        <v>207</v>
      </c>
      <c r="H83" s="234">
        <v>2794</v>
      </c>
      <c r="I83" s="234">
        <v>1443</v>
      </c>
      <c r="J83" s="234">
        <v>1351</v>
      </c>
    </row>
    <row r="84" spans="1:10" ht="12.95" customHeight="1">
      <c r="A84" s="886" t="s">
        <v>741</v>
      </c>
      <c r="B84" s="234">
        <v>3275</v>
      </c>
      <c r="C84" s="234">
        <v>1572</v>
      </c>
      <c r="D84" s="234">
        <v>1703</v>
      </c>
      <c r="E84" s="234">
        <v>419</v>
      </c>
      <c r="F84" s="234">
        <v>198</v>
      </c>
      <c r="G84" s="234">
        <v>221</v>
      </c>
      <c r="H84" s="234">
        <v>2856</v>
      </c>
      <c r="I84" s="234">
        <v>1374</v>
      </c>
      <c r="J84" s="234">
        <v>1482</v>
      </c>
    </row>
    <row r="85" spans="1:10" ht="12.95" customHeight="1">
      <c r="A85" s="886" t="s">
        <v>742</v>
      </c>
      <c r="B85" s="234">
        <v>3151</v>
      </c>
      <c r="C85" s="234">
        <v>1598</v>
      </c>
      <c r="D85" s="234">
        <v>1553</v>
      </c>
      <c r="E85" s="234">
        <v>389</v>
      </c>
      <c r="F85" s="234">
        <v>187</v>
      </c>
      <c r="G85" s="234">
        <v>202</v>
      </c>
      <c r="H85" s="234">
        <v>2762</v>
      </c>
      <c r="I85" s="234">
        <v>1411</v>
      </c>
      <c r="J85" s="234">
        <v>1351</v>
      </c>
    </row>
    <row r="86" spans="1:10" ht="12.95" customHeight="1">
      <c r="A86" s="886" t="s">
        <v>743</v>
      </c>
      <c r="B86" s="234">
        <v>3246</v>
      </c>
      <c r="C86" s="234">
        <v>1665</v>
      </c>
      <c r="D86" s="234">
        <v>1581</v>
      </c>
      <c r="E86" s="234">
        <v>414</v>
      </c>
      <c r="F86" s="234">
        <v>211</v>
      </c>
      <c r="G86" s="234">
        <v>203</v>
      </c>
      <c r="H86" s="234">
        <v>2832</v>
      </c>
      <c r="I86" s="234">
        <v>1454</v>
      </c>
      <c r="J86" s="234">
        <v>1378</v>
      </c>
    </row>
    <row r="87" spans="1:10" s="281" customFormat="1" ht="12.95" customHeight="1">
      <c r="A87" s="884" t="s">
        <v>744</v>
      </c>
      <c r="B87" s="197">
        <v>16242</v>
      </c>
      <c r="C87" s="197">
        <v>8178</v>
      </c>
      <c r="D87" s="197">
        <v>8064</v>
      </c>
      <c r="E87" s="197">
        <v>2133</v>
      </c>
      <c r="F87" s="197">
        <v>1034</v>
      </c>
      <c r="G87" s="197">
        <v>1099</v>
      </c>
      <c r="H87" s="197">
        <v>14109</v>
      </c>
      <c r="I87" s="197">
        <v>7144</v>
      </c>
      <c r="J87" s="197">
        <v>6965</v>
      </c>
    </row>
    <row r="88" spans="1:10" ht="11.45" customHeight="1">
      <c r="B88" s="100"/>
      <c r="C88" s="100"/>
      <c r="D88" s="100"/>
      <c r="E88" s="100"/>
      <c r="F88" s="100"/>
      <c r="G88" s="100"/>
      <c r="H88" s="100"/>
      <c r="I88" s="100"/>
      <c r="J88" s="100"/>
    </row>
    <row r="89" spans="1:10" ht="12.95" customHeight="1">
      <c r="A89" s="886" t="s">
        <v>745</v>
      </c>
      <c r="B89" s="234">
        <v>3141</v>
      </c>
      <c r="C89" s="234">
        <v>1617</v>
      </c>
      <c r="D89" s="234">
        <v>1524</v>
      </c>
      <c r="E89" s="234">
        <v>398</v>
      </c>
      <c r="F89" s="234">
        <v>179</v>
      </c>
      <c r="G89" s="234">
        <v>219</v>
      </c>
      <c r="H89" s="234">
        <v>2743</v>
      </c>
      <c r="I89" s="234">
        <v>1438</v>
      </c>
      <c r="J89" s="234">
        <v>1305</v>
      </c>
    </row>
    <row r="90" spans="1:10" ht="12.95" customHeight="1">
      <c r="A90" s="886" t="s">
        <v>639</v>
      </c>
      <c r="B90" s="234">
        <v>2870</v>
      </c>
      <c r="C90" s="234">
        <v>1521</v>
      </c>
      <c r="D90" s="234">
        <v>1349</v>
      </c>
      <c r="E90" s="234">
        <v>372</v>
      </c>
      <c r="F90" s="234">
        <v>194</v>
      </c>
      <c r="G90" s="234">
        <v>178</v>
      </c>
      <c r="H90" s="234">
        <v>2498</v>
      </c>
      <c r="I90" s="234">
        <v>1327</v>
      </c>
      <c r="J90" s="234">
        <v>1171</v>
      </c>
    </row>
    <row r="91" spans="1:10" ht="12.95" customHeight="1">
      <c r="A91" s="886" t="s">
        <v>746</v>
      </c>
      <c r="B91" s="234">
        <v>2849</v>
      </c>
      <c r="C91" s="234">
        <v>1463</v>
      </c>
      <c r="D91" s="234">
        <v>1386</v>
      </c>
      <c r="E91" s="234">
        <v>326</v>
      </c>
      <c r="F91" s="234">
        <v>150</v>
      </c>
      <c r="G91" s="234">
        <v>176</v>
      </c>
      <c r="H91" s="234">
        <v>2523</v>
      </c>
      <c r="I91" s="234">
        <v>1313</v>
      </c>
      <c r="J91" s="234">
        <v>1210</v>
      </c>
    </row>
    <row r="92" spans="1:10" ht="12.95" customHeight="1">
      <c r="A92" s="886" t="s">
        <v>747</v>
      </c>
      <c r="B92" s="234">
        <v>2757</v>
      </c>
      <c r="C92" s="234">
        <v>1454</v>
      </c>
      <c r="D92" s="234">
        <v>1303</v>
      </c>
      <c r="E92" s="234">
        <v>342</v>
      </c>
      <c r="F92" s="234">
        <v>168</v>
      </c>
      <c r="G92" s="234">
        <v>174</v>
      </c>
      <c r="H92" s="234">
        <v>2415</v>
      </c>
      <c r="I92" s="234">
        <v>1286</v>
      </c>
      <c r="J92" s="234">
        <v>1129</v>
      </c>
    </row>
    <row r="93" spans="1:10" ht="12.95" customHeight="1">
      <c r="A93" s="886" t="s">
        <v>748</v>
      </c>
      <c r="B93" s="234">
        <v>2724</v>
      </c>
      <c r="C93" s="234">
        <v>1451</v>
      </c>
      <c r="D93" s="234">
        <v>1273</v>
      </c>
      <c r="E93" s="234">
        <v>333</v>
      </c>
      <c r="F93" s="234">
        <v>158</v>
      </c>
      <c r="G93" s="234">
        <v>175</v>
      </c>
      <c r="H93" s="234">
        <v>2391</v>
      </c>
      <c r="I93" s="234">
        <v>1293</v>
      </c>
      <c r="J93" s="234">
        <v>1098</v>
      </c>
    </row>
    <row r="94" spans="1:10" s="281" customFormat="1" ht="12.95" customHeight="1">
      <c r="A94" s="884" t="s">
        <v>207</v>
      </c>
      <c r="B94" s="197">
        <v>14341</v>
      </c>
      <c r="C94" s="197">
        <v>7506</v>
      </c>
      <c r="D94" s="197">
        <v>6835</v>
      </c>
      <c r="E94" s="197">
        <v>1771</v>
      </c>
      <c r="F94" s="197">
        <v>849</v>
      </c>
      <c r="G94" s="197">
        <v>922</v>
      </c>
      <c r="H94" s="197">
        <v>12570</v>
      </c>
      <c r="I94" s="197">
        <v>6657</v>
      </c>
      <c r="J94" s="197">
        <v>5913</v>
      </c>
    </row>
    <row r="95" spans="1:10" ht="11.45" customHeight="1">
      <c r="B95" s="238"/>
      <c r="C95" s="238"/>
      <c r="D95" s="238"/>
      <c r="E95" s="238"/>
      <c r="F95" s="238"/>
      <c r="G95" s="238"/>
      <c r="H95" s="238"/>
      <c r="I95" s="238"/>
      <c r="J95" s="238"/>
    </row>
    <row r="96" spans="1:10" ht="12.95" customHeight="1">
      <c r="A96" s="886" t="s">
        <v>629</v>
      </c>
      <c r="B96" s="234">
        <v>2723</v>
      </c>
      <c r="C96" s="234">
        <v>1475</v>
      </c>
      <c r="D96" s="234">
        <v>1248</v>
      </c>
      <c r="E96" s="234">
        <v>366</v>
      </c>
      <c r="F96" s="234">
        <v>194</v>
      </c>
      <c r="G96" s="234">
        <v>172</v>
      </c>
      <c r="H96" s="234">
        <v>2357</v>
      </c>
      <c r="I96" s="234">
        <v>1281</v>
      </c>
      <c r="J96" s="234">
        <v>1076</v>
      </c>
    </row>
    <row r="97" spans="1:10" ht="12.95" customHeight="1">
      <c r="A97" s="886" t="s">
        <v>749</v>
      </c>
      <c r="B97" s="234">
        <v>2537</v>
      </c>
      <c r="C97" s="234">
        <v>1330</v>
      </c>
      <c r="D97" s="234">
        <v>1207</v>
      </c>
      <c r="E97" s="234">
        <v>301</v>
      </c>
      <c r="F97" s="234">
        <v>155</v>
      </c>
      <c r="G97" s="234">
        <v>146</v>
      </c>
      <c r="H97" s="234">
        <v>2236</v>
      </c>
      <c r="I97" s="234">
        <v>1175</v>
      </c>
      <c r="J97" s="234">
        <v>1061</v>
      </c>
    </row>
    <row r="98" spans="1:10" ht="12.95" customHeight="1">
      <c r="A98" s="886" t="s">
        <v>750</v>
      </c>
      <c r="B98" s="234">
        <v>2452</v>
      </c>
      <c r="C98" s="234">
        <v>1213</v>
      </c>
      <c r="D98" s="234">
        <v>1239</v>
      </c>
      <c r="E98" s="234">
        <v>344</v>
      </c>
      <c r="F98" s="234">
        <v>140</v>
      </c>
      <c r="G98" s="234">
        <v>204</v>
      </c>
      <c r="H98" s="234">
        <v>2108</v>
      </c>
      <c r="I98" s="234">
        <v>1073</v>
      </c>
      <c r="J98" s="234">
        <v>1035</v>
      </c>
    </row>
    <row r="99" spans="1:10" ht="12.95" customHeight="1">
      <c r="A99" s="886" t="s">
        <v>751</v>
      </c>
      <c r="B99" s="234">
        <v>2474</v>
      </c>
      <c r="C99" s="234">
        <v>1271</v>
      </c>
      <c r="D99" s="234">
        <v>1203</v>
      </c>
      <c r="E99" s="234">
        <v>316</v>
      </c>
      <c r="F99" s="234">
        <v>131</v>
      </c>
      <c r="G99" s="234">
        <v>185</v>
      </c>
      <c r="H99" s="234">
        <v>2158</v>
      </c>
      <c r="I99" s="234">
        <v>1140</v>
      </c>
      <c r="J99" s="234">
        <v>1018</v>
      </c>
    </row>
    <row r="100" spans="1:10" ht="12.95" customHeight="1">
      <c r="A100" s="886" t="s">
        <v>752</v>
      </c>
      <c r="B100" s="234">
        <v>2385</v>
      </c>
      <c r="C100" s="234">
        <v>1264</v>
      </c>
      <c r="D100" s="234">
        <v>1121</v>
      </c>
      <c r="E100" s="234">
        <v>321</v>
      </c>
      <c r="F100" s="234">
        <v>149</v>
      </c>
      <c r="G100" s="234">
        <v>172</v>
      </c>
      <c r="H100" s="234">
        <v>2064</v>
      </c>
      <c r="I100" s="234">
        <v>1115</v>
      </c>
      <c r="J100" s="234">
        <v>949</v>
      </c>
    </row>
    <row r="101" spans="1:10" s="281" customFormat="1" ht="12.95" customHeight="1">
      <c r="A101" s="884" t="s">
        <v>753</v>
      </c>
      <c r="B101" s="197">
        <v>12571</v>
      </c>
      <c r="C101" s="197">
        <v>6553</v>
      </c>
      <c r="D101" s="197">
        <v>6018</v>
      </c>
      <c r="E101" s="197">
        <v>1648</v>
      </c>
      <c r="F101" s="197">
        <v>769</v>
      </c>
      <c r="G101" s="197">
        <v>879</v>
      </c>
      <c r="H101" s="197">
        <v>10923</v>
      </c>
      <c r="I101" s="197">
        <v>5784</v>
      </c>
      <c r="J101" s="197">
        <v>5139</v>
      </c>
    </row>
    <row r="102" spans="1:10" ht="11.45" customHeight="1">
      <c r="B102" s="238"/>
      <c r="C102" s="238"/>
      <c r="D102" s="238"/>
      <c r="E102" s="238"/>
      <c r="F102" s="238"/>
      <c r="G102" s="238"/>
      <c r="H102" s="238"/>
      <c r="I102" s="238"/>
      <c r="J102" s="238"/>
    </row>
    <row r="103" spans="1:10" ht="12.95" customHeight="1">
      <c r="A103" s="886" t="s">
        <v>754</v>
      </c>
      <c r="B103" s="234">
        <v>2293</v>
      </c>
      <c r="C103" s="234">
        <v>1160</v>
      </c>
      <c r="D103" s="234">
        <v>1133</v>
      </c>
      <c r="E103" s="234">
        <v>345</v>
      </c>
      <c r="F103" s="234">
        <v>161</v>
      </c>
      <c r="G103" s="234">
        <v>184</v>
      </c>
      <c r="H103" s="234">
        <v>1948</v>
      </c>
      <c r="I103" s="234">
        <v>999</v>
      </c>
      <c r="J103" s="234">
        <v>949</v>
      </c>
    </row>
    <row r="104" spans="1:10" ht="12.95" customHeight="1">
      <c r="A104" s="886" t="s">
        <v>755</v>
      </c>
      <c r="B104" s="234">
        <v>2244</v>
      </c>
      <c r="C104" s="234">
        <v>1142</v>
      </c>
      <c r="D104" s="234">
        <v>1102</v>
      </c>
      <c r="E104" s="234">
        <v>323</v>
      </c>
      <c r="F104" s="234">
        <v>155</v>
      </c>
      <c r="G104" s="234">
        <v>168</v>
      </c>
      <c r="H104" s="234">
        <v>1921</v>
      </c>
      <c r="I104" s="234">
        <v>987</v>
      </c>
      <c r="J104" s="234">
        <v>934</v>
      </c>
    </row>
    <row r="105" spans="1:10" ht="12.95" customHeight="1">
      <c r="A105" s="886" t="s">
        <v>756</v>
      </c>
      <c r="B105" s="234">
        <v>2380</v>
      </c>
      <c r="C105" s="234">
        <v>1121</v>
      </c>
      <c r="D105" s="234">
        <v>1259</v>
      </c>
      <c r="E105" s="234">
        <v>352</v>
      </c>
      <c r="F105" s="234">
        <v>170</v>
      </c>
      <c r="G105" s="234">
        <v>182</v>
      </c>
      <c r="H105" s="234">
        <v>2028</v>
      </c>
      <c r="I105" s="234">
        <v>951</v>
      </c>
      <c r="J105" s="234">
        <v>1077</v>
      </c>
    </row>
    <row r="106" spans="1:10" ht="12.95" customHeight="1">
      <c r="A106" s="886" t="s">
        <v>390</v>
      </c>
      <c r="B106" s="234">
        <v>2259</v>
      </c>
      <c r="C106" s="234">
        <v>1059</v>
      </c>
      <c r="D106" s="234">
        <v>1200</v>
      </c>
      <c r="E106" s="234">
        <v>338</v>
      </c>
      <c r="F106" s="234">
        <v>156</v>
      </c>
      <c r="G106" s="234">
        <v>182</v>
      </c>
      <c r="H106" s="234">
        <v>1921</v>
      </c>
      <c r="I106" s="234">
        <v>903</v>
      </c>
      <c r="J106" s="234">
        <v>1018</v>
      </c>
    </row>
    <row r="107" spans="1:10" ht="12.95" customHeight="1">
      <c r="A107" s="886" t="s">
        <v>757</v>
      </c>
      <c r="B107" s="234">
        <v>2220</v>
      </c>
      <c r="C107" s="234">
        <v>1025</v>
      </c>
      <c r="D107" s="234">
        <v>1195</v>
      </c>
      <c r="E107" s="234">
        <v>283</v>
      </c>
      <c r="F107" s="234">
        <v>120</v>
      </c>
      <c r="G107" s="234">
        <v>163</v>
      </c>
      <c r="H107" s="234">
        <v>1937</v>
      </c>
      <c r="I107" s="234">
        <v>905</v>
      </c>
      <c r="J107" s="234">
        <v>1032</v>
      </c>
    </row>
    <row r="108" spans="1:10" s="281" customFormat="1" ht="12.95" customHeight="1">
      <c r="A108" s="884" t="s">
        <v>236</v>
      </c>
      <c r="B108" s="197">
        <v>11396</v>
      </c>
      <c r="C108" s="197">
        <v>5507</v>
      </c>
      <c r="D108" s="197">
        <v>5889</v>
      </c>
      <c r="E108" s="197">
        <v>1641</v>
      </c>
      <c r="F108" s="197">
        <v>762</v>
      </c>
      <c r="G108" s="197">
        <v>879</v>
      </c>
      <c r="H108" s="197">
        <v>9755</v>
      </c>
      <c r="I108" s="197">
        <v>4745</v>
      </c>
      <c r="J108" s="197">
        <v>5010</v>
      </c>
    </row>
    <row r="109" spans="1:10" s="281" customFormat="1" ht="12.95" customHeight="1">
      <c r="A109" s="884"/>
      <c r="B109" s="893"/>
      <c r="C109" s="893"/>
      <c r="D109" s="893"/>
      <c r="E109" s="893"/>
      <c r="F109" s="893"/>
      <c r="G109" s="893"/>
      <c r="H109" s="893"/>
      <c r="I109" s="893"/>
      <c r="J109" s="893"/>
    </row>
    <row r="110" spans="1:10" s="281" customFormat="1" ht="12.95" customHeight="1">
      <c r="A110" s="884"/>
      <c r="B110" s="893"/>
      <c r="C110" s="893"/>
      <c r="D110" s="893"/>
      <c r="E110" s="893"/>
      <c r="F110" s="893"/>
      <c r="G110" s="893"/>
      <c r="H110" s="893"/>
      <c r="I110" s="893"/>
      <c r="J110" s="893"/>
    </row>
    <row r="111" spans="1:10" s="281" customFormat="1" ht="12.95" customHeight="1">
      <c r="A111" s="884"/>
      <c r="B111" s="893"/>
      <c r="C111" s="893"/>
      <c r="D111" s="893"/>
      <c r="E111" s="893"/>
      <c r="F111" s="893"/>
      <c r="G111" s="893"/>
      <c r="H111" s="893"/>
      <c r="I111" s="893"/>
      <c r="J111" s="893"/>
    </row>
    <row r="112" spans="1:10" ht="10.9" customHeight="1">
      <c r="B112" s="282"/>
      <c r="C112" s="282"/>
      <c r="D112" s="282"/>
      <c r="E112" s="282"/>
      <c r="F112" s="282"/>
      <c r="G112" s="282"/>
      <c r="H112" s="282"/>
      <c r="I112" s="282"/>
      <c r="J112" s="282"/>
    </row>
    <row r="113" spans="1:10" ht="10.9" customHeight="1">
      <c r="B113" s="282"/>
      <c r="C113" s="282"/>
      <c r="D113" s="282"/>
      <c r="E113" s="282"/>
      <c r="F113" s="282"/>
      <c r="G113" s="282"/>
      <c r="H113" s="282"/>
      <c r="I113" s="282"/>
      <c r="J113" s="282"/>
    </row>
    <row r="114" spans="1:10" ht="10.9" customHeight="1">
      <c r="B114" s="282"/>
      <c r="C114" s="282"/>
      <c r="D114" s="282"/>
      <c r="E114" s="282"/>
      <c r="F114" s="282"/>
      <c r="G114" s="282"/>
      <c r="H114" s="282"/>
      <c r="I114" s="282"/>
      <c r="J114" s="282"/>
    </row>
    <row r="115" spans="1:10" ht="12.95" customHeight="1">
      <c r="A115" s="886" t="s">
        <v>758</v>
      </c>
      <c r="B115" s="234">
        <v>2140</v>
      </c>
      <c r="C115" s="234">
        <v>1016</v>
      </c>
      <c r="D115" s="234">
        <v>1124</v>
      </c>
      <c r="E115" s="234">
        <v>336</v>
      </c>
      <c r="F115" s="234">
        <v>150</v>
      </c>
      <c r="G115" s="234">
        <v>186</v>
      </c>
      <c r="H115" s="234">
        <v>1804</v>
      </c>
      <c r="I115" s="234">
        <v>866</v>
      </c>
      <c r="J115" s="234">
        <v>938</v>
      </c>
    </row>
    <row r="116" spans="1:10" ht="12.95" customHeight="1">
      <c r="A116" s="886" t="s">
        <v>759</v>
      </c>
      <c r="B116" s="234">
        <v>1950</v>
      </c>
      <c r="C116" s="234">
        <v>896</v>
      </c>
      <c r="D116" s="234">
        <v>1054</v>
      </c>
      <c r="E116" s="234">
        <v>266</v>
      </c>
      <c r="F116" s="234">
        <v>120</v>
      </c>
      <c r="G116" s="234">
        <v>146</v>
      </c>
      <c r="H116" s="234">
        <v>1684</v>
      </c>
      <c r="I116" s="234">
        <v>776</v>
      </c>
      <c r="J116" s="234">
        <v>908</v>
      </c>
    </row>
    <row r="117" spans="1:10" ht="12.95" customHeight="1">
      <c r="A117" s="886" t="s">
        <v>760</v>
      </c>
      <c r="B117" s="234">
        <v>1823</v>
      </c>
      <c r="C117" s="234">
        <v>805</v>
      </c>
      <c r="D117" s="234">
        <v>1018</v>
      </c>
      <c r="E117" s="234">
        <v>295</v>
      </c>
      <c r="F117" s="234">
        <v>110</v>
      </c>
      <c r="G117" s="234">
        <v>185</v>
      </c>
      <c r="H117" s="234">
        <v>1528</v>
      </c>
      <c r="I117" s="234">
        <v>695</v>
      </c>
      <c r="J117" s="234">
        <v>833</v>
      </c>
    </row>
    <row r="118" spans="1:10" ht="12.95" customHeight="1">
      <c r="A118" s="886" t="s">
        <v>761</v>
      </c>
      <c r="B118" s="234">
        <v>1642</v>
      </c>
      <c r="C118" s="234">
        <v>686</v>
      </c>
      <c r="D118" s="234">
        <v>956</v>
      </c>
      <c r="E118" s="234">
        <v>225</v>
      </c>
      <c r="F118" s="234">
        <v>79</v>
      </c>
      <c r="G118" s="234">
        <v>146</v>
      </c>
      <c r="H118" s="234">
        <v>1417</v>
      </c>
      <c r="I118" s="234">
        <v>607</v>
      </c>
      <c r="J118" s="234">
        <v>810</v>
      </c>
    </row>
    <row r="119" spans="1:10" ht="12.95" customHeight="1">
      <c r="A119" s="886" t="s">
        <v>627</v>
      </c>
      <c r="B119" s="234">
        <v>1432</v>
      </c>
      <c r="C119" s="234">
        <v>598</v>
      </c>
      <c r="D119" s="234">
        <v>834</v>
      </c>
      <c r="E119" s="234">
        <v>208</v>
      </c>
      <c r="F119" s="234">
        <v>74</v>
      </c>
      <c r="G119" s="234">
        <v>134</v>
      </c>
      <c r="H119" s="234">
        <v>1224</v>
      </c>
      <c r="I119" s="234">
        <v>524</v>
      </c>
      <c r="J119" s="234">
        <v>700</v>
      </c>
    </row>
    <row r="120" spans="1:10" s="281" customFormat="1" ht="12.95" customHeight="1">
      <c r="A120" s="884" t="s">
        <v>762</v>
      </c>
      <c r="B120" s="197">
        <v>8987</v>
      </c>
      <c r="C120" s="197">
        <v>4001</v>
      </c>
      <c r="D120" s="197">
        <v>4986</v>
      </c>
      <c r="E120" s="197">
        <v>1330</v>
      </c>
      <c r="F120" s="197">
        <v>533</v>
      </c>
      <c r="G120" s="197">
        <v>797</v>
      </c>
      <c r="H120" s="197">
        <v>7657</v>
      </c>
      <c r="I120" s="197">
        <v>3468</v>
      </c>
      <c r="J120" s="197">
        <v>4189</v>
      </c>
    </row>
    <row r="121" spans="1:10" ht="11.1" customHeight="1">
      <c r="B121" s="100"/>
      <c r="C121" s="100"/>
      <c r="D121" s="100"/>
      <c r="E121" s="100"/>
      <c r="F121" s="100"/>
      <c r="G121" s="100"/>
      <c r="H121" s="100"/>
      <c r="I121" s="100"/>
      <c r="J121" s="100"/>
    </row>
    <row r="122" spans="1:10" ht="12.95" customHeight="1">
      <c r="A122" s="886" t="s">
        <v>763</v>
      </c>
      <c r="B122" s="234">
        <v>1499</v>
      </c>
      <c r="C122" s="234">
        <v>638</v>
      </c>
      <c r="D122" s="234">
        <v>861</v>
      </c>
      <c r="E122" s="234">
        <v>224</v>
      </c>
      <c r="F122" s="234">
        <v>90</v>
      </c>
      <c r="G122" s="234">
        <v>134</v>
      </c>
      <c r="H122" s="234">
        <v>1275</v>
      </c>
      <c r="I122" s="234">
        <v>548</v>
      </c>
      <c r="J122" s="234">
        <v>727</v>
      </c>
    </row>
    <row r="123" spans="1:10" ht="12.95" customHeight="1">
      <c r="A123" s="886" t="s">
        <v>764</v>
      </c>
      <c r="B123" s="234">
        <v>1257</v>
      </c>
      <c r="C123" s="234">
        <v>556</v>
      </c>
      <c r="D123" s="234">
        <v>701</v>
      </c>
      <c r="E123" s="234">
        <v>229</v>
      </c>
      <c r="F123" s="234">
        <v>105</v>
      </c>
      <c r="G123" s="234">
        <v>124</v>
      </c>
      <c r="H123" s="234">
        <v>1028</v>
      </c>
      <c r="I123" s="234">
        <v>451</v>
      </c>
      <c r="J123" s="234">
        <v>577</v>
      </c>
    </row>
    <row r="124" spans="1:10" ht="12.95" customHeight="1">
      <c r="A124" s="886" t="s">
        <v>765</v>
      </c>
      <c r="B124" s="234">
        <v>1131</v>
      </c>
      <c r="C124" s="234">
        <v>484</v>
      </c>
      <c r="D124" s="234">
        <v>647</v>
      </c>
      <c r="E124" s="234">
        <v>151</v>
      </c>
      <c r="F124" s="234">
        <v>67</v>
      </c>
      <c r="G124" s="234">
        <v>84</v>
      </c>
      <c r="H124" s="234">
        <v>980</v>
      </c>
      <c r="I124" s="234">
        <v>417</v>
      </c>
      <c r="J124" s="234">
        <v>563</v>
      </c>
    </row>
    <row r="125" spans="1:10" ht="12.95" customHeight="1">
      <c r="A125" s="886" t="s">
        <v>766</v>
      </c>
      <c r="B125" s="234">
        <v>1065</v>
      </c>
      <c r="C125" s="234">
        <v>397</v>
      </c>
      <c r="D125" s="234">
        <v>668</v>
      </c>
      <c r="E125" s="234">
        <v>124</v>
      </c>
      <c r="F125" s="234">
        <v>45</v>
      </c>
      <c r="G125" s="234">
        <v>79</v>
      </c>
      <c r="H125" s="234">
        <v>941</v>
      </c>
      <c r="I125" s="234">
        <v>352</v>
      </c>
      <c r="J125" s="234">
        <v>589</v>
      </c>
    </row>
    <row r="126" spans="1:10" ht="12.95" customHeight="1">
      <c r="A126" s="886" t="s">
        <v>767</v>
      </c>
      <c r="B126" s="234">
        <v>929</v>
      </c>
      <c r="C126" s="234">
        <v>364</v>
      </c>
      <c r="D126" s="234">
        <v>565</v>
      </c>
      <c r="E126" s="234">
        <v>115</v>
      </c>
      <c r="F126" s="234">
        <v>43</v>
      </c>
      <c r="G126" s="234">
        <v>72</v>
      </c>
      <c r="H126" s="234">
        <v>814</v>
      </c>
      <c r="I126" s="234">
        <v>321</v>
      </c>
      <c r="J126" s="234">
        <v>493</v>
      </c>
    </row>
    <row r="127" spans="1:10" s="281" customFormat="1" ht="12.95" customHeight="1">
      <c r="A127" s="884" t="s">
        <v>768</v>
      </c>
      <c r="B127" s="197">
        <v>5881</v>
      </c>
      <c r="C127" s="197">
        <v>2439</v>
      </c>
      <c r="D127" s="197">
        <v>3442</v>
      </c>
      <c r="E127" s="197">
        <v>843</v>
      </c>
      <c r="F127" s="197">
        <v>350</v>
      </c>
      <c r="G127" s="197">
        <v>493</v>
      </c>
      <c r="H127" s="197">
        <v>5038</v>
      </c>
      <c r="I127" s="197">
        <v>2089</v>
      </c>
      <c r="J127" s="197">
        <v>2949</v>
      </c>
    </row>
    <row r="128" spans="1:10" ht="11.45" customHeight="1">
      <c r="B128" s="100"/>
      <c r="C128" s="100"/>
      <c r="D128" s="100"/>
      <c r="E128" s="100"/>
      <c r="F128" s="100"/>
      <c r="G128" s="100"/>
      <c r="H128" s="100"/>
      <c r="I128" s="100"/>
      <c r="J128" s="100"/>
    </row>
    <row r="129" spans="1:10" ht="12.95" customHeight="1">
      <c r="A129" s="886" t="s">
        <v>769</v>
      </c>
      <c r="B129" s="234">
        <v>953</v>
      </c>
      <c r="C129" s="234">
        <v>369</v>
      </c>
      <c r="D129" s="234">
        <v>584</v>
      </c>
      <c r="E129" s="234">
        <v>141</v>
      </c>
      <c r="F129" s="234">
        <v>48</v>
      </c>
      <c r="G129" s="234">
        <v>93</v>
      </c>
      <c r="H129" s="234">
        <v>812</v>
      </c>
      <c r="I129" s="234">
        <v>321</v>
      </c>
      <c r="J129" s="234">
        <v>491</v>
      </c>
    </row>
    <row r="130" spans="1:10" ht="12.95" customHeight="1">
      <c r="A130" s="886" t="s">
        <v>770</v>
      </c>
      <c r="B130" s="234">
        <v>742</v>
      </c>
      <c r="C130" s="234">
        <v>290</v>
      </c>
      <c r="D130" s="234">
        <v>452</v>
      </c>
      <c r="E130" s="234">
        <v>100</v>
      </c>
      <c r="F130" s="234">
        <v>35</v>
      </c>
      <c r="G130" s="234">
        <v>65</v>
      </c>
      <c r="H130" s="234">
        <v>642</v>
      </c>
      <c r="I130" s="234">
        <v>255</v>
      </c>
      <c r="J130" s="234">
        <v>387</v>
      </c>
    </row>
    <row r="131" spans="1:10" ht="12.95" customHeight="1">
      <c r="A131" s="886" t="s">
        <v>771</v>
      </c>
      <c r="B131" s="234">
        <v>564</v>
      </c>
      <c r="C131" s="234">
        <v>226</v>
      </c>
      <c r="D131" s="234">
        <v>338</v>
      </c>
      <c r="E131" s="234">
        <v>68</v>
      </c>
      <c r="F131" s="234">
        <v>22</v>
      </c>
      <c r="G131" s="234">
        <v>46</v>
      </c>
      <c r="H131" s="234">
        <v>496</v>
      </c>
      <c r="I131" s="234">
        <v>204</v>
      </c>
      <c r="J131" s="234">
        <v>292</v>
      </c>
    </row>
    <row r="132" spans="1:10" ht="12.95" customHeight="1">
      <c r="A132" s="886" t="s">
        <v>772</v>
      </c>
      <c r="B132" s="234">
        <v>598</v>
      </c>
      <c r="C132" s="234">
        <v>238</v>
      </c>
      <c r="D132" s="234">
        <v>360</v>
      </c>
      <c r="E132" s="234">
        <v>74</v>
      </c>
      <c r="F132" s="234">
        <v>28</v>
      </c>
      <c r="G132" s="234">
        <v>46</v>
      </c>
      <c r="H132" s="234">
        <v>524</v>
      </c>
      <c r="I132" s="234">
        <v>210</v>
      </c>
      <c r="J132" s="234">
        <v>314</v>
      </c>
    </row>
    <row r="133" spans="1:10" ht="12.95" customHeight="1">
      <c r="A133" s="886" t="s">
        <v>773</v>
      </c>
      <c r="B133" s="234">
        <v>461</v>
      </c>
      <c r="C133" s="234">
        <v>171</v>
      </c>
      <c r="D133" s="234">
        <v>290</v>
      </c>
      <c r="E133" s="234">
        <v>65</v>
      </c>
      <c r="F133" s="234">
        <v>32</v>
      </c>
      <c r="G133" s="234">
        <v>33</v>
      </c>
      <c r="H133" s="234">
        <v>396</v>
      </c>
      <c r="I133" s="234">
        <v>139</v>
      </c>
      <c r="J133" s="234">
        <v>257</v>
      </c>
    </row>
    <row r="134" spans="1:10" s="281" customFormat="1" ht="12.95" customHeight="1">
      <c r="A134" s="884" t="s">
        <v>774</v>
      </c>
      <c r="B134" s="197">
        <v>3318</v>
      </c>
      <c r="C134" s="197">
        <v>1294</v>
      </c>
      <c r="D134" s="197">
        <v>2024</v>
      </c>
      <c r="E134" s="197">
        <v>448</v>
      </c>
      <c r="F134" s="197">
        <v>165</v>
      </c>
      <c r="G134" s="197">
        <v>283</v>
      </c>
      <c r="H134" s="197">
        <v>2870</v>
      </c>
      <c r="I134" s="197">
        <v>1129</v>
      </c>
      <c r="J134" s="197">
        <v>1741</v>
      </c>
    </row>
    <row r="135" spans="1:10" ht="10.9" customHeight="1">
      <c r="B135" s="100"/>
      <c r="C135" s="100"/>
      <c r="D135" s="100"/>
      <c r="E135" s="100"/>
      <c r="F135" s="100"/>
      <c r="G135" s="100"/>
      <c r="H135" s="100"/>
      <c r="I135" s="100"/>
      <c r="J135" s="100"/>
    </row>
    <row r="136" spans="1:10" ht="12.95" customHeight="1">
      <c r="A136" s="886" t="s">
        <v>775</v>
      </c>
      <c r="B136" s="234">
        <v>273</v>
      </c>
      <c r="C136" s="234">
        <v>107</v>
      </c>
      <c r="D136" s="234">
        <v>166</v>
      </c>
      <c r="E136" s="234">
        <v>51</v>
      </c>
      <c r="F136" s="234">
        <v>23</v>
      </c>
      <c r="G136" s="234">
        <v>28</v>
      </c>
      <c r="H136" s="234">
        <v>222</v>
      </c>
      <c r="I136" s="234">
        <v>84</v>
      </c>
      <c r="J136" s="234">
        <v>138</v>
      </c>
    </row>
    <row r="137" spans="1:10" ht="12.95" customHeight="1">
      <c r="A137" s="886" t="s">
        <v>776</v>
      </c>
      <c r="B137" s="234">
        <v>156</v>
      </c>
      <c r="C137" s="234">
        <v>67</v>
      </c>
      <c r="D137" s="234">
        <v>89</v>
      </c>
      <c r="E137" s="234">
        <v>10</v>
      </c>
      <c r="F137" s="234">
        <v>8</v>
      </c>
      <c r="G137" s="234">
        <v>2</v>
      </c>
      <c r="H137" s="234">
        <v>146</v>
      </c>
      <c r="I137" s="234">
        <v>59</v>
      </c>
      <c r="J137" s="234">
        <v>87</v>
      </c>
    </row>
    <row r="138" spans="1:10" ht="12.95" customHeight="1">
      <c r="A138" s="886" t="s">
        <v>392</v>
      </c>
      <c r="B138" s="234">
        <v>153</v>
      </c>
      <c r="C138" s="234">
        <v>67</v>
      </c>
      <c r="D138" s="234">
        <v>86</v>
      </c>
      <c r="E138" s="234">
        <v>21</v>
      </c>
      <c r="F138" s="234">
        <v>12</v>
      </c>
      <c r="G138" s="234">
        <v>9</v>
      </c>
      <c r="H138" s="234">
        <v>132</v>
      </c>
      <c r="I138" s="234">
        <v>55</v>
      </c>
      <c r="J138" s="234">
        <v>77</v>
      </c>
    </row>
    <row r="139" spans="1:10" ht="12.95" customHeight="1">
      <c r="A139" s="886" t="s">
        <v>777</v>
      </c>
      <c r="B139" s="234">
        <v>277</v>
      </c>
      <c r="C139" s="234">
        <v>96</v>
      </c>
      <c r="D139" s="234">
        <v>181</v>
      </c>
      <c r="E139" s="234">
        <v>31</v>
      </c>
      <c r="F139" s="234">
        <v>9</v>
      </c>
      <c r="G139" s="234">
        <v>22</v>
      </c>
      <c r="H139" s="234">
        <v>246</v>
      </c>
      <c r="I139" s="234">
        <v>87</v>
      </c>
      <c r="J139" s="234">
        <v>159</v>
      </c>
    </row>
    <row r="140" spans="1:10" ht="12.95" customHeight="1">
      <c r="A140" s="886" t="s">
        <v>778</v>
      </c>
      <c r="B140" s="234">
        <v>341</v>
      </c>
      <c r="C140" s="234">
        <v>134</v>
      </c>
      <c r="D140" s="234">
        <v>207</v>
      </c>
      <c r="E140" s="234">
        <v>28</v>
      </c>
      <c r="F140" s="234">
        <v>15</v>
      </c>
      <c r="G140" s="234">
        <v>13</v>
      </c>
      <c r="H140" s="234">
        <v>313</v>
      </c>
      <c r="I140" s="234">
        <v>119</v>
      </c>
      <c r="J140" s="234">
        <v>194</v>
      </c>
    </row>
    <row r="141" spans="1:10" s="281" customFormat="1" ht="12.95" customHeight="1">
      <c r="A141" s="884" t="s">
        <v>779</v>
      </c>
      <c r="B141" s="197">
        <v>1200</v>
      </c>
      <c r="C141" s="197">
        <v>471</v>
      </c>
      <c r="D141" s="197">
        <v>729</v>
      </c>
      <c r="E141" s="197">
        <v>141</v>
      </c>
      <c r="F141" s="197">
        <v>67</v>
      </c>
      <c r="G141" s="197">
        <v>74</v>
      </c>
      <c r="H141" s="197">
        <v>1059</v>
      </c>
      <c r="I141" s="197">
        <v>404</v>
      </c>
      <c r="J141" s="197">
        <v>655</v>
      </c>
    </row>
    <row r="142" spans="1:10" ht="10.15" customHeight="1">
      <c r="B142" s="100"/>
      <c r="C142" s="100"/>
      <c r="D142" s="100"/>
      <c r="E142" s="100"/>
      <c r="F142" s="100"/>
      <c r="G142" s="100"/>
      <c r="H142" s="100"/>
      <c r="I142" s="100"/>
      <c r="J142" s="100"/>
    </row>
    <row r="143" spans="1:10" ht="12.95" customHeight="1">
      <c r="A143" s="886" t="s">
        <v>780</v>
      </c>
      <c r="B143" s="234">
        <v>290</v>
      </c>
      <c r="C143" s="234">
        <v>87</v>
      </c>
      <c r="D143" s="234">
        <v>203</v>
      </c>
      <c r="E143" s="234">
        <v>30</v>
      </c>
      <c r="F143" s="234">
        <v>9</v>
      </c>
      <c r="G143" s="234">
        <v>21</v>
      </c>
      <c r="H143" s="234">
        <v>260</v>
      </c>
      <c r="I143" s="234">
        <v>78</v>
      </c>
      <c r="J143" s="234">
        <v>182</v>
      </c>
    </row>
    <row r="144" spans="1:10" ht="12.95" customHeight="1">
      <c r="A144" s="886" t="s">
        <v>781</v>
      </c>
      <c r="B144" s="234">
        <v>241</v>
      </c>
      <c r="C144" s="234">
        <v>65</v>
      </c>
      <c r="D144" s="234">
        <v>176</v>
      </c>
      <c r="E144" s="234">
        <v>13</v>
      </c>
      <c r="F144" s="234">
        <v>7</v>
      </c>
      <c r="G144" s="234">
        <v>6</v>
      </c>
      <c r="H144" s="234">
        <v>228</v>
      </c>
      <c r="I144" s="234">
        <v>58</v>
      </c>
      <c r="J144" s="234">
        <v>170</v>
      </c>
    </row>
    <row r="145" spans="1:10" ht="12.95" customHeight="1">
      <c r="A145" s="886" t="s">
        <v>782</v>
      </c>
      <c r="B145" s="234">
        <v>206</v>
      </c>
      <c r="C145" s="234">
        <v>65</v>
      </c>
      <c r="D145" s="234">
        <v>141</v>
      </c>
      <c r="E145" s="234">
        <v>16</v>
      </c>
      <c r="F145" s="234">
        <v>9</v>
      </c>
      <c r="G145" s="234">
        <v>7</v>
      </c>
      <c r="H145" s="234">
        <v>190</v>
      </c>
      <c r="I145" s="234">
        <v>56</v>
      </c>
      <c r="J145" s="234">
        <v>134</v>
      </c>
    </row>
    <row r="146" spans="1:10" ht="12.95" customHeight="1">
      <c r="A146" s="886" t="s">
        <v>783</v>
      </c>
      <c r="B146" s="234">
        <v>181</v>
      </c>
      <c r="C146" s="234">
        <v>53</v>
      </c>
      <c r="D146" s="234">
        <v>128</v>
      </c>
      <c r="E146" s="234">
        <v>7</v>
      </c>
      <c r="F146" s="234">
        <v>5</v>
      </c>
      <c r="G146" s="234">
        <v>2</v>
      </c>
      <c r="H146" s="234">
        <v>174</v>
      </c>
      <c r="I146" s="234">
        <v>48</v>
      </c>
      <c r="J146" s="234">
        <v>126</v>
      </c>
    </row>
    <row r="147" spans="1:10" ht="12.95" customHeight="1">
      <c r="A147" s="886" t="s">
        <v>784</v>
      </c>
      <c r="B147" s="234">
        <v>139</v>
      </c>
      <c r="C147" s="234">
        <v>42</v>
      </c>
      <c r="D147" s="234">
        <v>97</v>
      </c>
      <c r="E147" s="234">
        <v>15</v>
      </c>
      <c r="F147" s="234">
        <v>4</v>
      </c>
      <c r="G147" s="234">
        <v>11</v>
      </c>
      <c r="H147" s="234">
        <v>124</v>
      </c>
      <c r="I147" s="234">
        <v>38</v>
      </c>
      <c r="J147" s="234">
        <v>86</v>
      </c>
    </row>
    <row r="148" spans="1:10" s="281" customFormat="1" ht="12.95" customHeight="1">
      <c r="A148" s="884" t="s">
        <v>785</v>
      </c>
      <c r="B148" s="197">
        <v>1057</v>
      </c>
      <c r="C148" s="197">
        <v>312</v>
      </c>
      <c r="D148" s="197">
        <v>745</v>
      </c>
      <c r="E148" s="197">
        <v>81</v>
      </c>
      <c r="F148" s="197">
        <v>34</v>
      </c>
      <c r="G148" s="197">
        <v>47</v>
      </c>
      <c r="H148" s="197">
        <v>976</v>
      </c>
      <c r="I148" s="197">
        <v>278</v>
      </c>
      <c r="J148" s="197">
        <v>698</v>
      </c>
    </row>
    <row r="149" spans="1:10" ht="11.1" customHeight="1">
      <c r="B149" s="100"/>
      <c r="C149" s="100"/>
      <c r="D149" s="100"/>
      <c r="E149" s="100"/>
      <c r="F149" s="100"/>
      <c r="G149" s="100"/>
      <c r="H149" s="100"/>
      <c r="I149" s="100"/>
      <c r="J149" s="100"/>
    </row>
    <row r="150" spans="1:10" ht="12.95" customHeight="1">
      <c r="A150" s="886" t="s">
        <v>786</v>
      </c>
      <c r="B150" s="234">
        <v>146</v>
      </c>
      <c r="C150" s="234">
        <v>36</v>
      </c>
      <c r="D150" s="234">
        <v>110</v>
      </c>
      <c r="E150" s="234">
        <v>11</v>
      </c>
      <c r="F150" s="234">
        <v>1</v>
      </c>
      <c r="G150" s="234">
        <v>10</v>
      </c>
      <c r="H150" s="234">
        <v>135</v>
      </c>
      <c r="I150" s="234">
        <v>35</v>
      </c>
      <c r="J150" s="234">
        <v>100</v>
      </c>
    </row>
    <row r="151" spans="1:10" ht="12.95" customHeight="1">
      <c r="A151" s="886" t="s">
        <v>787</v>
      </c>
      <c r="B151" s="234">
        <v>78</v>
      </c>
      <c r="C151" s="234">
        <v>20</v>
      </c>
      <c r="D151" s="234">
        <v>58</v>
      </c>
      <c r="E151" s="234">
        <v>11</v>
      </c>
      <c r="F151" s="234">
        <v>2</v>
      </c>
      <c r="G151" s="234">
        <v>9</v>
      </c>
      <c r="H151" s="234">
        <v>67</v>
      </c>
      <c r="I151" s="234">
        <v>18</v>
      </c>
      <c r="J151" s="234">
        <v>49</v>
      </c>
    </row>
    <row r="152" spans="1:10" ht="12.95" customHeight="1">
      <c r="A152" s="886" t="s">
        <v>788</v>
      </c>
      <c r="B152" s="234">
        <v>41</v>
      </c>
      <c r="C152" s="234">
        <v>19</v>
      </c>
      <c r="D152" s="234">
        <v>22</v>
      </c>
      <c r="E152" s="234">
        <v>2</v>
      </c>
      <c r="F152" s="234">
        <v>2</v>
      </c>
      <c r="G152" s="234">
        <v>0</v>
      </c>
      <c r="H152" s="234">
        <v>39</v>
      </c>
      <c r="I152" s="234">
        <v>17</v>
      </c>
      <c r="J152" s="234">
        <v>22</v>
      </c>
    </row>
    <row r="153" spans="1:10" ht="12.95" customHeight="1">
      <c r="A153" s="886" t="s">
        <v>789</v>
      </c>
      <c r="B153" s="234">
        <v>61</v>
      </c>
      <c r="C153" s="234">
        <v>22</v>
      </c>
      <c r="D153" s="234">
        <v>39</v>
      </c>
      <c r="E153" s="234">
        <v>3</v>
      </c>
      <c r="F153" s="234">
        <v>0</v>
      </c>
      <c r="G153" s="234">
        <v>3</v>
      </c>
      <c r="H153" s="234">
        <v>58</v>
      </c>
      <c r="I153" s="234">
        <v>22</v>
      </c>
      <c r="J153" s="234">
        <v>36</v>
      </c>
    </row>
    <row r="154" spans="1:10" ht="12.95" customHeight="1">
      <c r="A154" s="886" t="s">
        <v>790</v>
      </c>
      <c r="B154" s="234">
        <v>72</v>
      </c>
      <c r="C154" s="234">
        <v>14</v>
      </c>
      <c r="D154" s="234">
        <v>58</v>
      </c>
      <c r="E154" s="234">
        <v>5</v>
      </c>
      <c r="F154" s="234">
        <v>0</v>
      </c>
      <c r="G154" s="234">
        <v>5</v>
      </c>
      <c r="H154" s="234">
        <v>67</v>
      </c>
      <c r="I154" s="234">
        <v>14</v>
      </c>
      <c r="J154" s="234">
        <v>53</v>
      </c>
    </row>
    <row r="155" spans="1:10" s="281" customFormat="1" ht="12.95" customHeight="1">
      <c r="A155" s="884" t="s">
        <v>791</v>
      </c>
      <c r="B155" s="197">
        <v>398</v>
      </c>
      <c r="C155" s="197">
        <v>111</v>
      </c>
      <c r="D155" s="197">
        <v>287</v>
      </c>
      <c r="E155" s="197">
        <v>32</v>
      </c>
      <c r="F155" s="197">
        <v>5</v>
      </c>
      <c r="G155" s="197">
        <v>27</v>
      </c>
      <c r="H155" s="197">
        <v>366</v>
      </c>
      <c r="I155" s="197">
        <v>106</v>
      </c>
      <c r="J155" s="197">
        <v>260</v>
      </c>
    </row>
    <row r="156" spans="1:10" ht="11.1" customHeight="1">
      <c r="B156" s="100"/>
      <c r="C156" s="100"/>
      <c r="D156" s="100"/>
      <c r="E156" s="100"/>
      <c r="F156" s="100"/>
      <c r="G156" s="100"/>
      <c r="H156" s="100"/>
      <c r="I156" s="100"/>
      <c r="J156" s="100"/>
    </row>
    <row r="157" spans="1:10" ht="12.95" customHeight="1">
      <c r="A157" s="886" t="s">
        <v>792</v>
      </c>
      <c r="B157" s="234">
        <v>19</v>
      </c>
      <c r="C157" s="234">
        <v>6</v>
      </c>
      <c r="D157" s="234">
        <v>13</v>
      </c>
      <c r="E157" s="234">
        <v>3</v>
      </c>
      <c r="F157" s="234">
        <v>3</v>
      </c>
      <c r="G157" s="234">
        <v>0</v>
      </c>
      <c r="H157" s="234">
        <v>16</v>
      </c>
      <c r="I157" s="234">
        <v>3</v>
      </c>
      <c r="J157" s="234">
        <v>13</v>
      </c>
    </row>
    <row r="158" spans="1:10" ht="12.95" customHeight="1">
      <c r="A158" s="886" t="s">
        <v>793</v>
      </c>
      <c r="B158" s="234">
        <v>51</v>
      </c>
      <c r="C158" s="234">
        <v>14</v>
      </c>
      <c r="D158" s="234">
        <v>37</v>
      </c>
      <c r="E158" s="234">
        <v>0</v>
      </c>
      <c r="F158" s="234">
        <v>0</v>
      </c>
      <c r="G158" s="234">
        <v>0</v>
      </c>
      <c r="H158" s="234">
        <v>51</v>
      </c>
      <c r="I158" s="234">
        <v>14</v>
      </c>
      <c r="J158" s="234">
        <v>37</v>
      </c>
    </row>
    <row r="159" spans="1:10" ht="12.95" customHeight="1">
      <c r="A159" s="886" t="s">
        <v>794</v>
      </c>
      <c r="B159" s="234">
        <v>21</v>
      </c>
      <c r="C159" s="234">
        <v>6</v>
      </c>
      <c r="D159" s="234">
        <v>15</v>
      </c>
      <c r="E159" s="234">
        <v>1</v>
      </c>
      <c r="F159" s="234">
        <v>0</v>
      </c>
      <c r="G159" s="234">
        <v>1</v>
      </c>
      <c r="H159" s="234">
        <v>20</v>
      </c>
      <c r="I159" s="234">
        <v>6</v>
      </c>
      <c r="J159" s="234">
        <v>14</v>
      </c>
    </row>
    <row r="160" spans="1:10" ht="12.95" customHeight="1">
      <c r="A160" s="886" t="s">
        <v>795</v>
      </c>
      <c r="B160" s="234">
        <v>9</v>
      </c>
      <c r="C160" s="234">
        <v>2</v>
      </c>
      <c r="D160" s="234">
        <v>7</v>
      </c>
      <c r="E160" s="234">
        <v>0</v>
      </c>
      <c r="F160" s="234">
        <v>0</v>
      </c>
      <c r="G160" s="234">
        <v>0</v>
      </c>
      <c r="H160" s="234">
        <v>9</v>
      </c>
      <c r="I160" s="234">
        <v>2</v>
      </c>
      <c r="J160" s="234">
        <v>7</v>
      </c>
    </row>
    <row r="161" spans="1:10" ht="12.95" customHeight="1">
      <c r="A161" s="886" t="s">
        <v>796</v>
      </c>
      <c r="B161" s="234">
        <v>10</v>
      </c>
      <c r="C161" s="234">
        <v>2</v>
      </c>
      <c r="D161" s="234">
        <v>8</v>
      </c>
      <c r="E161" s="234">
        <v>0</v>
      </c>
      <c r="F161" s="234">
        <v>0</v>
      </c>
      <c r="G161" s="234">
        <v>0</v>
      </c>
      <c r="H161" s="234">
        <v>10</v>
      </c>
      <c r="I161" s="234">
        <v>2</v>
      </c>
      <c r="J161" s="234">
        <v>8</v>
      </c>
    </row>
    <row r="162" spans="1:10" s="281" customFormat="1" ht="12.95" customHeight="1">
      <c r="A162" s="884" t="s">
        <v>797</v>
      </c>
      <c r="B162" s="197">
        <v>110</v>
      </c>
      <c r="C162" s="197">
        <v>30</v>
      </c>
      <c r="D162" s="197">
        <v>80</v>
      </c>
      <c r="E162" s="197">
        <v>4</v>
      </c>
      <c r="F162" s="197">
        <v>3</v>
      </c>
      <c r="G162" s="197">
        <v>1</v>
      </c>
      <c r="H162" s="197">
        <v>106</v>
      </c>
      <c r="I162" s="197">
        <v>27</v>
      </c>
      <c r="J162" s="197">
        <v>79</v>
      </c>
    </row>
    <row r="163" spans="1:10" ht="9.6" customHeight="1">
      <c r="B163" s="238"/>
      <c r="C163" s="238"/>
      <c r="D163" s="238"/>
      <c r="E163" s="238"/>
      <c r="F163" s="238"/>
      <c r="G163" s="238"/>
      <c r="H163" s="238"/>
      <c r="I163" s="238"/>
      <c r="J163" s="238"/>
    </row>
    <row r="164" spans="1:10" s="281" customFormat="1" ht="24.6" customHeight="1">
      <c r="A164" s="889" t="s">
        <v>798</v>
      </c>
      <c r="B164" s="197">
        <v>34</v>
      </c>
      <c r="C164" s="197">
        <v>5</v>
      </c>
      <c r="D164" s="197">
        <v>29</v>
      </c>
      <c r="E164" s="197">
        <v>7</v>
      </c>
      <c r="F164" s="197">
        <v>1</v>
      </c>
      <c r="G164" s="197">
        <v>6</v>
      </c>
      <c r="H164" s="197">
        <v>27</v>
      </c>
      <c r="I164" s="197">
        <v>4</v>
      </c>
      <c r="J164" s="197">
        <v>23</v>
      </c>
    </row>
    <row r="165" spans="1:10" ht="12.95" customHeight="1"/>
    <row r="166" spans="1:10" ht="12.95" customHeight="1"/>
    <row r="167" spans="1:10" ht="12.95" customHeight="1"/>
    <row r="168" spans="1:10" ht="12.95" customHeight="1"/>
    <row r="169" spans="1:10" ht="12.95" customHeight="1"/>
    <row r="170" spans="1:10" ht="12.95" customHeight="1"/>
    <row r="171" spans="1:10" ht="12.95" customHeight="1"/>
    <row r="172" spans="1:10" ht="12.95" customHeight="1"/>
    <row r="173" spans="1:10" ht="12.95" customHeight="1"/>
    <row r="174" spans="1:10" ht="12.95" customHeight="1"/>
    <row r="175" spans="1:10" ht="12.95" customHeight="1"/>
    <row r="176" spans="1:10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.95" customHeight="1"/>
    <row r="388" ht="12.95" customHeight="1"/>
    <row r="389" ht="12.95" customHeight="1"/>
    <row r="390" ht="12.95" customHeight="1"/>
    <row r="391" ht="12.95" customHeight="1"/>
    <row r="392" ht="12.95" customHeight="1"/>
    <row r="393" ht="12.95" customHeight="1"/>
    <row r="394" ht="12.95" customHeight="1"/>
    <row r="395" ht="12.95" customHeight="1"/>
    <row r="396" ht="12.95" customHeight="1"/>
    <row r="397" ht="12.95" customHeight="1"/>
    <row r="398" ht="12.95" customHeight="1"/>
    <row r="399" ht="12.95" customHeight="1"/>
    <row r="400" ht="12.95" customHeight="1"/>
    <row r="401" ht="12.95" customHeight="1"/>
    <row r="402" ht="12.95" customHeight="1"/>
    <row r="403" ht="12.95" customHeight="1"/>
    <row r="404" ht="12.95" customHeight="1"/>
    <row r="405" ht="12.95" customHeight="1"/>
    <row r="406" ht="12.95" customHeight="1"/>
    <row r="407" ht="12.95" customHeight="1"/>
    <row r="408" ht="12.95" customHeight="1"/>
    <row r="409" ht="12.95" customHeight="1"/>
    <row r="410" ht="12.95" customHeight="1"/>
    <row r="411" ht="12.95" customHeight="1"/>
    <row r="412" ht="12.95" customHeight="1"/>
    <row r="413" ht="12.95" customHeight="1"/>
    <row r="414" ht="12.95" customHeight="1"/>
    <row r="415" ht="12.95" customHeight="1"/>
    <row r="416" ht="12.95" customHeight="1"/>
    <row r="417" ht="12.95" customHeight="1"/>
    <row r="418" ht="12.95" customHeight="1"/>
    <row r="419" ht="12.95" customHeight="1"/>
    <row r="420" ht="12.95" customHeight="1"/>
    <row r="421" ht="12.95" customHeight="1"/>
    <row r="422" ht="12.95" customHeight="1"/>
    <row r="423" ht="12.95" customHeight="1"/>
    <row r="424" ht="12.95" customHeight="1"/>
    <row r="425" ht="12.95" customHeight="1"/>
    <row r="426" ht="12.95" customHeight="1"/>
    <row r="427" ht="12.95" customHeight="1"/>
    <row r="428" ht="12.95" customHeight="1"/>
    <row r="429" ht="12.95" customHeight="1"/>
    <row r="430" ht="12.95" customHeight="1"/>
    <row r="431" ht="12.95" customHeight="1"/>
    <row r="432" ht="12.95" customHeight="1"/>
    <row r="433" ht="12.95" customHeight="1"/>
    <row r="434" ht="12.95" customHeight="1"/>
    <row r="435" ht="12.95" customHeight="1"/>
    <row r="436" ht="12.95" customHeight="1"/>
    <row r="437" ht="12.95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.95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.95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.95" customHeight="1"/>
    <row r="463" ht="12.95" customHeight="1"/>
    <row r="464" ht="12.95" customHeight="1"/>
    <row r="465" ht="12.95" customHeight="1"/>
    <row r="466" ht="12.95" customHeight="1"/>
    <row r="467" ht="12.95" customHeight="1"/>
    <row r="468" ht="12.95" customHeight="1"/>
    <row r="469" ht="12.95" customHeight="1"/>
    <row r="470" ht="12.95" customHeight="1"/>
    <row r="471" ht="12.95" customHeight="1"/>
    <row r="472" ht="12.95" customHeight="1"/>
    <row r="473" ht="12.95" customHeight="1"/>
    <row r="474" ht="12.95" customHeight="1"/>
    <row r="475" ht="12.95" customHeight="1"/>
    <row r="476" ht="12.95" customHeight="1"/>
    <row r="477" ht="12.95" customHeight="1"/>
    <row r="478" ht="12.95" customHeight="1"/>
    <row r="479" ht="12.95" customHeight="1"/>
    <row r="480" ht="12.95" customHeight="1"/>
    <row r="481" ht="12.95" customHeight="1"/>
    <row r="482" ht="12.95" customHeight="1"/>
    <row r="483" ht="12.95" customHeight="1"/>
    <row r="484" ht="12.95" customHeight="1"/>
    <row r="485" ht="12.95" customHeight="1"/>
    <row r="486" ht="12.95" customHeight="1"/>
    <row r="487" ht="12.95" customHeight="1"/>
    <row r="488" ht="12.95" customHeight="1"/>
    <row r="489" ht="12.95" customHeight="1"/>
    <row r="490" ht="12.95" customHeight="1"/>
    <row r="491" ht="12.95" customHeight="1"/>
    <row r="492" ht="12.95" customHeight="1"/>
    <row r="493" ht="12.95" customHeight="1"/>
    <row r="494" ht="12.95" customHeight="1"/>
    <row r="495" ht="12.95" customHeight="1"/>
    <row r="496" ht="12.95" customHeight="1"/>
    <row r="497" ht="12.95" customHeight="1"/>
    <row r="498" ht="12.95" customHeight="1"/>
    <row r="499" ht="12.95" customHeight="1"/>
    <row r="500" ht="12.95" customHeight="1"/>
    <row r="501" ht="12.95" customHeight="1"/>
    <row r="502" ht="12.95" customHeight="1"/>
    <row r="503" ht="12.95" customHeight="1"/>
    <row r="504" ht="12.95" customHeight="1"/>
    <row r="505" ht="12.95" customHeight="1"/>
    <row r="506" ht="12.95" customHeight="1"/>
    <row r="507" ht="12.95" customHeight="1"/>
    <row r="508" ht="12.95" customHeight="1"/>
    <row r="509" ht="12.95" customHeight="1"/>
    <row r="510" ht="12.95" customHeight="1"/>
    <row r="511" ht="12.95" customHeight="1"/>
    <row r="512" ht="12.95" customHeight="1"/>
    <row r="513" ht="12.95" customHeight="1"/>
    <row r="514" ht="12.95" customHeight="1"/>
    <row r="515" ht="12.95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.95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.95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.95" customHeight="1"/>
    <row r="541" ht="12.95" customHeight="1"/>
    <row r="542" ht="12.95" customHeight="1"/>
    <row r="543" ht="12.95" customHeight="1"/>
    <row r="544" ht="12.95" customHeight="1"/>
    <row r="545" ht="12.95" customHeight="1"/>
    <row r="546" ht="12.95" customHeight="1"/>
    <row r="547" ht="12.95" customHeight="1"/>
    <row r="548" ht="12.95" customHeight="1"/>
    <row r="549" ht="12.95" customHeight="1"/>
    <row r="550" ht="12.95" customHeight="1"/>
    <row r="551" ht="12.95" customHeight="1"/>
    <row r="552" ht="12.95" customHeight="1"/>
    <row r="553" ht="12.95" customHeight="1"/>
    <row r="554" ht="12.95" customHeight="1"/>
    <row r="555" ht="12.95" customHeight="1"/>
    <row r="556" ht="12.95" customHeight="1"/>
    <row r="557" ht="12.95" customHeight="1"/>
    <row r="558" ht="12.95" customHeight="1"/>
    <row r="559" ht="12.95" customHeight="1"/>
    <row r="560" ht="12.95" customHeight="1"/>
    <row r="561" ht="12.95" customHeight="1"/>
    <row r="562" ht="12.95" customHeight="1"/>
    <row r="563" ht="12.95" customHeight="1"/>
    <row r="564" ht="12.95" customHeight="1"/>
    <row r="565" ht="12.95" customHeight="1"/>
    <row r="566" ht="12.95" customHeight="1"/>
    <row r="567" ht="12.95" customHeight="1"/>
    <row r="568" ht="12.95" customHeight="1"/>
    <row r="569" ht="12.95" customHeight="1"/>
    <row r="570" ht="12.95" customHeight="1"/>
    <row r="571" ht="12.95" customHeight="1"/>
    <row r="572" ht="12.95" customHeight="1"/>
    <row r="573" ht="12.95" customHeight="1"/>
    <row r="574" ht="12.95" customHeight="1"/>
    <row r="575" ht="12.95" customHeight="1"/>
    <row r="576" ht="12.95" customHeight="1"/>
    <row r="577" ht="12.95" customHeight="1"/>
    <row r="578" ht="12.95" customHeight="1"/>
    <row r="579" ht="12.95" customHeight="1"/>
    <row r="580" ht="12.95" customHeight="1"/>
    <row r="581" ht="12.95" customHeight="1"/>
    <row r="582" ht="12.95" customHeight="1"/>
    <row r="583" ht="12.95" customHeight="1"/>
    <row r="584" ht="12.95" customHeight="1"/>
    <row r="585" ht="12.95" customHeight="1"/>
    <row r="586" ht="12.95" customHeight="1"/>
    <row r="587" ht="12.95" customHeight="1"/>
    <row r="588" ht="12.95" customHeight="1"/>
    <row r="589" ht="12.95" customHeight="1"/>
    <row r="590" ht="12.95" customHeight="1"/>
    <row r="591" ht="12.95" customHeight="1"/>
    <row r="592" ht="12.95" customHeight="1"/>
    <row r="593" ht="12.95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.95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.95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.95" customHeight="1"/>
    <row r="619" ht="12.95" customHeight="1"/>
    <row r="620" ht="12.95" customHeight="1"/>
    <row r="621" ht="12.95" customHeight="1"/>
    <row r="622" ht="12.95" customHeight="1"/>
    <row r="623" ht="12.95" customHeight="1"/>
    <row r="624" ht="12.95" customHeight="1"/>
    <row r="625" ht="12.95" customHeight="1"/>
    <row r="626" ht="12.95" customHeight="1"/>
    <row r="627" ht="12.95" customHeight="1"/>
    <row r="628" ht="12.95" customHeight="1"/>
    <row r="629" ht="12.95" customHeight="1"/>
    <row r="630" ht="12.95" customHeight="1"/>
    <row r="631" ht="12.95" customHeight="1"/>
    <row r="632" ht="12.95" customHeight="1"/>
    <row r="633" ht="12.95" customHeight="1"/>
    <row r="634" ht="12.95" customHeight="1"/>
    <row r="635" ht="12.95" customHeight="1"/>
    <row r="636" ht="12.95" customHeight="1"/>
    <row r="637" ht="12.95" customHeight="1"/>
    <row r="638" ht="12.95" customHeight="1"/>
    <row r="639" ht="12.95" customHeight="1"/>
    <row r="640" ht="12.95" customHeight="1"/>
    <row r="641" ht="12.95" customHeight="1"/>
    <row r="642" ht="12.95" customHeight="1"/>
    <row r="643" ht="12.95" customHeight="1"/>
    <row r="644" ht="12.95" customHeight="1"/>
    <row r="645" ht="12.95" customHeight="1"/>
    <row r="646" ht="12.95" customHeight="1"/>
    <row r="647" ht="12.95" customHeight="1"/>
    <row r="648" ht="12.95" customHeight="1"/>
    <row r="649" ht="12.95" customHeight="1"/>
    <row r="650" ht="12.95" customHeight="1"/>
    <row r="651" ht="12.95" customHeight="1"/>
    <row r="652" ht="12.95" customHeight="1"/>
    <row r="653" ht="12.95" customHeight="1"/>
    <row r="654" ht="12.95" customHeight="1"/>
    <row r="655" ht="12.95" customHeight="1"/>
    <row r="656" ht="12.95" customHeight="1"/>
    <row r="657" ht="12.95" customHeight="1"/>
    <row r="658" ht="12.95" customHeight="1"/>
    <row r="659" ht="12.95" customHeight="1"/>
    <row r="660" ht="12.95" customHeight="1"/>
    <row r="661" ht="12.95" customHeight="1"/>
    <row r="662" ht="12.95" customHeight="1"/>
    <row r="663" ht="12.95" customHeight="1"/>
    <row r="664" ht="12.95" customHeight="1"/>
    <row r="665" ht="12.95" customHeight="1"/>
    <row r="666" ht="12.95" customHeight="1"/>
    <row r="667" ht="12.95" customHeight="1"/>
    <row r="668" ht="12.95" customHeight="1"/>
    <row r="669" ht="12.95" customHeight="1"/>
    <row r="670" ht="12.95" customHeight="1"/>
    <row r="671" ht="12.95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.95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.95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.95" customHeight="1"/>
    <row r="697" ht="12.95" customHeight="1"/>
    <row r="698" ht="12.95" customHeight="1"/>
    <row r="699" ht="12.95" customHeight="1"/>
    <row r="700" ht="12.95" customHeight="1"/>
    <row r="701" ht="12.95" customHeight="1"/>
    <row r="702" ht="12.95" customHeight="1"/>
    <row r="703" ht="12.95" customHeight="1"/>
    <row r="704" ht="12.95" customHeight="1"/>
    <row r="705" ht="12.95" customHeight="1"/>
    <row r="706" ht="12.95" customHeight="1"/>
    <row r="707" ht="12.95" customHeight="1"/>
    <row r="708" ht="12.95" customHeight="1"/>
    <row r="709" ht="12.95" customHeight="1"/>
    <row r="710" ht="12.95" customHeight="1"/>
    <row r="711" ht="12.95" customHeight="1"/>
    <row r="712" ht="12.95" customHeight="1"/>
    <row r="713" ht="12.95" customHeight="1"/>
    <row r="714" ht="12.95" customHeight="1"/>
    <row r="715" ht="12.95" customHeight="1"/>
    <row r="716" ht="12.95" customHeight="1"/>
    <row r="717" ht="12.95" customHeight="1"/>
    <row r="718" ht="12.95" customHeight="1"/>
    <row r="719" ht="12.95" customHeight="1"/>
    <row r="720" ht="12.95" customHeight="1"/>
    <row r="721" ht="12.95" customHeight="1"/>
    <row r="722" ht="12.95" customHeight="1"/>
    <row r="723" ht="12.95" customHeight="1"/>
    <row r="724" ht="12.95" customHeight="1"/>
    <row r="725" ht="12.95" customHeight="1"/>
    <row r="726" ht="12.95" customHeight="1"/>
    <row r="727" ht="12.95" customHeight="1"/>
    <row r="728" ht="12.95" customHeight="1"/>
    <row r="729" ht="12.95" customHeight="1"/>
    <row r="730" ht="12.95" customHeight="1"/>
    <row r="731" ht="12.95" customHeight="1"/>
    <row r="732" ht="12.95" customHeight="1"/>
    <row r="733" ht="12.95" customHeight="1"/>
    <row r="734" ht="12.95" customHeight="1"/>
    <row r="735" ht="12.95" customHeight="1"/>
    <row r="736" ht="12.95" customHeight="1"/>
    <row r="737" ht="12.95" customHeight="1"/>
    <row r="738" ht="12.95" customHeight="1"/>
    <row r="739" ht="12.95" customHeight="1"/>
    <row r="740" ht="12.95" customHeight="1"/>
    <row r="741" ht="12.95" customHeight="1"/>
    <row r="742" ht="12.95" customHeight="1"/>
    <row r="743" ht="12.95" customHeight="1"/>
    <row r="744" ht="12.95" customHeight="1"/>
    <row r="745" ht="12.95" customHeight="1"/>
    <row r="746" ht="12.95" customHeight="1"/>
    <row r="747" ht="12.95" customHeight="1"/>
    <row r="748" ht="12.95" customHeight="1"/>
    <row r="749" ht="12.95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.95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.95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.95" customHeight="1"/>
    <row r="775" ht="12.95" customHeight="1"/>
    <row r="776" ht="12.95" customHeight="1"/>
    <row r="777" ht="12.95" customHeight="1"/>
    <row r="778" ht="12.95" customHeight="1"/>
    <row r="779" ht="12.95" customHeight="1"/>
    <row r="780" ht="12.95" customHeight="1"/>
    <row r="781" ht="12.95" customHeight="1"/>
    <row r="782" ht="12.95" customHeight="1"/>
    <row r="783" ht="12.95" customHeight="1"/>
    <row r="784" ht="12.95" customHeight="1"/>
    <row r="785" ht="12.95" customHeight="1"/>
    <row r="786" ht="12.95" customHeight="1"/>
    <row r="787" ht="12.95" customHeight="1"/>
    <row r="788" ht="12.95" customHeight="1"/>
    <row r="789" ht="12.95" customHeight="1"/>
    <row r="790" ht="12.95" customHeight="1"/>
    <row r="791" ht="12.95" customHeight="1"/>
    <row r="792" ht="12.95" customHeight="1"/>
    <row r="793" ht="12.95" customHeight="1"/>
    <row r="794" ht="12.95" customHeight="1"/>
    <row r="795" ht="12.95" customHeight="1"/>
    <row r="796" ht="12.95" customHeight="1"/>
    <row r="797" ht="12.95" customHeight="1"/>
    <row r="798" ht="12.95" customHeight="1"/>
    <row r="799" ht="12.95" customHeight="1"/>
    <row r="800" ht="12.95" customHeight="1"/>
    <row r="801" ht="12.95" customHeight="1"/>
    <row r="802" ht="12.95" customHeight="1"/>
    <row r="803" ht="12.95" customHeight="1"/>
    <row r="804" ht="12.95" customHeight="1"/>
    <row r="805" ht="12.95" customHeight="1"/>
    <row r="806" ht="12.95" customHeight="1"/>
    <row r="807" ht="12.95" customHeight="1"/>
    <row r="808" ht="12.95" customHeight="1"/>
    <row r="809" ht="12.95" customHeight="1"/>
    <row r="810" ht="12.95" customHeight="1"/>
    <row r="811" ht="12.95" customHeight="1"/>
    <row r="812" ht="12.95" customHeight="1"/>
    <row r="813" ht="12.95" customHeight="1"/>
    <row r="814" ht="12.95" customHeight="1"/>
    <row r="815" ht="12.95" customHeight="1"/>
    <row r="816" ht="12.95" customHeight="1"/>
    <row r="817" ht="12.95" customHeight="1"/>
    <row r="818" ht="12.95" customHeight="1"/>
    <row r="819" ht="12.95" customHeight="1"/>
    <row r="820" ht="12.95" customHeight="1"/>
    <row r="821" ht="12.95" customHeight="1"/>
    <row r="822" ht="12.95" customHeight="1"/>
    <row r="823" ht="12.95" customHeight="1"/>
    <row r="824" ht="12.95" customHeight="1"/>
    <row r="825" ht="12.95" customHeight="1"/>
    <row r="826" ht="12.95" customHeight="1"/>
    <row r="827" ht="12.95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.95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.95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.95" customHeight="1"/>
    <row r="853" ht="12.95" customHeight="1"/>
    <row r="854" ht="12.95" customHeight="1"/>
    <row r="855" ht="12.95" customHeight="1"/>
    <row r="856" ht="12.95" customHeight="1"/>
    <row r="857" ht="12.95" customHeight="1"/>
    <row r="858" ht="12.95" customHeight="1"/>
    <row r="859" ht="12.95" customHeight="1"/>
    <row r="860" ht="12.95" customHeight="1"/>
    <row r="861" ht="12.95" customHeight="1"/>
    <row r="862" ht="12.95" customHeight="1"/>
    <row r="863" ht="12.95" customHeight="1"/>
    <row r="864" ht="12.95" customHeight="1"/>
    <row r="865" ht="12.95" customHeight="1"/>
    <row r="866" ht="12.95" customHeight="1"/>
    <row r="867" ht="12.95" customHeight="1"/>
    <row r="868" ht="12.95" customHeight="1"/>
    <row r="869" ht="12.95" customHeight="1"/>
    <row r="870" ht="12.95" customHeight="1"/>
    <row r="871" ht="12.95" customHeight="1"/>
    <row r="872" ht="12.95" customHeight="1"/>
    <row r="873" ht="12.95" customHeight="1"/>
    <row r="874" ht="12.95" customHeight="1"/>
    <row r="875" ht="12.95" customHeight="1"/>
    <row r="876" ht="12.95" customHeight="1"/>
    <row r="877" ht="12.95" customHeight="1"/>
    <row r="878" ht="12.95" customHeight="1"/>
    <row r="879" ht="12.95" customHeight="1"/>
    <row r="880" ht="12.95" customHeight="1"/>
    <row r="881" ht="12.95" customHeight="1"/>
    <row r="882" ht="12.95" customHeight="1"/>
    <row r="883" ht="12.95" customHeight="1"/>
    <row r="884" ht="12.95" customHeight="1"/>
    <row r="885" ht="12.95" customHeight="1"/>
    <row r="886" ht="12.95" customHeight="1"/>
    <row r="887" ht="12.95" customHeight="1"/>
    <row r="888" ht="12.95" customHeight="1"/>
    <row r="889" ht="12.95" customHeight="1"/>
    <row r="890" ht="12.95" customHeight="1"/>
    <row r="891" ht="12.95" customHeight="1"/>
    <row r="892" ht="12.95" customHeight="1"/>
    <row r="893" ht="12.95" customHeight="1"/>
    <row r="894" ht="12.95" customHeight="1"/>
    <row r="895" ht="12.95" customHeight="1"/>
    <row r="896" ht="12.95" customHeight="1"/>
    <row r="897" ht="12.95" customHeight="1"/>
    <row r="898" ht="12.95" customHeight="1"/>
    <row r="899" ht="12.95" customHeight="1"/>
    <row r="900" ht="12.95" customHeight="1"/>
    <row r="901" ht="12.95" customHeight="1"/>
    <row r="902" ht="12.95" customHeight="1"/>
    <row r="903" ht="12.95" customHeight="1"/>
    <row r="904" ht="12.95" customHeight="1"/>
    <row r="905" ht="12.95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.95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.95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.95" customHeight="1"/>
    <row r="931" ht="12.95" customHeight="1"/>
    <row r="932" ht="12.95" customHeight="1"/>
    <row r="933" ht="12.95" customHeight="1"/>
    <row r="934" ht="12.95" customHeight="1"/>
    <row r="935" ht="12.95" customHeight="1"/>
    <row r="936" ht="12.95" customHeight="1"/>
    <row r="937" ht="12.95" customHeight="1"/>
    <row r="938" ht="12.95" customHeight="1"/>
    <row r="939" ht="12.95" customHeight="1"/>
    <row r="940" ht="12.95" customHeight="1"/>
    <row r="941" ht="12.95" customHeight="1"/>
    <row r="942" ht="12.95" customHeight="1"/>
    <row r="943" ht="12.95" customHeight="1"/>
    <row r="944" ht="12.95" customHeight="1"/>
    <row r="945" ht="12.95" customHeight="1"/>
    <row r="946" ht="12.95" customHeight="1"/>
    <row r="947" ht="12.95" customHeight="1"/>
    <row r="948" ht="12.95" customHeight="1"/>
    <row r="949" ht="12.95" customHeight="1"/>
    <row r="950" ht="12.95" customHeight="1"/>
    <row r="951" ht="12.95" customHeight="1"/>
    <row r="952" ht="12.95" customHeight="1"/>
    <row r="953" ht="12.95" customHeight="1"/>
    <row r="954" ht="12.95" customHeight="1"/>
    <row r="955" ht="12.95" customHeight="1"/>
    <row r="956" ht="12.95" customHeight="1"/>
    <row r="957" ht="12.95" customHeight="1"/>
    <row r="958" ht="12.95" customHeight="1"/>
    <row r="959" ht="12.95" customHeight="1"/>
    <row r="960" ht="12.95" customHeight="1"/>
    <row r="961" ht="12.95" customHeight="1"/>
    <row r="962" ht="12.95" customHeight="1"/>
    <row r="963" ht="12.95" customHeight="1"/>
    <row r="964" ht="12.95" customHeight="1"/>
    <row r="965" ht="12.95" customHeight="1"/>
    <row r="966" ht="12.95" customHeight="1"/>
    <row r="967" ht="12.95" customHeight="1"/>
    <row r="968" ht="12.95" customHeight="1"/>
    <row r="969" ht="12.95" customHeight="1"/>
    <row r="970" ht="12.95" customHeight="1"/>
    <row r="971" ht="12.95" customHeight="1"/>
    <row r="972" ht="12.95" customHeight="1"/>
    <row r="973" ht="12.95" customHeight="1"/>
    <row r="974" ht="12.95" customHeight="1"/>
    <row r="975" ht="12.95" customHeight="1"/>
    <row r="976" ht="12.95" customHeight="1"/>
    <row r="977" ht="12.95" customHeight="1"/>
  </sheetData>
  <mergeCells count="7">
    <mergeCell ref="A1:C1"/>
    <mergeCell ref="A7:J7"/>
    <mergeCell ref="A2:J2"/>
    <mergeCell ref="A4:A5"/>
    <mergeCell ref="B4:D4"/>
    <mergeCell ref="E4:G4"/>
    <mergeCell ref="H4:J4"/>
  </mergeCells>
  <hyperlinks>
    <hyperlink ref="A1" location="Содержание!A1" display="Вернуться в СОДЕРЖАНИЕ" xr:uid="{2566A3C7-2341-42F9-84F7-AA1FD68AE878}"/>
  </hyperlinks>
  <pageMargins left="0.70866141732283472" right="0.70866141732283472" top="0.78740157480314965" bottom="0.78740157480314965" header="0.51181102362204722" footer="0.62992125984251968"/>
  <pageSetup paperSize="9" scale="95" firstPageNumber="73" orientation="portrait" useFirstPageNumber="1" r:id="rId1"/>
  <headerFooter alignWithMargins="0">
    <oddFooter>&amp;C&amp;"Times New Roman,обычный"&amp;9&amp;P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977"/>
  <sheetViews>
    <sheetView zoomScaleNormal="100" zoomScaleSheetLayoutView="100" workbookViewId="0">
      <selection activeCell="M19" sqref="M19"/>
    </sheetView>
  </sheetViews>
  <sheetFormatPr defaultColWidth="9.28515625" defaultRowHeight="12"/>
  <cols>
    <col min="1" max="1" width="9.5703125" style="279" customWidth="1"/>
    <col min="2" max="9" width="9.28515625" style="283"/>
    <col min="10" max="10" width="9.28515625" style="283" customWidth="1"/>
    <col min="11" max="14" width="9.28515625" style="279" customWidth="1"/>
    <col min="15" max="28" width="9.28515625" style="279"/>
    <col min="29" max="46" width="9.28515625" style="279" customWidth="1"/>
    <col min="47" max="47" width="3.7109375" style="279" customWidth="1"/>
    <col min="48" max="58" width="9.28515625" style="279" customWidth="1"/>
    <col min="59" max="16384" width="9.28515625" style="279"/>
  </cols>
  <sheetData>
    <row r="1" spans="1:10" ht="12.75">
      <c r="A1" s="1686" t="s">
        <v>1308</v>
      </c>
      <c r="B1" s="1686"/>
      <c r="C1" s="1686"/>
    </row>
    <row r="2" spans="1:10" ht="30" customHeight="1">
      <c r="A2" s="1696" t="s">
        <v>1342</v>
      </c>
      <c r="B2" s="1696"/>
      <c r="C2" s="1696"/>
      <c r="D2" s="1696"/>
      <c r="E2" s="1696"/>
      <c r="F2" s="1696"/>
      <c r="G2" s="1696"/>
      <c r="H2" s="1696"/>
      <c r="I2" s="1696"/>
      <c r="J2" s="1696"/>
    </row>
    <row r="3" spans="1:10" ht="18" customHeight="1">
      <c r="A3" s="887" t="s">
        <v>1135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0" ht="15" customHeight="1">
      <c r="A4" s="1688" t="s">
        <v>685</v>
      </c>
      <c r="B4" s="1690" t="s">
        <v>20</v>
      </c>
      <c r="C4" s="1690"/>
      <c r="D4" s="1690"/>
      <c r="E4" s="1690" t="s">
        <v>24</v>
      </c>
      <c r="F4" s="1690"/>
      <c r="G4" s="1690"/>
      <c r="H4" s="1690" t="s">
        <v>25</v>
      </c>
      <c r="I4" s="1690"/>
      <c r="J4" s="1690"/>
    </row>
    <row r="5" spans="1:10" ht="15" customHeight="1">
      <c r="A5" s="1689"/>
      <c r="B5" s="880" t="s">
        <v>686</v>
      </c>
      <c r="C5" s="880" t="s">
        <v>687</v>
      </c>
      <c r="D5" s="880" t="s">
        <v>688</v>
      </c>
      <c r="E5" s="880" t="s">
        <v>686</v>
      </c>
      <c r="F5" s="880" t="s">
        <v>687</v>
      </c>
      <c r="G5" s="880" t="s">
        <v>688</v>
      </c>
      <c r="H5" s="880" t="s">
        <v>686</v>
      </c>
      <c r="I5" s="880" t="s">
        <v>687</v>
      </c>
      <c r="J5" s="880" t="s">
        <v>688</v>
      </c>
    </row>
    <row r="6" spans="1:10" ht="12.95" customHeight="1">
      <c r="A6" s="881"/>
      <c r="B6" s="284"/>
      <c r="C6" s="284"/>
      <c r="D6" s="284"/>
      <c r="E6" s="284"/>
      <c r="F6" s="284"/>
      <c r="G6" s="284"/>
      <c r="H6" s="284"/>
      <c r="I6" s="284"/>
      <c r="J6" s="284"/>
    </row>
    <row r="7" spans="1:10" ht="12.95" customHeight="1">
      <c r="A7" s="1687" t="s">
        <v>3</v>
      </c>
      <c r="B7" s="1687"/>
      <c r="C7" s="1687"/>
      <c r="D7" s="1687"/>
      <c r="E7" s="1687"/>
      <c r="F7" s="1687"/>
      <c r="G7" s="1687"/>
      <c r="H7" s="1687"/>
      <c r="I7" s="1687"/>
      <c r="J7" s="1687"/>
    </row>
    <row r="8" spans="1:10" s="281" customFormat="1" ht="26.1" customHeight="1">
      <c r="A8" s="883" t="s">
        <v>20</v>
      </c>
      <c r="B8" s="238">
        <v>1438459</v>
      </c>
      <c r="C8" s="238">
        <v>727068</v>
      </c>
      <c r="D8" s="238">
        <v>711391</v>
      </c>
      <c r="E8" s="238">
        <v>165258</v>
      </c>
      <c r="F8" s="238">
        <v>81683</v>
      </c>
      <c r="G8" s="238">
        <v>83575</v>
      </c>
      <c r="H8" s="238">
        <v>1273201</v>
      </c>
      <c r="I8" s="238">
        <v>645385</v>
      </c>
      <c r="J8" s="238">
        <v>627816</v>
      </c>
    </row>
    <row r="9" spans="1:10" s="281" customFormat="1" ht="8.25" customHeight="1">
      <c r="A9" s="884"/>
      <c r="B9" s="885"/>
      <c r="C9" s="885"/>
      <c r="D9" s="885"/>
      <c r="E9" s="885"/>
      <c r="F9" s="885"/>
      <c r="G9" s="885"/>
      <c r="H9" s="885"/>
      <c r="I9" s="885"/>
      <c r="J9" s="885"/>
    </row>
    <row r="10" spans="1:10" s="281" customFormat="1" ht="12.95" customHeight="1">
      <c r="A10" s="279" t="s">
        <v>689</v>
      </c>
      <c r="B10" s="885"/>
      <c r="C10" s="885"/>
      <c r="D10" s="885"/>
      <c r="E10" s="885"/>
      <c r="F10" s="885"/>
      <c r="G10" s="885"/>
      <c r="H10" s="885"/>
      <c r="I10" s="885"/>
      <c r="J10" s="885"/>
    </row>
    <row r="11" spans="1:10" ht="9" customHeight="1">
      <c r="B11" s="282"/>
      <c r="C11" s="282"/>
      <c r="D11" s="282"/>
      <c r="E11" s="282"/>
      <c r="F11" s="282"/>
      <c r="G11" s="282"/>
      <c r="H11" s="282"/>
      <c r="I11" s="282"/>
      <c r="J11" s="282"/>
    </row>
    <row r="12" spans="1:10" ht="12.95" customHeight="1">
      <c r="A12" s="886" t="s">
        <v>690</v>
      </c>
      <c r="B12" s="234">
        <v>31477</v>
      </c>
      <c r="C12" s="234">
        <v>16193</v>
      </c>
      <c r="D12" s="234">
        <v>15284</v>
      </c>
      <c r="E12" s="234">
        <v>3841</v>
      </c>
      <c r="F12" s="234">
        <v>1933</v>
      </c>
      <c r="G12" s="234">
        <v>1908</v>
      </c>
      <c r="H12" s="234">
        <v>27636</v>
      </c>
      <c r="I12" s="234">
        <v>14260</v>
      </c>
      <c r="J12" s="234">
        <v>13376</v>
      </c>
    </row>
    <row r="13" spans="1:10" ht="12.95" customHeight="1">
      <c r="A13" s="886" t="s">
        <v>691</v>
      </c>
      <c r="B13" s="234">
        <v>31298</v>
      </c>
      <c r="C13" s="234">
        <v>15986</v>
      </c>
      <c r="D13" s="234">
        <v>15312</v>
      </c>
      <c r="E13" s="234">
        <v>3690</v>
      </c>
      <c r="F13" s="234">
        <v>1883</v>
      </c>
      <c r="G13" s="234">
        <v>1807</v>
      </c>
      <c r="H13" s="234">
        <v>27608</v>
      </c>
      <c r="I13" s="234">
        <v>14103</v>
      </c>
      <c r="J13" s="234">
        <v>13505</v>
      </c>
    </row>
    <row r="14" spans="1:10" ht="12.95" customHeight="1">
      <c r="A14" s="886" t="s">
        <v>642</v>
      </c>
      <c r="B14" s="234">
        <v>32595</v>
      </c>
      <c r="C14" s="234">
        <v>16681</v>
      </c>
      <c r="D14" s="234">
        <v>15914</v>
      </c>
      <c r="E14" s="234">
        <v>3549</v>
      </c>
      <c r="F14" s="234">
        <v>1781</v>
      </c>
      <c r="G14" s="234">
        <v>1768</v>
      </c>
      <c r="H14" s="234">
        <v>29046</v>
      </c>
      <c r="I14" s="234">
        <v>14900</v>
      </c>
      <c r="J14" s="234">
        <v>14146</v>
      </c>
    </row>
    <row r="15" spans="1:10" ht="12.95" customHeight="1">
      <c r="A15" s="886" t="s">
        <v>638</v>
      </c>
      <c r="B15" s="234">
        <v>27575</v>
      </c>
      <c r="C15" s="234">
        <v>14110</v>
      </c>
      <c r="D15" s="234">
        <v>13465</v>
      </c>
      <c r="E15" s="234">
        <v>2611</v>
      </c>
      <c r="F15" s="234">
        <v>1335</v>
      </c>
      <c r="G15" s="234">
        <v>1276</v>
      </c>
      <c r="H15" s="234">
        <v>24964</v>
      </c>
      <c r="I15" s="234">
        <v>12775</v>
      </c>
      <c r="J15" s="234">
        <v>12189</v>
      </c>
    </row>
    <row r="16" spans="1:10" ht="12.95" customHeight="1">
      <c r="A16" s="886" t="s">
        <v>692</v>
      </c>
      <c r="B16" s="234">
        <v>35120</v>
      </c>
      <c r="C16" s="234">
        <v>17860</v>
      </c>
      <c r="D16" s="234">
        <v>17260</v>
      </c>
      <c r="E16" s="234">
        <v>3598</v>
      </c>
      <c r="F16" s="234">
        <v>1813</v>
      </c>
      <c r="G16" s="234">
        <v>1785</v>
      </c>
      <c r="H16" s="234">
        <v>31522</v>
      </c>
      <c r="I16" s="234">
        <v>16047</v>
      </c>
      <c r="J16" s="234">
        <v>15475</v>
      </c>
    </row>
    <row r="17" spans="1:10" s="281" customFormat="1" ht="12.95" customHeight="1">
      <c r="A17" s="884" t="s">
        <v>693</v>
      </c>
      <c r="B17" s="197">
        <v>158065</v>
      </c>
      <c r="C17" s="197">
        <v>80830</v>
      </c>
      <c r="D17" s="197">
        <v>77235</v>
      </c>
      <c r="E17" s="197">
        <v>17289</v>
      </c>
      <c r="F17" s="197">
        <v>8745</v>
      </c>
      <c r="G17" s="197">
        <v>8544</v>
      </c>
      <c r="H17" s="197">
        <v>140776</v>
      </c>
      <c r="I17" s="197">
        <v>72085</v>
      </c>
      <c r="J17" s="197">
        <v>68691</v>
      </c>
    </row>
    <row r="18" spans="1:10" ht="12.95" customHeight="1">
      <c r="B18" s="100"/>
      <c r="C18" s="100"/>
      <c r="D18" s="100"/>
      <c r="E18" s="100"/>
      <c r="F18" s="100"/>
      <c r="G18" s="100"/>
      <c r="H18" s="100"/>
      <c r="I18" s="100"/>
      <c r="J18" s="100"/>
    </row>
    <row r="19" spans="1:10" ht="12.95" customHeight="1">
      <c r="A19" s="886" t="s">
        <v>694</v>
      </c>
      <c r="B19" s="234">
        <v>36963</v>
      </c>
      <c r="C19" s="234">
        <v>18760</v>
      </c>
      <c r="D19" s="234">
        <v>18203</v>
      </c>
      <c r="E19" s="234">
        <v>3977</v>
      </c>
      <c r="F19" s="234">
        <v>2013</v>
      </c>
      <c r="G19" s="234">
        <v>1964</v>
      </c>
      <c r="H19" s="234">
        <v>32986</v>
      </c>
      <c r="I19" s="234">
        <v>16747</v>
      </c>
      <c r="J19" s="234">
        <v>16239</v>
      </c>
    </row>
    <row r="20" spans="1:10" ht="12.95" customHeight="1">
      <c r="A20" s="886" t="s">
        <v>695</v>
      </c>
      <c r="B20" s="234">
        <v>38189</v>
      </c>
      <c r="C20" s="234">
        <v>19622</v>
      </c>
      <c r="D20" s="234">
        <v>18567</v>
      </c>
      <c r="E20" s="234">
        <v>4184</v>
      </c>
      <c r="F20" s="234">
        <v>2139</v>
      </c>
      <c r="G20" s="234">
        <v>2045</v>
      </c>
      <c r="H20" s="234">
        <v>34005</v>
      </c>
      <c r="I20" s="234">
        <v>17483</v>
      </c>
      <c r="J20" s="234">
        <v>16522</v>
      </c>
    </row>
    <row r="21" spans="1:10" ht="12.95" customHeight="1">
      <c r="A21" s="886" t="s">
        <v>696</v>
      </c>
      <c r="B21" s="234">
        <v>38498</v>
      </c>
      <c r="C21" s="234">
        <v>19622</v>
      </c>
      <c r="D21" s="234">
        <v>18876</v>
      </c>
      <c r="E21" s="234">
        <v>4353</v>
      </c>
      <c r="F21" s="234">
        <v>2183</v>
      </c>
      <c r="G21" s="234">
        <v>2170</v>
      </c>
      <c r="H21" s="234">
        <v>34145</v>
      </c>
      <c r="I21" s="234">
        <v>17439</v>
      </c>
      <c r="J21" s="234">
        <v>16706</v>
      </c>
    </row>
    <row r="22" spans="1:10" ht="12.95" customHeight="1">
      <c r="A22" s="886" t="s">
        <v>697</v>
      </c>
      <c r="B22" s="234">
        <v>36505</v>
      </c>
      <c r="C22" s="234">
        <v>18701</v>
      </c>
      <c r="D22" s="234">
        <v>17804</v>
      </c>
      <c r="E22" s="234">
        <v>4001</v>
      </c>
      <c r="F22" s="234">
        <v>2002</v>
      </c>
      <c r="G22" s="234">
        <v>1999</v>
      </c>
      <c r="H22" s="234">
        <v>32504</v>
      </c>
      <c r="I22" s="234">
        <v>16699</v>
      </c>
      <c r="J22" s="234">
        <v>15805</v>
      </c>
    </row>
    <row r="23" spans="1:10" ht="12.95" customHeight="1">
      <c r="A23" s="886" t="s">
        <v>698</v>
      </c>
      <c r="B23" s="234">
        <v>35432</v>
      </c>
      <c r="C23" s="234">
        <v>18192</v>
      </c>
      <c r="D23" s="234">
        <v>17240</v>
      </c>
      <c r="E23" s="234">
        <v>3990</v>
      </c>
      <c r="F23" s="234">
        <v>2034</v>
      </c>
      <c r="G23" s="234">
        <v>1956</v>
      </c>
      <c r="H23" s="234">
        <v>31442</v>
      </c>
      <c r="I23" s="234">
        <v>16158</v>
      </c>
      <c r="J23" s="234">
        <v>15284</v>
      </c>
    </row>
    <row r="24" spans="1:10" s="281" customFormat="1" ht="12.95" customHeight="1">
      <c r="A24" s="884" t="s">
        <v>699</v>
      </c>
      <c r="B24" s="197">
        <v>185587</v>
      </c>
      <c r="C24" s="197">
        <v>94897</v>
      </c>
      <c r="D24" s="197">
        <v>90690</v>
      </c>
      <c r="E24" s="197">
        <v>20505</v>
      </c>
      <c r="F24" s="197">
        <v>10371</v>
      </c>
      <c r="G24" s="197">
        <v>10134</v>
      </c>
      <c r="H24" s="197">
        <v>165082</v>
      </c>
      <c r="I24" s="197">
        <v>84526</v>
      </c>
      <c r="J24" s="197">
        <v>80556</v>
      </c>
    </row>
    <row r="25" spans="1:10" ht="12.95" customHeight="1">
      <c r="B25" s="100"/>
      <c r="C25" s="100"/>
      <c r="D25" s="100"/>
      <c r="E25" s="100"/>
      <c r="F25" s="100"/>
      <c r="G25" s="100"/>
      <c r="H25" s="100"/>
      <c r="I25" s="100"/>
      <c r="J25" s="100"/>
    </row>
    <row r="26" spans="1:10" ht="12.95" customHeight="1">
      <c r="A26" s="886" t="s">
        <v>641</v>
      </c>
      <c r="B26" s="234">
        <v>36489</v>
      </c>
      <c r="C26" s="234">
        <v>18637</v>
      </c>
      <c r="D26" s="234">
        <v>17852</v>
      </c>
      <c r="E26" s="234">
        <v>4095</v>
      </c>
      <c r="F26" s="234">
        <v>2085</v>
      </c>
      <c r="G26" s="234">
        <v>2010</v>
      </c>
      <c r="H26" s="234">
        <v>32394</v>
      </c>
      <c r="I26" s="234">
        <v>16552</v>
      </c>
      <c r="J26" s="234">
        <v>15842</v>
      </c>
    </row>
    <row r="27" spans="1:10" ht="12.95" customHeight="1">
      <c r="A27" s="886" t="s">
        <v>700</v>
      </c>
      <c r="B27" s="234">
        <v>35500</v>
      </c>
      <c r="C27" s="234">
        <v>18321</v>
      </c>
      <c r="D27" s="234">
        <v>17179</v>
      </c>
      <c r="E27" s="234">
        <v>3950</v>
      </c>
      <c r="F27" s="234">
        <v>2020</v>
      </c>
      <c r="G27" s="234">
        <v>1930</v>
      </c>
      <c r="H27" s="234">
        <v>31550</v>
      </c>
      <c r="I27" s="234">
        <v>16301</v>
      </c>
      <c r="J27" s="234">
        <v>15249</v>
      </c>
    </row>
    <row r="28" spans="1:10" ht="12.95" customHeight="1">
      <c r="A28" s="886" t="s">
        <v>701</v>
      </c>
      <c r="B28" s="234">
        <v>33786</v>
      </c>
      <c r="C28" s="234">
        <v>17236</v>
      </c>
      <c r="D28" s="234">
        <v>16550</v>
      </c>
      <c r="E28" s="234">
        <v>3733</v>
      </c>
      <c r="F28" s="234">
        <v>1864</v>
      </c>
      <c r="G28" s="234">
        <v>1869</v>
      </c>
      <c r="H28" s="234">
        <v>30053</v>
      </c>
      <c r="I28" s="234">
        <v>15372</v>
      </c>
      <c r="J28" s="234">
        <v>14681</v>
      </c>
    </row>
    <row r="29" spans="1:10" ht="12.95" customHeight="1">
      <c r="A29" s="886" t="s">
        <v>702</v>
      </c>
      <c r="B29" s="234">
        <v>32917</v>
      </c>
      <c r="C29" s="234">
        <v>16939</v>
      </c>
      <c r="D29" s="234">
        <v>15978</v>
      </c>
      <c r="E29" s="234">
        <v>3708</v>
      </c>
      <c r="F29" s="234">
        <v>1914</v>
      </c>
      <c r="G29" s="234">
        <v>1794</v>
      </c>
      <c r="H29" s="234">
        <v>29209</v>
      </c>
      <c r="I29" s="234">
        <v>15025</v>
      </c>
      <c r="J29" s="234">
        <v>14184</v>
      </c>
    </row>
    <row r="30" spans="1:10" ht="12.95" customHeight="1">
      <c r="A30" s="886" t="s">
        <v>703</v>
      </c>
      <c r="B30" s="234">
        <v>31219</v>
      </c>
      <c r="C30" s="234">
        <v>16115</v>
      </c>
      <c r="D30" s="234">
        <v>15104</v>
      </c>
      <c r="E30" s="234">
        <v>3470</v>
      </c>
      <c r="F30" s="234">
        <v>1732</v>
      </c>
      <c r="G30" s="234">
        <v>1738</v>
      </c>
      <c r="H30" s="234">
        <v>27749</v>
      </c>
      <c r="I30" s="234">
        <v>14383</v>
      </c>
      <c r="J30" s="234">
        <v>13366</v>
      </c>
    </row>
    <row r="31" spans="1:10" s="281" customFormat="1" ht="12.95" customHeight="1">
      <c r="A31" s="884" t="s">
        <v>704</v>
      </c>
      <c r="B31" s="197">
        <v>169911</v>
      </c>
      <c r="C31" s="197">
        <v>87248</v>
      </c>
      <c r="D31" s="197">
        <v>82663</v>
      </c>
      <c r="E31" s="197">
        <v>18956</v>
      </c>
      <c r="F31" s="197">
        <v>9615</v>
      </c>
      <c r="G31" s="197">
        <v>9341</v>
      </c>
      <c r="H31" s="197">
        <v>150955</v>
      </c>
      <c r="I31" s="197">
        <v>77633</v>
      </c>
      <c r="J31" s="197">
        <v>73322</v>
      </c>
    </row>
    <row r="32" spans="1:10" ht="12.95" customHeight="1">
      <c r="B32" s="100"/>
      <c r="C32" s="100"/>
      <c r="D32" s="100"/>
      <c r="E32" s="100"/>
      <c r="F32" s="100"/>
      <c r="G32" s="100"/>
      <c r="H32" s="100"/>
      <c r="I32" s="100"/>
      <c r="J32" s="100"/>
    </row>
    <row r="33" spans="1:10" ht="12.95" customHeight="1">
      <c r="A33" s="886" t="s">
        <v>705</v>
      </c>
      <c r="B33" s="234">
        <v>31852</v>
      </c>
      <c r="C33" s="234">
        <v>16431</v>
      </c>
      <c r="D33" s="234">
        <v>15421</v>
      </c>
      <c r="E33" s="234">
        <v>3584</v>
      </c>
      <c r="F33" s="234">
        <v>1824</v>
      </c>
      <c r="G33" s="234">
        <v>1760</v>
      </c>
      <c r="H33" s="234">
        <v>28268</v>
      </c>
      <c r="I33" s="234">
        <v>14607</v>
      </c>
      <c r="J33" s="234">
        <v>13661</v>
      </c>
    </row>
    <row r="34" spans="1:10" ht="12.95" customHeight="1">
      <c r="A34" s="886" t="s">
        <v>706</v>
      </c>
      <c r="B34" s="234">
        <v>29335</v>
      </c>
      <c r="C34" s="234">
        <v>15323</v>
      </c>
      <c r="D34" s="234">
        <v>14012</v>
      </c>
      <c r="E34" s="234">
        <v>3254</v>
      </c>
      <c r="F34" s="234">
        <v>1717</v>
      </c>
      <c r="G34" s="234">
        <v>1537</v>
      </c>
      <c r="H34" s="234">
        <v>26081</v>
      </c>
      <c r="I34" s="234">
        <v>13606</v>
      </c>
      <c r="J34" s="234">
        <v>12475</v>
      </c>
    </row>
    <row r="35" spans="1:10" ht="12.95" customHeight="1">
      <c r="A35" s="886" t="s">
        <v>707</v>
      </c>
      <c r="B35" s="234">
        <v>27029</v>
      </c>
      <c r="C35" s="234">
        <v>13934</v>
      </c>
      <c r="D35" s="234">
        <v>13095</v>
      </c>
      <c r="E35" s="234">
        <v>3291</v>
      </c>
      <c r="F35" s="234">
        <v>1656</v>
      </c>
      <c r="G35" s="234">
        <v>1635</v>
      </c>
      <c r="H35" s="234">
        <v>23738</v>
      </c>
      <c r="I35" s="234">
        <v>12278</v>
      </c>
      <c r="J35" s="234">
        <v>11460</v>
      </c>
    </row>
    <row r="36" spans="1:10" ht="12.95" customHeight="1">
      <c r="A36" s="886" t="s">
        <v>708</v>
      </c>
      <c r="B36" s="234">
        <v>25834</v>
      </c>
      <c r="C36" s="234">
        <v>13262</v>
      </c>
      <c r="D36" s="234">
        <v>12572</v>
      </c>
      <c r="E36" s="234">
        <v>3031</v>
      </c>
      <c r="F36" s="234">
        <v>1557</v>
      </c>
      <c r="G36" s="234">
        <v>1474</v>
      </c>
      <c r="H36" s="234">
        <v>22803</v>
      </c>
      <c r="I36" s="234">
        <v>11705</v>
      </c>
      <c r="J36" s="234">
        <v>11098</v>
      </c>
    </row>
    <row r="37" spans="1:10" ht="12.95" customHeight="1">
      <c r="A37" s="886" t="s">
        <v>709</v>
      </c>
      <c r="B37" s="234">
        <v>23655</v>
      </c>
      <c r="C37" s="234">
        <v>12100</v>
      </c>
      <c r="D37" s="234">
        <v>11555</v>
      </c>
      <c r="E37" s="234">
        <v>2940</v>
      </c>
      <c r="F37" s="234">
        <v>1466</v>
      </c>
      <c r="G37" s="234">
        <v>1474</v>
      </c>
      <c r="H37" s="234">
        <v>20715</v>
      </c>
      <c r="I37" s="234">
        <v>10634</v>
      </c>
      <c r="J37" s="234">
        <v>10081</v>
      </c>
    </row>
    <row r="38" spans="1:10" s="281" customFormat="1" ht="12.95" customHeight="1">
      <c r="A38" s="884" t="s">
        <v>710</v>
      </c>
      <c r="B38" s="197">
        <v>137705</v>
      </c>
      <c r="C38" s="197">
        <v>71050</v>
      </c>
      <c r="D38" s="197">
        <v>66655</v>
      </c>
      <c r="E38" s="197">
        <v>16100</v>
      </c>
      <c r="F38" s="197">
        <v>8220</v>
      </c>
      <c r="G38" s="197">
        <v>7880</v>
      </c>
      <c r="H38" s="197">
        <v>121605</v>
      </c>
      <c r="I38" s="197">
        <v>62830</v>
      </c>
      <c r="J38" s="197">
        <v>58775</v>
      </c>
    </row>
    <row r="39" spans="1:10" s="281" customFormat="1" ht="12.95" customHeight="1">
      <c r="A39" s="884"/>
      <c r="B39" s="100"/>
      <c r="C39" s="100"/>
      <c r="D39" s="100"/>
      <c r="E39" s="100"/>
      <c r="F39" s="100"/>
      <c r="G39" s="100"/>
      <c r="H39" s="100"/>
      <c r="I39" s="100"/>
      <c r="J39" s="100"/>
    </row>
    <row r="40" spans="1:10" ht="12.95" customHeight="1">
      <c r="A40" s="886" t="s">
        <v>711</v>
      </c>
      <c r="B40" s="234">
        <v>22417</v>
      </c>
      <c r="C40" s="234">
        <v>11571</v>
      </c>
      <c r="D40" s="234">
        <v>10846</v>
      </c>
      <c r="E40" s="234">
        <v>2759</v>
      </c>
      <c r="F40" s="234">
        <v>1376</v>
      </c>
      <c r="G40" s="234">
        <v>1383</v>
      </c>
      <c r="H40" s="234">
        <v>19658</v>
      </c>
      <c r="I40" s="234">
        <v>10195</v>
      </c>
      <c r="J40" s="234">
        <v>9463</v>
      </c>
    </row>
    <row r="41" spans="1:10" ht="12.95" customHeight="1">
      <c r="A41" s="886" t="s">
        <v>712</v>
      </c>
      <c r="B41" s="234">
        <v>21469</v>
      </c>
      <c r="C41" s="234">
        <v>11231</v>
      </c>
      <c r="D41" s="234">
        <v>10238</v>
      </c>
      <c r="E41" s="234">
        <v>2631</v>
      </c>
      <c r="F41" s="234">
        <v>1339</v>
      </c>
      <c r="G41" s="234">
        <v>1292</v>
      </c>
      <c r="H41" s="234">
        <v>18838</v>
      </c>
      <c r="I41" s="234">
        <v>9892</v>
      </c>
      <c r="J41" s="234">
        <v>8946</v>
      </c>
    </row>
    <row r="42" spans="1:10" ht="12.95" customHeight="1">
      <c r="A42" s="886" t="s">
        <v>713</v>
      </c>
      <c r="B42" s="234">
        <v>19758</v>
      </c>
      <c r="C42" s="234">
        <v>9978</v>
      </c>
      <c r="D42" s="234">
        <v>9780</v>
      </c>
      <c r="E42" s="234">
        <v>2313</v>
      </c>
      <c r="F42" s="234">
        <v>1117</v>
      </c>
      <c r="G42" s="234">
        <v>1196</v>
      </c>
      <c r="H42" s="234">
        <v>17445</v>
      </c>
      <c r="I42" s="234">
        <v>8861</v>
      </c>
      <c r="J42" s="234">
        <v>8584</v>
      </c>
    </row>
    <row r="43" spans="1:10" ht="12.95" customHeight="1">
      <c r="A43" s="886" t="s">
        <v>391</v>
      </c>
      <c r="B43" s="234">
        <v>18776</v>
      </c>
      <c r="C43" s="234">
        <v>9354</v>
      </c>
      <c r="D43" s="234">
        <v>9422</v>
      </c>
      <c r="E43" s="234">
        <v>2270</v>
      </c>
      <c r="F43" s="234">
        <v>1094</v>
      </c>
      <c r="G43" s="234">
        <v>1176</v>
      </c>
      <c r="H43" s="234">
        <v>16506</v>
      </c>
      <c r="I43" s="234">
        <v>8260</v>
      </c>
      <c r="J43" s="234">
        <v>8246</v>
      </c>
    </row>
    <row r="44" spans="1:10" ht="12.95" customHeight="1">
      <c r="A44" s="886" t="s">
        <v>714</v>
      </c>
      <c r="B44" s="234">
        <v>17943</v>
      </c>
      <c r="C44" s="234">
        <v>8871</v>
      </c>
      <c r="D44" s="234">
        <v>9072</v>
      </c>
      <c r="E44" s="234">
        <v>2151</v>
      </c>
      <c r="F44" s="234">
        <v>990</v>
      </c>
      <c r="G44" s="234">
        <v>1161</v>
      </c>
      <c r="H44" s="234">
        <v>15792</v>
      </c>
      <c r="I44" s="234">
        <v>7881</v>
      </c>
      <c r="J44" s="234">
        <v>7911</v>
      </c>
    </row>
    <row r="45" spans="1:10" s="281" customFormat="1" ht="12.75" customHeight="1">
      <c r="A45" s="884" t="s">
        <v>163</v>
      </c>
      <c r="B45" s="197">
        <v>100363</v>
      </c>
      <c r="C45" s="197">
        <v>51005</v>
      </c>
      <c r="D45" s="197">
        <v>49358</v>
      </c>
      <c r="E45" s="197">
        <v>12124</v>
      </c>
      <c r="F45" s="197">
        <v>5916</v>
      </c>
      <c r="G45" s="197">
        <v>6208</v>
      </c>
      <c r="H45" s="197">
        <v>88239</v>
      </c>
      <c r="I45" s="197">
        <v>45089</v>
      </c>
      <c r="J45" s="197">
        <v>43150</v>
      </c>
    </row>
    <row r="46" spans="1:10" ht="12.95" customHeight="1">
      <c r="B46" s="100"/>
      <c r="C46" s="100"/>
      <c r="D46" s="100"/>
      <c r="E46" s="100"/>
      <c r="F46" s="100"/>
      <c r="G46" s="100"/>
      <c r="H46" s="100"/>
      <c r="I46" s="100"/>
      <c r="J46" s="100"/>
    </row>
    <row r="47" spans="1:10" ht="12.95" customHeight="1">
      <c r="A47" s="886" t="s">
        <v>715</v>
      </c>
      <c r="B47" s="234">
        <v>19262</v>
      </c>
      <c r="C47" s="234">
        <v>9429</v>
      </c>
      <c r="D47" s="234">
        <v>9833</v>
      </c>
      <c r="E47" s="234">
        <v>2347</v>
      </c>
      <c r="F47" s="234">
        <v>1098</v>
      </c>
      <c r="G47" s="234">
        <v>1249</v>
      </c>
      <c r="H47" s="234">
        <v>16915</v>
      </c>
      <c r="I47" s="234">
        <v>8331</v>
      </c>
      <c r="J47" s="234">
        <v>8584</v>
      </c>
    </row>
    <row r="48" spans="1:10" ht="12.95" customHeight="1">
      <c r="A48" s="886" t="s">
        <v>716</v>
      </c>
      <c r="B48" s="234">
        <v>18919</v>
      </c>
      <c r="C48" s="234">
        <v>9405</v>
      </c>
      <c r="D48" s="234">
        <v>9514</v>
      </c>
      <c r="E48" s="234">
        <v>2289</v>
      </c>
      <c r="F48" s="234">
        <v>1091</v>
      </c>
      <c r="G48" s="234">
        <v>1198</v>
      </c>
      <c r="H48" s="234">
        <v>16630</v>
      </c>
      <c r="I48" s="234">
        <v>8314</v>
      </c>
      <c r="J48" s="234">
        <v>8316</v>
      </c>
    </row>
    <row r="49" spans="1:10" ht="12.95" customHeight="1">
      <c r="A49" s="886" t="s">
        <v>717</v>
      </c>
      <c r="B49" s="234">
        <v>19942</v>
      </c>
      <c r="C49" s="234">
        <v>9811</v>
      </c>
      <c r="D49" s="234">
        <v>10131</v>
      </c>
      <c r="E49" s="234">
        <v>2346</v>
      </c>
      <c r="F49" s="234">
        <v>1105</v>
      </c>
      <c r="G49" s="234">
        <v>1241</v>
      </c>
      <c r="H49" s="234">
        <v>17596</v>
      </c>
      <c r="I49" s="234">
        <v>8706</v>
      </c>
      <c r="J49" s="234">
        <v>8890</v>
      </c>
    </row>
    <row r="50" spans="1:10" ht="12.95" customHeight="1">
      <c r="A50" s="886" t="s">
        <v>718</v>
      </c>
      <c r="B50" s="234">
        <v>20735</v>
      </c>
      <c r="C50" s="234">
        <v>10465</v>
      </c>
      <c r="D50" s="234">
        <v>10270</v>
      </c>
      <c r="E50" s="234">
        <v>2366</v>
      </c>
      <c r="F50" s="234">
        <v>1161</v>
      </c>
      <c r="G50" s="234">
        <v>1205</v>
      </c>
      <c r="H50" s="234">
        <v>18369</v>
      </c>
      <c r="I50" s="234">
        <v>9304</v>
      </c>
      <c r="J50" s="234">
        <v>9065</v>
      </c>
    </row>
    <row r="51" spans="1:10" ht="12.95" customHeight="1">
      <c r="A51" s="886" t="s">
        <v>719</v>
      </c>
      <c r="B51" s="234">
        <v>21615</v>
      </c>
      <c r="C51" s="234">
        <v>11300</v>
      </c>
      <c r="D51" s="234">
        <v>10315</v>
      </c>
      <c r="E51" s="234">
        <v>2432</v>
      </c>
      <c r="F51" s="234">
        <v>1190</v>
      </c>
      <c r="G51" s="234">
        <v>1242</v>
      </c>
      <c r="H51" s="234">
        <v>19183</v>
      </c>
      <c r="I51" s="234">
        <v>10110</v>
      </c>
      <c r="J51" s="234">
        <v>9073</v>
      </c>
    </row>
    <row r="52" spans="1:10" s="281" customFormat="1" ht="12.95" customHeight="1">
      <c r="A52" s="884" t="s">
        <v>720</v>
      </c>
      <c r="B52" s="197">
        <v>100473</v>
      </c>
      <c r="C52" s="197">
        <v>50410</v>
      </c>
      <c r="D52" s="197">
        <v>50063</v>
      </c>
      <c r="E52" s="197">
        <v>11780</v>
      </c>
      <c r="F52" s="197">
        <v>5645</v>
      </c>
      <c r="G52" s="197">
        <v>6135</v>
      </c>
      <c r="H52" s="197">
        <v>88693</v>
      </c>
      <c r="I52" s="197">
        <v>44765</v>
      </c>
      <c r="J52" s="197">
        <v>43928</v>
      </c>
    </row>
    <row r="53" spans="1:10" s="281" customFormat="1" ht="12.95" customHeight="1">
      <c r="A53" s="884"/>
      <c r="B53" s="893"/>
      <c r="C53" s="893"/>
      <c r="D53" s="893"/>
      <c r="E53" s="893"/>
      <c r="F53" s="893"/>
      <c r="G53" s="893"/>
      <c r="H53" s="893"/>
      <c r="I53" s="893"/>
      <c r="J53" s="893"/>
    </row>
    <row r="54" spans="1:10" s="281" customFormat="1" ht="12.95" customHeight="1">
      <c r="A54" s="884"/>
      <c r="B54" s="893"/>
      <c r="C54" s="893"/>
      <c r="D54" s="893"/>
      <c r="E54" s="893"/>
      <c r="F54" s="893"/>
      <c r="G54" s="893"/>
      <c r="H54" s="893"/>
      <c r="I54" s="893"/>
      <c r="J54" s="893"/>
    </row>
    <row r="55" spans="1:10" s="281" customFormat="1" ht="12.95" customHeight="1">
      <c r="A55" s="884"/>
      <c r="B55" s="893"/>
      <c r="C55" s="893"/>
      <c r="D55" s="893"/>
      <c r="E55" s="893"/>
      <c r="F55" s="893"/>
      <c r="G55" s="893"/>
      <c r="H55" s="893"/>
      <c r="I55" s="893"/>
      <c r="J55" s="893"/>
    </row>
    <row r="56" spans="1:10" s="281" customFormat="1" ht="12.95" customHeight="1">
      <c r="A56" s="884"/>
      <c r="B56" s="893"/>
      <c r="C56" s="893"/>
      <c r="D56" s="893"/>
      <c r="E56" s="893"/>
      <c r="F56" s="893"/>
      <c r="G56" s="893"/>
      <c r="H56" s="893"/>
      <c r="I56" s="893"/>
      <c r="J56" s="893"/>
    </row>
    <row r="57" spans="1:10" s="281" customFormat="1" ht="12.95" customHeight="1">
      <c r="A57" s="884"/>
      <c r="B57" s="893"/>
      <c r="C57" s="893"/>
      <c r="D57" s="893"/>
      <c r="E57" s="893"/>
      <c r="F57" s="893"/>
      <c r="G57" s="893"/>
      <c r="H57" s="893"/>
      <c r="I57" s="893"/>
      <c r="J57" s="893"/>
    </row>
    <row r="58" spans="1:10" s="281" customFormat="1" ht="12.95" customHeight="1">
      <c r="A58" s="884"/>
      <c r="B58" s="893"/>
      <c r="C58" s="893"/>
      <c r="D58" s="893"/>
      <c r="E58" s="893"/>
      <c r="F58" s="893"/>
      <c r="G58" s="893"/>
      <c r="H58" s="893"/>
      <c r="I58" s="893"/>
      <c r="J58" s="893"/>
    </row>
    <row r="59" spans="1:10" s="281" customFormat="1" ht="12.95" customHeight="1">
      <c r="A59" s="884"/>
      <c r="B59" s="893"/>
      <c r="C59" s="893"/>
      <c r="D59" s="893"/>
      <c r="E59" s="893"/>
      <c r="F59" s="893"/>
      <c r="G59" s="893"/>
      <c r="H59" s="893"/>
      <c r="I59" s="893"/>
      <c r="J59" s="893"/>
    </row>
    <row r="60" spans="1:10" ht="12.95" customHeight="1">
      <c r="A60" s="886" t="s">
        <v>722</v>
      </c>
      <c r="B60" s="234">
        <v>22246</v>
      </c>
      <c r="C60" s="234">
        <v>11351</v>
      </c>
      <c r="D60" s="234">
        <v>10895</v>
      </c>
      <c r="E60" s="234">
        <v>2480</v>
      </c>
      <c r="F60" s="234">
        <v>1234</v>
      </c>
      <c r="G60" s="234">
        <v>1246</v>
      </c>
      <c r="H60" s="234">
        <v>19766</v>
      </c>
      <c r="I60" s="234">
        <v>10117</v>
      </c>
      <c r="J60" s="234">
        <v>9649</v>
      </c>
    </row>
    <row r="61" spans="1:10" ht="12.95" customHeight="1">
      <c r="A61" s="886" t="s">
        <v>723</v>
      </c>
      <c r="B61" s="234">
        <v>22651</v>
      </c>
      <c r="C61" s="234">
        <v>11582</v>
      </c>
      <c r="D61" s="234">
        <v>11069</v>
      </c>
      <c r="E61" s="234">
        <v>2573</v>
      </c>
      <c r="F61" s="234">
        <v>1251</v>
      </c>
      <c r="G61" s="234">
        <v>1322</v>
      </c>
      <c r="H61" s="234">
        <v>20078</v>
      </c>
      <c r="I61" s="234">
        <v>10331</v>
      </c>
      <c r="J61" s="234">
        <v>9747</v>
      </c>
    </row>
    <row r="62" spans="1:10" ht="12.95" customHeight="1">
      <c r="A62" s="886" t="s">
        <v>724</v>
      </c>
      <c r="B62" s="234">
        <v>21449</v>
      </c>
      <c r="C62" s="234">
        <v>11040</v>
      </c>
      <c r="D62" s="234">
        <v>10409</v>
      </c>
      <c r="E62" s="234">
        <v>2412</v>
      </c>
      <c r="F62" s="234">
        <v>1202</v>
      </c>
      <c r="G62" s="234">
        <v>1210</v>
      </c>
      <c r="H62" s="234">
        <v>19037</v>
      </c>
      <c r="I62" s="234">
        <v>9838</v>
      </c>
      <c r="J62" s="234">
        <v>9199</v>
      </c>
    </row>
    <row r="63" spans="1:10" ht="12.95" customHeight="1">
      <c r="A63" s="886" t="s">
        <v>725</v>
      </c>
      <c r="B63" s="234">
        <v>21675</v>
      </c>
      <c r="C63" s="234">
        <v>10959</v>
      </c>
      <c r="D63" s="234">
        <v>10716</v>
      </c>
      <c r="E63" s="234">
        <v>2353</v>
      </c>
      <c r="F63" s="234">
        <v>1187</v>
      </c>
      <c r="G63" s="234">
        <v>1166</v>
      </c>
      <c r="H63" s="234">
        <v>19322</v>
      </c>
      <c r="I63" s="234">
        <v>9772</v>
      </c>
      <c r="J63" s="234">
        <v>9550</v>
      </c>
    </row>
    <row r="64" spans="1:10" ht="12.95" customHeight="1">
      <c r="A64" s="886" t="s">
        <v>726</v>
      </c>
      <c r="B64" s="234">
        <v>20340</v>
      </c>
      <c r="C64" s="234">
        <v>10609</v>
      </c>
      <c r="D64" s="234">
        <v>9731</v>
      </c>
      <c r="E64" s="234">
        <v>2245</v>
      </c>
      <c r="F64" s="234">
        <v>1122</v>
      </c>
      <c r="G64" s="234">
        <v>1123</v>
      </c>
      <c r="H64" s="234">
        <v>18095</v>
      </c>
      <c r="I64" s="234">
        <v>9487</v>
      </c>
      <c r="J64" s="234">
        <v>8608</v>
      </c>
    </row>
    <row r="65" spans="1:10" s="281" customFormat="1" ht="12.95" customHeight="1">
      <c r="A65" s="884" t="s">
        <v>727</v>
      </c>
      <c r="B65" s="197">
        <v>108361</v>
      </c>
      <c r="C65" s="197">
        <v>55541</v>
      </c>
      <c r="D65" s="197">
        <v>52820</v>
      </c>
      <c r="E65" s="197">
        <v>12063</v>
      </c>
      <c r="F65" s="197">
        <v>5996</v>
      </c>
      <c r="G65" s="197">
        <v>6067</v>
      </c>
      <c r="H65" s="197">
        <v>96298</v>
      </c>
      <c r="I65" s="197">
        <v>49545</v>
      </c>
      <c r="J65" s="197">
        <v>46753</v>
      </c>
    </row>
    <row r="66" spans="1:10" s="281" customFormat="1" ht="6" customHeight="1">
      <c r="B66" s="100"/>
      <c r="C66" s="100"/>
      <c r="D66" s="100"/>
      <c r="E66" s="100"/>
      <c r="F66" s="100"/>
      <c r="G66" s="100"/>
      <c r="H66" s="100"/>
      <c r="I66" s="100"/>
      <c r="J66" s="100"/>
    </row>
    <row r="67" spans="1:10" ht="12.95" customHeight="1">
      <c r="A67" s="886" t="s">
        <v>625</v>
      </c>
      <c r="B67" s="234">
        <v>21513</v>
      </c>
      <c r="C67" s="234">
        <v>11270</v>
      </c>
      <c r="D67" s="234">
        <v>10243</v>
      </c>
      <c r="E67" s="234">
        <v>2440</v>
      </c>
      <c r="F67" s="234">
        <v>1208</v>
      </c>
      <c r="G67" s="234">
        <v>1232</v>
      </c>
      <c r="H67" s="234">
        <v>19073</v>
      </c>
      <c r="I67" s="234">
        <v>10062</v>
      </c>
      <c r="J67" s="234">
        <v>9011</v>
      </c>
    </row>
    <row r="68" spans="1:10" ht="12.95" customHeight="1">
      <c r="A68" s="886" t="s">
        <v>728</v>
      </c>
      <c r="B68" s="234">
        <v>20150</v>
      </c>
      <c r="C68" s="234">
        <v>10435</v>
      </c>
      <c r="D68" s="234">
        <v>9715</v>
      </c>
      <c r="E68" s="234">
        <v>2272</v>
      </c>
      <c r="F68" s="234">
        <v>1116</v>
      </c>
      <c r="G68" s="234">
        <v>1156</v>
      </c>
      <c r="H68" s="234">
        <v>17878</v>
      </c>
      <c r="I68" s="234">
        <v>9319</v>
      </c>
      <c r="J68" s="234">
        <v>8559</v>
      </c>
    </row>
    <row r="69" spans="1:10" ht="12.95" customHeight="1">
      <c r="A69" s="886" t="s">
        <v>729</v>
      </c>
      <c r="B69" s="234">
        <v>19718</v>
      </c>
      <c r="C69" s="234">
        <v>10154</v>
      </c>
      <c r="D69" s="234">
        <v>9564</v>
      </c>
      <c r="E69" s="234">
        <v>2211</v>
      </c>
      <c r="F69" s="234">
        <v>1077</v>
      </c>
      <c r="G69" s="234">
        <v>1134</v>
      </c>
      <c r="H69" s="234">
        <v>17507</v>
      </c>
      <c r="I69" s="234">
        <v>9077</v>
      </c>
      <c r="J69" s="234">
        <v>8430</v>
      </c>
    </row>
    <row r="70" spans="1:10" ht="12.95" customHeight="1">
      <c r="A70" s="886" t="s">
        <v>730</v>
      </c>
      <c r="B70" s="234">
        <v>19160</v>
      </c>
      <c r="C70" s="234">
        <v>9788</v>
      </c>
      <c r="D70" s="234">
        <v>9372</v>
      </c>
      <c r="E70" s="234">
        <v>2153</v>
      </c>
      <c r="F70" s="234">
        <v>1083</v>
      </c>
      <c r="G70" s="234">
        <v>1070</v>
      </c>
      <c r="H70" s="234">
        <v>17007</v>
      </c>
      <c r="I70" s="234">
        <v>8705</v>
      </c>
      <c r="J70" s="234">
        <v>8302</v>
      </c>
    </row>
    <row r="71" spans="1:10" ht="12.95" customHeight="1">
      <c r="A71" s="886" t="s">
        <v>731</v>
      </c>
      <c r="B71" s="234">
        <v>18359</v>
      </c>
      <c r="C71" s="234">
        <v>9460</v>
      </c>
      <c r="D71" s="234">
        <v>8899</v>
      </c>
      <c r="E71" s="234">
        <v>2141</v>
      </c>
      <c r="F71" s="234">
        <v>1069</v>
      </c>
      <c r="G71" s="234">
        <v>1072</v>
      </c>
      <c r="H71" s="234">
        <v>16218</v>
      </c>
      <c r="I71" s="234">
        <v>8391</v>
      </c>
      <c r="J71" s="234">
        <v>7827</v>
      </c>
    </row>
    <row r="72" spans="1:10" s="281" customFormat="1" ht="12.95" customHeight="1">
      <c r="A72" s="884" t="s">
        <v>732</v>
      </c>
      <c r="B72" s="197">
        <v>98900</v>
      </c>
      <c r="C72" s="197">
        <v>51107</v>
      </c>
      <c r="D72" s="197">
        <v>47793</v>
      </c>
      <c r="E72" s="197">
        <v>11217</v>
      </c>
      <c r="F72" s="197">
        <v>5553</v>
      </c>
      <c r="G72" s="197">
        <v>5664</v>
      </c>
      <c r="H72" s="197">
        <v>87683</v>
      </c>
      <c r="I72" s="197">
        <v>45554</v>
      </c>
      <c r="J72" s="197">
        <v>42129</v>
      </c>
    </row>
    <row r="73" spans="1:10" ht="11.1" customHeight="1">
      <c r="B73" s="100"/>
      <c r="C73" s="100"/>
      <c r="D73" s="100"/>
      <c r="E73" s="100"/>
      <c r="F73" s="100"/>
      <c r="G73" s="100"/>
      <c r="H73" s="100"/>
      <c r="I73" s="100"/>
      <c r="J73" s="100"/>
    </row>
    <row r="74" spans="1:10" ht="12.95" customHeight="1">
      <c r="A74" s="886" t="s">
        <v>733</v>
      </c>
      <c r="B74" s="234">
        <v>18080</v>
      </c>
      <c r="C74" s="234">
        <v>9225</v>
      </c>
      <c r="D74" s="234">
        <v>8855</v>
      </c>
      <c r="E74" s="234">
        <v>2063</v>
      </c>
      <c r="F74" s="234">
        <v>974</v>
      </c>
      <c r="G74" s="234">
        <v>1089</v>
      </c>
      <c r="H74" s="234">
        <v>16017</v>
      </c>
      <c r="I74" s="234">
        <v>8251</v>
      </c>
      <c r="J74" s="234">
        <v>7766</v>
      </c>
    </row>
    <row r="75" spans="1:10" ht="12.95" customHeight="1">
      <c r="A75" s="886" t="s">
        <v>734</v>
      </c>
      <c r="B75" s="234">
        <v>16852</v>
      </c>
      <c r="C75" s="234">
        <v>8680</v>
      </c>
      <c r="D75" s="234">
        <v>8172</v>
      </c>
      <c r="E75" s="234">
        <v>1995</v>
      </c>
      <c r="F75" s="234">
        <v>988</v>
      </c>
      <c r="G75" s="234">
        <v>1007</v>
      </c>
      <c r="H75" s="234">
        <v>14857</v>
      </c>
      <c r="I75" s="234">
        <v>7692</v>
      </c>
      <c r="J75" s="234">
        <v>7165</v>
      </c>
    </row>
    <row r="76" spans="1:10" ht="12.95" customHeight="1">
      <c r="A76" s="886" t="s">
        <v>735</v>
      </c>
      <c r="B76" s="234">
        <v>15577</v>
      </c>
      <c r="C76" s="234">
        <v>7756</v>
      </c>
      <c r="D76" s="234">
        <v>7821</v>
      </c>
      <c r="E76" s="234">
        <v>1842</v>
      </c>
      <c r="F76" s="234">
        <v>862</v>
      </c>
      <c r="G76" s="234">
        <v>980</v>
      </c>
      <c r="H76" s="234">
        <v>13735</v>
      </c>
      <c r="I76" s="234">
        <v>6894</v>
      </c>
      <c r="J76" s="234">
        <v>6841</v>
      </c>
    </row>
    <row r="77" spans="1:10" ht="12.95" customHeight="1">
      <c r="A77" s="886" t="s">
        <v>736</v>
      </c>
      <c r="B77" s="234">
        <v>15012</v>
      </c>
      <c r="C77" s="234">
        <v>7649</v>
      </c>
      <c r="D77" s="234">
        <v>7363</v>
      </c>
      <c r="E77" s="234">
        <v>1772</v>
      </c>
      <c r="F77" s="234">
        <v>871</v>
      </c>
      <c r="G77" s="234">
        <v>901</v>
      </c>
      <c r="H77" s="234">
        <v>13240</v>
      </c>
      <c r="I77" s="234">
        <v>6778</v>
      </c>
      <c r="J77" s="234">
        <v>6462</v>
      </c>
    </row>
    <row r="78" spans="1:10" ht="12.95" customHeight="1">
      <c r="A78" s="886" t="s">
        <v>737</v>
      </c>
      <c r="B78" s="234">
        <v>13917</v>
      </c>
      <c r="C78" s="234">
        <v>7121</v>
      </c>
      <c r="D78" s="234">
        <v>6796</v>
      </c>
      <c r="E78" s="234">
        <v>1624</v>
      </c>
      <c r="F78" s="234">
        <v>787</v>
      </c>
      <c r="G78" s="234">
        <v>837</v>
      </c>
      <c r="H78" s="234">
        <v>12293</v>
      </c>
      <c r="I78" s="234">
        <v>6334</v>
      </c>
      <c r="J78" s="234">
        <v>5959</v>
      </c>
    </row>
    <row r="79" spans="1:10" s="281" customFormat="1" ht="12.95" customHeight="1">
      <c r="A79" s="884" t="s">
        <v>738</v>
      </c>
      <c r="B79" s="197">
        <v>79438</v>
      </c>
      <c r="C79" s="197">
        <v>40431</v>
      </c>
      <c r="D79" s="197">
        <v>39007</v>
      </c>
      <c r="E79" s="197">
        <v>9296</v>
      </c>
      <c r="F79" s="197">
        <v>4482</v>
      </c>
      <c r="G79" s="197">
        <v>4814</v>
      </c>
      <c r="H79" s="197">
        <v>70142</v>
      </c>
      <c r="I79" s="197">
        <v>35949</v>
      </c>
      <c r="J79" s="197">
        <v>34193</v>
      </c>
    </row>
    <row r="80" spans="1:10" ht="11.1" customHeight="1">
      <c r="B80" s="100"/>
      <c r="C80" s="100"/>
      <c r="D80" s="100"/>
      <c r="E80" s="100"/>
      <c r="F80" s="100"/>
      <c r="G80" s="100"/>
      <c r="H80" s="100"/>
      <c r="I80" s="100"/>
      <c r="J80" s="100"/>
    </row>
    <row r="81" spans="1:10" ht="12.95" customHeight="1">
      <c r="A81" s="886" t="s">
        <v>739</v>
      </c>
      <c r="B81" s="234">
        <v>14160</v>
      </c>
      <c r="C81" s="234">
        <v>7301</v>
      </c>
      <c r="D81" s="234">
        <v>6859</v>
      </c>
      <c r="E81" s="234">
        <v>1780</v>
      </c>
      <c r="F81" s="234">
        <v>887</v>
      </c>
      <c r="G81" s="234">
        <v>893</v>
      </c>
      <c r="H81" s="234">
        <v>12380</v>
      </c>
      <c r="I81" s="234">
        <v>6414</v>
      </c>
      <c r="J81" s="234">
        <v>5966</v>
      </c>
    </row>
    <row r="82" spans="1:10" ht="12.95" customHeight="1">
      <c r="A82" s="886" t="s">
        <v>740</v>
      </c>
      <c r="B82" s="234">
        <v>12755</v>
      </c>
      <c r="C82" s="234">
        <v>6534</v>
      </c>
      <c r="D82" s="234">
        <v>6221</v>
      </c>
      <c r="E82" s="234">
        <v>1593</v>
      </c>
      <c r="F82" s="234">
        <v>822</v>
      </c>
      <c r="G82" s="234">
        <v>771</v>
      </c>
      <c r="H82" s="234">
        <v>11162</v>
      </c>
      <c r="I82" s="234">
        <v>5712</v>
      </c>
      <c r="J82" s="234">
        <v>5450</v>
      </c>
    </row>
    <row r="83" spans="1:10" ht="12.95" customHeight="1">
      <c r="A83" s="886" t="s">
        <v>741</v>
      </c>
      <c r="B83" s="234">
        <v>12448</v>
      </c>
      <c r="C83" s="234">
        <v>6319</v>
      </c>
      <c r="D83" s="234">
        <v>6129</v>
      </c>
      <c r="E83" s="234">
        <v>1550</v>
      </c>
      <c r="F83" s="234">
        <v>764</v>
      </c>
      <c r="G83" s="234">
        <v>786</v>
      </c>
      <c r="H83" s="234">
        <v>10898</v>
      </c>
      <c r="I83" s="234">
        <v>5555</v>
      </c>
      <c r="J83" s="234">
        <v>5343</v>
      </c>
    </row>
    <row r="84" spans="1:10" ht="12.95" customHeight="1">
      <c r="A84" s="886" t="s">
        <v>742</v>
      </c>
      <c r="B84" s="234">
        <v>12338</v>
      </c>
      <c r="C84" s="234">
        <v>6493</v>
      </c>
      <c r="D84" s="234">
        <v>5845</v>
      </c>
      <c r="E84" s="234">
        <v>1523</v>
      </c>
      <c r="F84" s="234">
        <v>793</v>
      </c>
      <c r="G84" s="234">
        <v>730</v>
      </c>
      <c r="H84" s="234">
        <v>10815</v>
      </c>
      <c r="I84" s="234">
        <v>5700</v>
      </c>
      <c r="J84" s="234">
        <v>5115</v>
      </c>
    </row>
    <row r="85" spans="1:10" ht="12.95" customHeight="1">
      <c r="A85" s="886" t="s">
        <v>743</v>
      </c>
      <c r="B85" s="234">
        <v>11972</v>
      </c>
      <c r="C85" s="234">
        <v>6083</v>
      </c>
      <c r="D85" s="234">
        <v>5889</v>
      </c>
      <c r="E85" s="234">
        <v>1443</v>
      </c>
      <c r="F85" s="234">
        <v>722</v>
      </c>
      <c r="G85" s="234">
        <v>721</v>
      </c>
      <c r="H85" s="234">
        <v>10529</v>
      </c>
      <c r="I85" s="234">
        <v>5361</v>
      </c>
      <c r="J85" s="234">
        <v>5168</v>
      </c>
    </row>
    <row r="86" spans="1:10" s="281" customFormat="1" ht="12.95" customHeight="1">
      <c r="A86" s="884" t="s">
        <v>744</v>
      </c>
      <c r="B86" s="197">
        <v>63673</v>
      </c>
      <c r="C86" s="197">
        <v>32730</v>
      </c>
      <c r="D86" s="197">
        <v>30943</v>
      </c>
      <c r="E86" s="197">
        <v>7889</v>
      </c>
      <c r="F86" s="197">
        <v>3988</v>
      </c>
      <c r="G86" s="197">
        <v>3901</v>
      </c>
      <c r="H86" s="197">
        <v>55784</v>
      </c>
      <c r="I86" s="197">
        <v>28742</v>
      </c>
      <c r="J86" s="197">
        <v>27042</v>
      </c>
    </row>
    <row r="87" spans="1:10" ht="10.9" customHeight="1">
      <c r="B87" s="100"/>
      <c r="C87" s="100"/>
      <c r="D87" s="100"/>
      <c r="E87" s="100"/>
      <c r="F87" s="100"/>
      <c r="G87" s="100"/>
      <c r="H87" s="100"/>
      <c r="I87" s="100"/>
      <c r="J87" s="100"/>
    </row>
    <row r="88" spans="1:10" ht="12.95" customHeight="1">
      <c r="A88" s="886" t="s">
        <v>745</v>
      </c>
      <c r="B88" s="234">
        <v>11851</v>
      </c>
      <c r="C88" s="234">
        <v>5918</v>
      </c>
      <c r="D88" s="234">
        <v>5933</v>
      </c>
      <c r="E88" s="234">
        <v>1428</v>
      </c>
      <c r="F88" s="234">
        <v>671</v>
      </c>
      <c r="G88" s="234">
        <v>757</v>
      </c>
      <c r="H88" s="234">
        <v>10423</v>
      </c>
      <c r="I88" s="234">
        <v>5247</v>
      </c>
      <c r="J88" s="234">
        <v>5176</v>
      </c>
    </row>
    <row r="89" spans="1:10" ht="12.95" customHeight="1">
      <c r="A89" s="886" t="s">
        <v>639</v>
      </c>
      <c r="B89" s="234">
        <v>11466</v>
      </c>
      <c r="C89" s="234">
        <v>5740</v>
      </c>
      <c r="D89" s="234">
        <v>5726</v>
      </c>
      <c r="E89" s="234">
        <v>1343</v>
      </c>
      <c r="F89" s="234">
        <v>647</v>
      </c>
      <c r="G89" s="234">
        <v>696</v>
      </c>
      <c r="H89" s="234">
        <v>10123</v>
      </c>
      <c r="I89" s="234">
        <v>5093</v>
      </c>
      <c r="J89" s="234">
        <v>5030</v>
      </c>
    </row>
    <row r="90" spans="1:10" ht="12.95" customHeight="1">
      <c r="A90" s="886" t="s">
        <v>746</v>
      </c>
      <c r="B90" s="234">
        <v>11121</v>
      </c>
      <c r="C90" s="234">
        <v>5624</v>
      </c>
      <c r="D90" s="234">
        <v>5497</v>
      </c>
      <c r="E90" s="234">
        <v>1328</v>
      </c>
      <c r="F90" s="234">
        <v>663</v>
      </c>
      <c r="G90" s="234">
        <v>665</v>
      </c>
      <c r="H90" s="234">
        <v>9793</v>
      </c>
      <c r="I90" s="234">
        <v>4961</v>
      </c>
      <c r="J90" s="234">
        <v>4832</v>
      </c>
    </row>
    <row r="91" spans="1:10" ht="12.95" customHeight="1">
      <c r="A91" s="886" t="s">
        <v>747</v>
      </c>
      <c r="B91" s="234">
        <v>11102</v>
      </c>
      <c r="C91" s="234">
        <v>5591</v>
      </c>
      <c r="D91" s="234">
        <v>5511</v>
      </c>
      <c r="E91" s="234">
        <v>1328</v>
      </c>
      <c r="F91" s="234">
        <v>651</v>
      </c>
      <c r="G91" s="234">
        <v>677</v>
      </c>
      <c r="H91" s="234">
        <v>9774</v>
      </c>
      <c r="I91" s="234">
        <v>4940</v>
      </c>
      <c r="J91" s="234">
        <v>4834</v>
      </c>
    </row>
    <row r="92" spans="1:10" ht="12.95" customHeight="1">
      <c r="A92" s="886" t="s">
        <v>748</v>
      </c>
      <c r="B92" s="234">
        <v>10957</v>
      </c>
      <c r="C92" s="234">
        <v>5514</v>
      </c>
      <c r="D92" s="234">
        <v>5443</v>
      </c>
      <c r="E92" s="234">
        <v>1297</v>
      </c>
      <c r="F92" s="234">
        <v>615</v>
      </c>
      <c r="G92" s="234">
        <v>682</v>
      </c>
      <c r="H92" s="234">
        <v>9660</v>
      </c>
      <c r="I92" s="234">
        <v>4899</v>
      </c>
      <c r="J92" s="234">
        <v>4761</v>
      </c>
    </row>
    <row r="93" spans="1:10" s="281" customFormat="1" ht="12.95" customHeight="1">
      <c r="A93" s="884" t="s">
        <v>207</v>
      </c>
      <c r="B93" s="197">
        <v>56497</v>
      </c>
      <c r="C93" s="197">
        <v>28387</v>
      </c>
      <c r="D93" s="197">
        <v>28110</v>
      </c>
      <c r="E93" s="197">
        <v>6724</v>
      </c>
      <c r="F93" s="197">
        <v>3247</v>
      </c>
      <c r="G93" s="197">
        <v>3477</v>
      </c>
      <c r="H93" s="197">
        <v>49773</v>
      </c>
      <c r="I93" s="197">
        <v>25140</v>
      </c>
      <c r="J93" s="197">
        <v>24633</v>
      </c>
    </row>
    <row r="94" spans="1:10" ht="11.45" customHeight="1">
      <c r="B94" s="100"/>
      <c r="C94" s="100"/>
      <c r="D94" s="100"/>
      <c r="E94" s="100"/>
      <c r="F94" s="100"/>
      <c r="G94" s="100"/>
      <c r="H94" s="100"/>
      <c r="I94" s="100"/>
      <c r="J94" s="100"/>
    </row>
    <row r="95" spans="1:10" ht="12.95" customHeight="1">
      <c r="A95" s="886" t="s">
        <v>629</v>
      </c>
      <c r="B95" s="234">
        <v>11439</v>
      </c>
      <c r="C95" s="234">
        <v>5642</v>
      </c>
      <c r="D95" s="234">
        <v>5797</v>
      </c>
      <c r="E95" s="234">
        <v>1443</v>
      </c>
      <c r="F95" s="234">
        <v>687</v>
      </c>
      <c r="G95" s="234">
        <v>756</v>
      </c>
      <c r="H95" s="234">
        <v>9996</v>
      </c>
      <c r="I95" s="234">
        <v>4955</v>
      </c>
      <c r="J95" s="234">
        <v>5041</v>
      </c>
    </row>
    <row r="96" spans="1:10" ht="12.95" customHeight="1">
      <c r="A96" s="886" t="s">
        <v>749</v>
      </c>
      <c r="B96" s="234">
        <v>10600</v>
      </c>
      <c r="C96" s="234">
        <v>5260</v>
      </c>
      <c r="D96" s="234">
        <v>5340</v>
      </c>
      <c r="E96" s="234">
        <v>1333</v>
      </c>
      <c r="F96" s="234">
        <v>621</v>
      </c>
      <c r="G96" s="234">
        <v>712</v>
      </c>
      <c r="H96" s="234">
        <v>9267</v>
      </c>
      <c r="I96" s="234">
        <v>4639</v>
      </c>
      <c r="J96" s="234">
        <v>4628</v>
      </c>
    </row>
    <row r="97" spans="1:10" ht="12.95" customHeight="1">
      <c r="A97" s="886" t="s">
        <v>750</v>
      </c>
      <c r="B97" s="234">
        <v>10790</v>
      </c>
      <c r="C97" s="234">
        <v>5305</v>
      </c>
      <c r="D97" s="234">
        <v>5485</v>
      </c>
      <c r="E97" s="234">
        <v>1273</v>
      </c>
      <c r="F97" s="234">
        <v>594</v>
      </c>
      <c r="G97" s="234">
        <v>679</v>
      </c>
      <c r="H97" s="234">
        <v>9517</v>
      </c>
      <c r="I97" s="234">
        <v>4711</v>
      </c>
      <c r="J97" s="234">
        <v>4806</v>
      </c>
    </row>
    <row r="98" spans="1:10" ht="12.95" customHeight="1">
      <c r="A98" s="886" t="s">
        <v>751</v>
      </c>
      <c r="B98" s="234">
        <v>10285</v>
      </c>
      <c r="C98" s="234">
        <v>5017</v>
      </c>
      <c r="D98" s="234">
        <v>5268</v>
      </c>
      <c r="E98" s="234">
        <v>1230</v>
      </c>
      <c r="F98" s="234">
        <v>598</v>
      </c>
      <c r="G98" s="234">
        <v>632</v>
      </c>
      <c r="H98" s="234">
        <v>9055</v>
      </c>
      <c r="I98" s="234">
        <v>4419</v>
      </c>
      <c r="J98" s="234">
        <v>4636</v>
      </c>
    </row>
    <row r="99" spans="1:10" ht="12.95" customHeight="1">
      <c r="A99" s="886" t="s">
        <v>752</v>
      </c>
      <c r="B99" s="234">
        <v>9781</v>
      </c>
      <c r="C99" s="234">
        <v>4800</v>
      </c>
      <c r="D99" s="234">
        <v>4981</v>
      </c>
      <c r="E99" s="234">
        <v>1136</v>
      </c>
      <c r="F99" s="234">
        <v>547</v>
      </c>
      <c r="G99" s="234">
        <v>589</v>
      </c>
      <c r="H99" s="234">
        <v>8645</v>
      </c>
      <c r="I99" s="234">
        <v>4253</v>
      </c>
      <c r="J99" s="234">
        <v>4392</v>
      </c>
    </row>
    <row r="100" spans="1:10" s="281" customFormat="1" ht="12.95" customHeight="1">
      <c r="A100" s="884" t="s">
        <v>753</v>
      </c>
      <c r="B100" s="197">
        <v>52895</v>
      </c>
      <c r="C100" s="197">
        <v>26024</v>
      </c>
      <c r="D100" s="197">
        <v>26871</v>
      </c>
      <c r="E100" s="197">
        <v>6415</v>
      </c>
      <c r="F100" s="197">
        <v>3047</v>
      </c>
      <c r="G100" s="197">
        <v>3368</v>
      </c>
      <c r="H100" s="197">
        <v>46480</v>
      </c>
      <c r="I100" s="197">
        <v>22977</v>
      </c>
      <c r="J100" s="197">
        <v>23503</v>
      </c>
    </row>
    <row r="101" spans="1:10" ht="10.15" customHeight="1">
      <c r="B101" s="100"/>
      <c r="C101" s="100"/>
      <c r="D101" s="100"/>
      <c r="E101" s="100"/>
      <c r="F101" s="100"/>
      <c r="G101" s="100"/>
      <c r="H101" s="100"/>
      <c r="I101" s="100"/>
      <c r="J101" s="100"/>
    </row>
    <row r="102" spans="1:10" ht="12.95" customHeight="1">
      <c r="A102" s="886" t="s">
        <v>754</v>
      </c>
      <c r="B102" s="234">
        <v>10054</v>
      </c>
      <c r="C102" s="234">
        <v>4833</v>
      </c>
      <c r="D102" s="234">
        <v>5221</v>
      </c>
      <c r="E102" s="234">
        <v>1197</v>
      </c>
      <c r="F102" s="234">
        <v>579</v>
      </c>
      <c r="G102" s="234">
        <v>618</v>
      </c>
      <c r="H102" s="234">
        <v>8857</v>
      </c>
      <c r="I102" s="234">
        <v>4254</v>
      </c>
      <c r="J102" s="234">
        <v>4603</v>
      </c>
    </row>
    <row r="103" spans="1:10" ht="12.95" customHeight="1">
      <c r="A103" s="886" t="s">
        <v>755</v>
      </c>
      <c r="B103" s="234">
        <v>10195</v>
      </c>
      <c r="C103" s="234">
        <v>4888</v>
      </c>
      <c r="D103" s="234">
        <v>5307</v>
      </c>
      <c r="E103" s="234">
        <v>1159</v>
      </c>
      <c r="F103" s="234">
        <v>565</v>
      </c>
      <c r="G103" s="234">
        <v>594</v>
      </c>
      <c r="H103" s="234">
        <v>9036</v>
      </c>
      <c r="I103" s="234">
        <v>4323</v>
      </c>
      <c r="J103" s="234">
        <v>4713</v>
      </c>
    </row>
    <row r="104" spans="1:10" ht="12.95" customHeight="1">
      <c r="A104" s="886" t="s">
        <v>756</v>
      </c>
      <c r="B104" s="234">
        <v>9608</v>
      </c>
      <c r="C104" s="234">
        <v>4567</v>
      </c>
      <c r="D104" s="234">
        <v>5041</v>
      </c>
      <c r="E104" s="234">
        <v>1124</v>
      </c>
      <c r="F104" s="234">
        <v>544</v>
      </c>
      <c r="G104" s="234">
        <v>580</v>
      </c>
      <c r="H104" s="234">
        <v>8484</v>
      </c>
      <c r="I104" s="234">
        <v>4023</v>
      </c>
      <c r="J104" s="234">
        <v>4461</v>
      </c>
    </row>
    <row r="105" spans="1:10" ht="12.95" customHeight="1">
      <c r="A105" s="886" t="s">
        <v>390</v>
      </c>
      <c r="B105" s="234">
        <v>9603</v>
      </c>
      <c r="C105" s="234">
        <v>4427</v>
      </c>
      <c r="D105" s="234">
        <v>5176</v>
      </c>
      <c r="E105" s="234">
        <v>1121</v>
      </c>
      <c r="F105" s="234">
        <v>500</v>
      </c>
      <c r="G105" s="234">
        <v>621</v>
      </c>
      <c r="H105" s="234">
        <v>8482</v>
      </c>
      <c r="I105" s="234">
        <v>3927</v>
      </c>
      <c r="J105" s="234">
        <v>4555</v>
      </c>
    </row>
    <row r="106" spans="1:10" ht="12.95" customHeight="1">
      <c r="A106" s="886" t="s">
        <v>757</v>
      </c>
      <c r="B106" s="234">
        <v>9214</v>
      </c>
      <c r="C106" s="234">
        <v>4345</v>
      </c>
      <c r="D106" s="234">
        <v>4869</v>
      </c>
      <c r="E106" s="234">
        <v>1027</v>
      </c>
      <c r="F106" s="234">
        <v>476</v>
      </c>
      <c r="G106" s="234">
        <v>551</v>
      </c>
      <c r="H106" s="234">
        <v>8187</v>
      </c>
      <c r="I106" s="234">
        <v>3869</v>
      </c>
      <c r="J106" s="234">
        <v>4318</v>
      </c>
    </row>
    <row r="107" spans="1:10" s="281" customFormat="1" ht="12.95" customHeight="1">
      <c r="A107" s="884" t="s">
        <v>236</v>
      </c>
      <c r="B107" s="197">
        <v>48674</v>
      </c>
      <c r="C107" s="197">
        <v>23060</v>
      </c>
      <c r="D107" s="197">
        <v>25614</v>
      </c>
      <c r="E107" s="197">
        <v>5628</v>
      </c>
      <c r="F107" s="197">
        <v>2664</v>
      </c>
      <c r="G107" s="197">
        <v>2964</v>
      </c>
      <c r="H107" s="197">
        <v>43046</v>
      </c>
      <c r="I107" s="197">
        <v>20396</v>
      </c>
      <c r="J107" s="197">
        <v>22650</v>
      </c>
    </row>
    <row r="108" spans="1:10" s="281" customFormat="1" ht="12.95" customHeight="1">
      <c r="A108" s="884"/>
      <c r="B108" s="893"/>
      <c r="C108" s="893"/>
      <c r="D108" s="893"/>
      <c r="E108" s="893"/>
      <c r="F108" s="893"/>
      <c r="G108" s="893"/>
      <c r="H108" s="893"/>
      <c r="I108" s="893"/>
      <c r="J108" s="893"/>
    </row>
    <row r="109" spans="1:10" s="281" customFormat="1" ht="12.95" customHeight="1">
      <c r="A109" s="884"/>
      <c r="B109" s="893"/>
      <c r="C109" s="893"/>
      <c r="D109" s="893"/>
      <c r="E109" s="893"/>
      <c r="F109" s="893"/>
      <c r="G109" s="893"/>
      <c r="H109" s="893"/>
      <c r="I109" s="893"/>
      <c r="J109" s="893"/>
    </row>
    <row r="110" spans="1:10" s="281" customFormat="1" ht="12.95" customHeight="1">
      <c r="A110" s="884"/>
      <c r="B110" s="893"/>
      <c r="C110" s="893"/>
      <c r="D110" s="893"/>
      <c r="E110" s="893"/>
      <c r="F110" s="893"/>
      <c r="G110" s="893"/>
      <c r="H110" s="893"/>
      <c r="I110" s="893"/>
      <c r="J110" s="893"/>
    </row>
    <row r="111" spans="1:10" s="281" customFormat="1" ht="12.95" customHeight="1">
      <c r="A111" s="884"/>
      <c r="B111" s="893"/>
      <c r="C111" s="893"/>
      <c r="D111" s="893"/>
      <c r="E111" s="893"/>
      <c r="F111" s="893"/>
      <c r="G111" s="893"/>
      <c r="H111" s="893"/>
      <c r="I111" s="893"/>
      <c r="J111" s="893"/>
    </row>
    <row r="112" spans="1:10" s="281" customFormat="1" ht="12.95" customHeight="1">
      <c r="A112" s="884"/>
      <c r="B112" s="893"/>
      <c r="C112" s="893"/>
      <c r="D112" s="893"/>
      <c r="E112" s="893"/>
      <c r="F112" s="893"/>
      <c r="G112" s="893"/>
      <c r="H112" s="893"/>
      <c r="I112" s="893"/>
      <c r="J112" s="893"/>
    </row>
    <row r="113" spans="1:10" s="281" customFormat="1" ht="12.95" customHeight="1">
      <c r="A113" s="884"/>
      <c r="B113" s="893"/>
      <c r="C113" s="893"/>
      <c r="D113" s="893"/>
      <c r="E113" s="893"/>
      <c r="F113" s="893"/>
      <c r="G113" s="893"/>
      <c r="H113" s="893"/>
      <c r="I113" s="893"/>
      <c r="J113" s="893"/>
    </row>
    <row r="114" spans="1:10" s="281" customFormat="1" ht="12.95" customHeight="1">
      <c r="A114" s="884"/>
      <c r="B114" s="893"/>
      <c r="C114" s="893"/>
      <c r="D114" s="893"/>
      <c r="E114" s="893"/>
      <c r="F114" s="893"/>
      <c r="G114" s="893"/>
      <c r="H114" s="893"/>
      <c r="I114" s="893"/>
      <c r="J114" s="893"/>
    </row>
    <row r="115" spans="1:10" ht="12.95" customHeight="1">
      <c r="A115" s="886" t="s">
        <v>758</v>
      </c>
      <c r="B115" s="234">
        <v>9375</v>
      </c>
      <c r="C115" s="234">
        <v>4356</v>
      </c>
      <c r="D115" s="234">
        <v>5019</v>
      </c>
      <c r="E115" s="234">
        <v>1087</v>
      </c>
      <c r="F115" s="234">
        <v>513</v>
      </c>
      <c r="G115" s="234">
        <v>574</v>
      </c>
      <c r="H115" s="234">
        <v>8288</v>
      </c>
      <c r="I115" s="234">
        <v>3843</v>
      </c>
      <c r="J115" s="234">
        <v>4445</v>
      </c>
    </row>
    <row r="116" spans="1:10" ht="12.95" customHeight="1">
      <c r="A116" s="886" t="s">
        <v>759</v>
      </c>
      <c r="B116" s="234">
        <v>7931</v>
      </c>
      <c r="C116" s="234">
        <v>3737</v>
      </c>
      <c r="D116" s="234">
        <v>4194</v>
      </c>
      <c r="E116" s="234">
        <v>954</v>
      </c>
      <c r="F116" s="234">
        <v>483</v>
      </c>
      <c r="G116" s="234">
        <v>471</v>
      </c>
      <c r="H116" s="234">
        <v>6977</v>
      </c>
      <c r="I116" s="234">
        <v>3254</v>
      </c>
      <c r="J116" s="234">
        <v>3723</v>
      </c>
    </row>
    <row r="117" spans="1:10" ht="12.95" customHeight="1">
      <c r="A117" s="886" t="s">
        <v>760</v>
      </c>
      <c r="B117" s="234">
        <v>7821</v>
      </c>
      <c r="C117" s="234">
        <v>3577</v>
      </c>
      <c r="D117" s="234">
        <v>4244</v>
      </c>
      <c r="E117" s="234">
        <v>859</v>
      </c>
      <c r="F117" s="234">
        <v>371</v>
      </c>
      <c r="G117" s="234">
        <v>488</v>
      </c>
      <c r="H117" s="234">
        <v>6962</v>
      </c>
      <c r="I117" s="234">
        <v>3206</v>
      </c>
      <c r="J117" s="234">
        <v>3756</v>
      </c>
    </row>
    <row r="118" spans="1:10" ht="12.95" customHeight="1">
      <c r="A118" s="886" t="s">
        <v>761</v>
      </c>
      <c r="B118" s="234">
        <v>6614</v>
      </c>
      <c r="C118" s="234">
        <v>2947</v>
      </c>
      <c r="D118" s="234">
        <v>3667</v>
      </c>
      <c r="E118" s="234">
        <v>775</v>
      </c>
      <c r="F118" s="234">
        <v>334</v>
      </c>
      <c r="G118" s="234">
        <v>441</v>
      </c>
      <c r="H118" s="234">
        <v>5839</v>
      </c>
      <c r="I118" s="234">
        <v>2613</v>
      </c>
      <c r="J118" s="234">
        <v>3226</v>
      </c>
    </row>
    <row r="119" spans="1:10" ht="12.95" customHeight="1">
      <c r="A119" s="886" t="s">
        <v>627</v>
      </c>
      <c r="B119" s="234">
        <v>6110</v>
      </c>
      <c r="C119" s="234">
        <v>2707</v>
      </c>
      <c r="D119" s="234">
        <v>3403</v>
      </c>
      <c r="E119" s="234">
        <v>709</v>
      </c>
      <c r="F119" s="234">
        <v>305</v>
      </c>
      <c r="G119" s="234">
        <v>404</v>
      </c>
      <c r="H119" s="234">
        <v>5401</v>
      </c>
      <c r="I119" s="234">
        <v>2402</v>
      </c>
      <c r="J119" s="234">
        <v>2999</v>
      </c>
    </row>
    <row r="120" spans="1:10" s="281" customFormat="1" ht="12.95" customHeight="1">
      <c r="A120" s="884" t="s">
        <v>762</v>
      </c>
      <c r="B120" s="197">
        <v>37851</v>
      </c>
      <c r="C120" s="197">
        <v>17324</v>
      </c>
      <c r="D120" s="197">
        <v>20527</v>
      </c>
      <c r="E120" s="197">
        <v>4384</v>
      </c>
      <c r="F120" s="197">
        <v>2006</v>
      </c>
      <c r="G120" s="197">
        <v>2378</v>
      </c>
      <c r="H120" s="197">
        <v>33467</v>
      </c>
      <c r="I120" s="197">
        <v>15318</v>
      </c>
      <c r="J120" s="197">
        <v>18149</v>
      </c>
    </row>
    <row r="121" spans="1:10" ht="11.1" customHeight="1">
      <c r="B121" s="100"/>
      <c r="C121" s="100"/>
      <c r="D121" s="100"/>
      <c r="E121" s="100"/>
      <c r="F121" s="100"/>
      <c r="G121" s="100"/>
      <c r="H121" s="100"/>
      <c r="I121" s="100"/>
      <c r="J121" s="100"/>
    </row>
    <row r="122" spans="1:10" ht="12.95" customHeight="1">
      <c r="A122" s="886" t="s">
        <v>763</v>
      </c>
      <c r="B122" s="234">
        <v>5361</v>
      </c>
      <c r="C122" s="234">
        <v>2397</v>
      </c>
      <c r="D122" s="234">
        <v>2964</v>
      </c>
      <c r="E122" s="234">
        <v>632</v>
      </c>
      <c r="F122" s="234">
        <v>297</v>
      </c>
      <c r="G122" s="234">
        <v>335</v>
      </c>
      <c r="H122" s="234">
        <v>4729</v>
      </c>
      <c r="I122" s="234">
        <v>2100</v>
      </c>
      <c r="J122" s="234">
        <v>2629</v>
      </c>
    </row>
    <row r="123" spans="1:10" ht="12.95" customHeight="1">
      <c r="A123" s="886" t="s">
        <v>764</v>
      </c>
      <c r="B123" s="234">
        <v>4617</v>
      </c>
      <c r="C123" s="234">
        <v>2101</v>
      </c>
      <c r="D123" s="234">
        <v>2516</v>
      </c>
      <c r="E123" s="234">
        <v>532</v>
      </c>
      <c r="F123" s="234">
        <v>236</v>
      </c>
      <c r="G123" s="234">
        <v>296</v>
      </c>
      <c r="H123" s="234">
        <v>4085</v>
      </c>
      <c r="I123" s="234">
        <v>1865</v>
      </c>
      <c r="J123" s="234">
        <v>2220</v>
      </c>
    </row>
    <row r="124" spans="1:10" ht="12.95" customHeight="1">
      <c r="A124" s="886" t="s">
        <v>765</v>
      </c>
      <c r="B124" s="234">
        <v>4064</v>
      </c>
      <c r="C124" s="234">
        <v>1745</v>
      </c>
      <c r="D124" s="234">
        <v>2319</v>
      </c>
      <c r="E124" s="234">
        <v>483</v>
      </c>
      <c r="F124" s="234">
        <v>207</v>
      </c>
      <c r="G124" s="234">
        <v>276</v>
      </c>
      <c r="H124" s="234">
        <v>3581</v>
      </c>
      <c r="I124" s="234">
        <v>1538</v>
      </c>
      <c r="J124" s="234">
        <v>2043</v>
      </c>
    </row>
    <row r="125" spans="1:10" ht="12.95" customHeight="1">
      <c r="A125" s="886" t="s">
        <v>766</v>
      </c>
      <c r="B125" s="234">
        <v>3758</v>
      </c>
      <c r="C125" s="234">
        <v>1659</v>
      </c>
      <c r="D125" s="234">
        <v>2099</v>
      </c>
      <c r="E125" s="234">
        <v>431</v>
      </c>
      <c r="F125" s="234">
        <v>211</v>
      </c>
      <c r="G125" s="234">
        <v>220</v>
      </c>
      <c r="H125" s="234">
        <v>3327</v>
      </c>
      <c r="I125" s="234">
        <v>1448</v>
      </c>
      <c r="J125" s="234">
        <v>1879</v>
      </c>
    </row>
    <row r="126" spans="1:10" ht="12.95" customHeight="1">
      <c r="A126" s="886" t="s">
        <v>767</v>
      </c>
      <c r="B126" s="234">
        <v>3213</v>
      </c>
      <c r="C126" s="234">
        <v>1422</v>
      </c>
      <c r="D126" s="234">
        <v>1791</v>
      </c>
      <c r="E126" s="234">
        <v>375</v>
      </c>
      <c r="F126" s="234">
        <v>174</v>
      </c>
      <c r="G126" s="234">
        <v>201</v>
      </c>
      <c r="H126" s="234">
        <v>2838</v>
      </c>
      <c r="I126" s="234">
        <v>1248</v>
      </c>
      <c r="J126" s="234">
        <v>1590</v>
      </c>
    </row>
    <row r="127" spans="1:10" s="281" customFormat="1" ht="12.95" customHeight="1">
      <c r="A127" s="884" t="s">
        <v>768</v>
      </c>
      <c r="B127" s="197">
        <v>21013</v>
      </c>
      <c r="C127" s="197">
        <v>9324</v>
      </c>
      <c r="D127" s="197">
        <v>11689</v>
      </c>
      <c r="E127" s="197">
        <v>2453</v>
      </c>
      <c r="F127" s="197">
        <v>1125</v>
      </c>
      <c r="G127" s="197">
        <v>1328</v>
      </c>
      <c r="H127" s="197">
        <v>18560</v>
      </c>
      <c r="I127" s="197">
        <v>8199</v>
      </c>
      <c r="J127" s="197">
        <v>10361</v>
      </c>
    </row>
    <row r="128" spans="1:10" ht="10.9" customHeight="1">
      <c r="B128" s="100"/>
      <c r="C128" s="100"/>
      <c r="D128" s="100"/>
      <c r="E128" s="100"/>
      <c r="F128" s="100"/>
      <c r="G128" s="100"/>
      <c r="H128" s="100"/>
      <c r="I128" s="100"/>
      <c r="J128" s="100"/>
    </row>
    <row r="129" spans="1:10" ht="12.95" customHeight="1">
      <c r="A129" s="886" t="s">
        <v>769</v>
      </c>
      <c r="B129" s="234">
        <v>3096</v>
      </c>
      <c r="C129" s="234">
        <v>1331</v>
      </c>
      <c r="D129" s="234">
        <v>1765</v>
      </c>
      <c r="E129" s="234">
        <v>402</v>
      </c>
      <c r="F129" s="234">
        <v>201</v>
      </c>
      <c r="G129" s="234">
        <v>201</v>
      </c>
      <c r="H129" s="234">
        <v>2694</v>
      </c>
      <c r="I129" s="234">
        <v>1130</v>
      </c>
      <c r="J129" s="234">
        <v>1564</v>
      </c>
    </row>
    <row r="130" spans="1:10" ht="12.95" customHeight="1">
      <c r="A130" s="886" t="s">
        <v>770</v>
      </c>
      <c r="B130" s="234">
        <v>2664</v>
      </c>
      <c r="C130" s="234">
        <v>1144</v>
      </c>
      <c r="D130" s="234">
        <v>1520</v>
      </c>
      <c r="E130" s="234">
        <v>310</v>
      </c>
      <c r="F130" s="234">
        <v>155</v>
      </c>
      <c r="G130" s="234">
        <v>155</v>
      </c>
      <c r="H130" s="234">
        <v>2354</v>
      </c>
      <c r="I130" s="234">
        <v>989</v>
      </c>
      <c r="J130" s="234">
        <v>1365</v>
      </c>
    </row>
    <row r="131" spans="1:10" ht="12.95" customHeight="1">
      <c r="A131" s="886" t="s">
        <v>771</v>
      </c>
      <c r="B131" s="234">
        <v>1989</v>
      </c>
      <c r="C131" s="234">
        <v>821</v>
      </c>
      <c r="D131" s="234">
        <v>1168</v>
      </c>
      <c r="E131" s="234">
        <v>242</v>
      </c>
      <c r="F131" s="234">
        <v>110</v>
      </c>
      <c r="G131" s="234">
        <v>132</v>
      </c>
      <c r="H131" s="234">
        <v>1747</v>
      </c>
      <c r="I131" s="234">
        <v>711</v>
      </c>
      <c r="J131" s="234">
        <v>1036</v>
      </c>
    </row>
    <row r="132" spans="1:10" ht="12.95" customHeight="1">
      <c r="A132" s="886" t="s">
        <v>772</v>
      </c>
      <c r="B132" s="234">
        <v>1784</v>
      </c>
      <c r="C132" s="234">
        <v>731</v>
      </c>
      <c r="D132" s="234">
        <v>1053</v>
      </c>
      <c r="E132" s="234">
        <v>250</v>
      </c>
      <c r="F132" s="234">
        <v>109</v>
      </c>
      <c r="G132" s="234">
        <v>141</v>
      </c>
      <c r="H132" s="234">
        <v>1534</v>
      </c>
      <c r="I132" s="234">
        <v>622</v>
      </c>
      <c r="J132" s="234">
        <v>912</v>
      </c>
    </row>
    <row r="133" spans="1:10" ht="12.95" customHeight="1">
      <c r="A133" s="886" t="s">
        <v>773</v>
      </c>
      <c r="B133" s="234">
        <v>1398</v>
      </c>
      <c r="C133" s="234">
        <v>594</v>
      </c>
      <c r="D133" s="234">
        <v>804</v>
      </c>
      <c r="E133" s="234">
        <v>194</v>
      </c>
      <c r="F133" s="234">
        <v>80</v>
      </c>
      <c r="G133" s="234">
        <v>114</v>
      </c>
      <c r="H133" s="234">
        <v>1204</v>
      </c>
      <c r="I133" s="234">
        <v>514</v>
      </c>
      <c r="J133" s="234">
        <v>690</v>
      </c>
    </row>
    <row r="134" spans="1:10" s="281" customFormat="1" ht="12.95" customHeight="1">
      <c r="A134" s="884" t="s">
        <v>774</v>
      </c>
      <c r="B134" s="197">
        <v>10931</v>
      </c>
      <c r="C134" s="197">
        <v>4621</v>
      </c>
      <c r="D134" s="197">
        <v>6310</v>
      </c>
      <c r="E134" s="197">
        <v>1398</v>
      </c>
      <c r="F134" s="197">
        <v>655</v>
      </c>
      <c r="G134" s="197">
        <v>743</v>
      </c>
      <c r="H134" s="197">
        <v>9533</v>
      </c>
      <c r="I134" s="197">
        <v>3966</v>
      </c>
      <c r="J134" s="197">
        <v>5567</v>
      </c>
    </row>
    <row r="135" spans="1:10" ht="10.15" customHeight="1">
      <c r="B135" s="100"/>
      <c r="C135" s="100"/>
      <c r="D135" s="100"/>
      <c r="E135" s="100"/>
      <c r="F135" s="100"/>
      <c r="G135" s="100"/>
      <c r="H135" s="100"/>
      <c r="I135" s="100"/>
      <c r="J135" s="100"/>
    </row>
    <row r="136" spans="1:10" ht="12.95" customHeight="1">
      <c r="A136" s="886" t="s">
        <v>775</v>
      </c>
      <c r="B136" s="234">
        <v>922</v>
      </c>
      <c r="C136" s="234">
        <v>350</v>
      </c>
      <c r="D136" s="234">
        <v>572</v>
      </c>
      <c r="E136" s="234">
        <v>128</v>
      </c>
      <c r="F136" s="234">
        <v>53</v>
      </c>
      <c r="G136" s="234">
        <v>75</v>
      </c>
      <c r="H136" s="234">
        <v>794</v>
      </c>
      <c r="I136" s="234">
        <v>297</v>
      </c>
      <c r="J136" s="234">
        <v>497</v>
      </c>
    </row>
    <row r="137" spans="1:10" ht="12.95" customHeight="1">
      <c r="A137" s="886" t="s">
        <v>776</v>
      </c>
      <c r="B137" s="234">
        <v>621</v>
      </c>
      <c r="C137" s="234">
        <v>228</v>
      </c>
      <c r="D137" s="234">
        <v>393</v>
      </c>
      <c r="E137" s="234">
        <v>95</v>
      </c>
      <c r="F137" s="234">
        <v>39</v>
      </c>
      <c r="G137" s="234">
        <v>56</v>
      </c>
      <c r="H137" s="234">
        <v>526</v>
      </c>
      <c r="I137" s="234">
        <v>189</v>
      </c>
      <c r="J137" s="234">
        <v>337</v>
      </c>
    </row>
    <row r="138" spans="1:10" ht="12.95" customHeight="1">
      <c r="A138" s="886" t="s">
        <v>392</v>
      </c>
      <c r="B138" s="234">
        <v>464</v>
      </c>
      <c r="C138" s="234">
        <v>208</v>
      </c>
      <c r="D138" s="234">
        <v>256</v>
      </c>
      <c r="E138" s="234">
        <v>64</v>
      </c>
      <c r="F138" s="234">
        <v>28</v>
      </c>
      <c r="G138" s="234">
        <v>36</v>
      </c>
      <c r="H138" s="234">
        <v>400</v>
      </c>
      <c r="I138" s="234">
        <v>180</v>
      </c>
      <c r="J138" s="234">
        <v>220</v>
      </c>
    </row>
    <row r="139" spans="1:10" ht="12.95" customHeight="1">
      <c r="A139" s="886" t="s">
        <v>777</v>
      </c>
      <c r="B139" s="234">
        <v>711</v>
      </c>
      <c r="C139" s="234">
        <v>271</v>
      </c>
      <c r="D139" s="234">
        <v>440</v>
      </c>
      <c r="E139" s="234">
        <v>80</v>
      </c>
      <c r="F139" s="234">
        <v>32</v>
      </c>
      <c r="G139" s="234">
        <v>48</v>
      </c>
      <c r="H139" s="234">
        <v>631</v>
      </c>
      <c r="I139" s="234">
        <v>239</v>
      </c>
      <c r="J139" s="234">
        <v>392</v>
      </c>
    </row>
    <row r="140" spans="1:10" ht="12.95" customHeight="1">
      <c r="A140" s="886" t="s">
        <v>778</v>
      </c>
      <c r="B140" s="234">
        <v>958</v>
      </c>
      <c r="C140" s="234">
        <v>422</v>
      </c>
      <c r="D140" s="234">
        <v>536</v>
      </c>
      <c r="E140" s="234">
        <v>135</v>
      </c>
      <c r="F140" s="234">
        <v>63</v>
      </c>
      <c r="G140" s="234">
        <v>72</v>
      </c>
      <c r="H140" s="234">
        <v>823</v>
      </c>
      <c r="I140" s="234">
        <v>359</v>
      </c>
      <c r="J140" s="234">
        <v>464</v>
      </c>
    </row>
    <row r="141" spans="1:10" s="281" customFormat="1" ht="12.95" customHeight="1">
      <c r="A141" s="884" t="s">
        <v>779</v>
      </c>
      <c r="B141" s="197">
        <v>3676</v>
      </c>
      <c r="C141" s="197">
        <v>1479</v>
      </c>
      <c r="D141" s="197">
        <v>2197</v>
      </c>
      <c r="E141" s="197">
        <v>502</v>
      </c>
      <c r="F141" s="197">
        <v>215</v>
      </c>
      <c r="G141" s="197">
        <v>287</v>
      </c>
      <c r="H141" s="197">
        <v>3174</v>
      </c>
      <c r="I141" s="197">
        <v>1264</v>
      </c>
      <c r="J141" s="197">
        <v>1910</v>
      </c>
    </row>
    <row r="142" spans="1:10" ht="9" customHeight="1">
      <c r="B142" s="100"/>
      <c r="C142" s="100"/>
      <c r="D142" s="100"/>
      <c r="E142" s="100"/>
      <c r="F142" s="100"/>
      <c r="G142" s="100"/>
      <c r="H142" s="100"/>
      <c r="I142" s="100"/>
      <c r="J142" s="100"/>
    </row>
    <row r="143" spans="1:10" ht="12.95" customHeight="1">
      <c r="A143" s="886" t="s">
        <v>780</v>
      </c>
      <c r="B143" s="234">
        <v>784</v>
      </c>
      <c r="C143" s="234">
        <v>258</v>
      </c>
      <c r="D143" s="234">
        <v>526</v>
      </c>
      <c r="E143" s="234">
        <v>101</v>
      </c>
      <c r="F143" s="234">
        <v>30</v>
      </c>
      <c r="G143" s="234">
        <v>71</v>
      </c>
      <c r="H143" s="234">
        <v>683</v>
      </c>
      <c r="I143" s="234">
        <v>228</v>
      </c>
      <c r="J143" s="234">
        <v>455</v>
      </c>
    </row>
    <row r="144" spans="1:10" ht="12.95" customHeight="1">
      <c r="A144" s="886" t="s">
        <v>781</v>
      </c>
      <c r="B144" s="234">
        <v>861</v>
      </c>
      <c r="C144" s="234">
        <v>344</v>
      </c>
      <c r="D144" s="234">
        <v>517</v>
      </c>
      <c r="E144" s="234">
        <v>101</v>
      </c>
      <c r="F144" s="234">
        <v>35</v>
      </c>
      <c r="G144" s="234">
        <v>66</v>
      </c>
      <c r="H144" s="234">
        <v>760</v>
      </c>
      <c r="I144" s="234">
        <v>309</v>
      </c>
      <c r="J144" s="234">
        <v>451</v>
      </c>
    </row>
    <row r="145" spans="1:10" ht="12.95" customHeight="1">
      <c r="A145" s="886" t="s">
        <v>782</v>
      </c>
      <c r="B145" s="234">
        <v>508</v>
      </c>
      <c r="C145" s="234">
        <v>209</v>
      </c>
      <c r="D145" s="234">
        <v>299</v>
      </c>
      <c r="E145" s="234">
        <v>64</v>
      </c>
      <c r="F145" s="234">
        <v>23</v>
      </c>
      <c r="G145" s="234">
        <v>41</v>
      </c>
      <c r="H145" s="234">
        <v>444</v>
      </c>
      <c r="I145" s="234">
        <v>186</v>
      </c>
      <c r="J145" s="234">
        <v>258</v>
      </c>
    </row>
    <row r="146" spans="1:10" ht="12.95" customHeight="1">
      <c r="A146" s="886" t="s">
        <v>783</v>
      </c>
      <c r="B146" s="234">
        <v>464</v>
      </c>
      <c r="C146" s="234">
        <v>159</v>
      </c>
      <c r="D146" s="234">
        <v>305</v>
      </c>
      <c r="E146" s="234">
        <v>67</v>
      </c>
      <c r="F146" s="234">
        <v>31</v>
      </c>
      <c r="G146" s="234">
        <v>36</v>
      </c>
      <c r="H146" s="234">
        <v>397</v>
      </c>
      <c r="I146" s="234">
        <v>128</v>
      </c>
      <c r="J146" s="234">
        <v>269</v>
      </c>
    </row>
    <row r="147" spans="1:10" ht="12.95" customHeight="1">
      <c r="A147" s="886" t="s">
        <v>784</v>
      </c>
      <c r="B147" s="234">
        <v>434</v>
      </c>
      <c r="C147" s="234">
        <v>167</v>
      </c>
      <c r="D147" s="234">
        <v>267</v>
      </c>
      <c r="E147" s="234">
        <v>50</v>
      </c>
      <c r="F147" s="234">
        <v>23</v>
      </c>
      <c r="G147" s="234">
        <v>27</v>
      </c>
      <c r="H147" s="234">
        <v>384</v>
      </c>
      <c r="I147" s="234">
        <v>144</v>
      </c>
      <c r="J147" s="234">
        <v>240</v>
      </c>
    </row>
    <row r="148" spans="1:10" s="281" customFormat="1" ht="12.95" customHeight="1">
      <c r="A148" s="884" t="s">
        <v>785</v>
      </c>
      <c r="B148" s="197">
        <v>3051</v>
      </c>
      <c r="C148" s="197">
        <v>1137</v>
      </c>
      <c r="D148" s="197">
        <v>1914</v>
      </c>
      <c r="E148" s="197">
        <v>383</v>
      </c>
      <c r="F148" s="197">
        <v>142</v>
      </c>
      <c r="G148" s="197">
        <v>241</v>
      </c>
      <c r="H148" s="197">
        <v>2668</v>
      </c>
      <c r="I148" s="197">
        <v>995</v>
      </c>
      <c r="J148" s="197">
        <v>1673</v>
      </c>
    </row>
    <row r="149" spans="1:10" ht="11.1" customHeight="1">
      <c r="B149" s="100"/>
      <c r="C149" s="100"/>
      <c r="D149" s="100"/>
      <c r="E149" s="100"/>
      <c r="F149" s="100"/>
      <c r="G149" s="100"/>
      <c r="H149" s="100"/>
      <c r="I149" s="100"/>
      <c r="J149" s="100"/>
    </row>
    <row r="150" spans="1:10" ht="12.95" customHeight="1">
      <c r="A150" s="886" t="s">
        <v>786</v>
      </c>
      <c r="B150" s="234">
        <v>341</v>
      </c>
      <c r="C150" s="234">
        <v>104</v>
      </c>
      <c r="D150" s="234">
        <v>237</v>
      </c>
      <c r="E150" s="234">
        <v>46</v>
      </c>
      <c r="F150" s="234">
        <v>16</v>
      </c>
      <c r="G150" s="234">
        <v>30</v>
      </c>
      <c r="H150" s="234">
        <v>295</v>
      </c>
      <c r="I150" s="234">
        <v>88</v>
      </c>
      <c r="J150" s="234">
        <v>207</v>
      </c>
    </row>
    <row r="151" spans="1:10" ht="12.95" customHeight="1">
      <c r="A151" s="886" t="s">
        <v>787</v>
      </c>
      <c r="B151" s="234">
        <v>248</v>
      </c>
      <c r="C151" s="234">
        <v>88</v>
      </c>
      <c r="D151" s="234">
        <v>160</v>
      </c>
      <c r="E151" s="234">
        <v>29</v>
      </c>
      <c r="F151" s="234">
        <v>7</v>
      </c>
      <c r="G151" s="234">
        <v>22</v>
      </c>
      <c r="H151" s="234">
        <v>219</v>
      </c>
      <c r="I151" s="234">
        <v>81</v>
      </c>
      <c r="J151" s="234">
        <v>138</v>
      </c>
    </row>
    <row r="152" spans="1:10" ht="12.95" customHeight="1">
      <c r="A152" s="886" t="s">
        <v>788</v>
      </c>
      <c r="B152" s="234">
        <v>164</v>
      </c>
      <c r="C152" s="234">
        <v>51</v>
      </c>
      <c r="D152" s="234">
        <v>113</v>
      </c>
      <c r="E152" s="234">
        <v>23</v>
      </c>
      <c r="F152" s="234">
        <v>7</v>
      </c>
      <c r="G152" s="234">
        <v>16</v>
      </c>
      <c r="H152" s="234">
        <v>141</v>
      </c>
      <c r="I152" s="234">
        <v>44</v>
      </c>
      <c r="J152" s="234">
        <v>97</v>
      </c>
    </row>
    <row r="153" spans="1:10" ht="12.95" customHeight="1">
      <c r="A153" s="886" t="s">
        <v>789</v>
      </c>
      <c r="B153" s="234">
        <v>122</v>
      </c>
      <c r="C153" s="234">
        <v>38</v>
      </c>
      <c r="D153" s="234">
        <v>84</v>
      </c>
      <c r="E153" s="234">
        <v>8</v>
      </c>
      <c r="F153" s="234">
        <v>3</v>
      </c>
      <c r="G153" s="234">
        <v>5</v>
      </c>
      <c r="H153" s="234">
        <v>114</v>
      </c>
      <c r="I153" s="234">
        <v>35</v>
      </c>
      <c r="J153" s="234">
        <v>79</v>
      </c>
    </row>
    <row r="154" spans="1:10" ht="12.95" customHeight="1">
      <c r="A154" s="886" t="s">
        <v>790</v>
      </c>
      <c r="B154" s="234">
        <v>131</v>
      </c>
      <c r="C154" s="234">
        <v>31</v>
      </c>
      <c r="D154" s="234">
        <v>100</v>
      </c>
      <c r="E154" s="234">
        <v>5</v>
      </c>
      <c r="F154" s="234">
        <v>2</v>
      </c>
      <c r="G154" s="234">
        <v>3</v>
      </c>
      <c r="H154" s="234">
        <v>126</v>
      </c>
      <c r="I154" s="234">
        <v>29</v>
      </c>
      <c r="J154" s="234">
        <v>97</v>
      </c>
    </row>
    <row r="155" spans="1:10" s="281" customFormat="1" ht="12.95" customHeight="1">
      <c r="A155" s="884" t="s">
        <v>791</v>
      </c>
      <c r="B155" s="197">
        <v>1006</v>
      </c>
      <c r="C155" s="197">
        <v>312</v>
      </c>
      <c r="D155" s="197">
        <v>694</v>
      </c>
      <c r="E155" s="197">
        <v>111</v>
      </c>
      <c r="F155" s="197">
        <v>35</v>
      </c>
      <c r="G155" s="197">
        <v>76</v>
      </c>
      <c r="H155" s="197">
        <v>895</v>
      </c>
      <c r="I155" s="197">
        <v>277</v>
      </c>
      <c r="J155" s="197">
        <v>618</v>
      </c>
    </row>
    <row r="156" spans="1:10" ht="11.1" customHeight="1">
      <c r="B156" s="100"/>
      <c r="C156" s="100"/>
      <c r="D156" s="100"/>
      <c r="E156" s="100"/>
      <c r="F156" s="100"/>
      <c r="G156" s="100"/>
      <c r="H156" s="100"/>
      <c r="I156" s="100"/>
      <c r="J156" s="100"/>
    </row>
    <row r="157" spans="1:10" ht="12.95" customHeight="1">
      <c r="A157" s="886" t="s">
        <v>792</v>
      </c>
      <c r="B157" s="234">
        <v>80</v>
      </c>
      <c r="C157" s="234">
        <v>27</v>
      </c>
      <c r="D157" s="234">
        <v>53</v>
      </c>
      <c r="E157" s="234">
        <v>14</v>
      </c>
      <c r="F157" s="234">
        <v>2</v>
      </c>
      <c r="G157" s="234">
        <v>12</v>
      </c>
      <c r="H157" s="234">
        <v>66</v>
      </c>
      <c r="I157" s="234">
        <v>25</v>
      </c>
      <c r="J157" s="234">
        <v>41</v>
      </c>
    </row>
    <row r="158" spans="1:10" ht="12.95" customHeight="1">
      <c r="A158" s="886" t="s">
        <v>793</v>
      </c>
      <c r="B158" s="234">
        <v>103</v>
      </c>
      <c r="C158" s="234">
        <v>32</v>
      </c>
      <c r="D158" s="234">
        <v>71</v>
      </c>
      <c r="E158" s="234">
        <v>8</v>
      </c>
      <c r="F158" s="234">
        <v>5</v>
      </c>
      <c r="G158" s="234">
        <v>3</v>
      </c>
      <c r="H158" s="234">
        <v>95</v>
      </c>
      <c r="I158" s="234">
        <v>27</v>
      </c>
      <c r="J158" s="234">
        <v>68</v>
      </c>
    </row>
    <row r="159" spans="1:10" ht="12.95" customHeight="1">
      <c r="A159" s="886" t="s">
        <v>794</v>
      </c>
      <c r="B159" s="234">
        <v>62</v>
      </c>
      <c r="C159" s="234">
        <v>35</v>
      </c>
      <c r="D159" s="234">
        <v>27</v>
      </c>
      <c r="E159" s="234">
        <v>6</v>
      </c>
      <c r="F159" s="234">
        <v>2</v>
      </c>
      <c r="G159" s="234">
        <v>4</v>
      </c>
      <c r="H159" s="234">
        <v>56</v>
      </c>
      <c r="I159" s="234">
        <v>33</v>
      </c>
      <c r="J159" s="234">
        <v>23</v>
      </c>
    </row>
    <row r="160" spans="1:10" ht="12.95" customHeight="1">
      <c r="A160" s="886" t="s">
        <v>795</v>
      </c>
      <c r="B160" s="234">
        <v>57</v>
      </c>
      <c r="C160" s="234">
        <v>23</v>
      </c>
      <c r="D160" s="234">
        <v>34</v>
      </c>
      <c r="E160" s="234">
        <v>3</v>
      </c>
      <c r="F160" s="234">
        <v>1</v>
      </c>
      <c r="G160" s="234">
        <v>2</v>
      </c>
      <c r="H160" s="234">
        <v>54</v>
      </c>
      <c r="I160" s="234">
        <v>22</v>
      </c>
      <c r="J160" s="234">
        <v>32</v>
      </c>
    </row>
    <row r="161" spans="1:10" ht="12.95" customHeight="1">
      <c r="A161" s="886" t="s">
        <v>796</v>
      </c>
      <c r="B161" s="234">
        <v>34</v>
      </c>
      <c r="C161" s="234">
        <v>16</v>
      </c>
      <c r="D161" s="234">
        <v>18</v>
      </c>
      <c r="E161" s="234">
        <v>5</v>
      </c>
      <c r="F161" s="234">
        <v>2</v>
      </c>
      <c r="G161" s="234">
        <v>3</v>
      </c>
      <c r="H161" s="234">
        <v>29</v>
      </c>
      <c r="I161" s="234">
        <v>14</v>
      </c>
      <c r="J161" s="234">
        <v>15</v>
      </c>
    </row>
    <row r="162" spans="1:10" s="281" customFormat="1" ht="12.95" customHeight="1">
      <c r="A162" s="884" t="s">
        <v>797</v>
      </c>
      <c r="B162" s="197">
        <v>336</v>
      </c>
      <c r="C162" s="197">
        <v>133</v>
      </c>
      <c r="D162" s="197">
        <v>203</v>
      </c>
      <c r="E162" s="197">
        <v>36</v>
      </c>
      <c r="F162" s="197">
        <v>12</v>
      </c>
      <c r="G162" s="197">
        <v>24</v>
      </c>
      <c r="H162" s="197">
        <v>300</v>
      </c>
      <c r="I162" s="197">
        <v>121</v>
      </c>
      <c r="J162" s="197">
        <v>179</v>
      </c>
    </row>
    <row r="163" spans="1:10" ht="7.5" customHeight="1">
      <c r="B163" s="238"/>
      <c r="C163" s="238"/>
      <c r="D163" s="238"/>
      <c r="E163" s="238"/>
      <c r="F163" s="238"/>
      <c r="G163" s="238"/>
      <c r="H163" s="238"/>
      <c r="I163" s="238"/>
      <c r="J163" s="238"/>
    </row>
    <row r="164" spans="1:10" s="281" customFormat="1" ht="24.6" customHeight="1">
      <c r="A164" s="889" t="s">
        <v>798</v>
      </c>
      <c r="B164" s="197">
        <v>53</v>
      </c>
      <c r="C164" s="197">
        <v>18</v>
      </c>
      <c r="D164" s="197">
        <v>35</v>
      </c>
      <c r="E164" s="197">
        <v>5</v>
      </c>
      <c r="F164" s="197">
        <v>4</v>
      </c>
      <c r="G164" s="197">
        <v>1</v>
      </c>
      <c r="H164" s="197">
        <v>48</v>
      </c>
      <c r="I164" s="197">
        <v>14</v>
      </c>
      <c r="J164" s="197">
        <v>34</v>
      </c>
    </row>
    <row r="165" spans="1:10" ht="12.95" customHeight="1"/>
    <row r="166" spans="1:10" ht="12.95" customHeight="1"/>
    <row r="167" spans="1:10" ht="12.95" customHeight="1"/>
    <row r="168" spans="1:10" ht="12.95" customHeight="1"/>
    <row r="169" spans="1:10" ht="12.95" customHeight="1"/>
    <row r="170" spans="1:10" ht="12.95" customHeight="1"/>
    <row r="171" spans="1:10" ht="12.95" customHeight="1"/>
    <row r="172" spans="1:10" ht="12.95" customHeight="1"/>
    <row r="173" spans="1:10" ht="12.95" customHeight="1"/>
    <row r="174" spans="1:10" ht="12.95" customHeight="1"/>
    <row r="175" spans="1:10" ht="12.95" customHeight="1"/>
    <row r="176" spans="1:10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.95" customHeight="1"/>
    <row r="388" ht="12.95" customHeight="1"/>
    <row r="389" ht="12.95" customHeight="1"/>
    <row r="390" ht="12.95" customHeight="1"/>
    <row r="391" ht="12.95" customHeight="1"/>
    <row r="392" ht="12.95" customHeight="1"/>
    <row r="393" ht="12.95" customHeight="1"/>
    <row r="394" ht="12.95" customHeight="1"/>
    <row r="395" ht="12.95" customHeight="1"/>
    <row r="396" ht="12.95" customHeight="1"/>
    <row r="397" ht="12.95" customHeight="1"/>
    <row r="398" ht="12.95" customHeight="1"/>
    <row r="399" ht="12.95" customHeight="1"/>
    <row r="400" ht="12.95" customHeight="1"/>
    <row r="401" ht="12.95" customHeight="1"/>
    <row r="402" ht="12.95" customHeight="1"/>
    <row r="403" ht="12.95" customHeight="1"/>
    <row r="404" ht="12.95" customHeight="1"/>
    <row r="405" ht="12.95" customHeight="1"/>
    <row r="406" ht="12.95" customHeight="1"/>
    <row r="407" ht="12.95" customHeight="1"/>
    <row r="408" ht="12.95" customHeight="1"/>
    <row r="409" ht="12.95" customHeight="1"/>
    <row r="410" ht="12.95" customHeight="1"/>
    <row r="411" ht="12.95" customHeight="1"/>
    <row r="412" ht="12.95" customHeight="1"/>
    <row r="413" ht="12.95" customHeight="1"/>
    <row r="414" ht="12.95" customHeight="1"/>
    <row r="415" ht="12.95" customHeight="1"/>
    <row r="416" ht="12.95" customHeight="1"/>
    <row r="417" ht="12.95" customHeight="1"/>
    <row r="418" ht="12.95" customHeight="1"/>
    <row r="419" ht="12.95" customHeight="1"/>
    <row r="420" ht="12.95" customHeight="1"/>
    <row r="421" ht="12.95" customHeight="1"/>
    <row r="422" ht="12.95" customHeight="1"/>
    <row r="423" ht="12.95" customHeight="1"/>
    <row r="424" ht="12.95" customHeight="1"/>
    <row r="425" ht="12.95" customHeight="1"/>
    <row r="426" ht="12.95" customHeight="1"/>
    <row r="427" ht="12.95" customHeight="1"/>
    <row r="428" ht="12.95" customHeight="1"/>
    <row r="429" ht="12.95" customHeight="1"/>
    <row r="430" ht="12.95" customHeight="1"/>
    <row r="431" ht="12.95" customHeight="1"/>
    <row r="432" ht="12.95" customHeight="1"/>
    <row r="433" ht="12.95" customHeight="1"/>
    <row r="434" ht="12.95" customHeight="1"/>
    <row r="435" ht="12.95" customHeight="1"/>
    <row r="436" ht="12.95" customHeight="1"/>
    <row r="437" ht="12.95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.95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.95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.95" customHeight="1"/>
    <row r="463" ht="12.95" customHeight="1"/>
    <row r="464" ht="12.95" customHeight="1"/>
    <row r="465" ht="12.95" customHeight="1"/>
    <row r="466" ht="12.95" customHeight="1"/>
    <row r="467" ht="12.95" customHeight="1"/>
    <row r="468" ht="12.95" customHeight="1"/>
    <row r="469" ht="12.95" customHeight="1"/>
    <row r="470" ht="12.95" customHeight="1"/>
    <row r="471" ht="12.95" customHeight="1"/>
    <row r="472" ht="12.95" customHeight="1"/>
    <row r="473" ht="12.95" customHeight="1"/>
    <row r="474" ht="12.95" customHeight="1"/>
    <row r="475" ht="12.95" customHeight="1"/>
    <row r="476" ht="12.95" customHeight="1"/>
    <row r="477" ht="12.95" customHeight="1"/>
    <row r="478" ht="12.95" customHeight="1"/>
    <row r="479" ht="12.95" customHeight="1"/>
    <row r="480" ht="12.95" customHeight="1"/>
    <row r="481" ht="12.95" customHeight="1"/>
    <row r="482" ht="12.95" customHeight="1"/>
    <row r="483" ht="12.95" customHeight="1"/>
    <row r="484" ht="12.95" customHeight="1"/>
    <row r="485" ht="12.95" customHeight="1"/>
    <row r="486" ht="12.95" customHeight="1"/>
    <row r="487" ht="12.95" customHeight="1"/>
    <row r="488" ht="12.95" customHeight="1"/>
    <row r="489" ht="12.95" customHeight="1"/>
    <row r="490" ht="12.95" customHeight="1"/>
    <row r="491" ht="12.95" customHeight="1"/>
    <row r="492" ht="12.95" customHeight="1"/>
    <row r="493" ht="12.95" customHeight="1"/>
    <row r="494" ht="12.95" customHeight="1"/>
    <row r="495" ht="12.95" customHeight="1"/>
    <row r="496" ht="12.95" customHeight="1"/>
    <row r="497" ht="12.95" customHeight="1"/>
    <row r="498" ht="12.95" customHeight="1"/>
    <row r="499" ht="12.95" customHeight="1"/>
    <row r="500" ht="12.95" customHeight="1"/>
    <row r="501" ht="12.95" customHeight="1"/>
    <row r="502" ht="12.95" customHeight="1"/>
    <row r="503" ht="12.95" customHeight="1"/>
    <row r="504" ht="12.95" customHeight="1"/>
    <row r="505" ht="12.95" customHeight="1"/>
    <row r="506" ht="12.95" customHeight="1"/>
    <row r="507" ht="12.95" customHeight="1"/>
    <row r="508" ht="12.95" customHeight="1"/>
    <row r="509" ht="12.95" customHeight="1"/>
    <row r="510" ht="12.95" customHeight="1"/>
    <row r="511" ht="12.95" customHeight="1"/>
    <row r="512" ht="12.95" customHeight="1"/>
    <row r="513" ht="12.95" customHeight="1"/>
    <row r="514" ht="12.95" customHeight="1"/>
    <row r="515" ht="12.95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.95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.95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.95" customHeight="1"/>
    <row r="541" ht="12.95" customHeight="1"/>
    <row r="542" ht="12.95" customHeight="1"/>
    <row r="543" ht="12.95" customHeight="1"/>
    <row r="544" ht="12.95" customHeight="1"/>
    <row r="545" ht="12.95" customHeight="1"/>
    <row r="546" ht="12.95" customHeight="1"/>
    <row r="547" ht="12.95" customHeight="1"/>
    <row r="548" ht="12.95" customHeight="1"/>
    <row r="549" ht="12.95" customHeight="1"/>
    <row r="550" ht="12.95" customHeight="1"/>
    <row r="551" ht="12.95" customHeight="1"/>
    <row r="552" ht="12.95" customHeight="1"/>
    <row r="553" ht="12.95" customHeight="1"/>
    <row r="554" ht="12.95" customHeight="1"/>
    <row r="555" ht="12.95" customHeight="1"/>
    <row r="556" ht="12.95" customHeight="1"/>
    <row r="557" ht="12.95" customHeight="1"/>
    <row r="558" ht="12.95" customHeight="1"/>
    <row r="559" ht="12.95" customHeight="1"/>
    <row r="560" ht="12.95" customHeight="1"/>
    <row r="561" ht="12.95" customHeight="1"/>
    <row r="562" ht="12.95" customHeight="1"/>
    <row r="563" ht="12.95" customHeight="1"/>
    <row r="564" ht="12.95" customHeight="1"/>
    <row r="565" ht="12.95" customHeight="1"/>
    <row r="566" ht="12.95" customHeight="1"/>
    <row r="567" ht="12.95" customHeight="1"/>
    <row r="568" ht="12.95" customHeight="1"/>
    <row r="569" ht="12.95" customHeight="1"/>
    <row r="570" ht="12.95" customHeight="1"/>
    <row r="571" ht="12.95" customHeight="1"/>
    <row r="572" ht="12.95" customHeight="1"/>
    <row r="573" ht="12.95" customHeight="1"/>
    <row r="574" ht="12.95" customHeight="1"/>
    <row r="575" ht="12.95" customHeight="1"/>
    <row r="576" ht="12.95" customHeight="1"/>
    <row r="577" ht="12.95" customHeight="1"/>
    <row r="578" ht="12.95" customHeight="1"/>
    <row r="579" ht="12.95" customHeight="1"/>
    <row r="580" ht="12.95" customHeight="1"/>
    <row r="581" ht="12.95" customHeight="1"/>
    <row r="582" ht="12.95" customHeight="1"/>
    <row r="583" ht="12.95" customHeight="1"/>
    <row r="584" ht="12.95" customHeight="1"/>
    <row r="585" ht="12.95" customHeight="1"/>
    <row r="586" ht="12.95" customHeight="1"/>
    <row r="587" ht="12.95" customHeight="1"/>
    <row r="588" ht="12.95" customHeight="1"/>
    <row r="589" ht="12.95" customHeight="1"/>
    <row r="590" ht="12.95" customHeight="1"/>
    <row r="591" ht="12.95" customHeight="1"/>
    <row r="592" ht="12.95" customHeight="1"/>
    <row r="593" ht="12.95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.95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.95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.95" customHeight="1"/>
    <row r="619" ht="12.95" customHeight="1"/>
    <row r="620" ht="12.95" customHeight="1"/>
    <row r="621" ht="12.95" customHeight="1"/>
    <row r="622" ht="12.95" customHeight="1"/>
    <row r="623" ht="12.95" customHeight="1"/>
    <row r="624" ht="12.95" customHeight="1"/>
    <row r="625" ht="12.95" customHeight="1"/>
    <row r="626" ht="12.95" customHeight="1"/>
    <row r="627" ht="12.95" customHeight="1"/>
    <row r="628" ht="12.95" customHeight="1"/>
    <row r="629" ht="12.95" customHeight="1"/>
    <row r="630" ht="12.95" customHeight="1"/>
    <row r="631" ht="12.95" customHeight="1"/>
    <row r="632" ht="12.95" customHeight="1"/>
    <row r="633" ht="12.95" customHeight="1"/>
    <row r="634" ht="12.95" customHeight="1"/>
    <row r="635" ht="12.95" customHeight="1"/>
    <row r="636" ht="12.95" customHeight="1"/>
    <row r="637" ht="12.95" customHeight="1"/>
    <row r="638" ht="12.95" customHeight="1"/>
    <row r="639" ht="12.95" customHeight="1"/>
    <row r="640" ht="12.95" customHeight="1"/>
    <row r="641" ht="12.95" customHeight="1"/>
    <row r="642" ht="12.95" customHeight="1"/>
    <row r="643" ht="12.95" customHeight="1"/>
    <row r="644" ht="12.95" customHeight="1"/>
    <row r="645" ht="12.95" customHeight="1"/>
    <row r="646" ht="12.95" customHeight="1"/>
    <row r="647" ht="12.95" customHeight="1"/>
    <row r="648" ht="12.95" customHeight="1"/>
    <row r="649" ht="12.95" customHeight="1"/>
    <row r="650" ht="12.95" customHeight="1"/>
    <row r="651" ht="12.95" customHeight="1"/>
    <row r="652" ht="12.95" customHeight="1"/>
    <row r="653" ht="12.95" customHeight="1"/>
    <row r="654" ht="12.95" customHeight="1"/>
    <row r="655" ht="12.95" customHeight="1"/>
    <row r="656" ht="12.95" customHeight="1"/>
    <row r="657" ht="12.95" customHeight="1"/>
    <row r="658" ht="12.95" customHeight="1"/>
    <row r="659" ht="12.95" customHeight="1"/>
    <row r="660" ht="12.95" customHeight="1"/>
    <row r="661" ht="12.95" customHeight="1"/>
    <row r="662" ht="12.95" customHeight="1"/>
    <row r="663" ht="12.95" customHeight="1"/>
    <row r="664" ht="12.95" customHeight="1"/>
    <row r="665" ht="12.95" customHeight="1"/>
    <row r="666" ht="12.95" customHeight="1"/>
    <row r="667" ht="12.95" customHeight="1"/>
    <row r="668" ht="12.95" customHeight="1"/>
    <row r="669" ht="12.95" customHeight="1"/>
    <row r="670" ht="12.95" customHeight="1"/>
    <row r="671" ht="12.95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.95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.95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.95" customHeight="1"/>
    <row r="697" ht="12.95" customHeight="1"/>
    <row r="698" ht="12.95" customHeight="1"/>
    <row r="699" ht="12.95" customHeight="1"/>
    <row r="700" ht="12.95" customHeight="1"/>
    <row r="701" ht="12.95" customHeight="1"/>
    <row r="702" ht="12.95" customHeight="1"/>
    <row r="703" ht="12.95" customHeight="1"/>
    <row r="704" ht="12.95" customHeight="1"/>
    <row r="705" ht="12.95" customHeight="1"/>
    <row r="706" ht="12.95" customHeight="1"/>
    <row r="707" ht="12.95" customHeight="1"/>
    <row r="708" ht="12.95" customHeight="1"/>
    <row r="709" ht="12.95" customHeight="1"/>
    <row r="710" ht="12.95" customHeight="1"/>
    <row r="711" ht="12.95" customHeight="1"/>
    <row r="712" ht="12.95" customHeight="1"/>
    <row r="713" ht="12.95" customHeight="1"/>
    <row r="714" ht="12.95" customHeight="1"/>
    <row r="715" ht="12.95" customHeight="1"/>
    <row r="716" ht="12.95" customHeight="1"/>
    <row r="717" ht="12.95" customHeight="1"/>
    <row r="718" ht="12.95" customHeight="1"/>
    <row r="719" ht="12.95" customHeight="1"/>
    <row r="720" ht="12.95" customHeight="1"/>
    <row r="721" ht="12.95" customHeight="1"/>
    <row r="722" ht="12.95" customHeight="1"/>
    <row r="723" ht="12.95" customHeight="1"/>
    <row r="724" ht="12.95" customHeight="1"/>
    <row r="725" ht="12.95" customHeight="1"/>
    <row r="726" ht="12.95" customHeight="1"/>
    <row r="727" ht="12.95" customHeight="1"/>
    <row r="728" ht="12.95" customHeight="1"/>
    <row r="729" ht="12.95" customHeight="1"/>
    <row r="730" ht="12.95" customHeight="1"/>
    <row r="731" ht="12.95" customHeight="1"/>
    <row r="732" ht="12.95" customHeight="1"/>
    <row r="733" ht="12.95" customHeight="1"/>
    <row r="734" ht="12.95" customHeight="1"/>
    <row r="735" ht="12.95" customHeight="1"/>
    <row r="736" ht="12.95" customHeight="1"/>
    <row r="737" ht="12.95" customHeight="1"/>
    <row r="738" ht="12.95" customHeight="1"/>
    <row r="739" ht="12.95" customHeight="1"/>
    <row r="740" ht="12.95" customHeight="1"/>
    <row r="741" ht="12.95" customHeight="1"/>
    <row r="742" ht="12.95" customHeight="1"/>
    <row r="743" ht="12.95" customHeight="1"/>
    <row r="744" ht="12.95" customHeight="1"/>
    <row r="745" ht="12.95" customHeight="1"/>
    <row r="746" ht="12.95" customHeight="1"/>
    <row r="747" ht="12.95" customHeight="1"/>
    <row r="748" ht="12.95" customHeight="1"/>
    <row r="749" ht="12.95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.95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.95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.95" customHeight="1"/>
    <row r="775" ht="12.95" customHeight="1"/>
    <row r="776" ht="12.95" customHeight="1"/>
    <row r="777" ht="12.95" customHeight="1"/>
    <row r="778" ht="12.95" customHeight="1"/>
    <row r="779" ht="12.95" customHeight="1"/>
    <row r="780" ht="12.95" customHeight="1"/>
    <row r="781" ht="12.95" customHeight="1"/>
    <row r="782" ht="12.95" customHeight="1"/>
    <row r="783" ht="12.95" customHeight="1"/>
    <row r="784" ht="12.95" customHeight="1"/>
    <row r="785" ht="12.95" customHeight="1"/>
    <row r="786" ht="12.95" customHeight="1"/>
    <row r="787" ht="12.95" customHeight="1"/>
    <row r="788" ht="12.95" customHeight="1"/>
    <row r="789" ht="12.95" customHeight="1"/>
    <row r="790" ht="12.95" customHeight="1"/>
    <row r="791" ht="12.95" customHeight="1"/>
    <row r="792" ht="12.95" customHeight="1"/>
    <row r="793" ht="12.95" customHeight="1"/>
    <row r="794" ht="12.95" customHeight="1"/>
    <row r="795" ht="12.95" customHeight="1"/>
    <row r="796" ht="12.95" customHeight="1"/>
    <row r="797" ht="12.95" customHeight="1"/>
    <row r="798" ht="12.95" customHeight="1"/>
    <row r="799" ht="12.95" customHeight="1"/>
    <row r="800" ht="12.95" customHeight="1"/>
    <row r="801" ht="12.95" customHeight="1"/>
    <row r="802" ht="12.95" customHeight="1"/>
    <row r="803" ht="12.95" customHeight="1"/>
    <row r="804" ht="12.95" customHeight="1"/>
    <row r="805" ht="12.95" customHeight="1"/>
    <row r="806" ht="12.95" customHeight="1"/>
    <row r="807" ht="12.95" customHeight="1"/>
    <row r="808" ht="12.95" customHeight="1"/>
    <row r="809" ht="12.95" customHeight="1"/>
    <row r="810" ht="12.95" customHeight="1"/>
    <row r="811" ht="12.95" customHeight="1"/>
    <row r="812" ht="12.95" customHeight="1"/>
    <row r="813" ht="12.95" customHeight="1"/>
    <row r="814" ht="12.95" customHeight="1"/>
    <row r="815" ht="12.95" customHeight="1"/>
    <row r="816" ht="12.95" customHeight="1"/>
    <row r="817" ht="12.95" customHeight="1"/>
    <row r="818" ht="12.95" customHeight="1"/>
    <row r="819" ht="12.95" customHeight="1"/>
    <row r="820" ht="12.95" customHeight="1"/>
    <row r="821" ht="12.95" customHeight="1"/>
    <row r="822" ht="12.95" customHeight="1"/>
    <row r="823" ht="12.95" customHeight="1"/>
    <row r="824" ht="12.95" customHeight="1"/>
    <row r="825" ht="12.95" customHeight="1"/>
    <row r="826" ht="12.95" customHeight="1"/>
    <row r="827" ht="12.95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.95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.95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.95" customHeight="1"/>
    <row r="853" ht="12.95" customHeight="1"/>
    <row r="854" ht="12.95" customHeight="1"/>
    <row r="855" ht="12.95" customHeight="1"/>
    <row r="856" ht="12.95" customHeight="1"/>
    <row r="857" ht="12.95" customHeight="1"/>
    <row r="858" ht="12.95" customHeight="1"/>
    <row r="859" ht="12.95" customHeight="1"/>
    <row r="860" ht="12.95" customHeight="1"/>
    <row r="861" ht="12.95" customHeight="1"/>
    <row r="862" ht="12.95" customHeight="1"/>
    <row r="863" ht="12.95" customHeight="1"/>
    <row r="864" ht="12.95" customHeight="1"/>
    <row r="865" ht="12.95" customHeight="1"/>
    <row r="866" ht="12.95" customHeight="1"/>
    <row r="867" ht="12.95" customHeight="1"/>
    <row r="868" ht="12.95" customHeight="1"/>
    <row r="869" ht="12.95" customHeight="1"/>
    <row r="870" ht="12.95" customHeight="1"/>
    <row r="871" ht="12.95" customHeight="1"/>
    <row r="872" ht="12.95" customHeight="1"/>
    <row r="873" ht="12.95" customHeight="1"/>
    <row r="874" ht="12.95" customHeight="1"/>
    <row r="875" ht="12.95" customHeight="1"/>
    <row r="876" ht="12.95" customHeight="1"/>
    <row r="877" ht="12.95" customHeight="1"/>
    <row r="878" ht="12.95" customHeight="1"/>
    <row r="879" ht="12.95" customHeight="1"/>
    <row r="880" ht="12.95" customHeight="1"/>
    <row r="881" ht="12.95" customHeight="1"/>
    <row r="882" ht="12.95" customHeight="1"/>
    <row r="883" ht="12.95" customHeight="1"/>
    <row r="884" ht="12.95" customHeight="1"/>
    <row r="885" ht="12.95" customHeight="1"/>
    <row r="886" ht="12.95" customHeight="1"/>
    <row r="887" ht="12.95" customHeight="1"/>
    <row r="888" ht="12.95" customHeight="1"/>
    <row r="889" ht="12.95" customHeight="1"/>
    <row r="890" ht="12.95" customHeight="1"/>
    <row r="891" ht="12.95" customHeight="1"/>
    <row r="892" ht="12.95" customHeight="1"/>
    <row r="893" ht="12.95" customHeight="1"/>
    <row r="894" ht="12.95" customHeight="1"/>
    <row r="895" ht="12.95" customHeight="1"/>
    <row r="896" ht="12.95" customHeight="1"/>
    <row r="897" ht="12.95" customHeight="1"/>
    <row r="898" ht="12.95" customHeight="1"/>
    <row r="899" ht="12.95" customHeight="1"/>
    <row r="900" ht="12.95" customHeight="1"/>
    <row r="901" ht="12.95" customHeight="1"/>
    <row r="902" ht="12.95" customHeight="1"/>
    <row r="903" ht="12.95" customHeight="1"/>
    <row r="904" ht="12.95" customHeight="1"/>
    <row r="905" ht="12.95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.95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.95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.95" customHeight="1"/>
    <row r="931" ht="12.95" customHeight="1"/>
    <row r="932" ht="12.95" customHeight="1"/>
    <row r="933" ht="12.95" customHeight="1"/>
    <row r="934" ht="12.95" customHeight="1"/>
    <row r="935" ht="12.95" customHeight="1"/>
    <row r="936" ht="12.95" customHeight="1"/>
    <row r="937" ht="12.95" customHeight="1"/>
    <row r="938" ht="12.95" customHeight="1"/>
    <row r="939" ht="12.95" customHeight="1"/>
    <row r="940" ht="12.95" customHeight="1"/>
    <row r="941" ht="12.95" customHeight="1"/>
    <row r="942" ht="12.95" customHeight="1"/>
    <row r="943" ht="12.95" customHeight="1"/>
    <row r="944" ht="12.95" customHeight="1"/>
    <row r="945" ht="12.95" customHeight="1"/>
    <row r="946" ht="12.95" customHeight="1"/>
    <row r="947" ht="12.95" customHeight="1"/>
    <row r="948" ht="12.95" customHeight="1"/>
    <row r="949" ht="12.95" customHeight="1"/>
    <row r="950" ht="12.95" customHeight="1"/>
    <row r="951" ht="12.95" customHeight="1"/>
    <row r="952" ht="12.95" customHeight="1"/>
    <row r="953" ht="12.95" customHeight="1"/>
    <row r="954" ht="12.95" customHeight="1"/>
    <row r="955" ht="12.95" customHeight="1"/>
    <row r="956" ht="12.95" customHeight="1"/>
    <row r="957" ht="12.95" customHeight="1"/>
    <row r="958" ht="12.95" customHeight="1"/>
    <row r="959" ht="12.95" customHeight="1"/>
    <row r="960" ht="12.95" customHeight="1"/>
    <row r="961" ht="12.95" customHeight="1"/>
    <row r="962" ht="12.95" customHeight="1"/>
    <row r="963" ht="12.95" customHeight="1"/>
    <row r="964" ht="12.95" customHeight="1"/>
    <row r="965" ht="12.95" customHeight="1"/>
    <row r="966" ht="12.95" customHeight="1"/>
    <row r="967" ht="12.95" customHeight="1"/>
    <row r="968" ht="12.95" customHeight="1"/>
    <row r="969" ht="12.95" customHeight="1"/>
    <row r="970" ht="12.95" customHeight="1"/>
    <row r="971" ht="12.95" customHeight="1"/>
    <row r="972" ht="12.95" customHeight="1"/>
    <row r="973" ht="12.95" customHeight="1"/>
    <row r="974" ht="12.95" customHeight="1"/>
    <row r="975" ht="12.95" customHeight="1"/>
    <row r="976" ht="12.95" customHeight="1"/>
    <row r="977" ht="12.95" customHeight="1"/>
  </sheetData>
  <mergeCells count="7">
    <mergeCell ref="A1:C1"/>
    <mergeCell ref="A7:J7"/>
    <mergeCell ref="A2:J2"/>
    <mergeCell ref="A4:A5"/>
    <mergeCell ref="B4:D4"/>
    <mergeCell ref="E4:G4"/>
    <mergeCell ref="H4:J4"/>
  </mergeCells>
  <hyperlinks>
    <hyperlink ref="A1" location="Содержание!A1" display="Вернуться в СОДЕРЖАНИЕ" xr:uid="{5FE77FAD-8262-4C3D-9E61-7295EA11BB95}"/>
  </hyperlinks>
  <pageMargins left="0.70866141732283472" right="0.70866141732283472" top="0.78740157480314965" bottom="0.78740157480314965" header="0.51181102362204722" footer="0.62992125984251968"/>
  <pageSetup paperSize="9" scale="95" firstPageNumber="76" orientation="portrait" useFirstPageNumber="1" r:id="rId1"/>
  <headerFooter alignWithMargins="0">
    <oddFooter>&amp;C&amp;"Times New Roman,обычный"&amp;9&amp;P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4175"/>
  <sheetViews>
    <sheetView topLeftCell="A146" zoomScaleNormal="100" zoomScaleSheetLayoutView="100" workbookViewId="0">
      <selection activeCell="Q188" sqref="Q188"/>
    </sheetView>
  </sheetViews>
  <sheetFormatPr defaultColWidth="9.28515625" defaultRowHeight="12"/>
  <cols>
    <col min="1" max="1" width="10" style="279" customWidth="1"/>
    <col min="2" max="9" width="9.28515625" style="278"/>
    <col min="10" max="10" width="9.28515625" style="278" customWidth="1"/>
    <col min="11" max="17" width="7" style="906" customWidth="1"/>
    <col min="18" max="18" width="9.28515625" style="279" customWidth="1"/>
    <col min="19" max="25" width="5.7109375" style="279" customWidth="1"/>
    <col min="26" max="37" width="9.28515625" style="279" customWidth="1"/>
    <col min="38" max="51" width="9.28515625" style="279"/>
    <col min="52" max="69" width="9.28515625" style="279" customWidth="1"/>
    <col min="70" max="70" width="3.7109375" style="279" customWidth="1"/>
    <col min="71" max="81" width="9.28515625" style="279" customWidth="1"/>
    <col min="82" max="16384" width="9.28515625" style="279"/>
  </cols>
  <sheetData>
    <row r="1" spans="1:26" ht="12.75">
      <c r="A1" s="1686" t="s">
        <v>1308</v>
      </c>
      <c r="B1" s="1686"/>
      <c r="C1" s="1686"/>
    </row>
    <row r="2" spans="1:26" ht="29.25" customHeight="1">
      <c r="A2" s="1696" t="s">
        <v>1343</v>
      </c>
      <c r="B2" s="1696"/>
      <c r="C2" s="1696"/>
      <c r="D2" s="1696"/>
      <c r="E2" s="1696"/>
      <c r="F2" s="1696"/>
      <c r="G2" s="1696"/>
      <c r="H2" s="1696"/>
      <c r="I2" s="1696"/>
      <c r="J2" s="1696"/>
    </row>
    <row r="3" spans="1:26" ht="18" customHeight="1">
      <c r="A3" s="907" t="s">
        <v>1135</v>
      </c>
      <c r="B3" s="288"/>
      <c r="C3" s="288"/>
      <c r="D3" s="288"/>
      <c r="E3" s="288"/>
      <c r="F3" s="288"/>
      <c r="G3" s="288"/>
      <c r="H3" s="288"/>
      <c r="I3" s="288"/>
      <c r="J3" s="288"/>
    </row>
    <row r="4" spans="1:26" ht="15" customHeight="1">
      <c r="A4" s="1688" t="s">
        <v>685</v>
      </c>
      <c r="B4" s="1690" t="s">
        <v>20</v>
      </c>
      <c r="C4" s="1690"/>
      <c r="D4" s="1690"/>
      <c r="E4" s="1690" t="s">
        <v>24</v>
      </c>
      <c r="F4" s="1690"/>
      <c r="G4" s="1690"/>
      <c r="H4" s="1690" t="s">
        <v>25</v>
      </c>
      <c r="I4" s="1690"/>
      <c r="J4" s="1690"/>
      <c r="K4" s="279"/>
      <c r="L4" s="279"/>
      <c r="M4" s="279"/>
      <c r="N4" s="279"/>
      <c r="O4" s="279"/>
      <c r="P4" s="279"/>
      <c r="Q4" s="279"/>
    </row>
    <row r="5" spans="1:26" ht="15" customHeight="1">
      <c r="A5" s="1689"/>
      <c r="B5" s="880" t="s">
        <v>686</v>
      </c>
      <c r="C5" s="880" t="s">
        <v>687</v>
      </c>
      <c r="D5" s="880" t="s">
        <v>688</v>
      </c>
      <c r="E5" s="880" t="s">
        <v>686</v>
      </c>
      <c r="F5" s="880" t="s">
        <v>687</v>
      </c>
      <c r="G5" s="880" t="s">
        <v>688</v>
      </c>
      <c r="H5" s="880" t="s">
        <v>686</v>
      </c>
      <c r="I5" s="880" t="s">
        <v>687</v>
      </c>
      <c r="J5" s="880" t="s">
        <v>688</v>
      </c>
      <c r="K5" s="279"/>
      <c r="L5" s="279"/>
      <c r="M5" s="279"/>
      <c r="N5" s="279"/>
      <c r="O5" s="279"/>
      <c r="P5" s="279"/>
      <c r="Q5" s="279"/>
    </row>
    <row r="6" spans="1:26" ht="12.95" customHeight="1">
      <c r="A6" s="881"/>
      <c r="B6" s="882"/>
      <c r="C6" s="882"/>
      <c r="D6" s="882"/>
      <c r="E6" s="882"/>
      <c r="F6" s="882"/>
      <c r="G6" s="882"/>
      <c r="H6" s="882"/>
      <c r="I6" s="882"/>
      <c r="J6" s="882"/>
    </row>
    <row r="7" spans="1:26" ht="12.95" customHeight="1">
      <c r="A7" s="1687" t="s">
        <v>4</v>
      </c>
      <c r="B7" s="1687"/>
      <c r="C7" s="1687"/>
      <c r="D7" s="1687"/>
      <c r="E7" s="1687"/>
      <c r="F7" s="1687"/>
      <c r="G7" s="1687"/>
      <c r="H7" s="1687"/>
      <c r="I7" s="1687"/>
      <c r="J7" s="1687"/>
    </row>
    <row r="8" spans="1:26" s="281" customFormat="1" ht="26.1" customHeight="1">
      <c r="A8" s="883" t="s">
        <v>20</v>
      </c>
      <c r="B8" s="17">
        <v>282931</v>
      </c>
      <c r="C8" s="17">
        <v>143245</v>
      </c>
      <c r="D8" s="17">
        <v>139686</v>
      </c>
      <c r="E8" s="17">
        <v>43908</v>
      </c>
      <c r="F8" s="17">
        <v>21533</v>
      </c>
      <c r="G8" s="17">
        <v>22375</v>
      </c>
      <c r="H8" s="17">
        <v>239023</v>
      </c>
      <c r="I8" s="17">
        <v>121712</v>
      </c>
      <c r="J8" s="17">
        <v>117311</v>
      </c>
      <c r="K8" s="908"/>
      <c r="L8" s="908"/>
      <c r="M8" s="908"/>
      <c r="N8" s="908"/>
      <c r="O8" s="908"/>
      <c r="P8" s="908"/>
      <c r="Q8" s="908"/>
      <c r="S8" s="285"/>
      <c r="T8" s="285"/>
      <c r="U8" s="285"/>
      <c r="V8" s="285"/>
      <c r="W8" s="285"/>
      <c r="X8" s="285"/>
      <c r="Y8" s="286"/>
      <c r="Z8" s="279"/>
    </row>
    <row r="9" spans="1:26" s="281" customFormat="1" ht="8.25" customHeight="1">
      <c r="A9" s="884"/>
      <c r="B9" s="197"/>
      <c r="C9" s="197"/>
      <c r="D9" s="197"/>
      <c r="E9" s="197"/>
      <c r="F9" s="197"/>
      <c r="G9" s="197"/>
      <c r="H9" s="197"/>
      <c r="I9" s="197"/>
      <c r="J9" s="197"/>
      <c r="K9" s="908"/>
      <c r="L9" s="908"/>
      <c r="M9" s="908"/>
      <c r="N9" s="908"/>
      <c r="O9" s="908"/>
      <c r="P9" s="908"/>
      <c r="Q9" s="908"/>
      <c r="S9" s="285"/>
      <c r="T9" s="285"/>
      <c r="U9" s="285"/>
      <c r="V9" s="285"/>
      <c r="W9" s="285"/>
      <c r="X9" s="285"/>
      <c r="Y9" s="286"/>
    </row>
    <row r="10" spans="1:26" s="281" customFormat="1" ht="12.95" customHeight="1">
      <c r="A10" s="279" t="s">
        <v>689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S10" s="285"/>
      <c r="T10" s="285"/>
      <c r="U10" s="285"/>
      <c r="V10" s="285"/>
      <c r="W10" s="285"/>
      <c r="X10" s="285"/>
      <c r="Y10" s="286"/>
    </row>
    <row r="11" spans="1:26" ht="9" customHeight="1">
      <c r="B11" s="234"/>
      <c r="C11" s="234"/>
      <c r="D11" s="234"/>
      <c r="E11" s="234"/>
      <c r="F11" s="234"/>
      <c r="G11" s="234"/>
      <c r="H11" s="234"/>
      <c r="I11" s="234"/>
      <c r="J11" s="234"/>
      <c r="K11" s="197"/>
      <c r="L11" s="197"/>
      <c r="M11" s="197"/>
      <c r="N11" s="197"/>
      <c r="O11" s="197"/>
      <c r="P11" s="197"/>
      <c r="Q11" s="197"/>
      <c r="S11" s="285"/>
      <c r="T11" s="285"/>
      <c r="U11" s="285"/>
      <c r="V11" s="285"/>
      <c r="W11" s="285"/>
      <c r="X11" s="285"/>
      <c r="Y11" s="286"/>
      <c r="Z11" s="281"/>
    </row>
    <row r="12" spans="1:26" ht="12.95" customHeight="1">
      <c r="A12" s="886" t="s">
        <v>690</v>
      </c>
      <c r="B12" s="18">
        <v>5588</v>
      </c>
      <c r="C12" s="18">
        <v>2842</v>
      </c>
      <c r="D12" s="18">
        <v>2746</v>
      </c>
      <c r="E12" s="18">
        <v>825</v>
      </c>
      <c r="F12" s="18">
        <v>449</v>
      </c>
      <c r="G12" s="18">
        <v>376</v>
      </c>
      <c r="H12" s="18">
        <v>4763</v>
      </c>
      <c r="I12" s="18">
        <v>2393</v>
      </c>
      <c r="J12" s="18">
        <v>2370</v>
      </c>
      <c r="K12" s="234"/>
      <c r="L12" s="234"/>
      <c r="M12" s="234"/>
      <c r="N12" s="234"/>
      <c r="O12" s="234"/>
      <c r="P12" s="234"/>
      <c r="Q12" s="234"/>
      <c r="S12" s="285"/>
      <c r="T12" s="285"/>
      <c r="U12" s="285"/>
      <c r="V12" s="285"/>
      <c r="W12" s="285"/>
      <c r="X12" s="285"/>
      <c r="Y12" s="286"/>
      <c r="Z12" s="281"/>
    </row>
    <row r="13" spans="1:26" ht="12.95" customHeight="1">
      <c r="A13" s="886" t="s">
        <v>691</v>
      </c>
      <c r="B13" s="18">
        <v>5619</v>
      </c>
      <c r="C13" s="18">
        <v>2978</v>
      </c>
      <c r="D13" s="18">
        <v>2641</v>
      </c>
      <c r="E13" s="18">
        <v>804</v>
      </c>
      <c r="F13" s="18">
        <v>480</v>
      </c>
      <c r="G13" s="18">
        <v>324</v>
      </c>
      <c r="H13" s="18">
        <v>4815</v>
      </c>
      <c r="I13" s="18">
        <v>2498</v>
      </c>
      <c r="J13" s="18">
        <v>2317</v>
      </c>
      <c r="K13" s="234"/>
      <c r="L13" s="234"/>
      <c r="M13" s="234"/>
      <c r="N13" s="234"/>
      <c r="O13" s="234"/>
      <c r="P13" s="234"/>
      <c r="Q13" s="234"/>
      <c r="S13" s="285"/>
      <c r="T13" s="285"/>
      <c r="U13" s="285"/>
      <c r="V13" s="285"/>
      <c r="W13" s="285"/>
      <c r="X13" s="285"/>
      <c r="Y13" s="286"/>
      <c r="Z13" s="281"/>
    </row>
    <row r="14" spans="1:26" ht="12.95" customHeight="1">
      <c r="A14" s="886" t="s">
        <v>642</v>
      </c>
      <c r="B14" s="18">
        <v>6051</v>
      </c>
      <c r="C14" s="18">
        <v>3020</v>
      </c>
      <c r="D14" s="18">
        <v>3031</v>
      </c>
      <c r="E14" s="18">
        <v>810</v>
      </c>
      <c r="F14" s="18">
        <v>396</v>
      </c>
      <c r="G14" s="18">
        <v>414</v>
      </c>
      <c r="H14" s="18">
        <v>5241</v>
      </c>
      <c r="I14" s="18">
        <v>2624</v>
      </c>
      <c r="J14" s="18">
        <v>2617</v>
      </c>
      <c r="K14" s="234"/>
      <c r="L14" s="234"/>
      <c r="M14" s="234"/>
      <c r="N14" s="234"/>
      <c r="O14" s="234"/>
      <c r="P14" s="234"/>
      <c r="Q14" s="234"/>
      <c r="S14" s="285"/>
      <c r="T14" s="285"/>
      <c r="U14" s="285"/>
      <c r="V14" s="285"/>
      <c r="W14" s="285"/>
      <c r="X14" s="285"/>
      <c r="Y14" s="286"/>
      <c r="Z14" s="281"/>
    </row>
    <row r="15" spans="1:26" ht="12.95" customHeight="1">
      <c r="A15" s="886" t="s">
        <v>638</v>
      </c>
      <c r="B15" s="18">
        <v>5059</v>
      </c>
      <c r="C15" s="18">
        <v>2556</v>
      </c>
      <c r="D15" s="18">
        <v>2503</v>
      </c>
      <c r="E15" s="18">
        <v>992</v>
      </c>
      <c r="F15" s="18">
        <v>488</v>
      </c>
      <c r="G15" s="18">
        <v>504</v>
      </c>
      <c r="H15" s="18">
        <v>4067</v>
      </c>
      <c r="I15" s="18">
        <v>2068</v>
      </c>
      <c r="J15" s="18">
        <v>1999</v>
      </c>
      <c r="K15" s="234"/>
      <c r="L15" s="234"/>
      <c r="M15" s="234"/>
      <c r="N15" s="234"/>
      <c r="O15" s="234"/>
      <c r="P15" s="234"/>
      <c r="Q15" s="234"/>
      <c r="S15" s="285"/>
      <c r="T15" s="285"/>
      <c r="U15" s="285"/>
      <c r="V15" s="285"/>
      <c r="W15" s="285"/>
      <c r="X15" s="285"/>
      <c r="Y15" s="286"/>
      <c r="Z15" s="281"/>
    </row>
    <row r="16" spans="1:26" ht="12.95" customHeight="1">
      <c r="A16" s="886" t="s">
        <v>692</v>
      </c>
      <c r="B16" s="18">
        <v>6016</v>
      </c>
      <c r="C16" s="18">
        <v>3054</v>
      </c>
      <c r="D16" s="18">
        <v>2962</v>
      </c>
      <c r="E16" s="18">
        <v>897</v>
      </c>
      <c r="F16" s="18">
        <v>410</v>
      </c>
      <c r="G16" s="18">
        <v>487</v>
      </c>
      <c r="H16" s="18">
        <v>5119</v>
      </c>
      <c r="I16" s="18">
        <v>2644</v>
      </c>
      <c r="J16" s="18">
        <v>2475</v>
      </c>
      <c r="K16" s="234"/>
      <c r="L16" s="234"/>
      <c r="M16" s="234"/>
      <c r="N16" s="234"/>
      <c r="O16" s="234"/>
      <c r="P16" s="234"/>
      <c r="Q16" s="234"/>
      <c r="S16" s="285"/>
      <c r="T16" s="285"/>
      <c r="U16" s="285"/>
      <c r="V16" s="285"/>
      <c r="W16" s="285"/>
      <c r="X16" s="285"/>
      <c r="Y16" s="286"/>
      <c r="Z16" s="281"/>
    </row>
    <row r="17" spans="1:26" s="281" customFormat="1" ht="12.95" customHeight="1">
      <c r="A17" s="884" t="s">
        <v>693</v>
      </c>
      <c r="B17" s="17">
        <v>28333</v>
      </c>
      <c r="C17" s="17">
        <v>14450</v>
      </c>
      <c r="D17" s="17">
        <v>13883</v>
      </c>
      <c r="E17" s="17">
        <v>4328</v>
      </c>
      <c r="F17" s="17">
        <v>2223</v>
      </c>
      <c r="G17" s="17">
        <v>2105</v>
      </c>
      <c r="H17" s="17">
        <v>24005</v>
      </c>
      <c r="I17" s="17">
        <v>12227</v>
      </c>
      <c r="J17" s="17">
        <v>11778</v>
      </c>
      <c r="K17" s="234"/>
      <c r="L17" s="234"/>
      <c r="M17" s="234"/>
      <c r="N17" s="234"/>
      <c r="O17" s="234"/>
      <c r="P17" s="234"/>
      <c r="Q17" s="234"/>
      <c r="R17" s="279"/>
      <c r="S17" s="285"/>
      <c r="T17" s="285"/>
      <c r="U17" s="285"/>
      <c r="V17" s="285"/>
      <c r="W17" s="285"/>
      <c r="X17" s="285"/>
      <c r="Y17" s="286"/>
    </row>
    <row r="18" spans="1:26" ht="11.45" customHeight="1">
      <c r="B18" s="18"/>
      <c r="C18" s="18"/>
      <c r="D18" s="18"/>
      <c r="E18" s="18"/>
      <c r="F18" s="18"/>
      <c r="G18" s="18"/>
      <c r="H18" s="18"/>
      <c r="I18" s="18"/>
      <c r="J18" s="18"/>
      <c r="K18" s="234"/>
      <c r="L18" s="234"/>
      <c r="M18" s="234"/>
      <c r="N18" s="234"/>
      <c r="O18" s="234"/>
      <c r="P18" s="234"/>
      <c r="Q18" s="234"/>
      <c r="S18" s="285"/>
      <c r="T18" s="285"/>
      <c r="U18" s="285"/>
      <c r="V18" s="285"/>
      <c r="W18" s="285"/>
      <c r="X18" s="285"/>
      <c r="Y18" s="286"/>
      <c r="Z18" s="281"/>
    </row>
    <row r="19" spans="1:26" ht="12.95" customHeight="1">
      <c r="A19" s="886" t="s">
        <v>694</v>
      </c>
      <c r="B19" s="18">
        <v>6441</v>
      </c>
      <c r="C19" s="18">
        <v>3224</v>
      </c>
      <c r="D19" s="18">
        <v>3217</v>
      </c>
      <c r="E19" s="18">
        <v>1037</v>
      </c>
      <c r="F19" s="18">
        <v>530</v>
      </c>
      <c r="G19" s="18">
        <v>507</v>
      </c>
      <c r="H19" s="18">
        <v>5404</v>
      </c>
      <c r="I19" s="18">
        <v>2694</v>
      </c>
      <c r="J19" s="18">
        <v>2710</v>
      </c>
      <c r="K19" s="234"/>
      <c r="L19" s="234"/>
      <c r="M19" s="234"/>
      <c r="N19" s="234"/>
      <c r="O19" s="234"/>
      <c r="P19" s="234"/>
      <c r="Q19" s="234"/>
      <c r="S19" s="285"/>
      <c r="T19" s="285"/>
      <c r="U19" s="285"/>
      <c r="V19" s="285"/>
      <c r="W19" s="285"/>
      <c r="X19" s="285"/>
      <c r="Y19" s="286"/>
      <c r="Z19" s="281"/>
    </row>
    <row r="20" spans="1:26" ht="12.95" customHeight="1">
      <c r="A20" s="886" t="s">
        <v>695</v>
      </c>
      <c r="B20" s="18">
        <v>6791</v>
      </c>
      <c r="C20" s="18">
        <v>3492</v>
      </c>
      <c r="D20" s="18">
        <v>3299</v>
      </c>
      <c r="E20" s="18">
        <v>1185</v>
      </c>
      <c r="F20" s="18">
        <v>648</v>
      </c>
      <c r="G20" s="18">
        <v>537</v>
      </c>
      <c r="H20" s="18">
        <v>5606</v>
      </c>
      <c r="I20" s="18">
        <v>2844</v>
      </c>
      <c r="J20" s="18">
        <v>2762</v>
      </c>
      <c r="K20" s="234"/>
      <c r="L20" s="234"/>
      <c r="M20" s="234"/>
      <c r="N20" s="234"/>
      <c r="O20" s="234"/>
      <c r="P20" s="234"/>
      <c r="Q20" s="234"/>
      <c r="S20" s="285"/>
      <c r="T20" s="285"/>
      <c r="U20" s="285"/>
      <c r="V20" s="285"/>
      <c r="W20" s="285"/>
      <c r="X20" s="285"/>
      <c r="Y20" s="286"/>
      <c r="Z20" s="281"/>
    </row>
    <row r="21" spans="1:26" ht="12.95" customHeight="1">
      <c r="A21" s="886" t="s">
        <v>696</v>
      </c>
      <c r="B21" s="18">
        <v>6804</v>
      </c>
      <c r="C21" s="18">
        <v>3421</v>
      </c>
      <c r="D21" s="18">
        <v>3383</v>
      </c>
      <c r="E21" s="18">
        <v>1211</v>
      </c>
      <c r="F21" s="18">
        <v>634</v>
      </c>
      <c r="G21" s="18">
        <v>577</v>
      </c>
      <c r="H21" s="18">
        <v>5593</v>
      </c>
      <c r="I21" s="18">
        <v>2787</v>
      </c>
      <c r="J21" s="18">
        <v>2806</v>
      </c>
      <c r="K21" s="234"/>
      <c r="L21" s="234"/>
      <c r="M21" s="234"/>
      <c r="N21" s="234"/>
      <c r="O21" s="234"/>
      <c r="P21" s="234"/>
      <c r="Q21" s="234"/>
      <c r="S21" s="285"/>
      <c r="T21" s="285"/>
      <c r="U21" s="285"/>
      <c r="V21" s="285"/>
      <c r="W21" s="285"/>
      <c r="X21" s="285"/>
      <c r="Y21" s="286"/>
      <c r="Z21" s="281"/>
    </row>
    <row r="22" spans="1:26" ht="12.95" customHeight="1">
      <c r="A22" s="886" t="s">
        <v>697</v>
      </c>
      <c r="B22" s="18">
        <v>6723</v>
      </c>
      <c r="C22" s="18">
        <v>3420</v>
      </c>
      <c r="D22" s="18">
        <v>3303</v>
      </c>
      <c r="E22" s="18">
        <v>1182</v>
      </c>
      <c r="F22" s="18">
        <v>644</v>
      </c>
      <c r="G22" s="18">
        <v>538</v>
      </c>
      <c r="H22" s="18">
        <v>5541</v>
      </c>
      <c r="I22" s="18">
        <v>2776</v>
      </c>
      <c r="J22" s="18">
        <v>2765</v>
      </c>
      <c r="K22" s="234"/>
      <c r="L22" s="234"/>
      <c r="M22" s="234"/>
      <c r="N22" s="234"/>
      <c r="O22" s="234"/>
      <c r="P22" s="234"/>
      <c r="Q22" s="234"/>
      <c r="S22" s="285"/>
      <c r="T22" s="285"/>
      <c r="U22" s="285"/>
      <c r="V22" s="285"/>
      <c r="W22" s="285"/>
      <c r="X22" s="285"/>
      <c r="Y22" s="286"/>
      <c r="Z22" s="281"/>
    </row>
    <row r="23" spans="1:26" ht="12.95" customHeight="1">
      <c r="A23" s="886" t="s">
        <v>698</v>
      </c>
      <c r="B23" s="18">
        <v>6498</v>
      </c>
      <c r="C23" s="18">
        <v>3347</v>
      </c>
      <c r="D23" s="18">
        <v>3151</v>
      </c>
      <c r="E23" s="18">
        <v>1073</v>
      </c>
      <c r="F23" s="18">
        <v>548</v>
      </c>
      <c r="G23" s="18">
        <v>525</v>
      </c>
      <c r="H23" s="18">
        <v>5425</v>
      </c>
      <c r="I23" s="18">
        <v>2799</v>
      </c>
      <c r="J23" s="18">
        <v>2626</v>
      </c>
      <c r="K23" s="234"/>
      <c r="L23" s="234"/>
      <c r="M23" s="234"/>
      <c r="N23" s="234"/>
      <c r="O23" s="234"/>
      <c r="P23" s="234"/>
      <c r="Q23" s="234"/>
      <c r="S23" s="285"/>
      <c r="T23" s="285"/>
      <c r="U23" s="285"/>
      <c r="V23" s="285"/>
      <c r="W23" s="285"/>
      <c r="X23" s="285"/>
      <c r="Y23" s="286"/>
      <c r="Z23" s="281"/>
    </row>
    <row r="24" spans="1:26" s="281" customFormat="1" ht="12.95" customHeight="1">
      <c r="A24" s="884" t="s">
        <v>699</v>
      </c>
      <c r="B24" s="17">
        <v>33257</v>
      </c>
      <c r="C24" s="17">
        <v>16904</v>
      </c>
      <c r="D24" s="17">
        <v>16353</v>
      </c>
      <c r="E24" s="17">
        <v>5688</v>
      </c>
      <c r="F24" s="17">
        <v>3004</v>
      </c>
      <c r="G24" s="17">
        <v>2684</v>
      </c>
      <c r="H24" s="17">
        <v>27569</v>
      </c>
      <c r="I24" s="17">
        <v>13900</v>
      </c>
      <c r="J24" s="17">
        <v>13669</v>
      </c>
      <c r="K24" s="234"/>
      <c r="L24" s="234"/>
      <c r="M24" s="234"/>
      <c r="N24" s="234"/>
      <c r="O24" s="234"/>
      <c r="P24" s="234"/>
      <c r="Q24" s="234"/>
      <c r="R24" s="279"/>
      <c r="S24" s="285"/>
      <c r="T24" s="285"/>
      <c r="U24" s="285"/>
      <c r="V24" s="285"/>
      <c r="W24" s="285"/>
      <c r="X24" s="285"/>
      <c r="Y24" s="286"/>
    </row>
    <row r="25" spans="1:26" ht="12.95" customHeight="1">
      <c r="B25" s="18"/>
      <c r="C25" s="18"/>
      <c r="D25" s="18"/>
      <c r="E25" s="18"/>
      <c r="F25" s="18"/>
      <c r="G25" s="18"/>
      <c r="H25" s="18"/>
      <c r="I25" s="18"/>
      <c r="J25" s="18"/>
      <c r="K25" s="234"/>
      <c r="L25" s="234"/>
      <c r="M25" s="234"/>
      <c r="N25" s="234"/>
      <c r="O25" s="234"/>
      <c r="P25" s="234"/>
      <c r="Q25" s="234"/>
      <c r="S25" s="285"/>
      <c r="T25" s="285"/>
      <c r="U25" s="285"/>
      <c r="V25" s="285"/>
      <c r="W25" s="285"/>
      <c r="X25" s="285"/>
      <c r="Y25" s="286"/>
      <c r="Z25" s="281"/>
    </row>
    <row r="26" spans="1:26" ht="12.95" customHeight="1">
      <c r="A26" s="886" t="s">
        <v>641</v>
      </c>
      <c r="B26" s="18">
        <v>6663</v>
      </c>
      <c r="C26" s="18">
        <v>3425</v>
      </c>
      <c r="D26" s="18">
        <v>3238</v>
      </c>
      <c r="E26" s="18">
        <v>1083</v>
      </c>
      <c r="F26" s="18">
        <v>573</v>
      </c>
      <c r="G26" s="18">
        <v>510</v>
      </c>
      <c r="H26" s="18">
        <v>5580</v>
      </c>
      <c r="I26" s="18">
        <v>2852</v>
      </c>
      <c r="J26" s="18">
        <v>2728</v>
      </c>
      <c r="K26" s="234"/>
      <c r="L26" s="234"/>
      <c r="M26" s="234"/>
      <c r="N26" s="234"/>
      <c r="O26" s="234"/>
      <c r="P26" s="234"/>
      <c r="Q26" s="234"/>
      <c r="S26" s="285"/>
      <c r="T26" s="285"/>
      <c r="U26" s="285"/>
      <c r="V26" s="285"/>
      <c r="W26" s="285"/>
      <c r="X26" s="285"/>
      <c r="Y26" s="286"/>
      <c r="Z26" s="281"/>
    </row>
    <row r="27" spans="1:26" ht="12.95" customHeight="1">
      <c r="A27" s="886" t="s">
        <v>700</v>
      </c>
      <c r="B27" s="18">
        <v>6640</v>
      </c>
      <c r="C27" s="18">
        <v>3408</v>
      </c>
      <c r="D27" s="18">
        <v>3232</v>
      </c>
      <c r="E27" s="18">
        <v>1019</v>
      </c>
      <c r="F27" s="18">
        <v>530</v>
      </c>
      <c r="G27" s="18">
        <v>489</v>
      </c>
      <c r="H27" s="18">
        <v>5621</v>
      </c>
      <c r="I27" s="18">
        <v>2878</v>
      </c>
      <c r="J27" s="18">
        <v>2743</v>
      </c>
      <c r="K27" s="234"/>
      <c r="L27" s="234"/>
      <c r="M27" s="234"/>
      <c r="N27" s="234"/>
      <c r="O27" s="234"/>
      <c r="P27" s="234"/>
      <c r="Q27" s="234"/>
      <c r="S27" s="285"/>
      <c r="T27" s="285"/>
      <c r="U27" s="285"/>
      <c r="V27" s="285"/>
      <c r="W27" s="285"/>
      <c r="X27" s="285"/>
      <c r="Y27" s="286"/>
      <c r="Z27" s="281"/>
    </row>
    <row r="28" spans="1:26" ht="12.95" customHeight="1">
      <c r="A28" s="886" t="s">
        <v>701</v>
      </c>
      <c r="B28" s="18">
        <v>6411</v>
      </c>
      <c r="C28" s="18">
        <v>3284</v>
      </c>
      <c r="D28" s="18">
        <v>3127</v>
      </c>
      <c r="E28" s="18">
        <v>977</v>
      </c>
      <c r="F28" s="18">
        <v>496</v>
      </c>
      <c r="G28" s="18">
        <v>481</v>
      </c>
      <c r="H28" s="18">
        <v>5434</v>
      </c>
      <c r="I28" s="18">
        <v>2788</v>
      </c>
      <c r="J28" s="18">
        <v>2646</v>
      </c>
      <c r="K28" s="234"/>
      <c r="L28" s="234"/>
      <c r="M28" s="234"/>
      <c r="N28" s="234"/>
      <c r="O28" s="234"/>
      <c r="P28" s="234"/>
      <c r="Q28" s="234"/>
      <c r="S28" s="285"/>
      <c r="T28" s="285"/>
      <c r="U28" s="285"/>
      <c r="V28" s="285"/>
      <c r="W28" s="285"/>
      <c r="X28" s="285"/>
      <c r="Y28" s="286"/>
      <c r="Z28" s="281"/>
    </row>
    <row r="29" spans="1:26" ht="12.95" customHeight="1">
      <c r="A29" s="886" t="s">
        <v>702</v>
      </c>
      <c r="B29" s="18">
        <v>6397</v>
      </c>
      <c r="C29" s="18">
        <v>3274</v>
      </c>
      <c r="D29" s="18">
        <v>3123</v>
      </c>
      <c r="E29" s="18">
        <v>955</v>
      </c>
      <c r="F29" s="18">
        <v>494</v>
      </c>
      <c r="G29" s="18">
        <v>461</v>
      </c>
      <c r="H29" s="18">
        <v>5442</v>
      </c>
      <c r="I29" s="18">
        <v>2780</v>
      </c>
      <c r="J29" s="18">
        <v>2662</v>
      </c>
      <c r="K29" s="234"/>
      <c r="L29" s="234"/>
      <c r="M29" s="234"/>
      <c r="N29" s="234"/>
      <c r="O29" s="234"/>
      <c r="P29" s="234"/>
      <c r="Q29" s="234"/>
      <c r="S29" s="285"/>
      <c r="T29" s="285"/>
      <c r="U29" s="285"/>
      <c r="V29" s="285"/>
      <c r="W29" s="285"/>
      <c r="X29" s="285"/>
      <c r="Y29" s="286"/>
      <c r="Z29" s="281"/>
    </row>
    <row r="30" spans="1:26" ht="12.95" customHeight="1">
      <c r="A30" s="886" t="s">
        <v>703</v>
      </c>
      <c r="B30" s="18">
        <v>6424</v>
      </c>
      <c r="C30" s="18">
        <v>3354</v>
      </c>
      <c r="D30" s="18">
        <v>3070</v>
      </c>
      <c r="E30" s="18">
        <v>990</v>
      </c>
      <c r="F30" s="18">
        <v>517</v>
      </c>
      <c r="G30" s="18">
        <v>473</v>
      </c>
      <c r="H30" s="18">
        <v>5434</v>
      </c>
      <c r="I30" s="18">
        <v>2837</v>
      </c>
      <c r="J30" s="18">
        <v>2597</v>
      </c>
      <c r="K30" s="234"/>
      <c r="L30" s="234"/>
      <c r="M30" s="234"/>
      <c r="N30" s="234"/>
      <c r="O30" s="234"/>
      <c r="P30" s="234"/>
      <c r="Q30" s="234"/>
      <c r="S30" s="285"/>
      <c r="T30" s="285"/>
      <c r="U30" s="285"/>
      <c r="V30" s="285"/>
      <c r="W30" s="285"/>
      <c r="X30" s="285"/>
      <c r="Y30" s="286"/>
      <c r="Z30" s="281"/>
    </row>
    <row r="31" spans="1:26" s="281" customFormat="1" ht="12.95" customHeight="1">
      <c r="A31" s="884" t="s">
        <v>704</v>
      </c>
      <c r="B31" s="17">
        <v>32535</v>
      </c>
      <c r="C31" s="17">
        <v>16745</v>
      </c>
      <c r="D31" s="17">
        <v>15790</v>
      </c>
      <c r="E31" s="17">
        <v>5024</v>
      </c>
      <c r="F31" s="17">
        <v>2610</v>
      </c>
      <c r="G31" s="17">
        <v>2414</v>
      </c>
      <c r="H31" s="17">
        <v>27511</v>
      </c>
      <c r="I31" s="17">
        <v>14135</v>
      </c>
      <c r="J31" s="17">
        <v>13376</v>
      </c>
      <c r="K31" s="234"/>
      <c r="L31" s="234"/>
      <c r="M31" s="234"/>
      <c r="N31" s="234"/>
      <c r="O31" s="234"/>
      <c r="P31" s="234"/>
      <c r="Q31" s="234"/>
      <c r="R31" s="279"/>
      <c r="S31" s="285"/>
      <c r="T31" s="285"/>
      <c r="U31" s="285"/>
      <c r="V31" s="285"/>
      <c r="W31" s="285"/>
      <c r="X31" s="285"/>
      <c r="Y31" s="286"/>
    </row>
    <row r="32" spans="1:26" ht="12.95" customHeight="1">
      <c r="B32" s="18"/>
      <c r="C32" s="18"/>
      <c r="D32" s="18"/>
      <c r="E32" s="18"/>
      <c r="F32" s="18"/>
      <c r="G32" s="18"/>
      <c r="H32" s="18"/>
      <c r="I32" s="18"/>
      <c r="J32" s="18"/>
      <c r="K32" s="234"/>
      <c r="L32" s="234"/>
      <c r="M32" s="234"/>
      <c r="N32" s="234"/>
      <c r="O32" s="234"/>
      <c r="P32" s="234"/>
      <c r="Q32" s="234"/>
      <c r="S32" s="285"/>
      <c r="T32" s="285"/>
      <c r="U32" s="285"/>
      <c r="V32" s="285"/>
      <c r="W32" s="285"/>
      <c r="X32" s="285"/>
      <c r="Y32" s="286"/>
      <c r="Z32" s="281"/>
    </row>
    <row r="33" spans="1:26" ht="12.95" customHeight="1">
      <c r="A33" s="886" t="s">
        <v>705</v>
      </c>
      <c r="B33" s="18">
        <v>6828</v>
      </c>
      <c r="C33" s="18">
        <v>3549</v>
      </c>
      <c r="D33" s="18">
        <v>3279</v>
      </c>
      <c r="E33" s="18">
        <v>1039</v>
      </c>
      <c r="F33" s="18">
        <v>503</v>
      </c>
      <c r="G33" s="18">
        <v>536</v>
      </c>
      <c r="H33" s="18">
        <v>5789</v>
      </c>
      <c r="I33" s="18">
        <v>3046</v>
      </c>
      <c r="J33" s="18">
        <v>2743</v>
      </c>
      <c r="K33" s="234"/>
      <c r="L33" s="234"/>
      <c r="M33" s="234"/>
      <c r="N33" s="234"/>
      <c r="O33" s="234"/>
      <c r="P33" s="234"/>
      <c r="Q33" s="234"/>
      <c r="S33" s="285"/>
      <c r="T33" s="285"/>
      <c r="U33" s="285"/>
      <c r="V33" s="285"/>
      <c r="W33" s="285"/>
      <c r="X33" s="285"/>
      <c r="Y33" s="286"/>
      <c r="Z33" s="281"/>
    </row>
    <row r="34" spans="1:26" ht="12.95" customHeight="1">
      <c r="A34" s="886" t="s">
        <v>706</v>
      </c>
      <c r="B34" s="18">
        <v>6756</v>
      </c>
      <c r="C34" s="18">
        <v>3472</v>
      </c>
      <c r="D34" s="18">
        <v>3284</v>
      </c>
      <c r="E34" s="18">
        <v>1001</v>
      </c>
      <c r="F34" s="18">
        <v>545</v>
      </c>
      <c r="G34" s="18">
        <v>456</v>
      </c>
      <c r="H34" s="18">
        <v>5755</v>
      </c>
      <c r="I34" s="18">
        <v>2927</v>
      </c>
      <c r="J34" s="18">
        <v>2828</v>
      </c>
      <c r="K34" s="234"/>
      <c r="L34" s="234"/>
      <c r="M34" s="234"/>
      <c r="N34" s="234"/>
      <c r="O34" s="234"/>
      <c r="P34" s="234"/>
      <c r="Q34" s="234"/>
      <c r="S34" s="285"/>
      <c r="T34" s="285"/>
      <c r="U34" s="285"/>
      <c r="V34" s="285"/>
      <c r="W34" s="285"/>
      <c r="X34" s="285"/>
      <c r="Y34" s="286"/>
      <c r="Z34" s="281"/>
    </row>
    <row r="35" spans="1:26" ht="12.95" customHeight="1">
      <c r="A35" s="886" t="s">
        <v>707</v>
      </c>
      <c r="B35" s="18">
        <v>6562</v>
      </c>
      <c r="C35" s="18">
        <v>3411</v>
      </c>
      <c r="D35" s="18">
        <v>3151</v>
      </c>
      <c r="E35" s="18">
        <v>1073</v>
      </c>
      <c r="F35" s="18">
        <v>544</v>
      </c>
      <c r="G35" s="18">
        <v>529</v>
      </c>
      <c r="H35" s="18">
        <v>5489</v>
      </c>
      <c r="I35" s="18">
        <v>2867</v>
      </c>
      <c r="J35" s="18">
        <v>2622</v>
      </c>
      <c r="K35" s="234"/>
      <c r="L35" s="234"/>
      <c r="M35" s="234"/>
      <c r="N35" s="234"/>
      <c r="O35" s="234"/>
      <c r="P35" s="234"/>
      <c r="Q35" s="234"/>
      <c r="S35" s="285"/>
      <c r="T35" s="285"/>
      <c r="U35" s="285"/>
      <c r="V35" s="285"/>
      <c r="W35" s="285"/>
      <c r="X35" s="285"/>
      <c r="Y35" s="286"/>
      <c r="Z35" s="281"/>
    </row>
    <row r="36" spans="1:26" ht="12.95" customHeight="1">
      <c r="A36" s="886" t="s">
        <v>708</v>
      </c>
      <c r="B36" s="18">
        <v>6384</v>
      </c>
      <c r="C36" s="18">
        <v>3281</v>
      </c>
      <c r="D36" s="18">
        <v>3103</v>
      </c>
      <c r="E36" s="18">
        <v>1050</v>
      </c>
      <c r="F36" s="18">
        <v>536</v>
      </c>
      <c r="G36" s="18">
        <v>514</v>
      </c>
      <c r="H36" s="18">
        <v>5334</v>
      </c>
      <c r="I36" s="18">
        <v>2745</v>
      </c>
      <c r="J36" s="18">
        <v>2589</v>
      </c>
      <c r="K36" s="234"/>
      <c r="L36" s="234"/>
      <c r="M36" s="234"/>
      <c r="N36" s="234"/>
      <c r="O36" s="234"/>
      <c r="P36" s="234"/>
      <c r="Q36" s="234"/>
      <c r="S36" s="285"/>
      <c r="T36" s="285"/>
      <c r="U36" s="285"/>
      <c r="V36" s="285"/>
      <c r="W36" s="285"/>
      <c r="X36" s="285"/>
      <c r="Y36" s="286"/>
      <c r="Z36" s="281"/>
    </row>
    <row r="37" spans="1:26" ht="12.95" customHeight="1">
      <c r="A37" s="886" t="s">
        <v>709</v>
      </c>
      <c r="B37" s="18">
        <v>5716</v>
      </c>
      <c r="C37" s="18">
        <v>3009</v>
      </c>
      <c r="D37" s="18">
        <v>2707</v>
      </c>
      <c r="E37" s="18">
        <v>936</v>
      </c>
      <c r="F37" s="18">
        <v>509</v>
      </c>
      <c r="G37" s="18">
        <v>427</v>
      </c>
      <c r="H37" s="18">
        <v>4780</v>
      </c>
      <c r="I37" s="18">
        <v>2500</v>
      </c>
      <c r="J37" s="18">
        <v>2280</v>
      </c>
      <c r="K37" s="234"/>
      <c r="L37" s="234"/>
      <c r="M37" s="234"/>
      <c r="N37" s="234"/>
      <c r="O37" s="234"/>
      <c r="P37" s="234"/>
      <c r="Q37" s="234"/>
      <c r="S37" s="285"/>
      <c r="T37" s="285"/>
      <c r="U37" s="285"/>
      <c r="V37" s="285"/>
      <c r="W37" s="285"/>
      <c r="X37" s="285"/>
      <c r="Y37" s="286"/>
      <c r="Z37" s="281"/>
    </row>
    <row r="38" spans="1:26" s="281" customFormat="1" ht="12.95" customHeight="1">
      <c r="A38" s="884" t="s">
        <v>710</v>
      </c>
      <c r="B38" s="17">
        <v>32246</v>
      </c>
      <c r="C38" s="17">
        <v>16722</v>
      </c>
      <c r="D38" s="17">
        <v>15524</v>
      </c>
      <c r="E38" s="17">
        <v>5099</v>
      </c>
      <c r="F38" s="17">
        <v>2637</v>
      </c>
      <c r="G38" s="17">
        <v>2462</v>
      </c>
      <c r="H38" s="17">
        <v>27147</v>
      </c>
      <c r="I38" s="17">
        <v>14085</v>
      </c>
      <c r="J38" s="17">
        <v>13062</v>
      </c>
      <c r="K38" s="234"/>
      <c r="L38" s="234"/>
      <c r="M38" s="234"/>
      <c r="N38" s="234"/>
      <c r="O38" s="234"/>
      <c r="P38" s="234"/>
      <c r="Q38" s="234"/>
      <c r="R38" s="279"/>
      <c r="S38" s="285"/>
      <c r="T38" s="285"/>
      <c r="U38" s="285"/>
      <c r="V38" s="285"/>
      <c r="W38" s="285"/>
      <c r="X38" s="285"/>
      <c r="Y38" s="286"/>
    </row>
    <row r="39" spans="1:26" s="281" customFormat="1" ht="12.95" customHeight="1">
      <c r="A39" s="884"/>
      <c r="B39" s="18"/>
      <c r="C39" s="18"/>
      <c r="D39" s="18"/>
      <c r="E39" s="18"/>
      <c r="F39" s="18"/>
      <c r="G39" s="18"/>
      <c r="H39" s="18"/>
      <c r="I39" s="18"/>
      <c r="J39" s="18"/>
      <c r="K39" s="234"/>
      <c r="L39" s="234"/>
      <c r="M39" s="234"/>
      <c r="N39" s="234"/>
      <c r="O39" s="234"/>
      <c r="P39" s="234"/>
      <c r="Q39" s="234"/>
      <c r="R39" s="279"/>
      <c r="S39" s="285"/>
      <c r="T39" s="285"/>
      <c r="U39" s="285"/>
      <c r="V39" s="285"/>
      <c r="W39" s="285"/>
      <c r="X39" s="285"/>
      <c r="Y39" s="286"/>
    </row>
    <row r="40" spans="1:26" ht="12.95" customHeight="1">
      <c r="A40" s="886" t="s">
        <v>711</v>
      </c>
      <c r="B40" s="18">
        <v>5366</v>
      </c>
      <c r="C40" s="18">
        <v>2778</v>
      </c>
      <c r="D40" s="18">
        <v>2588</v>
      </c>
      <c r="E40" s="18">
        <v>887</v>
      </c>
      <c r="F40" s="18">
        <v>473</v>
      </c>
      <c r="G40" s="18">
        <v>414</v>
      </c>
      <c r="H40" s="18">
        <v>4479</v>
      </c>
      <c r="I40" s="18">
        <v>2305</v>
      </c>
      <c r="J40" s="18">
        <v>2174</v>
      </c>
      <c r="K40" s="234"/>
      <c r="L40" s="234"/>
      <c r="M40" s="234"/>
      <c r="N40" s="234"/>
      <c r="O40" s="234"/>
      <c r="P40" s="234"/>
      <c r="Q40" s="234"/>
      <c r="S40" s="285"/>
      <c r="T40" s="285"/>
      <c r="U40" s="285"/>
      <c r="V40" s="285"/>
      <c r="W40" s="285"/>
      <c r="X40" s="285"/>
      <c r="Y40" s="286"/>
      <c r="Z40" s="281"/>
    </row>
    <row r="41" spans="1:26" ht="12.95" customHeight="1">
      <c r="A41" s="886" t="s">
        <v>712</v>
      </c>
      <c r="B41" s="18">
        <v>5010</v>
      </c>
      <c r="C41" s="18">
        <v>2583</v>
      </c>
      <c r="D41" s="18">
        <v>2427</v>
      </c>
      <c r="E41" s="18">
        <v>785</v>
      </c>
      <c r="F41" s="18">
        <v>428</v>
      </c>
      <c r="G41" s="18">
        <v>357</v>
      </c>
      <c r="H41" s="18">
        <v>4225</v>
      </c>
      <c r="I41" s="18">
        <v>2155</v>
      </c>
      <c r="J41" s="18">
        <v>2070</v>
      </c>
      <c r="K41" s="234"/>
      <c r="L41" s="234"/>
      <c r="M41" s="234"/>
      <c r="N41" s="234"/>
      <c r="O41" s="234"/>
      <c r="P41" s="234"/>
      <c r="Q41" s="234"/>
      <c r="S41" s="285"/>
      <c r="T41" s="285"/>
      <c r="U41" s="285"/>
      <c r="V41" s="285"/>
      <c r="W41" s="285"/>
      <c r="X41" s="285"/>
      <c r="Y41" s="286"/>
      <c r="Z41" s="281"/>
    </row>
    <row r="42" spans="1:26" ht="12.95" customHeight="1">
      <c r="A42" s="886" t="s">
        <v>713</v>
      </c>
      <c r="B42" s="18">
        <v>4472</v>
      </c>
      <c r="C42" s="18">
        <v>2308</v>
      </c>
      <c r="D42" s="18">
        <v>2164</v>
      </c>
      <c r="E42" s="18">
        <v>640</v>
      </c>
      <c r="F42" s="18">
        <v>300</v>
      </c>
      <c r="G42" s="18">
        <v>340</v>
      </c>
      <c r="H42" s="18">
        <v>3832</v>
      </c>
      <c r="I42" s="18">
        <v>2008</v>
      </c>
      <c r="J42" s="18">
        <v>1824</v>
      </c>
      <c r="K42" s="234"/>
      <c r="L42" s="234"/>
      <c r="M42" s="234"/>
      <c r="N42" s="234"/>
      <c r="O42" s="234"/>
      <c r="P42" s="234"/>
      <c r="Q42" s="234"/>
      <c r="S42" s="285"/>
      <c r="T42" s="285"/>
      <c r="U42" s="285"/>
      <c r="V42" s="285"/>
      <c r="W42" s="285"/>
      <c r="X42" s="285"/>
      <c r="Y42" s="286"/>
      <c r="Z42" s="281"/>
    </row>
    <row r="43" spans="1:26" ht="12.95" customHeight="1">
      <c r="A43" s="886" t="s">
        <v>391</v>
      </c>
      <c r="B43" s="18">
        <v>4175</v>
      </c>
      <c r="C43" s="18">
        <v>2057</v>
      </c>
      <c r="D43" s="18">
        <v>2118</v>
      </c>
      <c r="E43" s="18">
        <v>618</v>
      </c>
      <c r="F43" s="18">
        <v>257</v>
      </c>
      <c r="G43" s="18">
        <v>361</v>
      </c>
      <c r="H43" s="18">
        <v>3557</v>
      </c>
      <c r="I43" s="18">
        <v>1800</v>
      </c>
      <c r="J43" s="18">
        <v>1757</v>
      </c>
      <c r="K43" s="234"/>
      <c r="L43" s="234"/>
      <c r="M43" s="234"/>
      <c r="N43" s="234"/>
      <c r="O43" s="234"/>
      <c r="P43" s="234"/>
      <c r="Q43" s="234"/>
      <c r="S43" s="285"/>
      <c r="T43" s="285"/>
      <c r="U43" s="285"/>
      <c r="V43" s="285"/>
      <c r="W43" s="285"/>
      <c r="X43" s="285"/>
      <c r="Y43" s="286"/>
      <c r="Z43" s="281"/>
    </row>
    <row r="44" spans="1:26" ht="12.95" customHeight="1">
      <c r="A44" s="886" t="s">
        <v>714</v>
      </c>
      <c r="B44" s="18">
        <v>3970</v>
      </c>
      <c r="C44" s="18">
        <v>2000</v>
      </c>
      <c r="D44" s="18">
        <v>1970</v>
      </c>
      <c r="E44" s="18">
        <v>629</v>
      </c>
      <c r="F44" s="18">
        <v>309</v>
      </c>
      <c r="G44" s="18">
        <v>320</v>
      </c>
      <c r="H44" s="18">
        <v>3341</v>
      </c>
      <c r="I44" s="18">
        <v>1691</v>
      </c>
      <c r="J44" s="18">
        <v>1650</v>
      </c>
      <c r="K44" s="234"/>
      <c r="L44" s="234"/>
      <c r="M44" s="234"/>
      <c r="N44" s="234"/>
      <c r="O44" s="234"/>
      <c r="P44" s="234"/>
      <c r="Q44" s="234"/>
      <c r="S44" s="285"/>
      <c r="T44" s="285"/>
      <c r="U44" s="285"/>
      <c r="V44" s="285"/>
      <c r="W44" s="285"/>
      <c r="X44" s="285"/>
      <c r="Y44" s="286"/>
      <c r="Z44" s="281"/>
    </row>
    <row r="45" spans="1:26" s="281" customFormat="1" ht="12.75" customHeight="1">
      <c r="A45" s="884" t="s">
        <v>163</v>
      </c>
      <c r="B45" s="17">
        <v>22993</v>
      </c>
      <c r="C45" s="17">
        <v>11726</v>
      </c>
      <c r="D45" s="17">
        <v>11267</v>
      </c>
      <c r="E45" s="17">
        <v>3559</v>
      </c>
      <c r="F45" s="17">
        <v>1767</v>
      </c>
      <c r="G45" s="17">
        <v>1792</v>
      </c>
      <c r="H45" s="17">
        <v>19434</v>
      </c>
      <c r="I45" s="17">
        <v>9959</v>
      </c>
      <c r="J45" s="17">
        <v>9475</v>
      </c>
      <c r="K45" s="234"/>
      <c r="L45" s="234"/>
      <c r="M45" s="234"/>
      <c r="N45" s="234"/>
      <c r="O45" s="234"/>
      <c r="P45" s="234"/>
      <c r="Q45" s="234"/>
      <c r="R45" s="279"/>
      <c r="S45" s="285"/>
      <c r="T45" s="285"/>
      <c r="U45" s="285"/>
      <c r="V45" s="285"/>
      <c r="W45" s="285"/>
      <c r="X45" s="285"/>
      <c r="Y45" s="286"/>
    </row>
    <row r="46" spans="1:26" ht="12.95" customHeight="1">
      <c r="B46" s="18"/>
      <c r="C46" s="18"/>
      <c r="D46" s="18"/>
      <c r="E46" s="18"/>
      <c r="F46" s="18"/>
      <c r="G46" s="18"/>
      <c r="H46" s="18"/>
      <c r="I46" s="18"/>
      <c r="J46" s="18"/>
      <c r="K46" s="234"/>
      <c r="L46" s="234"/>
      <c r="M46" s="234"/>
      <c r="N46" s="234"/>
      <c r="O46" s="234"/>
      <c r="P46" s="234"/>
      <c r="Q46" s="234"/>
      <c r="S46" s="285"/>
      <c r="T46" s="285"/>
      <c r="U46" s="285"/>
      <c r="V46" s="285"/>
      <c r="W46" s="285"/>
      <c r="X46" s="285"/>
      <c r="Y46" s="286"/>
      <c r="Z46" s="281"/>
    </row>
    <row r="47" spans="1:26" ht="12.95" customHeight="1">
      <c r="A47" s="886" t="s">
        <v>715</v>
      </c>
      <c r="B47" s="18">
        <v>3775</v>
      </c>
      <c r="C47" s="18">
        <v>1870</v>
      </c>
      <c r="D47" s="18">
        <v>1905</v>
      </c>
      <c r="E47" s="18">
        <v>570</v>
      </c>
      <c r="F47" s="18">
        <v>250</v>
      </c>
      <c r="G47" s="18">
        <v>320</v>
      </c>
      <c r="H47" s="18">
        <v>3205</v>
      </c>
      <c r="I47" s="18">
        <v>1620</v>
      </c>
      <c r="J47" s="18">
        <v>1585</v>
      </c>
      <c r="K47" s="234"/>
      <c r="L47" s="234"/>
      <c r="M47" s="234"/>
      <c r="N47" s="234"/>
      <c r="O47" s="234"/>
      <c r="P47" s="234"/>
      <c r="Q47" s="234"/>
      <c r="S47" s="285"/>
      <c r="T47" s="285"/>
      <c r="U47" s="285"/>
      <c r="V47" s="285"/>
      <c r="W47" s="285"/>
      <c r="X47" s="285"/>
      <c r="Y47" s="286"/>
      <c r="Z47" s="281"/>
    </row>
    <row r="48" spans="1:26" ht="12.95" customHeight="1">
      <c r="A48" s="886" t="s">
        <v>716</v>
      </c>
      <c r="B48" s="18">
        <v>3427</v>
      </c>
      <c r="C48" s="18">
        <v>1685</v>
      </c>
      <c r="D48" s="18">
        <v>1742</v>
      </c>
      <c r="E48" s="18">
        <v>486</v>
      </c>
      <c r="F48" s="18">
        <v>231</v>
      </c>
      <c r="G48" s="18">
        <v>255</v>
      </c>
      <c r="H48" s="18">
        <v>2941</v>
      </c>
      <c r="I48" s="18">
        <v>1454</v>
      </c>
      <c r="J48" s="18">
        <v>1487</v>
      </c>
      <c r="K48" s="234"/>
      <c r="L48" s="234"/>
      <c r="M48" s="234"/>
      <c r="N48" s="234"/>
      <c r="O48" s="234"/>
      <c r="P48" s="234"/>
      <c r="Q48" s="234"/>
      <c r="S48" s="285"/>
      <c r="T48" s="285"/>
      <c r="U48" s="285"/>
      <c r="V48" s="285"/>
      <c r="W48" s="285"/>
      <c r="X48" s="285"/>
      <c r="Y48" s="286"/>
      <c r="Z48" s="281"/>
    </row>
    <row r="49" spans="1:26" ht="12.95" customHeight="1">
      <c r="A49" s="886" t="s">
        <v>717</v>
      </c>
      <c r="B49" s="18">
        <v>3458</v>
      </c>
      <c r="C49" s="18">
        <v>1765</v>
      </c>
      <c r="D49" s="18">
        <v>1693</v>
      </c>
      <c r="E49" s="18">
        <v>469</v>
      </c>
      <c r="F49" s="18">
        <v>209</v>
      </c>
      <c r="G49" s="18">
        <v>260</v>
      </c>
      <c r="H49" s="18">
        <v>2989</v>
      </c>
      <c r="I49" s="18">
        <v>1556</v>
      </c>
      <c r="J49" s="18">
        <v>1433</v>
      </c>
      <c r="K49" s="234"/>
      <c r="L49" s="234"/>
      <c r="M49" s="234"/>
      <c r="N49" s="234"/>
      <c r="O49" s="234"/>
      <c r="P49" s="234"/>
      <c r="Q49" s="234"/>
      <c r="S49" s="285"/>
      <c r="T49" s="285"/>
      <c r="U49" s="285"/>
      <c r="V49" s="285"/>
      <c r="W49" s="285"/>
      <c r="X49" s="285"/>
      <c r="Y49" s="286"/>
      <c r="Z49" s="281"/>
    </row>
    <row r="50" spans="1:26" ht="12.95" customHeight="1">
      <c r="A50" s="886" t="s">
        <v>718</v>
      </c>
      <c r="B50" s="18">
        <v>3204</v>
      </c>
      <c r="C50" s="18">
        <v>1632</v>
      </c>
      <c r="D50" s="18">
        <v>1572</v>
      </c>
      <c r="E50" s="18">
        <v>464</v>
      </c>
      <c r="F50" s="18">
        <v>233</v>
      </c>
      <c r="G50" s="18">
        <v>231</v>
      </c>
      <c r="H50" s="18">
        <v>2740</v>
      </c>
      <c r="I50" s="18">
        <v>1399</v>
      </c>
      <c r="J50" s="18">
        <v>1341</v>
      </c>
      <c r="K50" s="234"/>
      <c r="L50" s="234"/>
      <c r="M50" s="234"/>
      <c r="N50" s="234"/>
      <c r="O50" s="234"/>
      <c r="P50" s="234"/>
      <c r="Q50" s="234"/>
      <c r="S50" s="285"/>
      <c r="T50" s="285"/>
      <c r="U50" s="285"/>
      <c r="V50" s="285"/>
      <c r="W50" s="285"/>
      <c r="X50" s="285"/>
      <c r="Y50" s="286"/>
      <c r="Z50" s="281"/>
    </row>
    <row r="51" spans="1:26" ht="12.95" customHeight="1">
      <c r="A51" s="886" t="s">
        <v>719</v>
      </c>
      <c r="B51" s="18">
        <v>3373</v>
      </c>
      <c r="C51" s="18">
        <v>1776</v>
      </c>
      <c r="D51" s="18">
        <v>1597</v>
      </c>
      <c r="E51" s="18">
        <v>479</v>
      </c>
      <c r="F51" s="18">
        <v>226</v>
      </c>
      <c r="G51" s="18">
        <v>253</v>
      </c>
      <c r="H51" s="18">
        <v>2894</v>
      </c>
      <c r="I51" s="18">
        <v>1550</v>
      </c>
      <c r="J51" s="18">
        <v>1344</v>
      </c>
      <c r="K51" s="234"/>
      <c r="L51" s="234"/>
      <c r="M51" s="234"/>
      <c r="N51" s="234"/>
      <c r="O51" s="234"/>
      <c r="P51" s="234"/>
      <c r="Q51" s="234"/>
      <c r="S51" s="285"/>
      <c r="T51" s="285"/>
      <c r="U51" s="285"/>
      <c r="V51" s="285"/>
      <c r="W51" s="285"/>
      <c r="X51" s="285"/>
      <c r="Y51" s="286"/>
      <c r="Z51" s="281"/>
    </row>
    <row r="52" spans="1:26" s="281" customFormat="1" ht="12.95" customHeight="1">
      <c r="A52" s="884" t="s">
        <v>720</v>
      </c>
      <c r="B52" s="17">
        <v>17237</v>
      </c>
      <c r="C52" s="17">
        <v>8728</v>
      </c>
      <c r="D52" s="17">
        <v>8509</v>
      </c>
      <c r="E52" s="17">
        <v>2468</v>
      </c>
      <c r="F52" s="17">
        <v>1149</v>
      </c>
      <c r="G52" s="17">
        <v>1319</v>
      </c>
      <c r="H52" s="17">
        <v>14769</v>
      </c>
      <c r="I52" s="17">
        <v>7579</v>
      </c>
      <c r="J52" s="17">
        <v>7190</v>
      </c>
      <c r="K52" s="234"/>
      <c r="L52" s="234"/>
      <c r="M52" s="234"/>
      <c r="N52" s="234"/>
      <c r="O52" s="234"/>
      <c r="P52" s="234"/>
      <c r="Q52" s="234"/>
      <c r="R52" s="279"/>
      <c r="S52" s="285"/>
      <c r="T52" s="285"/>
      <c r="U52" s="285"/>
      <c r="V52" s="285"/>
      <c r="W52" s="285"/>
      <c r="X52" s="285"/>
      <c r="Y52" s="286"/>
    </row>
    <row r="53" spans="1:26" s="281" customFormat="1" ht="12.95" customHeight="1">
      <c r="A53" s="884"/>
      <c r="B53" s="197"/>
      <c r="C53" s="197"/>
      <c r="D53" s="197"/>
      <c r="E53" s="197"/>
      <c r="F53" s="197"/>
      <c r="G53" s="197"/>
      <c r="H53" s="197"/>
      <c r="I53" s="197"/>
      <c r="J53" s="197"/>
      <c r="K53" s="234"/>
      <c r="L53" s="234"/>
      <c r="M53" s="234"/>
      <c r="N53" s="234"/>
      <c r="O53" s="234"/>
      <c r="P53" s="234"/>
      <c r="Q53" s="234"/>
      <c r="R53" s="279"/>
      <c r="S53" s="285"/>
      <c r="T53" s="285"/>
      <c r="U53" s="285"/>
      <c r="V53" s="285"/>
      <c r="W53" s="285"/>
      <c r="X53" s="285"/>
      <c r="Y53" s="286"/>
    </row>
    <row r="54" spans="1:26" s="281" customFormat="1" ht="12.95" customHeight="1">
      <c r="A54" s="884"/>
      <c r="B54" s="197"/>
      <c r="C54" s="197"/>
      <c r="D54" s="197"/>
      <c r="E54" s="197"/>
      <c r="F54" s="197"/>
      <c r="G54" s="197"/>
      <c r="H54" s="197"/>
      <c r="I54" s="197"/>
      <c r="J54" s="197"/>
      <c r="K54" s="234"/>
      <c r="L54" s="234"/>
      <c r="M54" s="234"/>
      <c r="N54" s="234"/>
      <c r="O54" s="234"/>
      <c r="P54" s="234"/>
      <c r="Q54" s="234"/>
      <c r="R54" s="279"/>
      <c r="S54" s="285"/>
      <c r="T54" s="285"/>
      <c r="U54" s="285"/>
      <c r="V54" s="285"/>
      <c r="W54" s="285"/>
      <c r="X54" s="285"/>
      <c r="Y54" s="286"/>
    </row>
    <row r="55" spans="1:26" s="281" customFormat="1" ht="12.95" customHeight="1">
      <c r="A55" s="884"/>
      <c r="B55" s="197"/>
      <c r="C55" s="197"/>
      <c r="D55" s="197"/>
      <c r="E55" s="197"/>
      <c r="F55" s="197"/>
      <c r="G55" s="197"/>
      <c r="H55" s="197"/>
      <c r="I55" s="197"/>
      <c r="J55" s="197"/>
      <c r="K55" s="234"/>
      <c r="L55" s="234"/>
      <c r="M55" s="234"/>
      <c r="N55" s="234"/>
      <c r="O55" s="234"/>
      <c r="P55" s="234"/>
      <c r="Q55" s="234"/>
      <c r="R55" s="279"/>
      <c r="S55" s="285"/>
      <c r="T55" s="285"/>
      <c r="U55" s="285"/>
      <c r="V55" s="285"/>
      <c r="W55" s="285"/>
      <c r="X55" s="285"/>
      <c r="Y55" s="286"/>
    </row>
    <row r="56" spans="1:26" s="281" customFormat="1" ht="12.95" customHeight="1">
      <c r="A56" s="884"/>
      <c r="B56" s="197"/>
      <c r="C56" s="197"/>
      <c r="D56" s="197"/>
      <c r="E56" s="197"/>
      <c r="F56" s="197"/>
      <c r="G56" s="197"/>
      <c r="H56" s="197"/>
      <c r="I56" s="197"/>
      <c r="J56" s="197"/>
      <c r="K56" s="234"/>
      <c r="L56" s="234"/>
      <c r="M56" s="234"/>
      <c r="N56" s="234"/>
      <c r="O56" s="234"/>
      <c r="P56" s="234"/>
      <c r="Q56" s="234"/>
      <c r="R56" s="279"/>
      <c r="S56" s="285"/>
      <c r="T56" s="285"/>
      <c r="U56" s="285"/>
      <c r="V56" s="285"/>
      <c r="W56" s="285"/>
      <c r="X56" s="285"/>
      <c r="Y56" s="286"/>
    </row>
    <row r="57" spans="1:26" s="281" customFormat="1" ht="12.95" customHeight="1">
      <c r="A57" s="884"/>
      <c r="B57" s="197"/>
      <c r="C57" s="197"/>
      <c r="D57" s="197"/>
      <c r="E57" s="197"/>
      <c r="F57" s="197"/>
      <c r="G57" s="197"/>
      <c r="H57" s="197"/>
      <c r="I57" s="197"/>
      <c r="J57" s="197"/>
      <c r="K57" s="234"/>
      <c r="L57" s="234"/>
      <c r="M57" s="234"/>
      <c r="N57" s="234"/>
      <c r="O57" s="234"/>
      <c r="P57" s="234"/>
      <c r="Q57" s="234"/>
      <c r="R57" s="279"/>
      <c r="S57" s="285"/>
      <c r="T57" s="285"/>
      <c r="U57" s="285"/>
      <c r="V57" s="285"/>
      <c r="W57" s="285"/>
      <c r="X57" s="285"/>
      <c r="Y57" s="286"/>
    </row>
    <row r="58" spans="1:26" s="281" customFormat="1" ht="12.95" customHeight="1">
      <c r="A58" s="884"/>
      <c r="B58" s="197"/>
      <c r="C58" s="197"/>
      <c r="D58" s="197"/>
      <c r="E58" s="197"/>
      <c r="F58" s="197"/>
      <c r="G58" s="197"/>
      <c r="H58" s="197"/>
      <c r="I58" s="197"/>
      <c r="J58" s="197"/>
      <c r="K58" s="234"/>
      <c r="L58" s="234"/>
      <c r="M58" s="234"/>
      <c r="N58" s="234"/>
      <c r="O58" s="234"/>
      <c r="P58" s="234"/>
      <c r="Q58" s="234"/>
      <c r="R58" s="279"/>
      <c r="S58" s="285"/>
      <c r="T58" s="285"/>
      <c r="U58" s="285"/>
      <c r="V58" s="285"/>
      <c r="W58" s="285"/>
      <c r="X58" s="285"/>
      <c r="Y58" s="286"/>
    </row>
    <row r="59" spans="1:26" s="281" customFormat="1" ht="12.95" customHeight="1">
      <c r="A59" s="884"/>
      <c r="B59" s="197"/>
      <c r="C59" s="197"/>
      <c r="D59" s="197"/>
      <c r="E59" s="197"/>
      <c r="F59" s="197"/>
      <c r="G59" s="197"/>
      <c r="H59" s="197"/>
      <c r="I59" s="197"/>
      <c r="J59" s="197"/>
      <c r="K59" s="234"/>
      <c r="L59" s="234"/>
      <c r="M59" s="234"/>
      <c r="N59" s="234"/>
      <c r="O59" s="234"/>
      <c r="P59" s="234"/>
      <c r="Q59" s="234"/>
      <c r="R59" s="279"/>
      <c r="S59" s="285"/>
      <c r="T59" s="285"/>
      <c r="U59" s="285"/>
      <c r="V59" s="285"/>
      <c r="W59" s="285"/>
      <c r="X59" s="285"/>
      <c r="Y59" s="286"/>
    </row>
    <row r="60" spans="1:26" s="281" customFormat="1" ht="12.95" customHeight="1">
      <c r="A60" s="884"/>
      <c r="B60" s="197"/>
      <c r="C60" s="197"/>
      <c r="D60" s="197"/>
      <c r="E60" s="197"/>
      <c r="F60" s="197"/>
      <c r="G60" s="197"/>
      <c r="H60" s="197"/>
      <c r="I60" s="197"/>
      <c r="J60" s="197"/>
      <c r="K60" s="234"/>
      <c r="L60" s="234"/>
      <c r="M60" s="234"/>
      <c r="N60" s="234"/>
      <c r="O60" s="234"/>
      <c r="P60" s="234"/>
      <c r="Q60" s="234"/>
      <c r="R60" s="279"/>
      <c r="S60" s="285"/>
      <c r="T60" s="285"/>
      <c r="U60" s="285"/>
      <c r="V60" s="285"/>
      <c r="W60" s="285"/>
      <c r="X60" s="285"/>
      <c r="Y60" s="286"/>
    </row>
    <row r="61" spans="1:26" s="281" customFormat="1" ht="12.95" customHeight="1">
      <c r="A61" s="884"/>
      <c r="B61" s="197"/>
      <c r="C61" s="197"/>
      <c r="D61" s="197"/>
      <c r="E61" s="197"/>
      <c r="F61" s="197"/>
      <c r="G61" s="197"/>
      <c r="H61" s="197"/>
      <c r="I61" s="197"/>
      <c r="J61" s="197"/>
      <c r="K61" s="234"/>
      <c r="L61" s="234"/>
      <c r="M61" s="234"/>
      <c r="N61" s="234"/>
      <c r="O61" s="234"/>
      <c r="P61" s="234"/>
      <c r="Q61" s="234"/>
      <c r="R61" s="279"/>
      <c r="S61" s="285"/>
      <c r="T61" s="285"/>
      <c r="U61" s="285"/>
      <c r="V61" s="285"/>
      <c r="W61" s="285"/>
      <c r="X61" s="285"/>
      <c r="Y61" s="286"/>
    </row>
    <row r="62" spans="1:26" ht="12.95" customHeight="1">
      <c r="A62" s="886" t="s">
        <v>722</v>
      </c>
      <c r="B62" s="18">
        <v>3736</v>
      </c>
      <c r="C62" s="18">
        <v>1969</v>
      </c>
      <c r="D62" s="18">
        <v>1767</v>
      </c>
      <c r="E62" s="18">
        <v>516</v>
      </c>
      <c r="F62" s="18">
        <v>241</v>
      </c>
      <c r="G62" s="18">
        <v>275</v>
      </c>
      <c r="H62" s="18">
        <v>3220</v>
      </c>
      <c r="I62" s="18">
        <v>1728</v>
      </c>
      <c r="J62" s="18">
        <v>1492</v>
      </c>
      <c r="K62" s="234"/>
      <c r="L62" s="234"/>
      <c r="M62" s="234"/>
      <c r="N62" s="234"/>
      <c r="O62" s="234"/>
      <c r="P62" s="234"/>
      <c r="Q62" s="234"/>
      <c r="S62" s="285"/>
      <c r="T62" s="285"/>
      <c r="U62" s="285"/>
      <c r="V62" s="285"/>
      <c r="W62" s="285"/>
      <c r="X62" s="285"/>
      <c r="Y62" s="286"/>
      <c r="Z62" s="281"/>
    </row>
    <row r="63" spans="1:26" ht="12.95" customHeight="1">
      <c r="A63" s="886" t="s">
        <v>723</v>
      </c>
      <c r="B63" s="18">
        <v>3813</v>
      </c>
      <c r="C63" s="18">
        <v>1939</v>
      </c>
      <c r="D63" s="18">
        <v>1874</v>
      </c>
      <c r="E63" s="18">
        <v>522</v>
      </c>
      <c r="F63" s="18">
        <v>209</v>
      </c>
      <c r="G63" s="18">
        <v>313</v>
      </c>
      <c r="H63" s="18">
        <v>3291</v>
      </c>
      <c r="I63" s="18">
        <v>1730</v>
      </c>
      <c r="J63" s="18">
        <v>1561</v>
      </c>
      <c r="K63" s="234"/>
      <c r="L63" s="234"/>
      <c r="M63" s="234"/>
      <c r="N63" s="234"/>
      <c r="O63" s="234"/>
      <c r="P63" s="234"/>
      <c r="Q63" s="234"/>
      <c r="S63" s="285"/>
      <c r="T63" s="285"/>
      <c r="U63" s="285"/>
      <c r="V63" s="285"/>
      <c r="W63" s="285"/>
      <c r="X63" s="285"/>
      <c r="Y63" s="286"/>
      <c r="Z63" s="281"/>
    </row>
    <row r="64" spans="1:26" ht="12.95" customHeight="1">
      <c r="A64" s="886" t="s">
        <v>724</v>
      </c>
      <c r="B64" s="18">
        <v>3761</v>
      </c>
      <c r="C64" s="18">
        <v>1924</v>
      </c>
      <c r="D64" s="18">
        <v>1837</v>
      </c>
      <c r="E64" s="18">
        <v>560</v>
      </c>
      <c r="F64" s="18">
        <v>262</v>
      </c>
      <c r="G64" s="18">
        <v>298</v>
      </c>
      <c r="H64" s="18">
        <v>3201</v>
      </c>
      <c r="I64" s="18">
        <v>1662</v>
      </c>
      <c r="J64" s="18">
        <v>1539</v>
      </c>
      <c r="K64" s="234"/>
      <c r="L64" s="234"/>
      <c r="M64" s="234"/>
      <c r="N64" s="234"/>
      <c r="O64" s="234"/>
      <c r="P64" s="234"/>
      <c r="Q64" s="234"/>
      <c r="S64" s="285"/>
      <c r="T64" s="285"/>
      <c r="U64" s="285"/>
      <c r="V64" s="285"/>
      <c r="W64" s="285"/>
      <c r="X64" s="285"/>
      <c r="Y64" s="286"/>
      <c r="Z64" s="281"/>
    </row>
    <row r="65" spans="1:26" ht="12.95" customHeight="1">
      <c r="A65" s="886" t="s">
        <v>725</v>
      </c>
      <c r="B65" s="18">
        <v>3810</v>
      </c>
      <c r="C65" s="18">
        <v>1962</v>
      </c>
      <c r="D65" s="18">
        <v>1848</v>
      </c>
      <c r="E65" s="18">
        <v>551</v>
      </c>
      <c r="F65" s="18">
        <v>259</v>
      </c>
      <c r="G65" s="18">
        <v>292</v>
      </c>
      <c r="H65" s="18">
        <v>3259</v>
      </c>
      <c r="I65" s="18">
        <v>1703</v>
      </c>
      <c r="J65" s="18">
        <v>1556</v>
      </c>
      <c r="K65" s="234"/>
      <c r="L65" s="234"/>
      <c r="M65" s="234"/>
      <c r="N65" s="234"/>
      <c r="O65" s="234"/>
      <c r="P65" s="234"/>
      <c r="Q65" s="234"/>
      <c r="S65" s="285"/>
      <c r="T65" s="285"/>
      <c r="U65" s="285"/>
      <c r="V65" s="285"/>
      <c r="W65" s="285"/>
      <c r="X65" s="285"/>
      <c r="Y65" s="286"/>
      <c r="Z65" s="281"/>
    </row>
    <row r="66" spans="1:26" ht="12.95" customHeight="1">
      <c r="A66" s="886" t="s">
        <v>726</v>
      </c>
      <c r="B66" s="18">
        <v>3640</v>
      </c>
      <c r="C66" s="18">
        <v>1866</v>
      </c>
      <c r="D66" s="18">
        <v>1774</v>
      </c>
      <c r="E66" s="18">
        <v>526</v>
      </c>
      <c r="F66" s="18">
        <v>252</v>
      </c>
      <c r="G66" s="18">
        <v>274</v>
      </c>
      <c r="H66" s="18">
        <v>3114</v>
      </c>
      <c r="I66" s="18">
        <v>1614</v>
      </c>
      <c r="J66" s="18">
        <v>1500</v>
      </c>
      <c r="K66" s="234"/>
      <c r="L66" s="234"/>
      <c r="M66" s="234"/>
      <c r="N66" s="234"/>
      <c r="O66" s="234"/>
      <c r="P66" s="234"/>
      <c r="Q66" s="234"/>
      <c r="S66" s="285"/>
      <c r="T66" s="285"/>
      <c r="U66" s="285"/>
      <c r="V66" s="285"/>
      <c r="W66" s="285"/>
      <c r="X66" s="285"/>
      <c r="Y66" s="286"/>
      <c r="Z66" s="281"/>
    </row>
    <row r="67" spans="1:26" s="281" customFormat="1" ht="12.95" customHeight="1">
      <c r="A67" s="884" t="s">
        <v>727</v>
      </c>
      <c r="B67" s="17">
        <v>18760</v>
      </c>
      <c r="C67" s="17">
        <v>9660</v>
      </c>
      <c r="D67" s="17">
        <v>9100</v>
      </c>
      <c r="E67" s="17">
        <v>2675</v>
      </c>
      <c r="F67" s="17">
        <v>1223</v>
      </c>
      <c r="G67" s="17">
        <v>1452</v>
      </c>
      <c r="H67" s="17">
        <v>16085</v>
      </c>
      <c r="I67" s="17">
        <v>8437</v>
      </c>
      <c r="J67" s="17">
        <v>7648</v>
      </c>
      <c r="K67" s="234"/>
      <c r="L67" s="234"/>
      <c r="M67" s="234"/>
      <c r="N67" s="234"/>
      <c r="O67" s="234"/>
      <c r="P67" s="234"/>
      <c r="Q67" s="234"/>
      <c r="R67" s="279"/>
      <c r="S67" s="285"/>
      <c r="T67" s="285"/>
      <c r="U67" s="285"/>
      <c r="V67" s="285"/>
      <c r="W67" s="285"/>
      <c r="X67" s="285"/>
      <c r="Y67" s="286"/>
    </row>
    <row r="68" spans="1:26" s="281" customFormat="1" ht="11.45" customHeight="1">
      <c r="B68" s="18"/>
      <c r="C68" s="18"/>
      <c r="D68" s="18"/>
      <c r="E68" s="18"/>
      <c r="F68" s="18"/>
      <c r="G68" s="18"/>
      <c r="H68" s="18"/>
      <c r="I68" s="18"/>
      <c r="J68" s="18"/>
      <c r="K68" s="234"/>
      <c r="L68" s="234"/>
      <c r="M68" s="234"/>
      <c r="N68" s="234"/>
      <c r="O68" s="234"/>
      <c r="P68" s="234"/>
      <c r="Q68" s="234"/>
      <c r="R68" s="279"/>
      <c r="S68" s="285"/>
      <c r="T68" s="285"/>
      <c r="U68" s="285"/>
      <c r="V68" s="285"/>
      <c r="W68" s="285"/>
      <c r="X68" s="285"/>
      <c r="Y68" s="286"/>
    </row>
    <row r="69" spans="1:26" ht="12.95" customHeight="1">
      <c r="A69" s="886" t="s">
        <v>625</v>
      </c>
      <c r="B69" s="18">
        <v>3873</v>
      </c>
      <c r="C69" s="18">
        <v>2098</v>
      </c>
      <c r="D69" s="18">
        <v>1775</v>
      </c>
      <c r="E69" s="18">
        <v>596</v>
      </c>
      <c r="F69" s="18">
        <v>298</v>
      </c>
      <c r="G69" s="18">
        <v>298</v>
      </c>
      <c r="H69" s="18">
        <v>3277</v>
      </c>
      <c r="I69" s="18">
        <v>1800</v>
      </c>
      <c r="J69" s="18">
        <v>1477</v>
      </c>
      <c r="K69" s="234"/>
      <c r="L69" s="234"/>
      <c r="M69" s="234"/>
      <c r="N69" s="234"/>
      <c r="O69" s="234"/>
      <c r="P69" s="234"/>
      <c r="Q69" s="234"/>
      <c r="S69" s="285"/>
      <c r="T69" s="285"/>
      <c r="U69" s="285"/>
      <c r="V69" s="285"/>
      <c r="W69" s="285"/>
      <c r="X69" s="285"/>
      <c r="Y69" s="286"/>
      <c r="Z69" s="281"/>
    </row>
    <row r="70" spans="1:26" ht="12.95" customHeight="1">
      <c r="A70" s="886" t="s">
        <v>728</v>
      </c>
      <c r="B70" s="18">
        <v>3615</v>
      </c>
      <c r="C70" s="18">
        <v>1907</v>
      </c>
      <c r="D70" s="18">
        <v>1708</v>
      </c>
      <c r="E70" s="18">
        <v>562</v>
      </c>
      <c r="F70" s="18">
        <v>275</v>
      </c>
      <c r="G70" s="18">
        <v>287</v>
      </c>
      <c r="H70" s="18">
        <v>3053</v>
      </c>
      <c r="I70" s="18">
        <v>1632</v>
      </c>
      <c r="J70" s="18">
        <v>1421</v>
      </c>
      <c r="K70" s="234"/>
      <c r="L70" s="234"/>
      <c r="M70" s="234"/>
      <c r="N70" s="234"/>
      <c r="O70" s="234"/>
      <c r="P70" s="234"/>
      <c r="Q70" s="234"/>
      <c r="S70" s="285"/>
      <c r="T70" s="285"/>
      <c r="U70" s="285"/>
      <c r="V70" s="285"/>
      <c r="W70" s="285"/>
      <c r="X70" s="285"/>
      <c r="Y70" s="286"/>
      <c r="Z70" s="281"/>
    </row>
    <row r="71" spans="1:26" ht="12.95" customHeight="1">
      <c r="A71" s="886" t="s">
        <v>729</v>
      </c>
      <c r="B71" s="18">
        <v>3529</v>
      </c>
      <c r="C71" s="18">
        <v>1804</v>
      </c>
      <c r="D71" s="18">
        <v>1725</v>
      </c>
      <c r="E71" s="18">
        <v>557</v>
      </c>
      <c r="F71" s="18">
        <v>261</v>
      </c>
      <c r="G71" s="18">
        <v>296</v>
      </c>
      <c r="H71" s="18">
        <v>2972</v>
      </c>
      <c r="I71" s="18">
        <v>1543</v>
      </c>
      <c r="J71" s="18">
        <v>1429</v>
      </c>
      <c r="K71" s="234"/>
      <c r="L71" s="234"/>
      <c r="M71" s="234"/>
      <c r="N71" s="234"/>
      <c r="O71" s="234"/>
      <c r="P71" s="234"/>
      <c r="Q71" s="234"/>
      <c r="S71" s="285"/>
      <c r="T71" s="285"/>
      <c r="U71" s="285"/>
      <c r="V71" s="285"/>
      <c r="W71" s="285"/>
      <c r="X71" s="285"/>
      <c r="Y71" s="286"/>
      <c r="Z71" s="281"/>
    </row>
    <row r="72" spans="1:26" ht="12.95" customHeight="1">
      <c r="A72" s="886" t="s">
        <v>730</v>
      </c>
      <c r="B72" s="18">
        <v>3526</v>
      </c>
      <c r="C72" s="18">
        <v>1802</v>
      </c>
      <c r="D72" s="18">
        <v>1724</v>
      </c>
      <c r="E72" s="18">
        <v>537</v>
      </c>
      <c r="F72" s="18">
        <v>239</v>
      </c>
      <c r="G72" s="18">
        <v>298</v>
      </c>
      <c r="H72" s="18">
        <v>2989</v>
      </c>
      <c r="I72" s="18">
        <v>1563</v>
      </c>
      <c r="J72" s="18">
        <v>1426</v>
      </c>
      <c r="K72" s="234"/>
      <c r="L72" s="234"/>
      <c r="M72" s="234"/>
      <c r="N72" s="234"/>
      <c r="O72" s="234"/>
      <c r="P72" s="234"/>
      <c r="Q72" s="234"/>
      <c r="S72" s="285"/>
      <c r="T72" s="285"/>
      <c r="U72" s="285"/>
      <c r="V72" s="285"/>
      <c r="W72" s="285"/>
      <c r="X72" s="285"/>
      <c r="Y72" s="286"/>
      <c r="Z72" s="281"/>
    </row>
    <row r="73" spans="1:26" ht="12.95" customHeight="1">
      <c r="A73" s="886" t="s">
        <v>731</v>
      </c>
      <c r="B73" s="18">
        <v>3534</v>
      </c>
      <c r="C73" s="18">
        <v>1890</v>
      </c>
      <c r="D73" s="18">
        <v>1644</v>
      </c>
      <c r="E73" s="18">
        <v>483</v>
      </c>
      <c r="F73" s="18">
        <v>243</v>
      </c>
      <c r="G73" s="18">
        <v>240</v>
      </c>
      <c r="H73" s="18">
        <v>3051</v>
      </c>
      <c r="I73" s="18">
        <v>1647</v>
      </c>
      <c r="J73" s="18">
        <v>1404</v>
      </c>
      <c r="K73" s="234"/>
      <c r="L73" s="234"/>
      <c r="M73" s="234"/>
      <c r="N73" s="234"/>
      <c r="O73" s="234"/>
      <c r="P73" s="234"/>
      <c r="Q73" s="234"/>
      <c r="S73" s="285"/>
      <c r="T73" s="285"/>
      <c r="U73" s="285"/>
      <c r="V73" s="285"/>
      <c r="W73" s="285"/>
      <c r="X73" s="285"/>
      <c r="Y73" s="286"/>
      <c r="Z73" s="281"/>
    </row>
    <row r="74" spans="1:26" s="281" customFormat="1" ht="12.95" customHeight="1">
      <c r="A74" s="884" t="s">
        <v>732</v>
      </c>
      <c r="B74" s="17">
        <v>18077</v>
      </c>
      <c r="C74" s="17">
        <v>9501</v>
      </c>
      <c r="D74" s="17">
        <v>8576</v>
      </c>
      <c r="E74" s="17">
        <v>2735</v>
      </c>
      <c r="F74" s="17">
        <v>1316</v>
      </c>
      <c r="G74" s="17">
        <v>1419</v>
      </c>
      <c r="H74" s="17">
        <v>15342</v>
      </c>
      <c r="I74" s="17">
        <v>8185</v>
      </c>
      <c r="J74" s="17">
        <v>7157</v>
      </c>
      <c r="K74" s="234"/>
      <c r="L74" s="234"/>
      <c r="M74" s="234"/>
      <c r="N74" s="234"/>
      <c r="O74" s="234"/>
      <c r="P74" s="234"/>
      <c r="Q74" s="234"/>
      <c r="R74" s="279"/>
      <c r="S74" s="285"/>
      <c r="T74" s="285"/>
      <c r="U74" s="285"/>
      <c r="V74" s="285"/>
      <c r="W74" s="285"/>
      <c r="X74" s="285"/>
      <c r="Y74" s="286"/>
    </row>
    <row r="75" spans="1:26" ht="11.1" customHeight="1">
      <c r="B75" s="18"/>
      <c r="C75" s="18"/>
      <c r="D75" s="18"/>
      <c r="E75" s="18"/>
      <c r="F75" s="18"/>
      <c r="G75" s="18"/>
      <c r="H75" s="18"/>
      <c r="I75" s="18"/>
      <c r="J75" s="18"/>
      <c r="K75" s="234"/>
      <c r="L75" s="234"/>
      <c r="M75" s="234"/>
      <c r="N75" s="234"/>
      <c r="O75" s="234"/>
      <c r="P75" s="234"/>
      <c r="Q75" s="234"/>
      <c r="S75" s="285"/>
      <c r="T75" s="285"/>
      <c r="U75" s="285"/>
      <c r="V75" s="285"/>
      <c r="W75" s="285"/>
      <c r="X75" s="285"/>
      <c r="Y75" s="286"/>
      <c r="Z75" s="281"/>
    </row>
    <row r="76" spans="1:26" ht="12.95" customHeight="1">
      <c r="A76" s="886" t="s">
        <v>733</v>
      </c>
      <c r="B76" s="18">
        <v>3367</v>
      </c>
      <c r="C76" s="18">
        <v>1697</v>
      </c>
      <c r="D76" s="18">
        <v>1670</v>
      </c>
      <c r="E76" s="18">
        <v>584</v>
      </c>
      <c r="F76" s="18">
        <v>263</v>
      </c>
      <c r="G76" s="18">
        <v>321</v>
      </c>
      <c r="H76" s="18">
        <v>2783</v>
      </c>
      <c r="I76" s="18">
        <v>1434</v>
      </c>
      <c r="J76" s="18">
        <v>1349</v>
      </c>
      <c r="K76" s="234"/>
      <c r="L76" s="234"/>
      <c r="M76" s="234"/>
      <c r="N76" s="234"/>
      <c r="O76" s="234"/>
      <c r="P76" s="234"/>
      <c r="Q76" s="234"/>
      <c r="S76" s="285"/>
      <c r="T76" s="285"/>
      <c r="U76" s="285"/>
      <c r="V76" s="285"/>
      <c r="W76" s="285"/>
      <c r="X76" s="285"/>
      <c r="Y76" s="286"/>
      <c r="Z76" s="281"/>
    </row>
    <row r="77" spans="1:26" ht="12.95" customHeight="1">
      <c r="A77" s="886" t="s">
        <v>734</v>
      </c>
      <c r="B77" s="18">
        <v>3266</v>
      </c>
      <c r="C77" s="18">
        <v>1656</v>
      </c>
      <c r="D77" s="18">
        <v>1610</v>
      </c>
      <c r="E77" s="18">
        <v>564</v>
      </c>
      <c r="F77" s="18">
        <v>257</v>
      </c>
      <c r="G77" s="18">
        <v>307</v>
      </c>
      <c r="H77" s="18">
        <v>2702</v>
      </c>
      <c r="I77" s="18">
        <v>1399</v>
      </c>
      <c r="J77" s="18">
        <v>1303</v>
      </c>
      <c r="K77" s="234"/>
      <c r="L77" s="234"/>
      <c r="M77" s="234"/>
      <c r="N77" s="234"/>
      <c r="O77" s="234"/>
      <c r="P77" s="234"/>
      <c r="Q77" s="234"/>
      <c r="S77" s="285"/>
      <c r="T77" s="285"/>
      <c r="U77" s="285"/>
      <c r="V77" s="285"/>
      <c r="W77" s="285"/>
      <c r="X77" s="285"/>
      <c r="Y77" s="286"/>
      <c r="Z77" s="281"/>
    </row>
    <row r="78" spans="1:26" ht="12.95" customHeight="1">
      <c r="A78" s="886" t="s">
        <v>735</v>
      </c>
      <c r="B78" s="18">
        <v>3126</v>
      </c>
      <c r="C78" s="18">
        <v>1609</v>
      </c>
      <c r="D78" s="18">
        <v>1517</v>
      </c>
      <c r="E78" s="18">
        <v>516</v>
      </c>
      <c r="F78" s="18">
        <v>236</v>
      </c>
      <c r="G78" s="18">
        <v>280</v>
      </c>
      <c r="H78" s="18">
        <v>2610</v>
      </c>
      <c r="I78" s="18">
        <v>1373</v>
      </c>
      <c r="J78" s="18">
        <v>1237</v>
      </c>
      <c r="K78" s="234"/>
      <c r="L78" s="234"/>
      <c r="M78" s="234"/>
      <c r="N78" s="234"/>
      <c r="O78" s="234"/>
      <c r="P78" s="234"/>
      <c r="Q78" s="234"/>
      <c r="S78" s="285"/>
      <c r="T78" s="285"/>
      <c r="U78" s="285"/>
      <c r="V78" s="285"/>
      <c r="W78" s="285"/>
      <c r="X78" s="285"/>
      <c r="Y78" s="286"/>
      <c r="Z78" s="281"/>
    </row>
    <row r="79" spans="1:26" ht="12.95" customHeight="1">
      <c r="A79" s="886" t="s">
        <v>736</v>
      </c>
      <c r="B79" s="18">
        <v>2984</v>
      </c>
      <c r="C79" s="18">
        <v>1540</v>
      </c>
      <c r="D79" s="18">
        <v>1444</v>
      </c>
      <c r="E79" s="18">
        <v>479</v>
      </c>
      <c r="F79" s="18">
        <v>231</v>
      </c>
      <c r="G79" s="18">
        <v>248</v>
      </c>
      <c r="H79" s="18">
        <v>2505</v>
      </c>
      <c r="I79" s="18">
        <v>1309</v>
      </c>
      <c r="J79" s="18">
        <v>1196</v>
      </c>
      <c r="K79" s="234"/>
      <c r="L79" s="234"/>
      <c r="M79" s="234"/>
      <c r="N79" s="234"/>
      <c r="O79" s="234"/>
      <c r="P79" s="234"/>
      <c r="Q79" s="234"/>
      <c r="S79" s="285"/>
      <c r="T79" s="285"/>
      <c r="U79" s="285"/>
      <c r="V79" s="285"/>
      <c r="W79" s="285"/>
      <c r="X79" s="285"/>
      <c r="Y79" s="286"/>
      <c r="Z79" s="281"/>
    </row>
    <row r="80" spans="1:26" ht="12.95" customHeight="1">
      <c r="A80" s="886" t="s">
        <v>737</v>
      </c>
      <c r="B80" s="18">
        <v>2899</v>
      </c>
      <c r="C80" s="18">
        <v>1515</v>
      </c>
      <c r="D80" s="18">
        <v>1384</v>
      </c>
      <c r="E80" s="18">
        <v>484</v>
      </c>
      <c r="F80" s="18">
        <v>253</v>
      </c>
      <c r="G80" s="18">
        <v>231</v>
      </c>
      <c r="H80" s="18">
        <v>2415</v>
      </c>
      <c r="I80" s="18">
        <v>1262</v>
      </c>
      <c r="J80" s="18">
        <v>1153</v>
      </c>
      <c r="K80" s="234"/>
      <c r="L80" s="234"/>
      <c r="M80" s="234"/>
      <c r="N80" s="234"/>
      <c r="O80" s="234"/>
      <c r="P80" s="234"/>
      <c r="Q80" s="234"/>
      <c r="S80" s="285"/>
      <c r="T80" s="285"/>
      <c r="U80" s="285"/>
      <c r="V80" s="285"/>
      <c r="W80" s="285"/>
      <c r="X80" s="285"/>
      <c r="Y80" s="286"/>
      <c r="Z80" s="281"/>
    </row>
    <row r="81" spans="1:26" s="281" customFormat="1" ht="12.95" customHeight="1">
      <c r="A81" s="884" t="s">
        <v>738</v>
      </c>
      <c r="B81" s="17">
        <v>15642</v>
      </c>
      <c r="C81" s="17">
        <v>8017</v>
      </c>
      <c r="D81" s="17">
        <v>7625</v>
      </c>
      <c r="E81" s="17">
        <v>2627</v>
      </c>
      <c r="F81" s="17">
        <v>1240</v>
      </c>
      <c r="G81" s="17">
        <v>1387</v>
      </c>
      <c r="H81" s="17">
        <v>13015</v>
      </c>
      <c r="I81" s="17">
        <v>6777</v>
      </c>
      <c r="J81" s="17">
        <v>6238</v>
      </c>
      <c r="K81" s="234"/>
      <c r="L81" s="234"/>
      <c r="M81" s="234"/>
      <c r="N81" s="234"/>
      <c r="O81" s="234"/>
      <c r="P81" s="234"/>
      <c r="Q81" s="234"/>
      <c r="R81" s="279"/>
      <c r="S81" s="285"/>
      <c r="T81" s="285"/>
      <c r="U81" s="285"/>
      <c r="V81" s="285"/>
      <c r="W81" s="285"/>
      <c r="X81" s="285"/>
      <c r="Y81" s="286"/>
    </row>
    <row r="82" spans="1:26" ht="11.1" customHeight="1">
      <c r="B82" s="18"/>
      <c r="C82" s="18"/>
      <c r="D82" s="18"/>
      <c r="E82" s="18"/>
      <c r="F82" s="18"/>
      <c r="G82" s="18"/>
      <c r="H82" s="18"/>
      <c r="I82" s="18"/>
      <c r="J82" s="18"/>
      <c r="K82" s="234"/>
      <c r="L82" s="234"/>
      <c r="M82" s="234"/>
      <c r="N82" s="234"/>
      <c r="O82" s="234"/>
      <c r="P82" s="234"/>
      <c r="Q82" s="234"/>
      <c r="S82" s="285"/>
      <c r="T82" s="285"/>
      <c r="U82" s="285"/>
      <c r="V82" s="285"/>
      <c r="W82" s="285"/>
      <c r="X82" s="285"/>
      <c r="Y82" s="286"/>
      <c r="Z82" s="281"/>
    </row>
    <row r="83" spans="1:26" ht="12.95" customHeight="1">
      <c r="A83" s="886" t="s">
        <v>739</v>
      </c>
      <c r="B83" s="18">
        <v>2935</v>
      </c>
      <c r="C83" s="18">
        <v>1529</v>
      </c>
      <c r="D83" s="18">
        <v>1406</v>
      </c>
      <c r="E83" s="18">
        <v>464</v>
      </c>
      <c r="F83" s="18">
        <v>229</v>
      </c>
      <c r="G83" s="18">
        <v>235</v>
      </c>
      <c r="H83" s="18">
        <v>2471</v>
      </c>
      <c r="I83" s="18">
        <v>1300</v>
      </c>
      <c r="J83" s="18">
        <v>1171</v>
      </c>
      <c r="K83" s="234"/>
      <c r="L83" s="234"/>
      <c r="M83" s="234"/>
      <c r="N83" s="234"/>
      <c r="O83" s="234"/>
      <c r="P83" s="234"/>
      <c r="Q83" s="234"/>
      <c r="S83" s="285"/>
      <c r="T83" s="285"/>
      <c r="U83" s="285"/>
      <c r="V83" s="285"/>
      <c r="W83" s="285"/>
      <c r="X83" s="285"/>
      <c r="Y83" s="286"/>
      <c r="Z83" s="281"/>
    </row>
    <row r="84" spans="1:26" ht="12.95" customHeight="1">
      <c r="A84" s="886" t="s">
        <v>740</v>
      </c>
      <c r="B84" s="18">
        <v>2888</v>
      </c>
      <c r="C84" s="18">
        <v>1486</v>
      </c>
      <c r="D84" s="18">
        <v>1402</v>
      </c>
      <c r="E84" s="18">
        <v>477</v>
      </c>
      <c r="F84" s="18">
        <v>217</v>
      </c>
      <c r="G84" s="18">
        <v>260</v>
      </c>
      <c r="H84" s="18">
        <v>2411</v>
      </c>
      <c r="I84" s="18">
        <v>1269</v>
      </c>
      <c r="J84" s="18">
        <v>1142</v>
      </c>
      <c r="K84" s="234"/>
      <c r="L84" s="234"/>
      <c r="M84" s="234"/>
      <c r="N84" s="234"/>
      <c r="O84" s="234"/>
      <c r="P84" s="234"/>
      <c r="Q84" s="234"/>
      <c r="S84" s="285"/>
      <c r="T84" s="285"/>
      <c r="U84" s="285"/>
      <c r="V84" s="285"/>
      <c r="W84" s="285"/>
      <c r="X84" s="285"/>
      <c r="Y84" s="286"/>
      <c r="Z84" s="281"/>
    </row>
    <row r="85" spans="1:26" ht="12.95" customHeight="1">
      <c r="A85" s="886" t="s">
        <v>741</v>
      </c>
      <c r="B85" s="18">
        <v>2708</v>
      </c>
      <c r="C85" s="18">
        <v>1408</v>
      </c>
      <c r="D85" s="18">
        <v>1300</v>
      </c>
      <c r="E85" s="18">
        <v>414</v>
      </c>
      <c r="F85" s="18">
        <v>193</v>
      </c>
      <c r="G85" s="18">
        <v>221</v>
      </c>
      <c r="H85" s="18">
        <v>2294</v>
      </c>
      <c r="I85" s="18">
        <v>1215</v>
      </c>
      <c r="J85" s="18">
        <v>1079</v>
      </c>
      <c r="K85" s="234"/>
      <c r="L85" s="234"/>
      <c r="M85" s="234"/>
      <c r="N85" s="234"/>
      <c r="O85" s="234"/>
      <c r="P85" s="234"/>
      <c r="Q85" s="234"/>
      <c r="S85" s="285"/>
      <c r="T85" s="285"/>
      <c r="U85" s="285"/>
      <c r="V85" s="285"/>
      <c r="W85" s="285"/>
      <c r="X85" s="285"/>
      <c r="Y85" s="286"/>
      <c r="Z85" s="281"/>
    </row>
    <row r="86" spans="1:26" ht="12.95" customHeight="1">
      <c r="A86" s="886" t="s">
        <v>742</v>
      </c>
      <c r="B86" s="18">
        <v>2561</v>
      </c>
      <c r="C86" s="18">
        <v>1348</v>
      </c>
      <c r="D86" s="18">
        <v>1213</v>
      </c>
      <c r="E86" s="18">
        <v>419</v>
      </c>
      <c r="F86" s="18">
        <v>214</v>
      </c>
      <c r="G86" s="18">
        <v>205</v>
      </c>
      <c r="H86" s="18">
        <v>2142</v>
      </c>
      <c r="I86" s="18">
        <v>1134</v>
      </c>
      <c r="J86" s="18">
        <v>1008</v>
      </c>
      <c r="K86" s="234"/>
      <c r="L86" s="234"/>
      <c r="M86" s="234"/>
      <c r="N86" s="234"/>
      <c r="O86" s="234"/>
      <c r="P86" s="234"/>
      <c r="Q86" s="234"/>
      <c r="S86" s="285"/>
      <c r="T86" s="285"/>
      <c r="U86" s="285"/>
      <c r="V86" s="285"/>
      <c r="W86" s="285"/>
      <c r="X86" s="285"/>
      <c r="Y86" s="286"/>
      <c r="Z86" s="281"/>
    </row>
    <row r="87" spans="1:26" ht="12.95" customHeight="1">
      <c r="A87" s="886" t="s">
        <v>743</v>
      </c>
      <c r="B87" s="18">
        <v>2650</v>
      </c>
      <c r="C87" s="18">
        <v>1342</v>
      </c>
      <c r="D87" s="18">
        <v>1308</v>
      </c>
      <c r="E87" s="18">
        <v>369</v>
      </c>
      <c r="F87" s="18">
        <v>179</v>
      </c>
      <c r="G87" s="18">
        <v>190</v>
      </c>
      <c r="H87" s="18">
        <v>2281</v>
      </c>
      <c r="I87" s="18">
        <v>1163</v>
      </c>
      <c r="J87" s="18">
        <v>1118</v>
      </c>
      <c r="K87" s="234"/>
      <c r="L87" s="234"/>
      <c r="M87" s="234"/>
      <c r="N87" s="234"/>
      <c r="O87" s="234"/>
      <c r="P87" s="234"/>
      <c r="Q87" s="234"/>
      <c r="S87" s="285"/>
      <c r="T87" s="285"/>
      <c r="U87" s="285"/>
      <c r="V87" s="285"/>
      <c r="W87" s="285"/>
      <c r="X87" s="285"/>
      <c r="Y87" s="286"/>
      <c r="Z87" s="281"/>
    </row>
    <row r="88" spans="1:26" s="281" customFormat="1" ht="12.95" customHeight="1">
      <c r="A88" s="884" t="s">
        <v>744</v>
      </c>
      <c r="B88" s="17">
        <v>13742</v>
      </c>
      <c r="C88" s="17">
        <v>7113</v>
      </c>
      <c r="D88" s="17">
        <v>6629</v>
      </c>
      <c r="E88" s="17">
        <v>2143</v>
      </c>
      <c r="F88" s="17">
        <v>1032</v>
      </c>
      <c r="G88" s="17">
        <v>1111</v>
      </c>
      <c r="H88" s="17">
        <v>11599</v>
      </c>
      <c r="I88" s="17">
        <v>6081</v>
      </c>
      <c r="J88" s="17">
        <v>5518</v>
      </c>
      <c r="K88" s="234"/>
      <c r="L88" s="234"/>
      <c r="M88" s="234"/>
      <c r="N88" s="234"/>
      <c r="O88" s="234"/>
      <c r="P88" s="234"/>
      <c r="Q88" s="234"/>
      <c r="R88" s="279"/>
      <c r="S88" s="285"/>
      <c r="T88" s="285"/>
      <c r="U88" s="285"/>
      <c r="V88" s="285"/>
      <c r="W88" s="285"/>
      <c r="X88" s="285"/>
      <c r="Y88" s="286"/>
    </row>
    <row r="89" spans="1:26" ht="10.9" customHeight="1">
      <c r="B89" s="18"/>
      <c r="C89" s="18"/>
      <c r="D89" s="18"/>
      <c r="E89" s="18"/>
      <c r="F89" s="18"/>
      <c r="G89" s="18"/>
      <c r="H89" s="18"/>
      <c r="I89" s="18"/>
      <c r="J89" s="18"/>
      <c r="K89" s="234"/>
      <c r="L89" s="234"/>
      <c r="M89" s="234"/>
      <c r="N89" s="234"/>
      <c r="O89" s="234"/>
      <c r="P89" s="234"/>
      <c r="Q89" s="234"/>
      <c r="S89" s="285"/>
      <c r="T89" s="285"/>
      <c r="U89" s="285"/>
      <c r="V89" s="285"/>
      <c r="W89" s="285"/>
      <c r="X89" s="285"/>
      <c r="Y89" s="286"/>
      <c r="Z89" s="281"/>
    </row>
    <row r="90" spans="1:26" ht="12.95" customHeight="1">
      <c r="A90" s="886" t="s">
        <v>745</v>
      </c>
      <c r="B90" s="18">
        <v>2484</v>
      </c>
      <c r="C90" s="18">
        <v>1265</v>
      </c>
      <c r="D90" s="18">
        <v>1219</v>
      </c>
      <c r="E90" s="18">
        <v>398</v>
      </c>
      <c r="F90" s="18">
        <v>189</v>
      </c>
      <c r="G90" s="18">
        <v>209</v>
      </c>
      <c r="H90" s="18">
        <v>2086</v>
      </c>
      <c r="I90" s="18">
        <v>1076</v>
      </c>
      <c r="J90" s="18">
        <v>1010</v>
      </c>
      <c r="K90" s="234"/>
      <c r="L90" s="234"/>
      <c r="M90" s="234"/>
      <c r="N90" s="234"/>
      <c r="O90" s="234"/>
      <c r="P90" s="234"/>
      <c r="Q90" s="234"/>
      <c r="S90" s="285"/>
      <c r="T90" s="285"/>
      <c r="U90" s="285"/>
      <c r="V90" s="285"/>
      <c r="W90" s="285"/>
      <c r="X90" s="285"/>
      <c r="Y90" s="286"/>
      <c r="Z90" s="281"/>
    </row>
    <row r="91" spans="1:26" ht="12.95" customHeight="1">
      <c r="A91" s="886" t="s">
        <v>639</v>
      </c>
      <c r="B91" s="18">
        <v>2539</v>
      </c>
      <c r="C91" s="18">
        <v>1339</v>
      </c>
      <c r="D91" s="18">
        <v>1200</v>
      </c>
      <c r="E91" s="18">
        <v>379</v>
      </c>
      <c r="F91" s="18">
        <v>182</v>
      </c>
      <c r="G91" s="18">
        <v>197</v>
      </c>
      <c r="H91" s="18">
        <v>2160</v>
      </c>
      <c r="I91" s="18">
        <v>1157</v>
      </c>
      <c r="J91" s="18">
        <v>1003</v>
      </c>
      <c r="K91" s="234"/>
      <c r="L91" s="234"/>
      <c r="M91" s="234"/>
      <c r="N91" s="234"/>
      <c r="O91" s="234"/>
      <c r="P91" s="234"/>
      <c r="Q91" s="234"/>
      <c r="S91" s="285"/>
      <c r="T91" s="285"/>
      <c r="U91" s="285"/>
      <c r="V91" s="285"/>
      <c r="W91" s="285"/>
      <c r="X91" s="285"/>
      <c r="Y91" s="286"/>
      <c r="Z91" s="281"/>
    </row>
    <row r="92" spans="1:26" ht="12.95" customHeight="1">
      <c r="A92" s="886" t="s">
        <v>746</v>
      </c>
      <c r="B92" s="18">
        <v>2388</v>
      </c>
      <c r="C92" s="18">
        <v>1263</v>
      </c>
      <c r="D92" s="18">
        <v>1125</v>
      </c>
      <c r="E92" s="18">
        <v>324</v>
      </c>
      <c r="F92" s="18">
        <v>146</v>
      </c>
      <c r="G92" s="18">
        <v>178</v>
      </c>
      <c r="H92" s="18">
        <v>2064</v>
      </c>
      <c r="I92" s="18">
        <v>1117</v>
      </c>
      <c r="J92" s="18">
        <v>947</v>
      </c>
      <c r="K92" s="234"/>
      <c r="L92" s="234"/>
      <c r="M92" s="234"/>
      <c r="N92" s="234"/>
      <c r="O92" s="234"/>
      <c r="P92" s="234"/>
      <c r="Q92" s="234"/>
      <c r="S92" s="285"/>
      <c r="T92" s="285"/>
      <c r="U92" s="285"/>
      <c r="V92" s="285"/>
      <c r="W92" s="285"/>
      <c r="X92" s="285"/>
      <c r="Y92" s="286"/>
      <c r="Z92" s="281"/>
    </row>
    <row r="93" spans="1:26" ht="12.95" customHeight="1">
      <c r="A93" s="886" t="s">
        <v>747</v>
      </c>
      <c r="B93" s="18">
        <v>2318</v>
      </c>
      <c r="C93" s="18">
        <v>1190</v>
      </c>
      <c r="D93" s="18">
        <v>1128</v>
      </c>
      <c r="E93" s="18">
        <v>357</v>
      </c>
      <c r="F93" s="18">
        <v>166</v>
      </c>
      <c r="G93" s="18">
        <v>191</v>
      </c>
      <c r="H93" s="18">
        <v>1961</v>
      </c>
      <c r="I93" s="18">
        <v>1024</v>
      </c>
      <c r="J93" s="18">
        <v>937</v>
      </c>
      <c r="K93" s="234"/>
      <c r="L93" s="234"/>
      <c r="M93" s="234"/>
      <c r="N93" s="234"/>
      <c r="O93" s="234"/>
      <c r="P93" s="234"/>
      <c r="Q93" s="234"/>
      <c r="S93" s="285"/>
      <c r="T93" s="285"/>
      <c r="U93" s="285"/>
      <c r="V93" s="285"/>
      <c r="W93" s="285"/>
      <c r="X93" s="285"/>
      <c r="Y93" s="286"/>
      <c r="Z93" s="281"/>
    </row>
    <row r="94" spans="1:26" ht="12.95" customHeight="1">
      <c r="A94" s="886" t="s">
        <v>748</v>
      </c>
      <c r="B94" s="18">
        <v>2331</v>
      </c>
      <c r="C94" s="18">
        <v>1200</v>
      </c>
      <c r="D94" s="18">
        <v>1131</v>
      </c>
      <c r="E94" s="18">
        <v>347</v>
      </c>
      <c r="F94" s="18">
        <v>165</v>
      </c>
      <c r="G94" s="18">
        <v>182</v>
      </c>
      <c r="H94" s="18">
        <v>1984</v>
      </c>
      <c r="I94" s="18">
        <v>1035</v>
      </c>
      <c r="J94" s="18">
        <v>949</v>
      </c>
      <c r="K94" s="234"/>
      <c r="L94" s="234"/>
      <c r="M94" s="234"/>
      <c r="N94" s="234"/>
      <c r="O94" s="234"/>
      <c r="P94" s="234"/>
      <c r="Q94" s="234"/>
      <c r="S94" s="285"/>
      <c r="T94" s="285"/>
      <c r="U94" s="285"/>
      <c r="V94" s="285"/>
      <c r="W94" s="285"/>
      <c r="X94" s="285"/>
      <c r="Y94" s="286"/>
      <c r="Z94" s="281"/>
    </row>
    <row r="95" spans="1:26" s="281" customFormat="1" ht="12.95" customHeight="1">
      <c r="A95" s="884" t="s">
        <v>207</v>
      </c>
      <c r="B95" s="17">
        <v>12060</v>
      </c>
      <c r="C95" s="17">
        <v>6257</v>
      </c>
      <c r="D95" s="17">
        <v>5803</v>
      </c>
      <c r="E95" s="17">
        <v>1805</v>
      </c>
      <c r="F95" s="17">
        <v>848</v>
      </c>
      <c r="G95" s="17">
        <v>957</v>
      </c>
      <c r="H95" s="17">
        <v>10255</v>
      </c>
      <c r="I95" s="17">
        <v>5409</v>
      </c>
      <c r="J95" s="17">
        <v>4846</v>
      </c>
      <c r="K95" s="234"/>
      <c r="L95" s="234"/>
      <c r="M95" s="234"/>
      <c r="N95" s="234"/>
      <c r="O95" s="234"/>
      <c r="P95" s="234"/>
      <c r="Q95" s="234"/>
      <c r="R95" s="279"/>
      <c r="S95" s="285"/>
      <c r="T95" s="285"/>
      <c r="U95" s="285"/>
      <c r="V95" s="285"/>
      <c r="W95" s="285"/>
      <c r="X95" s="285"/>
      <c r="Y95" s="286"/>
    </row>
    <row r="96" spans="1:26" ht="11.45" customHeight="1">
      <c r="B96" s="18"/>
      <c r="C96" s="18"/>
      <c r="D96" s="18"/>
      <c r="E96" s="18"/>
      <c r="F96" s="18"/>
      <c r="G96" s="18"/>
      <c r="H96" s="18"/>
      <c r="I96" s="18"/>
      <c r="J96" s="18"/>
      <c r="K96" s="234"/>
      <c r="L96" s="234"/>
      <c r="M96" s="234"/>
      <c r="N96" s="234"/>
      <c r="O96" s="234"/>
      <c r="P96" s="234"/>
      <c r="Q96" s="234"/>
      <c r="S96" s="285"/>
      <c r="T96" s="285"/>
      <c r="U96" s="285"/>
      <c r="V96" s="285"/>
      <c r="W96" s="285"/>
      <c r="X96" s="285"/>
      <c r="Y96" s="286"/>
      <c r="Z96" s="281"/>
    </row>
    <row r="97" spans="1:26" ht="12.95" customHeight="1">
      <c r="A97" s="886" t="s">
        <v>629</v>
      </c>
      <c r="B97" s="18">
        <v>2330</v>
      </c>
      <c r="C97" s="18">
        <v>1251</v>
      </c>
      <c r="D97" s="18">
        <v>1079</v>
      </c>
      <c r="E97" s="18">
        <v>354</v>
      </c>
      <c r="F97" s="18">
        <v>173</v>
      </c>
      <c r="G97" s="18">
        <v>181</v>
      </c>
      <c r="H97" s="18">
        <v>1976</v>
      </c>
      <c r="I97" s="18">
        <v>1078</v>
      </c>
      <c r="J97" s="18">
        <v>898</v>
      </c>
      <c r="K97" s="234"/>
      <c r="L97" s="234"/>
      <c r="M97" s="234"/>
      <c r="N97" s="234"/>
      <c r="O97" s="234"/>
      <c r="P97" s="234"/>
      <c r="Q97" s="234"/>
      <c r="S97" s="285"/>
      <c r="T97" s="285"/>
      <c r="U97" s="285"/>
      <c r="V97" s="285"/>
      <c r="W97" s="285"/>
      <c r="X97" s="285"/>
      <c r="Y97" s="286"/>
      <c r="Z97" s="281"/>
    </row>
    <row r="98" spans="1:26" ht="12.95" customHeight="1">
      <c r="A98" s="886" t="s">
        <v>749</v>
      </c>
      <c r="B98" s="18">
        <v>2080</v>
      </c>
      <c r="C98" s="18">
        <v>1082</v>
      </c>
      <c r="D98" s="18">
        <v>998</v>
      </c>
      <c r="E98" s="18">
        <v>295</v>
      </c>
      <c r="F98" s="18">
        <v>147</v>
      </c>
      <c r="G98" s="18">
        <v>148</v>
      </c>
      <c r="H98" s="18">
        <v>1785</v>
      </c>
      <c r="I98" s="18">
        <v>935</v>
      </c>
      <c r="J98" s="18">
        <v>850</v>
      </c>
      <c r="K98" s="234"/>
      <c r="L98" s="234"/>
      <c r="M98" s="234"/>
      <c r="N98" s="234"/>
      <c r="O98" s="234"/>
      <c r="P98" s="234"/>
      <c r="Q98" s="234"/>
      <c r="S98" s="285"/>
      <c r="T98" s="285"/>
      <c r="U98" s="285"/>
      <c r="V98" s="285"/>
      <c r="W98" s="285"/>
      <c r="X98" s="285"/>
      <c r="Y98" s="286"/>
      <c r="Z98" s="281"/>
    </row>
    <row r="99" spans="1:26" ht="12.95" customHeight="1">
      <c r="A99" s="886" t="s">
        <v>750</v>
      </c>
      <c r="B99" s="18">
        <v>2148</v>
      </c>
      <c r="C99" s="18">
        <v>1049</v>
      </c>
      <c r="D99" s="18">
        <v>1099</v>
      </c>
      <c r="E99" s="18">
        <v>348</v>
      </c>
      <c r="F99" s="18">
        <v>147</v>
      </c>
      <c r="G99" s="18">
        <v>201</v>
      </c>
      <c r="H99" s="18">
        <v>1800</v>
      </c>
      <c r="I99" s="18">
        <v>902</v>
      </c>
      <c r="J99" s="18">
        <v>898</v>
      </c>
      <c r="K99" s="234"/>
      <c r="L99" s="234"/>
      <c r="M99" s="234"/>
      <c r="N99" s="234"/>
      <c r="O99" s="234"/>
      <c r="P99" s="234"/>
      <c r="Q99" s="234"/>
      <c r="S99" s="285"/>
      <c r="T99" s="285"/>
      <c r="U99" s="285"/>
      <c r="V99" s="285"/>
      <c r="W99" s="285"/>
      <c r="X99" s="285"/>
      <c r="Y99" s="286"/>
      <c r="Z99" s="281"/>
    </row>
    <row r="100" spans="1:26" ht="12.95" customHeight="1">
      <c r="A100" s="886" t="s">
        <v>751</v>
      </c>
      <c r="B100" s="18">
        <v>1886</v>
      </c>
      <c r="C100" s="18">
        <v>939</v>
      </c>
      <c r="D100" s="18">
        <v>947</v>
      </c>
      <c r="E100" s="18">
        <v>309</v>
      </c>
      <c r="F100" s="18">
        <v>138</v>
      </c>
      <c r="G100" s="18">
        <v>171</v>
      </c>
      <c r="H100" s="18">
        <v>1577</v>
      </c>
      <c r="I100" s="18">
        <v>801</v>
      </c>
      <c r="J100" s="18">
        <v>776</v>
      </c>
      <c r="K100" s="234"/>
      <c r="L100" s="234"/>
      <c r="M100" s="234"/>
      <c r="N100" s="234"/>
      <c r="O100" s="234"/>
      <c r="P100" s="234"/>
      <c r="Q100" s="234"/>
      <c r="S100" s="285"/>
      <c r="T100" s="285"/>
      <c r="U100" s="285"/>
      <c r="V100" s="285"/>
      <c r="W100" s="285"/>
      <c r="X100" s="285"/>
      <c r="Y100" s="286"/>
      <c r="Z100" s="281"/>
    </row>
    <row r="101" spans="1:26" ht="12.95" customHeight="1">
      <c r="A101" s="886" t="s">
        <v>752</v>
      </c>
      <c r="B101" s="18">
        <v>1945</v>
      </c>
      <c r="C101" s="18">
        <v>936</v>
      </c>
      <c r="D101" s="18">
        <v>1009</v>
      </c>
      <c r="E101" s="18">
        <v>306</v>
      </c>
      <c r="F101" s="18">
        <v>126</v>
      </c>
      <c r="G101" s="18">
        <v>180</v>
      </c>
      <c r="H101" s="18">
        <v>1639</v>
      </c>
      <c r="I101" s="18">
        <v>810</v>
      </c>
      <c r="J101" s="18">
        <v>829</v>
      </c>
      <c r="K101" s="234"/>
      <c r="L101" s="234"/>
      <c r="M101" s="234"/>
      <c r="N101" s="234"/>
      <c r="O101" s="234"/>
      <c r="P101" s="234"/>
      <c r="Q101" s="234"/>
      <c r="S101" s="285"/>
      <c r="T101" s="285"/>
      <c r="U101" s="285"/>
      <c r="V101" s="285"/>
      <c r="W101" s="285"/>
      <c r="X101" s="285"/>
      <c r="Y101" s="286"/>
      <c r="Z101" s="281"/>
    </row>
    <row r="102" spans="1:26" s="281" customFormat="1" ht="12.95" customHeight="1">
      <c r="A102" s="884" t="s">
        <v>753</v>
      </c>
      <c r="B102" s="17">
        <v>10389</v>
      </c>
      <c r="C102" s="17">
        <v>5257</v>
      </c>
      <c r="D102" s="17">
        <v>5132</v>
      </c>
      <c r="E102" s="17">
        <v>1612</v>
      </c>
      <c r="F102" s="17">
        <v>731</v>
      </c>
      <c r="G102" s="17">
        <v>881</v>
      </c>
      <c r="H102" s="17">
        <v>8777</v>
      </c>
      <c r="I102" s="17">
        <v>4526</v>
      </c>
      <c r="J102" s="17">
        <v>4251</v>
      </c>
      <c r="K102" s="234"/>
      <c r="L102" s="234"/>
      <c r="M102" s="234"/>
      <c r="N102" s="234"/>
      <c r="O102" s="234"/>
      <c r="P102" s="234"/>
      <c r="Q102" s="234"/>
      <c r="R102" s="279"/>
      <c r="S102" s="285"/>
      <c r="T102" s="285"/>
      <c r="U102" s="285"/>
      <c r="V102" s="285"/>
      <c r="W102" s="285"/>
      <c r="X102" s="285"/>
      <c r="Y102" s="286"/>
    </row>
    <row r="103" spans="1:26" ht="11.45" customHeight="1">
      <c r="B103" s="18"/>
      <c r="C103" s="18"/>
      <c r="D103" s="18"/>
      <c r="E103" s="18"/>
      <c r="F103" s="18"/>
      <c r="G103" s="18"/>
      <c r="H103" s="18"/>
      <c r="I103" s="18"/>
      <c r="J103" s="18"/>
      <c r="K103" s="234"/>
      <c r="L103" s="234"/>
      <c r="M103" s="234"/>
      <c r="N103" s="234"/>
      <c r="O103" s="234"/>
      <c r="P103" s="234"/>
      <c r="Q103" s="234"/>
      <c r="S103" s="285"/>
      <c r="T103" s="285"/>
      <c r="U103" s="285"/>
      <c r="V103" s="285"/>
      <c r="W103" s="285"/>
      <c r="X103" s="285"/>
      <c r="Y103" s="286"/>
      <c r="Z103" s="281"/>
    </row>
    <row r="104" spans="1:26" ht="12.95" customHeight="1">
      <c r="A104" s="886" t="s">
        <v>754</v>
      </c>
      <c r="B104" s="18">
        <v>1920</v>
      </c>
      <c r="C104" s="18">
        <v>901</v>
      </c>
      <c r="D104" s="18">
        <v>1019</v>
      </c>
      <c r="E104" s="18">
        <v>290</v>
      </c>
      <c r="F104" s="18">
        <v>123</v>
      </c>
      <c r="G104" s="18">
        <v>167</v>
      </c>
      <c r="H104" s="18">
        <v>1630</v>
      </c>
      <c r="I104" s="18">
        <v>778</v>
      </c>
      <c r="J104" s="18">
        <v>852</v>
      </c>
      <c r="K104" s="234"/>
      <c r="L104" s="234"/>
      <c r="M104" s="234"/>
      <c r="N104" s="234"/>
      <c r="O104" s="234"/>
      <c r="P104" s="234"/>
      <c r="Q104" s="234"/>
      <c r="S104" s="285"/>
      <c r="T104" s="285"/>
      <c r="U104" s="285"/>
      <c r="V104" s="285"/>
      <c r="W104" s="285"/>
      <c r="X104" s="285"/>
      <c r="Y104" s="286"/>
      <c r="Z104" s="281"/>
    </row>
    <row r="105" spans="1:26" ht="12.95" customHeight="1">
      <c r="A105" s="886" t="s">
        <v>755</v>
      </c>
      <c r="B105" s="18">
        <v>1897</v>
      </c>
      <c r="C105" s="18">
        <v>909</v>
      </c>
      <c r="D105" s="18">
        <v>988</v>
      </c>
      <c r="E105" s="18">
        <v>280</v>
      </c>
      <c r="F105" s="18">
        <v>138</v>
      </c>
      <c r="G105" s="18">
        <v>142</v>
      </c>
      <c r="H105" s="18">
        <v>1617</v>
      </c>
      <c r="I105" s="18">
        <v>771</v>
      </c>
      <c r="J105" s="18">
        <v>846</v>
      </c>
      <c r="K105" s="234"/>
      <c r="L105" s="234"/>
      <c r="M105" s="234"/>
      <c r="N105" s="234"/>
      <c r="O105" s="234"/>
      <c r="P105" s="234"/>
      <c r="Q105" s="234"/>
      <c r="S105" s="285"/>
      <c r="T105" s="285"/>
      <c r="U105" s="285"/>
      <c r="V105" s="285"/>
      <c r="W105" s="285"/>
      <c r="X105" s="285"/>
      <c r="Y105" s="286"/>
      <c r="Z105" s="281"/>
    </row>
    <row r="106" spans="1:26" ht="12.95" customHeight="1">
      <c r="A106" s="886" t="s">
        <v>756</v>
      </c>
      <c r="B106" s="18">
        <v>1933</v>
      </c>
      <c r="C106" s="18">
        <v>924</v>
      </c>
      <c r="D106" s="18">
        <v>1009</v>
      </c>
      <c r="E106" s="18">
        <v>332</v>
      </c>
      <c r="F106" s="18">
        <v>164</v>
      </c>
      <c r="G106" s="18">
        <v>168</v>
      </c>
      <c r="H106" s="18">
        <v>1601</v>
      </c>
      <c r="I106" s="18">
        <v>760</v>
      </c>
      <c r="J106" s="18">
        <v>841</v>
      </c>
      <c r="K106" s="234"/>
      <c r="L106" s="234"/>
      <c r="M106" s="234"/>
      <c r="N106" s="234"/>
      <c r="O106" s="234"/>
      <c r="P106" s="234"/>
      <c r="Q106" s="234"/>
      <c r="S106" s="285"/>
      <c r="T106" s="285"/>
      <c r="U106" s="285"/>
      <c r="V106" s="285"/>
      <c r="W106" s="285"/>
      <c r="X106" s="285"/>
      <c r="Y106" s="286"/>
      <c r="Z106" s="281"/>
    </row>
    <row r="107" spans="1:26" ht="12.95" customHeight="1">
      <c r="A107" s="886" t="s">
        <v>390</v>
      </c>
      <c r="B107" s="18">
        <v>1864</v>
      </c>
      <c r="C107" s="18">
        <v>872</v>
      </c>
      <c r="D107" s="18">
        <v>992</v>
      </c>
      <c r="E107" s="18">
        <v>285</v>
      </c>
      <c r="F107" s="18">
        <v>107</v>
      </c>
      <c r="G107" s="18">
        <v>178</v>
      </c>
      <c r="H107" s="18">
        <v>1579</v>
      </c>
      <c r="I107" s="18">
        <v>765</v>
      </c>
      <c r="J107" s="18">
        <v>814</v>
      </c>
      <c r="K107" s="234"/>
      <c r="L107" s="234"/>
      <c r="M107" s="234"/>
      <c r="N107" s="234"/>
      <c r="O107" s="234"/>
      <c r="P107" s="234"/>
      <c r="Q107" s="234"/>
      <c r="S107" s="285"/>
      <c r="T107" s="285"/>
      <c r="U107" s="285"/>
      <c r="V107" s="285"/>
      <c r="W107" s="285"/>
      <c r="X107" s="285"/>
      <c r="Y107" s="286"/>
      <c r="Z107" s="281"/>
    </row>
    <row r="108" spans="1:26" ht="12.95" customHeight="1">
      <c r="A108" s="886" t="s">
        <v>757</v>
      </c>
      <c r="B108" s="18">
        <v>1789</v>
      </c>
      <c r="C108" s="18">
        <v>842</v>
      </c>
      <c r="D108" s="18">
        <v>947</v>
      </c>
      <c r="E108" s="18">
        <v>272</v>
      </c>
      <c r="F108" s="18">
        <v>128</v>
      </c>
      <c r="G108" s="18">
        <v>144</v>
      </c>
      <c r="H108" s="18">
        <v>1517</v>
      </c>
      <c r="I108" s="18">
        <v>714</v>
      </c>
      <c r="J108" s="18">
        <v>803</v>
      </c>
      <c r="K108" s="234"/>
      <c r="L108" s="234"/>
      <c r="M108" s="234"/>
      <c r="N108" s="234"/>
      <c r="O108" s="234"/>
      <c r="P108" s="234"/>
      <c r="Q108" s="234"/>
      <c r="S108" s="285"/>
      <c r="T108" s="285"/>
      <c r="U108" s="285"/>
      <c r="V108" s="285"/>
      <c r="W108" s="285"/>
      <c r="X108" s="285"/>
      <c r="Y108" s="286"/>
      <c r="Z108" s="281"/>
    </row>
    <row r="109" spans="1:26" s="281" customFormat="1" ht="12.95" customHeight="1">
      <c r="A109" s="884" t="s">
        <v>236</v>
      </c>
      <c r="B109" s="17">
        <v>9403</v>
      </c>
      <c r="C109" s="17">
        <v>4448</v>
      </c>
      <c r="D109" s="17">
        <v>4955</v>
      </c>
      <c r="E109" s="17">
        <v>1459</v>
      </c>
      <c r="F109" s="17">
        <v>660</v>
      </c>
      <c r="G109" s="17">
        <v>799</v>
      </c>
      <c r="H109" s="17">
        <v>7944</v>
      </c>
      <c r="I109" s="17">
        <v>3788</v>
      </c>
      <c r="J109" s="17">
        <v>4156</v>
      </c>
      <c r="K109" s="234"/>
      <c r="L109" s="234"/>
      <c r="M109" s="234"/>
      <c r="N109" s="234"/>
      <c r="O109" s="234"/>
      <c r="P109" s="234"/>
      <c r="Q109" s="234"/>
      <c r="R109" s="279"/>
      <c r="S109" s="285"/>
      <c r="T109" s="285"/>
      <c r="U109" s="285"/>
      <c r="V109" s="285"/>
      <c r="W109" s="285"/>
      <c r="X109" s="285"/>
      <c r="Y109" s="286"/>
    </row>
    <row r="110" spans="1:26" s="281" customFormat="1" ht="12.95" customHeight="1">
      <c r="A110" s="884"/>
      <c r="B110" s="197"/>
      <c r="C110" s="197"/>
      <c r="D110" s="197"/>
      <c r="E110" s="197"/>
      <c r="F110" s="197"/>
      <c r="G110" s="197"/>
      <c r="H110" s="197"/>
      <c r="I110" s="197"/>
      <c r="J110" s="197"/>
      <c r="K110" s="234"/>
      <c r="L110" s="234"/>
      <c r="M110" s="234"/>
      <c r="N110" s="234"/>
      <c r="O110" s="234"/>
      <c r="P110" s="234"/>
      <c r="Q110" s="234"/>
      <c r="R110" s="279"/>
      <c r="S110" s="285"/>
      <c r="T110" s="285"/>
      <c r="U110" s="285"/>
      <c r="V110" s="285"/>
      <c r="W110" s="285"/>
      <c r="X110" s="285"/>
      <c r="Y110" s="286"/>
    </row>
    <row r="111" spans="1:26" s="281" customFormat="1" ht="12.95" customHeight="1">
      <c r="A111" s="884"/>
      <c r="B111" s="197"/>
      <c r="C111" s="197"/>
      <c r="D111" s="197"/>
      <c r="E111" s="197"/>
      <c r="F111" s="197"/>
      <c r="G111" s="197"/>
      <c r="H111" s="197"/>
      <c r="I111" s="197"/>
      <c r="J111" s="197"/>
      <c r="K111" s="234"/>
      <c r="L111" s="234"/>
      <c r="M111" s="234"/>
      <c r="N111" s="234"/>
      <c r="O111" s="234"/>
      <c r="P111" s="234"/>
      <c r="Q111" s="234"/>
      <c r="R111" s="279"/>
      <c r="S111" s="285"/>
      <c r="T111" s="285"/>
      <c r="U111" s="285"/>
      <c r="V111" s="285"/>
      <c r="W111" s="285"/>
      <c r="X111" s="285"/>
      <c r="Y111" s="286"/>
    </row>
    <row r="112" spans="1:26" s="281" customFormat="1" ht="12.95" customHeight="1">
      <c r="A112" s="884"/>
      <c r="B112" s="197"/>
      <c r="C112" s="197"/>
      <c r="D112" s="197"/>
      <c r="E112" s="197"/>
      <c r="F112" s="197"/>
      <c r="G112" s="197"/>
      <c r="H112" s="197"/>
      <c r="I112" s="197"/>
      <c r="J112" s="197"/>
      <c r="K112" s="234"/>
      <c r="L112" s="234"/>
      <c r="M112" s="234"/>
      <c r="N112" s="234"/>
      <c r="O112" s="234"/>
      <c r="P112" s="234"/>
      <c r="Q112" s="234"/>
      <c r="R112" s="279"/>
      <c r="S112" s="285"/>
      <c r="T112" s="285"/>
      <c r="U112" s="285"/>
      <c r="V112" s="285"/>
      <c r="W112" s="285"/>
      <c r="X112" s="285"/>
      <c r="Y112" s="286"/>
    </row>
    <row r="113" spans="1:26" s="281" customFormat="1" ht="12.95" customHeight="1">
      <c r="A113" s="884"/>
      <c r="B113" s="197"/>
      <c r="C113" s="197"/>
      <c r="D113" s="197"/>
      <c r="E113" s="197"/>
      <c r="F113" s="197"/>
      <c r="G113" s="197"/>
      <c r="H113" s="197"/>
      <c r="I113" s="197"/>
      <c r="J113" s="197"/>
      <c r="K113" s="234"/>
      <c r="L113" s="234"/>
      <c r="M113" s="234"/>
      <c r="N113" s="234"/>
      <c r="O113" s="234"/>
      <c r="P113" s="234"/>
      <c r="Q113" s="234"/>
      <c r="R113" s="279"/>
      <c r="S113" s="285"/>
      <c r="T113" s="285"/>
      <c r="U113" s="285"/>
      <c r="V113" s="285"/>
      <c r="W113" s="285"/>
      <c r="X113" s="285"/>
      <c r="Y113" s="286"/>
    </row>
    <row r="114" spans="1:26" s="281" customFormat="1" ht="12.95" customHeight="1">
      <c r="A114" s="884"/>
      <c r="B114" s="197"/>
      <c r="C114" s="197"/>
      <c r="D114" s="197"/>
      <c r="E114" s="197"/>
      <c r="F114" s="197"/>
      <c r="G114" s="197"/>
      <c r="H114" s="197"/>
      <c r="I114" s="197"/>
      <c r="J114" s="197"/>
      <c r="K114" s="234"/>
      <c r="L114" s="234"/>
      <c r="M114" s="234"/>
      <c r="N114" s="234"/>
      <c r="O114" s="234"/>
      <c r="P114" s="234"/>
      <c r="Q114" s="234"/>
      <c r="R114" s="279"/>
      <c r="S114" s="285"/>
      <c r="T114" s="285"/>
      <c r="U114" s="285"/>
      <c r="V114" s="285"/>
      <c r="W114" s="285"/>
      <c r="X114" s="285"/>
      <c r="Y114" s="286"/>
    </row>
    <row r="115" spans="1:26" s="281" customFormat="1" ht="12.95" customHeight="1">
      <c r="A115" s="884"/>
      <c r="B115" s="197"/>
      <c r="C115" s="197"/>
      <c r="D115" s="197"/>
      <c r="E115" s="197"/>
      <c r="F115" s="197"/>
      <c r="G115" s="197"/>
      <c r="H115" s="197"/>
      <c r="I115" s="197"/>
      <c r="J115" s="197"/>
      <c r="K115" s="234"/>
      <c r="L115" s="234"/>
      <c r="M115" s="234"/>
      <c r="N115" s="234"/>
      <c r="O115" s="234"/>
      <c r="P115" s="234"/>
      <c r="Q115" s="234"/>
      <c r="R115" s="279"/>
      <c r="S115" s="285"/>
      <c r="T115" s="285"/>
      <c r="U115" s="285"/>
      <c r="V115" s="285"/>
      <c r="W115" s="285"/>
      <c r="X115" s="285"/>
      <c r="Y115" s="286"/>
    </row>
    <row r="116" spans="1:26" s="281" customFormat="1" ht="12.95" customHeight="1">
      <c r="A116" s="884"/>
      <c r="B116" s="197"/>
      <c r="C116" s="197"/>
      <c r="D116" s="197"/>
      <c r="E116" s="197"/>
      <c r="F116" s="197"/>
      <c r="G116" s="197"/>
      <c r="H116" s="197"/>
      <c r="I116" s="197"/>
      <c r="J116" s="197"/>
      <c r="K116" s="234"/>
      <c r="L116" s="234"/>
      <c r="M116" s="234"/>
      <c r="N116" s="234"/>
      <c r="O116" s="234"/>
      <c r="P116" s="234"/>
      <c r="Q116" s="234"/>
      <c r="R116" s="279"/>
      <c r="S116" s="285"/>
      <c r="T116" s="285"/>
      <c r="U116" s="285"/>
      <c r="V116" s="285"/>
      <c r="W116" s="285"/>
      <c r="X116" s="285"/>
      <c r="Y116" s="286"/>
    </row>
    <row r="117" spans="1:26" ht="12.95" customHeight="1">
      <c r="A117" s="886" t="s">
        <v>758</v>
      </c>
      <c r="B117" s="18">
        <v>1922</v>
      </c>
      <c r="C117" s="18">
        <v>871</v>
      </c>
      <c r="D117" s="18">
        <v>1051</v>
      </c>
      <c r="E117" s="18">
        <v>296</v>
      </c>
      <c r="F117" s="18">
        <v>118</v>
      </c>
      <c r="G117" s="18">
        <v>178</v>
      </c>
      <c r="H117" s="18">
        <v>1626</v>
      </c>
      <c r="I117" s="18">
        <v>753</v>
      </c>
      <c r="J117" s="18">
        <v>873</v>
      </c>
      <c r="K117" s="234"/>
      <c r="L117" s="234"/>
      <c r="M117" s="234"/>
      <c r="N117" s="234"/>
      <c r="O117" s="234"/>
      <c r="P117" s="234"/>
      <c r="Q117" s="234"/>
      <c r="S117" s="285"/>
      <c r="T117" s="285"/>
      <c r="U117" s="285"/>
      <c r="V117" s="285"/>
      <c r="W117" s="285"/>
      <c r="X117" s="285"/>
      <c r="Y117" s="286"/>
      <c r="Z117" s="281"/>
    </row>
    <row r="118" spans="1:26" ht="12.95" customHeight="1">
      <c r="A118" s="886" t="s">
        <v>759</v>
      </c>
      <c r="B118" s="18">
        <v>1698</v>
      </c>
      <c r="C118" s="18">
        <v>740</v>
      </c>
      <c r="D118" s="18">
        <v>958</v>
      </c>
      <c r="E118" s="18">
        <v>260</v>
      </c>
      <c r="F118" s="18">
        <v>105</v>
      </c>
      <c r="G118" s="18">
        <v>155</v>
      </c>
      <c r="H118" s="18">
        <v>1438</v>
      </c>
      <c r="I118" s="18">
        <v>635</v>
      </c>
      <c r="J118" s="18">
        <v>803</v>
      </c>
      <c r="K118" s="234"/>
      <c r="L118" s="234"/>
      <c r="M118" s="234"/>
      <c r="N118" s="234"/>
      <c r="O118" s="234"/>
      <c r="P118" s="234"/>
      <c r="Q118" s="234"/>
      <c r="S118" s="285"/>
      <c r="T118" s="285"/>
      <c r="U118" s="285"/>
      <c r="V118" s="285"/>
      <c r="W118" s="285"/>
      <c r="X118" s="285"/>
      <c r="Y118" s="286"/>
      <c r="Z118" s="281"/>
    </row>
    <row r="119" spans="1:26" ht="12.95" customHeight="1">
      <c r="A119" s="886" t="s">
        <v>760</v>
      </c>
      <c r="B119" s="18">
        <v>1653</v>
      </c>
      <c r="C119" s="18">
        <v>762</v>
      </c>
      <c r="D119" s="18">
        <v>891</v>
      </c>
      <c r="E119" s="18">
        <v>237</v>
      </c>
      <c r="F119" s="18">
        <v>93</v>
      </c>
      <c r="G119" s="18">
        <v>144</v>
      </c>
      <c r="H119" s="18">
        <v>1416</v>
      </c>
      <c r="I119" s="18">
        <v>669</v>
      </c>
      <c r="J119" s="18">
        <v>747</v>
      </c>
      <c r="K119" s="234"/>
      <c r="L119" s="234"/>
      <c r="M119" s="234"/>
      <c r="N119" s="234"/>
      <c r="O119" s="234"/>
      <c r="P119" s="234"/>
      <c r="Q119" s="234"/>
      <c r="S119" s="285"/>
      <c r="T119" s="285"/>
      <c r="U119" s="285"/>
      <c r="V119" s="285"/>
      <c r="W119" s="285"/>
      <c r="X119" s="285"/>
      <c r="Y119" s="286"/>
      <c r="Z119" s="281"/>
    </row>
    <row r="120" spans="1:26" ht="12.95" customHeight="1">
      <c r="A120" s="886" t="s">
        <v>761</v>
      </c>
      <c r="B120" s="18">
        <v>1446</v>
      </c>
      <c r="C120" s="18">
        <v>654</v>
      </c>
      <c r="D120" s="18">
        <v>792</v>
      </c>
      <c r="E120" s="18">
        <v>221</v>
      </c>
      <c r="F120" s="18">
        <v>93</v>
      </c>
      <c r="G120" s="18">
        <v>128</v>
      </c>
      <c r="H120" s="18">
        <v>1225</v>
      </c>
      <c r="I120" s="18">
        <v>561</v>
      </c>
      <c r="J120" s="18">
        <v>664</v>
      </c>
      <c r="K120" s="234"/>
      <c r="L120" s="234"/>
      <c r="M120" s="234"/>
      <c r="N120" s="234"/>
      <c r="O120" s="234"/>
      <c r="P120" s="234"/>
      <c r="Q120" s="234"/>
      <c r="S120" s="285"/>
      <c r="T120" s="285"/>
      <c r="U120" s="285"/>
      <c r="V120" s="285"/>
      <c r="W120" s="285"/>
      <c r="X120" s="285"/>
      <c r="Y120" s="286"/>
      <c r="Z120" s="281"/>
    </row>
    <row r="121" spans="1:26" ht="12.95" customHeight="1">
      <c r="A121" s="886" t="s">
        <v>627</v>
      </c>
      <c r="B121" s="18">
        <v>1302</v>
      </c>
      <c r="C121" s="18">
        <v>562</v>
      </c>
      <c r="D121" s="18">
        <v>740</v>
      </c>
      <c r="E121" s="18">
        <v>193</v>
      </c>
      <c r="F121" s="18">
        <v>71</v>
      </c>
      <c r="G121" s="18">
        <v>122</v>
      </c>
      <c r="H121" s="18">
        <v>1109</v>
      </c>
      <c r="I121" s="18">
        <v>491</v>
      </c>
      <c r="J121" s="18">
        <v>618</v>
      </c>
      <c r="K121" s="234"/>
      <c r="L121" s="234"/>
      <c r="M121" s="234"/>
      <c r="N121" s="234"/>
      <c r="O121" s="234"/>
      <c r="P121" s="234"/>
      <c r="Q121" s="234"/>
      <c r="S121" s="285"/>
      <c r="T121" s="285"/>
      <c r="U121" s="285"/>
      <c r="V121" s="285"/>
      <c r="W121" s="285"/>
      <c r="X121" s="285"/>
      <c r="Y121" s="286"/>
      <c r="Z121" s="281"/>
    </row>
    <row r="122" spans="1:26" s="281" customFormat="1" ht="12.95" customHeight="1">
      <c r="A122" s="884" t="s">
        <v>762</v>
      </c>
      <c r="B122" s="17">
        <v>8021</v>
      </c>
      <c r="C122" s="17">
        <v>3589</v>
      </c>
      <c r="D122" s="17">
        <v>4432</v>
      </c>
      <c r="E122" s="17">
        <v>1207</v>
      </c>
      <c r="F122" s="17">
        <v>480</v>
      </c>
      <c r="G122" s="17">
        <v>727</v>
      </c>
      <c r="H122" s="17">
        <v>6814</v>
      </c>
      <c r="I122" s="17">
        <v>3109</v>
      </c>
      <c r="J122" s="17">
        <v>3705</v>
      </c>
      <c r="K122" s="234"/>
      <c r="L122" s="234"/>
      <c r="M122" s="234"/>
      <c r="N122" s="234"/>
      <c r="O122" s="234"/>
      <c r="P122" s="234"/>
      <c r="Q122" s="234"/>
      <c r="R122" s="279"/>
      <c r="S122" s="285"/>
      <c r="T122" s="285"/>
      <c r="U122" s="285"/>
      <c r="V122" s="285"/>
      <c r="W122" s="285"/>
      <c r="X122" s="285"/>
      <c r="Y122" s="286"/>
    </row>
    <row r="123" spans="1:26" ht="11.1" customHeight="1">
      <c r="B123" s="18"/>
      <c r="C123" s="18"/>
      <c r="D123" s="18"/>
      <c r="E123" s="18"/>
      <c r="F123" s="18"/>
      <c r="G123" s="18"/>
      <c r="H123" s="18"/>
      <c r="I123" s="18"/>
      <c r="J123" s="18"/>
      <c r="K123" s="234"/>
      <c r="L123" s="234"/>
      <c r="M123" s="234"/>
      <c r="N123" s="234"/>
      <c r="O123" s="234"/>
      <c r="P123" s="234"/>
      <c r="Q123" s="234"/>
      <c r="S123" s="285"/>
      <c r="T123" s="285"/>
      <c r="U123" s="285"/>
      <c r="V123" s="285"/>
      <c r="W123" s="285"/>
      <c r="X123" s="285"/>
      <c r="Y123" s="286"/>
      <c r="Z123" s="281"/>
    </row>
    <row r="124" spans="1:26" ht="12.95" customHeight="1">
      <c r="A124" s="886" t="s">
        <v>763</v>
      </c>
      <c r="B124" s="18">
        <v>1259</v>
      </c>
      <c r="C124" s="18">
        <v>562</v>
      </c>
      <c r="D124" s="18">
        <v>697</v>
      </c>
      <c r="E124" s="18">
        <v>194</v>
      </c>
      <c r="F124" s="18">
        <v>76</v>
      </c>
      <c r="G124" s="18">
        <v>118</v>
      </c>
      <c r="H124" s="18">
        <v>1065</v>
      </c>
      <c r="I124" s="18">
        <v>486</v>
      </c>
      <c r="J124" s="18">
        <v>579</v>
      </c>
      <c r="K124" s="234"/>
      <c r="L124" s="234"/>
      <c r="M124" s="234"/>
      <c r="N124" s="234"/>
      <c r="O124" s="234"/>
      <c r="P124" s="234"/>
      <c r="Q124" s="234"/>
      <c r="S124" s="285"/>
      <c r="T124" s="285"/>
      <c r="U124" s="285"/>
      <c r="V124" s="285"/>
      <c r="W124" s="285"/>
      <c r="X124" s="285"/>
      <c r="Y124" s="286"/>
      <c r="Z124" s="281"/>
    </row>
    <row r="125" spans="1:26" ht="12.95" customHeight="1">
      <c r="A125" s="886" t="s">
        <v>764</v>
      </c>
      <c r="B125" s="18">
        <v>1147</v>
      </c>
      <c r="C125" s="18">
        <v>497</v>
      </c>
      <c r="D125" s="18">
        <v>650</v>
      </c>
      <c r="E125" s="18">
        <v>198</v>
      </c>
      <c r="F125" s="18">
        <v>91</v>
      </c>
      <c r="G125" s="18">
        <v>107</v>
      </c>
      <c r="H125" s="18">
        <v>949</v>
      </c>
      <c r="I125" s="18">
        <v>406</v>
      </c>
      <c r="J125" s="18">
        <v>543</v>
      </c>
      <c r="K125" s="234"/>
      <c r="L125" s="234"/>
      <c r="M125" s="234"/>
      <c r="N125" s="234"/>
      <c r="O125" s="234"/>
      <c r="P125" s="234"/>
      <c r="Q125" s="234"/>
      <c r="S125" s="285"/>
      <c r="T125" s="285"/>
      <c r="U125" s="285"/>
      <c r="V125" s="285"/>
      <c r="W125" s="285"/>
      <c r="X125" s="285"/>
      <c r="Y125" s="286"/>
      <c r="Z125" s="281"/>
    </row>
    <row r="126" spans="1:26" ht="12.95" customHeight="1">
      <c r="A126" s="886" t="s">
        <v>765</v>
      </c>
      <c r="B126" s="18">
        <v>1027</v>
      </c>
      <c r="C126" s="18">
        <v>447</v>
      </c>
      <c r="D126" s="18">
        <v>580</v>
      </c>
      <c r="E126" s="18">
        <v>144</v>
      </c>
      <c r="F126" s="18">
        <v>56</v>
      </c>
      <c r="G126" s="18">
        <v>88</v>
      </c>
      <c r="H126" s="18">
        <v>883</v>
      </c>
      <c r="I126" s="18">
        <v>391</v>
      </c>
      <c r="J126" s="18">
        <v>492</v>
      </c>
      <c r="K126" s="234"/>
      <c r="L126" s="234"/>
      <c r="M126" s="234"/>
      <c r="N126" s="234"/>
      <c r="O126" s="234"/>
      <c r="P126" s="234"/>
      <c r="Q126" s="234"/>
      <c r="S126" s="285"/>
      <c r="T126" s="285"/>
      <c r="U126" s="285"/>
      <c r="V126" s="285"/>
      <c r="W126" s="285"/>
      <c r="X126" s="285"/>
      <c r="Y126" s="286"/>
      <c r="Z126" s="281"/>
    </row>
    <row r="127" spans="1:26" ht="12.95" customHeight="1">
      <c r="A127" s="886" t="s">
        <v>766</v>
      </c>
      <c r="B127" s="18">
        <v>845</v>
      </c>
      <c r="C127" s="18">
        <v>341</v>
      </c>
      <c r="D127" s="18">
        <v>504</v>
      </c>
      <c r="E127" s="18">
        <v>123</v>
      </c>
      <c r="F127" s="18">
        <v>53</v>
      </c>
      <c r="G127" s="18">
        <v>70</v>
      </c>
      <c r="H127" s="18">
        <v>722</v>
      </c>
      <c r="I127" s="18">
        <v>288</v>
      </c>
      <c r="J127" s="18">
        <v>434</v>
      </c>
      <c r="K127" s="234"/>
      <c r="L127" s="234"/>
      <c r="M127" s="234"/>
      <c r="N127" s="234"/>
      <c r="O127" s="234"/>
      <c r="P127" s="234"/>
      <c r="Q127" s="234"/>
      <c r="S127" s="285"/>
      <c r="T127" s="285"/>
      <c r="U127" s="285"/>
      <c r="V127" s="285"/>
      <c r="W127" s="285"/>
      <c r="X127" s="285"/>
      <c r="Y127" s="286"/>
      <c r="Z127" s="281"/>
    </row>
    <row r="128" spans="1:26" ht="12.95" customHeight="1">
      <c r="A128" s="886" t="s">
        <v>767</v>
      </c>
      <c r="B128" s="18">
        <v>876</v>
      </c>
      <c r="C128" s="18">
        <v>359</v>
      </c>
      <c r="D128" s="18">
        <v>517</v>
      </c>
      <c r="E128" s="18">
        <v>130</v>
      </c>
      <c r="F128" s="18">
        <v>61</v>
      </c>
      <c r="G128" s="18">
        <v>69</v>
      </c>
      <c r="H128" s="18">
        <v>746</v>
      </c>
      <c r="I128" s="18">
        <v>298</v>
      </c>
      <c r="J128" s="18">
        <v>448</v>
      </c>
      <c r="K128" s="234"/>
      <c r="L128" s="234"/>
      <c r="M128" s="234"/>
      <c r="N128" s="234"/>
      <c r="O128" s="234"/>
      <c r="P128" s="234"/>
      <c r="Q128" s="234"/>
      <c r="S128" s="285"/>
      <c r="T128" s="285"/>
      <c r="U128" s="285"/>
      <c r="V128" s="285"/>
      <c r="W128" s="285"/>
      <c r="X128" s="285"/>
      <c r="Y128" s="286"/>
      <c r="Z128" s="281"/>
    </row>
    <row r="129" spans="1:26" s="281" customFormat="1" ht="12.95" customHeight="1">
      <c r="A129" s="884" t="s">
        <v>768</v>
      </c>
      <c r="B129" s="17">
        <v>5154</v>
      </c>
      <c r="C129" s="17">
        <v>2206</v>
      </c>
      <c r="D129" s="17">
        <v>2948</v>
      </c>
      <c r="E129" s="17">
        <v>789</v>
      </c>
      <c r="F129" s="17">
        <v>337</v>
      </c>
      <c r="G129" s="17">
        <v>452</v>
      </c>
      <c r="H129" s="17">
        <v>4365</v>
      </c>
      <c r="I129" s="17">
        <v>1869</v>
      </c>
      <c r="J129" s="17">
        <v>2496</v>
      </c>
      <c r="K129" s="234"/>
      <c r="L129" s="234"/>
      <c r="M129" s="234"/>
      <c r="N129" s="234"/>
      <c r="O129" s="234"/>
      <c r="P129" s="234"/>
      <c r="Q129" s="234"/>
      <c r="R129" s="279"/>
      <c r="S129" s="285"/>
      <c r="T129" s="285"/>
      <c r="U129" s="285"/>
      <c r="V129" s="285"/>
      <c r="W129" s="285"/>
      <c r="X129" s="285"/>
      <c r="Y129" s="286"/>
    </row>
    <row r="130" spans="1:26" ht="10.9" customHeight="1">
      <c r="B130" s="18"/>
      <c r="C130" s="18"/>
      <c r="D130" s="18"/>
      <c r="E130" s="18"/>
      <c r="F130" s="18"/>
      <c r="G130" s="18"/>
      <c r="H130" s="18"/>
      <c r="I130" s="18"/>
      <c r="J130" s="18"/>
      <c r="K130" s="234"/>
      <c r="L130" s="234"/>
      <c r="M130" s="234"/>
      <c r="N130" s="234"/>
      <c r="O130" s="234"/>
      <c r="P130" s="234"/>
      <c r="Q130" s="234"/>
      <c r="S130" s="285"/>
      <c r="T130" s="285"/>
      <c r="U130" s="285"/>
      <c r="V130" s="285"/>
      <c r="W130" s="285"/>
      <c r="X130" s="285"/>
      <c r="Y130" s="286"/>
      <c r="Z130" s="281"/>
    </row>
    <row r="131" spans="1:26" ht="12.95" customHeight="1">
      <c r="A131" s="886" t="s">
        <v>769</v>
      </c>
      <c r="B131" s="18">
        <v>789</v>
      </c>
      <c r="C131" s="18">
        <v>328</v>
      </c>
      <c r="D131" s="18">
        <v>461</v>
      </c>
      <c r="E131" s="18">
        <v>124</v>
      </c>
      <c r="F131" s="18">
        <v>48</v>
      </c>
      <c r="G131" s="18">
        <v>76</v>
      </c>
      <c r="H131" s="18">
        <v>665</v>
      </c>
      <c r="I131" s="18">
        <v>280</v>
      </c>
      <c r="J131" s="18">
        <v>385</v>
      </c>
      <c r="K131" s="234"/>
      <c r="L131" s="234"/>
      <c r="M131" s="234"/>
      <c r="N131" s="234"/>
      <c r="O131" s="234"/>
      <c r="P131" s="234"/>
      <c r="Q131" s="234"/>
      <c r="S131" s="285"/>
      <c r="T131" s="285"/>
      <c r="U131" s="285"/>
      <c r="V131" s="285"/>
      <c r="W131" s="285"/>
      <c r="X131" s="285"/>
      <c r="Y131" s="286"/>
      <c r="Z131" s="281"/>
    </row>
    <row r="132" spans="1:26" ht="12.95" customHeight="1">
      <c r="A132" s="886" t="s">
        <v>770</v>
      </c>
      <c r="B132" s="18">
        <v>692</v>
      </c>
      <c r="C132" s="18">
        <v>284</v>
      </c>
      <c r="D132" s="18">
        <v>408</v>
      </c>
      <c r="E132" s="18">
        <v>92</v>
      </c>
      <c r="F132" s="18">
        <v>40</v>
      </c>
      <c r="G132" s="18">
        <v>52</v>
      </c>
      <c r="H132" s="18">
        <v>600</v>
      </c>
      <c r="I132" s="18">
        <v>244</v>
      </c>
      <c r="J132" s="18">
        <v>356</v>
      </c>
      <c r="K132" s="234"/>
      <c r="L132" s="234"/>
      <c r="M132" s="234"/>
      <c r="N132" s="234"/>
      <c r="O132" s="234"/>
      <c r="P132" s="234"/>
      <c r="Q132" s="234"/>
      <c r="S132" s="285"/>
      <c r="T132" s="285"/>
      <c r="U132" s="285"/>
      <c r="V132" s="285"/>
      <c r="W132" s="285"/>
      <c r="X132" s="285"/>
      <c r="Y132" s="286"/>
      <c r="Z132" s="281"/>
    </row>
    <row r="133" spans="1:26" ht="12.95" customHeight="1">
      <c r="A133" s="886" t="s">
        <v>771</v>
      </c>
      <c r="B133" s="18">
        <v>555</v>
      </c>
      <c r="C133" s="18">
        <v>213</v>
      </c>
      <c r="D133" s="18">
        <v>342</v>
      </c>
      <c r="E133" s="18">
        <v>91</v>
      </c>
      <c r="F133" s="18">
        <v>29</v>
      </c>
      <c r="G133" s="18">
        <v>62</v>
      </c>
      <c r="H133" s="18">
        <v>464</v>
      </c>
      <c r="I133" s="18">
        <v>184</v>
      </c>
      <c r="J133" s="18">
        <v>280</v>
      </c>
      <c r="K133" s="234"/>
      <c r="L133" s="234"/>
      <c r="M133" s="234"/>
      <c r="N133" s="234"/>
      <c r="O133" s="234"/>
      <c r="P133" s="234"/>
      <c r="Q133" s="234"/>
      <c r="S133" s="285"/>
      <c r="T133" s="285"/>
      <c r="U133" s="285"/>
      <c r="V133" s="285"/>
      <c r="W133" s="285"/>
      <c r="X133" s="285"/>
      <c r="Y133" s="286"/>
      <c r="Z133" s="281"/>
    </row>
    <row r="134" spans="1:26" ht="12.95" customHeight="1">
      <c r="A134" s="886" t="s">
        <v>772</v>
      </c>
      <c r="B134" s="18">
        <v>475</v>
      </c>
      <c r="C134" s="18">
        <v>190</v>
      </c>
      <c r="D134" s="18">
        <v>285</v>
      </c>
      <c r="E134" s="18">
        <v>77</v>
      </c>
      <c r="F134" s="18">
        <v>41</v>
      </c>
      <c r="G134" s="18">
        <v>36</v>
      </c>
      <c r="H134" s="18">
        <v>398</v>
      </c>
      <c r="I134" s="18">
        <v>149</v>
      </c>
      <c r="J134" s="18">
        <v>249</v>
      </c>
      <c r="K134" s="234"/>
      <c r="L134" s="234"/>
      <c r="M134" s="234"/>
      <c r="N134" s="234"/>
      <c r="O134" s="234"/>
      <c r="P134" s="234"/>
      <c r="Q134" s="234"/>
      <c r="S134" s="285"/>
      <c r="T134" s="285"/>
      <c r="U134" s="285"/>
      <c r="V134" s="285"/>
      <c r="W134" s="285"/>
      <c r="X134" s="285"/>
      <c r="Y134" s="286"/>
      <c r="Z134" s="281"/>
    </row>
    <row r="135" spans="1:26" ht="12.95" customHeight="1">
      <c r="A135" s="886" t="s">
        <v>773</v>
      </c>
      <c r="B135" s="18">
        <v>442</v>
      </c>
      <c r="C135" s="18">
        <v>164</v>
      </c>
      <c r="D135" s="18">
        <v>278</v>
      </c>
      <c r="E135" s="18">
        <v>68</v>
      </c>
      <c r="F135" s="18">
        <v>21</v>
      </c>
      <c r="G135" s="18">
        <v>47</v>
      </c>
      <c r="H135" s="18">
        <v>374</v>
      </c>
      <c r="I135" s="18">
        <v>143</v>
      </c>
      <c r="J135" s="18">
        <v>231</v>
      </c>
      <c r="K135" s="234"/>
      <c r="L135" s="234"/>
      <c r="M135" s="234"/>
      <c r="N135" s="234"/>
      <c r="O135" s="234"/>
      <c r="P135" s="234"/>
      <c r="Q135" s="234"/>
      <c r="S135" s="285"/>
      <c r="T135" s="285"/>
      <c r="U135" s="285"/>
      <c r="V135" s="285"/>
      <c r="W135" s="285"/>
      <c r="X135" s="285"/>
      <c r="Y135" s="286"/>
      <c r="Z135" s="281"/>
    </row>
    <row r="136" spans="1:26" s="281" customFormat="1" ht="12.95" customHeight="1">
      <c r="A136" s="884" t="s">
        <v>774</v>
      </c>
      <c r="B136" s="17">
        <v>2953</v>
      </c>
      <c r="C136" s="17">
        <v>1179</v>
      </c>
      <c r="D136" s="17">
        <v>1774</v>
      </c>
      <c r="E136" s="17">
        <v>452</v>
      </c>
      <c r="F136" s="17">
        <v>179</v>
      </c>
      <c r="G136" s="17">
        <v>273</v>
      </c>
      <c r="H136" s="17">
        <v>2501</v>
      </c>
      <c r="I136" s="17">
        <v>1000</v>
      </c>
      <c r="J136" s="17">
        <v>1501</v>
      </c>
      <c r="K136" s="234"/>
      <c r="L136" s="234"/>
      <c r="M136" s="234"/>
      <c r="N136" s="234"/>
      <c r="O136" s="234"/>
      <c r="P136" s="234"/>
      <c r="Q136" s="234"/>
      <c r="R136" s="279"/>
      <c r="S136" s="285"/>
      <c r="T136" s="285"/>
      <c r="U136" s="285"/>
      <c r="V136" s="285"/>
      <c r="W136" s="285"/>
      <c r="X136" s="285"/>
      <c r="Y136" s="286"/>
    </row>
    <row r="137" spans="1:26" ht="10.15" customHeight="1">
      <c r="B137" s="18"/>
      <c r="C137" s="18"/>
      <c r="D137" s="18"/>
      <c r="E137" s="18"/>
      <c r="F137" s="18"/>
      <c r="G137" s="18"/>
      <c r="H137" s="18"/>
      <c r="I137" s="18"/>
      <c r="J137" s="18"/>
      <c r="K137" s="234"/>
      <c r="L137" s="234"/>
      <c r="M137" s="234"/>
      <c r="N137" s="234"/>
      <c r="O137" s="234"/>
      <c r="P137" s="234"/>
      <c r="Q137" s="234"/>
      <c r="S137" s="285"/>
      <c r="T137" s="285"/>
      <c r="U137" s="285"/>
      <c r="V137" s="285"/>
      <c r="W137" s="285"/>
      <c r="X137" s="285"/>
      <c r="Y137" s="286"/>
      <c r="Z137" s="281"/>
    </row>
    <row r="138" spans="1:26" ht="12.95" customHeight="1">
      <c r="A138" s="886" t="s">
        <v>775</v>
      </c>
      <c r="B138" s="18">
        <v>191</v>
      </c>
      <c r="C138" s="18">
        <v>63</v>
      </c>
      <c r="D138" s="18">
        <v>128</v>
      </c>
      <c r="E138" s="18">
        <v>32</v>
      </c>
      <c r="F138" s="18">
        <v>14</v>
      </c>
      <c r="G138" s="18">
        <v>18</v>
      </c>
      <c r="H138" s="18">
        <v>159</v>
      </c>
      <c r="I138" s="18">
        <v>49</v>
      </c>
      <c r="J138" s="18">
        <v>110</v>
      </c>
      <c r="K138" s="234"/>
      <c r="L138" s="234"/>
      <c r="M138" s="234"/>
      <c r="N138" s="234"/>
      <c r="O138" s="234"/>
      <c r="P138" s="234"/>
      <c r="Q138" s="234"/>
      <c r="S138" s="285"/>
      <c r="T138" s="285"/>
      <c r="U138" s="285"/>
      <c r="V138" s="285"/>
      <c r="W138" s="285"/>
      <c r="X138" s="285"/>
      <c r="Y138" s="286"/>
      <c r="Z138" s="281"/>
    </row>
    <row r="139" spans="1:26" ht="12.95" customHeight="1">
      <c r="A139" s="886" t="s">
        <v>776</v>
      </c>
      <c r="B139" s="18">
        <v>157</v>
      </c>
      <c r="C139" s="18">
        <v>60</v>
      </c>
      <c r="D139" s="18">
        <v>97</v>
      </c>
      <c r="E139" s="18">
        <v>21</v>
      </c>
      <c r="F139" s="18">
        <v>7</v>
      </c>
      <c r="G139" s="18">
        <v>14</v>
      </c>
      <c r="H139" s="18">
        <v>136</v>
      </c>
      <c r="I139" s="18">
        <v>53</v>
      </c>
      <c r="J139" s="18">
        <v>83</v>
      </c>
      <c r="K139" s="234"/>
      <c r="L139" s="234"/>
      <c r="M139" s="234"/>
      <c r="N139" s="234"/>
      <c r="O139" s="234"/>
      <c r="P139" s="234"/>
      <c r="Q139" s="234"/>
      <c r="S139" s="285"/>
      <c r="T139" s="285"/>
      <c r="U139" s="285"/>
      <c r="V139" s="285"/>
      <c r="W139" s="285"/>
      <c r="X139" s="285"/>
      <c r="Y139" s="286"/>
      <c r="Z139" s="281"/>
    </row>
    <row r="140" spans="1:26" ht="12.95" customHeight="1">
      <c r="A140" s="886" t="s">
        <v>392</v>
      </c>
      <c r="B140" s="18">
        <v>136</v>
      </c>
      <c r="C140" s="18">
        <v>48</v>
      </c>
      <c r="D140" s="18">
        <v>88</v>
      </c>
      <c r="E140" s="18">
        <v>14</v>
      </c>
      <c r="F140" s="18">
        <v>4</v>
      </c>
      <c r="G140" s="18">
        <v>10</v>
      </c>
      <c r="H140" s="18">
        <v>122</v>
      </c>
      <c r="I140" s="18">
        <v>44</v>
      </c>
      <c r="J140" s="18">
        <v>78</v>
      </c>
      <c r="K140" s="234"/>
      <c r="L140" s="234"/>
      <c r="M140" s="234"/>
      <c r="N140" s="234"/>
      <c r="O140" s="234"/>
      <c r="P140" s="234"/>
      <c r="Q140" s="234"/>
      <c r="S140" s="285"/>
      <c r="T140" s="285"/>
      <c r="U140" s="285"/>
      <c r="V140" s="285"/>
      <c r="W140" s="285"/>
      <c r="X140" s="285"/>
      <c r="Y140" s="286"/>
      <c r="Z140" s="281"/>
    </row>
    <row r="141" spans="1:26" ht="12.95" customHeight="1">
      <c r="A141" s="886" t="s">
        <v>777</v>
      </c>
      <c r="B141" s="18">
        <v>235</v>
      </c>
      <c r="C141" s="18">
        <v>109</v>
      </c>
      <c r="D141" s="18">
        <v>126</v>
      </c>
      <c r="E141" s="18">
        <v>25</v>
      </c>
      <c r="F141" s="18">
        <v>13</v>
      </c>
      <c r="G141" s="18">
        <v>12</v>
      </c>
      <c r="H141" s="18">
        <v>210</v>
      </c>
      <c r="I141" s="18">
        <v>96</v>
      </c>
      <c r="J141" s="18">
        <v>114</v>
      </c>
      <c r="K141" s="234"/>
      <c r="L141" s="234"/>
      <c r="M141" s="234"/>
      <c r="N141" s="234"/>
      <c r="O141" s="234"/>
      <c r="P141" s="234"/>
      <c r="Q141" s="234"/>
      <c r="S141" s="285"/>
      <c r="T141" s="285"/>
      <c r="U141" s="285"/>
      <c r="V141" s="285"/>
      <c r="W141" s="285"/>
      <c r="X141" s="285"/>
      <c r="Y141" s="286"/>
      <c r="Z141" s="281"/>
    </row>
    <row r="142" spans="1:26" ht="12.95" customHeight="1">
      <c r="A142" s="886" t="s">
        <v>778</v>
      </c>
      <c r="B142" s="18">
        <v>261</v>
      </c>
      <c r="C142" s="18">
        <v>96</v>
      </c>
      <c r="D142" s="18">
        <v>165</v>
      </c>
      <c r="E142" s="18">
        <v>35</v>
      </c>
      <c r="F142" s="18">
        <v>18</v>
      </c>
      <c r="G142" s="18">
        <v>17</v>
      </c>
      <c r="H142" s="18">
        <v>226</v>
      </c>
      <c r="I142" s="18">
        <v>78</v>
      </c>
      <c r="J142" s="18">
        <v>148</v>
      </c>
      <c r="K142" s="234"/>
      <c r="L142" s="234"/>
      <c r="M142" s="234"/>
      <c r="N142" s="234"/>
      <c r="O142" s="234"/>
      <c r="P142" s="234"/>
      <c r="Q142" s="234"/>
      <c r="S142" s="285"/>
      <c r="T142" s="285"/>
      <c r="U142" s="285"/>
      <c r="V142" s="285"/>
      <c r="W142" s="285"/>
      <c r="X142" s="285"/>
      <c r="Y142" s="286"/>
      <c r="Z142" s="281"/>
    </row>
    <row r="143" spans="1:26" s="281" customFormat="1" ht="12.95" customHeight="1">
      <c r="A143" s="884" t="s">
        <v>779</v>
      </c>
      <c r="B143" s="17">
        <v>980</v>
      </c>
      <c r="C143" s="17">
        <v>376</v>
      </c>
      <c r="D143" s="17">
        <v>604</v>
      </c>
      <c r="E143" s="17">
        <v>127</v>
      </c>
      <c r="F143" s="17">
        <v>56</v>
      </c>
      <c r="G143" s="17">
        <v>71</v>
      </c>
      <c r="H143" s="17">
        <v>853</v>
      </c>
      <c r="I143" s="17">
        <v>320</v>
      </c>
      <c r="J143" s="17">
        <v>533</v>
      </c>
      <c r="K143" s="234"/>
      <c r="L143" s="234"/>
      <c r="M143" s="234"/>
      <c r="N143" s="234"/>
      <c r="O143" s="234"/>
      <c r="P143" s="234"/>
      <c r="Q143" s="234"/>
      <c r="R143" s="279"/>
      <c r="S143" s="285"/>
      <c r="T143" s="285"/>
      <c r="U143" s="285"/>
      <c r="V143" s="285"/>
      <c r="W143" s="285"/>
      <c r="X143" s="285"/>
      <c r="Y143" s="286"/>
    </row>
    <row r="144" spans="1:26" ht="9" customHeight="1">
      <c r="B144" s="18"/>
      <c r="C144" s="18"/>
      <c r="D144" s="18"/>
      <c r="E144" s="18"/>
      <c r="F144" s="18"/>
      <c r="G144" s="18"/>
      <c r="H144" s="18"/>
      <c r="I144" s="18"/>
      <c r="J144" s="18"/>
      <c r="K144" s="234"/>
      <c r="L144" s="234"/>
      <c r="M144" s="234"/>
      <c r="N144" s="234"/>
      <c r="O144" s="234"/>
      <c r="P144" s="234"/>
      <c r="Q144" s="234"/>
      <c r="S144" s="285"/>
      <c r="T144" s="285"/>
      <c r="U144" s="285"/>
      <c r="V144" s="285"/>
      <c r="W144" s="285"/>
      <c r="X144" s="285"/>
      <c r="Y144" s="286"/>
      <c r="Z144" s="281"/>
    </row>
    <row r="145" spans="1:26" ht="12.95" customHeight="1">
      <c r="A145" s="886" t="s">
        <v>780</v>
      </c>
      <c r="B145" s="18">
        <v>202</v>
      </c>
      <c r="C145" s="18">
        <v>54</v>
      </c>
      <c r="D145" s="18">
        <v>148</v>
      </c>
      <c r="E145" s="18">
        <v>24</v>
      </c>
      <c r="F145" s="18">
        <v>7</v>
      </c>
      <c r="G145" s="18">
        <v>17</v>
      </c>
      <c r="H145" s="18">
        <v>178</v>
      </c>
      <c r="I145" s="18">
        <v>47</v>
      </c>
      <c r="J145" s="18">
        <v>131</v>
      </c>
      <c r="K145" s="234"/>
      <c r="L145" s="234"/>
      <c r="M145" s="234"/>
      <c r="N145" s="234"/>
      <c r="O145" s="234"/>
      <c r="P145" s="234"/>
      <c r="Q145" s="234"/>
      <c r="S145" s="285"/>
      <c r="T145" s="285"/>
      <c r="U145" s="285"/>
      <c r="V145" s="285"/>
      <c r="W145" s="285"/>
      <c r="X145" s="285"/>
      <c r="Y145" s="286"/>
      <c r="Z145" s="281"/>
    </row>
    <row r="146" spans="1:26" ht="12.95" customHeight="1">
      <c r="A146" s="886" t="s">
        <v>781</v>
      </c>
      <c r="B146" s="18">
        <v>206</v>
      </c>
      <c r="C146" s="18">
        <v>80</v>
      </c>
      <c r="D146" s="18">
        <v>126</v>
      </c>
      <c r="E146" s="18">
        <v>17</v>
      </c>
      <c r="F146" s="18">
        <v>10</v>
      </c>
      <c r="G146" s="18">
        <v>7</v>
      </c>
      <c r="H146" s="18">
        <v>189</v>
      </c>
      <c r="I146" s="18">
        <v>70</v>
      </c>
      <c r="J146" s="18">
        <v>119</v>
      </c>
      <c r="K146" s="234"/>
      <c r="L146" s="234"/>
      <c r="M146" s="234"/>
      <c r="N146" s="234"/>
      <c r="O146" s="234"/>
      <c r="P146" s="234"/>
      <c r="Q146" s="234"/>
      <c r="S146" s="285"/>
      <c r="T146" s="285"/>
      <c r="U146" s="285"/>
      <c r="V146" s="285"/>
      <c r="W146" s="285"/>
      <c r="X146" s="285"/>
      <c r="Y146" s="286"/>
      <c r="Z146" s="281"/>
    </row>
    <row r="147" spans="1:26" ht="12.95" customHeight="1">
      <c r="A147" s="886" t="s">
        <v>782</v>
      </c>
      <c r="B147" s="18">
        <v>193</v>
      </c>
      <c r="C147" s="18">
        <v>51</v>
      </c>
      <c r="D147" s="18">
        <v>142</v>
      </c>
      <c r="E147" s="18">
        <v>20</v>
      </c>
      <c r="F147" s="18">
        <v>5</v>
      </c>
      <c r="G147" s="18">
        <v>15</v>
      </c>
      <c r="H147" s="18">
        <v>173</v>
      </c>
      <c r="I147" s="18">
        <v>46</v>
      </c>
      <c r="J147" s="18">
        <v>127</v>
      </c>
      <c r="K147" s="234"/>
      <c r="L147" s="234"/>
      <c r="M147" s="234"/>
      <c r="N147" s="234"/>
      <c r="O147" s="234"/>
      <c r="P147" s="234"/>
      <c r="Q147" s="234"/>
      <c r="S147" s="285"/>
      <c r="T147" s="285"/>
      <c r="U147" s="285"/>
      <c r="V147" s="285"/>
      <c r="W147" s="285"/>
      <c r="X147" s="285"/>
      <c r="Y147" s="286"/>
      <c r="Z147" s="281"/>
    </row>
    <row r="148" spans="1:26" ht="12.95" customHeight="1">
      <c r="A148" s="886" t="s">
        <v>783</v>
      </c>
      <c r="B148" s="18">
        <v>111</v>
      </c>
      <c r="C148" s="18">
        <v>34</v>
      </c>
      <c r="D148" s="18">
        <v>77</v>
      </c>
      <c r="E148" s="18">
        <v>8</v>
      </c>
      <c r="F148" s="18">
        <v>5</v>
      </c>
      <c r="G148" s="18">
        <v>3</v>
      </c>
      <c r="H148" s="18">
        <v>103</v>
      </c>
      <c r="I148" s="18">
        <v>29</v>
      </c>
      <c r="J148" s="18">
        <v>74</v>
      </c>
      <c r="K148" s="234"/>
      <c r="L148" s="234"/>
      <c r="M148" s="234"/>
      <c r="N148" s="234"/>
      <c r="O148" s="234"/>
      <c r="P148" s="234"/>
      <c r="Q148" s="234"/>
      <c r="S148" s="285"/>
      <c r="T148" s="285"/>
      <c r="U148" s="285"/>
      <c r="V148" s="285"/>
      <c r="W148" s="285"/>
      <c r="X148" s="285"/>
      <c r="Y148" s="286"/>
      <c r="Z148" s="281"/>
    </row>
    <row r="149" spans="1:26" ht="12.95" customHeight="1">
      <c r="A149" s="886" t="s">
        <v>784</v>
      </c>
      <c r="B149" s="18">
        <v>128</v>
      </c>
      <c r="C149" s="18">
        <v>44</v>
      </c>
      <c r="D149" s="18">
        <v>84</v>
      </c>
      <c r="E149" s="18">
        <v>18</v>
      </c>
      <c r="F149" s="18">
        <v>3</v>
      </c>
      <c r="G149" s="18">
        <v>15</v>
      </c>
      <c r="H149" s="18">
        <v>110</v>
      </c>
      <c r="I149" s="18">
        <v>41</v>
      </c>
      <c r="J149" s="18">
        <v>69</v>
      </c>
      <c r="K149" s="234"/>
      <c r="L149" s="234"/>
      <c r="M149" s="234"/>
      <c r="N149" s="234"/>
      <c r="O149" s="234"/>
      <c r="P149" s="234"/>
      <c r="Q149" s="234"/>
      <c r="S149" s="285"/>
      <c r="T149" s="285"/>
      <c r="U149" s="285"/>
      <c r="V149" s="285"/>
      <c r="W149" s="285"/>
      <c r="X149" s="285"/>
      <c r="Y149" s="286"/>
      <c r="Z149" s="281"/>
    </row>
    <row r="150" spans="1:26" s="281" customFormat="1" ht="12.95" customHeight="1">
      <c r="A150" s="884" t="s">
        <v>785</v>
      </c>
      <c r="B150" s="17">
        <v>840</v>
      </c>
      <c r="C150" s="17">
        <v>263</v>
      </c>
      <c r="D150" s="17">
        <v>577</v>
      </c>
      <c r="E150" s="17">
        <v>87</v>
      </c>
      <c r="F150" s="17">
        <v>30</v>
      </c>
      <c r="G150" s="17">
        <v>57</v>
      </c>
      <c r="H150" s="17">
        <v>753</v>
      </c>
      <c r="I150" s="17">
        <v>233</v>
      </c>
      <c r="J150" s="17">
        <v>520</v>
      </c>
      <c r="K150" s="234"/>
      <c r="L150" s="234"/>
      <c r="M150" s="234"/>
      <c r="N150" s="234"/>
      <c r="O150" s="234"/>
      <c r="P150" s="234"/>
      <c r="Q150" s="234"/>
      <c r="R150" s="279"/>
      <c r="S150" s="285"/>
      <c r="T150" s="285"/>
      <c r="U150" s="285"/>
      <c r="V150" s="285"/>
      <c r="W150" s="285"/>
      <c r="X150" s="285"/>
      <c r="Y150" s="286"/>
    </row>
    <row r="151" spans="1:26" ht="11.1" customHeight="1">
      <c r="B151" s="18"/>
      <c r="C151" s="18"/>
      <c r="D151" s="18"/>
      <c r="E151" s="18"/>
      <c r="F151" s="18"/>
      <c r="G151" s="18"/>
      <c r="H151" s="18"/>
      <c r="I151" s="18"/>
      <c r="J151" s="18"/>
      <c r="K151" s="234"/>
      <c r="L151" s="234"/>
      <c r="M151" s="234"/>
      <c r="N151" s="234"/>
      <c r="O151" s="234"/>
      <c r="P151" s="234"/>
      <c r="Q151" s="234"/>
      <c r="S151" s="285"/>
      <c r="T151" s="285"/>
      <c r="U151" s="285"/>
      <c r="V151" s="285"/>
      <c r="W151" s="285"/>
      <c r="X151" s="285"/>
      <c r="Y151" s="286"/>
      <c r="Z151" s="281"/>
    </row>
    <row r="152" spans="1:26" ht="12.95" customHeight="1">
      <c r="A152" s="886" t="s">
        <v>786</v>
      </c>
      <c r="B152" s="18">
        <v>76</v>
      </c>
      <c r="C152" s="18">
        <v>30</v>
      </c>
      <c r="D152" s="18">
        <v>46</v>
      </c>
      <c r="E152" s="18">
        <v>8</v>
      </c>
      <c r="F152" s="18">
        <v>6</v>
      </c>
      <c r="G152" s="18">
        <v>2</v>
      </c>
      <c r="H152" s="18">
        <v>68</v>
      </c>
      <c r="I152" s="18">
        <v>24</v>
      </c>
      <c r="J152" s="18">
        <v>44</v>
      </c>
      <c r="K152" s="234"/>
      <c r="L152" s="234"/>
      <c r="M152" s="234"/>
      <c r="N152" s="234"/>
      <c r="O152" s="234"/>
      <c r="P152" s="234"/>
      <c r="Q152" s="234"/>
      <c r="S152" s="285"/>
      <c r="T152" s="285"/>
      <c r="U152" s="285"/>
      <c r="V152" s="285"/>
      <c r="W152" s="285"/>
      <c r="X152" s="285"/>
      <c r="Y152" s="286"/>
      <c r="Z152" s="281"/>
    </row>
    <row r="153" spans="1:26" ht="12.95" customHeight="1">
      <c r="A153" s="886" t="s">
        <v>787</v>
      </c>
      <c r="B153" s="18">
        <v>44</v>
      </c>
      <c r="C153" s="18">
        <v>9</v>
      </c>
      <c r="D153" s="18">
        <v>35</v>
      </c>
      <c r="E153" s="18">
        <v>7</v>
      </c>
      <c r="F153" s="18">
        <v>3</v>
      </c>
      <c r="G153" s="18">
        <v>4</v>
      </c>
      <c r="H153" s="18">
        <v>37</v>
      </c>
      <c r="I153" s="18">
        <v>6</v>
      </c>
      <c r="J153" s="18">
        <v>31</v>
      </c>
      <c r="K153" s="234"/>
      <c r="L153" s="234"/>
      <c r="M153" s="234"/>
      <c r="N153" s="234"/>
      <c r="O153" s="234"/>
      <c r="P153" s="234"/>
      <c r="Q153" s="234"/>
      <c r="S153" s="285"/>
      <c r="T153" s="285"/>
      <c r="U153" s="285"/>
      <c r="V153" s="285"/>
      <c r="W153" s="285"/>
      <c r="X153" s="285"/>
      <c r="Y153" s="286"/>
      <c r="Z153" s="281"/>
    </row>
    <row r="154" spans="1:26" ht="12.95" customHeight="1">
      <c r="A154" s="886" t="s">
        <v>788</v>
      </c>
      <c r="B154" s="18">
        <v>33</v>
      </c>
      <c r="C154" s="18">
        <v>13</v>
      </c>
      <c r="D154" s="18">
        <v>20</v>
      </c>
      <c r="E154" s="18">
        <v>2</v>
      </c>
      <c r="F154" s="18">
        <v>0</v>
      </c>
      <c r="G154" s="18">
        <v>2</v>
      </c>
      <c r="H154" s="18">
        <v>31</v>
      </c>
      <c r="I154" s="18">
        <v>13</v>
      </c>
      <c r="J154" s="18">
        <v>18</v>
      </c>
      <c r="K154" s="234"/>
      <c r="L154" s="234"/>
      <c r="M154" s="234"/>
      <c r="N154" s="234"/>
      <c r="O154" s="234"/>
      <c r="P154" s="234"/>
      <c r="Q154" s="234"/>
      <c r="S154" s="285"/>
      <c r="T154" s="285"/>
      <c r="U154" s="285"/>
      <c r="V154" s="285"/>
      <c r="W154" s="285"/>
      <c r="X154" s="285"/>
      <c r="Y154" s="286"/>
      <c r="Z154" s="281"/>
    </row>
    <row r="155" spans="1:26" ht="12.95" customHeight="1">
      <c r="A155" s="886" t="s">
        <v>789</v>
      </c>
      <c r="B155" s="18">
        <v>31</v>
      </c>
      <c r="C155" s="18">
        <v>14</v>
      </c>
      <c r="D155" s="18">
        <v>17</v>
      </c>
      <c r="E155" s="18">
        <v>0</v>
      </c>
      <c r="F155" s="18">
        <v>0</v>
      </c>
      <c r="G155" s="18">
        <v>0</v>
      </c>
      <c r="H155" s="18">
        <v>31</v>
      </c>
      <c r="I155" s="18">
        <v>14</v>
      </c>
      <c r="J155" s="18">
        <v>17</v>
      </c>
      <c r="K155" s="234"/>
      <c r="L155" s="234"/>
      <c r="M155" s="234"/>
      <c r="N155" s="234"/>
      <c r="O155" s="234"/>
      <c r="P155" s="234"/>
      <c r="Q155" s="234"/>
      <c r="S155" s="285"/>
      <c r="T155" s="285"/>
      <c r="U155" s="285"/>
      <c r="V155" s="285"/>
      <c r="W155" s="285"/>
      <c r="X155" s="285"/>
      <c r="Y155" s="286"/>
      <c r="Z155" s="281"/>
    </row>
    <row r="156" spans="1:26" ht="12.95" customHeight="1">
      <c r="A156" s="886" t="s">
        <v>790</v>
      </c>
      <c r="B156" s="18">
        <v>39</v>
      </c>
      <c r="C156" s="18">
        <v>7</v>
      </c>
      <c r="D156" s="18">
        <v>32</v>
      </c>
      <c r="E156" s="18">
        <v>4</v>
      </c>
      <c r="F156" s="18">
        <v>0</v>
      </c>
      <c r="G156" s="18">
        <v>4</v>
      </c>
      <c r="H156" s="18">
        <v>35</v>
      </c>
      <c r="I156" s="18">
        <v>7</v>
      </c>
      <c r="J156" s="18">
        <v>28</v>
      </c>
      <c r="K156" s="234"/>
      <c r="L156" s="234"/>
      <c r="M156" s="234"/>
      <c r="N156" s="234"/>
      <c r="O156" s="234"/>
      <c r="P156" s="234"/>
      <c r="Q156" s="234"/>
      <c r="S156" s="285"/>
      <c r="T156" s="285"/>
      <c r="U156" s="285"/>
      <c r="V156" s="285"/>
      <c r="W156" s="285"/>
      <c r="X156" s="285"/>
      <c r="Y156" s="286"/>
      <c r="Z156" s="281"/>
    </row>
    <row r="157" spans="1:26" s="281" customFormat="1" ht="12.95" customHeight="1">
      <c r="A157" s="884" t="s">
        <v>791</v>
      </c>
      <c r="B157" s="17">
        <v>223</v>
      </c>
      <c r="C157" s="17">
        <v>73</v>
      </c>
      <c r="D157" s="17">
        <v>150</v>
      </c>
      <c r="E157" s="17">
        <v>21</v>
      </c>
      <c r="F157" s="17">
        <v>9</v>
      </c>
      <c r="G157" s="17">
        <v>12</v>
      </c>
      <c r="H157" s="17">
        <v>202</v>
      </c>
      <c r="I157" s="17">
        <v>64</v>
      </c>
      <c r="J157" s="17">
        <v>138</v>
      </c>
      <c r="K157" s="234"/>
      <c r="L157" s="234"/>
      <c r="M157" s="234"/>
      <c r="N157" s="234"/>
      <c r="O157" s="234"/>
      <c r="P157" s="234"/>
      <c r="Q157" s="234"/>
      <c r="R157" s="279"/>
      <c r="S157" s="285"/>
      <c r="T157" s="285"/>
      <c r="U157" s="285"/>
      <c r="V157" s="285"/>
      <c r="W157" s="285"/>
      <c r="X157" s="285"/>
      <c r="Y157" s="286"/>
    </row>
    <row r="158" spans="1:26" ht="11.1" customHeight="1">
      <c r="B158" s="18"/>
      <c r="C158" s="18"/>
      <c r="D158" s="18"/>
      <c r="E158" s="18"/>
      <c r="F158" s="18"/>
      <c r="G158" s="18"/>
      <c r="H158" s="18"/>
      <c r="I158" s="18"/>
      <c r="J158" s="18"/>
      <c r="K158" s="234"/>
      <c r="L158" s="234"/>
      <c r="M158" s="234"/>
      <c r="N158" s="234"/>
      <c r="O158" s="234"/>
      <c r="P158" s="234"/>
      <c r="Q158" s="234"/>
      <c r="S158" s="285"/>
      <c r="T158" s="285"/>
      <c r="U158" s="285"/>
      <c r="V158" s="285"/>
      <c r="W158" s="285"/>
      <c r="X158" s="285"/>
      <c r="Y158" s="286"/>
      <c r="Z158" s="281"/>
    </row>
    <row r="159" spans="1:26" ht="12.95" customHeight="1">
      <c r="A159" s="886" t="s">
        <v>792</v>
      </c>
      <c r="B159" s="18">
        <v>16</v>
      </c>
      <c r="C159" s="18">
        <v>3</v>
      </c>
      <c r="D159" s="18">
        <v>13</v>
      </c>
      <c r="E159" s="18">
        <v>0</v>
      </c>
      <c r="F159" s="18">
        <v>0</v>
      </c>
      <c r="G159" s="18">
        <v>0</v>
      </c>
      <c r="H159" s="18">
        <v>16</v>
      </c>
      <c r="I159" s="18">
        <v>3</v>
      </c>
      <c r="J159" s="18">
        <v>13</v>
      </c>
      <c r="K159" s="234"/>
      <c r="L159" s="234"/>
      <c r="M159" s="234"/>
      <c r="N159" s="234"/>
      <c r="O159" s="234"/>
      <c r="P159" s="234"/>
      <c r="Q159" s="234"/>
      <c r="S159" s="285"/>
      <c r="T159" s="285"/>
      <c r="U159" s="285"/>
      <c r="V159" s="285"/>
      <c r="W159" s="285"/>
      <c r="X159" s="285"/>
      <c r="Y159" s="286"/>
      <c r="Z159" s="281"/>
    </row>
    <row r="160" spans="1:26" ht="12.95" customHeight="1">
      <c r="A160" s="886" t="s">
        <v>793</v>
      </c>
      <c r="B160" s="18">
        <v>23</v>
      </c>
      <c r="C160" s="18">
        <v>9</v>
      </c>
      <c r="D160" s="18">
        <v>14</v>
      </c>
      <c r="E160" s="18">
        <v>2</v>
      </c>
      <c r="F160" s="18">
        <v>2</v>
      </c>
      <c r="G160" s="18">
        <v>0</v>
      </c>
      <c r="H160" s="18">
        <v>21</v>
      </c>
      <c r="I160" s="18">
        <v>7</v>
      </c>
      <c r="J160" s="18">
        <v>14</v>
      </c>
      <c r="K160" s="234"/>
      <c r="L160" s="234"/>
      <c r="M160" s="234"/>
      <c r="N160" s="234"/>
      <c r="O160" s="234"/>
      <c r="P160" s="234"/>
      <c r="Q160" s="234"/>
      <c r="S160" s="285"/>
      <c r="T160" s="285"/>
      <c r="U160" s="285"/>
      <c r="V160" s="285"/>
      <c r="W160" s="285"/>
      <c r="X160" s="285"/>
      <c r="Y160" s="286"/>
      <c r="Z160" s="281"/>
    </row>
    <row r="161" spans="1:26" ht="12.95" customHeight="1">
      <c r="A161" s="886" t="s">
        <v>794</v>
      </c>
      <c r="B161" s="18">
        <v>13</v>
      </c>
      <c r="C161" s="18">
        <v>3</v>
      </c>
      <c r="D161" s="18">
        <v>10</v>
      </c>
      <c r="E161" s="18">
        <v>1</v>
      </c>
      <c r="F161" s="18">
        <v>0</v>
      </c>
      <c r="G161" s="18">
        <v>1</v>
      </c>
      <c r="H161" s="18">
        <v>12</v>
      </c>
      <c r="I161" s="18">
        <v>3</v>
      </c>
      <c r="J161" s="18">
        <v>9</v>
      </c>
      <c r="K161" s="234"/>
      <c r="L161" s="234"/>
      <c r="M161" s="234"/>
      <c r="N161" s="234"/>
      <c r="O161" s="234"/>
      <c r="P161" s="234"/>
      <c r="Q161" s="234"/>
      <c r="S161" s="285"/>
      <c r="T161" s="285"/>
      <c r="U161" s="285"/>
      <c r="V161" s="285"/>
      <c r="W161" s="285"/>
      <c r="X161" s="285"/>
      <c r="Y161" s="286"/>
      <c r="Z161" s="281"/>
    </row>
    <row r="162" spans="1:26" ht="12.95" customHeight="1">
      <c r="A162" s="886" t="s">
        <v>795</v>
      </c>
      <c r="B162" s="18">
        <v>11</v>
      </c>
      <c r="C162" s="18">
        <v>10</v>
      </c>
      <c r="D162" s="18">
        <v>1</v>
      </c>
      <c r="E162" s="18">
        <v>0</v>
      </c>
      <c r="F162" s="18">
        <v>0</v>
      </c>
      <c r="G162" s="18">
        <v>0</v>
      </c>
      <c r="H162" s="18">
        <v>11</v>
      </c>
      <c r="I162" s="18">
        <v>10</v>
      </c>
      <c r="J162" s="18">
        <v>1</v>
      </c>
      <c r="K162" s="234"/>
      <c r="L162" s="234"/>
      <c r="M162" s="234"/>
      <c r="N162" s="234"/>
      <c r="O162" s="234"/>
      <c r="P162" s="234"/>
      <c r="Q162" s="234"/>
      <c r="S162" s="285"/>
      <c r="T162" s="285"/>
      <c r="U162" s="285"/>
      <c r="V162" s="285"/>
      <c r="W162" s="285"/>
      <c r="X162" s="285"/>
      <c r="Y162" s="286"/>
      <c r="Z162" s="281"/>
    </row>
    <row r="163" spans="1:26" ht="12.95" customHeight="1">
      <c r="A163" s="886" t="s">
        <v>796</v>
      </c>
      <c r="B163" s="18">
        <v>8</v>
      </c>
      <c r="C163" s="18">
        <v>1</v>
      </c>
      <c r="D163" s="18">
        <v>7</v>
      </c>
      <c r="E163" s="18">
        <v>0</v>
      </c>
      <c r="F163" s="18">
        <v>0</v>
      </c>
      <c r="G163" s="18">
        <v>0</v>
      </c>
      <c r="H163" s="18">
        <v>8</v>
      </c>
      <c r="I163" s="18">
        <v>1</v>
      </c>
      <c r="J163" s="18">
        <v>7</v>
      </c>
      <c r="K163" s="234"/>
      <c r="L163" s="234"/>
      <c r="M163" s="234"/>
      <c r="N163" s="234"/>
      <c r="O163" s="234"/>
      <c r="P163" s="234"/>
      <c r="Q163" s="234"/>
      <c r="S163" s="285"/>
      <c r="T163" s="285"/>
      <c r="U163" s="285"/>
      <c r="V163" s="285"/>
      <c r="W163" s="285"/>
      <c r="X163" s="285"/>
      <c r="Y163" s="286"/>
      <c r="Z163" s="281"/>
    </row>
    <row r="164" spans="1:26" s="281" customFormat="1" ht="12.95" customHeight="1">
      <c r="A164" s="884" t="s">
        <v>797</v>
      </c>
      <c r="B164" s="17">
        <v>71</v>
      </c>
      <c r="C164" s="17">
        <v>26</v>
      </c>
      <c r="D164" s="17">
        <v>45</v>
      </c>
      <c r="E164" s="17">
        <v>3</v>
      </c>
      <c r="F164" s="17">
        <v>2</v>
      </c>
      <c r="G164" s="17">
        <v>1</v>
      </c>
      <c r="H164" s="17">
        <v>68</v>
      </c>
      <c r="I164" s="17">
        <v>24</v>
      </c>
      <c r="J164" s="17">
        <v>44</v>
      </c>
      <c r="K164" s="234"/>
      <c r="L164" s="234"/>
      <c r="M164" s="234"/>
      <c r="N164" s="234"/>
      <c r="O164" s="234"/>
      <c r="P164" s="234"/>
      <c r="Q164" s="234"/>
      <c r="R164" s="279"/>
      <c r="S164" s="285"/>
      <c r="T164" s="285"/>
      <c r="U164" s="285"/>
      <c r="V164" s="285"/>
      <c r="W164" s="285"/>
      <c r="X164" s="285"/>
      <c r="Y164" s="286"/>
    </row>
    <row r="165" spans="1:26" ht="7.5" customHeight="1">
      <c r="B165" s="17"/>
      <c r="C165" s="17"/>
      <c r="D165" s="17"/>
      <c r="E165" s="17"/>
      <c r="F165" s="17"/>
      <c r="G165" s="17"/>
      <c r="H165" s="17"/>
      <c r="I165" s="17"/>
      <c r="J165" s="17"/>
      <c r="K165" s="234"/>
      <c r="L165" s="234"/>
      <c r="M165" s="234"/>
      <c r="N165" s="234"/>
      <c r="O165" s="234"/>
      <c r="P165" s="234"/>
      <c r="Q165" s="234"/>
      <c r="S165" s="285"/>
      <c r="T165" s="285"/>
      <c r="U165" s="285"/>
      <c r="V165" s="285"/>
      <c r="W165" s="285"/>
      <c r="X165" s="285"/>
      <c r="Y165" s="286"/>
      <c r="Z165" s="281"/>
    </row>
    <row r="166" spans="1:26" s="281" customFormat="1" ht="25.15" customHeight="1">
      <c r="A166" s="889" t="s">
        <v>798</v>
      </c>
      <c r="B166" s="17">
        <v>15</v>
      </c>
      <c r="C166" s="17">
        <v>5</v>
      </c>
      <c r="D166" s="17">
        <v>10</v>
      </c>
      <c r="E166" s="17">
        <v>0</v>
      </c>
      <c r="F166" s="17">
        <v>0</v>
      </c>
      <c r="G166" s="17">
        <v>0</v>
      </c>
      <c r="H166" s="17">
        <v>15</v>
      </c>
      <c r="I166" s="17">
        <v>5</v>
      </c>
      <c r="J166" s="17">
        <v>10</v>
      </c>
      <c r="K166" s="234"/>
      <c r="L166" s="234"/>
      <c r="M166" s="234"/>
      <c r="N166" s="234"/>
      <c r="O166" s="234"/>
      <c r="P166" s="234"/>
      <c r="Q166" s="234"/>
      <c r="R166" s="279"/>
      <c r="S166" s="285"/>
      <c r="T166" s="285"/>
      <c r="U166" s="285"/>
      <c r="V166" s="285"/>
      <c r="W166" s="285"/>
      <c r="X166" s="285"/>
      <c r="Y166" s="286"/>
    </row>
    <row r="167" spans="1:26" ht="12.95" customHeight="1">
      <c r="K167" s="908"/>
      <c r="L167" s="908"/>
      <c r="M167" s="908"/>
      <c r="N167" s="908"/>
      <c r="O167" s="908"/>
      <c r="P167" s="908"/>
      <c r="Q167" s="908"/>
      <c r="S167" s="285"/>
      <c r="T167" s="285"/>
      <c r="U167" s="285"/>
      <c r="V167" s="285"/>
      <c r="W167" s="285"/>
      <c r="X167" s="285"/>
      <c r="Y167" s="286"/>
      <c r="Z167" s="281"/>
    </row>
    <row r="168" spans="1:26" ht="12.95" customHeight="1">
      <c r="K168" s="909"/>
      <c r="L168" s="909"/>
      <c r="M168" s="909"/>
      <c r="N168" s="909"/>
      <c r="O168" s="909"/>
      <c r="P168" s="909"/>
      <c r="Q168" s="909"/>
      <c r="R168" s="281"/>
      <c r="S168" s="281"/>
      <c r="T168" s="281"/>
      <c r="U168" s="281"/>
      <c r="V168" s="281"/>
      <c r="W168" s="281"/>
      <c r="X168" s="281"/>
      <c r="Y168" s="281"/>
      <c r="Z168" s="281"/>
    </row>
    <row r="169" spans="1:26" ht="12.95" customHeight="1">
      <c r="K169" s="909"/>
      <c r="L169" s="909"/>
      <c r="M169" s="909"/>
      <c r="N169" s="909"/>
      <c r="O169" s="909"/>
      <c r="P169" s="909"/>
      <c r="Q169" s="909"/>
      <c r="R169" s="281"/>
      <c r="S169" s="281"/>
      <c r="T169" s="281"/>
      <c r="U169" s="281"/>
      <c r="V169" s="281"/>
      <c r="W169" s="281"/>
      <c r="X169" s="281"/>
      <c r="Y169" s="281"/>
      <c r="Z169" s="281"/>
    </row>
    <row r="170" spans="1:26" ht="12.95" customHeight="1">
      <c r="K170" s="909"/>
      <c r="L170" s="909"/>
      <c r="M170" s="909"/>
      <c r="N170" s="909"/>
      <c r="O170" s="909"/>
      <c r="P170" s="909"/>
      <c r="Q170" s="909"/>
      <c r="R170" s="281"/>
      <c r="S170" s="281"/>
      <c r="T170" s="281"/>
      <c r="U170" s="281"/>
      <c r="V170" s="281"/>
      <c r="W170" s="281"/>
      <c r="X170" s="281"/>
      <c r="Y170" s="281"/>
      <c r="Z170" s="281"/>
    </row>
    <row r="171" spans="1:26" ht="12.95" customHeight="1">
      <c r="K171" s="909"/>
      <c r="L171" s="909"/>
      <c r="M171" s="909"/>
      <c r="N171" s="909"/>
      <c r="O171" s="909"/>
      <c r="P171" s="909"/>
      <c r="Q171" s="909"/>
      <c r="R171" s="281"/>
      <c r="S171" s="281"/>
      <c r="T171" s="281"/>
      <c r="U171" s="281"/>
      <c r="V171" s="281"/>
      <c r="W171" s="281"/>
      <c r="X171" s="281"/>
      <c r="Y171" s="281"/>
      <c r="Z171" s="281"/>
    </row>
    <row r="172" spans="1:26" ht="12.95" customHeight="1">
      <c r="K172" s="909"/>
      <c r="L172" s="909"/>
      <c r="M172" s="909"/>
      <c r="N172" s="909"/>
      <c r="O172" s="909"/>
      <c r="P172" s="909"/>
      <c r="Q172" s="909"/>
      <c r="R172" s="281"/>
      <c r="S172" s="281"/>
      <c r="T172" s="281"/>
      <c r="U172" s="281"/>
      <c r="V172" s="281"/>
      <c r="W172" s="281"/>
      <c r="X172" s="281"/>
      <c r="Y172" s="281"/>
      <c r="Z172" s="281"/>
    </row>
    <row r="173" spans="1:26" ht="12.95" customHeight="1">
      <c r="K173" s="909"/>
      <c r="L173" s="909"/>
      <c r="M173" s="909"/>
      <c r="N173" s="909"/>
      <c r="O173" s="909"/>
      <c r="P173" s="909"/>
      <c r="Q173" s="909"/>
      <c r="R173" s="281"/>
      <c r="S173" s="281"/>
      <c r="T173" s="281"/>
      <c r="U173" s="281"/>
      <c r="V173" s="281"/>
      <c r="W173" s="281"/>
      <c r="X173" s="281"/>
      <c r="Y173" s="281"/>
      <c r="Z173" s="281"/>
    </row>
    <row r="174" spans="1:26" ht="12.95" customHeight="1">
      <c r="K174" s="909"/>
      <c r="L174" s="909"/>
      <c r="M174" s="909"/>
      <c r="N174" s="909"/>
      <c r="O174" s="909"/>
      <c r="P174" s="909"/>
      <c r="Q174" s="909"/>
      <c r="R174" s="281"/>
      <c r="S174" s="281"/>
      <c r="T174" s="281"/>
      <c r="U174" s="281"/>
      <c r="V174" s="281"/>
      <c r="W174" s="281"/>
      <c r="X174" s="281"/>
      <c r="Y174" s="281"/>
      <c r="Z174" s="281"/>
    </row>
    <row r="175" spans="1:26" ht="12.95" customHeight="1">
      <c r="K175" s="909"/>
      <c r="L175" s="909"/>
      <c r="M175" s="909"/>
      <c r="N175" s="909"/>
      <c r="O175" s="909"/>
      <c r="P175" s="909"/>
      <c r="Q175" s="909"/>
      <c r="R175" s="281"/>
      <c r="S175" s="281"/>
      <c r="T175" s="281"/>
      <c r="U175" s="281"/>
      <c r="V175" s="281"/>
      <c r="W175" s="281"/>
      <c r="X175" s="281"/>
      <c r="Y175" s="281"/>
      <c r="Z175" s="281"/>
    </row>
    <row r="176" spans="1:26" ht="12.95" customHeight="1">
      <c r="K176" s="909"/>
      <c r="L176" s="909"/>
      <c r="M176" s="909"/>
      <c r="N176" s="909"/>
      <c r="O176" s="909"/>
      <c r="P176" s="909"/>
      <c r="Q176" s="909"/>
      <c r="R176" s="281"/>
      <c r="S176" s="281"/>
      <c r="T176" s="281"/>
      <c r="U176" s="281"/>
      <c r="V176" s="281"/>
      <c r="W176" s="281"/>
      <c r="X176" s="281"/>
      <c r="Y176" s="281"/>
      <c r="Z176" s="281"/>
    </row>
    <row r="177" spans="11:26" ht="12.95" customHeight="1">
      <c r="K177" s="909"/>
      <c r="L177" s="909"/>
      <c r="M177" s="909"/>
      <c r="N177" s="909"/>
      <c r="O177" s="909"/>
      <c r="P177" s="909"/>
      <c r="Q177" s="909"/>
      <c r="R177" s="281"/>
      <c r="S177" s="281"/>
      <c r="T177" s="281"/>
      <c r="U177" s="281"/>
      <c r="V177" s="281"/>
      <c r="W177" s="281"/>
      <c r="X177" s="281"/>
      <c r="Y177" s="281"/>
      <c r="Z177" s="281"/>
    </row>
    <row r="178" spans="11:26" ht="12.95" customHeight="1">
      <c r="K178" s="909"/>
      <c r="L178" s="909"/>
      <c r="M178" s="909"/>
      <c r="N178" s="909"/>
      <c r="O178" s="909"/>
      <c r="P178" s="909"/>
      <c r="Q178" s="909"/>
      <c r="R178" s="281"/>
      <c r="S178" s="281"/>
      <c r="T178" s="281"/>
      <c r="U178" s="281"/>
      <c r="V178" s="281"/>
      <c r="W178" s="281"/>
      <c r="X178" s="281"/>
      <c r="Y178" s="281"/>
      <c r="Z178" s="281"/>
    </row>
    <row r="179" spans="11:26" ht="12.95" customHeight="1">
      <c r="K179" s="909"/>
      <c r="L179" s="909"/>
      <c r="M179" s="909"/>
      <c r="N179" s="909"/>
      <c r="O179" s="909"/>
      <c r="P179" s="909"/>
      <c r="Q179" s="909"/>
      <c r="R179" s="281"/>
      <c r="S179" s="281"/>
      <c r="T179" s="281"/>
      <c r="U179" s="281"/>
      <c r="V179" s="281"/>
      <c r="W179" s="281"/>
      <c r="X179" s="281"/>
      <c r="Y179" s="281"/>
      <c r="Z179" s="281"/>
    </row>
    <row r="180" spans="11:26" ht="12.95" customHeight="1">
      <c r="K180" s="909"/>
      <c r="L180" s="909"/>
      <c r="M180" s="909"/>
      <c r="N180" s="909"/>
      <c r="O180" s="909"/>
      <c r="P180" s="909"/>
      <c r="Q180" s="909"/>
      <c r="R180" s="281"/>
      <c r="S180" s="281"/>
      <c r="T180" s="281"/>
      <c r="U180" s="281"/>
      <c r="V180" s="281"/>
      <c r="W180" s="281"/>
      <c r="X180" s="281"/>
      <c r="Y180" s="281"/>
      <c r="Z180" s="281"/>
    </row>
    <row r="181" spans="11:26" ht="12.95" customHeight="1">
      <c r="K181" s="909"/>
      <c r="L181" s="909"/>
      <c r="M181" s="909"/>
      <c r="N181" s="909"/>
      <c r="O181" s="909"/>
      <c r="P181" s="909"/>
      <c r="Q181" s="909"/>
      <c r="R181" s="281"/>
      <c r="S181" s="281"/>
      <c r="T181" s="281"/>
      <c r="U181" s="281"/>
      <c r="V181" s="281"/>
      <c r="W181" s="281"/>
      <c r="X181" s="281"/>
      <c r="Y181" s="281"/>
      <c r="Z181" s="281"/>
    </row>
    <row r="182" spans="11:26" ht="12.95" customHeight="1">
      <c r="K182" s="909"/>
      <c r="L182" s="909"/>
      <c r="M182" s="909"/>
      <c r="N182" s="909"/>
      <c r="O182" s="909"/>
      <c r="P182" s="909"/>
      <c r="Q182" s="909"/>
      <c r="R182" s="281"/>
      <c r="S182" s="281"/>
      <c r="T182" s="281"/>
      <c r="U182" s="281"/>
      <c r="V182" s="281"/>
      <c r="W182" s="281"/>
      <c r="X182" s="281"/>
      <c r="Y182" s="281"/>
      <c r="Z182" s="281"/>
    </row>
    <row r="183" spans="11:26" ht="12.95" customHeight="1">
      <c r="K183" s="909"/>
      <c r="L183" s="909"/>
      <c r="M183" s="909"/>
      <c r="N183" s="909"/>
      <c r="O183" s="909"/>
      <c r="P183" s="909"/>
      <c r="Q183" s="909"/>
      <c r="R183" s="281"/>
      <c r="S183" s="281"/>
      <c r="T183" s="281"/>
      <c r="U183" s="281"/>
      <c r="V183" s="281"/>
      <c r="W183" s="281"/>
      <c r="X183" s="281"/>
      <c r="Y183" s="281"/>
      <c r="Z183" s="281"/>
    </row>
    <row r="184" spans="11:26" ht="12.95" customHeight="1">
      <c r="K184" s="909"/>
      <c r="L184" s="909"/>
      <c r="M184" s="909"/>
      <c r="N184" s="909"/>
      <c r="O184" s="909"/>
      <c r="P184" s="909"/>
      <c r="Q184" s="909"/>
      <c r="R184" s="281"/>
      <c r="S184" s="281"/>
      <c r="T184" s="281"/>
      <c r="U184" s="281"/>
      <c r="V184" s="281"/>
      <c r="W184" s="281"/>
      <c r="X184" s="281"/>
      <c r="Y184" s="281"/>
      <c r="Z184" s="281"/>
    </row>
    <row r="185" spans="11:26" ht="12.95" customHeight="1">
      <c r="K185" s="909"/>
      <c r="L185" s="909"/>
      <c r="M185" s="909"/>
      <c r="N185" s="909"/>
      <c r="O185" s="909"/>
      <c r="P185" s="909"/>
      <c r="Q185" s="909"/>
      <c r="R185" s="281"/>
      <c r="S185" s="281"/>
      <c r="T185" s="281"/>
      <c r="U185" s="281"/>
      <c r="V185" s="281"/>
      <c r="W185" s="281"/>
      <c r="X185" s="281"/>
      <c r="Y185" s="281"/>
      <c r="Z185" s="281"/>
    </row>
    <row r="186" spans="11:26" ht="12.95" customHeight="1">
      <c r="K186" s="909"/>
      <c r="L186" s="909"/>
      <c r="M186" s="909"/>
      <c r="N186" s="909"/>
      <c r="O186" s="909"/>
      <c r="P186" s="909"/>
      <c r="Q186" s="909"/>
      <c r="R186" s="281"/>
      <c r="S186" s="281"/>
      <c r="T186" s="281"/>
      <c r="U186" s="281"/>
      <c r="V186" s="281"/>
      <c r="W186" s="281"/>
      <c r="X186" s="281"/>
      <c r="Y186" s="281"/>
      <c r="Z186" s="281"/>
    </row>
    <row r="187" spans="11:26" ht="12.95" customHeight="1">
      <c r="K187" s="909"/>
      <c r="L187" s="909"/>
      <c r="M187" s="909"/>
      <c r="N187" s="909"/>
      <c r="O187" s="909"/>
      <c r="P187" s="909"/>
      <c r="Q187" s="909"/>
      <c r="R187" s="281"/>
      <c r="S187" s="281"/>
      <c r="T187" s="281"/>
      <c r="U187" s="281"/>
      <c r="V187" s="281"/>
      <c r="W187" s="281"/>
      <c r="X187" s="281"/>
      <c r="Y187" s="281"/>
      <c r="Z187" s="281"/>
    </row>
    <row r="188" spans="11:26" ht="12.95" customHeight="1">
      <c r="K188" s="909"/>
      <c r="L188" s="909"/>
      <c r="M188" s="909"/>
      <c r="N188" s="909"/>
      <c r="O188" s="909"/>
      <c r="P188" s="909"/>
      <c r="Q188" s="909"/>
      <c r="R188" s="281"/>
      <c r="S188" s="281"/>
      <c r="T188" s="281"/>
      <c r="U188" s="281"/>
      <c r="V188" s="281"/>
      <c r="W188" s="281"/>
      <c r="X188" s="281"/>
      <c r="Y188" s="281"/>
      <c r="Z188" s="281"/>
    </row>
    <row r="189" spans="11:26" ht="12.95" customHeight="1">
      <c r="K189" s="909"/>
      <c r="L189" s="909"/>
      <c r="M189" s="909"/>
      <c r="N189" s="909"/>
      <c r="O189" s="909"/>
      <c r="P189" s="909"/>
      <c r="Q189" s="909"/>
      <c r="R189" s="281"/>
      <c r="S189" s="281"/>
      <c r="T189" s="281"/>
      <c r="U189" s="281"/>
      <c r="V189" s="281"/>
      <c r="W189" s="281"/>
      <c r="X189" s="281"/>
      <c r="Y189" s="281"/>
      <c r="Z189" s="281"/>
    </row>
    <row r="190" spans="11:26" ht="12.95" customHeight="1">
      <c r="K190" s="909"/>
      <c r="L190" s="909"/>
      <c r="M190" s="909"/>
      <c r="N190" s="909"/>
      <c r="O190" s="909"/>
      <c r="P190" s="909"/>
      <c r="Q190" s="909"/>
      <c r="R190" s="281"/>
      <c r="S190" s="281"/>
      <c r="T190" s="281"/>
      <c r="U190" s="281"/>
      <c r="V190" s="281"/>
      <c r="W190" s="281"/>
      <c r="X190" s="281"/>
      <c r="Y190" s="281"/>
      <c r="Z190" s="281"/>
    </row>
    <row r="191" spans="11:26" ht="12.95" customHeight="1">
      <c r="K191" s="909"/>
      <c r="L191" s="909"/>
      <c r="M191" s="909"/>
      <c r="N191" s="909"/>
      <c r="O191" s="909"/>
      <c r="P191" s="909"/>
      <c r="Q191" s="909"/>
      <c r="R191" s="281"/>
      <c r="S191" s="281"/>
      <c r="T191" s="281"/>
      <c r="U191" s="281"/>
      <c r="V191" s="281"/>
      <c r="W191" s="281"/>
      <c r="X191" s="281"/>
      <c r="Y191" s="281"/>
      <c r="Z191" s="281"/>
    </row>
    <row r="192" spans="11:26" ht="12.95" customHeight="1">
      <c r="K192" s="909"/>
      <c r="L192" s="909"/>
      <c r="M192" s="909"/>
      <c r="N192" s="909"/>
      <c r="O192" s="909"/>
      <c r="P192" s="909"/>
      <c r="Q192" s="909"/>
      <c r="R192" s="281"/>
      <c r="S192" s="281"/>
      <c r="T192" s="281"/>
      <c r="U192" s="281"/>
      <c r="V192" s="281"/>
      <c r="W192" s="281"/>
      <c r="X192" s="281"/>
      <c r="Y192" s="281"/>
      <c r="Z192" s="281"/>
    </row>
    <row r="193" spans="11:26" ht="12.95" customHeight="1">
      <c r="K193" s="909"/>
      <c r="L193" s="909"/>
      <c r="M193" s="909"/>
      <c r="N193" s="909"/>
      <c r="O193" s="909"/>
      <c r="P193" s="909"/>
      <c r="Q193" s="909"/>
      <c r="R193" s="281"/>
      <c r="S193" s="281"/>
      <c r="T193" s="281"/>
      <c r="U193" s="281"/>
      <c r="V193" s="281"/>
      <c r="W193" s="281"/>
      <c r="X193" s="281"/>
      <c r="Y193" s="281"/>
      <c r="Z193" s="281"/>
    </row>
    <row r="194" spans="11:26" ht="12.95" customHeight="1">
      <c r="K194" s="909"/>
      <c r="L194" s="909"/>
      <c r="M194" s="909"/>
      <c r="N194" s="909"/>
      <c r="O194" s="909"/>
      <c r="P194" s="909"/>
      <c r="Q194" s="909"/>
      <c r="R194" s="281"/>
      <c r="S194" s="281"/>
      <c r="T194" s="281"/>
      <c r="U194" s="281"/>
      <c r="V194" s="281"/>
      <c r="W194" s="281"/>
      <c r="X194" s="281"/>
      <c r="Y194" s="281"/>
      <c r="Z194" s="281"/>
    </row>
    <row r="195" spans="11:26" ht="12.95" customHeight="1">
      <c r="K195" s="909"/>
      <c r="L195" s="909"/>
      <c r="M195" s="909"/>
      <c r="N195" s="909"/>
      <c r="O195" s="909"/>
      <c r="P195" s="909"/>
      <c r="Q195" s="909"/>
      <c r="R195" s="281"/>
      <c r="S195" s="281"/>
      <c r="T195" s="281"/>
      <c r="U195" s="281"/>
      <c r="V195" s="281"/>
      <c r="W195" s="281"/>
      <c r="X195" s="281"/>
      <c r="Y195" s="281"/>
      <c r="Z195" s="281"/>
    </row>
    <row r="196" spans="11:26" ht="12.95" customHeight="1">
      <c r="K196" s="909"/>
      <c r="L196" s="909"/>
      <c r="M196" s="909"/>
      <c r="N196" s="909"/>
      <c r="O196" s="909"/>
      <c r="P196" s="909"/>
      <c r="Q196" s="909"/>
      <c r="R196" s="281"/>
      <c r="S196" s="281"/>
      <c r="T196" s="281"/>
      <c r="U196" s="281"/>
      <c r="V196" s="281"/>
      <c r="W196" s="281"/>
      <c r="X196" s="281"/>
      <c r="Y196" s="281"/>
      <c r="Z196" s="281"/>
    </row>
    <row r="197" spans="11:26" ht="12.95" customHeight="1">
      <c r="K197" s="909"/>
      <c r="L197" s="909"/>
      <c r="M197" s="909"/>
      <c r="N197" s="909"/>
      <c r="O197" s="909"/>
      <c r="P197" s="909"/>
      <c r="Q197" s="909"/>
      <c r="R197" s="281"/>
      <c r="S197" s="281"/>
      <c r="T197" s="281"/>
      <c r="U197" s="281"/>
      <c r="V197" s="281"/>
      <c r="W197" s="281"/>
      <c r="X197" s="281"/>
      <c r="Y197" s="281"/>
      <c r="Z197" s="281"/>
    </row>
    <row r="198" spans="11:26" ht="12.95" customHeight="1">
      <c r="K198" s="909"/>
      <c r="L198" s="909"/>
      <c r="M198" s="909"/>
      <c r="N198" s="909"/>
      <c r="O198" s="909"/>
      <c r="P198" s="909"/>
      <c r="Q198" s="909"/>
      <c r="R198" s="281"/>
      <c r="S198" s="281"/>
      <c r="T198" s="281"/>
      <c r="U198" s="281"/>
      <c r="V198" s="281"/>
      <c r="W198" s="281"/>
      <c r="X198" s="281"/>
      <c r="Y198" s="281"/>
      <c r="Z198" s="281"/>
    </row>
    <row r="199" spans="11:26" ht="12.95" customHeight="1">
      <c r="K199" s="909"/>
      <c r="L199" s="909"/>
      <c r="M199" s="909"/>
      <c r="N199" s="909"/>
      <c r="O199" s="909"/>
      <c r="P199" s="909"/>
      <c r="Q199" s="909"/>
      <c r="R199" s="281"/>
      <c r="S199" s="281"/>
      <c r="T199" s="281"/>
      <c r="U199" s="281"/>
      <c r="V199" s="281"/>
      <c r="W199" s="281"/>
      <c r="X199" s="281"/>
      <c r="Y199" s="281"/>
      <c r="Z199" s="281"/>
    </row>
    <row r="200" spans="11:26" ht="12.95" customHeight="1">
      <c r="K200" s="909"/>
      <c r="L200" s="909"/>
      <c r="M200" s="909"/>
      <c r="N200" s="909"/>
      <c r="O200" s="909"/>
      <c r="P200" s="909"/>
      <c r="Q200" s="909"/>
      <c r="R200" s="281"/>
      <c r="S200" s="281"/>
      <c r="T200" s="281"/>
      <c r="U200" s="281"/>
      <c r="V200" s="281"/>
      <c r="W200" s="281"/>
      <c r="X200" s="281"/>
      <c r="Y200" s="281"/>
      <c r="Z200" s="281"/>
    </row>
    <row r="201" spans="11:26" ht="12.95" customHeight="1">
      <c r="K201" s="909"/>
      <c r="L201" s="909"/>
      <c r="M201" s="909"/>
      <c r="N201" s="909"/>
      <c r="O201" s="909"/>
      <c r="P201" s="909"/>
      <c r="Q201" s="909"/>
      <c r="R201" s="281"/>
      <c r="S201" s="281"/>
      <c r="T201" s="281"/>
      <c r="U201" s="281"/>
      <c r="V201" s="281"/>
      <c r="W201" s="281"/>
      <c r="X201" s="281"/>
      <c r="Y201" s="281"/>
      <c r="Z201" s="281"/>
    </row>
    <row r="202" spans="11:26" ht="12.95" customHeight="1">
      <c r="K202" s="909"/>
      <c r="L202" s="909"/>
      <c r="M202" s="909"/>
      <c r="N202" s="909"/>
      <c r="O202" s="909"/>
      <c r="P202" s="909"/>
      <c r="Q202" s="909"/>
      <c r="R202" s="281"/>
      <c r="S202" s="281"/>
      <c r="T202" s="281"/>
      <c r="U202" s="281"/>
      <c r="V202" s="281"/>
      <c r="W202" s="281"/>
      <c r="X202" s="281"/>
      <c r="Y202" s="281"/>
      <c r="Z202" s="281"/>
    </row>
    <row r="203" spans="11:26" ht="12.95" customHeight="1">
      <c r="K203" s="909"/>
      <c r="L203" s="909"/>
      <c r="M203" s="909"/>
      <c r="N203" s="909"/>
      <c r="O203" s="909"/>
      <c r="P203" s="909"/>
      <c r="Q203" s="909"/>
      <c r="R203" s="281"/>
      <c r="S203" s="281"/>
      <c r="T203" s="281"/>
      <c r="U203" s="281"/>
      <c r="V203" s="281"/>
      <c r="W203" s="281"/>
      <c r="X203" s="281"/>
      <c r="Y203" s="281"/>
      <c r="Z203" s="281"/>
    </row>
    <row r="204" spans="11:26" ht="12.95" customHeight="1">
      <c r="K204" s="909"/>
      <c r="L204" s="909"/>
      <c r="M204" s="909"/>
      <c r="N204" s="909"/>
      <c r="O204" s="909"/>
      <c r="P204" s="909"/>
      <c r="Q204" s="909"/>
      <c r="R204" s="281"/>
      <c r="S204" s="281"/>
      <c r="T204" s="281"/>
      <c r="U204" s="281"/>
      <c r="V204" s="281"/>
      <c r="W204" s="281"/>
      <c r="X204" s="281"/>
      <c r="Y204" s="281"/>
      <c r="Z204" s="281"/>
    </row>
    <row r="205" spans="11:26" ht="12.95" customHeight="1">
      <c r="K205" s="909"/>
      <c r="L205" s="909"/>
      <c r="M205" s="909"/>
      <c r="N205" s="909"/>
      <c r="O205" s="909"/>
      <c r="P205" s="909"/>
      <c r="Q205" s="909"/>
      <c r="R205" s="281"/>
      <c r="S205" s="281"/>
      <c r="T205" s="281"/>
      <c r="U205" s="281"/>
      <c r="V205" s="281"/>
      <c r="W205" s="281"/>
      <c r="X205" s="281"/>
      <c r="Y205" s="281"/>
      <c r="Z205" s="281"/>
    </row>
    <row r="206" spans="11:26" ht="12.95" customHeight="1">
      <c r="K206" s="909"/>
      <c r="L206" s="909"/>
      <c r="M206" s="909"/>
      <c r="N206" s="909"/>
      <c r="O206" s="909"/>
      <c r="P206" s="909"/>
      <c r="Q206" s="909"/>
      <c r="R206" s="281"/>
      <c r="S206" s="281"/>
      <c r="T206" s="281"/>
      <c r="U206" s="281"/>
      <c r="V206" s="281"/>
      <c r="W206" s="281"/>
      <c r="X206" s="281"/>
      <c r="Y206" s="281"/>
      <c r="Z206" s="281"/>
    </row>
    <row r="207" spans="11:26" ht="12.95" customHeight="1">
      <c r="K207" s="909"/>
      <c r="L207" s="909"/>
      <c r="M207" s="909"/>
      <c r="N207" s="909"/>
      <c r="O207" s="909"/>
      <c r="P207" s="909"/>
      <c r="Q207" s="909"/>
      <c r="R207" s="281"/>
      <c r="S207" s="281"/>
      <c r="T207" s="281"/>
      <c r="U207" s="281"/>
      <c r="V207" s="281"/>
      <c r="W207" s="281"/>
      <c r="X207" s="281"/>
      <c r="Y207" s="281"/>
      <c r="Z207" s="281"/>
    </row>
    <row r="208" spans="11:26" ht="12.95" customHeight="1">
      <c r="K208" s="909"/>
      <c r="L208" s="909"/>
      <c r="M208" s="909"/>
      <c r="N208" s="909"/>
      <c r="O208" s="909"/>
      <c r="P208" s="909"/>
      <c r="Q208" s="909"/>
      <c r="R208" s="281"/>
      <c r="S208" s="281"/>
      <c r="T208" s="281"/>
      <c r="U208" s="281"/>
      <c r="V208" s="281"/>
      <c r="W208" s="281"/>
      <c r="X208" s="281"/>
      <c r="Y208" s="281"/>
      <c r="Z208" s="281"/>
    </row>
    <row r="209" spans="11:26" ht="12.95" customHeight="1">
      <c r="K209" s="909"/>
      <c r="L209" s="909"/>
      <c r="M209" s="909"/>
      <c r="N209" s="909"/>
      <c r="O209" s="909"/>
      <c r="P209" s="909"/>
      <c r="Q209" s="909"/>
      <c r="R209" s="281"/>
      <c r="S209" s="281"/>
      <c r="T209" s="281"/>
      <c r="U209" s="281"/>
      <c r="V209" s="281"/>
      <c r="W209" s="281"/>
      <c r="X209" s="281"/>
      <c r="Y209" s="281"/>
      <c r="Z209" s="281"/>
    </row>
    <row r="210" spans="11:26" ht="12.95" customHeight="1">
      <c r="K210" s="909"/>
      <c r="L210" s="909"/>
      <c r="M210" s="909"/>
      <c r="N210" s="909"/>
      <c r="O210" s="909"/>
      <c r="P210" s="909"/>
      <c r="Q210" s="909"/>
      <c r="R210" s="281"/>
      <c r="S210" s="281"/>
      <c r="T210" s="281"/>
      <c r="U210" s="281"/>
      <c r="V210" s="281"/>
      <c r="W210" s="281"/>
      <c r="X210" s="281"/>
      <c r="Y210" s="281"/>
      <c r="Z210" s="281"/>
    </row>
    <row r="211" spans="11:26" ht="12.95" customHeight="1">
      <c r="K211" s="909"/>
      <c r="L211" s="909"/>
      <c r="M211" s="909"/>
      <c r="N211" s="909"/>
      <c r="O211" s="909"/>
      <c r="P211" s="909"/>
      <c r="Q211" s="909"/>
      <c r="R211" s="281"/>
      <c r="S211" s="281"/>
      <c r="T211" s="281"/>
      <c r="U211" s="281"/>
      <c r="V211" s="281"/>
      <c r="W211" s="281"/>
      <c r="X211" s="281"/>
      <c r="Y211" s="281"/>
      <c r="Z211" s="281"/>
    </row>
    <row r="212" spans="11:26" ht="12.95" customHeight="1">
      <c r="K212" s="909"/>
      <c r="L212" s="909"/>
      <c r="M212" s="909"/>
      <c r="N212" s="909"/>
      <c r="O212" s="909"/>
      <c r="P212" s="909"/>
      <c r="Q212" s="909"/>
      <c r="R212" s="281"/>
      <c r="S212" s="281"/>
      <c r="T212" s="281"/>
      <c r="U212" s="281"/>
      <c r="V212" s="281"/>
      <c r="W212" s="281"/>
      <c r="X212" s="281"/>
      <c r="Y212" s="281"/>
      <c r="Z212" s="281"/>
    </row>
    <row r="213" spans="11:26" ht="12.95" customHeight="1">
      <c r="K213" s="909"/>
      <c r="L213" s="909"/>
      <c r="M213" s="909"/>
      <c r="N213" s="909"/>
      <c r="O213" s="909"/>
      <c r="P213" s="909"/>
      <c r="Q213" s="909"/>
      <c r="R213" s="281"/>
      <c r="S213" s="281"/>
      <c r="T213" s="281"/>
      <c r="U213" s="281"/>
      <c r="V213" s="281"/>
      <c r="W213" s="281"/>
      <c r="X213" s="281"/>
      <c r="Y213" s="281"/>
      <c r="Z213" s="281"/>
    </row>
    <row r="214" spans="11:26" ht="12.95" customHeight="1">
      <c r="K214" s="909"/>
      <c r="L214" s="909"/>
      <c r="M214" s="909"/>
      <c r="N214" s="909"/>
      <c r="O214" s="909"/>
      <c r="P214" s="909"/>
      <c r="Q214" s="909"/>
      <c r="R214" s="281"/>
      <c r="S214" s="281"/>
      <c r="T214" s="281"/>
      <c r="U214" s="281"/>
      <c r="V214" s="281"/>
      <c r="W214" s="281"/>
      <c r="X214" s="281"/>
      <c r="Y214" s="281"/>
      <c r="Z214" s="281"/>
    </row>
    <row r="215" spans="11:26" ht="12.95" customHeight="1">
      <c r="K215" s="909"/>
      <c r="L215" s="909"/>
      <c r="M215" s="909"/>
      <c r="N215" s="909"/>
      <c r="O215" s="909"/>
      <c r="P215" s="909"/>
      <c r="Q215" s="909"/>
      <c r="R215" s="281"/>
      <c r="S215" s="281"/>
      <c r="T215" s="281"/>
      <c r="U215" s="281"/>
      <c r="V215" s="281"/>
      <c r="W215" s="281"/>
      <c r="X215" s="281"/>
      <c r="Y215" s="281"/>
      <c r="Z215" s="281"/>
    </row>
    <row r="216" spans="11:26" ht="12.95" customHeight="1">
      <c r="K216" s="909"/>
      <c r="L216" s="909"/>
      <c r="M216" s="909"/>
      <c r="N216" s="909"/>
      <c r="O216" s="909"/>
      <c r="P216" s="909"/>
      <c r="Q216" s="909"/>
      <c r="R216" s="281"/>
      <c r="S216" s="281"/>
      <c r="T216" s="281"/>
      <c r="U216" s="281"/>
      <c r="V216" s="281"/>
      <c r="W216" s="281"/>
      <c r="X216" s="281"/>
      <c r="Y216" s="281"/>
      <c r="Z216" s="281"/>
    </row>
    <row r="217" spans="11:26" ht="12.95" customHeight="1">
      <c r="K217" s="909"/>
      <c r="L217" s="909"/>
      <c r="M217" s="909"/>
      <c r="N217" s="909"/>
      <c r="O217" s="909"/>
      <c r="P217" s="909"/>
      <c r="Q217" s="909"/>
      <c r="R217" s="281"/>
      <c r="S217" s="281"/>
      <c r="T217" s="281"/>
      <c r="U217" s="281"/>
      <c r="V217" s="281"/>
      <c r="W217" s="281"/>
      <c r="X217" s="281"/>
      <c r="Y217" s="281"/>
      <c r="Z217" s="281"/>
    </row>
    <row r="218" spans="11:26" ht="12.95" customHeight="1">
      <c r="K218" s="909"/>
      <c r="L218" s="909"/>
      <c r="M218" s="909"/>
      <c r="N218" s="909"/>
      <c r="O218" s="909"/>
      <c r="P218" s="909"/>
      <c r="Q218" s="909"/>
      <c r="R218" s="281"/>
      <c r="S218" s="281"/>
      <c r="T218" s="281"/>
      <c r="U218" s="281"/>
      <c r="V218" s="281"/>
      <c r="W218" s="281"/>
      <c r="X218" s="281"/>
      <c r="Y218" s="281"/>
      <c r="Z218" s="281"/>
    </row>
    <row r="219" spans="11:26" ht="12.95" customHeight="1">
      <c r="K219" s="909"/>
      <c r="L219" s="909"/>
      <c r="M219" s="909"/>
      <c r="N219" s="909"/>
      <c r="O219" s="909"/>
      <c r="P219" s="909"/>
      <c r="Q219" s="909"/>
      <c r="R219" s="281"/>
      <c r="S219" s="281"/>
      <c r="T219" s="281"/>
      <c r="U219" s="281"/>
      <c r="V219" s="281"/>
      <c r="W219" s="281"/>
      <c r="X219" s="281"/>
      <c r="Y219" s="281"/>
      <c r="Z219" s="281"/>
    </row>
    <row r="220" spans="11:26" ht="12.95" customHeight="1">
      <c r="K220" s="909"/>
      <c r="L220" s="909"/>
      <c r="M220" s="909"/>
      <c r="N220" s="909"/>
      <c r="O220" s="909"/>
      <c r="P220" s="909"/>
      <c r="Q220" s="909"/>
      <c r="R220" s="281"/>
      <c r="S220" s="281"/>
      <c r="T220" s="281"/>
      <c r="U220" s="281"/>
      <c r="V220" s="281"/>
      <c r="W220" s="281"/>
      <c r="X220" s="281"/>
      <c r="Y220" s="281"/>
      <c r="Z220" s="281"/>
    </row>
    <row r="221" spans="11:26" ht="12.95" customHeight="1">
      <c r="K221" s="909"/>
      <c r="L221" s="909"/>
      <c r="M221" s="909"/>
      <c r="N221" s="909"/>
      <c r="O221" s="909"/>
      <c r="P221" s="909"/>
      <c r="Q221" s="909"/>
      <c r="R221" s="281"/>
      <c r="S221" s="281"/>
      <c r="T221" s="281"/>
      <c r="U221" s="281"/>
      <c r="V221" s="281"/>
      <c r="W221" s="281"/>
      <c r="X221" s="281"/>
      <c r="Y221" s="281"/>
      <c r="Z221" s="281"/>
    </row>
    <row r="222" spans="11:26" ht="12.95" customHeight="1">
      <c r="K222" s="909"/>
      <c r="L222" s="909"/>
      <c r="M222" s="909"/>
      <c r="N222" s="909"/>
      <c r="O222" s="909"/>
      <c r="P222" s="909"/>
      <c r="Q222" s="909"/>
      <c r="R222" s="281"/>
      <c r="S222" s="281"/>
      <c r="T222" s="281"/>
      <c r="U222" s="281"/>
      <c r="V222" s="281"/>
      <c r="W222" s="281"/>
      <c r="X222" s="281"/>
      <c r="Y222" s="281"/>
      <c r="Z222" s="281"/>
    </row>
    <row r="223" spans="11:26" ht="12.95" customHeight="1">
      <c r="K223" s="909"/>
      <c r="L223" s="909"/>
      <c r="M223" s="909"/>
      <c r="N223" s="909"/>
      <c r="O223" s="909"/>
      <c r="P223" s="909"/>
      <c r="Q223" s="909"/>
      <c r="R223" s="281"/>
      <c r="S223" s="281"/>
      <c r="T223" s="281"/>
      <c r="U223" s="281"/>
      <c r="V223" s="281"/>
      <c r="W223" s="281"/>
      <c r="X223" s="281"/>
      <c r="Y223" s="281"/>
      <c r="Z223" s="281"/>
    </row>
    <row r="224" spans="11:26" ht="12.95" customHeight="1">
      <c r="K224" s="909"/>
      <c r="L224" s="909"/>
      <c r="M224" s="909"/>
      <c r="N224" s="909"/>
      <c r="O224" s="909"/>
      <c r="P224" s="909"/>
      <c r="Q224" s="909"/>
      <c r="R224" s="281"/>
      <c r="S224" s="281"/>
      <c r="T224" s="281"/>
      <c r="U224" s="281"/>
      <c r="V224" s="281"/>
      <c r="W224" s="281"/>
      <c r="X224" s="281"/>
      <c r="Y224" s="281"/>
      <c r="Z224" s="281"/>
    </row>
    <row r="225" spans="11:26" ht="12.95" customHeight="1">
      <c r="K225" s="909"/>
      <c r="L225" s="909"/>
      <c r="M225" s="909"/>
      <c r="N225" s="909"/>
      <c r="O225" s="909"/>
      <c r="P225" s="909"/>
      <c r="Q225" s="909"/>
      <c r="R225" s="281"/>
      <c r="S225" s="281"/>
      <c r="T225" s="281"/>
      <c r="U225" s="281"/>
      <c r="V225" s="281"/>
      <c r="W225" s="281"/>
      <c r="X225" s="281"/>
      <c r="Y225" s="281"/>
      <c r="Z225" s="281"/>
    </row>
    <row r="226" spans="11:26" ht="12.95" customHeight="1">
      <c r="K226" s="909"/>
      <c r="L226" s="909"/>
      <c r="M226" s="909"/>
      <c r="N226" s="909"/>
      <c r="O226" s="909"/>
      <c r="P226" s="909"/>
      <c r="Q226" s="909"/>
      <c r="R226" s="281"/>
      <c r="S226" s="281"/>
      <c r="T226" s="281"/>
      <c r="U226" s="281"/>
      <c r="V226" s="281"/>
      <c r="W226" s="281"/>
      <c r="X226" s="281"/>
      <c r="Y226" s="281"/>
      <c r="Z226" s="281"/>
    </row>
    <row r="227" spans="11:26" ht="12.95" customHeight="1">
      <c r="K227" s="909"/>
      <c r="L227" s="909"/>
      <c r="M227" s="909"/>
      <c r="N227" s="909"/>
      <c r="O227" s="909"/>
      <c r="P227" s="909"/>
      <c r="Q227" s="909"/>
      <c r="R227" s="281"/>
      <c r="S227" s="281"/>
      <c r="T227" s="281"/>
      <c r="U227" s="281"/>
      <c r="V227" s="281"/>
      <c r="W227" s="281"/>
      <c r="X227" s="281"/>
      <c r="Y227" s="281"/>
      <c r="Z227" s="281"/>
    </row>
    <row r="228" spans="11:26" ht="12.95" customHeight="1">
      <c r="K228" s="909"/>
      <c r="L228" s="909"/>
      <c r="M228" s="909"/>
      <c r="N228" s="909"/>
      <c r="O228" s="909"/>
      <c r="P228" s="909"/>
      <c r="Q228" s="909"/>
      <c r="R228" s="281"/>
      <c r="S228" s="281"/>
      <c r="T228" s="281"/>
      <c r="U228" s="281"/>
      <c r="V228" s="281"/>
      <c r="W228" s="281"/>
      <c r="X228" s="281"/>
      <c r="Y228" s="281"/>
      <c r="Z228" s="281"/>
    </row>
    <row r="229" spans="11:26" ht="12.95" customHeight="1">
      <c r="K229" s="909"/>
      <c r="L229" s="909"/>
      <c r="M229" s="909"/>
      <c r="N229" s="909"/>
      <c r="O229" s="909"/>
      <c r="P229" s="909"/>
      <c r="Q229" s="909"/>
      <c r="R229" s="281"/>
      <c r="S229" s="281"/>
      <c r="T229" s="281"/>
      <c r="U229" s="281"/>
      <c r="V229" s="281"/>
      <c r="W229" s="281"/>
      <c r="X229" s="281"/>
      <c r="Y229" s="281"/>
      <c r="Z229" s="281"/>
    </row>
    <row r="230" spans="11:26" ht="12.95" customHeight="1">
      <c r="K230" s="909"/>
      <c r="L230" s="909"/>
      <c r="M230" s="909"/>
      <c r="N230" s="909"/>
      <c r="O230" s="909"/>
      <c r="P230" s="909"/>
      <c r="Q230" s="909"/>
      <c r="R230" s="281"/>
      <c r="S230" s="281"/>
      <c r="T230" s="281"/>
      <c r="U230" s="281"/>
      <c r="V230" s="281"/>
      <c r="W230" s="281"/>
      <c r="X230" s="281"/>
      <c r="Y230" s="281"/>
      <c r="Z230" s="281"/>
    </row>
    <row r="231" spans="11:26" ht="12.95" customHeight="1">
      <c r="K231" s="909"/>
      <c r="L231" s="909"/>
      <c r="M231" s="909"/>
      <c r="N231" s="909"/>
      <c r="O231" s="909"/>
      <c r="P231" s="909"/>
      <c r="Q231" s="909"/>
      <c r="R231" s="281"/>
      <c r="S231" s="281"/>
      <c r="T231" s="281"/>
      <c r="U231" s="281"/>
      <c r="V231" s="281"/>
      <c r="W231" s="281"/>
      <c r="X231" s="281"/>
      <c r="Y231" s="281"/>
      <c r="Z231" s="281"/>
    </row>
    <row r="232" spans="11:26" ht="12.95" customHeight="1">
      <c r="K232" s="909"/>
      <c r="L232" s="909"/>
      <c r="M232" s="909"/>
      <c r="N232" s="909"/>
      <c r="O232" s="909"/>
      <c r="P232" s="909"/>
      <c r="Q232" s="909"/>
      <c r="R232" s="281"/>
      <c r="S232" s="281"/>
      <c r="T232" s="281"/>
      <c r="U232" s="281"/>
      <c r="V232" s="281"/>
      <c r="W232" s="281"/>
      <c r="X232" s="281"/>
      <c r="Y232" s="281"/>
      <c r="Z232" s="281"/>
    </row>
    <row r="233" spans="11:26" ht="12.95" customHeight="1">
      <c r="K233" s="909"/>
      <c r="L233" s="909"/>
      <c r="M233" s="909"/>
      <c r="N233" s="909"/>
      <c r="O233" s="909"/>
      <c r="P233" s="909"/>
      <c r="Q233" s="909"/>
      <c r="R233" s="281"/>
      <c r="S233" s="281"/>
      <c r="T233" s="281"/>
      <c r="U233" s="281"/>
      <c r="V233" s="281"/>
      <c r="W233" s="281"/>
      <c r="X233" s="281"/>
      <c r="Y233" s="281"/>
      <c r="Z233" s="281"/>
    </row>
    <row r="234" spans="11:26" ht="12.95" customHeight="1">
      <c r="K234" s="909"/>
      <c r="L234" s="909"/>
      <c r="M234" s="909"/>
      <c r="N234" s="909"/>
      <c r="O234" s="909"/>
      <c r="P234" s="909"/>
      <c r="Q234" s="909"/>
      <c r="R234" s="281"/>
      <c r="S234" s="281"/>
      <c r="T234" s="281"/>
      <c r="U234" s="281"/>
      <c r="V234" s="281"/>
      <c r="W234" s="281"/>
      <c r="X234" s="281"/>
      <c r="Y234" s="281"/>
      <c r="Z234" s="281"/>
    </row>
    <row r="235" spans="11:26" ht="12.95" customHeight="1">
      <c r="K235" s="909"/>
      <c r="L235" s="909"/>
      <c r="M235" s="909"/>
      <c r="N235" s="909"/>
      <c r="O235" s="909"/>
      <c r="P235" s="909"/>
      <c r="Q235" s="909"/>
      <c r="R235" s="281"/>
      <c r="S235" s="281"/>
      <c r="T235" s="281"/>
      <c r="U235" s="281"/>
      <c r="V235" s="281"/>
      <c r="W235" s="281"/>
      <c r="X235" s="281"/>
      <c r="Y235" s="281"/>
      <c r="Z235" s="281"/>
    </row>
    <row r="236" spans="11:26" ht="12.95" customHeight="1">
      <c r="K236" s="909"/>
      <c r="L236" s="909"/>
      <c r="M236" s="909"/>
      <c r="N236" s="909"/>
      <c r="O236" s="909"/>
      <c r="P236" s="909"/>
      <c r="Q236" s="909"/>
      <c r="R236" s="281"/>
      <c r="S236" s="281"/>
      <c r="T236" s="281"/>
      <c r="U236" s="281"/>
      <c r="V236" s="281"/>
      <c r="W236" s="281"/>
      <c r="X236" s="281"/>
      <c r="Y236" s="281"/>
      <c r="Z236" s="281"/>
    </row>
    <row r="237" spans="11:26" ht="12.95" customHeight="1">
      <c r="K237" s="909"/>
      <c r="L237" s="909"/>
      <c r="M237" s="909"/>
      <c r="N237" s="909"/>
      <c r="O237" s="909"/>
      <c r="P237" s="909"/>
      <c r="Q237" s="909"/>
      <c r="R237" s="281"/>
      <c r="S237" s="281"/>
      <c r="T237" s="281"/>
      <c r="U237" s="281"/>
      <c r="V237" s="281"/>
      <c r="W237" s="281"/>
      <c r="X237" s="281"/>
      <c r="Y237" s="281"/>
      <c r="Z237" s="281"/>
    </row>
    <row r="238" spans="11:26" ht="12.95" customHeight="1">
      <c r="K238" s="909"/>
      <c r="L238" s="909"/>
      <c r="M238" s="909"/>
      <c r="N238" s="909"/>
      <c r="O238" s="909"/>
      <c r="P238" s="909"/>
      <c r="Q238" s="909"/>
      <c r="R238" s="281"/>
      <c r="S238" s="281"/>
      <c r="T238" s="281"/>
      <c r="U238" s="281"/>
      <c r="V238" s="281"/>
      <c r="W238" s="281"/>
      <c r="X238" s="281"/>
      <c r="Y238" s="281"/>
      <c r="Z238" s="281"/>
    </row>
    <row r="239" spans="11:26" ht="12.95" customHeight="1">
      <c r="K239" s="909"/>
      <c r="L239" s="909"/>
      <c r="M239" s="909"/>
      <c r="N239" s="909"/>
      <c r="O239" s="909"/>
      <c r="P239" s="909"/>
      <c r="Q239" s="909"/>
      <c r="R239" s="281"/>
      <c r="S239" s="281"/>
      <c r="T239" s="281"/>
      <c r="U239" s="281"/>
      <c r="V239" s="281"/>
      <c r="W239" s="281"/>
      <c r="X239" s="281"/>
      <c r="Y239" s="281"/>
      <c r="Z239" s="281"/>
    </row>
    <row r="240" spans="11:26" ht="12.95" customHeight="1">
      <c r="K240" s="909"/>
      <c r="L240" s="909"/>
      <c r="M240" s="909"/>
      <c r="N240" s="909"/>
      <c r="O240" s="909"/>
      <c r="P240" s="909"/>
      <c r="Q240" s="909"/>
      <c r="R240" s="281"/>
      <c r="S240" s="281"/>
      <c r="T240" s="281"/>
      <c r="U240" s="281"/>
      <c r="V240" s="281"/>
      <c r="W240" s="281"/>
      <c r="X240" s="281"/>
      <c r="Y240" s="281"/>
      <c r="Z240" s="281"/>
    </row>
    <row r="241" spans="11:26" ht="12.95" customHeight="1">
      <c r="K241" s="909"/>
      <c r="L241" s="909"/>
      <c r="M241" s="909"/>
      <c r="N241" s="909"/>
      <c r="O241" s="909"/>
      <c r="P241" s="909"/>
      <c r="Q241" s="909"/>
      <c r="R241" s="281"/>
      <c r="S241" s="281"/>
      <c r="T241" s="281"/>
      <c r="U241" s="281"/>
      <c r="V241" s="281"/>
      <c r="W241" s="281"/>
      <c r="X241" s="281"/>
      <c r="Y241" s="281"/>
      <c r="Z241" s="281"/>
    </row>
    <row r="242" spans="11:26" ht="12.95" customHeight="1">
      <c r="K242" s="909"/>
      <c r="L242" s="909"/>
      <c r="M242" s="909"/>
      <c r="N242" s="909"/>
      <c r="O242" s="909"/>
      <c r="P242" s="909"/>
      <c r="Q242" s="909"/>
      <c r="R242" s="281"/>
      <c r="S242" s="281"/>
      <c r="T242" s="281"/>
      <c r="U242" s="281"/>
      <c r="V242" s="281"/>
      <c r="W242" s="281"/>
      <c r="X242" s="281"/>
      <c r="Y242" s="281"/>
      <c r="Z242" s="281"/>
    </row>
    <row r="243" spans="11:26" ht="12.95" customHeight="1">
      <c r="K243" s="909"/>
      <c r="L243" s="909"/>
      <c r="M243" s="909"/>
      <c r="N243" s="909"/>
      <c r="O243" s="909"/>
      <c r="P243" s="909"/>
      <c r="Q243" s="909"/>
      <c r="R243" s="281"/>
      <c r="S243" s="281"/>
      <c r="T243" s="281"/>
      <c r="U243" s="281"/>
      <c r="V243" s="281"/>
      <c r="W243" s="281"/>
      <c r="X243" s="281"/>
      <c r="Y243" s="281"/>
      <c r="Z243" s="281"/>
    </row>
    <row r="244" spans="11:26" ht="12.95" customHeight="1">
      <c r="K244" s="909"/>
      <c r="L244" s="909"/>
      <c r="M244" s="909"/>
      <c r="N244" s="909"/>
      <c r="O244" s="909"/>
      <c r="P244" s="909"/>
      <c r="Q244" s="909"/>
      <c r="R244" s="281"/>
      <c r="S244" s="281"/>
      <c r="T244" s="281"/>
      <c r="U244" s="281"/>
      <c r="V244" s="281"/>
      <c r="W244" s="281"/>
      <c r="X244" s="281"/>
      <c r="Y244" s="281"/>
      <c r="Z244" s="281"/>
    </row>
    <row r="245" spans="11:26" ht="12.95" customHeight="1">
      <c r="K245" s="909"/>
      <c r="L245" s="909"/>
      <c r="M245" s="909"/>
      <c r="N245" s="909"/>
      <c r="O245" s="909"/>
      <c r="P245" s="909"/>
      <c r="Q245" s="909"/>
      <c r="R245" s="281"/>
      <c r="S245" s="281"/>
      <c r="T245" s="281"/>
      <c r="U245" s="281"/>
      <c r="V245" s="281"/>
      <c r="W245" s="281"/>
      <c r="X245" s="281"/>
      <c r="Y245" s="281"/>
      <c r="Z245" s="281"/>
    </row>
    <row r="246" spans="11:26" ht="12.95" customHeight="1">
      <c r="K246" s="909"/>
      <c r="L246" s="909"/>
      <c r="M246" s="909"/>
      <c r="N246" s="909"/>
      <c r="O246" s="909"/>
      <c r="P246" s="909"/>
      <c r="Q246" s="909"/>
      <c r="R246" s="281"/>
      <c r="S246" s="281"/>
      <c r="T246" s="281"/>
      <c r="U246" s="281"/>
      <c r="V246" s="281"/>
      <c r="W246" s="281"/>
      <c r="X246" s="281"/>
      <c r="Y246" s="281"/>
      <c r="Z246" s="281"/>
    </row>
    <row r="247" spans="11:26" ht="12.95" customHeight="1">
      <c r="K247" s="909"/>
      <c r="L247" s="909"/>
      <c r="M247" s="909"/>
      <c r="N247" s="909"/>
      <c r="O247" s="909"/>
      <c r="P247" s="909"/>
      <c r="Q247" s="909"/>
      <c r="R247" s="281"/>
      <c r="S247" s="281"/>
      <c r="T247" s="281"/>
      <c r="U247" s="281"/>
      <c r="V247" s="281"/>
      <c r="W247" s="281"/>
      <c r="X247" s="281"/>
      <c r="Y247" s="281"/>
      <c r="Z247" s="281"/>
    </row>
    <row r="248" spans="11:26" ht="12.95" customHeight="1">
      <c r="K248" s="909"/>
      <c r="L248" s="909"/>
      <c r="M248" s="909"/>
      <c r="N248" s="909"/>
      <c r="O248" s="909"/>
      <c r="P248" s="909"/>
      <c r="Q248" s="909"/>
      <c r="R248" s="281"/>
      <c r="S248" s="281"/>
      <c r="T248" s="281"/>
      <c r="U248" s="281"/>
      <c r="V248" s="281"/>
      <c r="W248" s="281"/>
      <c r="X248" s="281"/>
      <c r="Y248" s="281"/>
      <c r="Z248" s="281"/>
    </row>
    <row r="249" spans="11:26" ht="12.95" customHeight="1">
      <c r="K249" s="909"/>
      <c r="L249" s="909"/>
      <c r="M249" s="909"/>
      <c r="N249" s="909"/>
      <c r="O249" s="909"/>
      <c r="P249" s="909"/>
      <c r="Q249" s="909"/>
      <c r="R249" s="281"/>
      <c r="S249" s="281"/>
      <c r="T249" s="281"/>
      <c r="U249" s="281"/>
      <c r="V249" s="281"/>
      <c r="W249" s="281"/>
      <c r="X249" s="281"/>
      <c r="Y249" s="281"/>
      <c r="Z249" s="281"/>
    </row>
    <row r="250" spans="11:26" ht="12.95" customHeight="1">
      <c r="K250" s="909"/>
      <c r="L250" s="909"/>
      <c r="M250" s="909"/>
      <c r="N250" s="909"/>
      <c r="O250" s="909"/>
      <c r="P250" s="909"/>
      <c r="Q250" s="909"/>
      <c r="R250" s="281"/>
      <c r="S250" s="281"/>
      <c r="T250" s="281"/>
      <c r="U250" s="281"/>
      <c r="V250" s="281"/>
      <c r="W250" s="281"/>
      <c r="X250" s="281"/>
      <c r="Y250" s="281"/>
      <c r="Z250" s="281"/>
    </row>
    <row r="251" spans="11:26" ht="12.95" customHeight="1">
      <c r="K251" s="909"/>
      <c r="L251" s="909"/>
      <c r="M251" s="909"/>
      <c r="N251" s="909"/>
      <c r="O251" s="909"/>
      <c r="P251" s="909"/>
      <c r="Q251" s="909"/>
      <c r="R251" s="281"/>
      <c r="S251" s="281"/>
      <c r="T251" s="281"/>
      <c r="U251" s="281"/>
      <c r="V251" s="281"/>
      <c r="W251" s="281"/>
      <c r="X251" s="281"/>
      <c r="Y251" s="281"/>
      <c r="Z251" s="281"/>
    </row>
    <row r="252" spans="11:26" ht="12.95" customHeight="1">
      <c r="K252" s="909"/>
      <c r="L252" s="909"/>
      <c r="M252" s="909"/>
      <c r="N252" s="909"/>
      <c r="O252" s="909"/>
      <c r="P252" s="909"/>
      <c r="Q252" s="909"/>
      <c r="R252" s="281"/>
      <c r="S252" s="281"/>
      <c r="T252" s="281"/>
      <c r="U252" s="281"/>
      <c r="V252" s="281"/>
      <c r="W252" s="281"/>
      <c r="X252" s="281"/>
      <c r="Y252" s="281"/>
      <c r="Z252" s="281"/>
    </row>
    <row r="253" spans="11:26" ht="12.95" customHeight="1">
      <c r="K253" s="909"/>
      <c r="L253" s="909"/>
      <c r="M253" s="909"/>
      <c r="N253" s="909"/>
      <c r="O253" s="909"/>
      <c r="P253" s="909"/>
      <c r="Q253" s="909"/>
      <c r="R253" s="281"/>
      <c r="S253" s="281"/>
      <c r="T253" s="281"/>
      <c r="U253" s="281"/>
      <c r="V253" s="281"/>
      <c r="W253" s="281"/>
      <c r="X253" s="281"/>
      <c r="Y253" s="281"/>
      <c r="Z253" s="281"/>
    </row>
    <row r="254" spans="11:26" ht="12.95" customHeight="1">
      <c r="K254" s="909"/>
      <c r="L254" s="909"/>
      <c r="M254" s="909"/>
      <c r="N254" s="909"/>
      <c r="O254" s="909"/>
      <c r="P254" s="909"/>
      <c r="Q254" s="909"/>
      <c r="R254" s="281"/>
      <c r="S254" s="281"/>
      <c r="T254" s="281"/>
      <c r="U254" s="281"/>
      <c r="V254" s="281"/>
      <c r="W254" s="281"/>
      <c r="X254" s="281"/>
      <c r="Y254" s="281"/>
      <c r="Z254" s="281"/>
    </row>
    <row r="255" spans="11:26" ht="12.95" customHeight="1">
      <c r="K255" s="909"/>
      <c r="L255" s="909"/>
      <c r="M255" s="909"/>
      <c r="N255" s="909"/>
      <c r="O255" s="909"/>
      <c r="P255" s="909"/>
      <c r="Q255" s="909"/>
      <c r="R255" s="281"/>
      <c r="S255" s="281"/>
      <c r="T255" s="281"/>
      <c r="U255" s="281"/>
      <c r="V255" s="281"/>
      <c r="W255" s="281"/>
      <c r="X255" s="281"/>
      <c r="Y255" s="281"/>
      <c r="Z255" s="281"/>
    </row>
    <row r="256" spans="11:26" ht="12.95" customHeight="1">
      <c r="K256" s="909"/>
      <c r="L256" s="909"/>
      <c r="M256" s="909"/>
      <c r="N256" s="909"/>
      <c r="O256" s="909"/>
      <c r="P256" s="909"/>
      <c r="Q256" s="909"/>
      <c r="R256" s="281"/>
      <c r="S256" s="281"/>
      <c r="T256" s="281"/>
      <c r="U256" s="281"/>
      <c r="V256" s="281"/>
      <c r="W256" s="281"/>
      <c r="X256" s="281"/>
      <c r="Y256" s="281"/>
      <c r="Z256" s="281"/>
    </row>
    <row r="257" spans="11:26" ht="12.95" customHeight="1">
      <c r="K257" s="909"/>
      <c r="L257" s="909"/>
      <c r="M257" s="909"/>
      <c r="N257" s="909"/>
      <c r="O257" s="909"/>
      <c r="P257" s="909"/>
      <c r="Q257" s="909"/>
      <c r="R257" s="281"/>
      <c r="S257" s="281"/>
      <c r="T257" s="281"/>
      <c r="U257" s="281"/>
      <c r="V257" s="281"/>
      <c r="W257" s="281"/>
      <c r="X257" s="281"/>
      <c r="Y257" s="281"/>
      <c r="Z257" s="281"/>
    </row>
    <row r="258" spans="11:26" ht="12.95" customHeight="1">
      <c r="K258" s="909"/>
      <c r="L258" s="909"/>
      <c r="M258" s="909"/>
      <c r="N258" s="909"/>
      <c r="O258" s="909"/>
      <c r="P258" s="909"/>
      <c r="Q258" s="909"/>
      <c r="R258" s="281"/>
      <c r="S258" s="281"/>
      <c r="T258" s="281"/>
      <c r="U258" s="281"/>
      <c r="V258" s="281"/>
      <c r="W258" s="281"/>
      <c r="X258" s="281"/>
      <c r="Y258" s="281"/>
      <c r="Z258" s="281"/>
    </row>
    <row r="259" spans="11:26" ht="12.95" customHeight="1">
      <c r="K259" s="909"/>
      <c r="L259" s="909"/>
      <c r="M259" s="909"/>
      <c r="N259" s="909"/>
      <c r="O259" s="909"/>
      <c r="P259" s="909"/>
      <c r="Q259" s="909"/>
      <c r="R259" s="281"/>
      <c r="S259" s="281"/>
      <c r="T259" s="281"/>
      <c r="U259" s="281"/>
      <c r="V259" s="281"/>
      <c r="W259" s="281"/>
      <c r="X259" s="281"/>
      <c r="Y259" s="281"/>
      <c r="Z259" s="281"/>
    </row>
    <row r="260" spans="11:26" ht="12.95" customHeight="1">
      <c r="K260" s="909"/>
      <c r="L260" s="909"/>
      <c r="M260" s="909"/>
      <c r="N260" s="909"/>
      <c r="O260" s="909"/>
      <c r="P260" s="909"/>
      <c r="Q260" s="909"/>
      <c r="R260" s="281"/>
      <c r="S260" s="281"/>
      <c r="T260" s="281"/>
      <c r="U260" s="281"/>
      <c r="V260" s="281"/>
      <c r="W260" s="281"/>
      <c r="X260" s="281"/>
      <c r="Y260" s="281"/>
      <c r="Z260" s="281"/>
    </row>
    <row r="261" spans="11:26" ht="12.95" customHeight="1">
      <c r="K261" s="909"/>
      <c r="L261" s="909"/>
      <c r="M261" s="909"/>
      <c r="N261" s="909"/>
      <c r="O261" s="909"/>
      <c r="P261" s="909"/>
      <c r="Q261" s="909"/>
      <c r="R261" s="281"/>
      <c r="S261" s="281"/>
      <c r="T261" s="281"/>
      <c r="U261" s="281"/>
      <c r="V261" s="281"/>
      <c r="W261" s="281"/>
      <c r="X261" s="281"/>
      <c r="Y261" s="281"/>
      <c r="Z261" s="281"/>
    </row>
    <row r="262" spans="11:26" ht="12.95" customHeight="1">
      <c r="K262" s="909"/>
      <c r="L262" s="909"/>
      <c r="M262" s="909"/>
      <c r="N262" s="909"/>
      <c r="O262" s="909"/>
      <c r="P262" s="909"/>
      <c r="Q262" s="909"/>
      <c r="R262" s="281"/>
      <c r="S262" s="281"/>
      <c r="T262" s="281"/>
      <c r="U262" s="281"/>
      <c r="V262" s="281"/>
      <c r="W262" s="281"/>
      <c r="X262" s="281"/>
      <c r="Y262" s="281"/>
      <c r="Z262" s="281"/>
    </row>
    <row r="263" spans="11:26" ht="12.95" customHeight="1">
      <c r="K263" s="909"/>
      <c r="L263" s="909"/>
      <c r="M263" s="909"/>
      <c r="N263" s="909"/>
      <c r="O263" s="909"/>
      <c r="P263" s="909"/>
      <c r="Q263" s="909"/>
      <c r="R263" s="281"/>
      <c r="S263" s="281"/>
      <c r="T263" s="281"/>
      <c r="U263" s="281"/>
      <c r="V263" s="281"/>
      <c r="W263" s="281"/>
      <c r="X263" s="281"/>
      <c r="Y263" s="281"/>
      <c r="Z263" s="281"/>
    </row>
    <row r="264" spans="11:26" ht="12.95" customHeight="1">
      <c r="K264" s="909"/>
      <c r="L264" s="909"/>
      <c r="M264" s="909"/>
      <c r="N264" s="909"/>
      <c r="O264" s="909"/>
      <c r="P264" s="909"/>
      <c r="Q264" s="909"/>
      <c r="R264" s="281"/>
      <c r="S264" s="281"/>
      <c r="T264" s="281"/>
      <c r="U264" s="281"/>
      <c r="V264" s="281"/>
      <c r="W264" s="281"/>
      <c r="X264" s="281"/>
      <c r="Y264" s="281"/>
      <c r="Z264" s="281"/>
    </row>
    <row r="265" spans="11:26" ht="12.95" customHeight="1">
      <c r="K265" s="909"/>
      <c r="L265" s="909"/>
      <c r="M265" s="909"/>
      <c r="N265" s="909"/>
      <c r="O265" s="909"/>
      <c r="P265" s="909"/>
      <c r="Q265" s="909"/>
      <c r="R265" s="281"/>
      <c r="S265" s="281"/>
      <c r="T265" s="281"/>
      <c r="U265" s="281"/>
      <c r="V265" s="281"/>
      <c r="W265" s="281"/>
      <c r="X265" s="281"/>
      <c r="Y265" s="281"/>
      <c r="Z265" s="281"/>
    </row>
    <row r="266" spans="11:26" ht="12.95" customHeight="1">
      <c r="K266" s="909"/>
      <c r="L266" s="909"/>
      <c r="M266" s="909"/>
      <c r="N266" s="909"/>
      <c r="O266" s="909"/>
      <c r="P266" s="909"/>
      <c r="Q266" s="909"/>
      <c r="R266" s="281"/>
      <c r="S266" s="281"/>
      <c r="T266" s="281"/>
      <c r="U266" s="281"/>
      <c r="V266" s="281"/>
      <c r="W266" s="281"/>
      <c r="X266" s="281"/>
      <c r="Y266" s="281"/>
      <c r="Z266" s="281"/>
    </row>
    <row r="267" spans="11:26" ht="12.95" customHeight="1">
      <c r="K267" s="909"/>
      <c r="L267" s="909"/>
      <c r="M267" s="909"/>
      <c r="N267" s="909"/>
      <c r="O267" s="909"/>
      <c r="P267" s="909"/>
      <c r="Q267" s="909"/>
      <c r="R267" s="281"/>
      <c r="S267" s="281"/>
      <c r="T267" s="281"/>
      <c r="U267" s="281"/>
      <c r="V267" s="281"/>
      <c r="W267" s="281"/>
      <c r="X267" s="281"/>
      <c r="Y267" s="281"/>
      <c r="Z267" s="281"/>
    </row>
    <row r="268" spans="11:26" ht="12.95" customHeight="1">
      <c r="K268" s="909"/>
      <c r="L268" s="909"/>
      <c r="M268" s="909"/>
      <c r="N268" s="909"/>
      <c r="O268" s="909"/>
      <c r="P268" s="909"/>
      <c r="Q268" s="909"/>
      <c r="R268" s="281"/>
      <c r="S268" s="281"/>
      <c r="T268" s="281"/>
      <c r="U268" s="281"/>
      <c r="V268" s="281"/>
      <c r="W268" s="281"/>
      <c r="X268" s="281"/>
      <c r="Y268" s="281"/>
      <c r="Z268" s="281"/>
    </row>
    <row r="269" spans="11:26" ht="12.95" customHeight="1">
      <c r="K269" s="909"/>
      <c r="L269" s="909"/>
      <c r="M269" s="909"/>
      <c r="N269" s="909"/>
      <c r="O269" s="909"/>
      <c r="P269" s="909"/>
      <c r="Q269" s="909"/>
      <c r="R269" s="281"/>
      <c r="S269" s="281"/>
      <c r="T269" s="281"/>
      <c r="U269" s="281"/>
      <c r="V269" s="281"/>
      <c r="W269" s="281"/>
      <c r="X269" s="281"/>
      <c r="Y269" s="281"/>
      <c r="Z269" s="281"/>
    </row>
    <row r="270" spans="11:26" ht="12.95" customHeight="1">
      <c r="K270" s="909"/>
      <c r="L270" s="909"/>
      <c r="M270" s="909"/>
      <c r="N270" s="909"/>
      <c r="O270" s="909"/>
      <c r="P270" s="909"/>
      <c r="Q270" s="909"/>
      <c r="R270" s="281"/>
      <c r="S270" s="281"/>
      <c r="T270" s="281"/>
      <c r="U270" s="281"/>
      <c r="V270" s="281"/>
      <c r="W270" s="281"/>
      <c r="X270" s="281"/>
      <c r="Y270" s="281"/>
      <c r="Z270" s="281"/>
    </row>
    <row r="271" spans="11:26" ht="12.95" customHeight="1">
      <c r="K271" s="909"/>
      <c r="L271" s="909"/>
      <c r="M271" s="909"/>
      <c r="N271" s="909"/>
      <c r="O271" s="909"/>
      <c r="P271" s="909"/>
      <c r="Q271" s="909"/>
      <c r="R271" s="281"/>
      <c r="S271" s="281"/>
      <c r="T271" s="281"/>
      <c r="U271" s="281"/>
      <c r="V271" s="281"/>
      <c r="W271" s="281"/>
      <c r="X271" s="281"/>
      <c r="Y271" s="281"/>
      <c r="Z271" s="281"/>
    </row>
    <row r="272" spans="11:26" ht="12.95" customHeight="1">
      <c r="K272" s="909"/>
      <c r="L272" s="909"/>
      <c r="M272" s="909"/>
      <c r="N272" s="909"/>
      <c r="O272" s="909"/>
      <c r="P272" s="909"/>
      <c r="Q272" s="909"/>
      <c r="R272" s="281"/>
      <c r="S272" s="281"/>
      <c r="T272" s="281"/>
      <c r="U272" s="281"/>
      <c r="V272" s="281"/>
      <c r="W272" s="281"/>
      <c r="X272" s="281"/>
      <c r="Y272" s="281"/>
      <c r="Z272" s="281"/>
    </row>
    <row r="273" spans="11:26" ht="12.95" customHeight="1">
      <c r="K273" s="909"/>
      <c r="L273" s="909"/>
      <c r="M273" s="909"/>
      <c r="N273" s="909"/>
      <c r="O273" s="909"/>
      <c r="P273" s="909"/>
      <c r="Q273" s="909"/>
      <c r="R273" s="281"/>
      <c r="S273" s="281"/>
      <c r="T273" s="281"/>
      <c r="U273" s="281"/>
      <c r="V273" s="281"/>
      <c r="W273" s="281"/>
      <c r="X273" s="281"/>
      <c r="Y273" s="281"/>
      <c r="Z273" s="281"/>
    </row>
    <row r="274" spans="11:26" ht="12.95" customHeight="1">
      <c r="K274" s="909"/>
      <c r="L274" s="909"/>
      <c r="M274" s="909"/>
      <c r="N274" s="909"/>
      <c r="O274" s="909"/>
      <c r="P274" s="909"/>
      <c r="Q274" s="909"/>
      <c r="R274" s="281"/>
      <c r="S274" s="281"/>
      <c r="T274" s="281"/>
      <c r="U274" s="281"/>
      <c r="V274" s="281"/>
      <c r="W274" s="281"/>
      <c r="X274" s="281"/>
      <c r="Y274" s="281"/>
      <c r="Z274" s="281"/>
    </row>
    <row r="275" spans="11:26" ht="12.95" customHeight="1">
      <c r="K275" s="909"/>
      <c r="L275" s="909"/>
      <c r="M275" s="909"/>
      <c r="N275" s="909"/>
      <c r="O275" s="909"/>
      <c r="P275" s="909"/>
      <c r="Q275" s="909"/>
      <c r="R275" s="281"/>
      <c r="S275" s="281"/>
      <c r="T275" s="281"/>
      <c r="U275" s="281"/>
      <c r="V275" s="281"/>
      <c r="W275" s="281"/>
      <c r="X275" s="281"/>
      <c r="Y275" s="281"/>
      <c r="Z275" s="281"/>
    </row>
    <row r="276" spans="11:26" ht="12.95" customHeight="1">
      <c r="K276" s="909"/>
      <c r="L276" s="909"/>
      <c r="M276" s="909"/>
      <c r="N276" s="909"/>
      <c r="O276" s="909"/>
      <c r="P276" s="909"/>
      <c r="Q276" s="909"/>
      <c r="R276" s="281"/>
      <c r="S276" s="281"/>
      <c r="T276" s="281"/>
      <c r="U276" s="281"/>
      <c r="V276" s="281"/>
      <c r="W276" s="281"/>
      <c r="X276" s="281"/>
      <c r="Y276" s="281"/>
      <c r="Z276" s="281"/>
    </row>
    <row r="277" spans="11:26" ht="12.95" customHeight="1">
      <c r="K277" s="909"/>
      <c r="L277" s="909"/>
      <c r="M277" s="909"/>
      <c r="N277" s="909"/>
      <c r="O277" s="909"/>
      <c r="P277" s="909"/>
      <c r="Q277" s="909"/>
      <c r="R277" s="281"/>
      <c r="S277" s="281"/>
      <c r="T277" s="281"/>
      <c r="U277" s="281"/>
      <c r="V277" s="281"/>
      <c r="W277" s="281"/>
      <c r="X277" s="281"/>
      <c r="Y277" s="281"/>
      <c r="Z277" s="281"/>
    </row>
    <row r="278" spans="11:26" ht="12.95" customHeight="1">
      <c r="K278" s="909"/>
      <c r="L278" s="909"/>
      <c r="M278" s="909"/>
      <c r="N278" s="909"/>
      <c r="O278" s="909"/>
      <c r="P278" s="909"/>
      <c r="Q278" s="909"/>
      <c r="R278" s="281"/>
      <c r="S278" s="281"/>
      <c r="T278" s="281"/>
      <c r="U278" s="281"/>
      <c r="V278" s="281"/>
      <c r="W278" s="281"/>
      <c r="X278" s="281"/>
      <c r="Y278" s="281"/>
      <c r="Z278" s="281"/>
    </row>
    <row r="279" spans="11:26" ht="12.95" customHeight="1">
      <c r="K279" s="909"/>
      <c r="L279" s="909"/>
      <c r="M279" s="909"/>
      <c r="N279" s="909"/>
      <c r="O279" s="909"/>
      <c r="P279" s="909"/>
      <c r="Q279" s="909"/>
      <c r="R279" s="281"/>
      <c r="S279" s="281"/>
      <c r="T279" s="281"/>
      <c r="U279" s="281"/>
      <c r="V279" s="281"/>
      <c r="W279" s="281"/>
      <c r="X279" s="281"/>
      <c r="Y279" s="281"/>
      <c r="Z279" s="281"/>
    </row>
    <row r="280" spans="11:26" ht="12.95" customHeight="1">
      <c r="K280" s="909"/>
      <c r="L280" s="909"/>
      <c r="M280" s="909"/>
      <c r="N280" s="909"/>
      <c r="O280" s="909"/>
      <c r="P280" s="909"/>
      <c r="Q280" s="909"/>
      <c r="R280" s="281"/>
      <c r="S280" s="281"/>
      <c r="T280" s="281"/>
      <c r="U280" s="281"/>
      <c r="V280" s="281"/>
      <c r="W280" s="281"/>
      <c r="X280" s="281"/>
      <c r="Y280" s="281"/>
      <c r="Z280" s="281"/>
    </row>
    <row r="281" spans="11:26" ht="12.95" customHeight="1">
      <c r="K281" s="909"/>
      <c r="L281" s="909"/>
      <c r="M281" s="909"/>
      <c r="N281" s="909"/>
      <c r="O281" s="909"/>
      <c r="P281" s="909"/>
      <c r="Q281" s="909"/>
      <c r="R281" s="281"/>
      <c r="S281" s="281"/>
      <c r="T281" s="281"/>
      <c r="U281" s="281"/>
      <c r="V281" s="281"/>
      <c r="W281" s="281"/>
      <c r="X281" s="281"/>
      <c r="Y281" s="281"/>
      <c r="Z281" s="281"/>
    </row>
    <row r="282" spans="11:26" ht="12.95" customHeight="1">
      <c r="K282" s="909"/>
      <c r="L282" s="909"/>
      <c r="M282" s="909"/>
      <c r="N282" s="909"/>
      <c r="O282" s="909"/>
      <c r="P282" s="909"/>
      <c r="Q282" s="909"/>
      <c r="R282" s="281"/>
      <c r="S282" s="281"/>
      <c r="T282" s="281"/>
      <c r="U282" s="281"/>
      <c r="V282" s="281"/>
      <c r="W282" s="281"/>
      <c r="X282" s="281"/>
      <c r="Y282" s="281"/>
      <c r="Z282" s="281"/>
    </row>
    <row r="283" spans="11:26" ht="12.95" customHeight="1">
      <c r="K283" s="909"/>
      <c r="L283" s="909"/>
      <c r="M283" s="909"/>
      <c r="N283" s="909"/>
      <c r="O283" s="909"/>
      <c r="P283" s="909"/>
      <c r="Q283" s="909"/>
      <c r="R283" s="281"/>
      <c r="S283" s="281"/>
      <c r="T283" s="281"/>
      <c r="U283" s="281"/>
      <c r="V283" s="281"/>
      <c r="W283" s="281"/>
      <c r="X283" s="281"/>
      <c r="Y283" s="281"/>
      <c r="Z283" s="281"/>
    </row>
    <row r="284" spans="11:26" ht="12.95" customHeight="1">
      <c r="K284" s="909"/>
      <c r="L284" s="909"/>
      <c r="M284" s="909"/>
      <c r="N284" s="909"/>
      <c r="O284" s="909"/>
      <c r="P284" s="909"/>
      <c r="Q284" s="909"/>
      <c r="R284" s="281"/>
      <c r="S284" s="281"/>
      <c r="T284" s="281"/>
      <c r="U284" s="281"/>
      <c r="V284" s="281"/>
      <c r="W284" s="281"/>
      <c r="X284" s="281"/>
      <c r="Y284" s="281"/>
      <c r="Z284" s="281"/>
    </row>
    <row r="285" spans="11:26" ht="12.95" customHeight="1">
      <c r="K285" s="909"/>
      <c r="L285" s="909"/>
      <c r="M285" s="909"/>
      <c r="N285" s="909"/>
      <c r="O285" s="909"/>
      <c r="P285" s="909"/>
      <c r="Q285" s="909"/>
      <c r="R285" s="281"/>
      <c r="S285" s="281"/>
      <c r="T285" s="281"/>
      <c r="U285" s="281"/>
      <c r="V285" s="281"/>
      <c r="W285" s="281"/>
      <c r="X285" s="281"/>
      <c r="Y285" s="281"/>
      <c r="Z285" s="281"/>
    </row>
    <row r="286" spans="11:26" ht="12.95" customHeight="1">
      <c r="K286" s="909"/>
      <c r="L286" s="909"/>
      <c r="M286" s="909"/>
      <c r="N286" s="909"/>
      <c r="O286" s="909"/>
      <c r="P286" s="909"/>
      <c r="Q286" s="909"/>
      <c r="R286" s="281"/>
      <c r="S286" s="281"/>
      <c r="T286" s="281"/>
      <c r="U286" s="281"/>
      <c r="V286" s="281"/>
      <c r="W286" s="281"/>
      <c r="X286" s="281"/>
      <c r="Y286" s="281"/>
      <c r="Z286" s="281"/>
    </row>
    <row r="287" spans="11:26" ht="12.95" customHeight="1">
      <c r="K287" s="909"/>
      <c r="L287" s="909"/>
      <c r="M287" s="909"/>
      <c r="N287" s="909"/>
      <c r="O287" s="909"/>
      <c r="P287" s="909"/>
      <c r="Q287" s="909"/>
      <c r="R287" s="281"/>
      <c r="S287" s="281"/>
      <c r="T287" s="281"/>
      <c r="U287" s="281"/>
      <c r="V287" s="281"/>
      <c r="W287" s="281"/>
      <c r="X287" s="281"/>
      <c r="Y287" s="281"/>
      <c r="Z287" s="281"/>
    </row>
    <row r="288" spans="11:26" ht="12.95" customHeight="1">
      <c r="K288" s="909"/>
      <c r="L288" s="909"/>
      <c r="M288" s="909"/>
      <c r="N288" s="909"/>
      <c r="O288" s="909"/>
      <c r="P288" s="909"/>
      <c r="Q288" s="909"/>
      <c r="R288" s="281"/>
      <c r="S288" s="281"/>
      <c r="T288" s="281"/>
      <c r="U288" s="281"/>
      <c r="V288" s="281"/>
      <c r="W288" s="281"/>
      <c r="X288" s="281"/>
      <c r="Y288" s="281"/>
      <c r="Z288" s="281"/>
    </row>
    <row r="289" spans="11:26" ht="12.95" customHeight="1">
      <c r="K289" s="909"/>
      <c r="L289" s="909"/>
      <c r="M289" s="909"/>
      <c r="N289" s="909"/>
      <c r="O289" s="909"/>
      <c r="P289" s="909"/>
      <c r="Q289" s="909"/>
      <c r="R289" s="281"/>
      <c r="S289" s="281"/>
      <c r="T289" s="281"/>
      <c r="U289" s="281"/>
      <c r="V289" s="281"/>
      <c r="W289" s="281"/>
      <c r="X289" s="281"/>
      <c r="Y289" s="281"/>
      <c r="Z289" s="281"/>
    </row>
    <row r="290" spans="11:26" ht="12.95" customHeight="1">
      <c r="K290" s="909"/>
      <c r="L290" s="909"/>
      <c r="M290" s="909"/>
      <c r="N290" s="909"/>
      <c r="O290" s="909"/>
      <c r="P290" s="909"/>
      <c r="Q290" s="909"/>
      <c r="R290" s="281"/>
      <c r="S290" s="281"/>
      <c r="T290" s="281"/>
      <c r="U290" s="281"/>
      <c r="V290" s="281"/>
      <c r="W290" s="281"/>
      <c r="X290" s="281"/>
      <c r="Y290" s="281"/>
      <c r="Z290" s="281"/>
    </row>
    <row r="291" spans="11:26" ht="12.95" customHeight="1">
      <c r="K291" s="909"/>
      <c r="L291" s="909"/>
      <c r="M291" s="909"/>
      <c r="N291" s="909"/>
      <c r="O291" s="909"/>
      <c r="P291" s="909"/>
      <c r="Q291" s="909"/>
      <c r="R291" s="281"/>
      <c r="S291" s="281"/>
      <c r="T291" s="281"/>
      <c r="U291" s="281"/>
      <c r="V291" s="281"/>
      <c r="W291" s="281"/>
      <c r="X291" s="281"/>
      <c r="Y291" s="281"/>
      <c r="Z291" s="281"/>
    </row>
    <row r="292" spans="11:26" ht="12.95" customHeight="1">
      <c r="K292" s="909"/>
      <c r="L292" s="909"/>
      <c r="M292" s="909"/>
      <c r="N292" s="909"/>
      <c r="O292" s="909"/>
      <c r="P292" s="909"/>
      <c r="Q292" s="909"/>
      <c r="R292" s="281"/>
      <c r="S292" s="281"/>
      <c r="T292" s="281"/>
      <c r="U292" s="281"/>
      <c r="V292" s="281"/>
      <c r="W292" s="281"/>
      <c r="X292" s="281"/>
      <c r="Y292" s="281"/>
      <c r="Z292" s="281"/>
    </row>
    <row r="293" spans="11:26" ht="12.95" customHeight="1">
      <c r="K293" s="909"/>
      <c r="L293" s="909"/>
      <c r="M293" s="909"/>
      <c r="N293" s="909"/>
      <c r="O293" s="909"/>
      <c r="P293" s="909"/>
      <c r="Q293" s="909"/>
      <c r="R293" s="281"/>
      <c r="S293" s="281"/>
      <c r="T293" s="281"/>
      <c r="U293" s="281"/>
      <c r="V293" s="281"/>
      <c r="W293" s="281"/>
      <c r="X293" s="281"/>
      <c r="Y293" s="281"/>
      <c r="Z293" s="281"/>
    </row>
    <row r="294" spans="11:26" ht="12.95" customHeight="1">
      <c r="K294" s="909"/>
      <c r="L294" s="909"/>
      <c r="M294" s="909"/>
      <c r="N294" s="909"/>
      <c r="O294" s="909"/>
      <c r="P294" s="909"/>
      <c r="Q294" s="909"/>
      <c r="R294" s="281"/>
      <c r="S294" s="281"/>
      <c r="T294" s="281"/>
      <c r="U294" s="281"/>
      <c r="V294" s="281"/>
      <c r="W294" s="281"/>
      <c r="X294" s="281"/>
      <c r="Y294" s="281"/>
      <c r="Z294" s="281"/>
    </row>
    <row r="295" spans="11:26" ht="12.95" customHeight="1">
      <c r="K295" s="909"/>
      <c r="L295" s="909"/>
      <c r="M295" s="909"/>
      <c r="N295" s="909"/>
      <c r="O295" s="909"/>
      <c r="P295" s="909"/>
      <c r="Q295" s="909"/>
      <c r="R295" s="281"/>
      <c r="S295" s="281"/>
      <c r="T295" s="281"/>
      <c r="U295" s="281"/>
      <c r="V295" s="281"/>
      <c r="W295" s="281"/>
      <c r="X295" s="281"/>
      <c r="Y295" s="281"/>
      <c r="Z295" s="281"/>
    </row>
    <row r="296" spans="11:26" ht="12.95" customHeight="1">
      <c r="K296" s="909"/>
      <c r="L296" s="909"/>
      <c r="M296" s="909"/>
      <c r="N296" s="909"/>
      <c r="O296" s="909"/>
      <c r="P296" s="909"/>
      <c r="Q296" s="909"/>
      <c r="R296" s="281"/>
      <c r="S296" s="281"/>
      <c r="T296" s="281"/>
      <c r="U296" s="281"/>
      <c r="V296" s="281"/>
      <c r="W296" s="281"/>
      <c r="X296" s="281"/>
      <c r="Y296" s="281"/>
      <c r="Z296" s="281"/>
    </row>
    <row r="297" spans="11:26" ht="12.95" customHeight="1">
      <c r="K297" s="909"/>
      <c r="L297" s="909"/>
      <c r="M297" s="909"/>
      <c r="N297" s="909"/>
      <c r="O297" s="909"/>
      <c r="P297" s="909"/>
      <c r="Q297" s="909"/>
      <c r="R297" s="281"/>
      <c r="S297" s="281"/>
      <c r="T297" s="281"/>
      <c r="U297" s="281"/>
      <c r="V297" s="281"/>
      <c r="W297" s="281"/>
      <c r="X297" s="281"/>
      <c r="Y297" s="281"/>
      <c r="Z297" s="281"/>
    </row>
    <row r="298" spans="11:26" ht="12.95" customHeight="1">
      <c r="K298" s="909"/>
      <c r="L298" s="909"/>
      <c r="M298" s="909"/>
      <c r="N298" s="909"/>
      <c r="O298" s="909"/>
      <c r="P298" s="909"/>
      <c r="Q298" s="909"/>
      <c r="R298" s="281"/>
      <c r="S298" s="281"/>
      <c r="T298" s="281"/>
      <c r="U298" s="281"/>
      <c r="V298" s="281"/>
      <c r="W298" s="281"/>
      <c r="X298" s="281"/>
      <c r="Y298" s="281"/>
      <c r="Z298" s="281"/>
    </row>
    <row r="299" spans="11:26" ht="12.95" customHeight="1">
      <c r="K299" s="909"/>
      <c r="L299" s="909"/>
      <c r="M299" s="909"/>
      <c r="N299" s="909"/>
      <c r="O299" s="909"/>
      <c r="P299" s="909"/>
      <c r="Q299" s="909"/>
      <c r="R299" s="281"/>
      <c r="S299" s="281"/>
      <c r="T299" s="281"/>
      <c r="U299" s="281"/>
      <c r="V299" s="281"/>
      <c r="W299" s="281"/>
      <c r="X299" s="281"/>
      <c r="Y299" s="281"/>
      <c r="Z299" s="281"/>
    </row>
    <row r="300" spans="11:26" ht="12.95" customHeight="1">
      <c r="K300" s="909"/>
      <c r="L300" s="909"/>
      <c r="M300" s="909"/>
      <c r="N300" s="909"/>
      <c r="O300" s="909"/>
      <c r="P300" s="909"/>
      <c r="Q300" s="909"/>
      <c r="R300" s="281"/>
      <c r="S300" s="281"/>
      <c r="T300" s="281"/>
      <c r="U300" s="281"/>
      <c r="V300" s="281"/>
      <c r="W300" s="281"/>
      <c r="X300" s="281"/>
      <c r="Y300" s="281"/>
      <c r="Z300" s="281"/>
    </row>
    <row r="301" spans="11:26" ht="12.95" customHeight="1">
      <c r="K301" s="909"/>
      <c r="L301" s="909"/>
      <c r="M301" s="909"/>
      <c r="N301" s="909"/>
      <c r="O301" s="909"/>
      <c r="P301" s="909"/>
      <c r="Q301" s="909"/>
      <c r="R301" s="281"/>
      <c r="S301" s="281"/>
      <c r="T301" s="281"/>
      <c r="U301" s="281"/>
      <c r="V301" s="281"/>
      <c r="W301" s="281"/>
      <c r="X301" s="281"/>
      <c r="Y301" s="281"/>
      <c r="Z301" s="281"/>
    </row>
    <row r="302" spans="11:26" ht="12.95" customHeight="1">
      <c r="K302" s="909"/>
      <c r="L302" s="909"/>
      <c r="M302" s="909"/>
      <c r="N302" s="909"/>
      <c r="O302" s="909"/>
      <c r="P302" s="909"/>
      <c r="Q302" s="909"/>
      <c r="R302" s="281"/>
      <c r="S302" s="281"/>
      <c r="T302" s="281"/>
      <c r="U302" s="281"/>
      <c r="V302" s="281"/>
      <c r="W302" s="281"/>
      <c r="X302" s="281"/>
      <c r="Y302" s="281"/>
      <c r="Z302" s="281"/>
    </row>
    <row r="303" spans="11:26" ht="12.95" customHeight="1">
      <c r="K303" s="909"/>
      <c r="L303" s="909"/>
      <c r="M303" s="909"/>
      <c r="N303" s="909"/>
      <c r="O303" s="909"/>
      <c r="P303" s="909"/>
      <c r="Q303" s="909"/>
      <c r="R303" s="281"/>
      <c r="S303" s="281"/>
      <c r="T303" s="281"/>
      <c r="U303" s="281"/>
      <c r="V303" s="281"/>
      <c r="W303" s="281"/>
      <c r="X303" s="281"/>
      <c r="Y303" s="281"/>
      <c r="Z303" s="281"/>
    </row>
    <row r="304" spans="11:26" ht="12.95" customHeight="1">
      <c r="K304" s="909"/>
      <c r="L304" s="909"/>
      <c r="M304" s="909"/>
      <c r="N304" s="909"/>
      <c r="O304" s="909"/>
      <c r="P304" s="909"/>
      <c r="Q304" s="909"/>
      <c r="R304" s="281"/>
      <c r="S304" s="281"/>
      <c r="T304" s="281"/>
      <c r="U304" s="281"/>
      <c r="V304" s="281"/>
      <c r="W304" s="281"/>
      <c r="X304" s="281"/>
      <c r="Y304" s="281"/>
      <c r="Z304" s="281"/>
    </row>
    <row r="305" spans="11:26" ht="12.95" customHeight="1">
      <c r="K305" s="909"/>
      <c r="L305" s="909"/>
      <c r="M305" s="909"/>
      <c r="N305" s="909"/>
      <c r="O305" s="909"/>
      <c r="P305" s="909"/>
      <c r="Q305" s="909"/>
      <c r="R305" s="281"/>
      <c r="S305" s="281"/>
      <c r="T305" s="281"/>
      <c r="U305" s="281"/>
      <c r="V305" s="281"/>
      <c r="W305" s="281"/>
      <c r="X305" s="281"/>
      <c r="Y305" s="281"/>
      <c r="Z305" s="281"/>
    </row>
    <row r="306" spans="11:26" ht="12.95" customHeight="1">
      <c r="K306" s="909"/>
      <c r="L306" s="909"/>
      <c r="M306" s="909"/>
      <c r="N306" s="909"/>
      <c r="O306" s="909"/>
      <c r="P306" s="909"/>
      <c r="Q306" s="909"/>
      <c r="R306" s="281"/>
      <c r="S306" s="281"/>
      <c r="T306" s="281"/>
      <c r="U306" s="281"/>
      <c r="V306" s="281"/>
      <c r="W306" s="281"/>
      <c r="X306" s="281"/>
      <c r="Y306" s="281"/>
      <c r="Z306" s="281"/>
    </row>
    <row r="307" spans="11:26" ht="12.95" customHeight="1">
      <c r="K307" s="909"/>
      <c r="L307" s="909"/>
      <c r="M307" s="909"/>
      <c r="N307" s="909"/>
      <c r="O307" s="909"/>
      <c r="P307" s="909"/>
      <c r="Q307" s="909"/>
      <c r="R307" s="281"/>
      <c r="S307" s="281"/>
      <c r="T307" s="281"/>
      <c r="U307" s="281"/>
      <c r="V307" s="281"/>
      <c r="W307" s="281"/>
      <c r="X307" s="281"/>
      <c r="Y307" s="281"/>
      <c r="Z307" s="281"/>
    </row>
    <row r="308" spans="11:26" ht="12.95" customHeight="1">
      <c r="K308" s="909"/>
      <c r="L308" s="909"/>
      <c r="M308" s="909"/>
      <c r="N308" s="909"/>
      <c r="O308" s="909"/>
      <c r="P308" s="909"/>
      <c r="Q308" s="909"/>
      <c r="R308" s="281"/>
      <c r="S308" s="281"/>
      <c r="T308" s="281"/>
      <c r="U308" s="281"/>
      <c r="V308" s="281"/>
      <c r="W308" s="281"/>
      <c r="X308" s="281"/>
      <c r="Y308" s="281"/>
      <c r="Z308" s="281"/>
    </row>
    <row r="309" spans="11:26" ht="12.95" customHeight="1">
      <c r="K309" s="909"/>
      <c r="L309" s="909"/>
      <c r="M309" s="909"/>
      <c r="N309" s="909"/>
      <c r="O309" s="909"/>
      <c r="P309" s="909"/>
      <c r="Q309" s="909"/>
      <c r="R309" s="281"/>
      <c r="S309" s="281"/>
      <c r="T309" s="281"/>
      <c r="U309" s="281"/>
      <c r="V309" s="281"/>
      <c r="W309" s="281"/>
      <c r="X309" s="281"/>
      <c r="Y309" s="281"/>
      <c r="Z309" s="281"/>
    </row>
    <row r="310" spans="11:26" ht="12.95" customHeight="1">
      <c r="K310" s="909"/>
      <c r="L310" s="909"/>
      <c r="M310" s="909"/>
      <c r="N310" s="909"/>
      <c r="O310" s="909"/>
      <c r="P310" s="909"/>
      <c r="Q310" s="909"/>
      <c r="R310" s="281"/>
      <c r="S310" s="281"/>
      <c r="T310" s="281"/>
      <c r="U310" s="281"/>
      <c r="V310" s="281"/>
      <c r="W310" s="281"/>
      <c r="X310" s="281"/>
      <c r="Y310" s="281"/>
      <c r="Z310" s="281"/>
    </row>
    <row r="311" spans="11:26" ht="12.95" customHeight="1">
      <c r="K311" s="909"/>
      <c r="L311" s="909"/>
      <c r="M311" s="909"/>
      <c r="N311" s="909"/>
      <c r="O311" s="909"/>
      <c r="P311" s="909"/>
      <c r="Q311" s="909"/>
      <c r="R311" s="281"/>
      <c r="S311" s="281"/>
      <c r="T311" s="281"/>
      <c r="U311" s="281"/>
      <c r="V311" s="281"/>
      <c r="W311" s="281"/>
      <c r="X311" s="281"/>
      <c r="Y311" s="281"/>
      <c r="Z311" s="281"/>
    </row>
    <row r="312" spans="11:26" ht="12.95" customHeight="1">
      <c r="K312" s="909"/>
      <c r="L312" s="909"/>
      <c r="M312" s="909"/>
      <c r="N312" s="909"/>
      <c r="O312" s="909"/>
      <c r="P312" s="909"/>
      <c r="Q312" s="909"/>
      <c r="R312" s="281"/>
      <c r="S312" s="281"/>
      <c r="T312" s="281"/>
      <c r="U312" s="281"/>
      <c r="V312" s="281"/>
      <c r="W312" s="281"/>
      <c r="X312" s="281"/>
      <c r="Y312" s="281"/>
      <c r="Z312" s="281"/>
    </row>
    <row r="313" spans="11:26" ht="12.95" customHeight="1">
      <c r="K313" s="909"/>
      <c r="L313" s="909"/>
      <c r="M313" s="909"/>
      <c r="N313" s="909"/>
      <c r="O313" s="909"/>
      <c r="P313" s="909"/>
      <c r="Q313" s="909"/>
      <c r="R313" s="281"/>
      <c r="S313" s="281"/>
      <c r="T313" s="281"/>
      <c r="U313" s="281"/>
      <c r="V313" s="281"/>
      <c r="W313" s="281"/>
      <c r="X313" s="281"/>
      <c r="Y313" s="281"/>
      <c r="Z313" s="281"/>
    </row>
    <row r="314" spans="11:26" ht="12.95" customHeight="1">
      <c r="K314" s="909"/>
      <c r="L314" s="909"/>
      <c r="M314" s="909"/>
      <c r="N314" s="909"/>
      <c r="O314" s="909"/>
      <c r="P314" s="909"/>
      <c r="Q314" s="909"/>
      <c r="R314" s="281"/>
      <c r="S314" s="281"/>
      <c r="T314" s="281"/>
      <c r="U314" s="281"/>
      <c r="V314" s="281"/>
      <c r="W314" s="281"/>
      <c r="X314" s="281"/>
      <c r="Y314" s="281"/>
      <c r="Z314" s="281"/>
    </row>
    <row r="315" spans="11:26" ht="12.95" customHeight="1">
      <c r="K315" s="909"/>
      <c r="L315" s="909"/>
      <c r="M315" s="909"/>
      <c r="N315" s="909"/>
      <c r="O315" s="909"/>
      <c r="P315" s="909"/>
      <c r="Q315" s="909"/>
      <c r="R315" s="281"/>
      <c r="S315" s="281"/>
      <c r="T315" s="281"/>
      <c r="U315" s="281"/>
      <c r="V315" s="281"/>
      <c r="W315" s="281"/>
      <c r="X315" s="281"/>
      <c r="Y315" s="281"/>
      <c r="Z315" s="281"/>
    </row>
    <row r="316" spans="11:26" ht="12.95" customHeight="1">
      <c r="K316" s="909"/>
      <c r="L316" s="909"/>
      <c r="M316" s="909"/>
      <c r="N316" s="909"/>
      <c r="O316" s="909"/>
      <c r="P316" s="909"/>
      <c r="Q316" s="909"/>
      <c r="R316" s="281"/>
      <c r="S316" s="281"/>
      <c r="T316" s="281"/>
      <c r="U316" s="281"/>
      <c r="V316" s="281"/>
      <c r="W316" s="281"/>
      <c r="X316" s="281"/>
      <c r="Y316" s="281"/>
      <c r="Z316" s="281"/>
    </row>
    <row r="317" spans="11:26" ht="12.95" customHeight="1">
      <c r="K317" s="909"/>
      <c r="L317" s="909"/>
      <c r="M317" s="909"/>
      <c r="N317" s="909"/>
      <c r="O317" s="909"/>
      <c r="P317" s="909"/>
      <c r="Q317" s="909"/>
      <c r="R317" s="281"/>
      <c r="S317" s="281"/>
      <c r="T317" s="281"/>
      <c r="U317" s="281"/>
      <c r="V317" s="281"/>
      <c r="W317" s="281"/>
      <c r="X317" s="281"/>
      <c r="Y317" s="281"/>
      <c r="Z317" s="281"/>
    </row>
    <row r="318" spans="11:26" ht="12.95" customHeight="1">
      <c r="K318" s="909"/>
      <c r="L318" s="909"/>
      <c r="M318" s="909"/>
      <c r="N318" s="909"/>
      <c r="O318" s="909"/>
      <c r="P318" s="909"/>
      <c r="Q318" s="909"/>
      <c r="R318" s="281"/>
      <c r="S318" s="281"/>
      <c r="T318" s="281"/>
      <c r="U318" s="281"/>
      <c r="V318" s="281"/>
      <c r="W318" s="281"/>
      <c r="X318" s="281"/>
      <c r="Y318" s="281"/>
      <c r="Z318" s="281"/>
    </row>
    <row r="319" spans="11:26" ht="12.95" customHeight="1">
      <c r="K319" s="909"/>
      <c r="L319" s="909"/>
      <c r="M319" s="909"/>
      <c r="N319" s="909"/>
      <c r="O319" s="909"/>
      <c r="P319" s="909"/>
      <c r="Q319" s="909"/>
      <c r="R319" s="281"/>
      <c r="S319" s="281"/>
      <c r="T319" s="281"/>
      <c r="U319" s="281"/>
      <c r="V319" s="281"/>
      <c r="W319" s="281"/>
      <c r="X319" s="281"/>
      <c r="Y319" s="281"/>
      <c r="Z319" s="281"/>
    </row>
    <row r="320" spans="11:26" ht="12.95" customHeight="1">
      <c r="K320" s="909"/>
      <c r="L320" s="909"/>
      <c r="M320" s="909"/>
      <c r="N320" s="909"/>
      <c r="O320" s="909"/>
      <c r="P320" s="909"/>
      <c r="Q320" s="909"/>
      <c r="R320" s="281"/>
      <c r="S320" s="281"/>
      <c r="T320" s="281"/>
      <c r="U320" s="281"/>
      <c r="V320" s="281"/>
      <c r="W320" s="281"/>
      <c r="X320" s="281"/>
      <c r="Y320" s="281"/>
      <c r="Z320" s="281"/>
    </row>
    <row r="321" spans="11:26" ht="12.95" customHeight="1">
      <c r="K321" s="909"/>
      <c r="L321" s="909"/>
      <c r="M321" s="909"/>
      <c r="N321" s="909"/>
      <c r="O321" s="909"/>
      <c r="P321" s="909"/>
      <c r="Q321" s="909"/>
      <c r="R321" s="281"/>
      <c r="S321" s="281"/>
      <c r="T321" s="281"/>
      <c r="U321" s="281"/>
      <c r="V321" s="281"/>
      <c r="W321" s="281"/>
      <c r="X321" s="281"/>
      <c r="Y321" s="281"/>
      <c r="Z321" s="281"/>
    </row>
    <row r="322" spans="11:26" ht="12.95" customHeight="1">
      <c r="K322" s="909"/>
      <c r="L322" s="909"/>
      <c r="M322" s="909"/>
      <c r="N322" s="909"/>
      <c r="O322" s="909"/>
      <c r="P322" s="909"/>
      <c r="Q322" s="909"/>
      <c r="R322" s="281"/>
      <c r="S322" s="281"/>
      <c r="T322" s="281"/>
      <c r="U322" s="281"/>
      <c r="V322" s="281"/>
      <c r="W322" s="281"/>
      <c r="X322" s="281"/>
      <c r="Y322" s="281"/>
      <c r="Z322" s="281"/>
    </row>
    <row r="323" spans="11:26" ht="12.95" customHeight="1">
      <c r="K323" s="909"/>
      <c r="L323" s="909"/>
      <c r="M323" s="909"/>
      <c r="N323" s="909"/>
      <c r="O323" s="909"/>
      <c r="P323" s="909"/>
      <c r="Q323" s="909"/>
      <c r="R323" s="281"/>
      <c r="S323" s="281"/>
      <c r="T323" s="281"/>
      <c r="U323" s="281"/>
      <c r="V323" s="281"/>
      <c r="W323" s="281"/>
      <c r="X323" s="281"/>
      <c r="Y323" s="281"/>
      <c r="Z323" s="281"/>
    </row>
    <row r="324" spans="11:26" ht="12.95" customHeight="1">
      <c r="K324" s="909"/>
      <c r="L324" s="909"/>
      <c r="M324" s="909"/>
      <c r="N324" s="909"/>
      <c r="O324" s="909"/>
      <c r="P324" s="909"/>
      <c r="Q324" s="909"/>
      <c r="R324" s="281"/>
      <c r="S324" s="281"/>
      <c r="T324" s="281"/>
      <c r="U324" s="281"/>
      <c r="V324" s="281"/>
      <c r="W324" s="281"/>
      <c r="X324" s="281"/>
      <c r="Y324" s="281"/>
      <c r="Z324" s="281"/>
    </row>
    <row r="325" spans="11:26" ht="12.95" customHeight="1">
      <c r="K325" s="909"/>
      <c r="L325" s="909"/>
      <c r="M325" s="909"/>
      <c r="N325" s="909"/>
      <c r="O325" s="909"/>
      <c r="P325" s="909"/>
      <c r="Q325" s="909"/>
      <c r="R325" s="281"/>
      <c r="S325" s="281"/>
      <c r="T325" s="281"/>
      <c r="U325" s="281"/>
      <c r="V325" s="281"/>
      <c r="W325" s="281"/>
      <c r="X325" s="281"/>
      <c r="Y325" s="281"/>
      <c r="Z325" s="281"/>
    </row>
    <row r="326" spans="11:26" ht="12.95" customHeight="1">
      <c r="K326" s="909"/>
      <c r="L326" s="909"/>
      <c r="M326" s="909"/>
      <c r="N326" s="909"/>
      <c r="O326" s="909"/>
      <c r="P326" s="909"/>
      <c r="Q326" s="909"/>
      <c r="R326" s="281"/>
      <c r="S326" s="281"/>
      <c r="T326" s="281"/>
      <c r="U326" s="281"/>
      <c r="V326" s="281"/>
      <c r="W326" s="281"/>
      <c r="X326" s="281"/>
      <c r="Y326" s="281"/>
      <c r="Z326" s="281"/>
    </row>
    <row r="327" spans="11:26" ht="12.95" customHeight="1">
      <c r="K327" s="909"/>
      <c r="L327" s="909"/>
      <c r="M327" s="909"/>
      <c r="N327" s="909"/>
      <c r="O327" s="909"/>
      <c r="P327" s="909"/>
      <c r="Q327" s="909"/>
      <c r="R327" s="281"/>
      <c r="S327" s="281"/>
      <c r="T327" s="281"/>
      <c r="U327" s="281"/>
      <c r="V327" s="281"/>
      <c r="W327" s="281"/>
      <c r="X327" s="281"/>
      <c r="Y327" s="281"/>
      <c r="Z327" s="281"/>
    </row>
    <row r="328" spans="11:26" ht="12.95" customHeight="1">
      <c r="K328" s="909"/>
      <c r="L328" s="909"/>
      <c r="M328" s="909"/>
      <c r="N328" s="909"/>
      <c r="O328" s="909"/>
      <c r="P328" s="909"/>
      <c r="Q328" s="909"/>
      <c r="R328" s="281"/>
      <c r="S328" s="281"/>
      <c r="T328" s="281"/>
      <c r="U328" s="281"/>
      <c r="V328" s="281"/>
      <c r="W328" s="281"/>
      <c r="X328" s="281"/>
      <c r="Y328" s="281"/>
      <c r="Z328" s="281"/>
    </row>
    <row r="329" spans="11:26" ht="12.95" customHeight="1">
      <c r="K329" s="909"/>
      <c r="L329" s="909"/>
      <c r="M329" s="909"/>
      <c r="N329" s="909"/>
      <c r="O329" s="909"/>
      <c r="P329" s="909"/>
      <c r="Q329" s="909"/>
      <c r="R329" s="281"/>
      <c r="S329" s="281"/>
      <c r="T329" s="281"/>
      <c r="U329" s="281"/>
      <c r="V329" s="281"/>
      <c r="W329" s="281"/>
      <c r="X329" s="281"/>
      <c r="Y329" s="281"/>
      <c r="Z329" s="281"/>
    </row>
    <row r="330" spans="11:26" ht="12.95" customHeight="1">
      <c r="K330" s="909"/>
      <c r="L330" s="909"/>
      <c r="M330" s="909"/>
      <c r="N330" s="909"/>
      <c r="O330" s="909"/>
      <c r="P330" s="909"/>
      <c r="Q330" s="909"/>
      <c r="R330" s="281"/>
      <c r="S330" s="281"/>
      <c r="T330" s="281"/>
      <c r="U330" s="281"/>
      <c r="V330" s="281"/>
      <c r="W330" s="281"/>
      <c r="X330" s="281"/>
      <c r="Y330" s="281"/>
      <c r="Z330" s="281"/>
    </row>
    <row r="331" spans="11:26" ht="12.95" customHeight="1">
      <c r="K331" s="909"/>
      <c r="L331" s="909"/>
      <c r="M331" s="909"/>
      <c r="N331" s="909"/>
      <c r="O331" s="909"/>
      <c r="P331" s="909"/>
      <c r="Q331" s="909"/>
      <c r="R331" s="281"/>
      <c r="S331" s="281"/>
      <c r="T331" s="281"/>
      <c r="U331" s="281"/>
      <c r="V331" s="281"/>
      <c r="W331" s="281"/>
      <c r="X331" s="281"/>
      <c r="Y331" s="281"/>
      <c r="Z331" s="281"/>
    </row>
    <row r="332" spans="11:26" ht="12.95" customHeight="1">
      <c r="K332" s="909"/>
      <c r="L332" s="909"/>
      <c r="M332" s="909"/>
      <c r="N332" s="909"/>
      <c r="O332" s="909"/>
      <c r="P332" s="909"/>
      <c r="Q332" s="909"/>
      <c r="R332" s="281"/>
      <c r="S332" s="281"/>
      <c r="T332" s="281"/>
      <c r="U332" s="281"/>
      <c r="V332" s="281"/>
      <c r="W332" s="281"/>
      <c r="X332" s="281"/>
      <c r="Y332" s="281"/>
      <c r="Z332" s="281"/>
    </row>
    <row r="333" spans="11:26" ht="12.95" customHeight="1">
      <c r="K333" s="909"/>
      <c r="L333" s="909"/>
      <c r="M333" s="909"/>
      <c r="N333" s="909"/>
      <c r="O333" s="909"/>
      <c r="P333" s="909"/>
      <c r="Q333" s="909"/>
      <c r="R333" s="281"/>
      <c r="S333" s="281"/>
      <c r="T333" s="281"/>
      <c r="U333" s="281"/>
      <c r="V333" s="281"/>
      <c r="W333" s="281"/>
      <c r="X333" s="281"/>
      <c r="Y333" s="281"/>
      <c r="Z333" s="281"/>
    </row>
    <row r="334" spans="11:26" ht="12.95" customHeight="1">
      <c r="K334" s="909"/>
      <c r="L334" s="909"/>
      <c r="M334" s="909"/>
      <c r="N334" s="909"/>
      <c r="O334" s="909"/>
      <c r="P334" s="909"/>
      <c r="Q334" s="909"/>
      <c r="R334" s="281"/>
      <c r="S334" s="281"/>
      <c r="T334" s="281"/>
      <c r="U334" s="281"/>
      <c r="V334" s="281"/>
      <c r="W334" s="281"/>
      <c r="X334" s="281"/>
      <c r="Y334" s="281"/>
      <c r="Z334" s="281"/>
    </row>
    <row r="335" spans="11:26" ht="12.95" customHeight="1">
      <c r="K335" s="909"/>
      <c r="L335" s="909"/>
      <c r="M335" s="909"/>
      <c r="N335" s="909"/>
      <c r="O335" s="909"/>
      <c r="P335" s="909"/>
      <c r="Q335" s="909"/>
      <c r="R335" s="281"/>
      <c r="S335" s="281"/>
      <c r="T335" s="281"/>
      <c r="U335" s="281"/>
      <c r="V335" s="281"/>
      <c r="W335" s="281"/>
      <c r="X335" s="281"/>
      <c r="Y335" s="281"/>
      <c r="Z335" s="281"/>
    </row>
    <row r="336" spans="11:26" ht="12.95" customHeight="1">
      <c r="K336" s="909"/>
      <c r="L336" s="909"/>
      <c r="M336" s="909"/>
      <c r="N336" s="909"/>
      <c r="O336" s="909"/>
      <c r="P336" s="909"/>
      <c r="Q336" s="909"/>
      <c r="R336" s="281"/>
      <c r="S336" s="281"/>
      <c r="T336" s="281"/>
      <c r="U336" s="281"/>
      <c r="V336" s="281"/>
      <c r="W336" s="281"/>
      <c r="X336" s="281"/>
      <c r="Y336" s="281"/>
      <c r="Z336" s="281"/>
    </row>
    <row r="337" spans="11:26" ht="12.95" customHeight="1">
      <c r="K337" s="909"/>
      <c r="L337" s="909"/>
      <c r="M337" s="909"/>
      <c r="N337" s="909"/>
      <c r="O337" s="909"/>
      <c r="P337" s="909"/>
      <c r="Q337" s="909"/>
      <c r="R337" s="281"/>
      <c r="S337" s="281"/>
      <c r="T337" s="281"/>
      <c r="U337" s="281"/>
      <c r="V337" s="281"/>
      <c r="W337" s="281"/>
      <c r="X337" s="281"/>
      <c r="Y337" s="281"/>
      <c r="Z337" s="281"/>
    </row>
    <row r="338" spans="11:26" ht="12.95" customHeight="1">
      <c r="K338" s="909"/>
      <c r="L338" s="909"/>
      <c r="M338" s="909"/>
      <c r="N338" s="909"/>
      <c r="O338" s="909"/>
      <c r="P338" s="909"/>
      <c r="Q338" s="909"/>
      <c r="R338" s="281"/>
      <c r="S338" s="281"/>
      <c r="T338" s="281"/>
      <c r="U338" s="281"/>
      <c r="V338" s="281"/>
      <c r="W338" s="281"/>
      <c r="X338" s="281"/>
      <c r="Y338" s="281"/>
      <c r="Z338" s="281"/>
    </row>
    <row r="339" spans="11:26" ht="12.95" customHeight="1">
      <c r="K339" s="909"/>
      <c r="L339" s="909"/>
      <c r="M339" s="909"/>
      <c r="N339" s="909"/>
      <c r="O339" s="909"/>
      <c r="P339" s="909"/>
      <c r="Q339" s="909"/>
      <c r="R339" s="281"/>
      <c r="S339" s="281"/>
      <c r="T339" s="281"/>
      <c r="U339" s="281"/>
      <c r="V339" s="281"/>
      <c r="W339" s="281"/>
      <c r="X339" s="281"/>
      <c r="Y339" s="281"/>
      <c r="Z339" s="281"/>
    </row>
    <row r="340" spans="11:26" ht="12.95" customHeight="1">
      <c r="K340" s="909"/>
      <c r="L340" s="909"/>
      <c r="M340" s="909"/>
      <c r="N340" s="909"/>
      <c r="O340" s="909"/>
      <c r="P340" s="909"/>
      <c r="Q340" s="909"/>
      <c r="R340" s="281"/>
      <c r="S340" s="281"/>
      <c r="T340" s="281"/>
      <c r="U340" s="281"/>
      <c r="V340" s="281"/>
      <c r="W340" s="281"/>
      <c r="X340" s="281"/>
      <c r="Y340" s="281"/>
      <c r="Z340" s="281"/>
    </row>
    <row r="341" spans="11:26" ht="12.95" customHeight="1">
      <c r="K341" s="909"/>
      <c r="L341" s="909"/>
      <c r="M341" s="909"/>
      <c r="N341" s="909"/>
      <c r="O341" s="909"/>
      <c r="P341" s="909"/>
      <c r="Q341" s="909"/>
      <c r="R341" s="281"/>
      <c r="S341" s="281"/>
      <c r="T341" s="281"/>
      <c r="U341" s="281"/>
      <c r="V341" s="281"/>
      <c r="W341" s="281"/>
      <c r="X341" s="281"/>
      <c r="Y341" s="281"/>
      <c r="Z341" s="281"/>
    </row>
    <row r="342" spans="11:26" ht="12.95" customHeight="1">
      <c r="K342" s="909"/>
      <c r="L342" s="909"/>
      <c r="M342" s="909"/>
      <c r="N342" s="909"/>
      <c r="O342" s="909"/>
      <c r="P342" s="909"/>
      <c r="Q342" s="909"/>
      <c r="R342" s="281"/>
      <c r="S342" s="281"/>
      <c r="T342" s="281"/>
      <c r="U342" s="281"/>
      <c r="V342" s="281"/>
      <c r="W342" s="281"/>
      <c r="X342" s="281"/>
      <c r="Y342" s="281"/>
      <c r="Z342" s="281"/>
    </row>
    <row r="343" spans="11:26" ht="12.95" customHeight="1">
      <c r="K343" s="909"/>
      <c r="L343" s="909"/>
      <c r="M343" s="909"/>
      <c r="N343" s="909"/>
      <c r="O343" s="909"/>
      <c r="P343" s="909"/>
      <c r="Q343" s="909"/>
      <c r="R343" s="281"/>
      <c r="S343" s="281"/>
      <c r="T343" s="281"/>
      <c r="U343" s="281"/>
      <c r="V343" s="281"/>
      <c r="W343" s="281"/>
      <c r="X343" s="281"/>
      <c r="Y343" s="281"/>
      <c r="Z343" s="281"/>
    </row>
    <row r="344" spans="11:26" ht="12.95" customHeight="1">
      <c r="K344" s="909"/>
      <c r="L344" s="909"/>
      <c r="M344" s="909"/>
      <c r="N344" s="909"/>
      <c r="O344" s="909"/>
      <c r="P344" s="909"/>
      <c r="Q344" s="909"/>
      <c r="R344" s="281"/>
      <c r="S344" s="281"/>
      <c r="T344" s="281"/>
      <c r="U344" s="281"/>
      <c r="V344" s="281"/>
      <c r="W344" s="281"/>
      <c r="X344" s="281"/>
      <c r="Y344" s="281"/>
      <c r="Z344" s="281"/>
    </row>
    <row r="345" spans="11:26" ht="12.95" customHeight="1">
      <c r="K345" s="909"/>
      <c r="L345" s="909"/>
      <c r="M345" s="909"/>
      <c r="N345" s="909"/>
      <c r="O345" s="909"/>
      <c r="P345" s="909"/>
      <c r="Q345" s="909"/>
      <c r="R345" s="281"/>
      <c r="S345" s="281"/>
      <c r="T345" s="281"/>
      <c r="U345" s="281"/>
      <c r="V345" s="281"/>
      <c r="W345" s="281"/>
      <c r="X345" s="281"/>
      <c r="Y345" s="281"/>
      <c r="Z345" s="281"/>
    </row>
    <row r="346" spans="11:26" ht="12.95" customHeight="1">
      <c r="K346" s="909"/>
      <c r="L346" s="909"/>
      <c r="M346" s="909"/>
      <c r="N346" s="909"/>
      <c r="O346" s="909"/>
      <c r="P346" s="909"/>
      <c r="Q346" s="909"/>
      <c r="R346" s="281"/>
      <c r="S346" s="281"/>
      <c r="T346" s="281"/>
      <c r="U346" s="281"/>
      <c r="V346" s="281"/>
      <c r="W346" s="281"/>
      <c r="X346" s="281"/>
      <c r="Y346" s="281"/>
      <c r="Z346" s="281"/>
    </row>
    <row r="347" spans="11:26" ht="12.95" customHeight="1">
      <c r="K347" s="909"/>
      <c r="L347" s="909"/>
      <c r="M347" s="909"/>
      <c r="N347" s="909"/>
      <c r="O347" s="909"/>
      <c r="P347" s="909"/>
      <c r="Q347" s="909"/>
      <c r="R347" s="281"/>
      <c r="S347" s="281"/>
      <c r="T347" s="281"/>
      <c r="U347" s="281"/>
      <c r="V347" s="281"/>
      <c r="W347" s="281"/>
      <c r="X347" s="281"/>
      <c r="Y347" s="281"/>
      <c r="Z347" s="281"/>
    </row>
    <row r="348" spans="11:26" ht="12.95" customHeight="1">
      <c r="K348" s="909"/>
      <c r="L348" s="909"/>
      <c r="M348" s="909"/>
      <c r="N348" s="909"/>
      <c r="O348" s="909"/>
      <c r="P348" s="909"/>
      <c r="Q348" s="909"/>
      <c r="R348" s="281"/>
      <c r="S348" s="281"/>
      <c r="T348" s="281"/>
      <c r="U348" s="281"/>
      <c r="V348" s="281"/>
      <c r="W348" s="281"/>
      <c r="X348" s="281"/>
      <c r="Y348" s="281"/>
      <c r="Z348" s="281"/>
    </row>
    <row r="349" spans="11:26" ht="12.95" customHeight="1">
      <c r="K349" s="909"/>
      <c r="L349" s="909"/>
      <c r="M349" s="909"/>
      <c r="N349" s="909"/>
      <c r="O349" s="909"/>
      <c r="P349" s="909"/>
      <c r="Q349" s="909"/>
      <c r="R349" s="281"/>
      <c r="S349" s="281"/>
      <c r="T349" s="281"/>
      <c r="U349" s="281"/>
      <c r="V349" s="281"/>
      <c r="W349" s="281"/>
      <c r="X349" s="281"/>
      <c r="Y349" s="281"/>
      <c r="Z349" s="281"/>
    </row>
    <row r="350" spans="11:26" ht="12.95" customHeight="1">
      <c r="K350" s="909"/>
      <c r="L350" s="909"/>
      <c r="M350" s="909"/>
      <c r="N350" s="909"/>
      <c r="O350" s="909"/>
      <c r="P350" s="909"/>
      <c r="Q350" s="909"/>
      <c r="R350" s="281"/>
      <c r="S350" s="281"/>
      <c r="T350" s="281"/>
      <c r="U350" s="281"/>
      <c r="V350" s="281"/>
      <c r="W350" s="281"/>
      <c r="X350" s="281"/>
      <c r="Y350" s="281"/>
      <c r="Z350" s="281"/>
    </row>
    <row r="351" spans="11:26" ht="12.95" customHeight="1">
      <c r="K351" s="909"/>
      <c r="L351" s="909"/>
      <c r="M351" s="909"/>
      <c r="N351" s="909"/>
      <c r="O351" s="909"/>
      <c r="P351" s="909"/>
      <c r="Q351" s="909"/>
      <c r="R351" s="281"/>
      <c r="S351" s="281"/>
      <c r="T351" s="281"/>
      <c r="U351" s="281"/>
      <c r="V351" s="281"/>
      <c r="W351" s="281"/>
      <c r="X351" s="281"/>
      <c r="Y351" s="281"/>
      <c r="Z351" s="281"/>
    </row>
    <row r="352" spans="11:26" ht="12.95" customHeight="1">
      <c r="K352" s="909"/>
      <c r="L352" s="909"/>
      <c r="M352" s="909"/>
      <c r="N352" s="909"/>
      <c r="O352" s="909"/>
      <c r="P352" s="909"/>
      <c r="Q352" s="909"/>
      <c r="R352" s="281"/>
      <c r="S352" s="281"/>
      <c r="T352" s="281"/>
      <c r="U352" s="281"/>
      <c r="V352" s="281"/>
      <c r="W352" s="281"/>
      <c r="X352" s="281"/>
      <c r="Y352" s="281"/>
      <c r="Z352" s="281"/>
    </row>
    <row r="353" spans="11:26" ht="12.95" customHeight="1">
      <c r="K353" s="909"/>
      <c r="L353" s="909"/>
      <c r="M353" s="909"/>
      <c r="N353" s="909"/>
      <c r="O353" s="909"/>
      <c r="P353" s="909"/>
      <c r="Q353" s="909"/>
      <c r="R353" s="281"/>
      <c r="S353" s="281"/>
      <c r="T353" s="281"/>
      <c r="U353" s="281"/>
      <c r="V353" s="281"/>
      <c r="W353" s="281"/>
      <c r="X353" s="281"/>
      <c r="Y353" s="281"/>
      <c r="Z353" s="281"/>
    </row>
    <row r="354" spans="11:26" ht="12.95" customHeight="1">
      <c r="K354" s="909"/>
      <c r="L354" s="909"/>
      <c r="M354" s="909"/>
      <c r="N354" s="909"/>
      <c r="O354" s="909"/>
      <c r="P354" s="909"/>
      <c r="Q354" s="909"/>
      <c r="R354" s="281"/>
      <c r="S354" s="281"/>
      <c r="T354" s="281"/>
      <c r="U354" s="281"/>
      <c r="V354" s="281"/>
      <c r="W354" s="281"/>
      <c r="X354" s="281"/>
      <c r="Y354" s="281"/>
      <c r="Z354" s="281"/>
    </row>
    <row r="355" spans="11:26" ht="12.95" customHeight="1">
      <c r="K355" s="909"/>
      <c r="L355" s="909"/>
      <c r="M355" s="909"/>
      <c r="N355" s="909"/>
      <c r="O355" s="909"/>
      <c r="P355" s="909"/>
      <c r="Q355" s="909"/>
      <c r="R355" s="281"/>
      <c r="S355" s="281"/>
      <c r="T355" s="281"/>
      <c r="U355" s="281"/>
      <c r="V355" s="281"/>
      <c r="W355" s="281"/>
      <c r="X355" s="281"/>
      <c r="Y355" s="281"/>
      <c r="Z355" s="281"/>
    </row>
    <row r="356" spans="11:26" ht="12.95" customHeight="1">
      <c r="K356" s="909"/>
      <c r="L356" s="909"/>
      <c r="M356" s="909"/>
      <c r="N356" s="909"/>
      <c r="O356" s="909"/>
      <c r="P356" s="909"/>
      <c r="Q356" s="909"/>
      <c r="R356" s="281"/>
      <c r="S356" s="281"/>
      <c r="T356" s="281"/>
      <c r="U356" s="281"/>
      <c r="V356" s="281"/>
      <c r="W356" s="281"/>
      <c r="X356" s="281"/>
      <c r="Y356" s="281"/>
      <c r="Z356" s="281"/>
    </row>
    <row r="357" spans="11:26" ht="12.95" customHeight="1">
      <c r="K357" s="909"/>
      <c r="L357" s="909"/>
      <c r="M357" s="909"/>
      <c r="N357" s="909"/>
      <c r="O357" s="909"/>
      <c r="P357" s="909"/>
      <c r="Q357" s="909"/>
      <c r="R357" s="281"/>
      <c r="S357" s="281"/>
      <c r="T357" s="281"/>
      <c r="U357" s="281"/>
      <c r="V357" s="281"/>
      <c r="W357" s="281"/>
      <c r="X357" s="281"/>
      <c r="Y357" s="281"/>
      <c r="Z357" s="281"/>
    </row>
    <row r="358" spans="11:26" ht="12.95" customHeight="1">
      <c r="K358" s="909"/>
      <c r="L358" s="909"/>
      <c r="M358" s="909"/>
      <c r="N358" s="909"/>
      <c r="O358" s="909"/>
      <c r="P358" s="909"/>
      <c r="Q358" s="909"/>
      <c r="R358" s="281"/>
      <c r="S358" s="281"/>
      <c r="T358" s="281"/>
      <c r="U358" s="281"/>
      <c r="V358" s="281"/>
      <c r="W358" s="281"/>
      <c r="X358" s="281"/>
      <c r="Y358" s="281"/>
      <c r="Z358" s="281"/>
    </row>
    <row r="359" spans="11:26" ht="12.95" customHeight="1">
      <c r="K359" s="909"/>
      <c r="L359" s="909"/>
      <c r="M359" s="909"/>
      <c r="N359" s="909"/>
      <c r="O359" s="909"/>
      <c r="P359" s="909"/>
      <c r="Q359" s="909"/>
      <c r="R359" s="281"/>
      <c r="S359" s="281"/>
      <c r="T359" s="281"/>
      <c r="U359" s="281"/>
      <c r="V359" s="281"/>
      <c r="W359" s="281"/>
      <c r="X359" s="281"/>
      <c r="Y359" s="281"/>
      <c r="Z359" s="281"/>
    </row>
    <row r="360" spans="11:26" ht="12.95" customHeight="1">
      <c r="K360" s="909"/>
      <c r="L360" s="909"/>
      <c r="M360" s="909"/>
      <c r="N360" s="909"/>
      <c r="O360" s="909"/>
      <c r="P360" s="909"/>
      <c r="Q360" s="909"/>
      <c r="R360" s="281"/>
      <c r="S360" s="281"/>
      <c r="T360" s="281"/>
      <c r="U360" s="281"/>
      <c r="V360" s="281"/>
      <c r="W360" s="281"/>
      <c r="X360" s="281"/>
      <c r="Y360" s="281"/>
      <c r="Z360" s="281"/>
    </row>
    <row r="361" spans="11:26" ht="12.95" customHeight="1">
      <c r="K361" s="909"/>
      <c r="L361" s="909"/>
      <c r="M361" s="909"/>
      <c r="N361" s="909"/>
      <c r="O361" s="909"/>
      <c r="P361" s="909"/>
      <c r="Q361" s="909"/>
      <c r="R361" s="281"/>
      <c r="S361" s="281"/>
      <c r="T361" s="281"/>
      <c r="U361" s="281"/>
      <c r="V361" s="281"/>
      <c r="W361" s="281"/>
      <c r="X361" s="281"/>
      <c r="Y361" s="281"/>
      <c r="Z361" s="281"/>
    </row>
    <row r="362" spans="11:26" ht="12.95" customHeight="1">
      <c r="K362" s="909"/>
      <c r="L362" s="909"/>
      <c r="M362" s="909"/>
      <c r="N362" s="909"/>
      <c r="O362" s="909"/>
      <c r="P362" s="909"/>
      <c r="Q362" s="909"/>
      <c r="R362" s="281"/>
      <c r="S362" s="281"/>
      <c r="T362" s="281"/>
      <c r="U362" s="281"/>
      <c r="V362" s="281"/>
      <c r="W362" s="281"/>
      <c r="X362" s="281"/>
      <c r="Y362" s="281"/>
      <c r="Z362" s="281"/>
    </row>
    <row r="363" spans="11:26" ht="12.95" customHeight="1">
      <c r="K363" s="909"/>
      <c r="L363" s="909"/>
      <c r="M363" s="909"/>
      <c r="N363" s="909"/>
      <c r="O363" s="909"/>
      <c r="P363" s="909"/>
      <c r="Q363" s="909"/>
      <c r="R363" s="281"/>
      <c r="S363" s="281"/>
      <c r="T363" s="281"/>
      <c r="U363" s="281"/>
      <c r="V363" s="281"/>
      <c r="W363" s="281"/>
      <c r="X363" s="281"/>
      <c r="Y363" s="281"/>
      <c r="Z363" s="281"/>
    </row>
    <row r="364" spans="11:26" ht="12.95" customHeight="1">
      <c r="K364" s="909"/>
      <c r="L364" s="909"/>
      <c r="M364" s="909"/>
      <c r="N364" s="909"/>
      <c r="O364" s="909"/>
      <c r="P364" s="909"/>
      <c r="Q364" s="909"/>
      <c r="R364" s="281"/>
      <c r="S364" s="281"/>
      <c r="T364" s="281"/>
      <c r="U364" s="281"/>
      <c r="V364" s="281"/>
      <c r="W364" s="281"/>
      <c r="X364" s="281"/>
      <c r="Y364" s="281"/>
      <c r="Z364" s="281"/>
    </row>
    <row r="365" spans="11:26" ht="12.95" customHeight="1">
      <c r="K365" s="909"/>
      <c r="L365" s="909"/>
      <c r="M365" s="909"/>
      <c r="N365" s="909"/>
      <c r="O365" s="909"/>
      <c r="P365" s="909"/>
      <c r="Q365" s="909"/>
      <c r="R365" s="281"/>
      <c r="S365" s="281"/>
      <c r="T365" s="281"/>
      <c r="U365" s="281"/>
      <c r="V365" s="281"/>
      <c r="W365" s="281"/>
      <c r="X365" s="281"/>
      <c r="Y365" s="281"/>
      <c r="Z365" s="281"/>
    </row>
    <row r="366" spans="11:26" ht="12.95" customHeight="1">
      <c r="K366" s="909"/>
      <c r="L366" s="909"/>
      <c r="M366" s="909"/>
      <c r="N366" s="909"/>
      <c r="O366" s="909"/>
      <c r="P366" s="909"/>
      <c r="Q366" s="909"/>
      <c r="R366" s="281"/>
      <c r="S366" s="281"/>
      <c r="T366" s="281"/>
      <c r="U366" s="281"/>
      <c r="V366" s="281"/>
      <c r="W366" s="281"/>
      <c r="X366" s="281"/>
      <c r="Y366" s="281"/>
      <c r="Z366" s="281"/>
    </row>
    <row r="367" spans="11:26" ht="12.95" customHeight="1">
      <c r="K367" s="909"/>
      <c r="L367" s="909"/>
      <c r="M367" s="909"/>
      <c r="N367" s="909"/>
      <c r="O367" s="909"/>
      <c r="P367" s="909"/>
      <c r="Q367" s="909"/>
      <c r="R367" s="281"/>
      <c r="S367" s="281"/>
      <c r="T367" s="281"/>
      <c r="U367" s="281"/>
      <c r="V367" s="281"/>
      <c r="W367" s="281"/>
      <c r="X367" s="281"/>
      <c r="Y367" s="281"/>
      <c r="Z367" s="281"/>
    </row>
    <row r="368" spans="11:26" ht="12.95" customHeight="1">
      <c r="K368" s="909"/>
      <c r="L368" s="909"/>
      <c r="M368" s="909"/>
      <c r="N368" s="909"/>
      <c r="O368" s="909"/>
      <c r="P368" s="909"/>
      <c r="Q368" s="909"/>
      <c r="R368" s="281"/>
      <c r="S368" s="281"/>
      <c r="T368" s="281"/>
      <c r="U368" s="281"/>
      <c r="V368" s="281"/>
      <c r="W368" s="281"/>
      <c r="X368" s="281"/>
      <c r="Y368" s="281"/>
      <c r="Z368" s="281"/>
    </row>
    <row r="369" spans="11:26" ht="12.95" customHeight="1">
      <c r="K369" s="909"/>
      <c r="L369" s="909"/>
      <c r="M369" s="909"/>
      <c r="N369" s="909"/>
      <c r="O369" s="909"/>
      <c r="P369" s="909"/>
      <c r="Q369" s="909"/>
      <c r="R369" s="281"/>
      <c r="S369" s="281"/>
      <c r="T369" s="281"/>
      <c r="U369" s="281"/>
      <c r="V369" s="281"/>
      <c r="W369" s="281"/>
      <c r="X369" s="281"/>
      <c r="Y369" s="281"/>
      <c r="Z369" s="281"/>
    </row>
    <row r="370" spans="11:26" ht="12.95" customHeight="1">
      <c r="K370" s="909"/>
      <c r="L370" s="909"/>
      <c r="M370" s="909"/>
      <c r="N370" s="909"/>
      <c r="O370" s="909"/>
      <c r="P370" s="909"/>
      <c r="Q370" s="909"/>
      <c r="R370" s="281"/>
      <c r="S370" s="281"/>
      <c r="T370" s="281"/>
      <c r="U370" s="281"/>
      <c r="V370" s="281"/>
      <c r="W370" s="281"/>
      <c r="X370" s="281"/>
      <c r="Y370" s="281"/>
      <c r="Z370" s="281"/>
    </row>
    <row r="371" spans="11:26" ht="12.95" customHeight="1">
      <c r="K371" s="909"/>
      <c r="L371" s="909"/>
      <c r="M371" s="909"/>
      <c r="N371" s="909"/>
      <c r="O371" s="909"/>
      <c r="P371" s="909"/>
      <c r="Q371" s="909"/>
      <c r="R371" s="281"/>
      <c r="S371" s="281"/>
      <c r="T371" s="281"/>
      <c r="U371" s="281"/>
      <c r="V371" s="281"/>
      <c r="W371" s="281"/>
      <c r="X371" s="281"/>
      <c r="Y371" s="281"/>
      <c r="Z371" s="281"/>
    </row>
    <row r="372" spans="11:26" ht="12.95" customHeight="1">
      <c r="K372" s="909"/>
      <c r="L372" s="909"/>
      <c r="M372" s="909"/>
      <c r="N372" s="909"/>
      <c r="O372" s="909"/>
      <c r="P372" s="909"/>
      <c r="Q372" s="909"/>
      <c r="R372" s="281"/>
      <c r="S372" s="281"/>
      <c r="T372" s="281"/>
      <c r="U372" s="281"/>
      <c r="V372" s="281"/>
      <c r="W372" s="281"/>
      <c r="X372" s="281"/>
      <c r="Y372" s="281"/>
      <c r="Z372" s="281"/>
    </row>
    <row r="373" spans="11:26" ht="12.95" customHeight="1">
      <c r="K373" s="909"/>
      <c r="L373" s="909"/>
      <c r="M373" s="909"/>
      <c r="N373" s="909"/>
      <c r="O373" s="909"/>
      <c r="P373" s="909"/>
      <c r="Q373" s="909"/>
      <c r="R373" s="281"/>
      <c r="S373" s="281"/>
      <c r="T373" s="281"/>
      <c r="U373" s="281"/>
      <c r="V373" s="281"/>
      <c r="W373" s="281"/>
      <c r="X373" s="281"/>
      <c r="Y373" s="281"/>
      <c r="Z373" s="281"/>
    </row>
    <row r="374" spans="11:26" ht="12.95" customHeight="1">
      <c r="K374" s="909"/>
      <c r="L374" s="909"/>
      <c r="M374" s="909"/>
      <c r="N374" s="909"/>
      <c r="O374" s="909"/>
      <c r="P374" s="909"/>
      <c r="Q374" s="909"/>
      <c r="R374" s="281"/>
      <c r="S374" s="281"/>
      <c r="T374" s="281"/>
      <c r="U374" s="281"/>
      <c r="V374" s="281"/>
      <c r="W374" s="281"/>
      <c r="X374" s="281"/>
      <c r="Y374" s="281"/>
      <c r="Z374" s="281"/>
    </row>
    <row r="375" spans="11:26" ht="12.95" customHeight="1">
      <c r="K375" s="909"/>
      <c r="L375" s="909"/>
      <c r="M375" s="909"/>
      <c r="N375" s="909"/>
      <c r="O375" s="909"/>
      <c r="P375" s="909"/>
      <c r="Q375" s="909"/>
      <c r="R375" s="281"/>
      <c r="S375" s="281"/>
      <c r="T375" s="281"/>
      <c r="U375" s="281"/>
      <c r="V375" s="281"/>
      <c r="W375" s="281"/>
      <c r="X375" s="281"/>
      <c r="Y375" s="281"/>
      <c r="Z375" s="281"/>
    </row>
    <row r="376" spans="11:26" ht="12.95" customHeight="1">
      <c r="K376" s="909"/>
      <c r="L376" s="909"/>
      <c r="M376" s="909"/>
      <c r="N376" s="909"/>
      <c r="O376" s="909"/>
      <c r="P376" s="909"/>
      <c r="Q376" s="909"/>
      <c r="R376" s="281"/>
      <c r="S376" s="281"/>
      <c r="T376" s="281"/>
      <c r="U376" s="281"/>
      <c r="V376" s="281"/>
      <c r="W376" s="281"/>
      <c r="X376" s="281"/>
      <c r="Y376" s="281"/>
      <c r="Z376" s="281"/>
    </row>
    <row r="377" spans="11:26" ht="12.95" customHeight="1">
      <c r="K377" s="909"/>
      <c r="L377" s="909"/>
      <c r="M377" s="909"/>
      <c r="N377" s="909"/>
      <c r="O377" s="909"/>
      <c r="P377" s="909"/>
      <c r="Q377" s="909"/>
      <c r="R377" s="281"/>
      <c r="S377" s="281"/>
      <c r="T377" s="281"/>
      <c r="U377" s="281"/>
      <c r="V377" s="281"/>
      <c r="W377" s="281"/>
      <c r="X377" s="281"/>
      <c r="Y377" s="281"/>
      <c r="Z377" s="281"/>
    </row>
    <row r="378" spans="11:26" ht="12.95" customHeight="1">
      <c r="K378" s="909"/>
      <c r="L378" s="909"/>
      <c r="M378" s="909"/>
      <c r="N378" s="909"/>
      <c r="O378" s="909"/>
      <c r="P378" s="909"/>
      <c r="Q378" s="909"/>
      <c r="R378" s="281"/>
      <c r="S378" s="281"/>
      <c r="T378" s="281"/>
      <c r="U378" s="281"/>
      <c r="V378" s="281"/>
      <c r="W378" s="281"/>
      <c r="X378" s="281"/>
      <c r="Y378" s="281"/>
      <c r="Z378" s="281"/>
    </row>
    <row r="379" spans="11:26" ht="12.95" customHeight="1">
      <c r="K379" s="909"/>
      <c r="L379" s="909"/>
      <c r="M379" s="909"/>
      <c r="N379" s="909"/>
      <c r="O379" s="909"/>
      <c r="P379" s="909"/>
      <c r="Q379" s="909"/>
      <c r="R379" s="281"/>
      <c r="S379" s="281"/>
      <c r="T379" s="281"/>
      <c r="U379" s="281"/>
      <c r="V379" s="281"/>
      <c r="W379" s="281"/>
      <c r="X379" s="281"/>
      <c r="Y379" s="281"/>
      <c r="Z379" s="281"/>
    </row>
    <row r="380" spans="11:26" ht="12.95" customHeight="1">
      <c r="K380" s="909"/>
      <c r="L380" s="909"/>
      <c r="M380" s="909"/>
      <c r="N380" s="909"/>
      <c r="O380" s="909"/>
      <c r="P380" s="909"/>
      <c r="Q380" s="909"/>
      <c r="R380" s="281"/>
      <c r="S380" s="281"/>
      <c r="T380" s="281"/>
      <c r="U380" s="281"/>
      <c r="V380" s="281"/>
      <c r="W380" s="281"/>
      <c r="X380" s="281"/>
      <c r="Y380" s="281"/>
      <c r="Z380" s="281"/>
    </row>
    <row r="381" spans="11:26" ht="12.95" customHeight="1">
      <c r="K381" s="909"/>
      <c r="L381" s="909"/>
      <c r="M381" s="909"/>
      <c r="N381" s="909"/>
      <c r="O381" s="909"/>
      <c r="P381" s="909"/>
      <c r="Q381" s="909"/>
      <c r="R381" s="281"/>
      <c r="S381" s="281"/>
      <c r="T381" s="281"/>
      <c r="U381" s="281"/>
      <c r="V381" s="281"/>
      <c r="W381" s="281"/>
      <c r="X381" s="281"/>
      <c r="Y381" s="281"/>
      <c r="Z381" s="281"/>
    </row>
    <row r="382" spans="11:26" ht="12.95" customHeight="1">
      <c r="K382" s="909"/>
      <c r="L382" s="909"/>
      <c r="M382" s="909"/>
      <c r="N382" s="909"/>
      <c r="O382" s="909"/>
      <c r="P382" s="909"/>
      <c r="Q382" s="909"/>
      <c r="R382" s="281"/>
      <c r="S382" s="281"/>
      <c r="T382" s="281"/>
      <c r="U382" s="281"/>
      <c r="V382" s="281"/>
      <c r="W382" s="281"/>
      <c r="X382" s="281"/>
      <c r="Y382" s="281"/>
      <c r="Z382" s="281"/>
    </row>
    <row r="383" spans="11:26" ht="12.95" customHeight="1">
      <c r="K383" s="909"/>
      <c r="L383" s="909"/>
      <c r="M383" s="909"/>
      <c r="N383" s="909"/>
      <c r="O383" s="909"/>
      <c r="P383" s="909"/>
      <c r="Q383" s="909"/>
      <c r="R383" s="281"/>
      <c r="S383" s="281"/>
      <c r="T383" s="281"/>
      <c r="U383" s="281"/>
      <c r="V383" s="281"/>
      <c r="W383" s="281"/>
      <c r="X383" s="281"/>
      <c r="Y383" s="281"/>
      <c r="Z383" s="281"/>
    </row>
    <row r="384" spans="11:26" ht="12.95" customHeight="1">
      <c r="K384" s="909"/>
      <c r="L384" s="909"/>
      <c r="M384" s="909"/>
      <c r="N384" s="909"/>
      <c r="O384" s="909"/>
      <c r="P384" s="909"/>
      <c r="Q384" s="909"/>
      <c r="R384" s="281"/>
      <c r="S384" s="281"/>
      <c r="T384" s="281"/>
      <c r="U384" s="281"/>
      <c r="V384" s="281"/>
      <c r="W384" s="281"/>
      <c r="X384" s="281"/>
      <c r="Y384" s="281"/>
      <c r="Z384" s="281"/>
    </row>
    <row r="385" spans="11:26" ht="12.95" customHeight="1">
      <c r="K385" s="909"/>
      <c r="L385" s="909"/>
      <c r="M385" s="909"/>
      <c r="N385" s="909"/>
      <c r="O385" s="909"/>
      <c r="P385" s="909"/>
      <c r="Q385" s="909"/>
      <c r="R385" s="281"/>
      <c r="S385" s="281"/>
      <c r="T385" s="281"/>
      <c r="U385" s="281"/>
      <c r="V385" s="281"/>
      <c r="W385" s="281"/>
      <c r="X385" s="281"/>
      <c r="Y385" s="281"/>
      <c r="Z385" s="281"/>
    </row>
    <row r="386" spans="11:26" ht="12.95" customHeight="1">
      <c r="K386" s="909"/>
      <c r="L386" s="909"/>
      <c r="M386" s="909"/>
      <c r="N386" s="909"/>
      <c r="O386" s="909"/>
      <c r="P386" s="909"/>
      <c r="Q386" s="909"/>
      <c r="R386" s="281"/>
      <c r="S386" s="281"/>
      <c r="T386" s="281"/>
      <c r="U386" s="281"/>
      <c r="V386" s="281"/>
      <c r="W386" s="281"/>
      <c r="X386" s="281"/>
      <c r="Y386" s="281"/>
      <c r="Z386" s="281"/>
    </row>
    <row r="387" spans="11:26" ht="12.95" customHeight="1">
      <c r="K387" s="909"/>
      <c r="L387" s="909"/>
      <c r="M387" s="909"/>
      <c r="N387" s="909"/>
      <c r="O387" s="909"/>
      <c r="P387" s="909"/>
      <c r="Q387" s="909"/>
      <c r="R387" s="281"/>
      <c r="S387" s="281"/>
      <c r="T387" s="281"/>
      <c r="U387" s="281"/>
      <c r="V387" s="281"/>
      <c r="W387" s="281"/>
      <c r="X387" s="281"/>
      <c r="Y387" s="281"/>
      <c r="Z387" s="281"/>
    </row>
    <row r="388" spans="11:26" ht="12.95" customHeight="1">
      <c r="K388" s="909"/>
      <c r="L388" s="909"/>
      <c r="M388" s="909"/>
      <c r="N388" s="909"/>
      <c r="O388" s="909"/>
      <c r="P388" s="909"/>
      <c r="Q388" s="909"/>
      <c r="R388" s="281"/>
      <c r="S388" s="281"/>
      <c r="T388" s="281"/>
      <c r="U388" s="281"/>
      <c r="V388" s="281"/>
      <c r="W388" s="281"/>
      <c r="X388" s="281"/>
      <c r="Y388" s="281"/>
      <c r="Z388" s="281"/>
    </row>
    <row r="389" spans="11:26" ht="12.95" customHeight="1">
      <c r="K389" s="909"/>
      <c r="L389" s="909"/>
      <c r="M389" s="909"/>
      <c r="N389" s="909"/>
      <c r="O389" s="909"/>
      <c r="P389" s="909"/>
      <c r="Q389" s="909"/>
      <c r="R389" s="281"/>
      <c r="S389" s="281"/>
      <c r="T389" s="281"/>
      <c r="U389" s="281"/>
      <c r="V389" s="281"/>
      <c r="W389" s="281"/>
      <c r="X389" s="281"/>
      <c r="Y389" s="281"/>
      <c r="Z389" s="281"/>
    </row>
    <row r="390" spans="11:26" ht="12.95" customHeight="1">
      <c r="K390" s="909"/>
      <c r="L390" s="909"/>
      <c r="M390" s="909"/>
      <c r="N390" s="909"/>
      <c r="O390" s="909"/>
      <c r="P390" s="909"/>
      <c r="Q390" s="909"/>
      <c r="R390" s="281"/>
      <c r="S390" s="281"/>
      <c r="T390" s="281"/>
      <c r="U390" s="281"/>
      <c r="V390" s="281"/>
      <c r="W390" s="281"/>
      <c r="X390" s="281"/>
      <c r="Y390" s="281"/>
      <c r="Z390" s="281"/>
    </row>
    <row r="391" spans="11:26" ht="12.95" customHeight="1">
      <c r="K391" s="909"/>
      <c r="L391" s="909"/>
      <c r="M391" s="909"/>
      <c r="N391" s="909"/>
      <c r="O391" s="909"/>
      <c r="P391" s="909"/>
      <c r="Q391" s="909"/>
      <c r="R391" s="281"/>
      <c r="S391" s="281"/>
      <c r="T391" s="281"/>
      <c r="U391" s="281"/>
      <c r="V391" s="281"/>
      <c r="W391" s="281"/>
      <c r="X391" s="281"/>
      <c r="Y391" s="281"/>
      <c r="Z391" s="281"/>
    </row>
    <row r="392" spans="11:26" ht="12.95" customHeight="1">
      <c r="K392" s="909"/>
      <c r="L392" s="909"/>
      <c r="M392" s="909"/>
      <c r="N392" s="909"/>
      <c r="O392" s="909"/>
      <c r="P392" s="909"/>
      <c r="Q392" s="909"/>
      <c r="R392" s="281"/>
      <c r="S392" s="281"/>
      <c r="T392" s="281"/>
      <c r="U392" s="281"/>
      <c r="V392" s="281"/>
      <c r="W392" s="281"/>
      <c r="X392" s="281"/>
      <c r="Y392" s="281"/>
      <c r="Z392" s="281"/>
    </row>
    <row r="393" spans="11:26" ht="12.95" customHeight="1">
      <c r="K393" s="909"/>
      <c r="L393" s="909"/>
      <c r="M393" s="909"/>
      <c r="N393" s="909"/>
      <c r="O393" s="909"/>
      <c r="P393" s="909"/>
      <c r="Q393" s="909"/>
      <c r="R393" s="281"/>
      <c r="S393" s="281"/>
      <c r="T393" s="281"/>
      <c r="U393" s="281"/>
      <c r="V393" s="281"/>
      <c r="W393" s="281"/>
      <c r="X393" s="281"/>
      <c r="Y393" s="281"/>
      <c r="Z393" s="281"/>
    </row>
    <row r="394" spans="11:26" ht="12.95" customHeight="1">
      <c r="K394" s="909"/>
      <c r="L394" s="909"/>
      <c r="M394" s="909"/>
      <c r="N394" s="909"/>
      <c r="O394" s="909"/>
      <c r="P394" s="909"/>
      <c r="Q394" s="909"/>
      <c r="R394" s="281"/>
      <c r="S394" s="281"/>
      <c r="T394" s="281"/>
      <c r="U394" s="281"/>
      <c r="V394" s="281"/>
      <c r="W394" s="281"/>
      <c r="X394" s="281"/>
      <c r="Y394" s="281"/>
      <c r="Z394" s="281"/>
    </row>
    <row r="395" spans="11:26" ht="12.95" customHeight="1">
      <c r="K395" s="909"/>
      <c r="L395" s="909"/>
      <c r="M395" s="909"/>
      <c r="N395" s="909"/>
      <c r="O395" s="909"/>
      <c r="P395" s="909"/>
      <c r="Q395" s="909"/>
      <c r="R395" s="281"/>
      <c r="S395" s="281"/>
      <c r="T395" s="281"/>
      <c r="U395" s="281"/>
      <c r="V395" s="281"/>
      <c r="W395" s="281"/>
      <c r="X395" s="281"/>
      <c r="Y395" s="281"/>
      <c r="Z395" s="281"/>
    </row>
    <row r="396" spans="11:26" ht="12.95" customHeight="1">
      <c r="K396" s="909"/>
      <c r="L396" s="909"/>
      <c r="M396" s="909"/>
      <c r="N396" s="909"/>
      <c r="O396" s="909"/>
      <c r="P396" s="909"/>
      <c r="Q396" s="909"/>
      <c r="R396" s="281"/>
      <c r="S396" s="281"/>
      <c r="T396" s="281"/>
      <c r="U396" s="281"/>
      <c r="V396" s="281"/>
      <c r="W396" s="281"/>
      <c r="X396" s="281"/>
      <c r="Y396" s="281"/>
      <c r="Z396" s="281"/>
    </row>
    <row r="397" spans="11:26" ht="12.95" customHeight="1">
      <c r="K397" s="909"/>
      <c r="L397" s="909"/>
      <c r="M397" s="909"/>
      <c r="N397" s="909"/>
      <c r="O397" s="909"/>
      <c r="P397" s="909"/>
      <c r="Q397" s="909"/>
      <c r="R397" s="281"/>
      <c r="S397" s="281"/>
      <c r="T397" s="281"/>
      <c r="U397" s="281"/>
      <c r="V397" s="281"/>
      <c r="W397" s="281"/>
      <c r="X397" s="281"/>
      <c r="Y397" s="281"/>
      <c r="Z397" s="281"/>
    </row>
    <row r="398" spans="11:26" ht="12.95" customHeight="1">
      <c r="K398" s="909"/>
      <c r="L398" s="909"/>
      <c r="M398" s="909"/>
      <c r="N398" s="909"/>
      <c r="O398" s="909"/>
      <c r="P398" s="909"/>
      <c r="Q398" s="909"/>
      <c r="R398" s="281"/>
      <c r="S398" s="281"/>
      <c r="T398" s="281"/>
      <c r="U398" s="281"/>
      <c r="V398" s="281"/>
      <c r="W398" s="281"/>
      <c r="X398" s="281"/>
      <c r="Y398" s="281"/>
      <c r="Z398" s="281"/>
    </row>
    <row r="399" spans="11:26" ht="12.95" customHeight="1">
      <c r="K399" s="909"/>
      <c r="L399" s="909"/>
      <c r="M399" s="909"/>
      <c r="N399" s="909"/>
      <c r="O399" s="909"/>
      <c r="P399" s="909"/>
      <c r="Q399" s="909"/>
      <c r="R399" s="281"/>
      <c r="S399" s="281"/>
      <c r="T399" s="281"/>
      <c r="U399" s="281"/>
      <c r="V399" s="281"/>
      <c r="W399" s="281"/>
      <c r="X399" s="281"/>
      <c r="Y399" s="281"/>
      <c r="Z399" s="281"/>
    </row>
    <row r="400" spans="11:26" ht="12.95" customHeight="1">
      <c r="K400" s="909"/>
      <c r="L400" s="909"/>
      <c r="M400" s="909"/>
      <c r="N400" s="909"/>
      <c r="O400" s="909"/>
      <c r="P400" s="909"/>
      <c r="Q400" s="909"/>
      <c r="R400" s="281"/>
      <c r="S400" s="281"/>
      <c r="T400" s="281"/>
      <c r="U400" s="281"/>
      <c r="V400" s="281"/>
      <c r="W400" s="281"/>
      <c r="X400" s="281"/>
      <c r="Y400" s="281"/>
      <c r="Z400" s="281"/>
    </row>
    <row r="401" spans="11:26" ht="12.95" customHeight="1">
      <c r="K401" s="909"/>
      <c r="L401" s="909"/>
      <c r="M401" s="909"/>
      <c r="N401" s="909"/>
      <c r="O401" s="909"/>
      <c r="P401" s="909"/>
      <c r="Q401" s="909"/>
      <c r="R401" s="281"/>
      <c r="S401" s="281"/>
      <c r="T401" s="281"/>
      <c r="U401" s="281"/>
      <c r="V401" s="281"/>
      <c r="W401" s="281"/>
      <c r="X401" s="281"/>
      <c r="Y401" s="281"/>
      <c r="Z401" s="281"/>
    </row>
    <row r="402" spans="11:26" ht="12.95" customHeight="1">
      <c r="K402" s="909"/>
      <c r="L402" s="909"/>
      <c r="M402" s="909"/>
      <c r="N402" s="909"/>
      <c r="O402" s="909"/>
      <c r="P402" s="909"/>
      <c r="Q402" s="909"/>
      <c r="R402" s="281"/>
      <c r="S402" s="281"/>
      <c r="T402" s="281"/>
      <c r="U402" s="281"/>
      <c r="V402" s="281"/>
      <c r="W402" s="281"/>
      <c r="X402" s="281"/>
      <c r="Y402" s="281"/>
      <c r="Z402" s="281"/>
    </row>
    <row r="403" spans="11:26" ht="12.95" customHeight="1">
      <c r="K403" s="909"/>
      <c r="L403" s="909"/>
      <c r="M403" s="909"/>
      <c r="N403" s="909"/>
      <c r="O403" s="909"/>
      <c r="P403" s="909"/>
      <c r="Q403" s="909"/>
      <c r="R403" s="281"/>
      <c r="S403" s="281"/>
      <c r="T403" s="281"/>
      <c r="U403" s="281"/>
      <c r="V403" s="281"/>
      <c r="W403" s="281"/>
      <c r="X403" s="281"/>
      <c r="Y403" s="281"/>
      <c r="Z403" s="281"/>
    </row>
    <row r="404" spans="11:26" ht="12.95" customHeight="1">
      <c r="K404" s="909"/>
      <c r="L404" s="909"/>
      <c r="M404" s="909"/>
      <c r="N404" s="909"/>
      <c r="O404" s="909"/>
      <c r="P404" s="909"/>
      <c r="Q404" s="909"/>
      <c r="R404" s="281"/>
      <c r="S404" s="281"/>
      <c r="T404" s="281"/>
      <c r="U404" s="281"/>
      <c r="V404" s="281"/>
      <c r="W404" s="281"/>
      <c r="X404" s="281"/>
      <c r="Y404" s="281"/>
      <c r="Z404" s="281"/>
    </row>
    <row r="405" spans="11:26" ht="12.95" customHeight="1">
      <c r="K405" s="909"/>
      <c r="L405" s="909"/>
      <c r="M405" s="909"/>
      <c r="N405" s="909"/>
      <c r="O405" s="909"/>
      <c r="P405" s="909"/>
      <c r="Q405" s="909"/>
      <c r="R405" s="281"/>
      <c r="S405" s="281"/>
      <c r="T405" s="281"/>
      <c r="U405" s="281"/>
      <c r="V405" s="281"/>
      <c r="W405" s="281"/>
      <c r="X405" s="281"/>
      <c r="Y405" s="281"/>
      <c r="Z405" s="281"/>
    </row>
    <row r="406" spans="11:26" ht="12.95" customHeight="1">
      <c r="K406" s="909"/>
      <c r="L406" s="909"/>
      <c r="M406" s="909"/>
      <c r="N406" s="909"/>
      <c r="O406" s="909"/>
      <c r="P406" s="909"/>
      <c r="Q406" s="909"/>
      <c r="R406" s="281"/>
      <c r="S406" s="281"/>
      <c r="T406" s="281"/>
      <c r="U406" s="281"/>
      <c r="V406" s="281"/>
      <c r="W406" s="281"/>
      <c r="X406" s="281"/>
      <c r="Y406" s="281"/>
      <c r="Z406" s="281"/>
    </row>
    <row r="407" spans="11:26" ht="12.95" customHeight="1">
      <c r="K407" s="909"/>
      <c r="L407" s="909"/>
      <c r="M407" s="909"/>
      <c r="N407" s="909"/>
      <c r="O407" s="909"/>
      <c r="P407" s="909"/>
      <c r="Q407" s="909"/>
      <c r="R407" s="281"/>
      <c r="S407" s="281"/>
      <c r="T407" s="281"/>
      <c r="U407" s="281"/>
      <c r="V407" s="281"/>
      <c r="W407" s="281"/>
      <c r="X407" s="281"/>
      <c r="Y407" s="281"/>
      <c r="Z407" s="281"/>
    </row>
    <row r="408" spans="11:26" ht="12.95" customHeight="1">
      <c r="K408" s="909"/>
      <c r="L408" s="909"/>
      <c r="M408" s="909"/>
      <c r="N408" s="909"/>
      <c r="O408" s="909"/>
      <c r="P408" s="909"/>
      <c r="Q408" s="909"/>
      <c r="R408" s="281"/>
      <c r="S408" s="281"/>
      <c r="T408" s="281"/>
      <c r="U408" s="281"/>
      <c r="V408" s="281"/>
      <c r="W408" s="281"/>
      <c r="X408" s="281"/>
      <c r="Y408" s="281"/>
      <c r="Z408" s="281"/>
    </row>
    <row r="409" spans="11:26" ht="12.95" customHeight="1">
      <c r="K409" s="909"/>
      <c r="L409" s="909"/>
      <c r="M409" s="909"/>
      <c r="N409" s="909"/>
      <c r="O409" s="909"/>
      <c r="P409" s="909"/>
      <c r="Q409" s="909"/>
      <c r="R409" s="281"/>
      <c r="S409" s="281"/>
      <c r="T409" s="281"/>
      <c r="U409" s="281"/>
      <c r="V409" s="281"/>
      <c r="W409" s="281"/>
      <c r="X409" s="281"/>
      <c r="Y409" s="281"/>
      <c r="Z409" s="281"/>
    </row>
    <row r="410" spans="11:26" ht="12.95" customHeight="1">
      <c r="K410" s="909"/>
      <c r="L410" s="909"/>
      <c r="M410" s="909"/>
      <c r="N410" s="909"/>
      <c r="O410" s="909"/>
      <c r="P410" s="909"/>
      <c r="Q410" s="909"/>
      <c r="R410" s="281"/>
      <c r="S410" s="281"/>
      <c r="T410" s="281"/>
      <c r="U410" s="281"/>
      <c r="V410" s="281"/>
      <c r="W410" s="281"/>
      <c r="X410" s="281"/>
      <c r="Y410" s="281"/>
      <c r="Z410" s="281"/>
    </row>
    <row r="411" spans="11:26" ht="12.95" customHeight="1">
      <c r="K411" s="909"/>
      <c r="L411" s="909"/>
      <c r="M411" s="909"/>
      <c r="N411" s="909"/>
      <c r="O411" s="909"/>
      <c r="P411" s="909"/>
      <c r="Q411" s="909"/>
      <c r="R411" s="281"/>
      <c r="S411" s="281"/>
      <c r="T411" s="281"/>
      <c r="U411" s="281"/>
      <c r="V411" s="281"/>
      <c r="W411" s="281"/>
      <c r="X411" s="281"/>
      <c r="Y411" s="281"/>
      <c r="Z411" s="281"/>
    </row>
    <row r="412" spans="11:26" ht="12.95" customHeight="1">
      <c r="K412" s="909"/>
      <c r="L412" s="909"/>
      <c r="M412" s="909"/>
      <c r="N412" s="909"/>
      <c r="O412" s="909"/>
      <c r="P412" s="909"/>
      <c r="Q412" s="909"/>
      <c r="R412" s="281"/>
      <c r="S412" s="281"/>
      <c r="T412" s="281"/>
      <c r="U412" s="281"/>
      <c r="V412" s="281"/>
      <c r="W412" s="281"/>
      <c r="X412" s="281"/>
      <c r="Y412" s="281"/>
      <c r="Z412" s="281"/>
    </row>
    <row r="413" spans="11:26" ht="12.95" customHeight="1">
      <c r="K413" s="909"/>
      <c r="L413" s="909"/>
      <c r="M413" s="909"/>
      <c r="N413" s="909"/>
      <c r="O413" s="909"/>
      <c r="P413" s="909"/>
      <c r="Q413" s="909"/>
      <c r="R413" s="281"/>
      <c r="S413" s="281"/>
      <c r="T413" s="281"/>
      <c r="U413" s="281"/>
      <c r="V413" s="281"/>
      <c r="W413" s="281"/>
      <c r="X413" s="281"/>
      <c r="Y413" s="281"/>
      <c r="Z413" s="281"/>
    </row>
    <row r="414" spans="11:26" ht="12.95" customHeight="1">
      <c r="K414" s="909"/>
      <c r="L414" s="909"/>
      <c r="M414" s="909"/>
      <c r="N414" s="909"/>
      <c r="O414" s="909"/>
      <c r="P414" s="909"/>
      <c r="Q414" s="909"/>
      <c r="R414" s="281"/>
      <c r="S414" s="281"/>
      <c r="T414" s="281"/>
      <c r="U414" s="281"/>
      <c r="V414" s="281"/>
      <c r="W414" s="281"/>
      <c r="X414" s="281"/>
      <c r="Y414" s="281"/>
      <c r="Z414" s="281"/>
    </row>
    <row r="415" spans="11:26" ht="12.95" customHeight="1">
      <c r="K415" s="909"/>
      <c r="L415" s="909"/>
      <c r="M415" s="909"/>
      <c r="N415" s="909"/>
      <c r="O415" s="909"/>
      <c r="P415" s="909"/>
      <c r="Q415" s="909"/>
      <c r="R415" s="281"/>
      <c r="S415" s="281"/>
      <c r="T415" s="281"/>
      <c r="U415" s="281"/>
      <c r="V415" s="281"/>
      <c r="W415" s="281"/>
      <c r="X415" s="281"/>
      <c r="Y415" s="281"/>
      <c r="Z415" s="281"/>
    </row>
    <row r="416" spans="11:26" ht="12.95" customHeight="1">
      <c r="K416" s="909"/>
      <c r="L416" s="909"/>
      <c r="M416" s="909"/>
      <c r="N416" s="909"/>
      <c r="O416" s="909"/>
      <c r="P416" s="909"/>
      <c r="Q416" s="909"/>
      <c r="R416" s="281"/>
      <c r="S416" s="281"/>
      <c r="T416" s="281"/>
      <c r="U416" s="281"/>
      <c r="V416" s="281"/>
      <c r="W416" s="281"/>
      <c r="X416" s="281"/>
      <c r="Y416" s="281"/>
      <c r="Z416" s="281"/>
    </row>
    <row r="417" spans="11:26" ht="12.95" customHeight="1">
      <c r="K417" s="909"/>
      <c r="L417" s="909"/>
      <c r="M417" s="909"/>
      <c r="N417" s="909"/>
      <c r="O417" s="909"/>
      <c r="P417" s="909"/>
      <c r="Q417" s="909"/>
      <c r="R417" s="281"/>
      <c r="S417" s="281"/>
      <c r="T417" s="281"/>
      <c r="U417" s="281"/>
      <c r="V417" s="281"/>
      <c r="W417" s="281"/>
      <c r="X417" s="281"/>
      <c r="Y417" s="281"/>
      <c r="Z417" s="281"/>
    </row>
    <row r="418" spans="11:26" ht="12.95" customHeight="1">
      <c r="K418" s="909"/>
      <c r="L418" s="909"/>
      <c r="M418" s="909"/>
      <c r="N418" s="909"/>
      <c r="O418" s="909"/>
      <c r="P418" s="909"/>
      <c r="Q418" s="909"/>
      <c r="R418" s="281"/>
      <c r="S418" s="281"/>
      <c r="T418" s="281"/>
      <c r="U418" s="281"/>
      <c r="V418" s="281"/>
      <c r="W418" s="281"/>
      <c r="X418" s="281"/>
      <c r="Y418" s="281"/>
      <c r="Z418" s="281"/>
    </row>
    <row r="419" spans="11:26" ht="12.95" customHeight="1">
      <c r="K419" s="909"/>
      <c r="L419" s="909"/>
      <c r="M419" s="909"/>
      <c r="N419" s="909"/>
      <c r="O419" s="909"/>
      <c r="P419" s="909"/>
      <c r="Q419" s="909"/>
      <c r="R419" s="281"/>
      <c r="S419" s="281"/>
      <c r="T419" s="281"/>
      <c r="U419" s="281"/>
      <c r="V419" s="281"/>
      <c r="W419" s="281"/>
      <c r="X419" s="281"/>
      <c r="Y419" s="281"/>
      <c r="Z419" s="281"/>
    </row>
    <row r="420" spans="11:26" ht="12.95" customHeight="1">
      <c r="K420" s="909"/>
      <c r="L420" s="909"/>
      <c r="M420" s="909"/>
      <c r="N420" s="909"/>
      <c r="O420" s="909"/>
      <c r="P420" s="909"/>
      <c r="Q420" s="909"/>
      <c r="R420" s="281"/>
      <c r="S420" s="281"/>
      <c r="T420" s="281"/>
      <c r="U420" s="281"/>
      <c r="V420" s="281"/>
      <c r="W420" s="281"/>
      <c r="X420" s="281"/>
      <c r="Y420" s="281"/>
      <c r="Z420" s="281"/>
    </row>
    <row r="421" spans="11:26" ht="12.95" customHeight="1">
      <c r="K421" s="909"/>
      <c r="L421" s="909"/>
      <c r="M421" s="909"/>
      <c r="N421" s="909"/>
      <c r="O421" s="909"/>
      <c r="P421" s="909"/>
      <c r="Q421" s="909"/>
      <c r="R421" s="281"/>
      <c r="S421" s="281"/>
      <c r="T421" s="281"/>
      <c r="U421" s="281"/>
      <c r="V421" s="281"/>
      <c r="W421" s="281"/>
      <c r="X421" s="281"/>
      <c r="Y421" s="281"/>
      <c r="Z421" s="281"/>
    </row>
    <row r="422" spans="11:26" ht="12.95" customHeight="1">
      <c r="K422" s="909"/>
      <c r="L422" s="909"/>
      <c r="M422" s="909"/>
      <c r="N422" s="909"/>
      <c r="O422" s="909"/>
      <c r="P422" s="909"/>
      <c r="Q422" s="909"/>
      <c r="R422" s="281"/>
      <c r="S422" s="281"/>
      <c r="T422" s="281"/>
      <c r="U422" s="281"/>
      <c r="V422" s="281"/>
      <c r="W422" s="281"/>
      <c r="X422" s="281"/>
      <c r="Y422" s="281"/>
      <c r="Z422" s="281"/>
    </row>
    <row r="423" spans="11:26" ht="12.95" customHeight="1">
      <c r="K423" s="909"/>
      <c r="L423" s="909"/>
      <c r="M423" s="909"/>
      <c r="N423" s="909"/>
      <c r="O423" s="909"/>
      <c r="P423" s="909"/>
      <c r="Q423" s="909"/>
      <c r="R423" s="281"/>
      <c r="S423" s="281"/>
      <c r="T423" s="281"/>
      <c r="U423" s="281"/>
      <c r="V423" s="281"/>
      <c r="W423" s="281"/>
      <c r="X423" s="281"/>
      <c r="Y423" s="281"/>
      <c r="Z423" s="281"/>
    </row>
    <row r="424" spans="11:26" ht="12.95" customHeight="1">
      <c r="K424" s="909"/>
      <c r="L424" s="909"/>
      <c r="M424" s="909"/>
      <c r="N424" s="909"/>
      <c r="O424" s="909"/>
      <c r="P424" s="909"/>
      <c r="Q424" s="909"/>
      <c r="R424" s="281"/>
      <c r="S424" s="281"/>
      <c r="T424" s="281"/>
      <c r="U424" s="281"/>
      <c r="V424" s="281"/>
      <c r="W424" s="281"/>
      <c r="X424" s="281"/>
      <c r="Y424" s="281"/>
      <c r="Z424" s="281"/>
    </row>
    <row r="425" spans="11:26" ht="12.95" customHeight="1">
      <c r="K425" s="909"/>
      <c r="L425" s="909"/>
      <c r="M425" s="909"/>
      <c r="N425" s="909"/>
      <c r="O425" s="909"/>
      <c r="P425" s="909"/>
      <c r="Q425" s="909"/>
      <c r="R425" s="281"/>
      <c r="S425" s="281"/>
      <c r="T425" s="281"/>
      <c r="U425" s="281"/>
      <c r="V425" s="281"/>
      <c r="W425" s="281"/>
      <c r="X425" s="281"/>
      <c r="Y425" s="281"/>
      <c r="Z425" s="281"/>
    </row>
    <row r="426" spans="11:26" ht="12.95" customHeight="1">
      <c r="K426" s="909"/>
      <c r="L426" s="909"/>
      <c r="M426" s="909"/>
      <c r="N426" s="909"/>
      <c r="O426" s="909"/>
      <c r="P426" s="909"/>
      <c r="Q426" s="909"/>
      <c r="R426" s="281"/>
      <c r="S426" s="281"/>
      <c r="T426" s="281"/>
      <c r="U426" s="281"/>
      <c r="V426" s="281"/>
      <c r="W426" s="281"/>
      <c r="X426" s="281"/>
      <c r="Y426" s="281"/>
      <c r="Z426" s="281"/>
    </row>
    <row r="427" spans="11:26" ht="12.95" customHeight="1">
      <c r="K427" s="909"/>
      <c r="L427" s="909"/>
      <c r="M427" s="909"/>
      <c r="N427" s="909"/>
      <c r="O427" s="909"/>
      <c r="P427" s="909"/>
      <c r="Q427" s="909"/>
      <c r="R427" s="281"/>
      <c r="S427" s="281"/>
      <c r="T427" s="281"/>
      <c r="U427" s="281"/>
      <c r="V427" s="281"/>
      <c r="W427" s="281"/>
      <c r="X427" s="281"/>
      <c r="Y427" s="281"/>
      <c r="Z427" s="281"/>
    </row>
    <row r="428" spans="11:26" ht="12.95" customHeight="1">
      <c r="K428" s="909"/>
      <c r="L428" s="909"/>
      <c r="M428" s="909"/>
      <c r="N428" s="909"/>
      <c r="O428" s="909"/>
      <c r="P428" s="909"/>
      <c r="Q428" s="909"/>
      <c r="R428" s="281"/>
      <c r="S428" s="281"/>
      <c r="T428" s="281"/>
      <c r="U428" s="281"/>
      <c r="V428" s="281"/>
      <c r="W428" s="281"/>
      <c r="X428" s="281"/>
      <c r="Y428" s="281"/>
      <c r="Z428" s="281"/>
    </row>
    <row r="429" spans="11:26" ht="12.95" customHeight="1">
      <c r="K429" s="909"/>
      <c r="L429" s="909"/>
      <c r="M429" s="909"/>
      <c r="N429" s="909"/>
      <c r="O429" s="909"/>
      <c r="P429" s="909"/>
      <c r="Q429" s="909"/>
      <c r="R429" s="281"/>
      <c r="S429" s="281"/>
      <c r="T429" s="281"/>
      <c r="U429" s="281"/>
      <c r="V429" s="281"/>
      <c r="W429" s="281"/>
      <c r="X429" s="281"/>
      <c r="Y429" s="281"/>
      <c r="Z429" s="281"/>
    </row>
    <row r="430" spans="11:26" ht="12.95" customHeight="1">
      <c r="K430" s="909"/>
      <c r="L430" s="909"/>
      <c r="M430" s="909"/>
      <c r="N430" s="909"/>
      <c r="O430" s="909"/>
      <c r="P430" s="909"/>
      <c r="Q430" s="909"/>
      <c r="R430" s="281"/>
      <c r="S430" s="281"/>
      <c r="T430" s="281"/>
      <c r="U430" s="281"/>
      <c r="V430" s="281"/>
      <c r="W430" s="281"/>
      <c r="X430" s="281"/>
      <c r="Y430" s="281"/>
      <c r="Z430" s="281"/>
    </row>
    <row r="431" spans="11:26" ht="12.95" customHeight="1">
      <c r="K431" s="909"/>
      <c r="L431" s="909"/>
      <c r="M431" s="909"/>
      <c r="N431" s="909"/>
      <c r="O431" s="909"/>
      <c r="P431" s="909"/>
      <c r="Q431" s="909"/>
      <c r="R431" s="281"/>
      <c r="S431" s="281"/>
      <c r="T431" s="281"/>
      <c r="U431" s="281"/>
      <c r="V431" s="281"/>
      <c r="W431" s="281"/>
      <c r="X431" s="281"/>
      <c r="Y431" s="281"/>
      <c r="Z431" s="281"/>
    </row>
    <row r="432" spans="11:26" ht="12.95" customHeight="1">
      <c r="K432" s="909"/>
      <c r="L432" s="909"/>
      <c r="M432" s="909"/>
      <c r="N432" s="909"/>
      <c r="O432" s="909"/>
      <c r="P432" s="909"/>
      <c r="Q432" s="909"/>
      <c r="R432" s="281"/>
      <c r="S432" s="281"/>
      <c r="T432" s="281"/>
      <c r="U432" s="281"/>
      <c r="V432" s="281"/>
      <c r="W432" s="281"/>
      <c r="X432" s="281"/>
      <c r="Y432" s="281"/>
      <c r="Z432" s="281"/>
    </row>
    <row r="433" spans="11:26" ht="12.95" customHeight="1">
      <c r="K433" s="909"/>
      <c r="L433" s="909"/>
      <c r="M433" s="909"/>
      <c r="N433" s="909"/>
      <c r="O433" s="909"/>
      <c r="P433" s="909"/>
      <c r="Q433" s="909"/>
      <c r="R433" s="281"/>
      <c r="S433" s="281"/>
      <c r="T433" s="281"/>
      <c r="U433" s="281"/>
      <c r="V433" s="281"/>
      <c r="W433" s="281"/>
      <c r="X433" s="281"/>
      <c r="Y433" s="281"/>
      <c r="Z433" s="281"/>
    </row>
    <row r="434" spans="11:26" ht="12.95" customHeight="1">
      <c r="K434" s="909"/>
      <c r="L434" s="909"/>
      <c r="M434" s="909"/>
      <c r="N434" s="909"/>
      <c r="O434" s="909"/>
      <c r="P434" s="909"/>
      <c r="Q434" s="909"/>
      <c r="R434" s="281"/>
      <c r="S434" s="281"/>
      <c r="T434" s="281"/>
      <c r="U434" s="281"/>
      <c r="V434" s="281"/>
      <c r="W434" s="281"/>
      <c r="X434" s="281"/>
      <c r="Y434" s="281"/>
      <c r="Z434" s="281"/>
    </row>
    <row r="435" spans="11:26" ht="12.95" customHeight="1">
      <c r="K435" s="909"/>
      <c r="L435" s="909"/>
      <c r="M435" s="909"/>
      <c r="N435" s="909"/>
      <c r="O435" s="909"/>
      <c r="P435" s="909"/>
      <c r="Q435" s="909"/>
      <c r="R435" s="281"/>
      <c r="S435" s="281"/>
      <c r="T435" s="281"/>
      <c r="U435" s="281"/>
      <c r="V435" s="281"/>
      <c r="W435" s="281"/>
      <c r="X435" s="281"/>
      <c r="Y435" s="281"/>
      <c r="Z435" s="281"/>
    </row>
    <row r="436" spans="11:26" ht="12.95" customHeight="1">
      <c r="K436" s="909"/>
      <c r="L436" s="909"/>
      <c r="M436" s="909"/>
      <c r="N436" s="909"/>
      <c r="O436" s="909"/>
      <c r="P436" s="909"/>
      <c r="Q436" s="909"/>
      <c r="R436" s="281"/>
      <c r="S436" s="281"/>
      <c r="T436" s="281"/>
      <c r="U436" s="281"/>
      <c r="V436" s="281"/>
      <c r="W436" s="281"/>
      <c r="X436" s="281"/>
      <c r="Y436" s="281"/>
      <c r="Z436" s="281"/>
    </row>
    <row r="437" spans="11:26" ht="12.95" customHeight="1">
      <c r="K437" s="909"/>
      <c r="L437" s="909"/>
      <c r="M437" s="909"/>
      <c r="N437" s="909"/>
      <c r="O437" s="909"/>
      <c r="P437" s="909"/>
      <c r="Q437" s="909"/>
      <c r="R437" s="281"/>
      <c r="S437" s="281"/>
      <c r="T437" s="281"/>
      <c r="U437" s="281"/>
      <c r="V437" s="281"/>
      <c r="W437" s="281"/>
      <c r="X437" s="281"/>
      <c r="Y437" s="281"/>
      <c r="Z437" s="281"/>
    </row>
    <row r="438" spans="11:26" ht="12.95" customHeight="1">
      <c r="K438" s="909"/>
      <c r="L438" s="909"/>
      <c r="M438" s="909"/>
      <c r="N438" s="909"/>
      <c r="O438" s="909"/>
      <c r="P438" s="909"/>
      <c r="Q438" s="909"/>
      <c r="R438" s="281"/>
      <c r="S438" s="281"/>
      <c r="T438" s="281"/>
      <c r="U438" s="281"/>
      <c r="V438" s="281"/>
      <c r="W438" s="281"/>
      <c r="X438" s="281"/>
      <c r="Y438" s="281"/>
      <c r="Z438" s="281"/>
    </row>
    <row r="439" spans="11:26" ht="12.95" customHeight="1">
      <c r="K439" s="909"/>
      <c r="L439" s="909"/>
      <c r="M439" s="909"/>
      <c r="N439" s="909"/>
      <c r="O439" s="909"/>
      <c r="P439" s="909"/>
      <c r="Q439" s="909"/>
      <c r="R439" s="281"/>
      <c r="S439" s="281"/>
      <c r="T439" s="281"/>
      <c r="U439" s="281"/>
      <c r="V439" s="281"/>
      <c r="W439" s="281"/>
      <c r="X439" s="281"/>
      <c r="Y439" s="281"/>
      <c r="Z439" s="281"/>
    </row>
    <row r="440" spans="11:26" ht="12.95" customHeight="1">
      <c r="K440" s="909"/>
      <c r="L440" s="909"/>
      <c r="M440" s="909"/>
      <c r="N440" s="909"/>
      <c r="O440" s="909"/>
      <c r="P440" s="909"/>
      <c r="Q440" s="909"/>
      <c r="R440" s="281"/>
      <c r="S440" s="281"/>
      <c r="T440" s="281"/>
      <c r="U440" s="281"/>
      <c r="V440" s="281"/>
      <c r="W440" s="281"/>
      <c r="X440" s="281"/>
      <c r="Y440" s="281"/>
      <c r="Z440" s="281"/>
    </row>
    <row r="441" spans="11:26" ht="12.95" customHeight="1">
      <c r="K441" s="909"/>
      <c r="L441" s="909"/>
      <c r="M441" s="909"/>
      <c r="N441" s="909"/>
      <c r="O441" s="909"/>
      <c r="P441" s="909"/>
      <c r="Q441" s="909"/>
      <c r="R441" s="281"/>
      <c r="S441" s="281"/>
      <c r="T441" s="281"/>
      <c r="U441" s="281"/>
      <c r="V441" s="281"/>
      <c r="W441" s="281"/>
      <c r="X441" s="281"/>
      <c r="Y441" s="281"/>
      <c r="Z441" s="281"/>
    </row>
    <row r="442" spans="11:26" ht="12.95" customHeight="1">
      <c r="K442" s="909"/>
      <c r="L442" s="909"/>
      <c r="M442" s="909"/>
      <c r="N442" s="909"/>
      <c r="O442" s="909"/>
      <c r="P442" s="909"/>
      <c r="Q442" s="909"/>
      <c r="R442" s="281"/>
      <c r="S442" s="281"/>
      <c r="T442" s="281"/>
      <c r="U442" s="281"/>
      <c r="V442" s="281"/>
      <c r="W442" s="281"/>
      <c r="X442" s="281"/>
      <c r="Y442" s="281"/>
      <c r="Z442" s="281"/>
    </row>
    <row r="443" spans="11:26" ht="12.95" customHeight="1">
      <c r="K443" s="909"/>
      <c r="L443" s="909"/>
      <c r="M443" s="909"/>
      <c r="N443" s="909"/>
      <c r="O443" s="909"/>
      <c r="P443" s="909"/>
      <c r="Q443" s="909"/>
      <c r="R443" s="281"/>
      <c r="S443" s="281"/>
      <c r="T443" s="281"/>
      <c r="U443" s="281"/>
      <c r="V443" s="281"/>
      <c r="W443" s="281"/>
      <c r="X443" s="281"/>
      <c r="Y443" s="281"/>
      <c r="Z443" s="281"/>
    </row>
    <row r="444" spans="11:26" ht="12.95" customHeight="1">
      <c r="K444" s="909"/>
      <c r="L444" s="909"/>
      <c r="M444" s="909"/>
      <c r="N444" s="909"/>
      <c r="O444" s="909"/>
      <c r="P444" s="909"/>
      <c r="Q444" s="909"/>
      <c r="R444" s="281"/>
      <c r="S444" s="281"/>
      <c r="T444" s="281"/>
      <c r="U444" s="281"/>
      <c r="V444" s="281"/>
      <c r="W444" s="281"/>
      <c r="X444" s="281"/>
      <c r="Y444" s="281"/>
      <c r="Z444" s="281"/>
    </row>
    <row r="445" spans="11:26" ht="12.95" customHeight="1">
      <c r="K445" s="909"/>
      <c r="L445" s="909"/>
      <c r="M445" s="909"/>
      <c r="N445" s="909"/>
      <c r="O445" s="909"/>
      <c r="P445" s="909"/>
      <c r="Q445" s="909"/>
      <c r="R445" s="281"/>
      <c r="S445" s="281"/>
      <c r="T445" s="281"/>
      <c r="U445" s="281"/>
      <c r="V445" s="281"/>
      <c r="W445" s="281"/>
      <c r="X445" s="281"/>
      <c r="Y445" s="281"/>
      <c r="Z445" s="281"/>
    </row>
    <row r="446" spans="11:26" ht="12.95" customHeight="1">
      <c r="K446" s="909"/>
      <c r="L446" s="909"/>
      <c r="M446" s="909"/>
      <c r="N446" s="909"/>
      <c r="O446" s="909"/>
      <c r="P446" s="909"/>
      <c r="Q446" s="909"/>
      <c r="R446" s="281"/>
      <c r="S446" s="281"/>
      <c r="T446" s="281"/>
      <c r="U446" s="281"/>
      <c r="V446" s="281"/>
      <c r="W446" s="281"/>
      <c r="X446" s="281"/>
      <c r="Y446" s="281"/>
      <c r="Z446" s="281"/>
    </row>
    <row r="447" spans="11:26" ht="12.95" customHeight="1">
      <c r="K447" s="909"/>
      <c r="L447" s="909"/>
      <c r="M447" s="909"/>
      <c r="N447" s="909"/>
      <c r="O447" s="909"/>
      <c r="P447" s="909"/>
      <c r="Q447" s="909"/>
      <c r="R447" s="281"/>
      <c r="S447" s="281"/>
      <c r="T447" s="281"/>
      <c r="U447" s="281"/>
      <c r="V447" s="281"/>
      <c r="W447" s="281"/>
      <c r="X447" s="281"/>
      <c r="Y447" s="281"/>
      <c r="Z447" s="281"/>
    </row>
    <row r="448" spans="11:26" ht="12.95" customHeight="1">
      <c r="K448" s="909"/>
      <c r="L448" s="909"/>
      <c r="M448" s="909"/>
      <c r="N448" s="909"/>
      <c r="O448" s="909"/>
      <c r="P448" s="909"/>
      <c r="Q448" s="909"/>
      <c r="R448" s="281"/>
      <c r="S448" s="281"/>
      <c r="T448" s="281"/>
      <c r="U448" s="281"/>
      <c r="V448" s="281"/>
      <c r="W448" s="281"/>
      <c r="X448" s="281"/>
      <c r="Y448" s="281"/>
      <c r="Z448" s="281"/>
    </row>
    <row r="449" spans="11:26" ht="12.95" customHeight="1">
      <c r="K449" s="909"/>
      <c r="L449" s="909"/>
      <c r="M449" s="909"/>
      <c r="N449" s="909"/>
      <c r="O449" s="909"/>
      <c r="P449" s="909"/>
      <c r="Q449" s="909"/>
      <c r="R449" s="281"/>
      <c r="S449" s="281"/>
      <c r="T449" s="281"/>
      <c r="U449" s="281"/>
      <c r="V449" s="281"/>
      <c r="W449" s="281"/>
      <c r="X449" s="281"/>
      <c r="Y449" s="281"/>
      <c r="Z449" s="281"/>
    </row>
    <row r="450" spans="11:26" ht="12.95" customHeight="1">
      <c r="K450" s="909"/>
      <c r="L450" s="909"/>
      <c r="M450" s="909"/>
      <c r="N450" s="909"/>
      <c r="O450" s="909"/>
      <c r="P450" s="909"/>
      <c r="Q450" s="909"/>
      <c r="R450" s="281"/>
      <c r="S450" s="281"/>
      <c r="T450" s="281"/>
      <c r="U450" s="281"/>
      <c r="V450" s="281"/>
      <c r="W450" s="281"/>
      <c r="X450" s="281"/>
      <c r="Y450" s="281"/>
      <c r="Z450" s="281"/>
    </row>
    <row r="451" spans="11:26" ht="12.95" customHeight="1">
      <c r="K451" s="909"/>
      <c r="L451" s="909"/>
      <c r="M451" s="909"/>
      <c r="N451" s="909"/>
      <c r="O451" s="909"/>
      <c r="P451" s="909"/>
      <c r="Q451" s="909"/>
      <c r="R451" s="281"/>
      <c r="S451" s="281"/>
      <c r="T451" s="281"/>
      <c r="U451" s="281"/>
      <c r="V451" s="281"/>
      <c r="W451" s="281"/>
      <c r="X451" s="281"/>
      <c r="Y451" s="281"/>
      <c r="Z451" s="281"/>
    </row>
    <row r="452" spans="11:26" ht="12.95" customHeight="1">
      <c r="K452" s="909"/>
      <c r="L452" s="909"/>
      <c r="M452" s="909"/>
      <c r="N452" s="909"/>
      <c r="O452" s="909"/>
      <c r="P452" s="909"/>
      <c r="Q452" s="909"/>
      <c r="R452" s="281"/>
      <c r="S452" s="281"/>
      <c r="T452" s="281"/>
      <c r="U452" s="281"/>
      <c r="V452" s="281"/>
      <c r="W452" s="281"/>
      <c r="X452" s="281"/>
      <c r="Y452" s="281"/>
      <c r="Z452" s="281"/>
    </row>
    <row r="453" spans="11:26" ht="12.95" customHeight="1">
      <c r="K453" s="909"/>
      <c r="L453" s="909"/>
      <c r="M453" s="909"/>
      <c r="N453" s="909"/>
      <c r="O453" s="909"/>
      <c r="P453" s="909"/>
      <c r="Q453" s="909"/>
      <c r="R453" s="281"/>
      <c r="S453" s="281"/>
      <c r="T453" s="281"/>
      <c r="U453" s="281"/>
      <c r="V453" s="281"/>
      <c r="W453" s="281"/>
      <c r="X453" s="281"/>
      <c r="Y453" s="281"/>
      <c r="Z453" s="281"/>
    </row>
    <row r="454" spans="11:26" ht="12.95" customHeight="1">
      <c r="K454" s="909"/>
      <c r="L454" s="909"/>
      <c r="M454" s="909"/>
      <c r="N454" s="909"/>
      <c r="O454" s="909"/>
      <c r="P454" s="909"/>
      <c r="Q454" s="909"/>
      <c r="R454" s="281"/>
      <c r="S454" s="281"/>
      <c r="T454" s="281"/>
      <c r="U454" s="281"/>
      <c r="V454" s="281"/>
      <c r="W454" s="281"/>
      <c r="X454" s="281"/>
      <c r="Y454" s="281"/>
      <c r="Z454" s="281"/>
    </row>
    <row r="455" spans="11:26" ht="12.95" customHeight="1">
      <c r="K455" s="909"/>
      <c r="L455" s="909"/>
      <c r="M455" s="909"/>
      <c r="N455" s="909"/>
      <c r="O455" s="909"/>
      <c r="P455" s="909"/>
      <c r="Q455" s="909"/>
      <c r="R455" s="281"/>
      <c r="S455" s="281"/>
      <c r="T455" s="281"/>
      <c r="U455" s="281"/>
      <c r="V455" s="281"/>
      <c r="W455" s="281"/>
      <c r="X455" s="281"/>
      <c r="Y455" s="281"/>
      <c r="Z455" s="281"/>
    </row>
    <row r="456" spans="11:26" ht="12.95" customHeight="1">
      <c r="K456" s="909"/>
      <c r="L456" s="909"/>
      <c r="M456" s="909"/>
      <c r="N456" s="909"/>
      <c r="O456" s="909"/>
      <c r="P456" s="909"/>
      <c r="Q456" s="909"/>
      <c r="R456" s="281"/>
      <c r="S456" s="281"/>
      <c r="T456" s="281"/>
      <c r="U456" s="281"/>
      <c r="V456" s="281"/>
      <c r="W456" s="281"/>
      <c r="X456" s="281"/>
      <c r="Y456" s="281"/>
      <c r="Z456" s="281"/>
    </row>
    <row r="457" spans="11:26" ht="12.95" customHeight="1">
      <c r="K457" s="909"/>
      <c r="L457" s="909"/>
      <c r="M457" s="909"/>
      <c r="N457" s="909"/>
      <c r="O457" s="909"/>
      <c r="P457" s="909"/>
      <c r="Q457" s="909"/>
      <c r="R457" s="281"/>
      <c r="S457" s="281"/>
      <c r="T457" s="281"/>
      <c r="U457" s="281"/>
      <c r="V457" s="281"/>
      <c r="W457" s="281"/>
      <c r="X457" s="281"/>
      <c r="Y457" s="281"/>
      <c r="Z457" s="281"/>
    </row>
    <row r="458" spans="11:26" ht="12.95" customHeight="1">
      <c r="K458" s="909"/>
      <c r="L458" s="909"/>
      <c r="M458" s="909"/>
      <c r="N458" s="909"/>
      <c r="O458" s="909"/>
      <c r="P458" s="909"/>
      <c r="Q458" s="909"/>
      <c r="R458" s="281"/>
      <c r="S458" s="281"/>
      <c r="T458" s="281"/>
      <c r="U458" s="281"/>
      <c r="V458" s="281"/>
      <c r="W458" s="281"/>
      <c r="X458" s="281"/>
      <c r="Y458" s="281"/>
      <c r="Z458" s="281"/>
    </row>
    <row r="459" spans="11:26" ht="12.95" customHeight="1">
      <c r="K459" s="909"/>
      <c r="L459" s="909"/>
      <c r="M459" s="909"/>
      <c r="N459" s="909"/>
      <c r="O459" s="909"/>
      <c r="P459" s="909"/>
      <c r="Q459" s="909"/>
      <c r="R459" s="281"/>
      <c r="S459" s="281"/>
      <c r="T459" s="281"/>
      <c r="U459" s="281"/>
      <c r="V459" s="281"/>
      <c r="W459" s="281"/>
      <c r="X459" s="281"/>
      <c r="Y459" s="281"/>
      <c r="Z459" s="281"/>
    </row>
    <row r="460" spans="11:26" ht="12.95" customHeight="1">
      <c r="K460" s="909"/>
      <c r="L460" s="909"/>
      <c r="M460" s="909"/>
      <c r="N460" s="909"/>
      <c r="O460" s="909"/>
      <c r="P460" s="909"/>
      <c r="Q460" s="909"/>
      <c r="R460" s="281"/>
      <c r="S460" s="281"/>
      <c r="T460" s="281"/>
      <c r="U460" s="281"/>
      <c r="V460" s="281"/>
      <c r="W460" s="281"/>
      <c r="X460" s="281"/>
      <c r="Y460" s="281"/>
      <c r="Z460" s="281"/>
    </row>
    <row r="461" spans="11:26" ht="12.95" customHeight="1">
      <c r="K461" s="909"/>
      <c r="L461" s="909"/>
      <c r="M461" s="909"/>
      <c r="N461" s="909"/>
      <c r="O461" s="909"/>
      <c r="P461" s="909"/>
      <c r="Q461" s="909"/>
      <c r="R461" s="281"/>
      <c r="S461" s="281"/>
      <c r="T461" s="281"/>
      <c r="U461" s="281"/>
      <c r="V461" s="281"/>
      <c r="W461" s="281"/>
      <c r="X461" s="281"/>
      <c r="Y461" s="281"/>
      <c r="Z461" s="281"/>
    </row>
    <row r="462" spans="11:26" ht="12.95" customHeight="1">
      <c r="K462" s="909"/>
      <c r="L462" s="909"/>
      <c r="M462" s="909"/>
      <c r="N462" s="909"/>
      <c r="O462" s="909"/>
      <c r="P462" s="909"/>
      <c r="Q462" s="909"/>
      <c r="R462" s="281"/>
      <c r="S462" s="281"/>
      <c r="T462" s="281"/>
      <c r="U462" s="281"/>
      <c r="V462" s="281"/>
      <c r="W462" s="281"/>
      <c r="X462" s="281"/>
      <c r="Y462" s="281"/>
      <c r="Z462" s="281"/>
    </row>
    <row r="463" spans="11:26" ht="12.95" customHeight="1">
      <c r="K463" s="909"/>
      <c r="L463" s="909"/>
      <c r="M463" s="909"/>
      <c r="N463" s="909"/>
      <c r="O463" s="909"/>
      <c r="P463" s="909"/>
      <c r="Q463" s="909"/>
      <c r="R463" s="281"/>
      <c r="S463" s="281"/>
      <c r="T463" s="281"/>
      <c r="U463" s="281"/>
      <c r="V463" s="281"/>
      <c r="W463" s="281"/>
      <c r="X463" s="281"/>
      <c r="Y463" s="281"/>
      <c r="Z463" s="281"/>
    </row>
    <row r="464" spans="11:26" ht="12.95" customHeight="1">
      <c r="K464" s="909"/>
      <c r="L464" s="909"/>
      <c r="M464" s="909"/>
      <c r="N464" s="909"/>
      <c r="O464" s="909"/>
      <c r="P464" s="909"/>
      <c r="Q464" s="909"/>
      <c r="R464" s="281"/>
      <c r="S464" s="281"/>
      <c r="T464" s="281"/>
      <c r="U464" s="281"/>
      <c r="V464" s="281"/>
      <c r="W464" s="281"/>
      <c r="X464" s="281"/>
      <c r="Y464" s="281"/>
      <c r="Z464" s="281"/>
    </row>
    <row r="465" spans="11:26" ht="12.95" customHeight="1">
      <c r="K465" s="909"/>
      <c r="L465" s="909"/>
      <c r="M465" s="909"/>
      <c r="N465" s="909"/>
      <c r="O465" s="909"/>
      <c r="P465" s="909"/>
      <c r="Q465" s="909"/>
      <c r="R465" s="281"/>
      <c r="S465" s="281"/>
      <c r="T465" s="281"/>
      <c r="U465" s="281"/>
      <c r="V465" s="281"/>
      <c r="W465" s="281"/>
      <c r="X465" s="281"/>
      <c r="Y465" s="281"/>
      <c r="Z465" s="281"/>
    </row>
    <row r="466" spans="11:26" ht="12.95" customHeight="1">
      <c r="K466" s="909"/>
      <c r="L466" s="909"/>
      <c r="M466" s="909"/>
      <c r="N466" s="909"/>
      <c r="O466" s="909"/>
      <c r="P466" s="909"/>
      <c r="Q466" s="909"/>
      <c r="R466" s="281"/>
      <c r="S466" s="281"/>
      <c r="T466" s="281"/>
      <c r="U466" s="281"/>
      <c r="V466" s="281"/>
      <c r="W466" s="281"/>
      <c r="X466" s="281"/>
      <c r="Y466" s="281"/>
      <c r="Z466" s="281"/>
    </row>
    <row r="467" spans="11:26" ht="12.95" customHeight="1">
      <c r="K467" s="909"/>
      <c r="L467" s="909"/>
      <c r="M467" s="909"/>
      <c r="N467" s="909"/>
      <c r="O467" s="909"/>
      <c r="P467" s="909"/>
      <c r="Q467" s="909"/>
      <c r="R467" s="281"/>
      <c r="S467" s="281"/>
      <c r="T467" s="281"/>
      <c r="U467" s="281"/>
      <c r="V467" s="281"/>
      <c r="W467" s="281"/>
      <c r="X467" s="281"/>
      <c r="Y467" s="281"/>
      <c r="Z467" s="281"/>
    </row>
    <row r="468" spans="11:26" ht="12.95" customHeight="1">
      <c r="K468" s="909"/>
      <c r="L468" s="909"/>
      <c r="M468" s="909"/>
      <c r="N468" s="909"/>
      <c r="O468" s="909"/>
      <c r="P468" s="909"/>
      <c r="Q468" s="909"/>
      <c r="R468" s="281"/>
      <c r="S468" s="281"/>
      <c r="T468" s="281"/>
      <c r="U468" s="281"/>
      <c r="V468" s="281"/>
      <c r="W468" s="281"/>
      <c r="X468" s="281"/>
      <c r="Y468" s="281"/>
      <c r="Z468" s="281"/>
    </row>
    <row r="469" spans="11:26" ht="12.95" customHeight="1">
      <c r="K469" s="909"/>
      <c r="L469" s="909"/>
      <c r="M469" s="909"/>
      <c r="N469" s="909"/>
      <c r="O469" s="909"/>
      <c r="P469" s="909"/>
      <c r="Q469" s="909"/>
      <c r="R469" s="281"/>
      <c r="S469" s="281"/>
      <c r="T469" s="281"/>
      <c r="U469" s="281"/>
      <c r="V469" s="281"/>
      <c r="W469" s="281"/>
      <c r="X469" s="281"/>
      <c r="Y469" s="281"/>
      <c r="Z469" s="281"/>
    </row>
    <row r="470" spans="11:26" ht="12.95" customHeight="1">
      <c r="K470" s="909"/>
      <c r="L470" s="909"/>
      <c r="M470" s="909"/>
      <c r="N470" s="909"/>
      <c r="O470" s="909"/>
      <c r="P470" s="909"/>
      <c r="Q470" s="909"/>
      <c r="R470" s="281"/>
      <c r="S470" s="281"/>
      <c r="T470" s="281"/>
      <c r="U470" s="281"/>
      <c r="V470" s="281"/>
      <c r="W470" s="281"/>
      <c r="X470" s="281"/>
      <c r="Y470" s="281"/>
      <c r="Z470" s="281"/>
    </row>
    <row r="471" spans="11:26" ht="12.95" customHeight="1">
      <c r="K471" s="909"/>
      <c r="L471" s="909"/>
      <c r="M471" s="909"/>
      <c r="N471" s="909"/>
      <c r="O471" s="909"/>
      <c r="P471" s="909"/>
      <c r="Q471" s="909"/>
      <c r="R471" s="281"/>
      <c r="S471" s="281"/>
      <c r="T471" s="281"/>
      <c r="U471" s="281"/>
      <c r="V471" s="281"/>
      <c r="W471" s="281"/>
      <c r="X471" s="281"/>
      <c r="Y471" s="281"/>
      <c r="Z471" s="281"/>
    </row>
    <row r="472" spans="11:26" ht="12.95" customHeight="1">
      <c r="K472" s="909"/>
      <c r="L472" s="909"/>
      <c r="M472" s="909"/>
      <c r="N472" s="909"/>
      <c r="O472" s="909"/>
      <c r="P472" s="909"/>
      <c r="Q472" s="909"/>
      <c r="R472" s="281"/>
      <c r="S472" s="281"/>
      <c r="T472" s="281"/>
      <c r="U472" s="281"/>
      <c r="V472" s="281"/>
      <c r="W472" s="281"/>
      <c r="X472" s="281"/>
      <c r="Y472" s="281"/>
      <c r="Z472" s="281"/>
    </row>
    <row r="473" spans="11:26" ht="12.95" customHeight="1">
      <c r="K473" s="909"/>
      <c r="L473" s="909"/>
      <c r="M473" s="909"/>
      <c r="N473" s="909"/>
      <c r="O473" s="909"/>
      <c r="P473" s="909"/>
      <c r="Q473" s="909"/>
      <c r="R473" s="281"/>
      <c r="S473" s="281"/>
      <c r="T473" s="281"/>
      <c r="U473" s="281"/>
      <c r="V473" s="281"/>
      <c r="W473" s="281"/>
      <c r="X473" s="281"/>
      <c r="Y473" s="281"/>
      <c r="Z473" s="281"/>
    </row>
    <row r="474" spans="11:26" ht="12.95" customHeight="1">
      <c r="K474" s="909"/>
      <c r="L474" s="909"/>
      <c r="M474" s="909"/>
      <c r="N474" s="909"/>
      <c r="O474" s="909"/>
      <c r="P474" s="909"/>
      <c r="Q474" s="909"/>
      <c r="R474" s="281"/>
      <c r="S474" s="281"/>
      <c r="T474" s="281"/>
      <c r="U474" s="281"/>
      <c r="V474" s="281"/>
      <c r="W474" s="281"/>
      <c r="X474" s="281"/>
      <c r="Y474" s="281"/>
      <c r="Z474" s="281"/>
    </row>
    <row r="475" spans="11:26" ht="12.95" customHeight="1">
      <c r="K475" s="909"/>
      <c r="L475" s="909"/>
      <c r="M475" s="909"/>
      <c r="N475" s="909"/>
      <c r="O475" s="909"/>
      <c r="P475" s="909"/>
      <c r="Q475" s="909"/>
      <c r="R475" s="281"/>
      <c r="S475" s="281"/>
      <c r="T475" s="281"/>
      <c r="U475" s="281"/>
      <c r="V475" s="281"/>
      <c r="W475" s="281"/>
      <c r="X475" s="281"/>
      <c r="Y475" s="281"/>
      <c r="Z475" s="281"/>
    </row>
    <row r="476" spans="11:26" ht="12.95" customHeight="1">
      <c r="K476" s="909"/>
      <c r="L476" s="909"/>
      <c r="M476" s="909"/>
      <c r="N476" s="909"/>
      <c r="O476" s="909"/>
      <c r="P476" s="909"/>
      <c r="Q476" s="909"/>
      <c r="R476" s="281"/>
      <c r="S476" s="281"/>
      <c r="T476" s="281"/>
      <c r="U476" s="281"/>
      <c r="V476" s="281"/>
      <c r="W476" s="281"/>
      <c r="X476" s="281"/>
      <c r="Y476" s="281"/>
      <c r="Z476" s="281"/>
    </row>
    <row r="477" spans="11:26" ht="12.95" customHeight="1">
      <c r="K477" s="909"/>
      <c r="L477" s="909"/>
      <c r="M477" s="909"/>
      <c r="N477" s="909"/>
      <c r="O477" s="909"/>
      <c r="P477" s="909"/>
      <c r="Q477" s="909"/>
      <c r="R477" s="281"/>
      <c r="S477" s="281"/>
      <c r="T477" s="281"/>
      <c r="U477" s="281"/>
      <c r="V477" s="281"/>
      <c r="W477" s="281"/>
      <c r="X477" s="281"/>
      <c r="Y477" s="281"/>
      <c r="Z477" s="281"/>
    </row>
    <row r="478" spans="11:26" ht="12.95" customHeight="1">
      <c r="K478" s="909"/>
      <c r="L478" s="909"/>
      <c r="M478" s="909"/>
      <c r="N478" s="909"/>
      <c r="O478" s="909"/>
      <c r="P478" s="909"/>
      <c r="Q478" s="909"/>
      <c r="R478" s="281"/>
      <c r="S478" s="281"/>
      <c r="T478" s="281"/>
      <c r="U478" s="281"/>
      <c r="V478" s="281"/>
      <c r="W478" s="281"/>
      <c r="X478" s="281"/>
      <c r="Y478" s="281"/>
      <c r="Z478" s="281"/>
    </row>
    <row r="479" spans="11:26" ht="12.95" customHeight="1">
      <c r="K479" s="909"/>
      <c r="L479" s="909"/>
      <c r="M479" s="909"/>
      <c r="N479" s="909"/>
      <c r="O479" s="909"/>
      <c r="P479" s="909"/>
      <c r="Q479" s="909"/>
      <c r="R479" s="281"/>
      <c r="S479" s="281"/>
      <c r="T479" s="281"/>
      <c r="U479" s="281"/>
      <c r="V479" s="281"/>
      <c r="W479" s="281"/>
      <c r="X479" s="281"/>
      <c r="Y479" s="281"/>
      <c r="Z479" s="281"/>
    </row>
    <row r="480" spans="11:26" ht="12.95" customHeight="1">
      <c r="K480" s="909"/>
      <c r="L480" s="909"/>
      <c r="M480" s="909"/>
      <c r="N480" s="909"/>
      <c r="O480" s="909"/>
      <c r="P480" s="909"/>
      <c r="Q480" s="909"/>
      <c r="R480" s="281"/>
      <c r="S480" s="281"/>
      <c r="T480" s="281"/>
      <c r="U480" s="281"/>
      <c r="V480" s="281"/>
      <c r="W480" s="281"/>
      <c r="X480" s="281"/>
      <c r="Y480" s="281"/>
      <c r="Z480" s="281"/>
    </row>
    <row r="481" spans="11:26" ht="12.95" customHeight="1">
      <c r="K481" s="909"/>
      <c r="L481" s="909"/>
      <c r="M481" s="909"/>
      <c r="N481" s="909"/>
      <c r="O481" s="909"/>
      <c r="P481" s="909"/>
      <c r="Q481" s="909"/>
      <c r="R481" s="281"/>
      <c r="S481" s="281"/>
      <c r="T481" s="281"/>
      <c r="U481" s="281"/>
      <c r="V481" s="281"/>
      <c r="W481" s="281"/>
      <c r="X481" s="281"/>
      <c r="Y481" s="281"/>
      <c r="Z481" s="281"/>
    </row>
    <row r="482" spans="11:26" ht="12.95" customHeight="1">
      <c r="K482" s="909"/>
      <c r="L482" s="909"/>
      <c r="M482" s="909"/>
      <c r="N482" s="909"/>
      <c r="O482" s="909"/>
      <c r="P482" s="909"/>
      <c r="Q482" s="909"/>
      <c r="R482" s="281"/>
      <c r="S482" s="281"/>
      <c r="T482" s="281"/>
      <c r="U482" s="281"/>
      <c r="V482" s="281"/>
      <c r="W482" s="281"/>
      <c r="X482" s="281"/>
      <c r="Y482" s="281"/>
      <c r="Z482" s="281"/>
    </row>
    <row r="483" spans="11:26" ht="12.95" customHeight="1">
      <c r="K483" s="909"/>
      <c r="L483" s="909"/>
      <c r="M483" s="909"/>
      <c r="N483" s="909"/>
      <c r="O483" s="909"/>
      <c r="P483" s="909"/>
      <c r="Q483" s="909"/>
      <c r="R483" s="281"/>
      <c r="S483" s="281"/>
      <c r="T483" s="281"/>
      <c r="U483" s="281"/>
      <c r="V483" s="281"/>
      <c r="W483" s="281"/>
      <c r="X483" s="281"/>
      <c r="Y483" s="281"/>
      <c r="Z483" s="281"/>
    </row>
    <row r="484" spans="11:26" ht="12.95" customHeight="1">
      <c r="K484" s="909"/>
      <c r="L484" s="909"/>
      <c r="M484" s="909"/>
      <c r="N484" s="909"/>
      <c r="O484" s="909"/>
      <c r="P484" s="909"/>
      <c r="Q484" s="909"/>
      <c r="R484" s="281"/>
      <c r="S484" s="281"/>
      <c r="T484" s="281"/>
      <c r="U484" s="281"/>
      <c r="V484" s="281"/>
      <c r="W484" s="281"/>
      <c r="X484" s="281"/>
      <c r="Y484" s="281"/>
      <c r="Z484" s="281"/>
    </row>
    <row r="485" spans="11:26" ht="12.95" customHeight="1">
      <c r="K485" s="909"/>
      <c r="L485" s="909"/>
      <c r="M485" s="909"/>
      <c r="N485" s="909"/>
      <c r="O485" s="909"/>
      <c r="P485" s="909"/>
      <c r="Q485" s="909"/>
      <c r="R485" s="281"/>
      <c r="S485" s="281"/>
      <c r="T485" s="281"/>
      <c r="U485" s="281"/>
      <c r="V485" s="281"/>
      <c r="W485" s="281"/>
      <c r="X485" s="281"/>
      <c r="Y485" s="281"/>
      <c r="Z485" s="281"/>
    </row>
    <row r="486" spans="11:26" ht="12.95" customHeight="1">
      <c r="K486" s="909"/>
      <c r="L486" s="909"/>
      <c r="M486" s="909"/>
      <c r="N486" s="909"/>
      <c r="O486" s="909"/>
      <c r="P486" s="909"/>
      <c r="Q486" s="909"/>
      <c r="R486" s="281"/>
      <c r="S486" s="281"/>
      <c r="T486" s="281"/>
      <c r="U486" s="281"/>
      <c r="V486" s="281"/>
      <c r="W486" s="281"/>
      <c r="X486" s="281"/>
      <c r="Y486" s="281"/>
      <c r="Z486" s="281"/>
    </row>
    <row r="487" spans="11:26" ht="12.95" customHeight="1">
      <c r="K487" s="909"/>
      <c r="L487" s="909"/>
      <c r="M487" s="909"/>
      <c r="N487" s="909"/>
      <c r="O487" s="909"/>
      <c r="P487" s="909"/>
      <c r="Q487" s="909"/>
      <c r="R487" s="281"/>
      <c r="S487" s="281"/>
      <c r="T487" s="281"/>
      <c r="U487" s="281"/>
      <c r="V487" s="281"/>
      <c r="W487" s="281"/>
      <c r="X487" s="281"/>
      <c r="Y487" s="281"/>
      <c r="Z487" s="281"/>
    </row>
    <row r="488" spans="11:26" ht="12.95" customHeight="1">
      <c r="K488" s="909"/>
      <c r="L488" s="909"/>
      <c r="M488" s="909"/>
      <c r="N488" s="909"/>
      <c r="O488" s="909"/>
      <c r="P488" s="909"/>
      <c r="Q488" s="909"/>
      <c r="R488" s="281"/>
      <c r="S488" s="281"/>
      <c r="T488" s="281"/>
      <c r="U488" s="281"/>
      <c r="V488" s="281"/>
      <c r="W488" s="281"/>
      <c r="X488" s="281"/>
      <c r="Y488" s="281"/>
      <c r="Z488" s="281"/>
    </row>
    <row r="489" spans="11:26" ht="12.95" customHeight="1">
      <c r="K489" s="909"/>
      <c r="L489" s="909"/>
      <c r="M489" s="909"/>
      <c r="N489" s="909"/>
      <c r="O489" s="909"/>
      <c r="P489" s="909"/>
      <c r="Q489" s="909"/>
      <c r="R489" s="281"/>
      <c r="S489" s="281"/>
      <c r="T489" s="281"/>
      <c r="U489" s="281"/>
      <c r="V489" s="281"/>
      <c r="W489" s="281"/>
      <c r="X489" s="281"/>
      <c r="Y489" s="281"/>
      <c r="Z489" s="281"/>
    </row>
    <row r="490" spans="11:26" ht="12.95" customHeight="1">
      <c r="K490" s="909"/>
      <c r="L490" s="909"/>
      <c r="M490" s="909"/>
      <c r="N490" s="909"/>
      <c r="O490" s="909"/>
      <c r="P490" s="909"/>
      <c r="Q490" s="909"/>
      <c r="R490" s="281"/>
      <c r="S490" s="281"/>
      <c r="T490" s="281"/>
      <c r="U490" s="281"/>
      <c r="V490" s="281"/>
      <c r="W490" s="281"/>
      <c r="X490" s="281"/>
      <c r="Y490" s="281"/>
      <c r="Z490" s="281"/>
    </row>
    <row r="491" spans="11:26" ht="12.95" customHeight="1">
      <c r="K491" s="909"/>
      <c r="L491" s="909"/>
      <c r="M491" s="909"/>
      <c r="N491" s="909"/>
      <c r="O491" s="909"/>
      <c r="P491" s="909"/>
      <c r="Q491" s="909"/>
      <c r="R491" s="281"/>
      <c r="S491" s="281"/>
      <c r="T491" s="281"/>
      <c r="U491" s="281"/>
      <c r="V491" s="281"/>
      <c r="W491" s="281"/>
      <c r="X491" s="281"/>
      <c r="Y491" s="281"/>
      <c r="Z491" s="281"/>
    </row>
    <row r="492" spans="11:26" ht="12.95" customHeight="1">
      <c r="K492" s="909"/>
      <c r="L492" s="909"/>
      <c r="M492" s="909"/>
      <c r="N492" s="909"/>
      <c r="O492" s="909"/>
      <c r="P492" s="909"/>
      <c r="Q492" s="909"/>
      <c r="R492" s="281"/>
      <c r="S492" s="281"/>
      <c r="T492" s="281"/>
      <c r="U492" s="281"/>
      <c r="V492" s="281"/>
      <c r="W492" s="281"/>
      <c r="X492" s="281"/>
      <c r="Y492" s="281"/>
      <c r="Z492" s="281"/>
    </row>
    <row r="493" spans="11:26" ht="12.95" customHeight="1">
      <c r="K493" s="909"/>
      <c r="L493" s="909"/>
      <c r="M493" s="909"/>
      <c r="N493" s="909"/>
      <c r="O493" s="909"/>
      <c r="P493" s="909"/>
      <c r="Q493" s="909"/>
      <c r="R493" s="281"/>
      <c r="S493" s="281"/>
      <c r="T493" s="281"/>
      <c r="U493" s="281"/>
      <c r="V493" s="281"/>
      <c r="W493" s="281"/>
      <c r="X493" s="281"/>
      <c r="Y493" s="281"/>
      <c r="Z493" s="281"/>
    </row>
    <row r="494" spans="11:26" ht="12.95" customHeight="1">
      <c r="K494" s="909"/>
      <c r="L494" s="909"/>
      <c r="M494" s="909"/>
      <c r="N494" s="909"/>
      <c r="O494" s="909"/>
      <c r="P494" s="909"/>
      <c r="Q494" s="909"/>
      <c r="R494" s="281"/>
      <c r="S494" s="281"/>
      <c r="T494" s="281"/>
      <c r="U494" s="281"/>
      <c r="V494" s="281"/>
      <c r="W494" s="281"/>
      <c r="X494" s="281"/>
      <c r="Y494" s="281"/>
      <c r="Z494" s="281"/>
    </row>
    <row r="495" spans="11:26" ht="12.95" customHeight="1">
      <c r="K495" s="909"/>
      <c r="L495" s="909"/>
      <c r="M495" s="909"/>
      <c r="N495" s="909"/>
      <c r="O495" s="909"/>
      <c r="P495" s="909"/>
      <c r="Q495" s="909"/>
      <c r="R495" s="281"/>
      <c r="S495" s="281"/>
      <c r="T495" s="281"/>
      <c r="U495" s="281"/>
      <c r="V495" s="281"/>
      <c r="W495" s="281"/>
      <c r="X495" s="281"/>
      <c r="Y495" s="281"/>
      <c r="Z495" s="281"/>
    </row>
    <row r="496" spans="11:26" ht="12.95" customHeight="1">
      <c r="K496" s="909"/>
      <c r="L496" s="909"/>
      <c r="M496" s="909"/>
      <c r="N496" s="909"/>
      <c r="O496" s="909"/>
      <c r="P496" s="909"/>
      <c r="Q496" s="909"/>
      <c r="R496" s="281"/>
      <c r="S496" s="281"/>
      <c r="T496" s="281"/>
      <c r="U496" s="281"/>
      <c r="V496" s="281"/>
      <c r="W496" s="281"/>
      <c r="X496" s="281"/>
      <c r="Y496" s="281"/>
      <c r="Z496" s="281"/>
    </row>
    <row r="497" spans="11:26" ht="12.95" customHeight="1">
      <c r="K497" s="909"/>
      <c r="L497" s="909"/>
      <c r="M497" s="909"/>
      <c r="N497" s="909"/>
      <c r="O497" s="909"/>
      <c r="P497" s="909"/>
      <c r="Q497" s="909"/>
      <c r="R497" s="281"/>
      <c r="S497" s="281"/>
      <c r="T497" s="281"/>
      <c r="U497" s="281"/>
      <c r="V497" s="281"/>
      <c r="W497" s="281"/>
      <c r="X497" s="281"/>
      <c r="Y497" s="281"/>
      <c r="Z497" s="281"/>
    </row>
    <row r="498" spans="11:26" ht="12.95" customHeight="1">
      <c r="K498" s="909"/>
      <c r="L498" s="909"/>
      <c r="M498" s="909"/>
      <c r="N498" s="909"/>
      <c r="O498" s="909"/>
      <c r="P498" s="909"/>
      <c r="Q498" s="909"/>
      <c r="R498" s="281"/>
      <c r="S498" s="281"/>
      <c r="T498" s="281"/>
      <c r="U498" s="281"/>
      <c r="V498" s="281"/>
      <c r="W498" s="281"/>
      <c r="X498" s="281"/>
      <c r="Y498" s="281"/>
      <c r="Z498" s="281"/>
    </row>
    <row r="499" spans="11:26" ht="12.95" customHeight="1">
      <c r="K499" s="909"/>
      <c r="L499" s="909"/>
      <c r="M499" s="909"/>
      <c r="N499" s="909"/>
      <c r="O499" s="909"/>
      <c r="P499" s="909"/>
      <c r="Q499" s="909"/>
      <c r="R499" s="281"/>
      <c r="S499" s="281"/>
      <c r="T499" s="281"/>
      <c r="U499" s="281"/>
      <c r="V499" s="281"/>
      <c r="W499" s="281"/>
      <c r="X499" s="281"/>
      <c r="Y499" s="281"/>
      <c r="Z499" s="281"/>
    </row>
    <row r="500" spans="11:26" ht="12.95" customHeight="1">
      <c r="K500" s="909"/>
      <c r="L500" s="909"/>
      <c r="M500" s="909"/>
      <c r="N500" s="909"/>
      <c r="O500" s="909"/>
      <c r="P500" s="909"/>
      <c r="Q500" s="909"/>
      <c r="R500" s="281"/>
      <c r="S500" s="281"/>
      <c r="T500" s="281"/>
      <c r="U500" s="281"/>
      <c r="V500" s="281"/>
      <c r="W500" s="281"/>
      <c r="X500" s="281"/>
      <c r="Y500" s="281"/>
      <c r="Z500" s="281"/>
    </row>
    <row r="501" spans="11:26" ht="12.95" customHeight="1">
      <c r="K501" s="909"/>
      <c r="L501" s="909"/>
      <c r="M501" s="909"/>
      <c r="N501" s="909"/>
      <c r="O501" s="909"/>
      <c r="P501" s="909"/>
      <c r="Q501" s="909"/>
      <c r="R501" s="281"/>
      <c r="S501" s="281"/>
      <c r="T501" s="281"/>
      <c r="U501" s="281"/>
      <c r="V501" s="281"/>
      <c r="W501" s="281"/>
      <c r="X501" s="281"/>
      <c r="Y501" s="281"/>
      <c r="Z501" s="281"/>
    </row>
    <row r="502" spans="11:26" ht="12.95" customHeight="1">
      <c r="K502" s="909"/>
      <c r="L502" s="909"/>
      <c r="M502" s="909"/>
      <c r="N502" s="909"/>
      <c r="O502" s="909"/>
      <c r="P502" s="909"/>
      <c r="Q502" s="909"/>
      <c r="R502" s="281"/>
      <c r="S502" s="281"/>
      <c r="T502" s="281"/>
      <c r="U502" s="281"/>
      <c r="V502" s="281"/>
      <c r="W502" s="281"/>
      <c r="X502" s="281"/>
      <c r="Y502" s="281"/>
      <c r="Z502" s="281"/>
    </row>
    <row r="503" spans="11:26" ht="12.95" customHeight="1">
      <c r="K503" s="909"/>
      <c r="L503" s="909"/>
      <c r="M503" s="909"/>
      <c r="N503" s="909"/>
      <c r="O503" s="909"/>
      <c r="P503" s="909"/>
      <c r="Q503" s="909"/>
      <c r="R503" s="281"/>
      <c r="S503" s="281"/>
      <c r="T503" s="281"/>
      <c r="U503" s="281"/>
      <c r="V503" s="281"/>
      <c r="W503" s="281"/>
      <c r="X503" s="281"/>
      <c r="Y503" s="281"/>
      <c r="Z503" s="281"/>
    </row>
    <row r="504" spans="11:26" ht="12.95" customHeight="1">
      <c r="K504" s="909"/>
      <c r="L504" s="909"/>
      <c r="M504" s="909"/>
      <c r="N504" s="909"/>
      <c r="O504" s="909"/>
      <c r="P504" s="909"/>
      <c r="Q504" s="909"/>
      <c r="R504" s="281"/>
      <c r="S504" s="281"/>
      <c r="T504" s="281"/>
      <c r="U504" s="281"/>
      <c r="V504" s="281"/>
      <c r="W504" s="281"/>
      <c r="X504" s="281"/>
      <c r="Y504" s="281"/>
      <c r="Z504" s="281"/>
    </row>
    <row r="505" spans="11:26" ht="12.95" customHeight="1">
      <c r="K505" s="909"/>
      <c r="L505" s="909"/>
      <c r="M505" s="909"/>
      <c r="N505" s="909"/>
      <c r="O505" s="909"/>
      <c r="P505" s="909"/>
      <c r="Q505" s="909"/>
      <c r="R505" s="281"/>
      <c r="S505" s="281"/>
      <c r="T505" s="281"/>
      <c r="U505" s="281"/>
      <c r="V505" s="281"/>
      <c r="W505" s="281"/>
      <c r="X505" s="281"/>
      <c r="Y505" s="281"/>
      <c r="Z505" s="281"/>
    </row>
    <row r="506" spans="11:26" ht="12.95" customHeight="1">
      <c r="K506" s="909"/>
      <c r="L506" s="909"/>
      <c r="M506" s="909"/>
      <c r="N506" s="909"/>
      <c r="O506" s="909"/>
      <c r="P506" s="909"/>
      <c r="Q506" s="909"/>
      <c r="R506" s="281"/>
      <c r="S506" s="281"/>
      <c r="T506" s="281"/>
      <c r="U506" s="281"/>
      <c r="V506" s="281"/>
      <c r="W506" s="281"/>
      <c r="X506" s="281"/>
      <c r="Y506" s="281"/>
      <c r="Z506" s="281"/>
    </row>
    <row r="507" spans="11:26" ht="12.95" customHeight="1">
      <c r="K507" s="909"/>
      <c r="L507" s="909"/>
      <c r="M507" s="909"/>
      <c r="N507" s="909"/>
      <c r="O507" s="909"/>
      <c r="P507" s="909"/>
      <c r="Q507" s="909"/>
      <c r="R507" s="281"/>
      <c r="S507" s="281"/>
      <c r="T507" s="281"/>
      <c r="U507" s="281"/>
      <c r="V507" s="281"/>
      <c r="W507" s="281"/>
      <c r="X507" s="281"/>
      <c r="Y507" s="281"/>
      <c r="Z507" s="281"/>
    </row>
    <row r="508" spans="11:26" ht="12.95" customHeight="1">
      <c r="K508" s="909"/>
      <c r="L508" s="909"/>
      <c r="M508" s="909"/>
      <c r="N508" s="909"/>
      <c r="O508" s="909"/>
      <c r="P508" s="909"/>
      <c r="Q508" s="909"/>
      <c r="R508" s="281"/>
      <c r="S508" s="281"/>
      <c r="T508" s="281"/>
      <c r="U508" s="281"/>
      <c r="V508" s="281"/>
      <c r="W508" s="281"/>
      <c r="X508" s="281"/>
      <c r="Y508" s="281"/>
      <c r="Z508" s="281"/>
    </row>
    <row r="509" spans="11:26" ht="12.95" customHeight="1">
      <c r="K509" s="909"/>
      <c r="L509" s="909"/>
      <c r="M509" s="909"/>
      <c r="N509" s="909"/>
      <c r="O509" s="909"/>
      <c r="P509" s="909"/>
      <c r="Q509" s="909"/>
      <c r="R509" s="281"/>
      <c r="S509" s="281"/>
      <c r="T509" s="281"/>
      <c r="U509" s="281"/>
      <c r="V509" s="281"/>
      <c r="W509" s="281"/>
      <c r="X509" s="281"/>
      <c r="Y509" s="281"/>
      <c r="Z509" s="281"/>
    </row>
    <row r="510" spans="11:26" ht="12.95" customHeight="1">
      <c r="K510" s="909"/>
      <c r="L510" s="909"/>
      <c r="M510" s="909"/>
      <c r="N510" s="909"/>
      <c r="O510" s="909"/>
      <c r="P510" s="909"/>
      <c r="Q510" s="909"/>
      <c r="R510" s="281"/>
      <c r="S510" s="281"/>
      <c r="T510" s="281"/>
      <c r="U510" s="281"/>
      <c r="V510" s="281"/>
      <c r="W510" s="281"/>
      <c r="X510" s="281"/>
      <c r="Y510" s="281"/>
      <c r="Z510" s="281"/>
    </row>
    <row r="511" spans="11:26" ht="12.95" customHeight="1">
      <c r="K511" s="909"/>
      <c r="L511" s="909"/>
      <c r="M511" s="909"/>
      <c r="N511" s="909"/>
      <c r="O511" s="909"/>
      <c r="P511" s="909"/>
      <c r="Q511" s="909"/>
      <c r="R511" s="281"/>
      <c r="S511" s="281"/>
      <c r="T511" s="281"/>
      <c r="U511" s="281"/>
      <c r="V511" s="281"/>
      <c r="W511" s="281"/>
      <c r="X511" s="281"/>
      <c r="Y511" s="281"/>
      <c r="Z511" s="281"/>
    </row>
    <row r="512" spans="11:26" ht="12.95" customHeight="1">
      <c r="K512" s="909"/>
      <c r="L512" s="909"/>
      <c r="M512" s="909"/>
      <c r="N512" s="909"/>
      <c r="O512" s="909"/>
      <c r="P512" s="909"/>
      <c r="Q512" s="909"/>
      <c r="R512" s="281"/>
      <c r="S512" s="281"/>
      <c r="T512" s="281"/>
      <c r="U512" s="281"/>
      <c r="V512" s="281"/>
      <c r="W512" s="281"/>
      <c r="X512" s="281"/>
      <c r="Y512" s="281"/>
      <c r="Z512" s="281"/>
    </row>
    <row r="513" spans="11:26" ht="12.95" customHeight="1">
      <c r="K513" s="909"/>
      <c r="L513" s="909"/>
      <c r="M513" s="909"/>
      <c r="N513" s="909"/>
      <c r="O513" s="909"/>
      <c r="P513" s="909"/>
      <c r="Q513" s="909"/>
      <c r="R513" s="281"/>
      <c r="S513" s="281"/>
      <c r="T513" s="281"/>
      <c r="U513" s="281"/>
      <c r="V513" s="281"/>
      <c r="W513" s="281"/>
      <c r="X513" s="281"/>
      <c r="Y513" s="281"/>
      <c r="Z513" s="281"/>
    </row>
    <row r="514" spans="11:26" ht="12.95" customHeight="1">
      <c r="K514" s="909"/>
      <c r="L514" s="909"/>
      <c r="M514" s="909"/>
      <c r="N514" s="909"/>
      <c r="O514" s="909"/>
      <c r="P514" s="909"/>
      <c r="Q514" s="909"/>
      <c r="R514" s="281"/>
      <c r="S514" s="281"/>
      <c r="T514" s="281"/>
      <c r="U514" s="281"/>
      <c r="V514" s="281"/>
      <c r="W514" s="281"/>
      <c r="X514" s="281"/>
      <c r="Y514" s="281"/>
      <c r="Z514" s="281"/>
    </row>
    <row r="515" spans="11:26" ht="12.95" customHeight="1">
      <c r="K515" s="909"/>
      <c r="L515" s="909"/>
      <c r="M515" s="909"/>
      <c r="N515" s="909"/>
      <c r="O515" s="909"/>
      <c r="P515" s="909"/>
      <c r="Q515" s="909"/>
      <c r="R515" s="281"/>
      <c r="S515" s="281"/>
      <c r="T515" s="281"/>
      <c r="U515" s="281"/>
      <c r="V515" s="281"/>
      <c r="W515" s="281"/>
      <c r="X515" s="281"/>
      <c r="Y515" s="281"/>
      <c r="Z515" s="281"/>
    </row>
    <row r="516" spans="11:26" ht="12.95" customHeight="1">
      <c r="K516" s="909"/>
      <c r="L516" s="909"/>
      <c r="M516" s="909"/>
      <c r="N516" s="909"/>
      <c r="O516" s="909"/>
      <c r="P516" s="909"/>
      <c r="Q516" s="909"/>
      <c r="R516" s="281"/>
      <c r="S516" s="281"/>
      <c r="T516" s="281"/>
      <c r="U516" s="281"/>
      <c r="V516" s="281"/>
      <c r="W516" s="281"/>
      <c r="X516" s="281"/>
      <c r="Y516" s="281"/>
      <c r="Z516" s="281"/>
    </row>
    <row r="517" spans="11:26" ht="12.95" customHeight="1">
      <c r="K517" s="909"/>
      <c r="L517" s="909"/>
      <c r="M517" s="909"/>
      <c r="N517" s="909"/>
      <c r="O517" s="909"/>
      <c r="P517" s="909"/>
      <c r="Q517" s="909"/>
      <c r="R517" s="281"/>
      <c r="S517" s="281"/>
      <c r="T517" s="281"/>
      <c r="U517" s="281"/>
      <c r="V517" s="281"/>
      <c r="W517" s="281"/>
      <c r="X517" s="281"/>
      <c r="Y517" s="281"/>
      <c r="Z517" s="281"/>
    </row>
    <row r="518" spans="11:26" ht="12.95" customHeight="1">
      <c r="K518" s="909"/>
      <c r="L518" s="909"/>
      <c r="M518" s="909"/>
      <c r="N518" s="909"/>
      <c r="O518" s="909"/>
      <c r="P518" s="909"/>
      <c r="Q518" s="909"/>
      <c r="R518" s="281"/>
      <c r="S518" s="281"/>
      <c r="T518" s="281"/>
      <c r="U518" s="281"/>
      <c r="V518" s="281"/>
      <c r="W518" s="281"/>
      <c r="X518" s="281"/>
      <c r="Y518" s="281"/>
      <c r="Z518" s="281"/>
    </row>
    <row r="519" spans="11:26" ht="12.95" customHeight="1">
      <c r="K519" s="909"/>
      <c r="L519" s="909"/>
      <c r="M519" s="909"/>
      <c r="N519" s="909"/>
      <c r="O519" s="909"/>
      <c r="P519" s="909"/>
      <c r="Q519" s="909"/>
      <c r="R519" s="281"/>
      <c r="S519" s="281"/>
      <c r="T519" s="281"/>
      <c r="U519" s="281"/>
      <c r="V519" s="281"/>
      <c r="W519" s="281"/>
      <c r="X519" s="281"/>
      <c r="Y519" s="281"/>
      <c r="Z519" s="281"/>
    </row>
    <row r="520" spans="11:26" ht="12.95" customHeight="1">
      <c r="K520" s="909"/>
      <c r="L520" s="909"/>
      <c r="M520" s="909"/>
      <c r="N520" s="909"/>
      <c r="O520" s="909"/>
      <c r="P520" s="909"/>
      <c r="Q520" s="909"/>
      <c r="R520" s="281"/>
      <c r="S520" s="281"/>
      <c r="T520" s="281"/>
      <c r="U520" s="281"/>
      <c r="V520" s="281"/>
      <c r="W520" s="281"/>
      <c r="X520" s="281"/>
      <c r="Y520" s="281"/>
      <c r="Z520" s="281"/>
    </row>
    <row r="521" spans="11:26" ht="12.95" customHeight="1">
      <c r="K521" s="909"/>
      <c r="L521" s="909"/>
      <c r="M521" s="909"/>
      <c r="N521" s="909"/>
      <c r="O521" s="909"/>
      <c r="P521" s="909"/>
      <c r="Q521" s="909"/>
      <c r="R521" s="281"/>
      <c r="S521" s="281"/>
      <c r="T521" s="281"/>
      <c r="U521" s="281"/>
      <c r="V521" s="281"/>
      <c r="W521" s="281"/>
      <c r="X521" s="281"/>
      <c r="Y521" s="281"/>
      <c r="Z521" s="281"/>
    </row>
    <row r="522" spans="11:26" ht="12.95" customHeight="1">
      <c r="K522" s="909"/>
      <c r="L522" s="909"/>
      <c r="M522" s="909"/>
      <c r="N522" s="909"/>
      <c r="O522" s="909"/>
      <c r="P522" s="909"/>
      <c r="Q522" s="909"/>
      <c r="R522" s="281"/>
      <c r="S522" s="281"/>
      <c r="T522" s="281"/>
      <c r="U522" s="281"/>
      <c r="V522" s="281"/>
      <c r="W522" s="281"/>
      <c r="X522" s="281"/>
      <c r="Y522" s="281"/>
      <c r="Z522" s="281"/>
    </row>
    <row r="523" spans="11:26" ht="12.95" customHeight="1">
      <c r="K523" s="909"/>
      <c r="L523" s="909"/>
      <c r="M523" s="909"/>
      <c r="N523" s="909"/>
      <c r="O523" s="909"/>
      <c r="P523" s="909"/>
      <c r="Q523" s="909"/>
      <c r="R523" s="281"/>
      <c r="S523" s="281"/>
      <c r="T523" s="281"/>
      <c r="U523" s="281"/>
      <c r="V523" s="281"/>
      <c r="W523" s="281"/>
      <c r="X523" s="281"/>
      <c r="Y523" s="281"/>
      <c r="Z523" s="281"/>
    </row>
    <row r="524" spans="11:26" ht="12.95" customHeight="1">
      <c r="K524" s="909"/>
      <c r="L524" s="909"/>
      <c r="M524" s="909"/>
      <c r="N524" s="909"/>
      <c r="O524" s="909"/>
      <c r="P524" s="909"/>
      <c r="Q524" s="909"/>
      <c r="R524" s="281"/>
      <c r="S524" s="281"/>
      <c r="T524" s="281"/>
      <c r="U524" s="281"/>
      <c r="V524" s="281"/>
      <c r="W524" s="281"/>
      <c r="X524" s="281"/>
      <c r="Y524" s="281"/>
      <c r="Z524" s="281"/>
    </row>
    <row r="525" spans="11:26" ht="12.95" customHeight="1">
      <c r="K525" s="909"/>
      <c r="L525" s="909"/>
      <c r="M525" s="909"/>
      <c r="N525" s="909"/>
      <c r="O525" s="909"/>
      <c r="P525" s="909"/>
      <c r="Q525" s="909"/>
      <c r="R525" s="281"/>
      <c r="S525" s="281"/>
      <c r="T525" s="281"/>
      <c r="U525" s="281"/>
      <c r="V525" s="281"/>
      <c r="W525" s="281"/>
      <c r="X525" s="281"/>
      <c r="Y525" s="281"/>
      <c r="Z525" s="281"/>
    </row>
    <row r="526" spans="11:26" ht="12.95" customHeight="1">
      <c r="K526" s="909"/>
      <c r="L526" s="909"/>
      <c r="M526" s="909"/>
      <c r="N526" s="909"/>
      <c r="O526" s="909"/>
      <c r="P526" s="909"/>
      <c r="Q526" s="909"/>
      <c r="R526" s="281"/>
      <c r="S526" s="281"/>
      <c r="T526" s="281"/>
      <c r="U526" s="281"/>
      <c r="V526" s="281"/>
      <c r="W526" s="281"/>
      <c r="X526" s="281"/>
      <c r="Y526" s="281"/>
      <c r="Z526" s="281"/>
    </row>
    <row r="527" spans="11:26" ht="12.95" customHeight="1">
      <c r="K527" s="909"/>
      <c r="L527" s="909"/>
      <c r="M527" s="909"/>
      <c r="N527" s="909"/>
      <c r="O527" s="909"/>
      <c r="P527" s="909"/>
      <c r="Q527" s="909"/>
      <c r="R527" s="281"/>
      <c r="S527" s="281"/>
      <c r="T527" s="281"/>
      <c r="U527" s="281"/>
      <c r="V527" s="281"/>
      <c r="W527" s="281"/>
      <c r="X527" s="281"/>
      <c r="Y527" s="281"/>
      <c r="Z527" s="281"/>
    </row>
    <row r="528" spans="11:26" ht="12.95" customHeight="1">
      <c r="K528" s="909"/>
      <c r="L528" s="909"/>
      <c r="M528" s="909"/>
      <c r="N528" s="909"/>
      <c r="O528" s="909"/>
      <c r="P528" s="909"/>
      <c r="Q528" s="909"/>
      <c r="R528" s="281"/>
      <c r="S528" s="281"/>
      <c r="T528" s="281"/>
      <c r="U528" s="281"/>
      <c r="V528" s="281"/>
      <c r="W528" s="281"/>
      <c r="X528" s="281"/>
      <c r="Y528" s="281"/>
      <c r="Z528" s="281"/>
    </row>
    <row r="529" spans="11:26" ht="12.95" customHeight="1">
      <c r="K529" s="909"/>
      <c r="L529" s="909"/>
      <c r="M529" s="909"/>
      <c r="N529" s="909"/>
      <c r="O529" s="909"/>
      <c r="P529" s="909"/>
      <c r="Q529" s="909"/>
      <c r="R529" s="281"/>
      <c r="S529" s="281"/>
      <c r="T529" s="281"/>
      <c r="U529" s="281"/>
      <c r="V529" s="281"/>
      <c r="W529" s="281"/>
      <c r="X529" s="281"/>
      <c r="Y529" s="281"/>
      <c r="Z529" s="281"/>
    </row>
    <row r="530" spans="11:26" ht="12.95" customHeight="1">
      <c r="K530" s="909"/>
      <c r="L530" s="909"/>
      <c r="M530" s="909"/>
      <c r="N530" s="909"/>
      <c r="O530" s="909"/>
      <c r="P530" s="909"/>
      <c r="Q530" s="909"/>
      <c r="R530" s="281"/>
      <c r="S530" s="281"/>
      <c r="T530" s="281"/>
      <c r="U530" s="281"/>
      <c r="V530" s="281"/>
      <c r="W530" s="281"/>
      <c r="X530" s="281"/>
      <c r="Y530" s="281"/>
      <c r="Z530" s="281"/>
    </row>
    <row r="531" spans="11:26" ht="12.95" customHeight="1">
      <c r="K531" s="909"/>
      <c r="L531" s="909"/>
      <c r="M531" s="909"/>
      <c r="N531" s="909"/>
      <c r="O531" s="909"/>
      <c r="P531" s="909"/>
      <c r="Q531" s="909"/>
      <c r="R531" s="281"/>
      <c r="S531" s="281"/>
      <c r="T531" s="281"/>
      <c r="U531" s="281"/>
      <c r="V531" s="281"/>
      <c r="W531" s="281"/>
      <c r="X531" s="281"/>
      <c r="Y531" s="281"/>
      <c r="Z531" s="281"/>
    </row>
    <row r="532" spans="11:26" ht="12.95" customHeight="1">
      <c r="K532" s="909"/>
      <c r="L532" s="909"/>
      <c r="M532" s="909"/>
      <c r="N532" s="909"/>
      <c r="O532" s="909"/>
      <c r="P532" s="909"/>
      <c r="Q532" s="909"/>
      <c r="R532" s="281"/>
      <c r="S532" s="281"/>
      <c r="T532" s="281"/>
      <c r="U532" s="281"/>
      <c r="V532" s="281"/>
      <c r="W532" s="281"/>
      <c r="X532" s="281"/>
      <c r="Y532" s="281"/>
      <c r="Z532" s="281"/>
    </row>
    <row r="533" spans="11:26" ht="12.95" customHeight="1">
      <c r="K533" s="909"/>
      <c r="L533" s="909"/>
      <c r="M533" s="909"/>
      <c r="N533" s="909"/>
      <c r="O533" s="909"/>
      <c r="P533" s="909"/>
      <c r="Q533" s="909"/>
      <c r="R533" s="281"/>
      <c r="S533" s="281"/>
      <c r="T533" s="281"/>
      <c r="U533" s="281"/>
      <c r="V533" s="281"/>
      <c r="W533" s="281"/>
      <c r="X533" s="281"/>
      <c r="Y533" s="281"/>
      <c r="Z533" s="281"/>
    </row>
    <row r="534" spans="11:26" ht="12.95" customHeight="1">
      <c r="K534" s="909"/>
      <c r="L534" s="909"/>
      <c r="M534" s="909"/>
      <c r="N534" s="909"/>
      <c r="O534" s="909"/>
      <c r="P534" s="909"/>
      <c r="Q534" s="909"/>
      <c r="R534" s="281"/>
      <c r="S534" s="281"/>
      <c r="T534" s="281"/>
      <c r="U534" s="281"/>
      <c r="V534" s="281"/>
      <c r="W534" s="281"/>
      <c r="X534" s="281"/>
      <c r="Y534" s="281"/>
      <c r="Z534" s="281"/>
    </row>
    <row r="535" spans="11:26" ht="12.95" customHeight="1">
      <c r="K535" s="909"/>
      <c r="L535" s="909"/>
      <c r="M535" s="909"/>
      <c r="N535" s="909"/>
      <c r="O535" s="909"/>
      <c r="P535" s="909"/>
      <c r="Q535" s="909"/>
      <c r="R535" s="281"/>
      <c r="S535" s="281"/>
      <c r="T535" s="281"/>
      <c r="U535" s="281"/>
      <c r="V535" s="281"/>
      <c r="W535" s="281"/>
      <c r="X535" s="281"/>
      <c r="Y535" s="281"/>
      <c r="Z535" s="281"/>
    </row>
    <row r="536" spans="11:26" ht="12.95" customHeight="1">
      <c r="K536" s="909"/>
      <c r="L536" s="909"/>
      <c r="M536" s="909"/>
      <c r="N536" s="909"/>
      <c r="O536" s="909"/>
      <c r="P536" s="909"/>
      <c r="Q536" s="909"/>
      <c r="R536" s="281"/>
      <c r="S536" s="281"/>
      <c r="T536" s="281"/>
      <c r="U536" s="281"/>
      <c r="V536" s="281"/>
      <c r="W536" s="281"/>
      <c r="X536" s="281"/>
      <c r="Y536" s="281"/>
      <c r="Z536" s="281"/>
    </row>
    <row r="537" spans="11:26" ht="12.95" customHeight="1">
      <c r="K537" s="909"/>
      <c r="L537" s="909"/>
      <c r="M537" s="909"/>
      <c r="N537" s="909"/>
      <c r="O537" s="909"/>
      <c r="P537" s="909"/>
      <c r="Q537" s="909"/>
      <c r="R537" s="281"/>
      <c r="S537" s="281"/>
      <c r="T537" s="281"/>
      <c r="U537" s="281"/>
      <c r="V537" s="281"/>
      <c r="W537" s="281"/>
      <c r="X537" s="281"/>
      <c r="Y537" s="281"/>
      <c r="Z537" s="281"/>
    </row>
    <row r="538" spans="11:26" ht="12.95" customHeight="1">
      <c r="K538" s="909"/>
      <c r="L538" s="909"/>
      <c r="M538" s="909"/>
      <c r="N538" s="909"/>
      <c r="O538" s="909"/>
      <c r="P538" s="909"/>
      <c r="Q538" s="909"/>
      <c r="R538" s="281"/>
      <c r="S538" s="281"/>
      <c r="T538" s="281"/>
      <c r="U538" s="281"/>
      <c r="V538" s="281"/>
      <c r="W538" s="281"/>
      <c r="X538" s="281"/>
      <c r="Y538" s="281"/>
      <c r="Z538" s="281"/>
    </row>
    <row r="539" spans="11:26" ht="12.95" customHeight="1">
      <c r="K539" s="909"/>
      <c r="L539" s="909"/>
      <c r="M539" s="909"/>
      <c r="N539" s="909"/>
      <c r="O539" s="909"/>
      <c r="P539" s="909"/>
      <c r="Q539" s="909"/>
      <c r="R539" s="281"/>
      <c r="S539" s="281"/>
      <c r="T539" s="281"/>
      <c r="U539" s="281"/>
      <c r="V539" s="281"/>
      <c r="W539" s="281"/>
      <c r="X539" s="281"/>
      <c r="Y539" s="281"/>
      <c r="Z539" s="281"/>
    </row>
    <row r="540" spans="11:26" ht="12.95" customHeight="1">
      <c r="K540" s="909"/>
      <c r="L540" s="909"/>
      <c r="M540" s="909"/>
      <c r="N540" s="909"/>
      <c r="O540" s="909"/>
      <c r="P540" s="909"/>
      <c r="Q540" s="909"/>
      <c r="R540" s="281"/>
      <c r="S540" s="281"/>
      <c r="T540" s="281"/>
      <c r="U540" s="281"/>
      <c r="V540" s="281"/>
      <c r="W540" s="281"/>
      <c r="X540" s="281"/>
      <c r="Y540" s="281"/>
      <c r="Z540" s="281"/>
    </row>
    <row r="541" spans="11:26" ht="12.95" customHeight="1">
      <c r="K541" s="909"/>
      <c r="L541" s="909"/>
      <c r="M541" s="909"/>
      <c r="N541" s="909"/>
      <c r="O541" s="909"/>
      <c r="P541" s="909"/>
      <c r="Q541" s="909"/>
      <c r="R541" s="281"/>
      <c r="S541" s="281"/>
      <c r="T541" s="281"/>
      <c r="U541" s="281"/>
      <c r="V541" s="281"/>
      <c r="W541" s="281"/>
      <c r="X541" s="281"/>
      <c r="Y541" s="281"/>
      <c r="Z541" s="281"/>
    </row>
    <row r="542" spans="11:26" ht="12.95" customHeight="1">
      <c r="K542" s="909"/>
      <c r="L542" s="909"/>
      <c r="M542" s="909"/>
      <c r="N542" s="909"/>
      <c r="O542" s="909"/>
      <c r="P542" s="909"/>
      <c r="Q542" s="909"/>
      <c r="R542" s="281"/>
      <c r="S542" s="281"/>
      <c r="T542" s="281"/>
      <c r="U542" s="281"/>
      <c r="V542" s="281"/>
      <c r="W542" s="281"/>
      <c r="X542" s="281"/>
      <c r="Y542" s="281"/>
      <c r="Z542" s="281"/>
    </row>
    <row r="543" spans="11:26" ht="12.95" customHeight="1">
      <c r="K543" s="909"/>
      <c r="L543" s="909"/>
      <c r="M543" s="909"/>
      <c r="N543" s="909"/>
      <c r="O543" s="909"/>
      <c r="P543" s="909"/>
      <c r="Q543" s="909"/>
      <c r="R543" s="281"/>
      <c r="S543" s="281"/>
      <c r="T543" s="281"/>
      <c r="U543" s="281"/>
      <c r="V543" s="281"/>
      <c r="W543" s="281"/>
      <c r="X543" s="281"/>
      <c r="Y543" s="281"/>
      <c r="Z543" s="281"/>
    </row>
    <row r="544" spans="11:26" ht="12.95" customHeight="1">
      <c r="K544" s="909"/>
      <c r="L544" s="909"/>
      <c r="M544" s="909"/>
      <c r="N544" s="909"/>
      <c r="O544" s="909"/>
      <c r="P544" s="909"/>
      <c r="Q544" s="909"/>
      <c r="R544" s="281"/>
      <c r="S544" s="281"/>
      <c r="T544" s="281"/>
      <c r="U544" s="281"/>
      <c r="V544" s="281"/>
      <c r="W544" s="281"/>
      <c r="X544" s="281"/>
      <c r="Y544" s="281"/>
      <c r="Z544" s="281"/>
    </row>
    <row r="545" spans="11:26" ht="12.95" customHeight="1">
      <c r="K545" s="909"/>
      <c r="L545" s="909"/>
      <c r="M545" s="909"/>
      <c r="N545" s="909"/>
      <c r="O545" s="909"/>
      <c r="P545" s="909"/>
      <c r="Q545" s="909"/>
      <c r="R545" s="281"/>
      <c r="S545" s="281"/>
      <c r="T545" s="281"/>
      <c r="U545" s="281"/>
      <c r="V545" s="281"/>
      <c r="W545" s="281"/>
      <c r="X545" s="281"/>
      <c r="Y545" s="281"/>
      <c r="Z545" s="281"/>
    </row>
    <row r="546" spans="11:26" ht="12.95" customHeight="1">
      <c r="K546" s="909"/>
      <c r="L546" s="909"/>
      <c r="M546" s="909"/>
      <c r="N546" s="909"/>
      <c r="O546" s="909"/>
      <c r="P546" s="909"/>
      <c r="Q546" s="909"/>
      <c r="R546" s="281"/>
      <c r="S546" s="281"/>
      <c r="T546" s="281"/>
      <c r="U546" s="281"/>
      <c r="V546" s="281"/>
      <c r="W546" s="281"/>
      <c r="X546" s="281"/>
      <c r="Y546" s="281"/>
      <c r="Z546" s="281"/>
    </row>
    <row r="547" spans="11:26" ht="12.95" customHeight="1">
      <c r="K547" s="909"/>
      <c r="L547" s="909"/>
      <c r="M547" s="909"/>
      <c r="N547" s="909"/>
      <c r="O547" s="909"/>
      <c r="P547" s="909"/>
      <c r="Q547" s="909"/>
      <c r="R547" s="281"/>
      <c r="S547" s="281"/>
      <c r="T547" s="281"/>
      <c r="U547" s="281"/>
      <c r="V547" s="281"/>
      <c r="W547" s="281"/>
      <c r="X547" s="281"/>
      <c r="Y547" s="281"/>
      <c r="Z547" s="281"/>
    </row>
    <row r="548" spans="11:26" ht="12.95" customHeight="1">
      <c r="K548" s="909"/>
      <c r="L548" s="909"/>
      <c r="M548" s="909"/>
      <c r="N548" s="909"/>
      <c r="O548" s="909"/>
      <c r="P548" s="909"/>
      <c r="Q548" s="909"/>
      <c r="R548" s="281"/>
      <c r="S548" s="281"/>
      <c r="T548" s="281"/>
      <c r="U548" s="281"/>
      <c r="V548" s="281"/>
      <c r="W548" s="281"/>
      <c r="X548" s="281"/>
      <c r="Y548" s="281"/>
      <c r="Z548" s="281"/>
    </row>
    <row r="549" spans="11:26" ht="12.95" customHeight="1">
      <c r="K549" s="909"/>
      <c r="L549" s="909"/>
      <c r="M549" s="909"/>
      <c r="N549" s="909"/>
      <c r="O549" s="909"/>
      <c r="P549" s="909"/>
      <c r="Q549" s="909"/>
      <c r="R549" s="281"/>
      <c r="S549" s="281"/>
      <c r="T549" s="281"/>
      <c r="U549" s="281"/>
      <c r="V549" s="281"/>
      <c r="W549" s="281"/>
      <c r="X549" s="281"/>
      <c r="Y549" s="281"/>
      <c r="Z549" s="281"/>
    </row>
    <row r="550" spans="11:26" ht="12.95" customHeight="1">
      <c r="K550" s="909"/>
      <c r="L550" s="909"/>
      <c r="M550" s="909"/>
      <c r="N550" s="909"/>
      <c r="O550" s="909"/>
      <c r="P550" s="909"/>
      <c r="Q550" s="909"/>
      <c r="R550" s="281"/>
      <c r="S550" s="281"/>
      <c r="T550" s="281"/>
      <c r="U550" s="281"/>
      <c r="V550" s="281"/>
      <c r="W550" s="281"/>
      <c r="X550" s="281"/>
      <c r="Y550" s="281"/>
      <c r="Z550" s="281"/>
    </row>
    <row r="551" spans="11:26" ht="12.95" customHeight="1">
      <c r="K551" s="909"/>
      <c r="L551" s="909"/>
      <c r="M551" s="909"/>
      <c r="N551" s="909"/>
      <c r="O551" s="909"/>
      <c r="P551" s="909"/>
      <c r="Q551" s="909"/>
      <c r="R551" s="281"/>
      <c r="S551" s="281"/>
      <c r="T551" s="281"/>
      <c r="U551" s="281"/>
      <c r="V551" s="281"/>
      <c r="W551" s="281"/>
      <c r="X551" s="281"/>
      <c r="Y551" s="281"/>
      <c r="Z551" s="281"/>
    </row>
    <row r="552" spans="11:26" ht="12.95" customHeight="1">
      <c r="K552" s="909"/>
      <c r="L552" s="909"/>
      <c r="M552" s="909"/>
      <c r="N552" s="909"/>
      <c r="O552" s="909"/>
      <c r="P552" s="909"/>
      <c r="Q552" s="909"/>
      <c r="R552" s="281"/>
      <c r="S552" s="281"/>
      <c r="T552" s="281"/>
      <c r="U552" s="281"/>
      <c r="V552" s="281"/>
      <c r="W552" s="281"/>
      <c r="X552" s="281"/>
      <c r="Y552" s="281"/>
      <c r="Z552" s="281"/>
    </row>
    <row r="553" spans="11:26" ht="12.95" customHeight="1">
      <c r="K553" s="909"/>
      <c r="L553" s="909"/>
      <c r="M553" s="909"/>
      <c r="N553" s="909"/>
      <c r="O553" s="909"/>
      <c r="P553" s="909"/>
      <c r="Q553" s="909"/>
      <c r="R553" s="281"/>
      <c r="S553" s="281"/>
      <c r="T553" s="281"/>
      <c r="U553" s="281"/>
      <c r="V553" s="281"/>
      <c r="W553" s="281"/>
      <c r="X553" s="281"/>
      <c r="Y553" s="281"/>
      <c r="Z553" s="281"/>
    </row>
    <row r="554" spans="11:26" ht="12.95" customHeight="1">
      <c r="K554" s="909"/>
      <c r="L554" s="909"/>
      <c r="M554" s="909"/>
      <c r="N554" s="909"/>
      <c r="O554" s="909"/>
      <c r="P554" s="909"/>
      <c r="Q554" s="909"/>
      <c r="R554" s="281"/>
      <c r="S554" s="281"/>
      <c r="T554" s="281"/>
      <c r="U554" s="281"/>
      <c r="V554" s="281"/>
      <c r="W554" s="281"/>
      <c r="X554" s="281"/>
      <c r="Y554" s="281"/>
      <c r="Z554" s="281"/>
    </row>
    <row r="555" spans="11:26" ht="12.95" customHeight="1">
      <c r="K555" s="909"/>
      <c r="L555" s="909"/>
      <c r="M555" s="909"/>
      <c r="N555" s="909"/>
      <c r="O555" s="909"/>
      <c r="P555" s="909"/>
      <c r="Q555" s="909"/>
      <c r="R555" s="281"/>
      <c r="S555" s="281"/>
      <c r="T555" s="281"/>
      <c r="U555" s="281"/>
      <c r="V555" s="281"/>
      <c r="W555" s="281"/>
      <c r="X555" s="281"/>
      <c r="Y555" s="281"/>
      <c r="Z555" s="281"/>
    </row>
    <row r="556" spans="11:26" ht="12.95" customHeight="1">
      <c r="K556" s="909"/>
      <c r="L556" s="909"/>
      <c r="M556" s="909"/>
      <c r="N556" s="909"/>
      <c r="O556" s="909"/>
      <c r="P556" s="909"/>
      <c r="Q556" s="909"/>
      <c r="R556" s="281"/>
      <c r="S556" s="281"/>
      <c r="T556" s="281"/>
      <c r="U556" s="281"/>
      <c r="V556" s="281"/>
      <c r="W556" s="281"/>
      <c r="X556" s="281"/>
      <c r="Y556" s="281"/>
      <c r="Z556" s="281"/>
    </row>
    <row r="557" spans="11:26" ht="12.95" customHeight="1">
      <c r="K557" s="909"/>
      <c r="L557" s="909"/>
      <c r="M557" s="909"/>
      <c r="N557" s="909"/>
      <c r="O557" s="909"/>
      <c r="P557" s="909"/>
      <c r="Q557" s="909"/>
      <c r="R557" s="281"/>
      <c r="S557" s="281"/>
      <c r="T557" s="281"/>
      <c r="U557" s="281"/>
      <c r="V557" s="281"/>
      <c r="W557" s="281"/>
      <c r="X557" s="281"/>
      <c r="Y557" s="281"/>
      <c r="Z557" s="281"/>
    </row>
    <row r="558" spans="11:26" ht="12.95" customHeight="1">
      <c r="K558" s="909"/>
      <c r="L558" s="909"/>
      <c r="M558" s="909"/>
      <c r="N558" s="909"/>
      <c r="O558" s="909"/>
      <c r="P558" s="909"/>
      <c r="Q558" s="909"/>
      <c r="R558" s="281"/>
      <c r="S558" s="281"/>
      <c r="T558" s="281"/>
      <c r="U558" s="281"/>
      <c r="V558" s="281"/>
      <c r="W558" s="281"/>
      <c r="X558" s="281"/>
      <c r="Y558" s="281"/>
      <c r="Z558" s="281"/>
    </row>
    <row r="559" spans="11:26" ht="12.95" customHeight="1">
      <c r="K559" s="909"/>
      <c r="L559" s="909"/>
      <c r="M559" s="909"/>
      <c r="N559" s="909"/>
      <c r="O559" s="909"/>
      <c r="P559" s="909"/>
      <c r="Q559" s="909"/>
      <c r="R559" s="281"/>
      <c r="S559" s="281"/>
      <c r="T559" s="281"/>
      <c r="U559" s="281"/>
      <c r="V559" s="281"/>
      <c r="W559" s="281"/>
      <c r="X559" s="281"/>
      <c r="Y559" s="281"/>
      <c r="Z559" s="281"/>
    </row>
    <row r="560" spans="11:26" ht="12.95" customHeight="1">
      <c r="K560" s="909"/>
      <c r="L560" s="909"/>
      <c r="M560" s="909"/>
      <c r="N560" s="909"/>
      <c r="O560" s="909"/>
      <c r="P560" s="909"/>
      <c r="Q560" s="909"/>
      <c r="R560" s="281"/>
      <c r="S560" s="281"/>
      <c r="T560" s="281"/>
      <c r="U560" s="281"/>
      <c r="V560" s="281"/>
      <c r="W560" s="281"/>
      <c r="X560" s="281"/>
      <c r="Y560" s="281"/>
      <c r="Z560" s="281"/>
    </row>
    <row r="561" spans="11:26" ht="12.95" customHeight="1">
      <c r="K561" s="909"/>
      <c r="L561" s="909"/>
      <c r="M561" s="909"/>
      <c r="N561" s="909"/>
      <c r="O561" s="909"/>
      <c r="P561" s="909"/>
      <c r="Q561" s="909"/>
      <c r="R561" s="281"/>
      <c r="S561" s="281"/>
      <c r="T561" s="281"/>
      <c r="U561" s="281"/>
      <c r="V561" s="281"/>
      <c r="W561" s="281"/>
      <c r="X561" s="281"/>
      <c r="Y561" s="281"/>
      <c r="Z561" s="281"/>
    </row>
    <row r="562" spans="11:26" ht="12.95" customHeight="1">
      <c r="K562" s="909"/>
      <c r="L562" s="909"/>
      <c r="M562" s="909"/>
      <c r="N562" s="909"/>
      <c r="O562" s="909"/>
      <c r="P562" s="909"/>
      <c r="Q562" s="909"/>
      <c r="R562" s="281"/>
      <c r="S562" s="281"/>
      <c r="T562" s="281"/>
      <c r="U562" s="281"/>
      <c r="V562" s="281"/>
      <c r="W562" s="281"/>
      <c r="X562" s="281"/>
      <c r="Y562" s="281"/>
      <c r="Z562" s="281"/>
    </row>
    <row r="563" spans="11:26" ht="12.95" customHeight="1">
      <c r="K563" s="909"/>
      <c r="L563" s="909"/>
      <c r="M563" s="909"/>
      <c r="N563" s="909"/>
      <c r="O563" s="909"/>
      <c r="P563" s="909"/>
      <c r="Q563" s="909"/>
      <c r="R563" s="281"/>
      <c r="S563" s="281"/>
      <c r="T563" s="281"/>
      <c r="U563" s="281"/>
      <c r="V563" s="281"/>
      <c r="W563" s="281"/>
      <c r="X563" s="281"/>
      <c r="Y563" s="281"/>
      <c r="Z563" s="281"/>
    </row>
    <row r="564" spans="11:26" ht="12.95" customHeight="1">
      <c r="K564" s="909"/>
      <c r="L564" s="909"/>
      <c r="M564" s="909"/>
      <c r="N564" s="909"/>
      <c r="O564" s="909"/>
      <c r="P564" s="909"/>
      <c r="Q564" s="909"/>
      <c r="R564" s="281"/>
      <c r="S564" s="281"/>
      <c r="T564" s="281"/>
      <c r="U564" s="281"/>
      <c r="V564" s="281"/>
      <c r="W564" s="281"/>
      <c r="X564" s="281"/>
      <c r="Y564" s="281"/>
      <c r="Z564" s="281"/>
    </row>
    <row r="565" spans="11:26" ht="12.95" customHeight="1">
      <c r="K565" s="909"/>
      <c r="L565" s="909"/>
      <c r="M565" s="909"/>
      <c r="N565" s="909"/>
      <c r="O565" s="909"/>
      <c r="P565" s="909"/>
      <c r="Q565" s="909"/>
      <c r="R565" s="281"/>
      <c r="S565" s="281"/>
      <c r="T565" s="281"/>
      <c r="U565" s="281"/>
      <c r="V565" s="281"/>
      <c r="W565" s="281"/>
      <c r="X565" s="281"/>
      <c r="Y565" s="281"/>
      <c r="Z565" s="281"/>
    </row>
    <row r="566" spans="11:26" ht="12.95" customHeight="1">
      <c r="K566" s="909"/>
      <c r="L566" s="909"/>
      <c r="M566" s="909"/>
      <c r="N566" s="909"/>
      <c r="O566" s="909"/>
      <c r="P566" s="909"/>
      <c r="Q566" s="909"/>
      <c r="R566" s="281"/>
      <c r="S566" s="281"/>
      <c r="T566" s="281"/>
      <c r="U566" s="281"/>
      <c r="V566" s="281"/>
      <c r="W566" s="281"/>
      <c r="X566" s="281"/>
      <c r="Y566" s="281"/>
      <c r="Z566" s="281"/>
    </row>
    <row r="567" spans="11:26" ht="12.95" customHeight="1">
      <c r="K567" s="909"/>
      <c r="L567" s="909"/>
      <c r="M567" s="909"/>
      <c r="N567" s="909"/>
      <c r="O567" s="909"/>
      <c r="P567" s="909"/>
      <c r="Q567" s="909"/>
      <c r="R567" s="281"/>
      <c r="S567" s="281"/>
      <c r="T567" s="281"/>
      <c r="U567" s="281"/>
      <c r="V567" s="281"/>
      <c r="W567" s="281"/>
      <c r="X567" s="281"/>
      <c r="Y567" s="281"/>
      <c r="Z567" s="281"/>
    </row>
    <row r="568" spans="11:26" ht="12.95" customHeight="1">
      <c r="K568" s="909"/>
      <c r="L568" s="909"/>
      <c r="M568" s="909"/>
      <c r="N568" s="909"/>
      <c r="O568" s="909"/>
      <c r="P568" s="909"/>
      <c r="Q568" s="909"/>
      <c r="R568" s="281"/>
      <c r="S568" s="281"/>
      <c r="T568" s="281"/>
      <c r="U568" s="281"/>
      <c r="V568" s="281"/>
      <c r="W568" s="281"/>
      <c r="X568" s="281"/>
      <c r="Y568" s="281"/>
      <c r="Z568" s="281"/>
    </row>
    <row r="569" spans="11:26" ht="12.95" customHeight="1">
      <c r="K569" s="909"/>
      <c r="L569" s="909"/>
      <c r="M569" s="909"/>
      <c r="N569" s="909"/>
      <c r="O569" s="909"/>
      <c r="P569" s="909"/>
      <c r="Q569" s="909"/>
      <c r="R569" s="281"/>
      <c r="S569" s="281"/>
      <c r="T569" s="281"/>
      <c r="U569" s="281"/>
      <c r="V569" s="281"/>
      <c r="W569" s="281"/>
      <c r="X569" s="281"/>
      <c r="Y569" s="281"/>
      <c r="Z569" s="281"/>
    </row>
    <row r="570" spans="11:26" ht="12.95" customHeight="1">
      <c r="K570" s="909"/>
      <c r="L570" s="909"/>
      <c r="M570" s="909"/>
      <c r="N570" s="909"/>
      <c r="O570" s="909"/>
      <c r="P570" s="909"/>
      <c r="Q570" s="909"/>
      <c r="R570" s="281"/>
      <c r="S570" s="281"/>
      <c r="T570" s="281"/>
      <c r="U570" s="281"/>
      <c r="V570" s="281"/>
      <c r="W570" s="281"/>
      <c r="X570" s="281"/>
      <c r="Y570" s="281"/>
      <c r="Z570" s="281"/>
    </row>
    <row r="571" spans="11:26" ht="12.95" customHeight="1">
      <c r="K571" s="909"/>
      <c r="L571" s="909"/>
      <c r="M571" s="909"/>
      <c r="N571" s="909"/>
      <c r="O571" s="909"/>
      <c r="P571" s="909"/>
      <c r="Q571" s="909"/>
      <c r="R571" s="281"/>
      <c r="S571" s="281"/>
      <c r="T571" s="281"/>
      <c r="U571" s="281"/>
      <c r="V571" s="281"/>
      <c r="W571" s="281"/>
      <c r="X571" s="281"/>
      <c r="Y571" s="281"/>
      <c r="Z571" s="281"/>
    </row>
    <row r="572" spans="11:26" ht="12.95" customHeight="1">
      <c r="K572" s="909"/>
      <c r="L572" s="909"/>
      <c r="M572" s="909"/>
      <c r="N572" s="909"/>
      <c r="O572" s="909"/>
      <c r="P572" s="909"/>
      <c r="Q572" s="909"/>
      <c r="R572" s="281"/>
      <c r="S572" s="281"/>
      <c r="T572" s="281"/>
      <c r="U572" s="281"/>
      <c r="V572" s="281"/>
      <c r="W572" s="281"/>
      <c r="X572" s="281"/>
      <c r="Y572" s="281"/>
      <c r="Z572" s="281"/>
    </row>
    <row r="573" spans="11:26" ht="12.95" customHeight="1">
      <c r="K573" s="909"/>
      <c r="L573" s="909"/>
      <c r="M573" s="909"/>
      <c r="N573" s="909"/>
      <c r="O573" s="909"/>
      <c r="P573" s="909"/>
      <c r="Q573" s="909"/>
      <c r="R573" s="281"/>
      <c r="S573" s="281"/>
      <c r="T573" s="281"/>
      <c r="U573" s="281"/>
      <c r="V573" s="281"/>
      <c r="W573" s="281"/>
      <c r="X573" s="281"/>
      <c r="Y573" s="281"/>
      <c r="Z573" s="281"/>
    </row>
    <row r="574" spans="11:26" ht="12.95" customHeight="1">
      <c r="K574" s="909"/>
      <c r="L574" s="909"/>
      <c r="M574" s="909"/>
      <c r="N574" s="909"/>
      <c r="O574" s="909"/>
      <c r="P574" s="909"/>
      <c r="Q574" s="909"/>
      <c r="R574" s="281"/>
      <c r="S574" s="281"/>
      <c r="T574" s="281"/>
      <c r="U574" s="281"/>
      <c r="V574" s="281"/>
      <c r="W574" s="281"/>
      <c r="X574" s="281"/>
      <c r="Y574" s="281"/>
      <c r="Z574" s="281"/>
    </row>
    <row r="575" spans="11:26" ht="12.95" customHeight="1">
      <c r="K575" s="909"/>
      <c r="L575" s="909"/>
      <c r="M575" s="909"/>
      <c r="N575" s="909"/>
      <c r="O575" s="909"/>
      <c r="P575" s="909"/>
      <c r="Q575" s="909"/>
      <c r="R575" s="281"/>
      <c r="S575" s="281"/>
      <c r="T575" s="281"/>
      <c r="U575" s="281"/>
      <c r="V575" s="281"/>
      <c r="W575" s="281"/>
      <c r="X575" s="281"/>
      <c r="Y575" s="281"/>
      <c r="Z575" s="281"/>
    </row>
    <row r="576" spans="11:26" ht="12.95" customHeight="1">
      <c r="K576" s="909"/>
      <c r="L576" s="909"/>
      <c r="M576" s="909"/>
      <c r="N576" s="909"/>
      <c r="O576" s="909"/>
      <c r="P576" s="909"/>
      <c r="Q576" s="909"/>
      <c r="R576" s="281"/>
      <c r="S576" s="281"/>
      <c r="T576" s="281"/>
      <c r="U576" s="281"/>
      <c r="V576" s="281"/>
      <c r="W576" s="281"/>
      <c r="X576" s="281"/>
      <c r="Y576" s="281"/>
      <c r="Z576" s="281"/>
    </row>
    <row r="577" spans="11:26" ht="12.95" customHeight="1">
      <c r="K577" s="909"/>
      <c r="L577" s="909"/>
      <c r="M577" s="909"/>
      <c r="N577" s="909"/>
      <c r="O577" s="909"/>
      <c r="P577" s="909"/>
      <c r="Q577" s="909"/>
      <c r="R577" s="281"/>
      <c r="S577" s="281"/>
      <c r="T577" s="281"/>
      <c r="U577" s="281"/>
      <c r="V577" s="281"/>
      <c r="W577" s="281"/>
      <c r="X577" s="281"/>
      <c r="Y577" s="281"/>
      <c r="Z577" s="281"/>
    </row>
    <row r="578" spans="11:26" ht="12.95" customHeight="1">
      <c r="K578" s="909"/>
      <c r="L578" s="909"/>
      <c r="M578" s="909"/>
      <c r="N578" s="909"/>
      <c r="O578" s="909"/>
      <c r="P578" s="909"/>
      <c r="Q578" s="909"/>
      <c r="R578" s="281"/>
      <c r="S578" s="281"/>
      <c r="T578" s="281"/>
      <c r="U578" s="281"/>
      <c r="V578" s="281"/>
      <c r="W578" s="281"/>
      <c r="X578" s="281"/>
      <c r="Y578" s="281"/>
      <c r="Z578" s="281"/>
    </row>
    <row r="579" spans="11:26" ht="12.95" customHeight="1">
      <c r="K579" s="909"/>
      <c r="L579" s="909"/>
      <c r="M579" s="909"/>
      <c r="N579" s="909"/>
      <c r="O579" s="909"/>
      <c r="P579" s="909"/>
      <c r="Q579" s="909"/>
      <c r="R579" s="281"/>
      <c r="S579" s="281"/>
      <c r="T579" s="281"/>
      <c r="U579" s="281"/>
      <c r="V579" s="281"/>
      <c r="W579" s="281"/>
      <c r="X579" s="281"/>
      <c r="Y579" s="281"/>
      <c r="Z579" s="281"/>
    </row>
    <row r="580" spans="11:26" ht="12.95" customHeight="1">
      <c r="K580" s="909"/>
      <c r="L580" s="909"/>
      <c r="M580" s="909"/>
      <c r="N580" s="909"/>
      <c r="O580" s="909"/>
      <c r="P580" s="909"/>
      <c r="Q580" s="909"/>
      <c r="R580" s="281"/>
      <c r="S580" s="281"/>
      <c r="T580" s="281"/>
      <c r="U580" s="281"/>
      <c r="V580" s="281"/>
      <c r="W580" s="281"/>
      <c r="X580" s="281"/>
      <c r="Y580" s="281"/>
      <c r="Z580" s="281"/>
    </row>
    <row r="581" spans="11:26" ht="12.95" customHeight="1">
      <c r="K581" s="909"/>
      <c r="L581" s="909"/>
      <c r="M581" s="909"/>
      <c r="N581" s="909"/>
      <c r="O581" s="909"/>
      <c r="P581" s="909"/>
      <c r="Q581" s="909"/>
      <c r="R581" s="281"/>
      <c r="S581" s="281"/>
      <c r="T581" s="281"/>
      <c r="U581" s="281"/>
      <c r="V581" s="281"/>
      <c r="W581" s="281"/>
      <c r="X581" s="281"/>
      <c r="Y581" s="281"/>
      <c r="Z581" s="281"/>
    </row>
    <row r="582" spans="11:26" ht="12.95" customHeight="1">
      <c r="K582" s="909"/>
      <c r="L582" s="909"/>
      <c r="M582" s="909"/>
      <c r="N582" s="909"/>
      <c r="O582" s="909"/>
      <c r="P582" s="909"/>
      <c r="Q582" s="909"/>
      <c r="R582" s="281"/>
      <c r="S582" s="281"/>
      <c r="T582" s="281"/>
      <c r="U582" s="281"/>
      <c r="V582" s="281"/>
      <c r="W582" s="281"/>
      <c r="X582" s="281"/>
      <c r="Y582" s="281"/>
      <c r="Z582" s="281"/>
    </row>
    <row r="583" spans="11:26" ht="12.95" customHeight="1">
      <c r="K583" s="909"/>
      <c r="L583" s="909"/>
      <c r="M583" s="909"/>
      <c r="N583" s="909"/>
      <c r="O583" s="909"/>
      <c r="P583" s="909"/>
      <c r="Q583" s="909"/>
      <c r="R583" s="281"/>
      <c r="S583" s="281"/>
      <c r="T583" s="281"/>
      <c r="U583" s="281"/>
      <c r="V583" s="281"/>
      <c r="W583" s="281"/>
      <c r="X583" s="281"/>
      <c r="Y583" s="281"/>
      <c r="Z583" s="281"/>
    </row>
    <row r="584" spans="11:26" ht="12.95" customHeight="1">
      <c r="K584" s="909"/>
      <c r="L584" s="909"/>
      <c r="M584" s="909"/>
      <c r="N584" s="909"/>
      <c r="O584" s="909"/>
      <c r="P584" s="909"/>
      <c r="Q584" s="909"/>
      <c r="R584" s="281"/>
      <c r="S584" s="281"/>
      <c r="T584" s="281"/>
      <c r="U584" s="281"/>
      <c r="V584" s="281"/>
      <c r="W584" s="281"/>
      <c r="X584" s="281"/>
      <c r="Y584" s="281"/>
      <c r="Z584" s="281"/>
    </row>
    <row r="585" spans="11:26" ht="12.95" customHeight="1">
      <c r="K585" s="909"/>
      <c r="L585" s="909"/>
      <c r="M585" s="909"/>
      <c r="N585" s="909"/>
      <c r="O585" s="909"/>
      <c r="P585" s="909"/>
      <c r="Q585" s="909"/>
      <c r="R585" s="281"/>
      <c r="S585" s="281"/>
      <c r="T585" s="281"/>
      <c r="U585" s="281"/>
      <c r="V585" s="281"/>
      <c r="W585" s="281"/>
      <c r="X585" s="281"/>
      <c r="Y585" s="281"/>
      <c r="Z585" s="281"/>
    </row>
    <row r="586" spans="11:26" ht="12.95" customHeight="1">
      <c r="K586" s="909"/>
      <c r="L586" s="909"/>
      <c r="M586" s="909"/>
      <c r="N586" s="909"/>
      <c r="O586" s="909"/>
      <c r="P586" s="909"/>
      <c r="Q586" s="909"/>
      <c r="R586" s="281"/>
      <c r="S586" s="281"/>
      <c r="T586" s="281"/>
      <c r="U586" s="281"/>
      <c r="V586" s="281"/>
      <c r="W586" s="281"/>
      <c r="X586" s="281"/>
      <c r="Y586" s="281"/>
      <c r="Z586" s="281"/>
    </row>
    <row r="587" spans="11:26" ht="12.95" customHeight="1">
      <c r="K587" s="909"/>
      <c r="L587" s="909"/>
      <c r="M587" s="909"/>
      <c r="N587" s="909"/>
      <c r="O587" s="909"/>
      <c r="P587" s="909"/>
      <c r="Q587" s="909"/>
      <c r="R587" s="281"/>
      <c r="S587" s="281"/>
      <c r="T587" s="281"/>
      <c r="U587" s="281"/>
      <c r="V587" s="281"/>
      <c r="W587" s="281"/>
      <c r="X587" s="281"/>
      <c r="Y587" s="281"/>
      <c r="Z587" s="281"/>
    </row>
    <row r="588" spans="11:26" ht="12.95" customHeight="1">
      <c r="K588" s="909"/>
      <c r="L588" s="909"/>
      <c r="M588" s="909"/>
      <c r="N588" s="909"/>
      <c r="O588" s="909"/>
      <c r="P588" s="909"/>
      <c r="Q588" s="909"/>
      <c r="R588" s="281"/>
      <c r="S588" s="281"/>
      <c r="T588" s="281"/>
      <c r="U588" s="281"/>
      <c r="V588" s="281"/>
      <c r="W588" s="281"/>
      <c r="X588" s="281"/>
      <c r="Y588" s="281"/>
      <c r="Z588" s="281"/>
    </row>
    <row r="589" spans="11:26" ht="12.95" customHeight="1">
      <c r="K589" s="909"/>
      <c r="L589" s="909"/>
      <c r="M589" s="909"/>
      <c r="N589" s="909"/>
      <c r="O589" s="909"/>
      <c r="P589" s="909"/>
      <c r="Q589" s="909"/>
      <c r="R589" s="281"/>
      <c r="S589" s="281"/>
      <c r="T589" s="281"/>
      <c r="U589" s="281"/>
      <c r="V589" s="281"/>
      <c r="W589" s="281"/>
      <c r="X589" s="281"/>
      <c r="Y589" s="281"/>
      <c r="Z589" s="281"/>
    </row>
    <row r="590" spans="11:26" ht="12.95" customHeight="1">
      <c r="K590" s="909"/>
      <c r="L590" s="909"/>
      <c r="M590" s="909"/>
      <c r="N590" s="909"/>
      <c r="O590" s="909"/>
      <c r="P590" s="909"/>
      <c r="Q590" s="909"/>
      <c r="R590" s="281"/>
      <c r="S590" s="281"/>
      <c r="T590" s="281"/>
      <c r="U590" s="281"/>
      <c r="V590" s="281"/>
      <c r="W590" s="281"/>
      <c r="X590" s="281"/>
      <c r="Y590" s="281"/>
      <c r="Z590" s="281"/>
    </row>
    <row r="591" spans="11:26" ht="12.95" customHeight="1">
      <c r="K591" s="909"/>
      <c r="L591" s="909"/>
      <c r="M591" s="909"/>
      <c r="N591" s="909"/>
      <c r="O591" s="909"/>
      <c r="P591" s="909"/>
      <c r="Q591" s="909"/>
      <c r="R591" s="281"/>
      <c r="S591" s="281"/>
      <c r="T591" s="281"/>
      <c r="U591" s="281"/>
      <c r="V591" s="281"/>
      <c r="W591" s="281"/>
      <c r="X591" s="281"/>
      <c r="Y591" s="281"/>
      <c r="Z591" s="281"/>
    </row>
    <row r="592" spans="11:26" ht="12.95" customHeight="1">
      <c r="K592" s="909"/>
      <c r="L592" s="909"/>
      <c r="M592" s="909"/>
      <c r="N592" s="909"/>
      <c r="O592" s="909"/>
      <c r="P592" s="909"/>
      <c r="Q592" s="909"/>
      <c r="R592" s="281"/>
      <c r="S592" s="281"/>
      <c r="T592" s="281"/>
      <c r="U592" s="281"/>
      <c r="V592" s="281"/>
      <c r="W592" s="281"/>
      <c r="X592" s="281"/>
      <c r="Y592" s="281"/>
      <c r="Z592" s="281"/>
    </row>
    <row r="593" spans="11:26" ht="12.95" customHeight="1">
      <c r="K593" s="909"/>
      <c r="L593" s="909"/>
      <c r="M593" s="909"/>
      <c r="N593" s="909"/>
      <c r="O593" s="909"/>
      <c r="P593" s="909"/>
      <c r="Q593" s="909"/>
      <c r="R593" s="281"/>
      <c r="S593" s="281"/>
      <c r="T593" s="281"/>
      <c r="U593" s="281"/>
      <c r="V593" s="281"/>
      <c r="W593" s="281"/>
      <c r="X593" s="281"/>
      <c r="Y593" s="281"/>
      <c r="Z593" s="281"/>
    </row>
    <row r="594" spans="11:26" ht="12.95" customHeight="1">
      <c r="K594" s="909"/>
      <c r="L594" s="909"/>
      <c r="M594" s="909"/>
      <c r="N594" s="909"/>
      <c r="O594" s="909"/>
      <c r="P594" s="909"/>
      <c r="Q594" s="909"/>
      <c r="R594" s="281"/>
      <c r="S594" s="281"/>
      <c r="T594" s="281"/>
      <c r="U594" s="281"/>
      <c r="V594" s="281"/>
      <c r="W594" s="281"/>
      <c r="X594" s="281"/>
      <c r="Y594" s="281"/>
      <c r="Z594" s="281"/>
    </row>
    <row r="595" spans="11:26" ht="12.95" customHeight="1">
      <c r="K595" s="909"/>
      <c r="L595" s="909"/>
      <c r="M595" s="909"/>
      <c r="N595" s="909"/>
      <c r="O595" s="909"/>
      <c r="P595" s="909"/>
      <c r="Q595" s="909"/>
      <c r="R595" s="281"/>
      <c r="S595" s="281"/>
      <c r="T595" s="281"/>
      <c r="U595" s="281"/>
      <c r="V595" s="281"/>
      <c r="W595" s="281"/>
      <c r="X595" s="281"/>
      <c r="Y595" s="281"/>
      <c r="Z595" s="281"/>
    </row>
    <row r="596" spans="11:26" ht="12.95" customHeight="1">
      <c r="K596" s="909"/>
      <c r="L596" s="909"/>
      <c r="M596" s="909"/>
      <c r="N596" s="909"/>
      <c r="O596" s="909"/>
      <c r="P596" s="909"/>
      <c r="Q596" s="909"/>
      <c r="R596" s="281"/>
      <c r="S596" s="281"/>
      <c r="T596" s="281"/>
      <c r="U596" s="281"/>
      <c r="V596" s="281"/>
      <c r="W596" s="281"/>
      <c r="X596" s="281"/>
      <c r="Y596" s="281"/>
      <c r="Z596" s="281"/>
    </row>
    <row r="597" spans="11:26" ht="12.95" customHeight="1">
      <c r="K597" s="909"/>
      <c r="L597" s="909"/>
      <c r="M597" s="909"/>
      <c r="N597" s="909"/>
      <c r="O597" s="909"/>
      <c r="P597" s="909"/>
      <c r="Q597" s="909"/>
      <c r="R597" s="281"/>
      <c r="S597" s="281"/>
      <c r="T597" s="281"/>
      <c r="U597" s="281"/>
      <c r="V597" s="281"/>
      <c r="W597" s="281"/>
      <c r="X597" s="281"/>
      <c r="Y597" s="281"/>
      <c r="Z597" s="281"/>
    </row>
    <row r="598" spans="11:26" ht="12.95" customHeight="1">
      <c r="K598" s="909"/>
      <c r="L598" s="909"/>
      <c r="M598" s="909"/>
      <c r="N598" s="909"/>
      <c r="O598" s="909"/>
      <c r="P598" s="909"/>
      <c r="Q598" s="909"/>
      <c r="R598" s="281"/>
      <c r="S598" s="281"/>
      <c r="T598" s="281"/>
      <c r="U598" s="281"/>
      <c r="V598" s="281"/>
      <c r="W598" s="281"/>
      <c r="X598" s="281"/>
      <c r="Y598" s="281"/>
      <c r="Z598" s="281"/>
    </row>
    <row r="599" spans="11:26" ht="12.95" customHeight="1">
      <c r="K599" s="909"/>
      <c r="L599" s="909"/>
      <c r="M599" s="909"/>
      <c r="N599" s="909"/>
      <c r="O599" s="909"/>
      <c r="P599" s="909"/>
      <c r="Q599" s="909"/>
      <c r="R599" s="281"/>
      <c r="S599" s="281"/>
      <c r="T599" s="281"/>
      <c r="U599" s="281"/>
      <c r="V599" s="281"/>
      <c r="W599" s="281"/>
      <c r="X599" s="281"/>
      <c r="Y599" s="281"/>
      <c r="Z599" s="281"/>
    </row>
    <row r="600" spans="11:26" ht="12.95" customHeight="1">
      <c r="K600" s="909"/>
      <c r="L600" s="909"/>
      <c r="M600" s="909"/>
      <c r="N600" s="909"/>
      <c r="O600" s="909"/>
      <c r="P600" s="909"/>
      <c r="Q600" s="909"/>
      <c r="R600" s="281"/>
      <c r="S600" s="281"/>
      <c r="T600" s="281"/>
      <c r="U600" s="281"/>
      <c r="V600" s="281"/>
      <c r="W600" s="281"/>
      <c r="X600" s="281"/>
      <c r="Y600" s="281"/>
      <c r="Z600" s="281"/>
    </row>
    <row r="601" spans="11:26" ht="12.95" customHeight="1">
      <c r="K601" s="909"/>
      <c r="L601" s="909"/>
      <c r="M601" s="909"/>
      <c r="N601" s="909"/>
      <c r="O601" s="909"/>
      <c r="P601" s="909"/>
      <c r="Q601" s="909"/>
      <c r="R601" s="281"/>
      <c r="S601" s="281"/>
      <c r="T601" s="281"/>
      <c r="U601" s="281"/>
      <c r="V601" s="281"/>
      <c r="W601" s="281"/>
      <c r="X601" s="281"/>
      <c r="Y601" s="281"/>
      <c r="Z601" s="281"/>
    </row>
    <row r="602" spans="11:26" ht="12.95" customHeight="1">
      <c r="K602" s="909"/>
      <c r="L602" s="909"/>
      <c r="M602" s="909"/>
      <c r="N602" s="909"/>
      <c r="O602" s="909"/>
      <c r="P602" s="909"/>
      <c r="Q602" s="909"/>
      <c r="R602" s="281"/>
      <c r="S602" s="281"/>
      <c r="T602" s="281"/>
      <c r="U602" s="281"/>
      <c r="V602" s="281"/>
      <c r="W602" s="281"/>
      <c r="X602" s="281"/>
      <c r="Y602" s="281"/>
      <c r="Z602" s="281"/>
    </row>
    <row r="603" spans="11:26" ht="12.95" customHeight="1">
      <c r="K603" s="909"/>
      <c r="L603" s="909"/>
      <c r="M603" s="909"/>
      <c r="N603" s="909"/>
      <c r="O603" s="909"/>
      <c r="P603" s="909"/>
      <c r="Q603" s="909"/>
      <c r="R603" s="281"/>
      <c r="S603" s="281"/>
      <c r="T603" s="281"/>
      <c r="U603" s="281"/>
      <c r="V603" s="281"/>
      <c r="W603" s="281"/>
      <c r="X603" s="281"/>
      <c r="Y603" s="281"/>
      <c r="Z603" s="281"/>
    </row>
    <row r="604" spans="11:26" ht="12.95" customHeight="1">
      <c r="K604" s="909"/>
      <c r="L604" s="909"/>
      <c r="M604" s="909"/>
      <c r="N604" s="909"/>
      <c r="O604" s="909"/>
      <c r="P604" s="909"/>
      <c r="Q604" s="909"/>
      <c r="R604" s="281"/>
      <c r="S604" s="281"/>
      <c r="T604" s="281"/>
      <c r="U604" s="281"/>
      <c r="V604" s="281"/>
      <c r="W604" s="281"/>
      <c r="X604" s="281"/>
      <c r="Y604" s="281"/>
      <c r="Z604" s="281"/>
    </row>
    <row r="605" spans="11:26" ht="12.95" customHeight="1">
      <c r="K605" s="909"/>
      <c r="L605" s="909"/>
      <c r="M605" s="909"/>
      <c r="N605" s="909"/>
      <c r="O605" s="909"/>
      <c r="P605" s="909"/>
      <c r="Q605" s="909"/>
      <c r="R605" s="281"/>
      <c r="S605" s="281"/>
      <c r="T605" s="281"/>
      <c r="U605" s="281"/>
      <c r="V605" s="281"/>
      <c r="W605" s="281"/>
      <c r="X605" s="281"/>
      <c r="Y605" s="281"/>
      <c r="Z605" s="281"/>
    </row>
    <row r="606" spans="11:26" ht="12.95" customHeight="1">
      <c r="K606" s="909"/>
      <c r="L606" s="909"/>
      <c r="M606" s="909"/>
      <c r="N606" s="909"/>
      <c r="O606" s="909"/>
      <c r="P606" s="909"/>
      <c r="Q606" s="909"/>
      <c r="R606" s="281"/>
      <c r="S606" s="281"/>
      <c r="T606" s="281"/>
      <c r="U606" s="281"/>
      <c r="V606" s="281"/>
      <c r="W606" s="281"/>
      <c r="X606" s="281"/>
      <c r="Y606" s="281"/>
      <c r="Z606" s="281"/>
    </row>
    <row r="607" spans="11:26" ht="12.95" customHeight="1">
      <c r="K607" s="909"/>
      <c r="L607" s="909"/>
      <c r="M607" s="909"/>
      <c r="N607" s="909"/>
      <c r="O607" s="909"/>
      <c r="P607" s="909"/>
      <c r="Q607" s="909"/>
      <c r="R607" s="281"/>
      <c r="S607" s="281"/>
      <c r="T607" s="281"/>
      <c r="U607" s="281"/>
      <c r="V607" s="281"/>
      <c r="W607" s="281"/>
      <c r="X607" s="281"/>
      <c r="Y607" s="281"/>
      <c r="Z607" s="281"/>
    </row>
    <row r="608" spans="11:26" ht="12.95" customHeight="1">
      <c r="K608" s="909"/>
      <c r="L608" s="909"/>
      <c r="M608" s="909"/>
      <c r="N608" s="909"/>
      <c r="O608" s="909"/>
      <c r="P608" s="909"/>
      <c r="Q608" s="909"/>
      <c r="R608" s="281"/>
      <c r="S608" s="281"/>
      <c r="T608" s="281"/>
      <c r="U608" s="281"/>
      <c r="V608" s="281"/>
      <c r="W608" s="281"/>
      <c r="X608" s="281"/>
      <c r="Y608" s="281"/>
      <c r="Z608" s="281"/>
    </row>
    <row r="609" spans="11:26" ht="12.95" customHeight="1">
      <c r="K609" s="909"/>
      <c r="L609" s="909"/>
      <c r="M609" s="909"/>
      <c r="N609" s="909"/>
      <c r="O609" s="909"/>
      <c r="P609" s="909"/>
      <c r="Q609" s="909"/>
      <c r="R609" s="281"/>
      <c r="S609" s="281"/>
      <c r="T609" s="281"/>
      <c r="U609" s="281"/>
      <c r="V609" s="281"/>
      <c r="W609" s="281"/>
      <c r="X609" s="281"/>
      <c r="Y609" s="281"/>
      <c r="Z609" s="281"/>
    </row>
    <row r="610" spans="11:26" ht="12.95" customHeight="1">
      <c r="K610" s="909"/>
      <c r="L610" s="909"/>
      <c r="M610" s="909"/>
      <c r="N610" s="909"/>
      <c r="O610" s="909"/>
      <c r="P610" s="909"/>
      <c r="Q610" s="909"/>
      <c r="R610" s="281"/>
      <c r="S610" s="281"/>
      <c r="T610" s="281"/>
      <c r="U610" s="281"/>
      <c r="V610" s="281"/>
      <c r="W610" s="281"/>
      <c r="X610" s="281"/>
      <c r="Y610" s="281"/>
      <c r="Z610" s="281"/>
    </row>
    <row r="611" spans="11:26" ht="12.95" customHeight="1">
      <c r="K611" s="909"/>
      <c r="L611" s="909"/>
      <c r="M611" s="909"/>
      <c r="N611" s="909"/>
      <c r="O611" s="909"/>
      <c r="P611" s="909"/>
      <c r="Q611" s="909"/>
      <c r="R611" s="281"/>
      <c r="S611" s="281"/>
      <c r="T611" s="281"/>
      <c r="U611" s="281"/>
      <c r="V611" s="281"/>
      <c r="W611" s="281"/>
      <c r="X611" s="281"/>
      <c r="Y611" s="281"/>
      <c r="Z611" s="281"/>
    </row>
    <row r="612" spans="11:26" ht="12.95" customHeight="1">
      <c r="K612" s="909"/>
      <c r="L612" s="909"/>
      <c r="M612" s="909"/>
      <c r="N612" s="909"/>
      <c r="O612" s="909"/>
      <c r="P612" s="909"/>
      <c r="Q612" s="909"/>
      <c r="R612" s="281"/>
      <c r="S612" s="281"/>
      <c r="T612" s="281"/>
      <c r="U612" s="281"/>
      <c r="V612" s="281"/>
      <c r="W612" s="281"/>
      <c r="X612" s="281"/>
      <c r="Y612" s="281"/>
      <c r="Z612" s="281"/>
    </row>
    <row r="613" spans="11:26" ht="12.95" customHeight="1">
      <c r="K613" s="909"/>
      <c r="L613" s="909"/>
      <c r="M613" s="909"/>
      <c r="N613" s="909"/>
      <c r="O613" s="909"/>
      <c r="P613" s="909"/>
      <c r="Q613" s="909"/>
      <c r="R613" s="281"/>
      <c r="S613" s="281"/>
      <c r="T613" s="281"/>
      <c r="U613" s="281"/>
      <c r="V613" s="281"/>
      <c r="W613" s="281"/>
      <c r="X613" s="281"/>
      <c r="Y613" s="281"/>
      <c r="Z613" s="281"/>
    </row>
    <row r="614" spans="11:26" ht="12.95" customHeight="1">
      <c r="K614" s="909"/>
      <c r="L614" s="909"/>
      <c r="M614" s="909"/>
      <c r="N614" s="909"/>
      <c r="O614" s="909"/>
      <c r="P614" s="909"/>
      <c r="Q614" s="909"/>
      <c r="R614" s="281"/>
      <c r="S614" s="281"/>
      <c r="T614" s="281"/>
      <c r="U614" s="281"/>
      <c r="V614" s="281"/>
      <c r="W614" s="281"/>
      <c r="X614" s="281"/>
      <c r="Y614" s="281"/>
      <c r="Z614" s="281"/>
    </row>
    <row r="615" spans="11:26" ht="12.95" customHeight="1">
      <c r="K615" s="909"/>
      <c r="L615" s="909"/>
      <c r="M615" s="909"/>
      <c r="N615" s="909"/>
      <c r="O615" s="909"/>
      <c r="P615" s="909"/>
      <c r="Q615" s="909"/>
      <c r="R615" s="281"/>
      <c r="S615" s="281"/>
      <c r="T615" s="281"/>
      <c r="U615" s="281"/>
      <c r="V615" s="281"/>
      <c r="W615" s="281"/>
      <c r="X615" s="281"/>
      <c r="Y615" s="281"/>
      <c r="Z615" s="281"/>
    </row>
    <row r="616" spans="11:26" ht="12.95" customHeight="1">
      <c r="K616" s="909"/>
      <c r="L616" s="909"/>
      <c r="M616" s="909"/>
      <c r="N616" s="909"/>
      <c r="O616" s="909"/>
      <c r="P616" s="909"/>
      <c r="Q616" s="909"/>
      <c r="R616" s="281"/>
      <c r="S616" s="281"/>
      <c r="T616" s="281"/>
      <c r="U616" s="281"/>
      <c r="V616" s="281"/>
      <c r="W616" s="281"/>
      <c r="X616" s="281"/>
      <c r="Y616" s="281"/>
      <c r="Z616" s="281"/>
    </row>
    <row r="617" spans="11:26" ht="12.95" customHeight="1">
      <c r="K617" s="909"/>
      <c r="L617" s="909"/>
      <c r="M617" s="909"/>
      <c r="N617" s="909"/>
      <c r="O617" s="909"/>
      <c r="P617" s="909"/>
      <c r="Q617" s="909"/>
      <c r="R617" s="281"/>
      <c r="S617" s="281"/>
      <c r="T617" s="281"/>
      <c r="U617" s="281"/>
      <c r="V617" s="281"/>
      <c r="W617" s="281"/>
      <c r="X617" s="281"/>
      <c r="Y617" s="281"/>
      <c r="Z617" s="281"/>
    </row>
    <row r="618" spans="11:26" ht="12.95" customHeight="1">
      <c r="K618" s="909"/>
      <c r="L618" s="909"/>
      <c r="M618" s="909"/>
      <c r="N618" s="909"/>
      <c r="O618" s="909"/>
      <c r="P618" s="909"/>
      <c r="Q618" s="909"/>
      <c r="R618" s="281"/>
      <c r="S618" s="281"/>
      <c r="T618" s="281"/>
      <c r="U618" s="281"/>
      <c r="V618" s="281"/>
      <c r="W618" s="281"/>
      <c r="X618" s="281"/>
      <c r="Y618" s="281"/>
      <c r="Z618" s="281"/>
    </row>
    <row r="619" spans="11:26" ht="12.95" customHeight="1">
      <c r="K619" s="909"/>
      <c r="L619" s="909"/>
      <c r="M619" s="909"/>
      <c r="N619" s="909"/>
      <c r="O619" s="909"/>
      <c r="P619" s="909"/>
      <c r="Q619" s="909"/>
      <c r="R619" s="281"/>
      <c r="S619" s="281"/>
      <c r="T619" s="281"/>
      <c r="U619" s="281"/>
      <c r="V619" s="281"/>
      <c r="W619" s="281"/>
      <c r="X619" s="281"/>
      <c r="Y619" s="281"/>
      <c r="Z619" s="281"/>
    </row>
    <row r="620" spans="11:26" ht="12.95" customHeight="1">
      <c r="K620" s="909"/>
      <c r="L620" s="909"/>
      <c r="M620" s="909"/>
      <c r="N620" s="909"/>
      <c r="O620" s="909"/>
      <c r="P620" s="909"/>
      <c r="Q620" s="909"/>
      <c r="R620" s="281"/>
      <c r="S620" s="281"/>
      <c r="T620" s="281"/>
      <c r="U620" s="281"/>
      <c r="V620" s="281"/>
      <c r="W620" s="281"/>
      <c r="X620" s="281"/>
      <c r="Y620" s="281"/>
      <c r="Z620" s="281"/>
    </row>
    <row r="621" spans="11:26" ht="12.95" customHeight="1">
      <c r="K621" s="909"/>
      <c r="L621" s="909"/>
      <c r="M621" s="909"/>
      <c r="N621" s="909"/>
      <c r="O621" s="909"/>
      <c r="P621" s="909"/>
      <c r="Q621" s="909"/>
      <c r="R621" s="281"/>
      <c r="S621" s="281"/>
      <c r="T621" s="281"/>
      <c r="U621" s="281"/>
      <c r="V621" s="281"/>
      <c r="W621" s="281"/>
      <c r="X621" s="281"/>
      <c r="Y621" s="281"/>
      <c r="Z621" s="281"/>
    </row>
    <row r="622" spans="11:26" ht="12.95" customHeight="1">
      <c r="K622" s="909"/>
      <c r="L622" s="909"/>
      <c r="M622" s="909"/>
      <c r="N622" s="909"/>
      <c r="O622" s="909"/>
      <c r="P622" s="909"/>
      <c r="Q622" s="909"/>
      <c r="R622" s="281"/>
      <c r="S622" s="281"/>
      <c r="T622" s="281"/>
      <c r="U622" s="281"/>
      <c r="V622" s="281"/>
      <c r="W622" s="281"/>
      <c r="X622" s="281"/>
      <c r="Y622" s="281"/>
      <c r="Z622" s="281"/>
    </row>
    <row r="623" spans="11:26" ht="12.95" customHeight="1">
      <c r="K623" s="909"/>
      <c r="L623" s="909"/>
      <c r="M623" s="909"/>
      <c r="N623" s="909"/>
      <c r="O623" s="909"/>
      <c r="P623" s="909"/>
      <c r="Q623" s="909"/>
      <c r="R623" s="281"/>
      <c r="S623" s="281"/>
      <c r="T623" s="281"/>
      <c r="U623" s="281"/>
      <c r="V623" s="281"/>
      <c r="W623" s="281"/>
      <c r="X623" s="281"/>
      <c r="Y623" s="281"/>
      <c r="Z623" s="281"/>
    </row>
    <row r="624" spans="11:26" ht="12.95" customHeight="1">
      <c r="K624" s="909"/>
      <c r="L624" s="909"/>
      <c r="M624" s="909"/>
      <c r="N624" s="909"/>
      <c r="O624" s="909"/>
      <c r="P624" s="909"/>
      <c r="Q624" s="909"/>
      <c r="R624" s="281"/>
      <c r="S624" s="281"/>
      <c r="T624" s="281"/>
      <c r="U624" s="281"/>
      <c r="V624" s="281"/>
      <c r="W624" s="281"/>
      <c r="X624" s="281"/>
      <c r="Y624" s="281"/>
      <c r="Z624" s="281"/>
    </row>
    <row r="625" spans="11:26" ht="12.95" customHeight="1">
      <c r="K625" s="909"/>
      <c r="L625" s="909"/>
      <c r="M625" s="909"/>
      <c r="N625" s="909"/>
      <c r="O625" s="909"/>
      <c r="P625" s="909"/>
      <c r="Q625" s="909"/>
      <c r="R625" s="281"/>
      <c r="S625" s="281"/>
      <c r="T625" s="281"/>
      <c r="U625" s="281"/>
      <c r="V625" s="281"/>
      <c r="W625" s="281"/>
      <c r="X625" s="281"/>
      <c r="Y625" s="281"/>
      <c r="Z625" s="281"/>
    </row>
    <row r="626" spans="11:26" ht="12.95" customHeight="1">
      <c r="K626" s="909"/>
      <c r="L626" s="909"/>
      <c r="M626" s="909"/>
      <c r="N626" s="909"/>
      <c r="O626" s="909"/>
      <c r="P626" s="909"/>
      <c r="Q626" s="909"/>
      <c r="R626" s="281"/>
      <c r="S626" s="281"/>
      <c r="T626" s="281"/>
      <c r="U626" s="281"/>
      <c r="V626" s="281"/>
      <c r="W626" s="281"/>
      <c r="X626" s="281"/>
      <c r="Y626" s="281"/>
      <c r="Z626" s="281"/>
    </row>
    <row r="627" spans="11:26" ht="12.95" customHeight="1">
      <c r="K627" s="909"/>
      <c r="L627" s="909"/>
      <c r="M627" s="909"/>
      <c r="N627" s="909"/>
      <c r="O627" s="909"/>
      <c r="P627" s="909"/>
      <c r="Q627" s="909"/>
      <c r="R627" s="281"/>
      <c r="S627" s="281"/>
      <c r="T627" s="281"/>
      <c r="U627" s="281"/>
      <c r="V627" s="281"/>
      <c r="W627" s="281"/>
      <c r="X627" s="281"/>
      <c r="Y627" s="281"/>
      <c r="Z627" s="281"/>
    </row>
    <row r="628" spans="11:26" ht="12.95" customHeight="1">
      <c r="K628" s="909"/>
      <c r="L628" s="909"/>
      <c r="M628" s="909"/>
      <c r="N628" s="909"/>
      <c r="O628" s="909"/>
      <c r="P628" s="909"/>
      <c r="Q628" s="909"/>
      <c r="R628" s="281"/>
      <c r="S628" s="281"/>
      <c r="T628" s="281"/>
      <c r="U628" s="281"/>
      <c r="V628" s="281"/>
      <c r="W628" s="281"/>
      <c r="X628" s="281"/>
      <c r="Y628" s="281"/>
      <c r="Z628" s="281"/>
    </row>
    <row r="629" spans="11:26" ht="12.95" customHeight="1">
      <c r="K629" s="909"/>
      <c r="L629" s="909"/>
      <c r="M629" s="909"/>
      <c r="N629" s="909"/>
      <c r="O629" s="909"/>
      <c r="P629" s="909"/>
      <c r="Q629" s="909"/>
      <c r="R629" s="281"/>
      <c r="S629" s="281"/>
      <c r="T629" s="281"/>
      <c r="U629" s="281"/>
      <c r="V629" s="281"/>
      <c r="W629" s="281"/>
      <c r="X629" s="281"/>
      <c r="Y629" s="281"/>
      <c r="Z629" s="281"/>
    </row>
    <row r="630" spans="11:26" ht="12.95" customHeight="1">
      <c r="K630" s="909"/>
      <c r="L630" s="909"/>
      <c r="M630" s="909"/>
      <c r="N630" s="909"/>
      <c r="O630" s="909"/>
      <c r="P630" s="909"/>
      <c r="Q630" s="909"/>
      <c r="R630" s="281"/>
      <c r="S630" s="281"/>
      <c r="T630" s="281"/>
      <c r="U630" s="281"/>
      <c r="V630" s="281"/>
      <c r="W630" s="281"/>
      <c r="X630" s="281"/>
      <c r="Y630" s="281"/>
      <c r="Z630" s="281"/>
    </row>
    <row r="631" spans="11:26" ht="12.95" customHeight="1">
      <c r="K631" s="909"/>
      <c r="L631" s="909"/>
      <c r="M631" s="909"/>
      <c r="N631" s="909"/>
      <c r="O631" s="909"/>
      <c r="P631" s="909"/>
      <c r="Q631" s="909"/>
      <c r="R631" s="281"/>
      <c r="S631" s="281"/>
      <c r="T631" s="281"/>
      <c r="U631" s="281"/>
      <c r="V631" s="281"/>
      <c r="W631" s="281"/>
      <c r="X631" s="281"/>
      <c r="Y631" s="281"/>
      <c r="Z631" s="281"/>
    </row>
    <row r="632" spans="11:26" ht="12.95" customHeight="1">
      <c r="K632" s="909"/>
      <c r="L632" s="909"/>
      <c r="M632" s="909"/>
      <c r="N632" s="909"/>
      <c r="O632" s="909"/>
      <c r="P632" s="909"/>
      <c r="Q632" s="909"/>
      <c r="R632" s="281"/>
      <c r="S632" s="281"/>
      <c r="T632" s="281"/>
      <c r="U632" s="281"/>
      <c r="V632" s="281"/>
      <c r="W632" s="281"/>
      <c r="X632" s="281"/>
      <c r="Y632" s="281"/>
      <c r="Z632" s="281"/>
    </row>
    <row r="633" spans="11:26" ht="12.95" customHeight="1">
      <c r="K633" s="909"/>
      <c r="L633" s="909"/>
      <c r="M633" s="909"/>
      <c r="N633" s="909"/>
      <c r="O633" s="909"/>
      <c r="P633" s="909"/>
      <c r="Q633" s="909"/>
      <c r="R633" s="281"/>
      <c r="S633" s="281"/>
      <c r="T633" s="281"/>
      <c r="U633" s="281"/>
      <c r="V633" s="281"/>
      <c r="W633" s="281"/>
      <c r="X633" s="281"/>
      <c r="Y633" s="281"/>
      <c r="Z633" s="281"/>
    </row>
    <row r="634" spans="11:26" ht="12.95" customHeight="1">
      <c r="K634" s="909"/>
      <c r="L634" s="909"/>
      <c r="M634" s="909"/>
      <c r="N634" s="909"/>
      <c r="O634" s="909"/>
      <c r="P634" s="909"/>
      <c r="Q634" s="909"/>
      <c r="R634" s="281"/>
      <c r="S634" s="281"/>
      <c r="T634" s="281"/>
      <c r="U634" s="281"/>
      <c r="V634" s="281"/>
      <c r="W634" s="281"/>
      <c r="X634" s="281"/>
      <c r="Y634" s="281"/>
      <c r="Z634" s="281"/>
    </row>
    <row r="635" spans="11:26" ht="12.95" customHeight="1">
      <c r="K635" s="909"/>
      <c r="L635" s="909"/>
      <c r="M635" s="909"/>
      <c r="N635" s="909"/>
      <c r="O635" s="909"/>
      <c r="P635" s="909"/>
      <c r="Q635" s="909"/>
      <c r="R635" s="281"/>
      <c r="S635" s="281"/>
      <c r="T635" s="281"/>
      <c r="U635" s="281"/>
      <c r="V635" s="281"/>
      <c r="W635" s="281"/>
      <c r="X635" s="281"/>
      <c r="Y635" s="281"/>
      <c r="Z635" s="281"/>
    </row>
    <row r="636" spans="11:26" ht="12.95" customHeight="1">
      <c r="K636" s="909"/>
      <c r="L636" s="909"/>
      <c r="M636" s="909"/>
      <c r="N636" s="909"/>
      <c r="O636" s="909"/>
      <c r="P636" s="909"/>
      <c r="Q636" s="909"/>
      <c r="R636" s="281"/>
      <c r="S636" s="281"/>
      <c r="T636" s="281"/>
      <c r="U636" s="281"/>
      <c r="V636" s="281"/>
      <c r="W636" s="281"/>
      <c r="X636" s="281"/>
      <c r="Y636" s="281"/>
      <c r="Z636" s="281"/>
    </row>
    <row r="637" spans="11:26" ht="12.95" customHeight="1">
      <c r="K637" s="909"/>
      <c r="L637" s="909"/>
      <c r="M637" s="909"/>
      <c r="N637" s="909"/>
      <c r="O637" s="909"/>
      <c r="P637" s="909"/>
      <c r="Q637" s="909"/>
      <c r="R637" s="281"/>
      <c r="S637" s="281"/>
      <c r="T637" s="281"/>
      <c r="U637" s="281"/>
      <c r="V637" s="281"/>
      <c r="W637" s="281"/>
      <c r="X637" s="281"/>
      <c r="Y637" s="281"/>
      <c r="Z637" s="281"/>
    </row>
    <row r="638" spans="11:26" ht="12.95" customHeight="1">
      <c r="K638" s="909"/>
      <c r="L638" s="909"/>
      <c r="M638" s="909"/>
      <c r="N638" s="909"/>
      <c r="O638" s="909"/>
      <c r="P638" s="909"/>
      <c r="Q638" s="909"/>
      <c r="R638" s="281"/>
      <c r="S638" s="281"/>
      <c r="T638" s="281"/>
      <c r="U638" s="281"/>
      <c r="V638" s="281"/>
      <c r="W638" s="281"/>
      <c r="X638" s="281"/>
      <c r="Y638" s="281"/>
      <c r="Z638" s="281"/>
    </row>
    <row r="639" spans="11:26" ht="12.95" customHeight="1">
      <c r="K639" s="909"/>
      <c r="L639" s="909"/>
      <c r="M639" s="909"/>
      <c r="N639" s="909"/>
      <c r="O639" s="909"/>
      <c r="P639" s="909"/>
      <c r="Q639" s="909"/>
      <c r="R639" s="281"/>
      <c r="S639" s="281"/>
      <c r="T639" s="281"/>
      <c r="U639" s="281"/>
      <c r="V639" s="281"/>
      <c r="W639" s="281"/>
      <c r="X639" s="281"/>
      <c r="Y639" s="281"/>
      <c r="Z639" s="281"/>
    </row>
    <row r="640" spans="11:26" ht="12.95" customHeight="1">
      <c r="K640" s="909"/>
      <c r="L640" s="909"/>
      <c r="M640" s="909"/>
      <c r="N640" s="909"/>
      <c r="O640" s="909"/>
      <c r="P640" s="909"/>
      <c r="Q640" s="909"/>
      <c r="R640" s="281"/>
      <c r="S640" s="281"/>
      <c r="T640" s="281"/>
      <c r="U640" s="281"/>
      <c r="V640" s="281"/>
      <c r="W640" s="281"/>
      <c r="X640" s="281"/>
      <c r="Y640" s="281"/>
      <c r="Z640" s="281"/>
    </row>
    <row r="641" spans="11:26" ht="12.95" customHeight="1">
      <c r="K641" s="909"/>
      <c r="L641" s="909"/>
      <c r="M641" s="909"/>
      <c r="N641" s="909"/>
      <c r="O641" s="909"/>
      <c r="P641" s="909"/>
      <c r="Q641" s="909"/>
      <c r="R641" s="281"/>
      <c r="S641" s="281"/>
      <c r="T641" s="281"/>
      <c r="U641" s="281"/>
      <c r="V641" s="281"/>
      <c r="W641" s="281"/>
      <c r="X641" s="281"/>
      <c r="Y641" s="281"/>
      <c r="Z641" s="281"/>
    </row>
    <row r="642" spans="11:26" ht="12.95" customHeight="1">
      <c r="K642" s="909"/>
      <c r="L642" s="909"/>
      <c r="M642" s="909"/>
      <c r="N642" s="909"/>
      <c r="O642" s="909"/>
      <c r="P642" s="909"/>
      <c r="Q642" s="909"/>
      <c r="R642" s="281"/>
      <c r="S642" s="281"/>
      <c r="T642" s="281"/>
      <c r="U642" s="281"/>
      <c r="V642" s="281"/>
      <c r="W642" s="281"/>
      <c r="X642" s="281"/>
      <c r="Y642" s="281"/>
      <c r="Z642" s="281"/>
    </row>
    <row r="643" spans="11:26" ht="12.95" customHeight="1">
      <c r="K643" s="909"/>
      <c r="L643" s="909"/>
      <c r="M643" s="909"/>
      <c r="N643" s="909"/>
      <c r="O643" s="909"/>
      <c r="P643" s="909"/>
      <c r="Q643" s="909"/>
      <c r="R643" s="281"/>
      <c r="S643" s="281"/>
      <c r="T643" s="281"/>
      <c r="U643" s="281"/>
      <c r="V643" s="281"/>
      <c r="W643" s="281"/>
      <c r="X643" s="281"/>
      <c r="Y643" s="281"/>
      <c r="Z643" s="281"/>
    </row>
    <row r="644" spans="11:26" ht="12.95" customHeight="1">
      <c r="K644" s="909"/>
      <c r="L644" s="909"/>
      <c r="M644" s="909"/>
      <c r="N644" s="909"/>
      <c r="O644" s="909"/>
      <c r="P644" s="909"/>
      <c r="Q644" s="909"/>
      <c r="R644" s="281"/>
      <c r="S644" s="281"/>
      <c r="T644" s="281"/>
      <c r="U644" s="281"/>
      <c r="V644" s="281"/>
      <c r="W644" s="281"/>
      <c r="X644" s="281"/>
      <c r="Y644" s="281"/>
      <c r="Z644" s="281"/>
    </row>
    <row r="645" spans="11:26" ht="12.95" customHeight="1">
      <c r="K645" s="909"/>
      <c r="L645" s="909"/>
      <c r="M645" s="909"/>
      <c r="N645" s="909"/>
      <c r="O645" s="909"/>
      <c r="P645" s="909"/>
      <c r="Q645" s="909"/>
      <c r="R645" s="281"/>
      <c r="S645" s="281"/>
      <c r="T645" s="281"/>
      <c r="U645" s="281"/>
      <c r="V645" s="281"/>
      <c r="W645" s="281"/>
      <c r="X645" s="281"/>
      <c r="Y645" s="281"/>
      <c r="Z645" s="281"/>
    </row>
    <row r="646" spans="11:26" ht="12.95" customHeight="1">
      <c r="K646" s="909"/>
      <c r="L646" s="909"/>
      <c r="M646" s="909"/>
      <c r="N646" s="909"/>
      <c r="O646" s="909"/>
      <c r="P646" s="909"/>
      <c r="Q646" s="909"/>
      <c r="R646" s="281"/>
      <c r="S646" s="281"/>
      <c r="T646" s="281"/>
      <c r="U646" s="281"/>
      <c r="V646" s="281"/>
      <c r="W646" s="281"/>
      <c r="X646" s="281"/>
      <c r="Y646" s="281"/>
      <c r="Z646" s="281"/>
    </row>
    <row r="647" spans="11:26" ht="12.95" customHeight="1">
      <c r="K647" s="909"/>
      <c r="L647" s="909"/>
      <c r="M647" s="909"/>
      <c r="N647" s="909"/>
      <c r="O647" s="909"/>
      <c r="P647" s="909"/>
      <c r="Q647" s="909"/>
      <c r="R647" s="281"/>
      <c r="S647" s="281"/>
      <c r="T647" s="281"/>
      <c r="U647" s="281"/>
      <c r="V647" s="281"/>
      <c r="W647" s="281"/>
      <c r="X647" s="281"/>
      <c r="Y647" s="281"/>
      <c r="Z647" s="281"/>
    </row>
    <row r="648" spans="11:26" ht="12.95" customHeight="1">
      <c r="K648" s="909"/>
      <c r="L648" s="909"/>
      <c r="M648" s="909"/>
      <c r="N648" s="909"/>
      <c r="O648" s="909"/>
      <c r="P648" s="909"/>
      <c r="Q648" s="909"/>
      <c r="R648" s="281"/>
      <c r="S648" s="281"/>
      <c r="T648" s="281"/>
      <c r="U648" s="281"/>
      <c r="V648" s="281"/>
      <c r="W648" s="281"/>
      <c r="X648" s="281"/>
      <c r="Y648" s="281"/>
      <c r="Z648" s="281"/>
    </row>
    <row r="649" spans="11:26" ht="12.95" customHeight="1">
      <c r="K649" s="909"/>
      <c r="L649" s="909"/>
      <c r="M649" s="909"/>
      <c r="N649" s="909"/>
      <c r="O649" s="909"/>
      <c r="P649" s="909"/>
      <c r="Q649" s="909"/>
      <c r="R649" s="281"/>
      <c r="S649" s="281"/>
      <c r="T649" s="281"/>
      <c r="U649" s="281"/>
      <c r="V649" s="281"/>
      <c r="W649" s="281"/>
      <c r="X649" s="281"/>
      <c r="Y649" s="281"/>
      <c r="Z649" s="281"/>
    </row>
    <row r="650" spans="11:26" ht="12.95" customHeight="1">
      <c r="K650" s="909"/>
      <c r="L650" s="909"/>
      <c r="M650" s="909"/>
      <c r="N650" s="909"/>
      <c r="O650" s="909"/>
      <c r="P650" s="909"/>
      <c r="Q650" s="909"/>
      <c r="R650" s="281"/>
      <c r="S650" s="281"/>
      <c r="T650" s="281"/>
      <c r="U650" s="281"/>
      <c r="V650" s="281"/>
      <c r="W650" s="281"/>
      <c r="X650" s="281"/>
      <c r="Y650" s="281"/>
      <c r="Z650" s="281"/>
    </row>
    <row r="651" spans="11:26" ht="12.95" customHeight="1">
      <c r="K651" s="909"/>
      <c r="L651" s="909"/>
      <c r="M651" s="909"/>
      <c r="N651" s="909"/>
      <c r="O651" s="909"/>
      <c r="P651" s="909"/>
      <c r="Q651" s="909"/>
      <c r="R651" s="281"/>
      <c r="S651" s="281"/>
      <c r="T651" s="281"/>
      <c r="U651" s="281"/>
      <c r="V651" s="281"/>
      <c r="W651" s="281"/>
      <c r="X651" s="281"/>
      <c r="Y651" s="281"/>
      <c r="Z651" s="281"/>
    </row>
    <row r="652" spans="11:26" ht="12.95" customHeight="1">
      <c r="K652" s="909"/>
      <c r="L652" s="909"/>
      <c r="M652" s="909"/>
      <c r="N652" s="909"/>
      <c r="O652" s="909"/>
      <c r="P652" s="909"/>
      <c r="Q652" s="909"/>
      <c r="R652" s="281"/>
      <c r="S652" s="281"/>
      <c r="T652" s="281"/>
      <c r="U652" s="281"/>
      <c r="V652" s="281"/>
      <c r="W652" s="281"/>
      <c r="X652" s="281"/>
      <c r="Y652" s="281"/>
      <c r="Z652" s="281"/>
    </row>
    <row r="653" spans="11:26" ht="12.95" customHeight="1">
      <c r="K653" s="909"/>
      <c r="L653" s="909"/>
      <c r="M653" s="909"/>
      <c r="N653" s="909"/>
      <c r="O653" s="909"/>
      <c r="P653" s="909"/>
      <c r="Q653" s="909"/>
      <c r="R653" s="281"/>
      <c r="S653" s="281"/>
      <c r="T653" s="281"/>
      <c r="U653" s="281"/>
      <c r="V653" s="281"/>
      <c r="W653" s="281"/>
      <c r="X653" s="281"/>
      <c r="Y653" s="281"/>
      <c r="Z653" s="281"/>
    </row>
    <row r="654" spans="11:26" ht="12.95" customHeight="1">
      <c r="K654" s="909"/>
      <c r="L654" s="909"/>
      <c r="M654" s="909"/>
      <c r="N654" s="909"/>
      <c r="O654" s="909"/>
      <c r="P654" s="909"/>
      <c r="Q654" s="909"/>
      <c r="R654" s="281"/>
      <c r="S654" s="281"/>
      <c r="T654" s="281"/>
      <c r="U654" s="281"/>
      <c r="V654" s="281"/>
      <c r="W654" s="281"/>
      <c r="X654" s="281"/>
      <c r="Y654" s="281"/>
      <c r="Z654" s="281"/>
    </row>
    <row r="655" spans="11:26" ht="12.95" customHeight="1">
      <c r="K655" s="909"/>
      <c r="L655" s="909"/>
      <c r="M655" s="909"/>
      <c r="N655" s="909"/>
      <c r="O655" s="909"/>
      <c r="P655" s="909"/>
      <c r="Q655" s="909"/>
      <c r="R655" s="281"/>
      <c r="S655" s="281"/>
      <c r="T655" s="281"/>
      <c r="U655" s="281"/>
      <c r="V655" s="281"/>
      <c r="W655" s="281"/>
      <c r="X655" s="281"/>
      <c r="Y655" s="281"/>
      <c r="Z655" s="281"/>
    </row>
    <row r="656" spans="11:26" ht="12.95" customHeight="1">
      <c r="K656" s="909"/>
      <c r="L656" s="909"/>
      <c r="M656" s="909"/>
      <c r="N656" s="909"/>
      <c r="O656" s="909"/>
      <c r="P656" s="909"/>
      <c r="Q656" s="909"/>
      <c r="R656" s="281"/>
      <c r="S656" s="281"/>
      <c r="T656" s="281"/>
      <c r="U656" s="281"/>
      <c r="V656" s="281"/>
      <c r="W656" s="281"/>
      <c r="X656" s="281"/>
      <c r="Y656" s="281"/>
      <c r="Z656" s="281"/>
    </row>
    <row r="657" spans="11:26" ht="12.95" customHeight="1">
      <c r="K657" s="909"/>
      <c r="L657" s="909"/>
      <c r="M657" s="909"/>
      <c r="N657" s="909"/>
      <c r="O657" s="909"/>
      <c r="P657" s="909"/>
      <c r="Q657" s="909"/>
      <c r="R657" s="281"/>
      <c r="S657" s="281"/>
      <c r="T657" s="281"/>
      <c r="U657" s="281"/>
      <c r="V657" s="281"/>
      <c r="W657" s="281"/>
      <c r="X657" s="281"/>
      <c r="Y657" s="281"/>
      <c r="Z657" s="281"/>
    </row>
    <row r="658" spans="11:26" ht="12.95" customHeight="1">
      <c r="K658" s="909"/>
      <c r="L658" s="909"/>
      <c r="M658" s="909"/>
      <c r="N658" s="909"/>
      <c r="O658" s="909"/>
      <c r="P658" s="909"/>
      <c r="Q658" s="909"/>
      <c r="R658" s="281"/>
      <c r="S658" s="281"/>
      <c r="T658" s="281"/>
      <c r="U658" s="281"/>
      <c r="V658" s="281"/>
      <c r="W658" s="281"/>
      <c r="X658" s="281"/>
      <c r="Y658" s="281"/>
      <c r="Z658" s="281"/>
    </row>
    <row r="659" spans="11:26" ht="12.95" customHeight="1">
      <c r="K659" s="909"/>
      <c r="L659" s="909"/>
      <c r="M659" s="909"/>
      <c r="N659" s="909"/>
      <c r="O659" s="909"/>
      <c r="P659" s="909"/>
      <c r="Q659" s="909"/>
      <c r="R659" s="281"/>
      <c r="S659" s="281"/>
      <c r="T659" s="281"/>
      <c r="U659" s="281"/>
      <c r="V659" s="281"/>
      <c r="W659" s="281"/>
      <c r="X659" s="281"/>
      <c r="Y659" s="281"/>
      <c r="Z659" s="281"/>
    </row>
    <row r="660" spans="11:26" ht="12.95" customHeight="1">
      <c r="K660" s="909"/>
      <c r="L660" s="909"/>
      <c r="M660" s="909"/>
      <c r="N660" s="909"/>
      <c r="O660" s="909"/>
      <c r="P660" s="909"/>
      <c r="Q660" s="909"/>
      <c r="R660" s="281"/>
      <c r="S660" s="281"/>
      <c r="T660" s="281"/>
      <c r="U660" s="281"/>
      <c r="V660" s="281"/>
      <c r="W660" s="281"/>
      <c r="X660" s="281"/>
      <c r="Y660" s="281"/>
      <c r="Z660" s="281"/>
    </row>
    <row r="661" spans="11:26" ht="12.95" customHeight="1">
      <c r="K661" s="909"/>
      <c r="L661" s="909"/>
      <c r="M661" s="909"/>
      <c r="N661" s="909"/>
      <c r="O661" s="909"/>
      <c r="P661" s="909"/>
      <c r="Q661" s="909"/>
      <c r="R661" s="281"/>
      <c r="S661" s="281"/>
      <c r="T661" s="281"/>
      <c r="U661" s="281"/>
      <c r="V661" s="281"/>
      <c r="W661" s="281"/>
      <c r="X661" s="281"/>
      <c r="Y661" s="281"/>
      <c r="Z661" s="281"/>
    </row>
    <row r="662" spans="11:26" ht="12.95" customHeight="1">
      <c r="K662" s="909"/>
      <c r="L662" s="909"/>
      <c r="M662" s="909"/>
      <c r="N662" s="909"/>
      <c r="O662" s="909"/>
      <c r="P662" s="909"/>
      <c r="Q662" s="909"/>
      <c r="R662" s="281"/>
      <c r="S662" s="281"/>
      <c r="T662" s="281"/>
      <c r="U662" s="281"/>
      <c r="V662" s="281"/>
      <c r="W662" s="281"/>
      <c r="X662" s="281"/>
      <c r="Y662" s="281"/>
      <c r="Z662" s="281"/>
    </row>
    <row r="663" spans="11:26" ht="12.95" customHeight="1">
      <c r="K663" s="909"/>
      <c r="L663" s="909"/>
      <c r="M663" s="909"/>
      <c r="N663" s="909"/>
      <c r="O663" s="909"/>
      <c r="P663" s="909"/>
      <c r="Q663" s="909"/>
      <c r="R663" s="281"/>
      <c r="S663" s="281"/>
      <c r="T663" s="281"/>
      <c r="U663" s="281"/>
      <c r="V663" s="281"/>
      <c r="W663" s="281"/>
      <c r="X663" s="281"/>
      <c r="Y663" s="281"/>
      <c r="Z663" s="281"/>
    </row>
    <row r="664" spans="11:26" ht="12.95" customHeight="1">
      <c r="K664" s="909"/>
      <c r="L664" s="909"/>
      <c r="M664" s="909"/>
      <c r="N664" s="909"/>
      <c r="O664" s="909"/>
      <c r="P664" s="909"/>
      <c r="Q664" s="909"/>
      <c r="R664" s="281"/>
      <c r="S664" s="281"/>
      <c r="T664" s="281"/>
      <c r="U664" s="281"/>
      <c r="V664" s="281"/>
      <c r="W664" s="281"/>
      <c r="X664" s="281"/>
      <c r="Y664" s="281"/>
      <c r="Z664" s="281"/>
    </row>
    <row r="665" spans="11:26" ht="12.95" customHeight="1">
      <c r="K665" s="909"/>
      <c r="L665" s="909"/>
      <c r="M665" s="909"/>
      <c r="N665" s="909"/>
      <c r="O665" s="909"/>
      <c r="P665" s="909"/>
      <c r="Q665" s="909"/>
      <c r="R665" s="281"/>
      <c r="S665" s="281"/>
      <c r="T665" s="281"/>
      <c r="U665" s="281"/>
      <c r="V665" s="281"/>
      <c r="W665" s="281"/>
      <c r="X665" s="281"/>
      <c r="Y665" s="281"/>
      <c r="Z665" s="281"/>
    </row>
    <row r="666" spans="11:26" ht="12.95" customHeight="1">
      <c r="K666" s="909"/>
      <c r="L666" s="909"/>
      <c r="M666" s="909"/>
      <c r="N666" s="909"/>
      <c r="O666" s="909"/>
      <c r="P666" s="909"/>
      <c r="Q666" s="909"/>
      <c r="R666" s="281"/>
      <c r="S666" s="281"/>
      <c r="T666" s="281"/>
      <c r="U666" s="281"/>
      <c r="V666" s="281"/>
      <c r="W666" s="281"/>
      <c r="X666" s="281"/>
      <c r="Y666" s="281"/>
      <c r="Z666" s="281"/>
    </row>
    <row r="667" spans="11:26" ht="12.95" customHeight="1">
      <c r="K667" s="909"/>
      <c r="L667" s="909"/>
      <c r="M667" s="909"/>
      <c r="N667" s="909"/>
      <c r="O667" s="909"/>
      <c r="P667" s="909"/>
      <c r="Q667" s="909"/>
      <c r="R667" s="281"/>
      <c r="S667" s="281"/>
      <c r="T667" s="281"/>
      <c r="U667" s="281"/>
      <c r="V667" s="281"/>
      <c r="W667" s="281"/>
      <c r="X667" s="281"/>
      <c r="Y667" s="281"/>
      <c r="Z667" s="281"/>
    </row>
    <row r="668" spans="11:26" ht="12.95" customHeight="1">
      <c r="K668" s="909"/>
      <c r="L668" s="909"/>
      <c r="M668" s="909"/>
      <c r="N668" s="909"/>
      <c r="O668" s="909"/>
      <c r="P668" s="909"/>
      <c r="Q668" s="909"/>
      <c r="R668" s="281"/>
      <c r="S668" s="281"/>
      <c r="T668" s="281"/>
      <c r="U668" s="281"/>
      <c r="V668" s="281"/>
      <c r="W668" s="281"/>
      <c r="X668" s="281"/>
      <c r="Y668" s="281"/>
      <c r="Z668" s="281"/>
    </row>
    <row r="669" spans="11:26" ht="12.95" customHeight="1">
      <c r="K669" s="909"/>
      <c r="L669" s="909"/>
      <c r="M669" s="909"/>
      <c r="N669" s="909"/>
      <c r="O669" s="909"/>
      <c r="P669" s="909"/>
      <c r="Q669" s="909"/>
      <c r="R669" s="281"/>
      <c r="S669" s="281"/>
      <c r="T669" s="281"/>
      <c r="U669" s="281"/>
      <c r="V669" s="281"/>
      <c r="W669" s="281"/>
      <c r="X669" s="281"/>
      <c r="Y669" s="281"/>
      <c r="Z669" s="281"/>
    </row>
    <row r="670" spans="11:26" ht="12.95" customHeight="1">
      <c r="K670" s="909"/>
      <c r="L670" s="909"/>
      <c r="M670" s="909"/>
      <c r="N670" s="909"/>
      <c r="O670" s="909"/>
      <c r="P670" s="909"/>
      <c r="Q670" s="909"/>
      <c r="R670" s="281"/>
      <c r="S670" s="281"/>
      <c r="T670" s="281"/>
      <c r="U670" s="281"/>
      <c r="V670" s="281"/>
      <c r="W670" s="281"/>
      <c r="X670" s="281"/>
      <c r="Y670" s="281"/>
      <c r="Z670" s="281"/>
    </row>
    <row r="671" spans="11:26" ht="12.95" customHeight="1">
      <c r="K671" s="909"/>
      <c r="L671" s="909"/>
      <c r="M671" s="909"/>
      <c r="N671" s="909"/>
      <c r="O671" s="909"/>
      <c r="P671" s="909"/>
      <c r="Q671" s="909"/>
      <c r="R671" s="281"/>
      <c r="S671" s="281"/>
      <c r="T671" s="281"/>
      <c r="U671" s="281"/>
      <c r="V671" s="281"/>
      <c r="W671" s="281"/>
      <c r="X671" s="281"/>
      <c r="Y671" s="281"/>
      <c r="Z671" s="281"/>
    </row>
    <row r="672" spans="11:26" ht="12.95" customHeight="1">
      <c r="K672" s="909"/>
      <c r="L672" s="909"/>
      <c r="M672" s="909"/>
      <c r="N672" s="909"/>
      <c r="O672" s="909"/>
      <c r="P672" s="909"/>
      <c r="Q672" s="909"/>
      <c r="R672" s="281"/>
      <c r="S672" s="281"/>
      <c r="T672" s="281"/>
      <c r="U672" s="281"/>
      <c r="V672" s="281"/>
      <c r="W672" s="281"/>
      <c r="X672" s="281"/>
      <c r="Y672" s="281"/>
      <c r="Z672" s="281"/>
    </row>
    <row r="673" spans="11:26" ht="12.95" customHeight="1">
      <c r="K673" s="909"/>
      <c r="L673" s="909"/>
      <c r="M673" s="909"/>
      <c r="N673" s="909"/>
      <c r="O673" s="909"/>
      <c r="P673" s="909"/>
      <c r="Q673" s="909"/>
      <c r="R673" s="281"/>
      <c r="S673" s="281"/>
      <c r="T673" s="281"/>
      <c r="U673" s="281"/>
      <c r="V673" s="281"/>
      <c r="W673" s="281"/>
      <c r="X673" s="281"/>
      <c r="Y673" s="281"/>
      <c r="Z673" s="281"/>
    </row>
    <row r="674" spans="11:26" ht="12.95" customHeight="1">
      <c r="K674" s="909"/>
      <c r="L674" s="909"/>
      <c r="M674" s="909"/>
      <c r="N674" s="909"/>
      <c r="O674" s="909"/>
      <c r="P674" s="909"/>
      <c r="Q674" s="909"/>
      <c r="R674" s="281"/>
      <c r="S674" s="281"/>
      <c r="T674" s="281"/>
      <c r="U674" s="281"/>
      <c r="V674" s="281"/>
      <c r="W674" s="281"/>
      <c r="X674" s="281"/>
      <c r="Y674" s="281"/>
      <c r="Z674" s="281"/>
    </row>
    <row r="675" spans="11:26" ht="12.95" customHeight="1">
      <c r="K675" s="909"/>
      <c r="L675" s="909"/>
      <c r="M675" s="909"/>
      <c r="N675" s="909"/>
      <c r="O675" s="909"/>
      <c r="P675" s="909"/>
      <c r="Q675" s="909"/>
      <c r="R675" s="281"/>
      <c r="S675" s="281"/>
      <c r="T675" s="281"/>
      <c r="U675" s="281"/>
      <c r="V675" s="281"/>
      <c r="W675" s="281"/>
      <c r="X675" s="281"/>
      <c r="Y675" s="281"/>
      <c r="Z675" s="281"/>
    </row>
    <row r="676" spans="11:26" ht="12.95" customHeight="1">
      <c r="K676" s="909"/>
      <c r="L676" s="909"/>
      <c r="M676" s="909"/>
      <c r="N676" s="909"/>
      <c r="O676" s="909"/>
      <c r="P676" s="909"/>
      <c r="Q676" s="909"/>
      <c r="R676" s="281"/>
      <c r="S676" s="281"/>
      <c r="T676" s="281"/>
      <c r="U676" s="281"/>
      <c r="V676" s="281"/>
      <c r="W676" s="281"/>
      <c r="X676" s="281"/>
      <c r="Y676" s="281"/>
      <c r="Z676" s="281"/>
    </row>
    <row r="677" spans="11:26" ht="12.95" customHeight="1">
      <c r="K677" s="909"/>
      <c r="L677" s="909"/>
      <c r="M677" s="909"/>
      <c r="N677" s="909"/>
      <c r="O677" s="909"/>
      <c r="P677" s="909"/>
      <c r="Q677" s="909"/>
      <c r="R677" s="281"/>
      <c r="S677" s="281"/>
      <c r="T677" s="281"/>
      <c r="U677" s="281"/>
      <c r="V677" s="281"/>
      <c r="W677" s="281"/>
      <c r="X677" s="281"/>
      <c r="Y677" s="281"/>
    </row>
    <row r="678" spans="11:26" ht="12.95" customHeight="1">
      <c r="K678" s="909"/>
      <c r="L678" s="909"/>
      <c r="M678" s="909"/>
      <c r="N678" s="909"/>
      <c r="O678" s="909"/>
      <c r="P678" s="909"/>
      <c r="Q678" s="909"/>
    </row>
    <row r="679" spans="11:26" ht="12.95" customHeight="1">
      <c r="K679" s="909"/>
      <c r="L679" s="909"/>
      <c r="M679" s="909"/>
      <c r="N679" s="909"/>
      <c r="O679" s="909"/>
      <c r="P679" s="909"/>
      <c r="Q679" s="909"/>
    </row>
    <row r="680" spans="11:26" ht="12.95" customHeight="1">
      <c r="K680" s="909"/>
      <c r="L680" s="909"/>
      <c r="M680" s="909"/>
      <c r="N680" s="909"/>
      <c r="O680" s="909"/>
      <c r="P680" s="909"/>
      <c r="Q680" s="909"/>
    </row>
    <row r="681" spans="11:26" ht="12.95" customHeight="1">
      <c r="K681" s="909"/>
      <c r="L681" s="909"/>
      <c r="M681" s="909"/>
      <c r="N681" s="909"/>
      <c r="O681" s="909"/>
      <c r="P681" s="909"/>
      <c r="Q681" s="909"/>
    </row>
    <row r="682" spans="11:26" ht="12.95" customHeight="1">
      <c r="K682" s="909"/>
      <c r="L682" s="909"/>
      <c r="M682" s="909"/>
      <c r="N682" s="909"/>
      <c r="O682" s="909"/>
      <c r="P682" s="909"/>
      <c r="Q682" s="909"/>
    </row>
    <row r="683" spans="11:26" ht="12.95" customHeight="1">
      <c r="K683" s="909"/>
      <c r="L683" s="909"/>
      <c r="M683" s="909"/>
      <c r="N683" s="909"/>
      <c r="O683" s="909"/>
      <c r="P683" s="909"/>
      <c r="Q683" s="909"/>
    </row>
    <row r="684" spans="11:26" ht="12.95" customHeight="1">
      <c r="K684" s="909"/>
      <c r="L684" s="909"/>
      <c r="M684" s="909"/>
      <c r="N684" s="909"/>
      <c r="O684" s="909"/>
      <c r="P684" s="909"/>
      <c r="Q684" s="909"/>
    </row>
    <row r="685" spans="11:26" ht="12.95" customHeight="1">
      <c r="K685" s="909"/>
      <c r="L685" s="909"/>
      <c r="M685" s="909"/>
      <c r="N685" s="909"/>
      <c r="O685" s="909"/>
      <c r="P685" s="909"/>
      <c r="Q685" s="909"/>
    </row>
    <row r="686" spans="11:26" ht="12.95" customHeight="1">
      <c r="K686" s="909"/>
      <c r="L686" s="909"/>
      <c r="M686" s="909"/>
      <c r="N686" s="909"/>
      <c r="O686" s="909"/>
      <c r="P686" s="909"/>
      <c r="Q686" s="909"/>
    </row>
    <row r="687" spans="11:26" ht="12.95" customHeight="1">
      <c r="K687" s="909"/>
      <c r="L687" s="909"/>
      <c r="M687" s="909"/>
      <c r="N687" s="909"/>
      <c r="O687" s="909"/>
      <c r="P687" s="909"/>
      <c r="Q687" s="909"/>
    </row>
    <row r="688" spans="11:26" ht="12.95" customHeight="1">
      <c r="K688" s="909"/>
      <c r="L688" s="909"/>
      <c r="M688" s="909"/>
      <c r="N688" s="909"/>
      <c r="O688" s="909"/>
      <c r="P688" s="909"/>
      <c r="Q688" s="909"/>
    </row>
    <row r="689" spans="11:17" ht="12.95" customHeight="1">
      <c r="K689" s="909"/>
      <c r="L689" s="909"/>
      <c r="M689" s="909"/>
      <c r="N689" s="909"/>
      <c r="O689" s="909"/>
      <c r="P689" s="909"/>
      <c r="Q689" s="909"/>
    </row>
    <row r="690" spans="11:17" ht="12.95" customHeight="1">
      <c r="K690" s="909"/>
      <c r="L690" s="909"/>
      <c r="M690" s="909"/>
      <c r="N690" s="909"/>
      <c r="O690" s="909"/>
      <c r="P690" s="909"/>
      <c r="Q690" s="909"/>
    </row>
    <row r="691" spans="11:17" ht="12.95" customHeight="1">
      <c r="K691" s="909"/>
      <c r="L691" s="909"/>
      <c r="M691" s="909"/>
      <c r="N691" s="909"/>
      <c r="O691" s="909"/>
      <c r="P691" s="909"/>
      <c r="Q691" s="909"/>
    </row>
    <row r="692" spans="11:17" ht="12.95" customHeight="1">
      <c r="K692" s="909"/>
      <c r="L692" s="909"/>
      <c r="M692" s="909"/>
      <c r="N692" s="909"/>
      <c r="O692" s="909"/>
      <c r="P692" s="909"/>
      <c r="Q692" s="909"/>
    </row>
    <row r="693" spans="11:17" ht="12.95" customHeight="1">
      <c r="K693" s="909"/>
      <c r="L693" s="909"/>
      <c r="M693" s="909"/>
      <c r="N693" s="909"/>
      <c r="O693" s="909"/>
      <c r="P693" s="909"/>
      <c r="Q693" s="909"/>
    </row>
    <row r="694" spans="11:17" ht="12.95" customHeight="1">
      <c r="K694" s="909"/>
      <c r="L694" s="909"/>
      <c r="M694" s="909"/>
      <c r="N694" s="909"/>
      <c r="O694" s="909"/>
      <c r="P694" s="909"/>
      <c r="Q694" s="909"/>
    </row>
    <row r="695" spans="11:17" ht="12.95" customHeight="1">
      <c r="K695" s="909"/>
      <c r="L695" s="909"/>
      <c r="M695" s="909"/>
      <c r="N695" s="909"/>
      <c r="O695" s="909"/>
      <c r="P695" s="909"/>
      <c r="Q695" s="909"/>
    </row>
    <row r="696" spans="11:17" ht="12.95" customHeight="1">
      <c r="K696" s="909"/>
      <c r="L696" s="909"/>
      <c r="M696" s="909"/>
      <c r="N696" s="909"/>
      <c r="O696" s="909"/>
      <c r="P696" s="909"/>
      <c r="Q696" s="909"/>
    </row>
    <row r="697" spans="11:17" ht="12.95" customHeight="1">
      <c r="K697" s="909"/>
      <c r="L697" s="909"/>
      <c r="M697" s="909"/>
      <c r="N697" s="909"/>
      <c r="O697" s="909"/>
      <c r="P697" s="909"/>
      <c r="Q697" s="909"/>
    </row>
    <row r="698" spans="11:17" ht="12.95" customHeight="1">
      <c r="K698" s="909"/>
      <c r="L698" s="909"/>
      <c r="M698" s="909"/>
      <c r="N698" s="909"/>
      <c r="O698" s="909"/>
      <c r="P698" s="909"/>
      <c r="Q698" s="909"/>
    </row>
    <row r="699" spans="11:17" ht="12.95" customHeight="1">
      <c r="K699" s="909"/>
      <c r="L699" s="909"/>
      <c r="M699" s="909"/>
      <c r="N699" s="909"/>
      <c r="O699" s="909"/>
      <c r="P699" s="909"/>
      <c r="Q699" s="909"/>
    </row>
    <row r="700" spans="11:17" ht="12.95" customHeight="1">
      <c r="K700" s="909"/>
      <c r="L700" s="909"/>
      <c r="M700" s="909"/>
      <c r="N700" s="909"/>
      <c r="O700" s="909"/>
      <c r="P700" s="909"/>
      <c r="Q700" s="909"/>
    </row>
    <row r="701" spans="11:17" ht="12.95" customHeight="1">
      <c r="K701" s="909"/>
      <c r="L701" s="909"/>
      <c r="M701" s="909"/>
      <c r="N701" s="909"/>
      <c r="O701" s="909"/>
      <c r="P701" s="909"/>
      <c r="Q701" s="909"/>
    </row>
    <row r="702" spans="11:17" ht="12.95" customHeight="1">
      <c r="K702" s="909"/>
      <c r="L702" s="909"/>
      <c r="M702" s="909"/>
      <c r="N702" s="909"/>
      <c r="O702" s="909"/>
      <c r="P702" s="909"/>
      <c r="Q702" s="909"/>
    </row>
    <row r="703" spans="11:17" ht="12.95" customHeight="1">
      <c r="K703" s="909"/>
      <c r="L703" s="909"/>
      <c r="M703" s="909"/>
      <c r="N703" s="909"/>
      <c r="O703" s="909"/>
      <c r="P703" s="909"/>
      <c r="Q703" s="909"/>
    </row>
    <row r="704" spans="11:17" ht="12.95" customHeight="1">
      <c r="K704" s="909"/>
      <c r="L704" s="909"/>
      <c r="M704" s="909"/>
      <c r="N704" s="909"/>
      <c r="O704" s="909"/>
      <c r="P704" s="909"/>
      <c r="Q704" s="909"/>
    </row>
    <row r="705" spans="11:17" ht="12.95" customHeight="1">
      <c r="K705" s="909"/>
      <c r="L705" s="909"/>
      <c r="M705" s="909"/>
      <c r="N705" s="909"/>
      <c r="O705" s="909"/>
      <c r="P705" s="909"/>
      <c r="Q705" s="909"/>
    </row>
    <row r="706" spans="11:17" ht="12.95" customHeight="1">
      <c r="K706" s="909"/>
      <c r="L706" s="909"/>
      <c r="M706" s="909"/>
      <c r="N706" s="909"/>
      <c r="O706" s="909"/>
      <c r="P706" s="909"/>
      <c r="Q706" s="909"/>
    </row>
    <row r="707" spans="11:17" ht="12.95" customHeight="1">
      <c r="K707" s="909"/>
      <c r="L707" s="909"/>
      <c r="M707" s="909"/>
      <c r="N707" s="909"/>
      <c r="O707" s="909"/>
      <c r="P707" s="909"/>
      <c r="Q707" s="909"/>
    </row>
    <row r="708" spans="11:17" ht="12.95" customHeight="1">
      <c r="K708" s="909"/>
      <c r="L708" s="909"/>
      <c r="M708" s="909"/>
      <c r="N708" s="909"/>
      <c r="O708" s="909"/>
      <c r="P708" s="909"/>
      <c r="Q708" s="909"/>
    </row>
    <row r="709" spans="11:17" ht="12.95" customHeight="1">
      <c r="K709" s="909"/>
      <c r="L709" s="909"/>
      <c r="M709" s="909"/>
      <c r="N709" s="909"/>
      <c r="O709" s="909"/>
      <c r="P709" s="909"/>
      <c r="Q709" s="909"/>
    </row>
    <row r="710" spans="11:17" ht="12.95" customHeight="1">
      <c r="K710" s="909"/>
      <c r="L710" s="909"/>
      <c r="M710" s="909"/>
      <c r="N710" s="909"/>
      <c r="O710" s="909"/>
      <c r="P710" s="909"/>
      <c r="Q710" s="909"/>
    </row>
    <row r="711" spans="11:17" ht="12.95" customHeight="1">
      <c r="K711" s="909"/>
      <c r="L711" s="909"/>
      <c r="M711" s="909"/>
      <c r="N711" s="909"/>
      <c r="O711" s="909"/>
      <c r="P711" s="909"/>
      <c r="Q711" s="909"/>
    </row>
    <row r="712" spans="11:17" ht="12.95" customHeight="1">
      <c r="K712" s="909"/>
      <c r="L712" s="909"/>
      <c r="M712" s="909"/>
      <c r="N712" s="909"/>
      <c r="O712" s="909"/>
      <c r="P712" s="909"/>
      <c r="Q712" s="909"/>
    </row>
    <row r="713" spans="11:17" ht="12.95" customHeight="1">
      <c r="K713" s="909"/>
      <c r="L713" s="909"/>
      <c r="M713" s="909"/>
      <c r="N713" s="909"/>
      <c r="O713" s="909"/>
      <c r="P713" s="909"/>
      <c r="Q713" s="909"/>
    </row>
    <row r="714" spans="11:17" ht="12.95" customHeight="1">
      <c r="K714" s="909"/>
      <c r="L714" s="909"/>
      <c r="M714" s="909"/>
      <c r="N714" s="909"/>
      <c r="O714" s="909"/>
      <c r="P714" s="909"/>
      <c r="Q714" s="909"/>
    </row>
    <row r="715" spans="11:17" ht="12.95" customHeight="1">
      <c r="K715" s="909"/>
      <c r="L715" s="909"/>
      <c r="M715" s="909"/>
      <c r="N715" s="909"/>
      <c r="O715" s="909"/>
      <c r="P715" s="909"/>
      <c r="Q715" s="909"/>
    </row>
    <row r="716" spans="11:17" ht="12.95" customHeight="1">
      <c r="K716" s="909"/>
      <c r="L716" s="909"/>
      <c r="M716" s="909"/>
      <c r="N716" s="909"/>
      <c r="O716" s="909"/>
      <c r="P716" s="909"/>
      <c r="Q716" s="909"/>
    </row>
    <row r="717" spans="11:17" ht="12.95" customHeight="1">
      <c r="K717" s="909"/>
      <c r="L717" s="909"/>
      <c r="M717" s="909"/>
      <c r="N717" s="909"/>
      <c r="O717" s="909"/>
      <c r="P717" s="909"/>
      <c r="Q717" s="909"/>
    </row>
    <row r="718" spans="11:17" ht="12.95" customHeight="1">
      <c r="K718" s="909"/>
      <c r="L718" s="909"/>
      <c r="M718" s="909"/>
      <c r="N718" s="909"/>
      <c r="O718" s="909"/>
      <c r="P718" s="909"/>
      <c r="Q718" s="909"/>
    </row>
    <row r="719" spans="11:17" ht="12.95" customHeight="1">
      <c r="K719" s="909"/>
      <c r="L719" s="909"/>
      <c r="M719" s="909"/>
      <c r="N719" s="909"/>
      <c r="O719" s="909"/>
      <c r="P719" s="909"/>
      <c r="Q719" s="909"/>
    </row>
    <row r="720" spans="11:17" ht="12.95" customHeight="1">
      <c r="K720" s="909"/>
      <c r="L720" s="909"/>
      <c r="M720" s="909"/>
      <c r="N720" s="909"/>
      <c r="O720" s="909"/>
      <c r="P720" s="909"/>
      <c r="Q720" s="909"/>
    </row>
    <row r="721" spans="11:17" ht="12.95" customHeight="1">
      <c r="K721" s="909"/>
      <c r="L721" s="909"/>
      <c r="M721" s="909"/>
      <c r="N721" s="909"/>
      <c r="O721" s="909"/>
      <c r="P721" s="909"/>
      <c r="Q721" s="909"/>
    </row>
    <row r="722" spans="11:17" ht="12.95" customHeight="1">
      <c r="K722" s="909"/>
      <c r="L722" s="909"/>
      <c r="M722" s="909"/>
      <c r="N722" s="909"/>
      <c r="O722" s="909"/>
      <c r="P722" s="909"/>
      <c r="Q722" s="909"/>
    </row>
    <row r="723" spans="11:17" ht="12.95" customHeight="1">
      <c r="K723" s="909"/>
      <c r="L723" s="909"/>
      <c r="M723" s="909"/>
      <c r="N723" s="909"/>
      <c r="O723" s="909"/>
      <c r="P723" s="909"/>
      <c r="Q723" s="909"/>
    </row>
    <row r="724" spans="11:17" ht="12.95" customHeight="1">
      <c r="K724" s="909"/>
      <c r="L724" s="909"/>
      <c r="M724" s="909"/>
      <c r="N724" s="909"/>
      <c r="O724" s="909"/>
      <c r="P724" s="909"/>
      <c r="Q724" s="909"/>
    </row>
    <row r="725" spans="11:17" ht="12.95" customHeight="1">
      <c r="K725" s="909"/>
      <c r="L725" s="909"/>
      <c r="M725" s="909"/>
      <c r="N725" s="909"/>
      <c r="O725" s="909"/>
      <c r="P725" s="909"/>
      <c r="Q725" s="909"/>
    </row>
    <row r="726" spans="11:17" ht="12.95" customHeight="1">
      <c r="K726" s="909"/>
      <c r="L726" s="909"/>
      <c r="M726" s="909"/>
      <c r="N726" s="909"/>
      <c r="O726" s="909"/>
      <c r="P726" s="909"/>
      <c r="Q726" s="909"/>
    </row>
    <row r="727" spans="11:17" ht="12.95" customHeight="1">
      <c r="K727" s="909"/>
      <c r="L727" s="909"/>
      <c r="M727" s="909"/>
      <c r="N727" s="909"/>
      <c r="O727" s="909"/>
      <c r="P727" s="909"/>
      <c r="Q727" s="909"/>
    </row>
    <row r="728" spans="11:17" ht="12.95" customHeight="1">
      <c r="K728" s="909"/>
      <c r="L728" s="909"/>
      <c r="M728" s="909"/>
      <c r="N728" s="909"/>
      <c r="O728" s="909"/>
      <c r="P728" s="909"/>
      <c r="Q728" s="909"/>
    </row>
    <row r="729" spans="11:17" ht="12.95" customHeight="1">
      <c r="K729" s="909"/>
      <c r="L729" s="909"/>
      <c r="M729" s="909"/>
      <c r="N729" s="909"/>
      <c r="O729" s="909"/>
      <c r="P729" s="909"/>
      <c r="Q729" s="909"/>
    </row>
    <row r="730" spans="11:17" ht="12.95" customHeight="1">
      <c r="K730" s="909"/>
      <c r="L730" s="909"/>
      <c r="M730" s="909"/>
      <c r="N730" s="909"/>
      <c r="O730" s="909"/>
      <c r="P730" s="909"/>
      <c r="Q730" s="909"/>
    </row>
    <row r="731" spans="11:17" ht="12.95" customHeight="1">
      <c r="K731" s="909"/>
      <c r="L731" s="909"/>
      <c r="M731" s="909"/>
      <c r="N731" s="909"/>
      <c r="O731" s="909"/>
      <c r="P731" s="909"/>
      <c r="Q731" s="909"/>
    </row>
    <row r="732" spans="11:17" ht="12.95" customHeight="1">
      <c r="K732" s="909"/>
      <c r="L732" s="909"/>
      <c r="M732" s="909"/>
      <c r="N732" s="909"/>
      <c r="O732" s="909"/>
      <c r="P732" s="909"/>
      <c r="Q732" s="909"/>
    </row>
    <row r="733" spans="11:17" ht="12.95" customHeight="1">
      <c r="K733" s="909"/>
      <c r="L733" s="909"/>
      <c r="M733" s="909"/>
      <c r="N733" s="909"/>
      <c r="O733" s="909"/>
      <c r="P733" s="909"/>
      <c r="Q733" s="909"/>
    </row>
    <row r="734" spans="11:17" ht="12.95" customHeight="1">
      <c r="K734" s="909"/>
      <c r="L734" s="909"/>
      <c r="M734" s="909"/>
      <c r="N734" s="909"/>
      <c r="O734" s="909"/>
      <c r="P734" s="909"/>
      <c r="Q734" s="909"/>
    </row>
    <row r="735" spans="11:17" ht="12.95" customHeight="1">
      <c r="K735" s="909"/>
      <c r="L735" s="909"/>
      <c r="M735" s="909"/>
      <c r="N735" s="909"/>
      <c r="O735" s="909"/>
      <c r="P735" s="909"/>
      <c r="Q735" s="909"/>
    </row>
    <row r="736" spans="11:17" ht="12.95" customHeight="1">
      <c r="K736" s="909"/>
      <c r="L736" s="909"/>
      <c r="M736" s="909"/>
      <c r="N736" s="909"/>
      <c r="O736" s="909"/>
      <c r="P736" s="909"/>
      <c r="Q736" s="909"/>
    </row>
    <row r="737" spans="11:17" ht="12.95" customHeight="1">
      <c r="K737" s="909"/>
      <c r="L737" s="909"/>
      <c r="M737" s="909"/>
      <c r="N737" s="909"/>
      <c r="O737" s="909"/>
      <c r="P737" s="909"/>
      <c r="Q737" s="909"/>
    </row>
    <row r="738" spans="11:17" ht="12.95" customHeight="1">
      <c r="K738" s="909"/>
      <c r="L738" s="909"/>
      <c r="M738" s="909"/>
      <c r="N738" s="909"/>
      <c r="O738" s="909"/>
      <c r="P738" s="909"/>
      <c r="Q738" s="909"/>
    </row>
    <row r="739" spans="11:17" ht="12.95" customHeight="1">
      <c r="K739" s="909"/>
      <c r="L739" s="909"/>
      <c r="M739" s="909"/>
      <c r="N739" s="909"/>
      <c r="O739" s="909"/>
      <c r="P739" s="909"/>
      <c r="Q739" s="909"/>
    </row>
    <row r="740" spans="11:17" ht="12.95" customHeight="1">
      <c r="K740" s="909"/>
      <c r="L740" s="909"/>
      <c r="M740" s="909"/>
      <c r="N740" s="909"/>
      <c r="O740" s="909"/>
      <c r="P740" s="909"/>
      <c r="Q740" s="909"/>
    </row>
    <row r="741" spans="11:17" ht="12.95" customHeight="1">
      <c r="K741" s="909"/>
      <c r="L741" s="909"/>
      <c r="M741" s="909"/>
      <c r="N741" s="909"/>
      <c r="O741" s="909"/>
      <c r="P741" s="909"/>
      <c r="Q741" s="909"/>
    </row>
    <row r="742" spans="11:17" ht="12.95" customHeight="1">
      <c r="K742" s="909"/>
      <c r="L742" s="909"/>
      <c r="M742" s="909"/>
      <c r="N742" s="909"/>
      <c r="O742" s="909"/>
      <c r="P742" s="909"/>
      <c r="Q742" s="909"/>
    </row>
    <row r="743" spans="11:17" ht="12.95" customHeight="1">
      <c r="K743" s="909"/>
      <c r="L743" s="909"/>
      <c r="M743" s="909"/>
      <c r="N743" s="909"/>
      <c r="O743" s="909"/>
      <c r="P743" s="909"/>
      <c r="Q743" s="909"/>
    </row>
    <row r="744" spans="11:17" ht="12.95" customHeight="1">
      <c r="K744" s="909"/>
      <c r="L744" s="909"/>
      <c r="M744" s="909"/>
      <c r="N744" s="909"/>
      <c r="O744" s="909"/>
      <c r="P744" s="909"/>
      <c r="Q744" s="909"/>
    </row>
    <row r="745" spans="11:17" ht="12.95" customHeight="1">
      <c r="K745" s="909"/>
      <c r="L745" s="909"/>
      <c r="M745" s="909"/>
      <c r="N745" s="909"/>
      <c r="O745" s="909"/>
      <c r="P745" s="909"/>
      <c r="Q745" s="909"/>
    </row>
    <row r="746" spans="11:17" ht="12.95" customHeight="1">
      <c r="K746" s="909"/>
      <c r="L746" s="909"/>
      <c r="M746" s="909"/>
      <c r="N746" s="909"/>
      <c r="O746" s="909"/>
      <c r="P746" s="909"/>
      <c r="Q746" s="909"/>
    </row>
    <row r="747" spans="11:17" ht="12.95" customHeight="1">
      <c r="K747" s="909"/>
      <c r="L747" s="909"/>
      <c r="M747" s="909"/>
      <c r="N747" s="909"/>
      <c r="O747" s="909"/>
      <c r="P747" s="909"/>
      <c r="Q747" s="909"/>
    </row>
    <row r="748" spans="11:17" ht="12.95" customHeight="1">
      <c r="K748" s="909"/>
      <c r="L748" s="909"/>
      <c r="M748" s="909"/>
      <c r="N748" s="909"/>
      <c r="O748" s="909"/>
      <c r="P748" s="909"/>
      <c r="Q748" s="909"/>
    </row>
    <row r="749" spans="11:17" ht="12.95" customHeight="1">
      <c r="K749" s="909"/>
      <c r="L749" s="909"/>
      <c r="M749" s="909"/>
      <c r="N749" s="909"/>
      <c r="O749" s="909"/>
      <c r="P749" s="909"/>
      <c r="Q749" s="909"/>
    </row>
    <row r="750" spans="11:17" ht="12.95" customHeight="1">
      <c r="K750" s="909"/>
      <c r="L750" s="909"/>
      <c r="M750" s="909"/>
      <c r="N750" s="909"/>
      <c r="O750" s="909"/>
      <c r="P750" s="909"/>
      <c r="Q750" s="909"/>
    </row>
    <row r="751" spans="11:17" ht="12.95" customHeight="1">
      <c r="K751" s="909"/>
      <c r="L751" s="909"/>
      <c r="M751" s="909"/>
      <c r="N751" s="909"/>
      <c r="O751" s="909"/>
      <c r="P751" s="909"/>
      <c r="Q751" s="909"/>
    </row>
    <row r="752" spans="11:17" ht="12.95" customHeight="1">
      <c r="K752" s="909"/>
      <c r="L752" s="909"/>
      <c r="M752" s="909"/>
      <c r="N752" s="909"/>
      <c r="O752" s="909"/>
      <c r="P752" s="909"/>
      <c r="Q752" s="909"/>
    </row>
    <row r="753" spans="11:17" ht="12.95" customHeight="1">
      <c r="K753" s="909"/>
      <c r="L753" s="909"/>
      <c r="M753" s="909"/>
      <c r="N753" s="909"/>
      <c r="O753" s="909"/>
      <c r="P753" s="909"/>
      <c r="Q753" s="909"/>
    </row>
    <row r="754" spans="11:17" ht="12.95" customHeight="1">
      <c r="K754" s="909"/>
      <c r="L754" s="909"/>
      <c r="M754" s="909"/>
      <c r="N754" s="909"/>
      <c r="O754" s="909"/>
      <c r="P754" s="909"/>
      <c r="Q754" s="909"/>
    </row>
    <row r="755" spans="11:17" ht="12.95" customHeight="1">
      <c r="K755" s="909"/>
      <c r="L755" s="909"/>
      <c r="M755" s="909"/>
      <c r="N755" s="909"/>
      <c r="O755" s="909"/>
      <c r="P755" s="909"/>
      <c r="Q755" s="909"/>
    </row>
    <row r="756" spans="11:17" ht="12.95" customHeight="1">
      <c r="K756" s="909"/>
      <c r="L756" s="909"/>
      <c r="M756" s="909"/>
      <c r="N756" s="909"/>
      <c r="O756" s="909"/>
      <c r="P756" s="909"/>
      <c r="Q756" s="909"/>
    </row>
    <row r="757" spans="11:17" ht="12.95" customHeight="1">
      <c r="K757" s="909"/>
      <c r="L757" s="909"/>
      <c r="M757" s="909"/>
      <c r="N757" s="909"/>
      <c r="O757" s="909"/>
      <c r="P757" s="909"/>
      <c r="Q757" s="909"/>
    </row>
    <row r="758" spans="11:17" ht="12.95" customHeight="1">
      <c r="K758" s="909"/>
      <c r="L758" s="909"/>
      <c r="M758" s="909"/>
      <c r="N758" s="909"/>
      <c r="O758" s="909"/>
      <c r="P758" s="909"/>
      <c r="Q758" s="909"/>
    </row>
    <row r="759" spans="11:17" ht="12.95" customHeight="1">
      <c r="K759" s="909"/>
      <c r="L759" s="909"/>
      <c r="M759" s="909"/>
      <c r="N759" s="909"/>
      <c r="O759" s="909"/>
      <c r="P759" s="909"/>
      <c r="Q759" s="909"/>
    </row>
    <row r="760" spans="11:17" ht="12.95" customHeight="1">
      <c r="K760" s="909"/>
      <c r="L760" s="909"/>
      <c r="M760" s="909"/>
      <c r="N760" s="909"/>
      <c r="O760" s="909"/>
      <c r="P760" s="909"/>
      <c r="Q760" s="909"/>
    </row>
    <row r="761" spans="11:17" ht="12.95" customHeight="1">
      <c r="K761" s="909"/>
      <c r="L761" s="909"/>
      <c r="M761" s="909"/>
      <c r="N761" s="909"/>
      <c r="O761" s="909"/>
      <c r="P761" s="909"/>
      <c r="Q761" s="909"/>
    </row>
    <row r="762" spans="11:17" ht="12.95" customHeight="1">
      <c r="K762" s="909"/>
      <c r="L762" s="909"/>
      <c r="M762" s="909"/>
      <c r="N762" s="909"/>
      <c r="O762" s="909"/>
      <c r="P762" s="909"/>
      <c r="Q762" s="909"/>
    </row>
    <row r="763" spans="11:17" ht="12.95" customHeight="1">
      <c r="K763" s="909"/>
      <c r="L763" s="909"/>
      <c r="M763" s="909"/>
      <c r="N763" s="909"/>
      <c r="O763" s="909"/>
      <c r="P763" s="909"/>
      <c r="Q763" s="909"/>
    </row>
    <row r="764" spans="11:17" ht="12.95" customHeight="1">
      <c r="K764" s="909"/>
      <c r="L764" s="909"/>
      <c r="M764" s="909"/>
      <c r="N764" s="909"/>
      <c r="O764" s="909"/>
      <c r="P764" s="909"/>
      <c r="Q764" s="909"/>
    </row>
    <row r="765" spans="11:17" ht="12.95" customHeight="1">
      <c r="K765" s="909"/>
      <c r="L765" s="909"/>
      <c r="M765" s="909"/>
      <c r="N765" s="909"/>
      <c r="O765" s="909"/>
      <c r="P765" s="909"/>
      <c r="Q765" s="909"/>
    </row>
    <row r="766" spans="11:17" ht="12.95" customHeight="1">
      <c r="K766" s="909"/>
      <c r="L766" s="909"/>
      <c r="M766" s="909"/>
      <c r="N766" s="909"/>
      <c r="O766" s="909"/>
      <c r="P766" s="909"/>
      <c r="Q766" s="909"/>
    </row>
    <row r="767" spans="11:17" ht="12.95" customHeight="1">
      <c r="K767" s="909"/>
      <c r="L767" s="909"/>
      <c r="M767" s="909"/>
      <c r="N767" s="909"/>
      <c r="O767" s="909"/>
      <c r="P767" s="909"/>
      <c r="Q767" s="909"/>
    </row>
    <row r="768" spans="11:17" ht="12.95" customHeight="1">
      <c r="K768" s="909"/>
      <c r="L768" s="909"/>
      <c r="M768" s="909"/>
      <c r="N768" s="909"/>
      <c r="O768" s="909"/>
      <c r="P768" s="909"/>
      <c r="Q768" s="909"/>
    </row>
    <row r="769" spans="11:17" ht="12.95" customHeight="1">
      <c r="K769" s="909"/>
      <c r="L769" s="909"/>
      <c r="M769" s="909"/>
      <c r="N769" s="909"/>
      <c r="O769" s="909"/>
      <c r="P769" s="909"/>
      <c r="Q769" s="909"/>
    </row>
    <row r="770" spans="11:17" ht="12.95" customHeight="1">
      <c r="K770" s="909"/>
      <c r="L770" s="909"/>
      <c r="M770" s="909"/>
      <c r="N770" s="909"/>
      <c r="O770" s="909"/>
      <c r="P770" s="909"/>
      <c r="Q770" s="909"/>
    </row>
    <row r="771" spans="11:17" ht="12.95" customHeight="1">
      <c r="K771" s="909"/>
      <c r="L771" s="909"/>
      <c r="M771" s="909"/>
      <c r="N771" s="909"/>
      <c r="O771" s="909"/>
      <c r="P771" s="909"/>
      <c r="Q771" s="909"/>
    </row>
    <row r="772" spans="11:17" ht="12.95" customHeight="1">
      <c r="K772" s="909"/>
      <c r="L772" s="909"/>
      <c r="M772" s="909"/>
      <c r="N772" s="909"/>
      <c r="O772" s="909"/>
      <c r="P772" s="909"/>
      <c r="Q772" s="909"/>
    </row>
    <row r="773" spans="11:17" ht="12.95" customHeight="1">
      <c r="K773" s="909"/>
      <c r="L773" s="909"/>
      <c r="M773" s="909"/>
      <c r="N773" s="909"/>
      <c r="O773" s="909"/>
      <c r="P773" s="909"/>
      <c r="Q773" s="909"/>
    </row>
    <row r="774" spans="11:17" ht="12.95" customHeight="1">
      <c r="K774" s="909"/>
      <c r="L774" s="909"/>
      <c r="M774" s="909"/>
      <c r="N774" s="909"/>
      <c r="O774" s="909"/>
      <c r="P774" s="909"/>
      <c r="Q774" s="909"/>
    </row>
    <row r="775" spans="11:17" ht="12.95" customHeight="1">
      <c r="K775" s="909"/>
      <c r="L775" s="909"/>
      <c r="M775" s="909"/>
      <c r="N775" s="909"/>
      <c r="O775" s="909"/>
      <c r="P775" s="909"/>
      <c r="Q775" s="909"/>
    </row>
    <row r="776" spans="11:17" ht="12.95" customHeight="1">
      <c r="K776" s="909"/>
      <c r="L776" s="909"/>
      <c r="M776" s="909"/>
      <c r="N776" s="909"/>
      <c r="O776" s="909"/>
      <c r="P776" s="909"/>
      <c r="Q776" s="909"/>
    </row>
    <row r="777" spans="11:17" ht="12.95" customHeight="1">
      <c r="K777" s="909"/>
      <c r="L777" s="909"/>
      <c r="M777" s="909"/>
      <c r="N777" s="909"/>
      <c r="O777" s="909"/>
      <c r="P777" s="909"/>
      <c r="Q777" s="909"/>
    </row>
    <row r="778" spans="11:17" ht="12.95" customHeight="1">
      <c r="K778" s="909"/>
      <c r="L778" s="909"/>
      <c r="M778" s="909"/>
      <c r="N778" s="909"/>
      <c r="O778" s="909"/>
      <c r="P778" s="909"/>
      <c r="Q778" s="909"/>
    </row>
    <row r="779" spans="11:17" ht="12.95" customHeight="1">
      <c r="K779" s="909"/>
      <c r="L779" s="909"/>
      <c r="M779" s="909"/>
      <c r="N779" s="909"/>
      <c r="O779" s="909"/>
      <c r="P779" s="909"/>
      <c r="Q779" s="909"/>
    </row>
    <row r="780" spans="11:17" ht="12.95" customHeight="1">
      <c r="K780" s="909"/>
      <c r="L780" s="909"/>
      <c r="M780" s="909"/>
      <c r="N780" s="909"/>
      <c r="O780" s="909"/>
      <c r="P780" s="909"/>
      <c r="Q780" s="909"/>
    </row>
    <row r="781" spans="11:17" ht="12.95" customHeight="1">
      <c r="K781" s="909"/>
      <c r="L781" s="909"/>
      <c r="M781" s="909"/>
      <c r="N781" s="909"/>
      <c r="O781" s="909"/>
      <c r="P781" s="909"/>
      <c r="Q781" s="909"/>
    </row>
    <row r="782" spans="11:17" ht="12.95" customHeight="1">
      <c r="K782" s="909"/>
      <c r="L782" s="909"/>
      <c r="M782" s="909"/>
      <c r="N782" s="909"/>
      <c r="O782" s="909"/>
      <c r="P782" s="909"/>
      <c r="Q782" s="909"/>
    </row>
    <row r="783" spans="11:17" ht="12.95" customHeight="1">
      <c r="K783" s="909"/>
      <c r="L783" s="909"/>
      <c r="M783" s="909"/>
      <c r="N783" s="909"/>
      <c r="O783" s="909"/>
      <c r="P783" s="909"/>
      <c r="Q783" s="909"/>
    </row>
    <row r="784" spans="11:17" ht="12.95" customHeight="1">
      <c r="K784" s="909"/>
      <c r="L784" s="909"/>
      <c r="M784" s="909"/>
      <c r="N784" s="909"/>
      <c r="O784" s="909"/>
      <c r="P784" s="909"/>
      <c r="Q784" s="909"/>
    </row>
    <row r="785" spans="11:17" ht="12.95" customHeight="1">
      <c r="K785" s="909"/>
      <c r="L785" s="909"/>
      <c r="M785" s="909"/>
      <c r="N785" s="909"/>
      <c r="O785" s="909"/>
      <c r="P785" s="909"/>
      <c r="Q785" s="909"/>
    </row>
    <row r="786" spans="11:17" ht="12.95" customHeight="1">
      <c r="K786" s="909"/>
      <c r="L786" s="909"/>
      <c r="M786" s="909"/>
      <c r="N786" s="909"/>
      <c r="O786" s="909"/>
      <c r="P786" s="909"/>
      <c r="Q786" s="909"/>
    </row>
    <row r="787" spans="11:17" ht="12.95" customHeight="1">
      <c r="K787" s="909"/>
      <c r="L787" s="909"/>
      <c r="M787" s="909"/>
      <c r="N787" s="909"/>
      <c r="O787" s="909"/>
      <c r="P787" s="909"/>
      <c r="Q787" s="909"/>
    </row>
    <row r="788" spans="11:17" ht="12.95" customHeight="1">
      <c r="K788" s="909"/>
      <c r="L788" s="909"/>
      <c r="M788" s="909"/>
      <c r="N788" s="909"/>
      <c r="O788" s="909"/>
      <c r="P788" s="909"/>
      <c r="Q788" s="909"/>
    </row>
    <row r="789" spans="11:17" ht="12.95" customHeight="1">
      <c r="K789" s="909"/>
      <c r="L789" s="909"/>
      <c r="M789" s="909"/>
      <c r="N789" s="909"/>
      <c r="O789" s="909"/>
      <c r="P789" s="909"/>
      <c r="Q789" s="909"/>
    </row>
    <row r="790" spans="11:17" ht="12.95" customHeight="1">
      <c r="K790" s="909"/>
      <c r="L790" s="909"/>
      <c r="M790" s="909"/>
      <c r="N790" s="909"/>
      <c r="O790" s="909"/>
      <c r="P790" s="909"/>
      <c r="Q790" s="909"/>
    </row>
    <row r="791" spans="11:17" ht="12.95" customHeight="1">
      <c r="K791" s="909"/>
      <c r="L791" s="909"/>
      <c r="M791" s="909"/>
      <c r="N791" s="909"/>
      <c r="O791" s="909"/>
      <c r="P791" s="909"/>
      <c r="Q791" s="909"/>
    </row>
    <row r="792" spans="11:17" ht="12.95" customHeight="1">
      <c r="K792" s="909"/>
      <c r="L792" s="909"/>
      <c r="M792" s="909"/>
      <c r="N792" s="909"/>
      <c r="O792" s="909"/>
      <c r="P792" s="909"/>
      <c r="Q792" s="909"/>
    </row>
    <row r="793" spans="11:17" ht="12.95" customHeight="1">
      <c r="K793" s="909"/>
      <c r="L793" s="909"/>
      <c r="M793" s="909"/>
      <c r="N793" s="909"/>
      <c r="O793" s="909"/>
      <c r="P793" s="909"/>
      <c r="Q793" s="909"/>
    </row>
    <row r="794" spans="11:17" ht="12.95" customHeight="1">
      <c r="K794" s="909"/>
      <c r="L794" s="909"/>
      <c r="M794" s="909"/>
      <c r="N794" s="909"/>
      <c r="O794" s="909"/>
      <c r="P794" s="909"/>
      <c r="Q794" s="909"/>
    </row>
    <row r="795" spans="11:17" ht="12.95" customHeight="1">
      <c r="K795" s="909"/>
      <c r="L795" s="909"/>
      <c r="M795" s="909"/>
      <c r="N795" s="909"/>
      <c r="O795" s="909"/>
      <c r="P795" s="909"/>
      <c r="Q795" s="909"/>
    </row>
    <row r="796" spans="11:17" ht="12.95" customHeight="1">
      <c r="K796" s="909"/>
      <c r="L796" s="909"/>
      <c r="M796" s="909"/>
      <c r="N796" s="909"/>
      <c r="O796" s="909"/>
      <c r="P796" s="909"/>
      <c r="Q796" s="909"/>
    </row>
    <row r="797" spans="11:17" ht="12.95" customHeight="1">
      <c r="K797" s="909"/>
      <c r="L797" s="909"/>
      <c r="M797" s="909"/>
      <c r="N797" s="909"/>
      <c r="O797" s="909"/>
      <c r="P797" s="909"/>
      <c r="Q797" s="909"/>
    </row>
    <row r="798" spans="11:17" ht="12.95" customHeight="1">
      <c r="K798" s="909"/>
      <c r="L798" s="909"/>
      <c r="M798" s="909"/>
      <c r="N798" s="909"/>
      <c r="O798" s="909"/>
      <c r="P798" s="909"/>
      <c r="Q798" s="909"/>
    </row>
    <row r="799" spans="11:17" ht="12.95" customHeight="1">
      <c r="K799" s="909"/>
      <c r="L799" s="909"/>
      <c r="M799" s="909"/>
      <c r="N799" s="909"/>
      <c r="O799" s="909"/>
      <c r="P799" s="909"/>
      <c r="Q799" s="909"/>
    </row>
    <row r="800" spans="11:17" ht="12.95" customHeight="1">
      <c r="K800" s="909"/>
      <c r="L800" s="909"/>
      <c r="M800" s="909"/>
      <c r="N800" s="909"/>
      <c r="O800" s="909"/>
      <c r="P800" s="909"/>
      <c r="Q800" s="909"/>
    </row>
    <row r="801" spans="11:17" ht="12.95" customHeight="1">
      <c r="K801" s="909"/>
      <c r="L801" s="909"/>
      <c r="M801" s="909"/>
      <c r="N801" s="909"/>
      <c r="O801" s="909"/>
      <c r="P801" s="909"/>
      <c r="Q801" s="909"/>
    </row>
    <row r="802" spans="11:17" ht="12.95" customHeight="1">
      <c r="K802" s="909"/>
      <c r="L802" s="909"/>
      <c r="M802" s="909"/>
      <c r="N802" s="909"/>
      <c r="O802" s="909"/>
      <c r="P802" s="909"/>
      <c r="Q802" s="909"/>
    </row>
    <row r="803" spans="11:17" ht="12.95" customHeight="1">
      <c r="K803" s="909"/>
      <c r="L803" s="909"/>
      <c r="M803" s="909"/>
      <c r="N803" s="909"/>
      <c r="O803" s="909"/>
      <c r="P803" s="909"/>
      <c r="Q803" s="909"/>
    </row>
    <row r="804" spans="11:17" ht="12.95" customHeight="1">
      <c r="K804" s="909"/>
      <c r="L804" s="909"/>
      <c r="M804" s="909"/>
      <c r="N804" s="909"/>
      <c r="O804" s="909"/>
      <c r="P804" s="909"/>
      <c r="Q804" s="909"/>
    </row>
    <row r="805" spans="11:17" ht="12.95" customHeight="1">
      <c r="K805" s="909"/>
      <c r="L805" s="909"/>
      <c r="M805" s="909"/>
      <c r="N805" s="909"/>
      <c r="O805" s="909"/>
      <c r="P805" s="909"/>
      <c r="Q805" s="909"/>
    </row>
    <row r="806" spans="11:17" ht="12.95" customHeight="1">
      <c r="K806" s="909"/>
      <c r="L806" s="909"/>
      <c r="M806" s="909"/>
      <c r="N806" s="909"/>
      <c r="O806" s="909"/>
      <c r="P806" s="909"/>
      <c r="Q806" s="909"/>
    </row>
    <row r="807" spans="11:17" ht="12.95" customHeight="1">
      <c r="K807" s="909"/>
      <c r="L807" s="909"/>
      <c r="M807" s="909"/>
      <c r="N807" s="909"/>
      <c r="O807" s="909"/>
      <c r="P807" s="909"/>
      <c r="Q807" s="909"/>
    </row>
    <row r="808" spans="11:17" ht="12.95" customHeight="1">
      <c r="K808" s="909"/>
      <c r="L808" s="909"/>
      <c r="M808" s="909"/>
      <c r="N808" s="909"/>
      <c r="O808" s="909"/>
      <c r="P808" s="909"/>
      <c r="Q808" s="909"/>
    </row>
    <row r="809" spans="11:17" ht="12.95" customHeight="1">
      <c r="K809" s="909"/>
      <c r="L809" s="909"/>
      <c r="M809" s="909"/>
      <c r="N809" s="909"/>
      <c r="O809" s="909"/>
      <c r="P809" s="909"/>
      <c r="Q809" s="909"/>
    </row>
    <row r="810" spans="11:17" ht="12.95" customHeight="1">
      <c r="K810" s="909"/>
      <c r="L810" s="909"/>
      <c r="M810" s="909"/>
      <c r="N810" s="909"/>
      <c r="O810" s="909"/>
      <c r="P810" s="909"/>
      <c r="Q810" s="909"/>
    </row>
    <row r="811" spans="11:17" ht="12.95" customHeight="1">
      <c r="K811" s="909"/>
      <c r="L811" s="909"/>
      <c r="M811" s="909"/>
      <c r="N811" s="909"/>
      <c r="O811" s="909"/>
      <c r="P811" s="909"/>
      <c r="Q811" s="909"/>
    </row>
    <row r="812" spans="11:17" ht="12.95" customHeight="1">
      <c r="K812" s="909"/>
      <c r="L812" s="909"/>
      <c r="M812" s="909"/>
      <c r="N812" s="909"/>
      <c r="O812" s="909"/>
      <c r="P812" s="909"/>
      <c r="Q812" s="909"/>
    </row>
    <row r="813" spans="11:17" ht="12.95" customHeight="1">
      <c r="K813" s="909"/>
      <c r="L813" s="909"/>
      <c r="M813" s="909"/>
      <c r="N813" s="909"/>
      <c r="O813" s="909"/>
      <c r="P813" s="909"/>
      <c r="Q813" s="909"/>
    </row>
    <row r="814" spans="11:17" ht="12.95" customHeight="1">
      <c r="K814" s="909"/>
      <c r="L814" s="909"/>
      <c r="M814" s="909"/>
      <c r="N814" s="909"/>
      <c r="O814" s="909"/>
      <c r="P814" s="909"/>
      <c r="Q814" s="909"/>
    </row>
    <row r="815" spans="11:17" ht="12.95" customHeight="1">
      <c r="K815" s="909"/>
      <c r="L815" s="909"/>
      <c r="M815" s="909"/>
      <c r="N815" s="909"/>
      <c r="O815" s="909"/>
      <c r="P815" s="909"/>
      <c r="Q815" s="909"/>
    </row>
    <row r="816" spans="11:17" ht="12.95" customHeight="1">
      <c r="K816" s="909"/>
      <c r="L816" s="909"/>
      <c r="M816" s="909"/>
      <c r="N816" s="909"/>
      <c r="O816" s="909"/>
      <c r="P816" s="909"/>
      <c r="Q816" s="909"/>
    </row>
    <row r="817" spans="11:17" ht="12.95" customHeight="1">
      <c r="K817" s="909"/>
      <c r="L817" s="909"/>
      <c r="M817" s="909"/>
      <c r="N817" s="909"/>
      <c r="O817" s="909"/>
      <c r="P817" s="909"/>
      <c r="Q817" s="909"/>
    </row>
    <row r="818" spans="11:17" ht="12.95" customHeight="1">
      <c r="K818" s="909"/>
      <c r="L818" s="909"/>
      <c r="M818" s="909"/>
      <c r="N818" s="909"/>
      <c r="O818" s="909"/>
      <c r="P818" s="909"/>
      <c r="Q818" s="909"/>
    </row>
    <row r="819" spans="11:17" ht="12.95" customHeight="1">
      <c r="K819" s="909"/>
      <c r="L819" s="909"/>
      <c r="M819" s="909"/>
      <c r="N819" s="909"/>
      <c r="O819" s="909"/>
      <c r="P819" s="909"/>
      <c r="Q819" s="909"/>
    </row>
    <row r="820" spans="11:17" ht="12.95" customHeight="1">
      <c r="K820" s="909"/>
      <c r="L820" s="909"/>
      <c r="M820" s="909"/>
      <c r="N820" s="909"/>
      <c r="O820" s="909"/>
      <c r="P820" s="909"/>
      <c r="Q820" s="909"/>
    </row>
    <row r="821" spans="11:17" ht="12.95" customHeight="1">
      <c r="K821" s="909"/>
      <c r="L821" s="909"/>
      <c r="M821" s="909"/>
      <c r="N821" s="909"/>
      <c r="O821" s="909"/>
      <c r="P821" s="909"/>
      <c r="Q821" s="909"/>
    </row>
    <row r="822" spans="11:17" ht="12.95" customHeight="1">
      <c r="K822" s="909"/>
      <c r="L822" s="909"/>
      <c r="M822" s="909"/>
      <c r="N822" s="909"/>
      <c r="O822" s="909"/>
      <c r="P822" s="909"/>
      <c r="Q822" s="909"/>
    </row>
    <row r="823" spans="11:17" ht="12.95" customHeight="1">
      <c r="K823" s="909"/>
      <c r="L823" s="909"/>
      <c r="M823" s="909"/>
      <c r="N823" s="909"/>
      <c r="O823" s="909"/>
      <c r="P823" s="909"/>
      <c r="Q823" s="909"/>
    </row>
    <row r="824" spans="11:17" ht="12.95" customHeight="1">
      <c r="K824" s="909"/>
      <c r="L824" s="909"/>
      <c r="M824" s="909"/>
      <c r="N824" s="909"/>
      <c r="O824" s="909"/>
      <c r="P824" s="909"/>
      <c r="Q824" s="909"/>
    </row>
    <row r="825" spans="11:17" ht="12.95" customHeight="1">
      <c r="K825" s="909"/>
      <c r="L825" s="909"/>
      <c r="M825" s="909"/>
      <c r="N825" s="909"/>
      <c r="O825" s="909"/>
      <c r="P825" s="909"/>
      <c r="Q825" s="909"/>
    </row>
    <row r="826" spans="11:17" ht="12.95" customHeight="1">
      <c r="K826" s="909"/>
      <c r="L826" s="909"/>
      <c r="M826" s="909"/>
      <c r="N826" s="909"/>
      <c r="O826" s="909"/>
      <c r="P826" s="909"/>
      <c r="Q826" s="909"/>
    </row>
    <row r="827" spans="11:17" ht="12.95" customHeight="1">
      <c r="K827" s="909"/>
      <c r="L827" s="909"/>
      <c r="M827" s="909"/>
      <c r="N827" s="909"/>
      <c r="O827" s="909"/>
      <c r="P827" s="909"/>
      <c r="Q827" s="909"/>
    </row>
    <row r="828" spans="11:17" ht="12.95" customHeight="1">
      <c r="K828" s="909"/>
      <c r="L828" s="909"/>
      <c r="M828" s="909"/>
      <c r="N828" s="909"/>
      <c r="O828" s="909"/>
      <c r="P828" s="909"/>
      <c r="Q828" s="909"/>
    </row>
    <row r="829" spans="11:17" ht="12.95" customHeight="1">
      <c r="K829" s="909"/>
      <c r="L829" s="909"/>
      <c r="M829" s="909"/>
      <c r="N829" s="909"/>
      <c r="O829" s="909"/>
      <c r="P829" s="909"/>
      <c r="Q829" s="909"/>
    </row>
    <row r="830" spans="11:17" ht="12.95" customHeight="1">
      <c r="K830" s="909"/>
      <c r="L830" s="909"/>
      <c r="M830" s="909"/>
      <c r="N830" s="909"/>
      <c r="O830" s="909"/>
      <c r="P830" s="909"/>
      <c r="Q830" s="909"/>
    </row>
    <row r="831" spans="11:17" ht="12.95" customHeight="1">
      <c r="K831" s="909"/>
      <c r="L831" s="909"/>
      <c r="M831" s="909"/>
      <c r="N831" s="909"/>
      <c r="O831" s="909"/>
      <c r="P831" s="909"/>
      <c r="Q831" s="909"/>
    </row>
    <row r="832" spans="11:17" ht="12.95" customHeight="1">
      <c r="K832" s="909"/>
      <c r="L832" s="909"/>
      <c r="M832" s="909"/>
      <c r="N832" s="909"/>
      <c r="O832" s="909"/>
      <c r="P832" s="909"/>
      <c r="Q832" s="909"/>
    </row>
    <row r="833" spans="11:17" ht="12.95" customHeight="1">
      <c r="K833" s="909"/>
      <c r="L833" s="909"/>
      <c r="M833" s="909"/>
      <c r="N833" s="909"/>
      <c r="O833" s="909"/>
      <c r="P833" s="909"/>
      <c r="Q833" s="909"/>
    </row>
    <row r="834" spans="11:17" ht="12.95" customHeight="1">
      <c r="K834" s="909"/>
      <c r="L834" s="909"/>
      <c r="M834" s="909"/>
      <c r="N834" s="909"/>
      <c r="O834" s="909"/>
      <c r="P834" s="909"/>
      <c r="Q834" s="909"/>
    </row>
    <row r="835" spans="11:17" ht="12.95" customHeight="1">
      <c r="K835" s="909"/>
      <c r="L835" s="909"/>
      <c r="M835" s="909"/>
      <c r="N835" s="909"/>
      <c r="O835" s="909"/>
      <c r="P835" s="909"/>
      <c r="Q835" s="909"/>
    </row>
    <row r="836" spans="11:17" ht="12.95" customHeight="1">
      <c r="K836" s="909"/>
      <c r="L836" s="909"/>
      <c r="M836" s="909"/>
      <c r="N836" s="909"/>
      <c r="O836" s="909"/>
      <c r="P836" s="909"/>
      <c r="Q836" s="909"/>
    </row>
    <row r="837" spans="11:17" ht="12.95" customHeight="1">
      <c r="K837" s="909"/>
      <c r="L837" s="909"/>
      <c r="M837" s="909"/>
      <c r="N837" s="909"/>
      <c r="O837" s="909"/>
      <c r="P837" s="909"/>
      <c r="Q837" s="909"/>
    </row>
    <row r="838" spans="11:17" ht="12.95" customHeight="1">
      <c r="K838" s="909"/>
      <c r="L838" s="909"/>
      <c r="M838" s="909"/>
      <c r="N838" s="909"/>
      <c r="O838" s="909"/>
      <c r="P838" s="909"/>
      <c r="Q838" s="909"/>
    </row>
    <row r="839" spans="11:17" ht="12.95" customHeight="1">
      <c r="K839" s="909"/>
      <c r="L839" s="909"/>
      <c r="M839" s="909"/>
      <c r="N839" s="909"/>
      <c r="O839" s="909"/>
      <c r="P839" s="909"/>
      <c r="Q839" s="909"/>
    </row>
    <row r="840" spans="11:17" ht="12.95" customHeight="1">
      <c r="K840" s="909"/>
      <c r="L840" s="909"/>
      <c r="M840" s="909"/>
      <c r="N840" s="909"/>
      <c r="O840" s="909"/>
      <c r="P840" s="909"/>
      <c r="Q840" s="909"/>
    </row>
    <row r="841" spans="11:17" ht="12.95" customHeight="1">
      <c r="K841" s="909"/>
      <c r="L841" s="909"/>
      <c r="M841" s="909"/>
      <c r="N841" s="909"/>
      <c r="O841" s="909"/>
      <c r="P841" s="909"/>
      <c r="Q841" s="909"/>
    </row>
    <row r="842" spans="11:17" ht="12.95" customHeight="1">
      <c r="K842" s="909"/>
      <c r="L842" s="909"/>
      <c r="M842" s="909"/>
      <c r="N842" s="909"/>
      <c r="O842" s="909"/>
      <c r="P842" s="909"/>
      <c r="Q842" s="909"/>
    </row>
    <row r="843" spans="11:17" ht="12.95" customHeight="1">
      <c r="K843" s="909"/>
      <c r="L843" s="909"/>
      <c r="M843" s="909"/>
      <c r="N843" s="909"/>
      <c r="O843" s="909"/>
      <c r="P843" s="909"/>
      <c r="Q843" s="909"/>
    </row>
    <row r="844" spans="11:17" ht="12.95" customHeight="1">
      <c r="K844" s="909"/>
      <c r="L844" s="909"/>
      <c r="M844" s="909"/>
      <c r="N844" s="909"/>
      <c r="O844" s="909"/>
      <c r="P844" s="909"/>
      <c r="Q844" s="909"/>
    </row>
    <row r="845" spans="11:17" ht="12.95" customHeight="1">
      <c r="K845" s="909"/>
      <c r="L845" s="909"/>
      <c r="M845" s="909"/>
      <c r="N845" s="909"/>
      <c r="O845" s="909"/>
      <c r="P845" s="909"/>
      <c r="Q845" s="909"/>
    </row>
    <row r="846" spans="11:17" ht="12.95" customHeight="1">
      <c r="K846" s="909"/>
      <c r="L846" s="909"/>
      <c r="M846" s="909"/>
      <c r="N846" s="909"/>
      <c r="O846" s="909"/>
      <c r="P846" s="909"/>
      <c r="Q846" s="909"/>
    </row>
    <row r="847" spans="11:17" ht="12.95" customHeight="1">
      <c r="K847" s="909"/>
      <c r="L847" s="909"/>
      <c r="M847" s="909"/>
      <c r="N847" s="909"/>
      <c r="O847" s="909"/>
      <c r="P847" s="909"/>
      <c r="Q847" s="909"/>
    </row>
    <row r="848" spans="11:17" ht="12.95" customHeight="1">
      <c r="K848" s="909"/>
      <c r="L848" s="909"/>
      <c r="M848" s="909"/>
      <c r="N848" s="909"/>
      <c r="O848" s="909"/>
      <c r="P848" s="909"/>
      <c r="Q848" s="909"/>
    </row>
    <row r="849" spans="11:17" ht="12.95" customHeight="1">
      <c r="K849" s="909"/>
      <c r="L849" s="909"/>
      <c r="M849" s="909"/>
      <c r="N849" s="909"/>
      <c r="O849" s="909"/>
      <c r="P849" s="909"/>
      <c r="Q849" s="909"/>
    </row>
    <row r="850" spans="11:17" ht="12.95" customHeight="1">
      <c r="K850" s="909"/>
      <c r="L850" s="909"/>
      <c r="M850" s="909"/>
      <c r="N850" s="909"/>
      <c r="O850" s="909"/>
      <c r="P850" s="909"/>
      <c r="Q850" s="909"/>
    </row>
    <row r="851" spans="11:17" ht="12.95" customHeight="1">
      <c r="K851" s="909"/>
      <c r="L851" s="909"/>
      <c r="M851" s="909"/>
      <c r="N851" s="909"/>
      <c r="O851" s="909"/>
      <c r="P851" s="909"/>
      <c r="Q851" s="909"/>
    </row>
    <row r="852" spans="11:17" ht="12.95" customHeight="1">
      <c r="K852" s="909"/>
      <c r="L852" s="909"/>
      <c r="M852" s="909"/>
      <c r="N852" s="909"/>
      <c r="O852" s="909"/>
      <c r="P852" s="909"/>
      <c r="Q852" s="909"/>
    </row>
    <row r="853" spans="11:17" ht="12.95" customHeight="1">
      <c r="K853" s="909"/>
      <c r="L853" s="909"/>
      <c r="M853" s="909"/>
      <c r="N853" s="909"/>
      <c r="O853" s="909"/>
      <c r="P853" s="909"/>
      <c r="Q853" s="909"/>
    </row>
    <row r="854" spans="11:17" ht="12.95" customHeight="1">
      <c r="K854" s="909"/>
      <c r="L854" s="909"/>
      <c r="M854" s="909"/>
      <c r="N854" s="909"/>
      <c r="O854" s="909"/>
      <c r="P854" s="909"/>
      <c r="Q854" s="909"/>
    </row>
    <row r="855" spans="11:17" ht="12.95" customHeight="1">
      <c r="K855" s="909"/>
      <c r="L855" s="909"/>
      <c r="M855" s="909"/>
      <c r="N855" s="909"/>
      <c r="O855" s="909"/>
      <c r="P855" s="909"/>
      <c r="Q855" s="909"/>
    </row>
    <row r="856" spans="11:17" ht="12.95" customHeight="1">
      <c r="K856" s="909"/>
      <c r="L856" s="909"/>
      <c r="M856" s="909"/>
      <c r="N856" s="909"/>
      <c r="O856" s="909"/>
      <c r="P856" s="909"/>
      <c r="Q856" s="909"/>
    </row>
    <row r="857" spans="11:17" ht="12.95" customHeight="1">
      <c r="K857" s="909"/>
      <c r="L857" s="909"/>
      <c r="M857" s="909"/>
      <c r="N857" s="909"/>
      <c r="O857" s="909"/>
      <c r="P857" s="909"/>
      <c r="Q857" s="909"/>
    </row>
    <row r="858" spans="11:17" ht="12.95" customHeight="1">
      <c r="K858" s="909"/>
      <c r="L858" s="909"/>
      <c r="M858" s="909"/>
      <c r="N858" s="909"/>
      <c r="O858" s="909"/>
      <c r="P858" s="909"/>
      <c r="Q858" s="909"/>
    </row>
    <row r="859" spans="11:17" ht="12.95" customHeight="1">
      <c r="K859" s="909"/>
      <c r="L859" s="909"/>
      <c r="M859" s="909"/>
      <c r="N859" s="909"/>
      <c r="O859" s="909"/>
      <c r="P859" s="909"/>
      <c r="Q859" s="909"/>
    </row>
    <row r="860" spans="11:17" ht="12.95" customHeight="1">
      <c r="K860" s="909"/>
      <c r="L860" s="909"/>
      <c r="M860" s="909"/>
      <c r="N860" s="909"/>
      <c r="O860" s="909"/>
      <c r="P860" s="909"/>
      <c r="Q860" s="909"/>
    </row>
    <row r="861" spans="11:17" ht="12.95" customHeight="1">
      <c r="K861" s="909"/>
      <c r="L861" s="909"/>
      <c r="M861" s="909"/>
      <c r="N861" s="909"/>
      <c r="O861" s="909"/>
      <c r="P861" s="909"/>
      <c r="Q861" s="909"/>
    </row>
    <row r="862" spans="11:17" ht="12.95" customHeight="1">
      <c r="K862" s="909"/>
      <c r="L862" s="909"/>
      <c r="M862" s="909"/>
      <c r="N862" s="909"/>
      <c r="O862" s="909"/>
      <c r="P862" s="909"/>
      <c r="Q862" s="909"/>
    </row>
    <row r="863" spans="11:17" ht="12.95" customHeight="1">
      <c r="K863" s="909"/>
      <c r="L863" s="909"/>
      <c r="M863" s="909"/>
      <c r="N863" s="909"/>
      <c r="O863" s="909"/>
      <c r="P863" s="909"/>
      <c r="Q863" s="909"/>
    </row>
    <row r="864" spans="11:17" ht="12.95" customHeight="1">
      <c r="K864" s="909"/>
      <c r="L864" s="909"/>
      <c r="M864" s="909"/>
      <c r="N864" s="909"/>
      <c r="O864" s="909"/>
      <c r="P864" s="909"/>
      <c r="Q864" s="909"/>
    </row>
    <row r="865" spans="11:17" ht="12.95" customHeight="1">
      <c r="K865" s="909"/>
      <c r="L865" s="909"/>
      <c r="M865" s="909"/>
      <c r="N865" s="909"/>
      <c r="O865" s="909"/>
      <c r="P865" s="909"/>
      <c r="Q865" s="909"/>
    </row>
    <row r="866" spans="11:17" ht="12.95" customHeight="1">
      <c r="K866" s="909"/>
      <c r="L866" s="909"/>
      <c r="M866" s="909"/>
      <c r="N866" s="909"/>
      <c r="O866" s="909"/>
      <c r="P866" s="909"/>
      <c r="Q866" s="909"/>
    </row>
    <row r="867" spans="11:17" ht="12.95" customHeight="1">
      <c r="K867" s="909"/>
      <c r="L867" s="909"/>
      <c r="M867" s="909"/>
      <c r="N867" s="909"/>
      <c r="O867" s="909"/>
      <c r="P867" s="909"/>
      <c r="Q867" s="909"/>
    </row>
    <row r="868" spans="11:17" ht="12.95" customHeight="1">
      <c r="K868" s="909"/>
      <c r="L868" s="909"/>
      <c r="M868" s="909"/>
      <c r="N868" s="909"/>
      <c r="O868" s="909"/>
      <c r="P868" s="909"/>
      <c r="Q868" s="909"/>
    </row>
    <row r="869" spans="11:17" ht="12.95" customHeight="1">
      <c r="K869" s="909"/>
      <c r="L869" s="909"/>
      <c r="M869" s="909"/>
      <c r="N869" s="909"/>
      <c r="O869" s="909"/>
      <c r="P869" s="909"/>
      <c r="Q869" s="909"/>
    </row>
    <row r="870" spans="11:17" ht="12.95" customHeight="1">
      <c r="K870" s="909"/>
      <c r="L870" s="909"/>
      <c r="M870" s="909"/>
      <c r="N870" s="909"/>
      <c r="O870" s="909"/>
      <c r="P870" s="909"/>
      <c r="Q870" s="909"/>
    </row>
    <row r="871" spans="11:17" ht="12.95" customHeight="1">
      <c r="K871" s="909"/>
      <c r="L871" s="909"/>
      <c r="M871" s="909"/>
      <c r="N871" s="909"/>
      <c r="O871" s="909"/>
      <c r="P871" s="909"/>
      <c r="Q871" s="909"/>
    </row>
    <row r="872" spans="11:17" ht="12.95" customHeight="1">
      <c r="K872" s="909"/>
      <c r="L872" s="909"/>
      <c r="M872" s="909"/>
      <c r="N872" s="909"/>
      <c r="O872" s="909"/>
      <c r="P872" s="909"/>
      <c r="Q872" s="909"/>
    </row>
    <row r="873" spans="11:17" ht="12.95" customHeight="1">
      <c r="K873" s="909"/>
      <c r="L873" s="909"/>
      <c r="M873" s="909"/>
      <c r="N873" s="909"/>
      <c r="O873" s="909"/>
      <c r="P873" s="909"/>
      <c r="Q873" s="909"/>
    </row>
    <row r="874" spans="11:17" ht="12.95" customHeight="1">
      <c r="K874" s="909"/>
      <c r="L874" s="909"/>
      <c r="M874" s="909"/>
      <c r="N874" s="909"/>
      <c r="O874" s="909"/>
      <c r="P874" s="909"/>
      <c r="Q874" s="909"/>
    </row>
    <row r="875" spans="11:17" ht="12.95" customHeight="1">
      <c r="K875" s="909"/>
      <c r="L875" s="909"/>
      <c r="M875" s="909"/>
      <c r="N875" s="909"/>
      <c r="O875" s="909"/>
      <c r="P875" s="909"/>
      <c r="Q875" s="909"/>
    </row>
    <row r="876" spans="11:17" ht="12.95" customHeight="1">
      <c r="K876" s="909"/>
      <c r="L876" s="909"/>
      <c r="M876" s="909"/>
      <c r="N876" s="909"/>
      <c r="O876" s="909"/>
      <c r="P876" s="909"/>
      <c r="Q876" s="909"/>
    </row>
    <row r="877" spans="11:17" ht="12.95" customHeight="1">
      <c r="K877" s="909"/>
      <c r="L877" s="909"/>
      <c r="M877" s="909"/>
      <c r="N877" s="909"/>
      <c r="O877" s="909"/>
      <c r="P877" s="909"/>
      <c r="Q877" s="909"/>
    </row>
    <row r="878" spans="11:17" ht="12.95" customHeight="1">
      <c r="K878" s="909"/>
      <c r="L878" s="909"/>
      <c r="M878" s="909"/>
      <c r="N878" s="909"/>
      <c r="O878" s="909"/>
      <c r="P878" s="909"/>
      <c r="Q878" s="909"/>
    </row>
    <row r="879" spans="11:17" ht="12.95" customHeight="1">
      <c r="K879" s="909"/>
      <c r="L879" s="909"/>
      <c r="M879" s="909"/>
      <c r="N879" s="909"/>
      <c r="O879" s="909"/>
      <c r="P879" s="909"/>
      <c r="Q879" s="909"/>
    </row>
    <row r="880" spans="11:17" ht="12.95" customHeight="1">
      <c r="K880" s="909"/>
      <c r="L880" s="909"/>
      <c r="M880" s="909"/>
      <c r="N880" s="909"/>
      <c r="O880" s="909"/>
      <c r="P880" s="909"/>
      <c r="Q880" s="909"/>
    </row>
    <row r="881" spans="11:17" ht="12.95" customHeight="1">
      <c r="K881" s="909"/>
      <c r="L881" s="909"/>
      <c r="M881" s="909"/>
      <c r="N881" s="909"/>
      <c r="O881" s="909"/>
      <c r="P881" s="909"/>
      <c r="Q881" s="909"/>
    </row>
    <row r="882" spans="11:17" ht="12.95" customHeight="1">
      <c r="K882" s="909"/>
      <c r="L882" s="909"/>
      <c r="M882" s="909"/>
      <c r="N882" s="909"/>
      <c r="O882" s="909"/>
      <c r="P882" s="909"/>
      <c r="Q882" s="909"/>
    </row>
    <row r="883" spans="11:17" ht="12.95" customHeight="1">
      <c r="K883" s="909"/>
      <c r="L883" s="909"/>
      <c r="M883" s="909"/>
      <c r="N883" s="909"/>
      <c r="O883" s="909"/>
      <c r="P883" s="909"/>
      <c r="Q883" s="909"/>
    </row>
    <row r="884" spans="11:17" ht="12.95" customHeight="1">
      <c r="K884" s="909"/>
      <c r="L884" s="909"/>
      <c r="M884" s="909"/>
      <c r="N884" s="909"/>
      <c r="O884" s="909"/>
      <c r="P884" s="909"/>
      <c r="Q884" s="909"/>
    </row>
    <row r="885" spans="11:17" ht="12.95" customHeight="1">
      <c r="K885" s="909"/>
      <c r="L885" s="909"/>
      <c r="M885" s="909"/>
      <c r="N885" s="909"/>
      <c r="O885" s="909"/>
      <c r="P885" s="909"/>
      <c r="Q885" s="909"/>
    </row>
    <row r="886" spans="11:17" ht="12.95" customHeight="1">
      <c r="K886" s="909"/>
      <c r="L886" s="909"/>
      <c r="M886" s="909"/>
      <c r="N886" s="909"/>
      <c r="O886" s="909"/>
      <c r="P886" s="909"/>
      <c r="Q886" s="909"/>
    </row>
    <row r="887" spans="11:17" ht="12.95" customHeight="1">
      <c r="K887" s="909"/>
      <c r="L887" s="909"/>
      <c r="M887" s="909"/>
      <c r="N887" s="909"/>
      <c r="O887" s="909"/>
      <c r="P887" s="909"/>
      <c r="Q887" s="909"/>
    </row>
    <row r="888" spans="11:17" ht="12.95" customHeight="1">
      <c r="K888" s="909"/>
      <c r="L888" s="909"/>
      <c r="M888" s="909"/>
      <c r="N888" s="909"/>
      <c r="O888" s="909"/>
      <c r="P888" s="909"/>
      <c r="Q888" s="909"/>
    </row>
    <row r="889" spans="11:17" ht="12.95" customHeight="1">
      <c r="K889" s="909"/>
      <c r="L889" s="909"/>
      <c r="M889" s="909"/>
      <c r="N889" s="909"/>
      <c r="O889" s="909"/>
      <c r="P889" s="909"/>
      <c r="Q889" s="909"/>
    </row>
    <row r="890" spans="11:17" ht="12.95" customHeight="1">
      <c r="K890" s="909"/>
      <c r="L890" s="909"/>
      <c r="M890" s="909"/>
      <c r="N890" s="909"/>
      <c r="O890" s="909"/>
      <c r="P890" s="909"/>
      <c r="Q890" s="909"/>
    </row>
    <row r="891" spans="11:17" ht="12.95" customHeight="1">
      <c r="K891" s="909"/>
      <c r="L891" s="909"/>
      <c r="M891" s="909"/>
      <c r="N891" s="909"/>
      <c r="O891" s="909"/>
      <c r="P891" s="909"/>
      <c r="Q891" s="909"/>
    </row>
    <row r="892" spans="11:17" ht="12.95" customHeight="1">
      <c r="K892" s="909"/>
      <c r="L892" s="909"/>
      <c r="M892" s="909"/>
      <c r="N892" s="909"/>
      <c r="O892" s="909"/>
      <c r="P892" s="909"/>
      <c r="Q892" s="909"/>
    </row>
    <row r="893" spans="11:17" ht="12.95" customHeight="1">
      <c r="K893" s="909"/>
      <c r="L893" s="909"/>
      <c r="M893" s="909"/>
      <c r="N893" s="909"/>
      <c r="O893" s="909"/>
      <c r="P893" s="909"/>
      <c r="Q893" s="909"/>
    </row>
    <row r="894" spans="11:17" ht="12.95" customHeight="1">
      <c r="K894" s="909"/>
      <c r="L894" s="909"/>
      <c r="M894" s="909"/>
      <c r="N894" s="909"/>
      <c r="O894" s="909"/>
      <c r="P894" s="909"/>
      <c r="Q894" s="909"/>
    </row>
    <row r="895" spans="11:17" ht="12.95" customHeight="1">
      <c r="K895" s="909"/>
      <c r="L895" s="909"/>
      <c r="M895" s="909"/>
      <c r="N895" s="909"/>
      <c r="O895" s="909"/>
      <c r="P895" s="909"/>
      <c r="Q895" s="909"/>
    </row>
    <row r="896" spans="11:17" ht="12.95" customHeight="1">
      <c r="K896" s="909"/>
      <c r="L896" s="909"/>
      <c r="M896" s="909"/>
      <c r="N896" s="909"/>
      <c r="O896" s="909"/>
      <c r="P896" s="909"/>
      <c r="Q896" s="909"/>
    </row>
    <row r="897" spans="11:17" ht="12.95" customHeight="1">
      <c r="K897" s="909"/>
      <c r="L897" s="909"/>
      <c r="M897" s="909"/>
      <c r="N897" s="909"/>
      <c r="O897" s="909"/>
      <c r="P897" s="909"/>
      <c r="Q897" s="909"/>
    </row>
    <row r="898" spans="11:17" ht="12.95" customHeight="1">
      <c r="K898" s="909"/>
      <c r="L898" s="909"/>
      <c r="M898" s="909"/>
      <c r="N898" s="909"/>
      <c r="O898" s="909"/>
      <c r="P898" s="909"/>
      <c r="Q898" s="909"/>
    </row>
    <row r="899" spans="11:17" ht="12.95" customHeight="1">
      <c r="K899" s="909"/>
      <c r="L899" s="909"/>
      <c r="M899" s="909"/>
      <c r="N899" s="909"/>
      <c r="O899" s="909"/>
      <c r="P899" s="909"/>
      <c r="Q899" s="909"/>
    </row>
    <row r="900" spans="11:17" ht="12.95" customHeight="1">
      <c r="K900" s="909"/>
      <c r="L900" s="909"/>
      <c r="M900" s="909"/>
      <c r="N900" s="909"/>
      <c r="O900" s="909"/>
      <c r="P900" s="909"/>
      <c r="Q900" s="909"/>
    </row>
    <row r="901" spans="11:17" ht="12.95" customHeight="1">
      <c r="K901" s="909"/>
      <c r="L901" s="909"/>
      <c r="M901" s="909"/>
      <c r="N901" s="909"/>
      <c r="O901" s="909"/>
      <c r="P901" s="909"/>
      <c r="Q901" s="909"/>
    </row>
    <row r="902" spans="11:17" ht="12.95" customHeight="1">
      <c r="K902" s="909"/>
      <c r="L902" s="909"/>
      <c r="M902" s="909"/>
      <c r="N902" s="909"/>
      <c r="O902" s="909"/>
      <c r="P902" s="909"/>
      <c r="Q902" s="909"/>
    </row>
    <row r="903" spans="11:17" ht="12.95" customHeight="1">
      <c r="K903" s="909"/>
      <c r="L903" s="909"/>
      <c r="M903" s="909"/>
      <c r="N903" s="909"/>
      <c r="O903" s="909"/>
      <c r="P903" s="909"/>
      <c r="Q903" s="909"/>
    </row>
    <row r="904" spans="11:17" ht="12.95" customHeight="1">
      <c r="K904" s="909"/>
      <c r="L904" s="909"/>
      <c r="M904" s="909"/>
      <c r="N904" s="909"/>
      <c r="O904" s="909"/>
      <c r="P904" s="909"/>
      <c r="Q904" s="909"/>
    </row>
    <row r="905" spans="11:17" ht="12.95" customHeight="1">
      <c r="K905" s="909"/>
      <c r="L905" s="909"/>
      <c r="M905" s="909"/>
      <c r="N905" s="909"/>
      <c r="O905" s="909"/>
      <c r="P905" s="909"/>
      <c r="Q905" s="909"/>
    </row>
    <row r="906" spans="11:17" ht="12.95" customHeight="1">
      <c r="K906" s="909"/>
      <c r="L906" s="909"/>
      <c r="M906" s="909"/>
      <c r="N906" s="909"/>
      <c r="O906" s="909"/>
      <c r="P906" s="909"/>
      <c r="Q906" s="909"/>
    </row>
    <row r="907" spans="11:17" ht="12.95" customHeight="1">
      <c r="K907" s="909"/>
      <c r="L907" s="909"/>
      <c r="M907" s="909"/>
      <c r="N907" s="909"/>
      <c r="O907" s="909"/>
      <c r="P907" s="909"/>
      <c r="Q907" s="909"/>
    </row>
    <row r="908" spans="11:17" ht="12.95" customHeight="1">
      <c r="K908" s="909"/>
      <c r="L908" s="909"/>
      <c r="M908" s="909"/>
      <c r="N908" s="909"/>
      <c r="O908" s="909"/>
      <c r="P908" s="909"/>
      <c r="Q908" s="909"/>
    </row>
    <row r="909" spans="11:17" ht="12.95" customHeight="1">
      <c r="K909" s="909"/>
      <c r="L909" s="909"/>
      <c r="M909" s="909"/>
      <c r="N909" s="909"/>
      <c r="O909" s="909"/>
      <c r="P909" s="909"/>
      <c r="Q909" s="909"/>
    </row>
    <row r="910" spans="11:17" ht="12.95" customHeight="1">
      <c r="K910" s="909"/>
      <c r="L910" s="909"/>
      <c r="M910" s="909"/>
      <c r="N910" s="909"/>
      <c r="O910" s="909"/>
      <c r="P910" s="909"/>
      <c r="Q910" s="909"/>
    </row>
    <row r="911" spans="11:17" ht="12.95" customHeight="1">
      <c r="K911" s="909"/>
      <c r="L911" s="909"/>
      <c r="M911" s="909"/>
      <c r="N911" s="909"/>
      <c r="O911" s="909"/>
      <c r="P911" s="909"/>
      <c r="Q911" s="909"/>
    </row>
    <row r="912" spans="11:17" ht="12.95" customHeight="1">
      <c r="K912" s="909"/>
      <c r="L912" s="909"/>
      <c r="M912" s="909"/>
      <c r="N912" s="909"/>
      <c r="O912" s="909"/>
      <c r="P912" s="909"/>
      <c r="Q912" s="909"/>
    </row>
    <row r="913" spans="11:17" ht="12.95" customHeight="1">
      <c r="K913" s="909"/>
      <c r="L913" s="909"/>
      <c r="M913" s="909"/>
      <c r="N913" s="909"/>
      <c r="O913" s="909"/>
      <c r="P913" s="909"/>
      <c r="Q913" s="909"/>
    </row>
    <row r="914" spans="11:17" ht="12.95" customHeight="1">
      <c r="K914" s="909"/>
      <c r="L914" s="909"/>
      <c r="M914" s="909"/>
      <c r="N914" s="909"/>
      <c r="O914" s="909"/>
      <c r="P914" s="909"/>
      <c r="Q914" s="909"/>
    </row>
    <row r="915" spans="11:17" ht="12.95" customHeight="1">
      <c r="K915" s="909"/>
      <c r="L915" s="909"/>
      <c r="M915" s="909"/>
      <c r="N915" s="909"/>
      <c r="O915" s="909"/>
      <c r="P915" s="909"/>
      <c r="Q915" s="909"/>
    </row>
    <row r="916" spans="11:17" ht="12.95" customHeight="1">
      <c r="K916" s="909"/>
      <c r="L916" s="909"/>
      <c r="M916" s="909"/>
      <c r="N916" s="909"/>
      <c r="O916" s="909"/>
      <c r="P916" s="909"/>
      <c r="Q916" s="909"/>
    </row>
    <row r="917" spans="11:17" ht="12.95" customHeight="1">
      <c r="K917" s="909"/>
      <c r="L917" s="909"/>
      <c r="M917" s="909"/>
      <c r="N917" s="909"/>
      <c r="O917" s="909"/>
      <c r="P917" s="909"/>
      <c r="Q917" s="909"/>
    </row>
    <row r="918" spans="11:17" ht="12.95" customHeight="1">
      <c r="K918" s="909"/>
      <c r="L918" s="909"/>
      <c r="M918" s="909"/>
      <c r="N918" s="909"/>
      <c r="O918" s="909"/>
      <c r="P918" s="909"/>
      <c r="Q918" s="909"/>
    </row>
    <row r="919" spans="11:17" ht="12.95" customHeight="1">
      <c r="K919" s="909"/>
      <c r="L919" s="909"/>
      <c r="M919" s="909"/>
      <c r="N919" s="909"/>
      <c r="O919" s="909"/>
      <c r="P919" s="909"/>
      <c r="Q919" s="909"/>
    </row>
    <row r="920" spans="11:17" ht="12.95" customHeight="1">
      <c r="K920" s="909"/>
      <c r="L920" s="909"/>
      <c r="M920" s="909"/>
      <c r="N920" s="909"/>
      <c r="O920" s="909"/>
      <c r="P920" s="909"/>
      <c r="Q920" s="909"/>
    </row>
    <row r="921" spans="11:17" ht="12.95" customHeight="1">
      <c r="K921" s="909"/>
      <c r="L921" s="909"/>
      <c r="M921" s="909"/>
      <c r="N921" s="909"/>
      <c r="O921" s="909"/>
      <c r="P921" s="909"/>
      <c r="Q921" s="909"/>
    </row>
    <row r="922" spans="11:17" ht="12.95" customHeight="1">
      <c r="K922" s="909"/>
      <c r="L922" s="909"/>
      <c r="M922" s="909"/>
      <c r="N922" s="909"/>
      <c r="O922" s="909"/>
      <c r="P922" s="909"/>
      <c r="Q922" s="909"/>
    </row>
    <row r="923" spans="11:17" ht="12.95" customHeight="1">
      <c r="K923" s="909"/>
      <c r="L923" s="909"/>
      <c r="M923" s="909"/>
      <c r="N923" s="909"/>
      <c r="O923" s="909"/>
      <c r="P923" s="909"/>
      <c r="Q923" s="909"/>
    </row>
    <row r="924" spans="11:17" ht="12.95" customHeight="1">
      <c r="K924" s="909"/>
      <c r="L924" s="909"/>
      <c r="M924" s="909"/>
      <c r="N924" s="909"/>
      <c r="O924" s="909"/>
      <c r="P924" s="909"/>
      <c r="Q924" s="909"/>
    </row>
    <row r="925" spans="11:17" ht="12.95" customHeight="1">
      <c r="K925" s="909"/>
      <c r="L925" s="909"/>
      <c r="M925" s="909"/>
      <c r="N925" s="909"/>
      <c r="O925" s="909"/>
      <c r="P925" s="909"/>
      <c r="Q925" s="909"/>
    </row>
    <row r="926" spans="11:17" ht="12.95" customHeight="1">
      <c r="K926" s="909"/>
      <c r="L926" s="909"/>
      <c r="M926" s="909"/>
      <c r="N926" s="909"/>
      <c r="O926" s="909"/>
      <c r="P926" s="909"/>
      <c r="Q926" s="909"/>
    </row>
    <row r="927" spans="11:17" ht="12.95" customHeight="1">
      <c r="K927" s="909"/>
      <c r="L927" s="909"/>
      <c r="M927" s="909"/>
      <c r="N927" s="909"/>
      <c r="O927" s="909"/>
      <c r="P927" s="909"/>
      <c r="Q927" s="909"/>
    </row>
    <row r="928" spans="11:17" ht="12.95" customHeight="1">
      <c r="K928" s="909"/>
      <c r="L928" s="909"/>
      <c r="M928" s="909"/>
      <c r="N928" s="909"/>
      <c r="O928" s="909"/>
      <c r="P928" s="909"/>
      <c r="Q928" s="909"/>
    </row>
    <row r="929" spans="11:17" ht="12.95" customHeight="1">
      <c r="K929" s="909"/>
      <c r="L929" s="909"/>
      <c r="M929" s="909"/>
      <c r="N929" s="909"/>
      <c r="O929" s="909"/>
      <c r="P929" s="909"/>
      <c r="Q929" s="909"/>
    </row>
    <row r="930" spans="11:17" ht="12.95" customHeight="1">
      <c r="K930" s="909"/>
      <c r="L930" s="909"/>
      <c r="M930" s="909"/>
      <c r="N930" s="909"/>
      <c r="O930" s="909"/>
      <c r="P930" s="909"/>
      <c r="Q930" s="909"/>
    </row>
    <row r="931" spans="11:17" ht="12.95" customHeight="1">
      <c r="K931" s="909"/>
      <c r="L931" s="909"/>
      <c r="M931" s="909"/>
      <c r="N931" s="909"/>
      <c r="O931" s="909"/>
      <c r="P931" s="909"/>
      <c r="Q931" s="909"/>
    </row>
    <row r="932" spans="11:17" ht="12.95" customHeight="1">
      <c r="K932" s="909"/>
      <c r="L932" s="909"/>
      <c r="M932" s="909"/>
      <c r="N932" s="909"/>
      <c r="O932" s="909"/>
      <c r="P932" s="909"/>
      <c r="Q932" s="909"/>
    </row>
    <row r="933" spans="11:17" ht="12.95" customHeight="1">
      <c r="K933" s="909"/>
      <c r="L933" s="909"/>
      <c r="M933" s="909"/>
      <c r="N933" s="909"/>
      <c r="O933" s="909"/>
      <c r="P933" s="909"/>
      <c r="Q933" s="909"/>
    </row>
    <row r="934" spans="11:17" ht="12.95" customHeight="1">
      <c r="K934" s="909"/>
      <c r="L934" s="909"/>
      <c r="M934" s="909"/>
      <c r="N934" s="909"/>
      <c r="O934" s="909"/>
      <c r="P934" s="909"/>
      <c r="Q934" s="909"/>
    </row>
    <row r="935" spans="11:17" ht="12.95" customHeight="1">
      <c r="K935" s="909"/>
      <c r="L935" s="909"/>
      <c r="M935" s="909"/>
      <c r="N935" s="909"/>
      <c r="O935" s="909"/>
      <c r="P935" s="909"/>
      <c r="Q935" s="909"/>
    </row>
    <row r="936" spans="11:17" ht="12.95" customHeight="1">
      <c r="K936" s="909"/>
      <c r="L936" s="909"/>
      <c r="M936" s="909"/>
      <c r="N936" s="909"/>
      <c r="O936" s="909"/>
      <c r="P936" s="909"/>
      <c r="Q936" s="909"/>
    </row>
    <row r="937" spans="11:17" ht="12.95" customHeight="1">
      <c r="K937" s="909"/>
      <c r="L937" s="909"/>
      <c r="M937" s="909"/>
      <c r="N937" s="909"/>
      <c r="O937" s="909"/>
      <c r="P937" s="909"/>
      <c r="Q937" s="909"/>
    </row>
    <row r="938" spans="11:17" ht="12.95" customHeight="1">
      <c r="K938" s="909"/>
      <c r="L938" s="909"/>
      <c r="M938" s="909"/>
      <c r="N938" s="909"/>
      <c r="O938" s="909"/>
      <c r="P938" s="909"/>
      <c r="Q938" s="909"/>
    </row>
    <row r="939" spans="11:17" ht="12.95" customHeight="1">
      <c r="K939" s="909"/>
      <c r="L939" s="909"/>
      <c r="M939" s="909"/>
      <c r="N939" s="909"/>
      <c r="O939" s="909"/>
      <c r="P939" s="909"/>
      <c r="Q939" s="909"/>
    </row>
    <row r="940" spans="11:17" ht="12.95" customHeight="1">
      <c r="K940" s="909"/>
      <c r="L940" s="909"/>
      <c r="M940" s="909"/>
      <c r="N940" s="909"/>
      <c r="O940" s="909"/>
      <c r="P940" s="909"/>
      <c r="Q940" s="909"/>
    </row>
    <row r="941" spans="11:17" ht="12.95" customHeight="1">
      <c r="K941" s="909"/>
      <c r="L941" s="909"/>
      <c r="M941" s="909"/>
      <c r="N941" s="909"/>
      <c r="O941" s="909"/>
      <c r="P941" s="909"/>
      <c r="Q941" s="909"/>
    </row>
    <row r="942" spans="11:17" ht="12.95" customHeight="1">
      <c r="K942" s="909"/>
      <c r="L942" s="909"/>
      <c r="M942" s="909"/>
      <c r="N942" s="909"/>
      <c r="O942" s="909"/>
      <c r="P942" s="909"/>
      <c r="Q942" s="909"/>
    </row>
    <row r="943" spans="11:17" ht="12.95" customHeight="1">
      <c r="K943" s="909"/>
      <c r="L943" s="909"/>
      <c r="M943" s="909"/>
      <c r="N943" s="909"/>
      <c r="O943" s="909"/>
      <c r="P943" s="909"/>
      <c r="Q943" s="909"/>
    </row>
    <row r="944" spans="11:17" ht="12.95" customHeight="1">
      <c r="K944" s="909"/>
      <c r="L944" s="909"/>
      <c r="M944" s="909"/>
      <c r="N944" s="909"/>
      <c r="O944" s="909"/>
      <c r="P944" s="909"/>
      <c r="Q944" s="909"/>
    </row>
    <row r="945" spans="11:17" ht="12.95" customHeight="1">
      <c r="K945" s="909"/>
      <c r="L945" s="909"/>
      <c r="M945" s="909"/>
      <c r="N945" s="909"/>
      <c r="O945" s="909"/>
      <c r="P945" s="909"/>
      <c r="Q945" s="909"/>
    </row>
    <row r="946" spans="11:17" ht="12.95" customHeight="1">
      <c r="K946" s="909"/>
      <c r="L946" s="909"/>
      <c r="M946" s="909"/>
      <c r="N946" s="909"/>
      <c r="O946" s="909"/>
      <c r="P946" s="909"/>
      <c r="Q946" s="909"/>
    </row>
    <row r="947" spans="11:17" ht="12.95" customHeight="1">
      <c r="K947" s="909"/>
      <c r="L947" s="909"/>
      <c r="M947" s="909"/>
      <c r="N947" s="909"/>
      <c r="O947" s="909"/>
      <c r="P947" s="909"/>
      <c r="Q947" s="909"/>
    </row>
    <row r="948" spans="11:17" ht="12.95" customHeight="1">
      <c r="K948" s="909"/>
      <c r="L948" s="909"/>
      <c r="M948" s="909"/>
      <c r="N948" s="909"/>
      <c r="O948" s="909"/>
      <c r="P948" s="909"/>
      <c r="Q948" s="909"/>
    </row>
    <row r="949" spans="11:17" ht="12.95" customHeight="1">
      <c r="K949" s="909"/>
      <c r="L949" s="909"/>
      <c r="M949" s="909"/>
      <c r="N949" s="909"/>
      <c r="O949" s="909"/>
      <c r="P949" s="909"/>
      <c r="Q949" s="909"/>
    </row>
    <row r="950" spans="11:17" ht="12.95" customHeight="1">
      <c r="K950" s="909"/>
      <c r="L950" s="909"/>
      <c r="M950" s="909"/>
      <c r="N950" s="909"/>
      <c r="O950" s="909"/>
      <c r="P950" s="909"/>
      <c r="Q950" s="909"/>
    </row>
    <row r="951" spans="11:17" ht="12.95" customHeight="1">
      <c r="K951" s="909"/>
      <c r="L951" s="909"/>
      <c r="M951" s="909"/>
      <c r="N951" s="909"/>
      <c r="O951" s="909"/>
      <c r="P951" s="909"/>
      <c r="Q951" s="909"/>
    </row>
    <row r="952" spans="11:17" ht="12.95" customHeight="1">
      <c r="K952" s="909"/>
      <c r="L952" s="909"/>
      <c r="M952" s="909"/>
      <c r="N952" s="909"/>
      <c r="O952" s="909"/>
      <c r="P952" s="909"/>
      <c r="Q952" s="909"/>
    </row>
    <row r="953" spans="11:17" ht="12.95" customHeight="1">
      <c r="K953" s="909"/>
      <c r="L953" s="909"/>
      <c r="M953" s="909"/>
      <c r="N953" s="909"/>
      <c r="O953" s="909"/>
      <c r="P953" s="909"/>
      <c r="Q953" s="909"/>
    </row>
    <row r="954" spans="11:17" ht="12.95" customHeight="1">
      <c r="K954" s="909"/>
      <c r="L954" s="909"/>
      <c r="M954" s="909"/>
      <c r="N954" s="909"/>
      <c r="O954" s="909"/>
      <c r="P954" s="909"/>
      <c r="Q954" s="909"/>
    </row>
    <row r="955" spans="11:17" ht="12.95" customHeight="1">
      <c r="K955" s="909"/>
      <c r="L955" s="909"/>
      <c r="M955" s="909"/>
      <c r="N955" s="909"/>
      <c r="O955" s="909"/>
      <c r="P955" s="909"/>
      <c r="Q955" s="909"/>
    </row>
    <row r="956" spans="11:17" ht="12.95" customHeight="1">
      <c r="K956" s="909"/>
      <c r="L956" s="909"/>
      <c r="M956" s="909"/>
      <c r="N956" s="909"/>
      <c r="O956" s="909"/>
      <c r="P956" s="909"/>
      <c r="Q956" s="909"/>
    </row>
    <row r="957" spans="11:17" ht="12.95" customHeight="1">
      <c r="K957" s="909"/>
      <c r="L957" s="909"/>
      <c r="M957" s="909"/>
      <c r="N957" s="909"/>
      <c r="O957" s="909"/>
      <c r="P957" s="909"/>
      <c r="Q957" s="909"/>
    </row>
    <row r="958" spans="11:17" ht="12.95" customHeight="1">
      <c r="K958" s="909"/>
      <c r="L958" s="909"/>
      <c r="M958" s="909"/>
      <c r="N958" s="909"/>
      <c r="O958" s="909"/>
      <c r="P958" s="909"/>
      <c r="Q958" s="909"/>
    </row>
    <row r="959" spans="11:17" ht="12.95" customHeight="1">
      <c r="K959" s="909"/>
      <c r="L959" s="909"/>
      <c r="M959" s="909"/>
      <c r="N959" s="909"/>
      <c r="O959" s="909"/>
      <c r="P959" s="909"/>
      <c r="Q959" s="909"/>
    </row>
    <row r="960" spans="11:17" ht="12.95" customHeight="1">
      <c r="K960" s="909"/>
      <c r="L960" s="909"/>
      <c r="M960" s="909"/>
      <c r="N960" s="909"/>
      <c r="O960" s="909"/>
      <c r="P960" s="909"/>
      <c r="Q960" s="909"/>
    </row>
    <row r="961" spans="11:17" ht="12.95" customHeight="1">
      <c r="K961" s="909"/>
      <c r="L961" s="909"/>
      <c r="M961" s="909"/>
      <c r="N961" s="909"/>
      <c r="O961" s="909"/>
      <c r="P961" s="909"/>
      <c r="Q961" s="909"/>
    </row>
    <row r="962" spans="11:17" ht="12.95" customHeight="1">
      <c r="K962" s="909"/>
      <c r="L962" s="909"/>
      <c r="M962" s="909"/>
      <c r="N962" s="909"/>
      <c r="O962" s="909"/>
      <c r="P962" s="909"/>
      <c r="Q962" s="909"/>
    </row>
    <row r="963" spans="11:17" ht="12.95" customHeight="1">
      <c r="K963" s="909"/>
      <c r="L963" s="909"/>
      <c r="M963" s="909"/>
      <c r="N963" s="909"/>
      <c r="O963" s="909"/>
      <c r="P963" s="909"/>
      <c r="Q963" s="909"/>
    </row>
    <row r="964" spans="11:17" ht="12.95" customHeight="1">
      <c r="K964" s="909"/>
      <c r="L964" s="909"/>
      <c r="M964" s="909"/>
      <c r="N964" s="909"/>
      <c r="O964" s="909"/>
      <c r="P964" s="909"/>
      <c r="Q964" s="909"/>
    </row>
    <row r="965" spans="11:17" ht="12.95" customHeight="1">
      <c r="K965" s="909"/>
      <c r="L965" s="909"/>
      <c r="M965" s="909"/>
      <c r="N965" s="909"/>
      <c r="O965" s="909"/>
      <c r="P965" s="909"/>
      <c r="Q965" s="909"/>
    </row>
    <row r="966" spans="11:17" ht="12.95" customHeight="1">
      <c r="K966" s="909"/>
      <c r="L966" s="909"/>
      <c r="M966" s="909"/>
      <c r="N966" s="909"/>
      <c r="O966" s="909"/>
      <c r="P966" s="909"/>
      <c r="Q966" s="909"/>
    </row>
    <row r="967" spans="11:17" ht="12.95" customHeight="1">
      <c r="K967" s="909"/>
      <c r="L967" s="909"/>
      <c r="M967" s="909"/>
      <c r="N967" s="909"/>
      <c r="O967" s="909"/>
      <c r="P967" s="909"/>
      <c r="Q967" s="909"/>
    </row>
    <row r="968" spans="11:17" ht="12.95" customHeight="1">
      <c r="K968" s="909"/>
      <c r="L968" s="909"/>
      <c r="M968" s="909"/>
      <c r="N968" s="909"/>
      <c r="O968" s="909"/>
      <c r="P968" s="909"/>
      <c r="Q968" s="909"/>
    </row>
    <row r="969" spans="11:17">
      <c r="K969" s="909"/>
      <c r="L969" s="909"/>
      <c r="M969" s="909"/>
      <c r="N969" s="909"/>
      <c r="O969" s="909"/>
      <c r="P969" s="909"/>
      <c r="Q969" s="909"/>
    </row>
    <row r="970" spans="11:17">
      <c r="K970" s="909"/>
      <c r="L970" s="909"/>
      <c r="M970" s="909"/>
      <c r="N970" s="909"/>
      <c r="O970" s="909"/>
      <c r="P970" s="909"/>
      <c r="Q970" s="909"/>
    </row>
    <row r="971" spans="11:17">
      <c r="K971" s="909"/>
      <c r="L971" s="909"/>
      <c r="M971" s="909"/>
      <c r="N971" s="909"/>
      <c r="O971" s="909"/>
      <c r="P971" s="909"/>
      <c r="Q971" s="909"/>
    </row>
    <row r="972" spans="11:17">
      <c r="K972" s="909"/>
      <c r="L972" s="909"/>
      <c r="M972" s="909"/>
      <c r="N972" s="909"/>
      <c r="O972" s="909"/>
      <c r="P972" s="909"/>
      <c r="Q972" s="909"/>
    </row>
    <row r="973" spans="11:17">
      <c r="K973" s="909"/>
      <c r="L973" s="909"/>
      <c r="M973" s="909"/>
      <c r="N973" s="909"/>
      <c r="O973" s="909"/>
      <c r="P973" s="909"/>
      <c r="Q973" s="909"/>
    </row>
    <row r="974" spans="11:17">
      <c r="K974" s="909"/>
      <c r="L974" s="909"/>
      <c r="M974" s="909"/>
      <c r="N974" s="909"/>
      <c r="O974" s="909"/>
      <c r="P974" s="909"/>
      <c r="Q974" s="909"/>
    </row>
    <row r="975" spans="11:17">
      <c r="K975" s="909"/>
      <c r="L975" s="909"/>
      <c r="M975" s="909"/>
      <c r="N975" s="909"/>
      <c r="O975" s="909"/>
      <c r="P975" s="909"/>
      <c r="Q975" s="909"/>
    </row>
    <row r="976" spans="11:17">
      <c r="K976" s="909"/>
      <c r="L976" s="909"/>
      <c r="M976" s="909"/>
      <c r="N976" s="909"/>
      <c r="O976" s="909"/>
      <c r="P976" s="909"/>
      <c r="Q976" s="909"/>
    </row>
    <row r="977" spans="11:17">
      <c r="K977" s="909"/>
      <c r="L977" s="909"/>
      <c r="M977" s="909"/>
      <c r="N977" s="909"/>
      <c r="O977" s="909"/>
      <c r="P977" s="909"/>
      <c r="Q977" s="909"/>
    </row>
    <row r="978" spans="11:17">
      <c r="K978" s="909"/>
      <c r="L978" s="909"/>
      <c r="M978" s="909"/>
      <c r="N978" s="909"/>
      <c r="O978" s="909"/>
      <c r="P978" s="909"/>
      <c r="Q978" s="909"/>
    </row>
    <row r="979" spans="11:17">
      <c r="K979" s="909"/>
      <c r="L979" s="909"/>
      <c r="M979" s="909"/>
      <c r="N979" s="909"/>
      <c r="O979" s="909"/>
      <c r="P979" s="909"/>
      <c r="Q979" s="909"/>
    </row>
    <row r="980" spans="11:17">
      <c r="K980" s="909"/>
      <c r="L980" s="909"/>
      <c r="M980" s="909"/>
      <c r="N980" s="909"/>
      <c r="O980" s="909"/>
      <c r="P980" s="909"/>
      <c r="Q980" s="909"/>
    </row>
    <row r="981" spans="11:17">
      <c r="K981" s="909"/>
      <c r="L981" s="909"/>
      <c r="M981" s="909"/>
      <c r="N981" s="909"/>
      <c r="O981" s="909"/>
      <c r="P981" s="909"/>
      <c r="Q981" s="909"/>
    </row>
    <row r="982" spans="11:17">
      <c r="K982" s="909"/>
      <c r="L982" s="909"/>
      <c r="M982" s="909"/>
      <c r="N982" s="909"/>
      <c r="O982" s="909"/>
      <c r="P982" s="909"/>
      <c r="Q982" s="909"/>
    </row>
    <row r="983" spans="11:17">
      <c r="K983" s="909"/>
      <c r="L983" s="909"/>
      <c r="M983" s="909"/>
      <c r="N983" s="909"/>
      <c r="O983" s="909"/>
      <c r="P983" s="909"/>
      <c r="Q983" s="909"/>
    </row>
    <row r="984" spans="11:17">
      <c r="K984" s="909"/>
      <c r="L984" s="909"/>
      <c r="M984" s="909"/>
      <c r="N984" s="909"/>
      <c r="O984" s="909"/>
      <c r="P984" s="909"/>
      <c r="Q984" s="909"/>
    </row>
    <row r="985" spans="11:17">
      <c r="K985" s="909"/>
      <c r="L985" s="909"/>
      <c r="M985" s="909"/>
      <c r="N985" s="909"/>
      <c r="O985" s="909"/>
      <c r="P985" s="909"/>
      <c r="Q985" s="909"/>
    </row>
    <row r="986" spans="11:17">
      <c r="K986" s="909"/>
      <c r="L986" s="909"/>
      <c r="M986" s="909"/>
      <c r="N986" s="909"/>
      <c r="O986" s="909"/>
      <c r="P986" s="909"/>
      <c r="Q986" s="909"/>
    </row>
    <row r="987" spans="11:17">
      <c r="K987" s="909"/>
      <c r="L987" s="909"/>
      <c r="M987" s="909"/>
      <c r="N987" s="909"/>
      <c r="O987" s="909"/>
      <c r="P987" s="909"/>
      <c r="Q987" s="909"/>
    </row>
    <row r="988" spans="11:17">
      <c r="K988" s="909"/>
      <c r="L988" s="909"/>
      <c r="M988" s="909"/>
      <c r="N988" s="909"/>
      <c r="O988" s="909"/>
      <c r="P988" s="909"/>
      <c r="Q988" s="909"/>
    </row>
    <row r="989" spans="11:17">
      <c r="K989" s="909"/>
      <c r="L989" s="909"/>
      <c r="M989" s="909"/>
      <c r="N989" s="909"/>
      <c r="O989" s="909"/>
      <c r="P989" s="909"/>
      <c r="Q989" s="909"/>
    </row>
    <row r="990" spans="11:17">
      <c r="K990" s="909"/>
      <c r="L990" s="909"/>
      <c r="M990" s="909"/>
      <c r="N990" s="909"/>
      <c r="O990" s="909"/>
      <c r="P990" s="909"/>
      <c r="Q990" s="909"/>
    </row>
    <row r="991" spans="11:17">
      <c r="K991" s="909"/>
      <c r="L991" s="909"/>
      <c r="M991" s="909"/>
      <c r="N991" s="909"/>
      <c r="O991" s="909"/>
      <c r="P991" s="909"/>
      <c r="Q991" s="909"/>
    </row>
    <row r="992" spans="11:17">
      <c r="K992" s="909"/>
      <c r="L992" s="909"/>
      <c r="M992" s="909"/>
      <c r="N992" s="909"/>
      <c r="O992" s="909"/>
      <c r="P992" s="909"/>
      <c r="Q992" s="909"/>
    </row>
    <row r="993" spans="11:17">
      <c r="K993" s="909"/>
      <c r="L993" s="909"/>
      <c r="M993" s="909"/>
      <c r="N993" s="909"/>
      <c r="O993" s="909"/>
      <c r="P993" s="909"/>
      <c r="Q993" s="909"/>
    </row>
    <row r="994" spans="11:17">
      <c r="K994" s="909"/>
      <c r="L994" s="909"/>
      <c r="M994" s="909"/>
      <c r="N994" s="909"/>
      <c r="O994" s="909"/>
      <c r="P994" s="909"/>
      <c r="Q994" s="909"/>
    </row>
    <row r="995" spans="11:17">
      <c r="K995" s="909"/>
      <c r="L995" s="909"/>
      <c r="M995" s="909"/>
      <c r="N995" s="909"/>
      <c r="O995" s="909"/>
      <c r="P995" s="909"/>
      <c r="Q995" s="909"/>
    </row>
    <row r="996" spans="11:17">
      <c r="K996" s="909"/>
      <c r="L996" s="909"/>
      <c r="M996" s="909"/>
      <c r="N996" s="909"/>
      <c r="O996" s="909"/>
      <c r="P996" s="909"/>
      <c r="Q996" s="909"/>
    </row>
    <row r="997" spans="11:17">
      <c r="K997" s="909"/>
      <c r="L997" s="909"/>
      <c r="M997" s="909"/>
      <c r="N997" s="909"/>
      <c r="O997" s="909"/>
      <c r="P997" s="909"/>
      <c r="Q997" s="909"/>
    </row>
    <row r="998" spans="11:17">
      <c r="K998" s="909"/>
      <c r="L998" s="909"/>
      <c r="M998" s="909"/>
      <c r="N998" s="909"/>
      <c r="O998" s="909"/>
      <c r="P998" s="909"/>
      <c r="Q998" s="909"/>
    </row>
    <row r="999" spans="11:17">
      <c r="K999" s="909"/>
      <c r="L999" s="909"/>
      <c r="M999" s="909"/>
      <c r="N999" s="909"/>
      <c r="O999" s="909"/>
      <c r="P999" s="909"/>
      <c r="Q999" s="909"/>
    </row>
    <row r="1000" spans="11:17">
      <c r="K1000" s="909"/>
      <c r="L1000" s="909"/>
      <c r="M1000" s="909"/>
      <c r="N1000" s="909"/>
      <c r="O1000" s="909"/>
      <c r="P1000" s="909"/>
      <c r="Q1000" s="909"/>
    </row>
    <row r="1001" spans="11:17">
      <c r="K1001" s="909"/>
      <c r="L1001" s="909"/>
      <c r="M1001" s="909"/>
      <c r="N1001" s="909"/>
      <c r="O1001" s="909"/>
      <c r="P1001" s="909"/>
      <c r="Q1001" s="909"/>
    </row>
    <row r="1002" spans="11:17">
      <c r="K1002" s="909"/>
      <c r="L1002" s="909"/>
      <c r="M1002" s="909"/>
      <c r="N1002" s="909"/>
      <c r="O1002" s="909"/>
      <c r="P1002" s="909"/>
      <c r="Q1002" s="909"/>
    </row>
    <row r="1003" spans="11:17">
      <c r="K1003" s="909"/>
      <c r="L1003" s="909"/>
      <c r="M1003" s="909"/>
      <c r="N1003" s="909"/>
      <c r="O1003" s="909"/>
      <c r="P1003" s="909"/>
      <c r="Q1003" s="909"/>
    </row>
    <row r="1004" spans="11:17">
      <c r="K1004" s="909"/>
      <c r="L1004" s="909"/>
      <c r="M1004" s="909"/>
      <c r="N1004" s="909"/>
      <c r="O1004" s="909"/>
      <c r="P1004" s="909"/>
      <c r="Q1004" s="909"/>
    </row>
    <row r="1005" spans="11:17">
      <c r="K1005" s="909"/>
      <c r="L1005" s="909"/>
      <c r="M1005" s="909"/>
      <c r="N1005" s="909"/>
      <c r="O1005" s="909"/>
      <c r="P1005" s="909"/>
      <c r="Q1005" s="909"/>
    </row>
    <row r="1006" spans="11:17">
      <c r="K1006" s="909"/>
      <c r="L1006" s="909"/>
      <c r="M1006" s="909"/>
      <c r="N1006" s="909"/>
      <c r="O1006" s="909"/>
      <c r="P1006" s="909"/>
      <c r="Q1006" s="909"/>
    </row>
    <row r="1007" spans="11:17">
      <c r="K1007" s="909"/>
      <c r="L1007" s="909"/>
      <c r="M1007" s="909"/>
      <c r="N1007" s="909"/>
      <c r="O1007" s="909"/>
      <c r="P1007" s="909"/>
      <c r="Q1007" s="909"/>
    </row>
    <row r="1008" spans="11:17">
      <c r="K1008" s="909"/>
      <c r="L1008" s="909"/>
      <c r="M1008" s="909"/>
      <c r="N1008" s="909"/>
      <c r="O1008" s="909"/>
      <c r="P1008" s="909"/>
      <c r="Q1008" s="909"/>
    </row>
    <row r="1009" spans="11:17">
      <c r="K1009" s="909"/>
      <c r="L1009" s="909"/>
      <c r="M1009" s="909"/>
      <c r="N1009" s="909"/>
      <c r="O1009" s="909"/>
      <c r="P1009" s="909"/>
      <c r="Q1009" s="909"/>
    </row>
    <row r="1010" spans="11:17">
      <c r="K1010" s="909"/>
      <c r="L1010" s="909"/>
      <c r="M1010" s="909"/>
      <c r="N1010" s="909"/>
      <c r="O1010" s="909"/>
      <c r="P1010" s="909"/>
      <c r="Q1010" s="909"/>
    </row>
    <row r="1011" spans="11:17">
      <c r="K1011" s="909"/>
      <c r="L1011" s="909"/>
      <c r="M1011" s="909"/>
      <c r="N1011" s="909"/>
      <c r="O1011" s="909"/>
      <c r="P1011" s="909"/>
      <c r="Q1011" s="909"/>
    </row>
    <row r="1012" spans="11:17">
      <c r="K1012" s="909"/>
      <c r="L1012" s="909"/>
      <c r="M1012" s="909"/>
      <c r="N1012" s="909"/>
      <c r="O1012" s="909"/>
      <c r="P1012" s="909"/>
      <c r="Q1012" s="909"/>
    </row>
    <row r="1013" spans="11:17">
      <c r="K1013" s="909"/>
      <c r="L1013" s="909"/>
      <c r="M1013" s="909"/>
      <c r="N1013" s="909"/>
      <c r="O1013" s="909"/>
      <c r="P1013" s="909"/>
      <c r="Q1013" s="909"/>
    </row>
    <row r="1014" spans="11:17">
      <c r="K1014" s="909"/>
      <c r="L1014" s="909"/>
      <c r="M1014" s="909"/>
      <c r="N1014" s="909"/>
      <c r="O1014" s="909"/>
      <c r="P1014" s="909"/>
      <c r="Q1014" s="909"/>
    </row>
    <row r="1015" spans="11:17">
      <c r="K1015" s="909"/>
      <c r="L1015" s="909"/>
      <c r="M1015" s="909"/>
      <c r="N1015" s="909"/>
      <c r="O1015" s="909"/>
      <c r="P1015" s="909"/>
      <c r="Q1015" s="909"/>
    </row>
    <row r="1016" spans="11:17">
      <c r="K1016" s="909"/>
      <c r="L1016" s="909"/>
      <c r="M1016" s="909"/>
      <c r="N1016" s="909"/>
      <c r="O1016" s="909"/>
      <c r="P1016" s="909"/>
      <c r="Q1016" s="909"/>
    </row>
    <row r="1017" spans="11:17">
      <c r="K1017" s="909"/>
      <c r="L1017" s="909"/>
      <c r="M1017" s="909"/>
      <c r="N1017" s="909"/>
      <c r="O1017" s="909"/>
      <c r="P1017" s="909"/>
      <c r="Q1017" s="909"/>
    </row>
    <row r="1018" spans="11:17">
      <c r="K1018" s="909"/>
      <c r="L1018" s="909"/>
      <c r="M1018" s="909"/>
      <c r="N1018" s="909"/>
      <c r="O1018" s="909"/>
      <c r="P1018" s="909"/>
      <c r="Q1018" s="909"/>
    </row>
    <row r="1019" spans="11:17">
      <c r="K1019" s="909"/>
      <c r="L1019" s="909"/>
      <c r="M1019" s="909"/>
      <c r="N1019" s="909"/>
      <c r="O1019" s="909"/>
      <c r="P1019" s="909"/>
      <c r="Q1019" s="909"/>
    </row>
    <row r="1020" spans="11:17">
      <c r="K1020" s="909"/>
      <c r="L1020" s="909"/>
      <c r="M1020" s="909"/>
      <c r="N1020" s="909"/>
      <c r="O1020" s="909"/>
      <c r="P1020" s="909"/>
      <c r="Q1020" s="909"/>
    </row>
    <row r="1021" spans="11:17">
      <c r="K1021" s="909"/>
      <c r="L1021" s="909"/>
      <c r="M1021" s="909"/>
      <c r="N1021" s="909"/>
      <c r="O1021" s="909"/>
      <c r="P1021" s="909"/>
      <c r="Q1021" s="909"/>
    </row>
    <row r="1022" spans="11:17">
      <c r="K1022" s="909"/>
      <c r="L1022" s="909"/>
      <c r="M1022" s="909"/>
      <c r="N1022" s="909"/>
      <c r="O1022" s="909"/>
      <c r="P1022" s="909"/>
      <c r="Q1022" s="909"/>
    </row>
    <row r="1023" spans="11:17">
      <c r="K1023" s="909"/>
      <c r="L1023" s="909"/>
      <c r="M1023" s="909"/>
      <c r="N1023" s="909"/>
      <c r="O1023" s="909"/>
      <c r="P1023" s="909"/>
      <c r="Q1023" s="909"/>
    </row>
    <row r="1024" spans="11:17">
      <c r="K1024" s="909"/>
      <c r="L1024" s="909"/>
      <c r="M1024" s="909"/>
      <c r="N1024" s="909"/>
      <c r="O1024" s="909"/>
      <c r="P1024" s="909"/>
      <c r="Q1024" s="909"/>
    </row>
    <row r="1025" spans="11:17">
      <c r="K1025" s="909"/>
      <c r="L1025" s="909"/>
      <c r="M1025" s="909"/>
      <c r="N1025" s="909"/>
      <c r="O1025" s="909"/>
      <c r="P1025" s="909"/>
      <c r="Q1025" s="909"/>
    </row>
    <row r="1026" spans="11:17">
      <c r="K1026" s="909"/>
      <c r="L1026" s="909"/>
      <c r="M1026" s="909"/>
      <c r="N1026" s="909"/>
      <c r="O1026" s="909"/>
      <c r="P1026" s="909"/>
      <c r="Q1026" s="909"/>
    </row>
    <row r="1027" spans="11:17">
      <c r="K1027" s="909"/>
      <c r="L1027" s="909"/>
      <c r="M1027" s="909"/>
      <c r="N1027" s="909"/>
      <c r="O1027" s="909"/>
      <c r="P1027" s="909"/>
      <c r="Q1027" s="909"/>
    </row>
    <row r="1028" spans="11:17">
      <c r="K1028" s="909"/>
      <c r="L1028" s="909"/>
      <c r="M1028" s="909"/>
      <c r="N1028" s="909"/>
      <c r="O1028" s="909"/>
      <c r="P1028" s="909"/>
      <c r="Q1028" s="909"/>
    </row>
    <row r="1029" spans="11:17">
      <c r="K1029" s="909"/>
      <c r="L1029" s="909"/>
      <c r="M1029" s="909"/>
      <c r="N1029" s="909"/>
      <c r="O1029" s="909"/>
      <c r="P1029" s="909"/>
      <c r="Q1029" s="909"/>
    </row>
    <row r="1030" spans="11:17">
      <c r="K1030" s="909"/>
      <c r="L1030" s="909"/>
      <c r="M1030" s="909"/>
      <c r="N1030" s="909"/>
      <c r="O1030" s="909"/>
      <c r="P1030" s="909"/>
      <c r="Q1030" s="909"/>
    </row>
    <row r="1031" spans="11:17">
      <c r="K1031" s="909"/>
      <c r="L1031" s="909"/>
      <c r="M1031" s="909"/>
      <c r="N1031" s="909"/>
      <c r="O1031" s="909"/>
      <c r="P1031" s="909"/>
      <c r="Q1031" s="909"/>
    </row>
    <row r="1032" spans="11:17">
      <c r="K1032" s="909"/>
      <c r="L1032" s="909"/>
      <c r="M1032" s="909"/>
      <c r="N1032" s="909"/>
      <c r="O1032" s="909"/>
      <c r="P1032" s="909"/>
      <c r="Q1032" s="909"/>
    </row>
    <row r="1033" spans="11:17">
      <c r="K1033" s="909"/>
      <c r="L1033" s="909"/>
      <c r="M1033" s="909"/>
      <c r="N1033" s="909"/>
      <c r="O1033" s="909"/>
      <c r="P1033" s="909"/>
      <c r="Q1033" s="909"/>
    </row>
    <row r="1034" spans="11:17">
      <c r="K1034" s="909"/>
      <c r="L1034" s="909"/>
      <c r="M1034" s="909"/>
      <c r="N1034" s="909"/>
      <c r="O1034" s="909"/>
      <c r="P1034" s="909"/>
      <c r="Q1034" s="909"/>
    </row>
    <row r="1035" spans="11:17">
      <c r="K1035" s="909"/>
      <c r="L1035" s="909"/>
      <c r="M1035" s="909"/>
      <c r="N1035" s="909"/>
      <c r="O1035" s="909"/>
      <c r="P1035" s="909"/>
      <c r="Q1035" s="909"/>
    </row>
    <row r="1036" spans="11:17">
      <c r="K1036" s="909"/>
      <c r="L1036" s="909"/>
      <c r="M1036" s="909"/>
      <c r="N1036" s="909"/>
      <c r="O1036" s="909"/>
      <c r="P1036" s="909"/>
      <c r="Q1036" s="909"/>
    </row>
    <row r="1037" spans="11:17">
      <c r="K1037" s="909"/>
      <c r="L1037" s="909"/>
      <c r="M1037" s="909"/>
      <c r="N1037" s="909"/>
      <c r="O1037" s="909"/>
      <c r="P1037" s="909"/>
      <c r="Q1037" s="909"/>
    </row>
    <row r="1038" spans="11:17">
      <c r="K1038" s="909"/>
      <c r="L1038" s="909"/>
      <c r="M1038" s="909"/>
      <c r="N1038" s="909"/>
      <c r="O1038" s="909"/>
      <c r="P1038" s="909"/>
      <c r="Q1038" s="909"/>
    </row>
    <row r="1039" spans="11:17">
      <c r="K1039" s="909"/>
      <c r="L1039" s="909"/>
      <c r="M1039" s="909"/>
      <c r="N1039" s="909"/>
      <c r="O1039" s="909"/>
      <c r="P1039" s="909"/>
      <c r="Q1039" s="909"/>
    </row>
    <row r="1040" spans="11:17">
      <c r="K1040" s="909"/>
      <c r="L1040" s="909"/>
      <c r="M1040" s="909"/>
      <c r="N1040" s="909"/>
      <c r="O1040" s="909"/>
      <c r="P1040" s="909"/>
      <c r="Q1040" s="909"/>
    </row>
    <row r="1041" spans="11:17">
      <c r="K1041" s="909"/>
      <c r="L1041" s="909"/>
      <c r="M1041" s="909"/>
      <c r="N1041" s="909"/>
      <c r="O1041" s="909"/>
      <c r="P1041" s="909"/>
      <c r="Q1041" s="909"/>
    </row>
    <row r="1042" spans="11:17">
      <c r="K1042" s="909"/>
      <c r="L1042" s="909"/>
      <c r="M1042" s="909"/>
      <c r="N1042" s="909"/>
      <c r="O1042" s="909"/>
      <c r="P1042" s="909"/>
      <c r="Q1042" s="909"/>
    </row>
    <row r="1043" spans="11:17">
      <c r="K1043" s="909"/>
      <c r="L1043" s="909"/>
      <c r="M1043" s="909"/>
      <c r="N1043" s="909"/>
      <c r="O1043" s="909"/>
      <c r="P1043" s="909"/>
      <c r="Q1043" s="909"/>
    </row>
    <row r="1044" spans="11:17">
      <c r="K1044" s="909"/>
      <c r="L1044" s="909"/>
      <c r="M1044" s="909"/>
      <c r="N1044" s="909"/>
      <c r="O1044" s="909"/>
      <c r="P1044" s="909"/>
      <c r="Q1044" s="909"/>
    </row>
    <row r="1045" spans="11:17">
      <c r="K1045" s="909"/>
      <c r="L1045" s="909"/>
      <c r="M1045" s="909"/>
      <c r="N1045" s="909"/>
      <c r="O1045" s="909"/>
      <c r="P1045" s="909"/>
      <c r="Q1045" s="909"/>
    </row>
    <row r="1046" spans="11:17">
      <c r="K1046" s="909"/>
      <c r="L1046" s="909"/>
      <c r="M1046" s="909"/>
      <c r="N1046" s="909"/>
      <c r="O1046" s="909"/>
      <c r="P1046" s="909"/>
      <c r="Q1046" s="909"/>
    </row>
    <row r="1047" spans="11:17">
      <c r="K1047" s="909"/>
      <c r="L1047" s="909"/>
      <c r="M1047" s="909"/>
      <c r="N1047" s="909"/>
      <c r="O1047" s="909"/>
      <c r="P1047" s="909"/>
      <c r="Q1047" s="909"/>
    </row>
    <row r="1048" spans="11:17">
      <c r="K1048" s="909"/>
      <c r="L1048" s="909"/>
      <c r="M1048" s="909"/>
      <c r="N1048" s="909"/>
      <c r="O1048" s="909"/>
      <c r="P1048" s="909"/>
      <c r="Q1048" s="909"/>
    </row>
    <row r="1049" spans="11:17">
      <c r="K1049" s="909"/>
      <c r="L1049" s="909"/>
      <c r="M1049" s="909"/>
      <c r="N1049" s="909"/>
      <c r="O1049" s="909"/>
      <c r="P1049" s="909"/>
      <c r="Q1049" s="909"/>
    </row>
    <row r="1050" spans="11:17">
      <c r="K1050" s="909"/>
      <c r="L1050" s="909"/>
      <c r="M1050" s="909"/>
      <c r="N1050" s="909"/>
      <c r="O1050" s="909"/>
      <c r="P1050" s="909"/>
      <c r="Q1050" s="909"/>
    </row>
    <row r="1051" spans="11:17">
      <c r="K1051" s="909"/>
      <c r="L1051" s="909"/>
      <c r="M1051" s="909"/>
      <c r="N1051" s="909"/>
      <c r="O1051" s="909"/>
      <c r="P1051" s="909"/>
      <c r="Q1051" s="909"/>
    </row>
    <row r="1052" spans="11:17">
      <c r="K1052" s="909"/>
      <c r="L1052" s="909"/>
      <c r="M1052" s="909"/>
      <c r="N1052" s="909"/>
      <c r="O1052" s="909"/>
      <c r="P1052" s="909"/>
      <c r="Q1052" s="909"/>
    </row>
    <row r="1053" spans="11:17">
      <c r="K1053" s="909"/>
      <c r="L1053" s="909"/>
      <c r="M1053" s="909"/>
      <c r="N1053" s="909"/>
      <c r="O1053" s="909"/>
      <c r="P1053" s="909"/>
      <c r="Q1053" s="909"/>
    </row>
    <row r="1054" spans="11:17">
      <c r="K1054" s="909"/>
      <c r="L1054" s="909"/>
      <c r="M1054" s="909"/>
      <c r="N1054" s="909"/>
      <c r="O1054" s="909"/>
      <c r="P1054" s="909"/>
      <c r="Q1054" s="909"/>
    </row>
    <row r="1055" spans="11:17">
      <c r="K1055" s="909"/>
      <c r="L1055" s="909"/>
      <c r="M1055" s="909"/>
      <c r="N1055" s="909"/>
      <c r="O1055" s="909"/>
      <c r="P1055" s="909"/>
      <c r="Q1055" s="909"/>
    </row>
    <row r="1056" spans="11:17">
      <c r="K1056" s="909"/>
      <c r="L1056" s="909"/>
      <c r="M1056" s="909"/>
      <c r="N1056" s="909"/>
      <c r="O1056" s="909"/>
      <c r="P1056" s="909"/>
      <c r="Q1056" s="909"/>
    </row>
    <row r="1057" spans="11:17">
      <c r="K1057" s="909"/>
      <c r="L1057" s="909"/>
      <c r="M1057" s="909"/>
      <c r="N1057" s="909"/>
      <c r="O1057" s="909"/>
      <c r="P1057" s="909"/>
      <c r="Q1057" s="909"/>
    </row>
    <row r="1058" spans="11:17">
      <c r="K1058" s="909"/>
      <c r="L1058" s="909"/>
      <c r="M1058" s="909"/>
      <c r="N1058" s="909"/>
      <c r="O1058" s="909"/>
      <c r="P1058" s="909"/>
      <c r="Q1058" s="909"/>
    </row>
    <row r="1059" spans="11:17">
      <c r="K1059" s="909"/>
      <c r="L1059" s="909"/>
      <c r="M1059" s="909"/>
      <c r="N1059" s="909"/>
      <c r="O1059" s="909"/>
      <c r="P1059" s="909"/>
      <c r="Q1059" s="909"/>
    </row>
    <row r="1060" spans="11:17">
      <c r="K1060" s="909"/>
      <c r="L1060" s="909"/>
      <c r="M1060" s="909"/>
      <c r="N1060" s="909"/>
      <c r="O1060" s="909"/>
      <c r="P1060" s="909"/>
      <c r="Q1060" s="909"/>
    </row>
    <row r="1061" spans="11:17">
      <c r="K1061" s="909"/>
      <c r="L1061" s="909"/>
      <c r="M1061" s="909"/>
      <c r="N1061" s="909"/>
      <c r="O1061" s="909"/>
      <c r="P1061" s="909"/>
      <c r="Q1061" s="909"/>
    </row>
    <row r="1062" spans="11:17">
      <c r="K1062" s="909"/>
      <c r="L1062" s="909"/>
      <c r="M1062" s="909"/>
      <c r="N1062" s="909"/>
      <c r="O1062" s="909"/>
      <c r="P1062" s="909"/>
      <c r="Q1062" s="909"/>
    </row>
    <row r="1063" spans="11:17">
      <c r="K1063" s="909"/>
      <c r="L1063" s="909"/>
      <c r="M1063" s="909"/>
      <c r="N1063" s="909"/>
      <c r="O1063" s="909"/>
      <c r="P1063" s="909"/>
      <c r="Q1063" s="909"/>
    </row>
    <row r="1064" spans="11:17">
      <c r="K1064" s="909"/>
      <c r="L1064" s="909"/>
      <c r="M1064" s="909"/>
      <c r="N1064" s="909"/>
      <c r="O1064" s="909"/>
      <c r="P1064" s="909"/>
      <c r="Q1064" s="909"/>
    </row>
    <row r="1065" spans="11:17">
      <c r="K1065" s="909"/>
      <c r="L1065" s="909"/>
      <c r="M1065" s="909"/>
      <c r="N1065" s="909"/>
      <c r="O1065" s="909"/>
      <c r="P1065" s="909"/>
      <c r="Q1065" s="909"/>
    </row>
    <row r="1066" spans="11:17">
      <c r="K1066" s="909"/>
      <c r="L1066" s="909"/>
      <c r="M1066" s="909"/>
      <c r="N1066" s="909"/>
      <c r="O1066" s="909"/>
      <c r="P1066" s="909"/>
      <c r="Q1066" s="909"/>
    </row>
    <row r="1067" spans="11:17">
      <c r="K1067" s="909"/>
      <c r="L1067" s="909"/>
      <c r="M1067" s="909"/>
      <c r="N1067" s="909"/>
      <c r="O1067" s="909"/>
      <c r="P1067" s="909"/>
      <c r="Q1067" s="909"/>
    </row>
    <row r="1068" spans="11:17">
      <c r="K1068" s="909"/>
      <c r="L1068" s="909"/>
      <c r="M1068" s="909"/>
      <c r="N1068" s="909"/>
      <c r="O1068" s="909"/>
      <c r="P1068" s="909"/>
      <c r="Q1068" s="909"/>
    </row>
    <row r="1069" spans="11:17">
      <c r="K1069" s="909"/>
      <c r="L1069" s="909"/>
      <c r="M1069" s="909"/>
      <c r="N1069" s="909"/>
      <c r="O1069" s="909"/>
      <c r="P1069" s="909"/>
      <c r="Q1069" s="909"/>
    </row>
    <row r="1070" spans="11:17">
      <c r="K1070" s="909"/>
      <c r="L1070" s="909"/>
      <c r="M1070" s="909"/>
      <c r="N1070" s="909"/>
      <c r="O1070" s="909"/>
      <c r="P1070" s="909"/>
      <c r="Q1070" s="909"/>
    </row>
    <row r="1071" spans="11:17">
      <c r="K1071" s="909"/>
      <c r="L1071" s="909"/>
      <c r="M1071" s="909"/>
      <c r="N1071" s="909"/>
      <c r="O1071" s="909"/>
      <c r="P1071" s="909"/>
      <c r="Q1071" s="909"/>
    </row>
    <row r="1072" spans="11:17">
      <c r="K1072" s="909"/>
      <c r="L1072" s="909"/>
      <c r="M1072" s="909"/>
      <c r="N1072" s="909"/>
      <c r="O1072" s="909"/>
      <c r="P1072" s="909"/>
      <c r="Q1072" s="909"/>
    </row>
    <row r="1073" spans="11:17">
      <c r="K1073" s="909"/>
      <c r="L1073" s="909"/>
      <c r="M1073" s="909"/>
      <c r="N1073" s="909"/>
      <c r="O1073" s="909"/>
      <c r="P1073" s="909"/>
      <c r="Q1073" s="909"/>
    </row>
    <row r="1074" spans="11:17">
      <c r="K1074" s="909"/>
      <c r="L1074" s="909"/>
      <c r="M1074" s="909"/>
      <c r="N1074" s="909"/>
      <c r="O1074" s="909"/>
      <c r="P1074" s="909"/>
      <c r="Q1074" s="909"/>
    </row>
    <row r="1075" spans="11:17">
      <c r="K1075" s="909"/>
      <c r="L1075" s="909"/>
      <c r="M1075" s="909"/>
      <c r="N1075" s="909"/>
      <c r="O1075" s="909"/>
      <c r="P1075" s="909"/>
      <c r="Q1075" s="909"/>
    </row>
    <row r="1076" spans="11:17">
      <c r="K1076" s="909"/>
      <c r="L1076" s="909"/>
      <c r="M1076" s="909"/>
      <c r="N1076" s="909"/>
      <c r="O1076" s="909"/>
      <c r="P1076" s="909"/>
      <c r="Q1076" s="909"/>
    </row>
    <row r="1077" spans="11:17">
      <c r="K1077" s="909"/>
      <c r="L1077" s="909"/>
      <c r="M1077" s="909"/>
      <c r="N1077" s="909"/>
      <c r="O1077" s="909"/>
      <c r="P1077" s="909"/>
      <c r="Q1077" s="909"/>
    </row>
    <row r="1078" spans="11:17">
      <c r="K1078" s="909"/>
      <c r="L1078" s="909"/>
      <c r="M1078" s="909"/>
      <c r="N1078" s="909"/>
      <c r="O1078" s="909"/>
      <c r="P1078" s="909"/>
      <c r="Q1078" s="909"/>
    </row>
    <row r="1079" spans="11:17">
      <c r="K1079" s="909"/>
      <c r="L1079" s="909"/>
      <c r="M1079" s="909"/>
      <c r="N1079" s="909"/>
      <c r="O1079" s="909"/>
      <c r="P1079" s="909"/>
      <c r="Q1079" s="909"/>
    </row>
    <row r="1080" spans="11:17">
      <c r="K1080" s="909"/>
      <c r="L1080" s="909"/>
      <c r="M1080" s="909"/>
      <c r="N1080" s="909"/>
      <c r="O1080" s="909"/>
      <c r="P1080" s="909"/>
      <c r="Q1080" s="909"/>
    </row>
    <row r="1081" spans="11:17">
      <c r="K1081" s="909"/>
      <c r="L1081" s="909"/>
      <c r="M1081" s="909"/>
      <c r="N1081" s="909"/>
      <c r="O1081" s="909"/>
      <c r="P1081" s="909"/>
      <c r="Q1081" s="909"/>
    </row>
    <row r="1082" spans="11:17">
      <c r="K1082" s="909"/>
      <c r="L1082" s="909"/>
      <c r="M1082" s="909"/>
      <c r="N1082" s="909"/>
      <c r="O1082" s="909"/>
      <c r="P1082" s="909"/>
      <c r="Q1082" s="909"/>
    </row>
    <row r="1083" spans="11:17">
      <c r="K1083" s="909"/>
      <c r="L1083" s="909"/>
      <c r="M1083" s="909"/>
      <c r="N1083" s="909"/>
      <c r="O1083" s="909"/>
      <c r="P1083" s="909"/>
      <c r="Q1083" s="909"/>
    </row>
    <row r="1084" spans="11:17">
      <c r="K1084" s="909"/>
      <c r="L1084" s="909"/>
      <c r="M1084" s="909"/>
      <c r="N1084" s="909"/>
      <c r="O1084" s="909"/>
      <c r="P1084" s="909"/>
      <c r="Q1084" s="909"/>
    </row>
    <row r="1085" spans="11:17">
      <c r="K1085" s="909"/>
      <c r="L1085" s="909"/>
      <c r="M1085" s="909"/>
      <c r="N1085" s="909"/>
      <c r="O1085" s="909"/>
      <c r="P1085" s="909"/>
      <c r="Q1085" s="909"/>
    </row>
    <row r="1086" spans="11:17">
      <c r="K1086" s="909"/>
      <c r="L1086" s="909"/>
      <c r="M1086" s="909"/>
      <c r="N1086" s="909"/>
      <c r="O1086" s="909"/>
      <c r="P1086" s="909"/>
      <c r="Q1086" s="909"/>
    </row>
    <row r="1087" spans="11:17">
      <c r="K1087" s="909"/>
      <c r="L1087" s="909"/>
      <c r="M1087" s="909"/>
      <c r="N1087" s="909"/>
      <c r="O1087" s="909"/>
      <c r="P1087" s="909"/>
      <c r="Q1087" s="909"/>
    </row>
    <row r="1088" spans="11:17">
      <c r="K1088" s="909"/>
      <c r="L1088" s="909"/>
      <c r="M1088" s="909"/>
      <c r="N1088" s="909"/>
      <c r="O1088" s="909"/>
      <c r="P1088" s="909"/>
      <c r="Q1088" s="909"/>
    </row>
    <row r="1089" spans="11:17">
      <c r="K1089" s="909"/>
      <c r="L1089" s="909"/>
      <c r="M1089" s="909"/>
      <c r="N1089" s="909"/>
      <c r="O1089" s="909"/>
      <c r="P1089" s="909"/>
      <c r="Q1089" s="909"/>
    </row>
    <row r="1090" spans="11:17">
      <c r="K1090" s="909"/>
      <c r="L1090" s="909"/>
      <c r="M1090" s="909"/>
      <c r="N1090" s="909"/>
      <c r="O1090" s="909"/>
      <c r="P1090" s="909"/>
      <c r="Q1090" s="909"/>
    </row>
    <row r="1091" spans="11:17">
      <c r="K1091" s="909"/>
      <c r="L1091" s="909"/>
      <c r="M1091" s="909"/>
      <c r="N1091" s="909"/>
      <c r="O1091" s="909"/>
      <c r="P1091" s="909"/>
      <c r="Q1091" s="909"/>
    </row>
    <row r="1092" spans="11:17">
      <c r="K1092" s="909"/>
      <c r="L1092" s="909"/>
      <c r="M1092" s="909"/>
      <c r="N1092" s="909"/>
      <c r="O1092" s="909"/>
      <c r="P1092" s="909"/>
      <c r="Q1092" s="909"/>
    </row>
    <row r="1093" spans="11:17">
      <c r="K1093" s="909"/>
      <c r="L1093" s="909"/>
      <c r="M1093" s="909"/>
      <c r="N1093" s="909"/>
      <c r="O1093" s="909"/>
      <c r="P1093" s="909"/>
      <c r="Q1093" s="909"/>
    </row>
    <row r="1094" spans="11:17">
      <c r="K1094" s="909"/>
      <c r="L1094" s="909"/>
      <c r="M1094" s="909"/>
      <c r="N1094" s="909"/>
      <c r="O1094" s="909"/>
      <c r="P1094" s="909"/>
      <c r="Q1094" s="909"/>
    </row>
    <row r="1095" spans="11:17">
      <c r="K1095" s="909"/>
      <c r="L1095" s="909"/>
      <c r="M1095" s="909"/>
      <c r="N1095" s="909"/>
      <c r="O1095" s="909"/>
      <c r="P1095" s="909"/>
      <c r="Q1095" s="909"/>
    </row>
    <row r="1096" spans="11:17">
      <c r="K1096" s="909"/>
      <c r="L1096" s="909"/>
      <c r="M1096" s="909"/>
      <c r="N1096" s="909"/>
      <c r="O1096" s="909"/>
      <c r="P1096" s="909"/>
      <c r="Q1096" s="909"/>
    </row>
    <row r="1097" spans="11:17">
      <c r="K1097" s="909"/>
      <c r="L1097" s="909"/>
      <c r="M1097" s="909"/>
      <c r="N1097" s="909"/>
      <c r="O1097" s="909"/>
      <c r="P1097" s="909"/>
      <c r="Q1097" s="909"/>
    </row>
    <row r="1098" spans="11:17">
      <c r="K1098" s="909"/>
      <c r="L1098" s="909"/>
      <c r="M1098" s="909"/>
      <c r="N1098" s="909"/>
      <c r="O1098" s="909"/>
      <c r="P1098" s="909"/>
      <c r="Q1098" s="909"/>
    </row>
    <row r="1099" spans="11:17">
      <c r="K1099" s="909"/>
      <c r="L1099" s="909"/>
      <c r="M1099" s="909"/>
      <c r="N1099" s="909"/>
      <c r="O1099" s="909"/>
      <c r="P1099" s="909"/>
      <c r="Q1099" s="909"/>
    </row>
    <row r="1100" spans="11:17">
      <c r="K1100" s="909"/>
      <c r="L1100" s="909"/>
      <c r="M1100" s="909"/>
      <c r="N1100" s="909"/>
      <c r="O1100" s="909"/>
      <c r="P1100" s="909"/>
      <c r="Q1100" s="909"/>
    </row>
    <row r="1101" spans="11:17">
      <c r="K1101" s="909"/>
      <c r="L1101" s="909"/>
      <c r="M1101" s="909"/>
      <c r="N1101" s="909"/>
      <c r="O1101" s="909"/>
      <c r="P1101" s="909"/>
      <c r="Q1101" s="909"/>
    </row>
    <row r="1102" spans="11:17">
      <c r="K1102" s="909"/>
      <c r="L1102" s="909"/>
      <c r="M1102" s="909"/>
      <c r="N1102" s="909"/>
      <c r="O1102" s="909"/>
      <c r="P1102" s="909"/>
      <c r="Q1102" s="909"/>
    </row>
    <row r="1103" spans="11:17">
      <c r="K1103" s="909"/>
      <c r="L1103" s="909"/>
      <c r="M1103" s="909"/>
      <c r="N1103" s="909"/>
      <c r="O1103" s="909"/>
      <c r="P1103" s="909"/>
      <c r="Q1103" s="909"/>
    </row>
    <row r="1104" spans="11:17">
      <c r="K1104" s="909"/>
      <c r="L1104" s="909"/>
      <c r="M1104" s="909"/>
      <c r="N1104" s="909"/>
      <c r="O1104" s="909"/>
      <c r="P1104" s="909"/>
      <c r="Q1104" s="909"/>
    </row>
    <row r="1105" spans="11:17">
      <c r="K1105" s="909"/>
      <c r="L1105" s="909"/>
      <c r="M1105" s="909"/>
      <c r="N1105" s="909"/>
      <c r="O1105" s="909"/>
      <c r="P1105" s="909"/>
      <c r="Q1105" s="909"/>
    </row>
    <row r="1106" spans="11:17">
      <c r="K1106" s="909"/>
      <c r="L1106" s="909"/>
      <c r="M1106" s="909"/>
      <c r="N1106" s="909"/>
      <c r="O1106" s="909"/>
      <c r="P1106" s="909"/>
      <c r="Q1106" s="909"/>
    </row>
    <row r="1107" spans="11:17">
      <c r="K1107" s="909"/>
      <c r="L1107" s="909"/>
      <c r="M1107" s="909"/>
      <c r="N1107" s="909"/>
      <c r="O1107" s="909"/>
      <c r="P1107" s="909"/>
      <c r="Q1107" s="909"/>
    </row>
    <row r="1108" spans="11:17">
      <c r="K1108" s="909"/>
      <c r="L1108" s="909"/>
      <c r="M1108" s="909"/>
      <c r="N1108" s="909"/>
      <c r="O1108" s="909"/>
      <c r="P1108" s="909"/>
      <c r="Q1108" s="909"/>
    </row>
    <row r="1109" spans="11:17">
      <c r="K1109" s="909"/>
      <c r="L1109" s="909"/>
      <c r="M1109" s="909"/>
      <c r="N1109" s="909"/>
      <c r="O1109" s="909"/>
      <c r="P1109" s="909"/>
      <c r="Q1109" s="909"/>
    </row>
    <row r="1110" spans="11:17">
      <c r="K1110" s="909"/>
      <c r="L1110" s="909"/>
      <c r="M1110" s="909"/>
      <c r="N1110" s="909"/>
      <c r="O1110" s="909"/>
      <c r="P1110" s="909"/>
      <c r="Q1110" s="909"/>
    </row>
    <row r="1111" spans="11:17">
      <c r="K1111" s="909"/>
      <c r="L1111" s="909"/>
      <c r="M1111" s="909"/>
      <c r="N1111" s="909"/>
      <c r="O1111" s="909"/>
      <c r="P1111" s="909"/>
      <c r="Q1111" s="909"/>
    </row>
    <row r="1112" spans="11:17">
      <c r="K1112" s="909"/>
      <c r="L1112" s="909"/>
      <c r="M1112" s="909"/>
      <c r="N1112" s="909"/>
      <c r="O1112" s="909"/>
      <c r="P1112" s="909"/>
      <c r="Q1112" s="909"/>
    </row>
    <row r="1113" spans="11:17">
      <c r="K1113" s="909"/>
      <c r="L1113" s="909"/>
      <c r="M1113" s="909"/>
      <c r="N1113" s="909"/>
      <c r="O1113" s="909"/>
      <c r="P1113" s="909"/>
      <c r="Q1113" s="909"/>
    </row>
    <row r="1114" spans="11:17">
      <c r="K1114" s="909"/>
      <c r="L1114" s="909"/>
      <c r="M1114" s="909"/>
      <c r="N1114" s="909"/>
      <c r="O1114" s="909"/>
      <c r="P1114" s="909"/>
      <c r="Q1114" s="909"/>
    </row>
    <row r="1115" spans="11:17">
      <c r="K1115" s="909"/>
      <c r="L1115" s="909"/>
      <c r="M1115" s="909"/>
      <c r="N1115" s="909"/>
      <c r="O1115" s="909"/>
      <c r="P1115" s="909"/>
      <c r="Q1115" s="909"/>
    </row>
    <row r="1116" spans="11:17">
      <c r="K1116" s="909"/>
      <c r="L1116" s="909"/>
      <c r="M1116" s="909"/>
      <c r="N1116" s="909"/>
      <c r="O1116" s="909"/>
      <c r="P1116" s="909"/>
      <c r="Q1116" s="909"/>
    </row>
    <row r="1117" spans="11:17">
      <c r="K1117" s="909"/>
      <c r="L1117" s="909"/>
      <c r="M1117" s="909"/>
      <c r="N1117" s="909"/>
      <c r="O1117" s="909"/>
      <c r="P1117" s="909"/>
      <c r="Q1117" s="909"/>
    </row>
    <row r="1118" spans="11:17">
      <c r="K1118" s="909"/>
      <c r="L1118" s="909"/>
      <c r="M1118" s="909"/>
      <c r="N1118" s="909"/>
      <c r="O1118" s="909"/>
      <c r="P1118" s="909"/>
      <c r="Q1118" s="909"/>
    </row>
    <row r="1119" spans="11:17">
      <c r="K1119" s="909"/>
      <c r="L1119" s="909"/>
      <c r="M1119" s="909"/>
      <c r="N1119" s="909"/>
      <c r="O1119" s="909"/>
      <c r="P1119" s="909"/>
      <c r="Q1119" s="909"/>
    </row>
    <row r="1120" spans="11:17">
      <c r="K1120" s="909"/>
      <c r="L1120" s="909"/>
      <c r="M1120" s="909"/>
      <c r="N1120" s="909"/>
      <c r="O1120" s="909"/>
      <c r="P1120" s="909"/>
      <c r="Q1120" s="909"/>
    </row>
    <row r="1121" spans="11:17">
      <c r="K1121" s="909"/>
      <c r="L1121" s="909"/>
      <c r="M1121" s="909"/>
      <c r="N1121" s="909"/>
      <c r="O1121" s="909"/>
      <c r="P1121" s="909"/>
      <c r="Q1121" s="909"/>
    </row>
    <row r="1122" spans="11:17">
      <c r="K1122" s="909"/>
      <c r="L1122" s="909"/>
      <c r="M1122" s="909"/>
      <c r="N1122" s="909"/>
      <c r="O1122" s="909"/>
      <c r="P1122" s="909"/>
      <c r="Q1122" s="909"/>
    </row>
    <row r="1123" spans="11:17">
      <c r="K1123" s="909"/>
      <c r="L1123" s="909"/>
      <c r="M1123" s="909"/>
      <c r="N1123" s="909"/>
      <c r="O1123" s="909"/>
      <c r="P1123" s="909"/>
      <c r="Q1123" s="909"/>
    </row>
    <row r="1124" spans="11:17">
      <c r="K1124" s="909"/>
      <c r="L1124" s="909"/>
      <c r="M1124" s="909"/>
      <c r="N1124" s="909"/>
      <c r="O1124" s="909"/>
      <c r="P1124" s="909"/>
      <c r="Q1124" s="909"/>
    </row>
    <row r="1125" spans="11:17">
      <c r="K1125" s="909"/>
      <c r="L1125" s="909"/>
      <c r="M1125" s="909"/>
      <c r="N1125" s="909"/>
      <c r="O1125" s="909"/>
      <c r="P1125" s="909"/>
      <c r="Q1125" s="909"/>
    </row>
    <row r="1126" spans="11:17">
      <c r="K1126" s="909"/>
      <c r="L1126" s="909"/>
      <c r="M1126" s="909"/>
      <c r="N1126" s="909"/>
      <c r="O1126" s="909"/>
      <c r="P1126" s="909"/>
      <c r="Q1126" s="909"/>
    </row>
    <row r="1127" spans="11:17">
      <c r="K1127" s="909"/>
      <c r="L1127" s="909"/>
      <c r="M1127" s="909"/>
      <c r="N1127" s="909"/>
      <c r="O1127" s="909"/>
      <c r="P1127" s="909"/>
      <c r="Q1127" s="909"/>
    </row>
    <row r="1128" spans="11:17">
      <c r="K1128" s="909"/>
      <c r="L1128" s="909"/>
      <c r="M1128" s="909"/>
      <c r="N1128" s="909"/>
      <c r="O1128" s="909"/>
      <c r="P1128" s="909"/>
      <c r="Q1128" s="909"/>
    </row>
    <row r="1129" spans="11:17">
      <c r="K1129" s="909"/>
      <c r="L1129" s="909"/>
      <c r="M1129" s="909"/>
      <c r="N1129" s="909"/>
      <c r="O1129" s="909"/>
      <c r="P1129" s="909"/>
      <c r="Q1129" s="909"/>
    </row>
    <row r="1130" spans="11:17">
      <c r="K1130" s="909"/>
      <c r="L1130" s="909"/>
      <c r="M1130" s="909"/>
      <c r="N1130" s="909"/>
      <c r="O1130" s="909"/>
      <c r="P1130" s="909"/>
      <c r="Q1130" s="909"/>
    </row>
    <row r="1131" spans="11:17">
      <c r="K1131" s="909"/>
      <c r="L1131" s="909"/>
      <c r="M1131" s="909"/>
      <c r="N1131" s="909"/>
      <c r="O1131" s="909"/>
      <c r="P1131" s="909"/>
      <c r="Q1131" s="909"/>
    </row>
    <row r="1132" spans="11:17">
      <c r="K1132" s="909"/>
      <c r="L1132" s="909"/>
      <c r="M1132" s="909"/>
      <c r="N1132" s="909"/>
      <c r="O1132" s="909"/>
      <c r="P1132" s="909"/>
      <c r="Q1132" s="909"/>
    </row>
    <row r="1133" spans="11:17">
      <c r="K1133" s="909"/>
      <c r="L1133" s="909"/>
      <c r="M1133" s="909"/>
      <c r="N1133" s="909"/>
      <c r="O1133" s="909"/>
      <c r="P1133" s="909"/>
      <c r="Q1133" s="909"/>
    </row>
    <row r="1134" spans="11:17">
      <c r="K1134" s="909"/>
      <c r="L1134" s="909"/>
      <c r="M1134" s="909"/>
      <c r="N1134" s="909"/>
      <c r="O1134" s="909"/>
      <c r="P1134" s="909"/>
      <c r="Q1134" s="909"/>
    </row>
    <row r="1135" spans="11:17">
      <c r="K1135" s="909"/>
      <c r="L1135" s="909"/>
      <c r="M1135" s="909"/>
      <c r="N1135" s="909"/>
      <c r="O1135" s="909"/>
      <c r="P1135" s="909"/>
      <c r="Q1135" s="909"/>
    </row>
    <row r="1136" spans="11:17">
      <c r="K1136" s="909"/>
      <c r="L1136" s="909"/>
      <c r="M1136" s="909"/>
      <c r="N1136" s="909"/>
      <c r="O1136" s="909"/>
      <c r="P1136" s="909"/>
      <c r="Q1136" s="909"/>
    </row>
    <row r="1137" spans="11:17">
      <c r="K1137" s="909"/>
      <c r="L1137" s="909"/>
      <c r="M1137" s="909"/>
      <c r="N1137" s="909"/>
      <c r="O1137" s="909"/>
      <c r="P1137" s="909"/>
      <c r="Q1137" s="909"/>
    </row>
    <row r="1138" spans="11:17">
      <c r="K1138" s="909"/>
      <c r="L1138" s="909"/>
      <c r="M1138" s="909"/>
      <c r="N1138" s="909"/>
      <c r="O1138" s="909"/>
      <c r="P1138" s="909"/>
      <c r="Q1138" s="909"/>
    </row>
    <row r="1139" spans="11:17">
      <c r="K1139" s="909"/>
      <c r="L1139" s="909"/>
      <c r="M1139" s="909"/>
      <c r="N1139" s="909"/>
      <c r="O1139" s="909"/>
      <c r="P1139" s="909"/>
      <c r="Q1139" s="909"/>
    </row>
    <row r="1140" spans="11:17">
      <c r="K1140" s="909"/>
      <c r="L1140" s="909"/>
      <c r="M1140" s="909"/>
      <c r="N1140" s="909"/>
      <c r="O1140" s="909"/>
      <c r="P1140" s="909"/>
      <c r="Q1140" s="909"/>
    </row>
    <row r="1141" spans="11:17">
      <c r="K1141" s="909"/>
      <c r="L1141" s="909"/>
      <c r="M1141" s="909"/>
      <c r="N1141" s="909"/>
      <c r="O1141" s="909"/>
      <c r="P1141" s="909"/>
      <c r="Q1141" s="909"/>
    </row>
    <row r="1142" spans="11:17">
      <c r="K1142" s="909"/>
      <c r="L1142" s="909"/>
      <c r="M1142" s="909"/>
      <c r="N1142" s="909"/>
      <c r="O1142" s="909"/>
      <c r="P1142" s="909"/>
      <c r="Q1142" s="909"/>
    </row>
    <row r="1143" spans="11:17">
      <c r="K1143" s="909"/>
      <c r="L1143" s="909"/>
      <c r="M1143" s="909"/>
      <c r="N1143" s="909"/>
      <c r="O1143" s="909"/>
      <c r="P1143" s="909"/>
      <c r="Q1143" s="909"/>
    </row>
    <row r="1144" spans="11:17">
      <c r="K1144" s="909"/>
      <c r="L1144" s="909"/>
      <c r="M1144" s="909"/>
      <c r="N1144" s="909"/>
      <c r="O1144" s="909"/>
      <c r="P1144" s="909"/>
      <c r="Q1144" s="909"/>
    </row>
    <row r="1145" spans="11:17">
      <c r="K1145" s="909"/>
      <c r="L1145" s="909"/>
      <c r="M1145" s="909"/>
      <c r="N1145" s="909"/>
      <c r="O1145" s="909"/>
      <c r="P1145" s="909"/>
      <c r="Q1145" s="909"/>
    </row>
    <row r="1146" spans="11:17">
      <c r="K1146" s="909"/>
      <c r="L1146" s="909"/>
      <c r="M1146" s="909"/>
      <c r="N1146" s="909"/>
      <c r="O1146" s="909"/>
      <c r="P1146" s="909"/>
      <c r="Q1146" s="909"/>
    </row>
    <row r="1147" spans="11:17">
      <c r="K1147" s="909"/>
      <c r="L1147" s="909"/>
      <c r="M1147" s="909"/>
      <c r="N1147" s="909"/>
      <c r="O1147" s="909"/>
      <c r="P1147" s="909"/>
      <c r="Q1147" s="909"/>
    </row>
    <row r="1148" spans="11:17">
      <c r="K1148" s="909"/>
      <c r="L1148" s="909"/>
      <c r="M1148" s="909"/>
      <c r="N1148" s="909"/>
      <c r="O1148" s="909"/>
      <c r="P1148" s="909"/>
      <c r="Q1148" s="909"/>
    </row>
    <row r="1149" spans="11:17">
      <c r="K1149" s="909"/>
      <c r="L1149" s="909"/>
      <c r="M1149" s="909"/>
      <c r="N1149" s="909"/>
      <c r="O1149" s="909"/>
      <c r="P1149" s="909"/>
      <c r="Q1149" s="909"/>
    </row>
    <row r="1150" spans="11:17">
      <c r="K1150" s="909"/>
      <c r="L1150" s="909"/>
      <c r="M1150" s="909"/>
      <c r="N1150" s="909"/>
      <c r="O1150" s="909"/>
      <c r="P1150" s="909"/>
      <c r="Q1150" s="909"/>
    </row>
    <row r="1151" spans="11:17">
      <c r="K1151" s="909"/>
      <c r="L1151" s="909"/>
      <c r="M1151" s="909"/>
      <c r="N1151" s="909"/>
      <c r="O1151" s="909"/>
      <c r="P1151" s="909"/>
      <c r="Q1151" s="909"/>
    </row>
    <row r="1152" spans="11:17">
      <c r="K1152" s="909"/>
      <c r="L1152" s="909"/>
      <c r="M1152" s="909"/>
      <c r="N1152" s="909"/>
      <c r="O1152" s="909"/>
      <c r="P1152" s="909"/>
      <c r="Q1152" s="909"/>
    </row>
    <row r="1153" spans="11:17">
      <c r="K1153" s="909"/>
      <c r="L1153" s="909"/>
      <c r="M1153" s="909"/>
      <c r="N1153" s="909"/>
      <c r="O1153" s="909"/>
      <c r="P1153" s="909"/>
      <c r="Q1153" s="909"/>
    </row>
    <row r="1154" spans="11:17">
      <c r="K1154" s="909"/>
      <c r="L1154" s="909"/>
      <c r="M1154" s="909"/>
      <c r="N1154" s="909"/>
      <c r="O1154" s="909"/>
      <c r="P1154" s="909"/>
      <c r="Q1154" s="909"/>
    </row>
    <row r="1155" spans="11:17">
      <c r="K1155" s="909"/>
      <c r="L1155" s="909"/>
      <c r="M1155" s="909"/>
      <c r="N1155" s="909"/>
      <c r="O1155" s="909"/>
      <c r="P1155" s="909"/>
      <c r="Q1155" s="909"/>
    </row>
    <row r="1156" spans="11:17">
      <c r="K1156" s="909"/>
      <c r="L1156" s="909"/>
      <c r="M1156" s="909"/>
      <c r="N1156" s="909"/>
      <c r="O1156" s="909"/>
      <c r="P1156" s="909"/>
      <c r="Q1156" s="909"/>
    </row>
    <row r="1157" spans="11:17">
      <c r="K1157" s="909"/>
      <c r="L1157" s="909"/>
      <c r="M1157" s="909"/>
      <c r="N1157" s="909"/>
      <c r="O1157" s="909"/>
      <c r="P1157" s="909"/>
      <c r="Q1157" s="909"/>
    </row>
    <row r="1158" spans="11:17">
      <c r="K1158" s="909"/>
      <c r="L1158" s="909"/>
      <c r="M1158" s="909"/>
      <c r="N1158" s="909"/>
      <c r="O1158" s="909"/>
      <c r="P1158" s="909"/>
      <c r="Q1158" s="909"/>
    </row>
    <row r="1159" spans="11:17">
      <c r="K1159" s="909"/>
      <c r="L1159" s="909"/>
      <c r="M1159" s="909"/>
      <c r="N1159" s="909"/>
      <c r="O1159" s="909"/>
      <c r="P1159" s="909"/>
      <c r="Q1159" s="909"/>
    </row>
    <row r="1160" spans="11:17">
      <c r="K1160" s="909"/>
      <c r="L1160" s="909"/>
      <c r="M1160" s="909"/>
      <c r="N1160" s="909"/>
      <c r="O1160" s="909"/>
      <c r="P1160" s="909"/>
      <c r="Q1160" s="909"/>
    </row>
    <row r="1161" spans="11:17">
      <c r="K1161" s="909"/>
      <c r="L1161" s="909"/>
      <c r="M1161" s="909"/>
      <c r="N1161" s="909"/>
      <c r="O1161" s="909"/>
      <c r="P1161" s="909"/>
      <c r="Q1161" s="909"/>
    </row>
    <row r="1162" spans="11:17">
      <c r="K1162" s="909"/>
      <c r="L1162" s="909"/>
      <c r="M1162" s="909"/>
      <c r="N1162" s="909"/>
      <c r="O1162" s="909"/>
      <c r="P1162" s="909"/>
      <c r="Q1162" s="909"/>
    </row>
    <row r="1163" spans="11:17">
      <c r="K1163" s="909"/>
      <c r="L1163" s="909"/>
      <c r="M1163" s="909"/>
      <c r="N1163" s="909"/>
      <c r="O1163" s="909"/>
      <c r="P1163" s="909"/>
      <c r="Q1163" s="909"/>
    </row>
    <row r="1164" spans="11:17">
      <c r="K1164" s="909"/>
      <c r="L1164" s="909"/>
      <c r="M1164" s="909"/>
      <c r="N1164" s="909"/>
      <c r="O1164" s="909"/>
      <c r="P1164" s="909"/>
      <c r="Q1164" s="909"/>
    </row>
    <row r="1165" spans="11:17">
      <c r="K1165" s="909"/>
      <c r="L1165" s="909"/>
      <c r="M1165" s="909"/>
      <c r="N1165" s="909"/>
      <c r="O1165" s="909"/>
      <c r="P1165" s="909"/>
      <c r="Q1165" s="909"/>
    </row>
    <row r="1166" spans="11:17">
      <c r="K1166" s="909"/>
      <c r="L1166" s="909"/>
      <c r="M1166" s="909"/>
      <c r="N1166" s="909"/>
      <c r="O1166" s="909"/>
      <c r="P1166" s="909"/>
      <c r="Q1166" s="909"/>
    </row>
    <row r="1167" spans="11:17">
      <c r="K1167" s="909"/>
      <c r="L1167" s="909"/>
      <c r="M1167" s="909"/>
      <c r="N1167" s="909"/>
      <c r="O1167" s="909"/>
      <c r="P1167" s="909"/>
      <c r="Q1167" s="909"/>
    </row>
    <row r="1168" spans="11:17">
      <c r="K1168" s="909"/>
      <c r="L1168" s="909"/>
      <c r="M1168" s="909"/>
      <c r="N1168" s="909"/>
      <c r="O1168" s="909"/>
      <c r="P1168" s="909"/>
      <c r="Q1168" s="909"/>
    </row>
    <row r="1169" spans="11:17">
      <c r="K1169" s="909"/>
      <c r="L1169" s="909"/>
      <c r="M1169" s="909"/>
      <c r="N1169" s="909"/>
      <c r="O1169" s="909"/>
      <c r="P1169" s="909"/>
      <c r="Q1169" s="909"/>
    </row>
    <row r="1170" spans="11:17">
      <c r="K1170" s="909"/>
      <c r="L1170" s="909"/>
      <c r="M1170" s="909"/>
      <c r="N1170" s="909"/>
      <c r="O1170" s="909"/>
      <c r="P1170" s="909"/>
      <c r="Q1170" s="909"/>
    </row>
    <row r="1171" spans="11:17">
      <c r="K1171" s="909"/>
      <c r="L1171" s="909"/>
      <c r="M1171" s="909"/>
      <c r="N1171" s="909"/>
      <c r="O1171" s="909"/>
      <c r="P1171" s="909"/>
      <c r="Q1171" s="909"/>
    </row>
    <row r="1172" spans="11:17">
      <c r="K1172" s="909"/>
      <c r="L1172" s="909"/>
      <c r="M1172" s="909"/>
      <c r="N1172" s="909"/>
      <c r="O1172" s="909"/>
      <c r="P1172" s="909"/>
      <c r="Q1172" s="909"/>
    </row>
    <row r="1173" spans="11:17">
      <c r="K1173" s="909"/>
      <c r="L1173" s="909"/>
      <c r="M1173" s="909"/>
      <c r="N1173" s="909"/>
      <c r="O1173" s="909"/>
      <c r="P1173" s="909"/>
      <c r="Q1173" s="909"/>
    </row>
    <row r="1174" spans="11:17">
      <c r="K1174" s="909"/>
      <c r="L1174" s="909"/>
      <c r="M1174" s="909"/>
      <c r="N1174" s="909"/>
      <c r="O1174" s="909"/>
      <c r="P1174" s="909"/>
      <c r="Q1174" s="909"/>
    </row>
    <row r="1175" spans="11:17">
      <c r="K1175" s="909"/>
      <c r="L1175" s="909"/>
      <c r="M1175" s="909"/>
      <c r="N1175" s="909"/>
      <c r="O1175" s="909"/>
      <c r="P1175" s="909"/>
      <c r="Q1175" s="909"/>
    </row>
    <row r="1176" spans="11:17">
      <c r="K1176" s="909"/>
      <c r="L1176" s="909"/>
      <c r="M1176" s="909"/>
      <c r="N1176" s="909"/>
      <c r="O1176" s="909"/>
      <c r="P1176" s="909"/>
      <c r="Q1176" s="909"/>
    </row>
    <row r="1177" spans="11:17">
      <c r="K1177" s="909"/>
      <c r="L1177" s="909"/>
      <c r="M1177" s="909"/>
      <c r="N1177" s="909"/>
      <c r="O1177" s="909"/>
      <c r="P1177" s="909"/>
      <c r="Q1177" s="909"/>
    </row>
    <row r="1178" spans="11:17">
      <c r="K1178" s="909"/>
      <c r="L1178" s="909"/>
      <c r="M1178" s="909"/>
      <c r="N1178" s="909"/>
      <c r="O1178" s="909"/>
      <c r="P1178" s="909"/>
      <c r="Q1178" s="909"/>
    </row>
    <row r="1179" spans="11:17">
      <c r="K1179" s="909"/>
      <c r="L1179" s="909"/>
      <c r="M1179" s="909"/>
      <c r="N1179" s="909"/>
      <c r="O1179" s="909"/>
      <c r="P1179" s="909"/>
      <c r="Q1179" s="909"/>
    </row>
    <row r="1180" spans="11:17">
      <c r="K1180" s="909"/>
      <c r="L1180" s="909"/>
      <c r="M1180" s="909"/>
      <c r="N1180" s="909"/>
      <c r="O1180" s="909"/>
      <c r="P1180" s="909"/>
      <c r="Q1180" s="909"/>
    </row>
    <row r="1181" spans="11:17">
      <c r="K1181" s="909"/>
      <c r="L1181" s="909"/>
      <c r="M1181" s="909"/>
      <c r="N1181" s="909"/>
      <c r="O1181" s="909"/>
      <c r="P1181" s="909"/>
      <c r="Q1181" s="909"/>
    </row>
    <row r="1182" spans="11:17">
      <c r="K1182" s="909"/>
      <c r="L1182" s="909"/>
      <c r="M1182" s="909"/>
      <c r="N1182" s="909"/>
      <c r="O1182" s="909"/>
      <c r="P1182" s="909"/>
      <c r="Q1182" s="909"/>
    </row>
    <row r="1183" spans="11:17">
      <c r="K1183" s="909"/>
      <c r="L1183" s="909"/>
      <c r="M1183" s="909"/>
      <c r="N1183" s="909"/>
      <c r="O1183" s="909"/>
      <c r="P1183" s="909"/>
      <c r="Q1183" s="909"/>
    </row>
    <row r="1184" spans="11:17">
      <c r="K1184" s="909"/>
      <c r="L1184" s="909"/>
      <c r="M1184" s="909"/>
      <c r="N1184" s="909"/>
      <c r="O1184" s="909"/>
      <c r="P1184" s="909"/>
      <c r="Q1184" s="909"/>
    </row>
    <row r="1185" spans="11:17">
      <c r="K1185" s="909"/>
      <c r="L1185" s="909"/>
      <c r="M1185" s="909"/>
      <c r="N1185" s="909"/>
      <c r="O1185" s="909"/>
      <c r="P1185" s="909"/>
      <c r="Q1185" s="909"/>
    </row>
    <row r="1186" spans="11:17">
      <c r="K1186" s="909"/>
      <c r="L1186" s="909"/>
      <c r="M1186" s="909"/>
      <c r="N1186" s="909"/>
      <c r="O1186" s="909"/>
      <c r="P1186" s="909"/>
      <c r="Q1186" s="909"/>
    </row>
    <row r="1187" spans="11:17">
      <c r="K1187" s="909"/>
      <c r="L1187" s="909"/>
      <c r="M1187" s="909"/>
      <c r="N1187" s="909"/>
      <c r="O1187" s="909"/>
      <c r="P1187" s="909"/>
      <c r="Q1187" s="909"/>
    </row>
    <row r="1188" spans="11:17">
      <c r="K1188" s="909"/>
      <c r="L1188" s="909"/>
      <c r="M1188" s="909"/>
      <c r="N1188" s="909"/>
      <c r="O1188" s="909"/>
      <c r="P1188" s="909"/>
      <c r="Q1188" s="909"/>
    </row>
    <row r="1189" spans="11:17">
      <c r="K1189" s="909"/>
      <c r="L1189" s="909"/>
      <c r="M1189" s="909"/>
      <c r="N1189" s="909"/>
      <c r="O1189" s="909"/>
      <c r="P1189" s="909"/>
      <c r="Q1189" s="909"/>
    </row>
    <row r="1190" spans="11:17">
      <c r="K1190" s="909"/>
      <c r="L1190" s="909"/>
      <c r="M1190" s="909"/>
      <c r="N1190" s="909"/>
      <c r="O1190" s="909"/>
      <c r="P1190" s="909"/>
      <c r="Q1190" s="909"/>
    </row>
    <row r="1191" spans="11:17">
      <c r="K1191" s="909"/>
      <c r="L1191" s="909"/>
      <c r="M1191" s="909"/>
      <c r="N1191" s="909"/>
      <c r="O1191" s="909"/>
      <c r="P1191" s="909"/>
      <c r="Q1191" s="909"/>
    </row>
    <row r="1192" spans="11:17">
      <c r="K1192" s="909"/>
      <c r="L1192" s="909"/>
      <c r="M1192" s="909"/>
      <c r="N1192" s="909"/>
      <c r="O1192" s="909"/>
      <c r="P1192" s="909"/>
      <c r="Q1192" s="909"/>
    </row>
    <row r="1193" spans="11:17">
      <c r="K1193" s="909"/>
      <c r="L1193" s="909"/>
      <c r="M1193" s="909"/>
      <c r="N1193" s="909"/>
      <c r="O1193" s="909"/>
      <c r="P1193" s="909"/>
      <c r="Q1193" s="909"/>
    </row>
    <row r="1194" spans="11:17">
      <c r="K1194" s="909"/>
      <c r="L1194" s="909"/>
      <c r="M1194" s="909"/>
      <c r="N1194" s="909"/>
      <c r="O1194" s="909"/>
      <c r="P1194" s="909"/>
      <c r="Q1194" s="909"/>
    </row>
    <row r="1195" spans="11:17">
      <c r="K1195" s="909"/>
      <c r="L1195" s="909"/>
      <c r="M1195" s="909"/>
      <c r="N1195" s="909"/>
      <c r="O1195" s="909"/>
      <c r="P1195" s="909"/>
      <c r="Q1195" s="909"/>
    </row>
    <row r="1196" spans="11:17">
      <c r="K1196" s="909"/>
      <c r="L1196" s="909"/>
      <c r="M1196" s="909"/>
      <c r="N1196" s="909"/>
      <c r="O1196" s="909"/>
      <c r="P1196" s="909"/>
      <c r="Q1196" s="909"/>
    </row>
    <row r="1197" spans="11:17">
      <c r="K1197" s="909"/>
      <c r="L1197" s="909"/>
      <c r="M1197" s="909"/>
      <c r="N1197" s="909"/>
      <c r="O1197" s="909"/>
      <c r="P1197" s="909"/>
      <c r="Q1197" s="909"/>
    </row>
    <row r="1198" spans="11:17">
      <c r="K1198" s="909"/>
      <c r="L1198" s="909"/>
      <c r="M1198" s="909"/>
      <c r="N1198" s="909"/>
      <c r="O1198" s="909"/>
      <c r="P1198" s="909"/>
      <c r="Q1198" s="909"/>
    </row>
    <row r="1199" spans="11:17">
      <c r="K1199" s="909"/>
      <c r="L1199" s="909"/>
      <c r="M1199" s="909"/>
      <c r="N1199" s="909"/>
      <c r="O1199" s="909"/>
      <c r="P1199" s="909"/>
      <c r="Q1199" s="909"/>
    </row>
    <row r="1200" spans="11:17">
      <c r="K1200" s="909"/>
      <c r="L1200" s="909"/>
      <c r="M1200" s="909"/>
      <c r="N1200" s="909"/>
      <c r="O1200" s="909"/>
      <c r="P1200" s="909"/>
      <c r="Q1200" s="909"/>
    </row>
    <row r="1201" spans="11:17">
      <c r="K1201" s="909"/>
      <c r="L1201" s="909"/>
      <c r="M1201" s="909"/>
      <c r="N1201" s="909"/>
      <c r="O1201" s="909"/>
      <c r="P1201" s="909"/>
      <c r="Q1201" s="909"/>
    </row>
    <row r="1202" spans="11:17">
      <c r="K1202" s="909"/>
      <c r="L1202" s="909"/>
      <c r="M1202" s="909"/>
      <c r="N1202" s="909"/>
      <c r="O1202" s="909"/>
      <c r="P1202" s="909"/>
      <c r="Q1202" s="909"/>
    </row>
    <row r="1203" spans="11:17">
      <c r="K1203" s="909"/>
      <c r="L1203" s="909"/>
      <c r="M1203" s="909"/>
      <c r="N1203" s="909"/>
      <c r="O1203" s="909"/>
      <c r="P1203" s="909"/>
      <c r="Q1203" s="909"/>
    </row>
    <row r="1204" spans="11:17">
      <c r="K1204" s="909"/>
      <c r="L1204" s="909"/>
      <c r="M1204" s="909"/>
      <c r="N1204" s="909"/>
      <c r="O1204" s="909"/>
      <c r="P1204" s="909"/>
      <c r="Q1204" s="909"/>
    </row>
    <row r="1205" spans="11:17">
      <c r="K1205" s="909"/>
      <c r="L1205" s="909"/>
      <c r="M1205" s="909"/>
      <c r="N1205" s="909"/>
      <c r="O1205" s="909"/>
      <c r="P1205" s="909"/>
      <c r="Q1205" s="909"/>
    </row>
    <row r="1206" spans="11:17">
      <c r="K1206" s="909"/>
      <c r="L1206" s="909"/>
      <c r="M1206" s="909"/>
      <c r="N1206" s="909"/>
      <c r="O1206" s="909"/>
      <c r="P1206" s="909"/>
      <c r="Q1206" s="909"/>
    </row>
    <row r="1207" spans="11:17">
      <c r="K1207" s="909"/>
      <c r="L1207" s="909"/>
      <c r="M1207" s="909"/>
      <c r="N1207" s="909"/>
      <c r="O1207" s="909"/>
      <c r="P1207" s="909"/>
      <c r="Q1207" s="909"/>
    </row>
    <row r="1208" spans="11:17">
      <c r="K1208" s="909"/>
      <c r="L1208" s="909"/>
      <c r="M1208" s="909"/>
      <c r="N1208" s="909"/>
      <c r="O1208" s="909"/>
      <c r="P1208" s="909"/>
      <c r="Q1208" s="909"/>
    </row>
    <row r="1209" spans="11:17">
      <c r="K1209" s="909"/>
      <c r="L1209" s="909"/>
      <c r="M1209" s="909"/>
      <c r="N1209" s="909"/>
      <c r="O1209" s="909"/>
      <c r="P1209" s="909"/>
      <c r="Q1209" s="909"/>
    </row>
    <row r="1210" spans="11:17">
      <c r="K1210" s="909"/>
      <c r="L1210" s="909"/>
      <c r="M1210" s="909"/>
      <c r="N1210" s="909"/>
      <c r="O1210" s="909"/>
      <c r="P1210" s="909"/>
      <c r="Q1210" s="909"/>
    </row>
    <row r="1211" spans="11:17">
      <c r="K1211" s="909"/>
      <c r="L1211" s="909"/>
      <c r="M1211" s="909"/>
      <c r="N1211" s="909"/>
      <c r="O1211" s="909"/>
      <c r="P1211" s="909"/>
      <c r="Q1211" s="909"/>
    </row>
    <row r="1212" spans="11:17">
      <c r="K1212" s="909"/>
      <c r="L1212" s="909"/>
      <c r="M1212" s="909"/>
      <c r="N1212" s="909"/>
      <c r="O1212" s="909"/>
      <c r="P1212" s="909"/>
      <c r="Q1212" s="909"/>
    </row>
    <row r="1213" spans="11:17">
      <c r="K1213" s="909"/>
      <c r="L1213" s="909"/>
      <c r="M1213" s="909"/>
      <c r="N1213" s="909"/>
      <c r="O1213" s="909"/>
      <c r="P1213" s="909"/>
      <c r="Q1213" s="909"/>
    </row>
    <row r="1214" spans="11:17">
      <c r="K1214" s="909"/>
      <c r="L1214" s="909"/>
      <c r="M1214" s="909"/>
      <c r="N1214" s="909"/>
      <c r="O1214" s="909"/>
      <c r="P1214" s="909"/>
      <c r="Q1214" s="909"/>
    </row>
    <row r="1215" spans="11:17">
      <c r="K1215" s="909"/>
      <c r="L1215" s="909"/>
      <c r="M1215" s="909"/>
      <c r="N1215" s="909"/>
      <c r="O1215" s="909"/>
      <c r="P1215" s="909"/>
      <c r="Q1215" s="909"/>
    </row>
    <row r="1216" spans="11:17">
      <c r="K1216" s="909"/>
      <c r="L1216" s="909"/>
      <c r="M1216" s="909"/>
      <c r="N1216" s="909"/>
      <c r="O1216" s="909"/>
      <c r="P1216" s="909"/>
      <c r="Q1216" s="909"/>
    </row>
    <row r="1217" spans="11:17">
      <c r="K1217" s="909"/>
      <c r="L1217" s="909"/>
      <c r="M1217" s="909"/>
      <c r="N1217" s="909"/>
      <c r="O1217" s="909"/>
      <c r="P1217" s="909"/>
      <c r="Q1217" s="909"/>
    </row>
    <row r="1218" spans="11:17">
      <c r="K1218" s="909"/>
      <c r="L1218" s="909"/>
      <c r="M1218" s="909"/>
      <c r="N1218" s="909"/>
      <c r="O1218" s="909"/>
      <c r="P1218" s="909"/>
      <c r="Q1218" s="909"/>
    </row>
    <row r="1219" spans="11:17">
      <c r="K1219" s="909"/>
      <c r="L1219" s="909"/>
      <c r="M1219" s="909"/>
      <c r="N1219" s="909"/>
      <c r="O1219" s="909"/>
      <c r="P1219" s="909"/>
      <c r="Q1219" s="909"/>
    </row>
    <row r="1220" spans="11:17">
      <c r="K1220" s="909"/>
      <c r="L1220" s="909"/>
      <c r="M1220" s="909"/>
      <c r="N1220" s="909"/>
      <c r="O1220" s="909"/>
      <c r="P1220" s="909"/>
      <c r="Q1220" s="909"/>
    </row>
    <row r="1221" spans="11:17">
      <c r="K1221" s="909"/>
      <c r="L1221" s="909"/>
      <c r="M1221" s="909"/>
      <c r="N1221" s="909"/>
      <c r="O1221" s="909"/>
      <c r="P1221" s="909"/>
      <c r="Q1221" s="909"/>
    </row>
    <row r="1222" spans="11:17">
      <c r="K1222" s="909"/>
      <c r="L1222" s="909"/>
      <c r="M1222" s="909"/>
      <c r="N1222" s="909"/>
      <c r="O1222" s="909"/>
      <c r="P1222" s="909"/>
      <c r="Q1222" s="909"/>
    </row>
    <row r="1223" spans="11:17">
      <c r="K1223" s="909"/>
      <c r="L1223" s="909"/>
      <c r="M1223" s="909"/>
      <c r="N1223" s="909"/>
      <c r="O1223" s="909"/>
      <c r="P1223" s="909"/>
      <c r="Q1223" s="909"/>
    </row>
    <row r="1224" spans="11:17">
      <c r="K1224" s="909"/>
      <c r="L1224" s="909"/>
      <c r="M1224" s="909"/>
      <c r="N1224" s="909"/>
      <c r="O1224" s="909"/>
      <c r="P1224" s="909"/>
      <c r="Q1224" s="909"/>
    </row>
    <row r="1225" spans="11:17">
      <c r="K1225" s="909"/>
      <c r="L1225" s="909"/>
      <c r="M1225" s="909"/>
      <c r="N1225" s="909"/>
      <c r="O1225" s="909"/>
      <c r="P1225" s="909"/>
      <c r="Q1225" s="909"/>
    </row>
    <row r="1226" spans="11:17">
      <c r="K1226" s="909"/>
      <c r="L1226" s="909"/>
      <c r="M1226" s="909"/>
      <c r="N1226" s="909"/>
      <c r="O1226" s="909"/>
      <c r="P1226" s="909"/>
      <c r="Q1226" s="909"/>
    </row>
    <row r="1227" spans="11:17">
      <c r="K1227" s="909"/>
      <c r="L1227" s="909"/>
      <c r="M1227" s="909"/>
      <c r="N1227" s="909"/>
      <c r="O1227" s="909"/>
      <c r="P1227" s="909"/>
      <c r="Q1227" s="909"/>
    </row>
    <row r="1228" spans="11:17">
      <c r="K1228" s="909"/>
      <c r="L1228" s="909"/>
      <c r="M1228" s="909"/>
      <c r="N1228" s="909"/>
      <c r="O1228" s="909"/>
      <c r="P1228" s="909"/>
      <c r="Q1228" s="909"/>
    </row>
    <row r="1229" spans="11:17">
      <c r="K1229" s="909"/>
      <c r="L1229" s="909"/>
      <c r="M1229" s="909"/>
      <c r="N1229" s="909"/>
      <c r="O1229" s="909"/>
      <c r="P1229" s="909"/>
      <c r="Q1229" s="909"/>
    </row>
    <row r="1230" spans="11:17">
      <c r="K1230" s="909"/>
      <c r="L1230" s="909"/>
      <c r="M1230" s="909"/>
      <c r="N1230" s="909"/>
      <c r="O1230" s="909"/>
      <c r="P1230" s="909"/>
      <c r="Q1230" s="909"/>
    </row>
    <row r="1231" spans="11:17">
      <c r="K1231" s="909"/>
      <c r="L1231" s="909"/>
      <c r="M1231" s="909"/>
      <c r="N1231" s="909"/>
      <c r="O1231" s="909"/>
      <c r="P1231" s="909"/>
      <c r="Q1231" s="909"/>
    </row>
    <row r="1232" spans="11:17">
      <c r="K1232" s="909"/>
      <c r="L1232" s="909"/>
      <c r="M1232" s="909"/>
      <c r="N1232" s="909"/>
      <c r="O1232" s="909"/>
      <c r="P1232" s="909"/>
      <c r="Q1232" s="909"/>
    </row>
    <row r="1233" spans="11:17">
      <c r="K1233" s="909"/>
      <c r="L1233" s="909"/>
      <c r="M1233" s="909"/>
      <c r="N1233" s="909"/>
      <c r="O1233" s="909"/>
      <c r="P1233" s="909"/>
      <c r="Q1233" s="909"/>
    </row>
    <row r="1234" spans="11:17">
      <c r="K1234" s="909"/>
      <c r="L1234" s="909"/>
      <c r="M1234" s="909"/>
      <c r="N1234" s="909"/>
      <c r="O1234" s="909"/>
      <c r="P1234" s="909"/>
      <c r="Q1234" s="909"/>
    </row>
    <row r="1235" spans="11:17">
      <c r="K1235" s="909"/>
      <c r="L1235" s="909"/>
      <c r="M1235" s="909"/>
      <c r="N1235" s="909"/>
      <c r="O1235" s="909"/>
      <c r="P1235" s="909"/>
      <c r="Q1235" s="909"/>
    </row>
    <row r="1236" spans="11:17">
      <c r="K1236" s="909"/>
      <c r="L1236" s="909"/>
      <c r="M1236" s="909"/>
      <c r="N1236" s="909"/>
      <c r="O1236" s="909"/>
      <c r="P1236" s="909"/>
      <c r="Q1236" s="909"/>
    </row>
    <row r="1237" spans="11:17">
      <c r="K1237" s="909"/>
      <c r="L1237" s="909"/>
      <c r="M1237" s="909"/>
      <c r="N1237" s="909"/>
      <c r="O1237" s="909"/>
      <c r="P1237" s="909"/>
      <c r="Q1237" s="909"/>
    </row>
    <row r="1238" spans="11:17">
      <c r="K1238" s="909"/>
      <c r="L1238" s="909"/>
      <c r="M1238" s="909"/>
      <c r="N1238" s="909"/>
      <c r="O1238" s="909"/>
      <c r="P1238" s="909"/>
      <c r="Q1238" s="909"/>
    </row>
    <row r="1239" spans="11:17">
      <c r="K1239" s="909"/>
      <c r="L1239" s="909"/>
      <c r="M1239" s="909"/>
      <c r="N1239" s="909"/>
      <c r="O1239" s="909"/>
      <c r="P1239" s="909"/>
      <c r="Q1239" s="909"/>
    </row>
    <row r="1240" spans="11:17">
      <c r="K1240" s="909"/>
      <c r="L1240" s="909"/>
      <c r="M1240" s="909"/>
      <c r="N1240" s="909"/>
      <c r="O1240" s="909"/>
      <c r="P1240" s="909"/>
      <c r="Q1240" s="909"/>
    </row>
    <row r="1241" spans="11:17">
      <c r="K1241" s="909"/>
      <c r="L1241" s="909"/>
      <c r="M1241" s="909"/>
      <c r="N1241" s="909"/>
      <c r="O1241" s="909"/>
      <c r="P1241" s="909"/>
      <c r="Q1241" s="909"/>
    </row>
    <row r="1242" spans="11:17">
      <c r="K1242" s="909"/>
      <c r="L1242" s="909"/>
      <c r="M1242" s="909"/>
      <c r="N1242" s="909"/>
      <c r="O1242" s="909"/>
      <c r="P1242" s="909"/>
      <c r="Q1242" s="909"/>
    </row>
    <row r="1243" spans="11:17">
      <c r="K1243" s="909"/>
      <c r="L1243" s="909"/>
      <c r="M1243" s="909"/>
      <c r="N1243" s="909"/>
      <c r="O1243" s="909"/>
      <c r="P1243" s="909"/>
      <c r="Q1243" s="909"/>
    </row>
    <row r="1244" spans="11:17">
      <c r="K1244" s="909"/>
      <c r="L1244" s="909"/>
      <c r="M1244" s="909"/>
      <c r="N1244" s="909"/>
      <c r="O1244" s="909"/>
      <c r="P1244" s="909"/>
      <c r="Q1244" s="909"/>
    </row>
    <row r="1245" spans="11:17">
      <c r="K1245" s="909"/>
      <c r="L1245" s="909"/>
      <c r="M1245" s="909"/>
      <c r="N1245" s="909"/>
      <c r="O1245" s="909"/>
      <c r="P1245" s="909"/>
      <c r="Q1245" s="909"/>
    </row>
    <row r="1246" spans="11:17">
      <c r="K1246" s="909"/>
      <c r="L1246" s="909"/>
      <c r="M1246" s="909"/>
      <c r="N1246" s="909"/>
      <c r="O1246" s="909"/>
      <c r="P1246" s="909"/>
      <c r="Q1246" s="909"/>
    </row>
    <row r="1247" spans="11:17">
      <c r="K1247" s="909"/>
      <c r="L1247" s="909"/>
      <c r="M1247" s="909"/>
      <c r="N1247" s="909"/>
      <c r="O1247" s="909"/>
      <c r="P1247" s="909"/>
      <c r="Q1247" s="909"/>
    </row>
    <row r="1248" spans="11:17">
      <c r="K1248" s="909"/>
      <c r="L1248" s="909"/>
      <c r="M1248" s="909"/>
      <c r="N1248" s="909"/>
      <c r="O1248" s="909"/>
      <c r="P1248" s="909"/>
      <c r="Q1248" s="909"/>
    </row>
    <row r="1249" spans="11:17">
      <c r="K1249" s="909"/>
      <c r="L1249" s="909"/>
      <c r="M1249" s="909"/>
      <c r="N1249" s="909"/>
      <c r="O1249" s="909"/>
      <c r="P1249" s="909"/>
      <c r="Q1249" s="909"/>
    </row>
    <row r="1250" spans="11:17">
      <c r="K1250" s="909"/>
      <c r="L1250" s="909"/>
      <c r="M1250" s="909"/>
      <c r="N1250" s="909"/>
      <c r="O1250" s="909"/>
      <c r="P1250" s="909"/>
      <c r="Q1250" s="909"/>
    </row>
    <row r="1251" spans="11:17">
      <c r="K1251" s="909"/>
      <c r="L1251" s="909"/>
      <c r="M1251" s="909"/>
      <c r="N1251" s="909"/>
      <c r="O1251" s="909"/>
      <c r="P1251" s="909"/>
      <c r="Q1251" s="909"/>
    </row>
    <row r="1252" spans="11:17">
      <c r="K1252" s="909"/>
      <c r="L1252" s="909"/>
      <c r="M1252" s="909"/>
      <c r="N1252" s="909"/>
      <c r="O1252" s="909"/>
      <c r="P1252" s="909"/>
      <c r="Q1252" s="909"/>
    </row>
    <row r="1253" spans="11:17">
      <c r="K1253" s="909"/>
      <c r="L1253" s="909"/>
      <c r="M1253" s="909"/>
      <c r="N1253" s="909"/>
      <c r="O1253" s="909"/>
      <c r="P1253" s="909"/>
      <c r="Q1253" s="909"/>
    </row>
    <row r="1254" spans="11:17">
      <c r="K1254" s="909"/>
      <c r="L1254" s="909"/>
      <c r="M1254" s="909"/>
      <c r="N1254" s="909"/>
      <c r="O1254" s="909"/>
      <c r="P1254" s="909"/>
      <c r="Q1254" s="909"/>
    </row>
    <row r="1255" spans="11:17">
      <c r="K1255" s="909"/>
      <c r="L1255" s="909"/>
      <c r="M1255" s="909"/>
      <c r="N1255" s="909"/>
      <c r="O1255" s="909"/>
      <c r="P1255" s="909"/>
      <c r="Q1255" s="909"/>
    </row>
    <row r="1256" spans="11:17">
      <c r="K1256" s="909"/>
      <c r="L1256" s="909"/>
      <c r="M1256" s="909"/>
      <c r="N1256" s="909"/>
      <c r="O1256" s="909"/>
      <c r="P1256" s="909"/>
      <c r="Q1256" s="909"/>
    </row>
    <row r="1257" spans="11:17">
      <c r="K1257" s="909"/>
      <c r="L1257" s="909"/>
      <c r="M1257" s="909"/>
      <c r="N1257" s="909"/>
      <c r="O1257" s="909"/>
      <c r="P1257" s="909"/>
      <c r="Q1257" s="909"/>
    </row>
    <row r="1258" spans="11:17">
      <c r="K1258" s="909"/>
      <c r="L1258" s="909"/>
      <c r="M1258" s="909"/>
      <c r="N1258" s="909"/>
      <c r="O1258" s="909"/>
      <c r="P1258" s="909"/>
      <c r="Q1258" s="909"/>
    </row>
    <row r="1259" spans="11:17">
      <c r="K1259" s="909"/>
      <c r="L1259" s="909"/>
      <c r="M1259" s="909"/>
      <c r="N1259" s="909"/>
      <c r="O1259" s="909"/>
      <c r="P1259" s="909"/>
      <c r="Q1259" s="909"/>
    </row>
    <row r="1260" spans="11:17">
      <c r="K1260" s="909"/>
      <c r="L1260" s="909"/>
      <c r="M1260" s="909"/>
      <c r="N1260" s="909"/>
      <c r="O1260" s="909"/>
      <c r="P1260" s="909"/>
      <c r="Q1260" s="909"/>
    </row>
    <row r="1261" spans="11:17">
      <c r="K1261" s="909"/>
      <c r="L1261" s="909"/>
      <c r="M1261" s="909"/>
      <c r="N1261" s="909"/>
      <c r="O1261" s="909"/>
      <c r="P1261" s="909"/>
      <c r="Q1261" s="909"/>
    </row>
    <row r="1262" spans="11:17">
      <c r="K1262" s="909"/>
      <c r="L1262" s="909"/>
      <c r="M1262" s="909"/>
      <c r="N1262" s="909"/>
      <c r="O1262" s="909"/>
      <c r="P1262" s="909"/>
      <c r="Q1262" s="909"/>
    </row>
    <row r="1263" spans="11:17">
      <c r="K1263" s="909"/>
      <c r="L1263" s="909"/>
      <c r="M1263" s="909"/>
      <c r="N1263" s="909"/>
      <c r="O1263" s="909"/>
      <c r="P1263" s="909"/>
      <c r="Q1263" s="909"/>
    </row>
    <row r="1264" spans="11:17">
      <c r="K1264" s="909"/>
      <c r="L1264" s="909"/>
      <c r="M1264" s="909"/>
      <c r="N1264" s="909"/>
      <c r="O1264" s="909"/>
      <c r="P1264" s="909"/>
      <c r="Q1264" s="909"/>
    </row>
    <row r="1265" spans="11:17">
      <c r="K1265" s="909"/>
      <c r="L1265" s="909"/>
      <c r="M1265" s="909"/>
      <c r="N1265" s="909"/>
      <c r="O1265" s="909"/>
      <c r="P1265" s="909"/>
      <c r="Q1265" s="909"/>
    </row>
    <row r="1266" spans="11:17">
      <c r="K1266" s="909"/>
      <c r="L1266" s="909"/>
      <c r="M1266" s="909"/>
      <c r="N1266" s="909"/>
      <c r="O1266" s="909"/>
      <c r="P1266" s="909"/>
      <c r="Q1266" s="909"/>
    </row>
    <row r="1267" spans="11:17">
      <c r="K1267" s="909"/>
      <c r="L1267" s="909"/>
      <c r="M1267" s="909"/>
      <c r="N1267" s="909"/>
      <c r="O1267" s="909"/>
      <c r="P1267" s="909"/>
      <c r="Q1267" s="909"/>
    </row>
    <row r="1268" spans="11:17">
      <c r="K1268" s="909"/>
      <c r="L1268" s="909"/>
      <c r="M1268" s="909"/>
      <c r="N1268" s="909"/>
      <c r="O1268" s="909"/>
      <c r="P1268" s="909"/>
      <c r="Q1268" s="909"/>
    </row>
    <row r="1269" spans="11:17">
      <c r="K1269" s="909"/>
      <c r="L1269" s="909"/>
      <c r="M1269" s="909"/>
      <c r="N1269" s="909"/>
      <c r="O1269" s="909"/>
      <c r="P1269" s="909"/>
      <c r="Q1269" s="909"/>
    </row>
    <row r="1270" spans="11:17">
      <c r="K1270" s="909"/>
      <c r="L1270" s="909"/>
      <c r="M1270" s="909"/>
      <c r="N1270" s="909"/>
      <c r="O1270" s="909"/>
      <c r="P1270" s="909"/>
      <c r="Q1270" s="909"/>
    </row>
    <row r="1271" spans="11:17">
      <c r="K1271" s="909"/>
      <c r="L1271" s="909"/>
      <c r="M1271" s="909"/>
      <c r="N1271" s="909"/>
      <c r="O1271" s="909"/>
      <c r="P1271" s="909"/>
      <c r="Q1271" s="909"/>
    </row>
    <row r="1272" spans="11:17">
      <c r="K1272" s="909"/>
      <c r="L1272" s="909"/>
      <c r="M1272" s="909"/>
      <c r="N1272" s="909"/>
      <c r="O1272" s="909"/>
      <c r="P1272" s="909"/>
      <c r="Q1272" s="909"/>
    </row>
    <row r="1273" spans="11:17">
      <c r="K1273" s="909"/>
      <c r="L1273" s="909"/>
      <c r="M1273" s="909"/>
      <c r="N1273" s="909"/>
      <c r="O1273" s="909"/>
      <c r="P1273" s="909"/>
      <c r="Q1273" s="909"/>
    </row>
    <row r="1274" spans="11:17">
      <c r="K1274" s="909"/>
      <c r="L1274" s="909"/>
      <c r="M1274" s="909"/>
      <c r="N1274" s="909"/>
      <c r="O1274" s="909"/>
      <c r="P1274" s="909"/>
      <c r="Q1274" s="909"/>
    </row>
    <row r="1275" spans="11:17">
      <c r="K1275" s="909"/>
      <c r="L1275" s="909"/>
      <c r="M1275" s="909"/>
      <c r="N1275" s="909"/>
      <c r="O1275" s="909"/>
      <c r="P1275" s="909"/>
      <c r="Q1275" s="909"/>
    </row>
    <row r="1276" spans="11:17">
      <c r="K1276" s="909"/>
      <c r="L1276" s="909"/>
      <c r="M1276" s="909"/>
      <c r="N1276" s="909"/>
      <c r="O1276" s="909"/>
      <c r="P1276" s="909"/>
      <c r="Q1276" s="909"/>
    </row>
    <row r="1277" spans="11:17">
      <c r="K1277" s="909"/>
      <c r="L1277" s="909"/>
      <c r="M1277" s="909"/>
      <c r="N1277" s="909"/>
      <c r="O1277" s="909"/>
      <c r="P1277" s="909"/>
      <c r="Q1277" s="909"/>
    </row>
    <row r="1278" spans="11:17">
      <c r="K1278" s="909"/>
      <c r="L1278" s="909"/>
      <c r="M1278" s="909"/>
      <c r="N1278" s="909"/>
      <c r="O1278" s="909"/>
      <c r="P1278" s="909"/>
      <c r="Q1278" s="909"/>
    </row>
    <row r="1279" spans="11:17">
      <c r="K1279" s="909"/>
      <c r="L1279" s="909"/>
      <c r="M1279" s="909"/>
      <c r="N1279" s="909"/>
      <c r="O1279" s="909"/>
      <c r="P1279" s="909"/>
      <c r="Q1279" s="909"/>
    </row>
    <row r="1280" spans="11:17">
      <c r="K1280" s="909"/>
      <c r="L1280" s="909"/>
      <c r="M1280" s="909"/>
      <c r="N1280" s="909"/>
      <c r="O1280" s="909"/>
      <c r="P1280" s="909"/>
      <c r="Q1280" s="909"/>
    </row>
    <row r="1281" spans="11:17">
      <c r="K1281" s="909"/>
      <c r="L1281" s="909"/>
      <c r="M1281" s="909"/>
      <c r="N1281" s="909"/>
      <c r="O1281" s="909"/>
      <c r="P1281" s="909"/>
      <c r="Q1281" s="909"/>
    </row>
    <row r="1282" spans="11:17">
      <c r="K1282" s="909"/>
      <c r="L1282" s="909"/>
      <c r="M1282" s="909"/>
      <c r="N1282" s="909"/>
      <c r="O1282" s="909"/>
      <c r="P1282" s="909"/>
      <c r="Q1282" s="909"/>
    </row>
    <row r="1283" spans="11:17">
      <c r="K1283" s="909"/>
      <c r="L1283" s="909"/>
      <c r="M1283" s="909"/>
      <c r="N1283" s="909"/>
      <c r="O1283" s="909"/>
      <c r="P1283" s="909"/>
      <c r="Q1283" s="909"/>
    </row>
    <row r="1284" spans="11:17">
      <c r="K1284" s="909"/>
      <c r="L1284" s="909"/>
      <c r="M1284" s="909"/>
      <c r="N1284" s="909"/>
      <c r="O1284" s="909"/>
      <c r="P1284" s="909"/>
      <c r="Q1284" s="909"/>
    </row>
    <row r="1285" spans="11:17">
      <c r="K1285" s="909"/>
      <c r="L1285" s="909"/>
      <c r="M1285" s="909"/>
      <c r="N1285" s="909"/>
      <c r="O1285" s="909"/>
      <c r="P1285" s="909"/>
      <c r="Q1285" s="909"/>
    </row>
    <row r="1286" spans="11:17">
      <c r="K1286" s="909"/>
      <c r="L1286" s="909"/>
      <c r="M1286" s="909"/>
      <c r="N1286" s="909"/>
      <c r="O1286" s="909"/>
      <c r="P1286" s="909"/>
      <c r="Q1286" s="909"/>
    </row>
    <row r="1287" spans="11:17">
      <c r="K1287" s="909"/>
      <c r="L1287" s="909"/>
      <c r="M1287" s="909"/>
      <c r="N1287" s="909"/>
      <c r="O1287" s="909"/>
      <c r="P1287" s="909"/>
      <c r="Q1287" s="909"/>
    </row>
    <row r="1288" spans="11:17">
      <c r="K1288" s="909"/>
      <c r="L1288" s="909"/>
      <c r="M1288" s="909"/>
      <c r="N1288" s="909"/>
      <c r="O1288" s="909"/>
      <c r="P1288" s="909"/>
      <c r="Q1288" s="909"/>
    </row>
    <row r="1289" spans="11:17">
      <c r="K1289" s="909"/>
      <c r="L1289" s="909"/>
      <c r="M1289" s="909"/>
      <c r="N1289" s="909"/>
      <c r="O1289" s="909"/>
      <c r="P1289" s="909"/>
      <c r="Q1289" s="909"/>
    </row>
    <row r="1290" spans="11:17">
      <c r="K1290" s="909"/>
      <c r="L1290" s="909"/>
      <c r="M1290" s="909"/>
      <c r="N1290" s="909"/>
      <c r="O1290" s="909"/>
      <c r="P1290" s="909"/>
      <c r="Q1290" s="909"/>
    </row>
    <row r="1291" spans="11:17">
      <c r="K1291" s="909"/>
      <c r="L1291" s="909"/>
      <c r="M1291" s="909"/>
      <c r="N1291" s="909"/>
      <c r="O1291" s="909"/>
      <c r="P1291" s="909"/>
      <c r="Q1291" s="909"/>
    </row>
    <row r="1292" spans="11:17">
      <c r="K1292" s="909"/>
      <c r="L1292" s="909"/>
      <c r="M1292" s="909"/>
      <c r="N1292" s="909"/>
      <c r="O1292" s="909"/>
      <c r="P1292" s="909"/>
      <c r="Q1292" s="909"/>
    </row>
    <row r="1293" spans="11:17">
      <c r="K1293" s="909"/>
      <c r="L1293" s="909"/>
      <c r="M1293" s="909"/>
      <c r="N1293" s="909"/>
      <c r="O1293" s="909"/>
      <c r="P1293" s="909"/>
      <c r="Q1293" s="909"/>
    </row>
    <row r="1294" spans="11:17">
      <c r="K1294" s="909"/>
      <c r="L1294" s="909"/>
      <c r="M1294" s="909"/>
      <c r="N1294" s="909"/>
      <c r="O1294" s="909"/>
      <c r="P1294" s="909"/>
      <c r="Q1294" s="909"/>
    </row>
    <row r="1295" spans="11:17">
      <c r="K1295" s="909"/>
      <c r="L1295" s="909"/>
      <c r="M1295" s="909"/>
      <c r="N1295" s="909"/>
      <c r="O1295" s="909"/>
      <c r="P1295" s="909"/>
      <c r="Q1295" s="909"/>
    </row>
    <row r="1296" spans="11:17">
      <c r="K1296" s="909"/>
      <c r="L1296" s="909"/>
      <c r="M1296" s="909"/>
      <c r="N1296" s="909"/>
      <c r="O1296" s="909"/>
      <c r="P1296" s="909"/>
      <c r="Q1296" s="909"/>
    </row>
    <row r="1297" spans="11:17">
      <c r="K1297" s="909"/>
      <c r="L1297" s="909"/>
      <c r="M1297" s="909"/>
      <c r="N1297" s="909"/>
      <c r="O1297" s="909"/>
      <c r="P1297" s="909"/>
      <c r="Q1297" s="909"/>
    </row>
    <row r="1298" spans="11:17">
      <c r="K1298" s="909"/>
      <c r="L1298" s="909"/>
      <c r="M1298" s="909"/>
      <c r="N1298" s="909"/>
      <c r="O1298" s="909"/>
      <c r="P1298" s="909"/>
      <c r="Q1298" s="909"/>
    </row>
    <row r="1299" spans="11:17">
      <c r="K1299" s="909"/>
      <c r="L1299" s="909"/>
      <c r="M1299" s="909"/>
      <c r="N1299" s="909"/>
      <c r="O1299" s="909"/>
      <c r="P1299" s="909"/>
      <c r="Q1299" s="909"/>
    </row>
    <row r="1300" spans="11:17">
      <c r="K1300" s="909"/>
      <c r="L1300" s="909"/>
      <c r="M1300" s="909"/>
      <c r="N1300" s="909"/>
      <c r="O1300" s="909"/>
      <c r="P1300" s="909"/>
      <c r="Q1300" s="909"/>
    </row>
    <row r="1301" spans="11:17">
      <c r="K1301" s="909"/>
      <c r="L1301" s="909"/>
      <c r="M1301" s="909"/>
      <c r="N1301" s="909"/>
      <c r="O1301" s="909"/>
      <c r="P1301" s="909"/>
      <c r="Q1301" s="909"/>
    </row>
    <row r="1302" spans="11:17">
      <c r="K1302" s="909"/>
      <c r="L1302" s="909"/>
      <c r="M1302" s="909"/>
      <c r="N1302" s="909"/>
      <c r="O1302" s="909"/>
      <c r="P1302" s="909"/>
      <c r="Q1302" s="909"/>
    </row>
    <row r="1303" spans="11:17">
      <c r="K1303" s="909"/>
      <c r="L1303" s="909"/>
      <c r="M1303" s="909"/>
      <c r="N1303" s="909"/>
      <c r="O1303" s="909"/>
      <c r="P1303" s="909"/>
      <c r="Q1303" s="909"/>
    </row>
    <row r="1304" spans="11:17">
      <c r="K1304" s="909"/>
      <c r="L1304" s="909"/>
      <c r="M1304" s="909"/>
      <c r="N1304" s="909"/>
      <c r="O1304" s="909"/>
      <c r="P1304" s="909"/>
      <c r="Q1304" s="909"/>
    </row>
    <row r="1305" spans="11:17">
      <c r="K1305" s="909"/>
      <c r="L1305" s="909"/>
      <c r="M1305" s="909"/>
      <c r="N1305" s="909"/>
      <c r="O1305" s="909"/>
      <c r="P1305" s="909"/>
      <c r="Q1305" s="909"/>
    </row>
    <row r="1306" spans="11:17">
      <c r="K1306" s="909"/>
      <c r="L1306" s="909"/>
      <c r="M1306" s="909"/>
      <c r="N1306" s="909"/>
      <c r="O1306" s="909"/>
      <c r="P1306" s="909"/>
      <c r="Q1306" s="909"/>
    </row>
    <row r="1307" spans="11:17">
      <c r="K1307" s="909"/>
      <c r="L1307" s="909"/>
      <c r="M1307" s="909"/>
      <c r="N1307" s="909"/>
      <c r="O1307" s="909"/>
      <c r="P1307" s="909"/>
      <c r="Q1307" s="909"/>
    </row>
    <row r="1308" spans="11:17">
      <c r="K1308" s="909"/>
      <c r="L1308" s="909"/>
      <c r="M1308" s="909"/>
      <c r="N1308" s="909"/>
      <c r="O1308" s="909"/>
      <c r="P1308" s="909"/>
      <c r="Q1308" s="909"/>
    </row>
    <row r="1309" spans="11:17">
      <c r="K1309" s="909"/>
      <c r="L1309" s="909"/>
      <c r="M1309" s="909"/>
      <c r="N1309" s="909"/>
      <c r="O1309" s="909"/>
      <c r="P1309" s="909"/>
      <c r="Q1309" s="909"/>
    </row>
    <row r="1310" spans="11:17">
      <c r="K1310" s="909"/>
      <c r="L1310" s="909"/>
      <c r="M1310" s="909"/>
      <c r="N1310" s="909"/>
      <c r="O1310" s="909"/>
      <c r="P1310" s="909"/>
      <c r="Q1310" s="909"/>
    </row>
    <row r="1311" spans="11:17">
      <c r="K1311" s="909"/>
      <c r="L1311" s="909"/>
      <c r="M1311" s="909"/>
      <c r="N1311" s="909"/>
      <c r="O1311" s="909"/>
      <c r="P1311" s="909"/>
      <c r="Q1311" s="909"/>
    </row>
    <row r="1312" spans="11:17">
      <c r="K1312" s="909"/>
      <c r="L1312" s="909"/>
      <c r="M1312" s="909"/>
      <c r="N1312" s="909"/>
      <c r="O1312" s="909"/>
      <c r="P1312" s="909"/>
      <c r="Q1312" s="909"/>
    </row>
    <row r="1313" spans="11:17">
      <c r="K1313" s="909"/>
      <c r="L1313" s="909"/>
      <c r="M1313" s="909"/>
      <c r="N1313" s="909"/>
      <c r="O1313" s="909"/>
      <c r="P1313" s="909"/>
      <c r="Q1313" s="909"/>
    </row>
    <row r="1314" spans="11:17">
      <c r="K1314" s="909"/>
      <c r="L1314" s="909"/>
      <c r="M1314" s="909"/>
      <c r="N1314" s="909"/>
      <c r="O1314" s="909"/>
      <c r="P1314" s="909"/>
      <c r="Q1314" s="909"/>
    </row>
    <row r="1315" spans="11:17">
      <c r="K1315" s="909"/>
      <c r="L1315" s="909"/>
      <c r="M1315" s="909"/>
      <c r="N1315" s="909"/>
      <c r="O1315" s="909"/>
      <c r="P1315" s="909"/>
      <c r="Q1315" s="909"/>
    </row>
    <row r="1316" spans="11:17">
      <c r="K1316" s="909"/>
      <c r="L1316" s="909"/>
      <c r="M1316" s="909"/>
      <c r="N1316" s="909"/>
      <c r="O1316" s="909"/>
      <c r="P1316" s="909"/>
      <c r="Q1316" s="909"/>
    </row>
    <row r="1317" spans="11:17">
      <c r="K1317" s="909"/>
      <c r="L1317" s="909"/>
      <c r="M1317" s="909"/>
      <c r="N1317" s="909"/>
      <c r="O1317" s="909"/>
      <c r="P1317" s="909"/>
      <c r="Q1317" s="909"/>
    </row>
    <row r="1318" spans="11:17">
      <c r="K1318" s="909"/>
      <c r="L1318" s="909"/>
      <c r="M1318" s="909"/>
      <c r="N1318" s="909"/>
      <c r="O1318" s="909"/>
      <c r="P1318" s="909"/>
      <c r="Q1318" s="909"/>
    </row>
    <row r="1319" spans="11:17">
      <c r="K1319" s="909"/>
      <c r="L1319" s="909"/>
      <c r="M1319" s="909"/>
      <c r="N1319" s="909"/>
      <c r="O1319" s="909"/>
      <c r="P1319" s="909"/>
      <c r="Q1319" s="909"/>
    </row>
    <row r="1320" spans="11:17">
      <c r="K1320" s="909"/>
      <c r="L1320" s="909"/>
      <c r="M1320" s="909"/>
      <c r="N1320" s="909"/>
      <c r="O1320" s="909"/>
      <c r="P1320" s="909"/>
      <c r="Q1320" s="909"/>
    </row>
    <row r="1321" spans="11:17">
      <c r="K1321" s="909"/>
      <c r="L1321" s="909"/>
      <c r="M1321" s="909"/>
      <c r="N1321" s="909"/>
      <c r="O1321" s="909"/>
      <c r="P1321" s="909"/>
      <c r="Q1321" s="909"/>
    </row>
    <row r="1322" spans="11:17">
      <c r="K1322" s="909"/>
      <c r="L1322" s="909"/>
      <c r="M1322" s="909"/>
      <c r="N1322" s="909"/>
      <c r="O1322" s="909"/>
      <c r="P1322" s="909"/>
      <c r="Q1322" s="909"/>
    </row>
    <row r="1323" spans="11:17">
      <c r="K1323" s="909"/>
      <c r="L1323" s="909"/>
      <c r="M1323" s="909"/>
      <c r="N1323" s="909"/>
      <c r="O1323" s="909"/>
      <c r="P1323" s="909"/>
      <c r="Q1323" s="909"/>
    </row>
    <row r="1324" spans="11:17">
      <c r="K1324" s="909"/>
      <c r="L1324" s="909"/>
      <c r="M1324" s="909"/>
      <c r="N1324" s="909"/>
      <c r="O1324" s="909"/>
      <c r="P1324" s="909"/>
      <c r="Q1324" s="909"/>
    </row>
    <row r="1325" spans="11:17">
      <c r="K1325" s="909"/>
      <c r="L1325" s="909"/>
      <c r="M1325" s="909"/>
      <c r="N1325" s="909"/>
      <c r="O1325" s="909"/>
      <c r="P1325" s="909"/>
      <c r="Q1325" s="909"/>
    </row>
    <row r="1326" spans="11:17">
      <c r="K1326" s="909"/>
      <c r="L1326" s="909"/>
      <c r="M1326" s="909"/>
      <c r="N1326" s="909"/>
      <c r="O1326" s="909"/>
      <c r="P1326" s="909"/>
      <c r="Q1326" s="909"/>
    </row>
    <row r="1327" spans="11:17">
      <c r="K1327" s="909"/>
      <c r="L1327" s="909"/>
      <c r="M1327" s="909"/>
      <c r="N1327" s="909"/>
      <c r="O1327" s="909"/>
      <c r="P1327" s="909"/>
      <c r="Q1327" s="909"/>
    </row>
    <row r="1328" spans="11:17">
      <c r="K1328" s="909"/>
      <c r="L1328" s="909"/>
      <c r="M1328" s="909"/>
      <c r="N1328" s="909"/>
      <c r="O1328" s="909"/>
      <c r="P1328" s="909"/>
      <c r="Q1328" s="909"/>
    </row>
    <row r="1329" spans="11:17">
      <c r="K1329" s="909"/>
      <c r="L1329" s="909"/>
      <c r="M1329" s="909"/>
      <c r="N1329" s="909"/>
      <c r="O1329" s="909"/>
      <c r="P1329" s="909"/>
      <c r="Q1329" s="909"/>
    </row>
    <row r="1330" spans="11:17">
      <c r="K1330" s="909"/>
      <c r="L1330" s="909"/>
      <c r="M1330" s="909"/>
      <c r="N1330" s="909"/>
      <c r="O1330" s="909"/>
      <c r="P1330" s="909"/>
      <c r="Q1330" s="909"/>
    </row>
    <row r="1331" spans="11:17">
      <c r="K1331" s="909"/>
      <c r="L1331" s="909"/>
      <c r="M1331" s="909"/>
      <c r="N1331" s="909"/>
      <c r="O1331" s="909"/>
      <c r="P1331" s="909"/>
      <c r="Q1331" s="909"/>
    </row>
    <row r="1332" spans="11:17">
      <c r="K1332" s="909"/>
      <c r="L1332" s="909"/>
      <c r="M1332" s="909"/>
      <c r="N1332" s="909"/>
      <c r="O1332" s="909"/>
      <c r="P1332" s="909"/>
      <c r="Q1332" s="909"/>
    </row>
    <row r="1333" spans="11:17">
      <c r="K1333" s="909"/>
      <c r="L1333" s="909"/>
      <c r="M1333" s="909"/>
      <c r="N1333" s="909"/>
      <c r="O1333" s="909"/>
      <c r="P1333" s="909"/>
      <c r="Q1333" s="909"/>
    </row>
    <row r="1334" spans="11:17">
      <c r="K1334" s="909"/>
      <c r="L1334" s="909"/>
      <c r="M1334" s="909"/>
      <c r="N1334" s="909"/>
      <c r="O1334" s="909"/>
      <c r="P1334" s="909"/>
      <c r="Q1334" s="909"/>
    </row>
    <row r="1335" spans="11:17">
      <c r="K1335" s="909"/>
      <c r="L1335" s="909"/>
      <c r="M1335" s="909"/>
      <c r="N1335" s="909"/>
      <c r="O1335" s="909"/>
      <c r="P1335" s="909"/>
      <c r="Q1335" s="909"/>
    </row>
    <row r="1336" spans="11:17">
      <c r="K1336" s="909"/>
      <c r="L1336" s="909"/>
      <c r="M1336" s="909"/>
      <c r="N1336" s="909"/>
      <c r="O1336" s="909"/>
      <c r="P1336" s="909"/>
      <c r="Q1336" s="909"/>
    </row>
    <row r="1337" spans="11:17">
      <c r="K1337" s="909"/>
      <c r="L1337" s="909"/>
      <c r="M1337" s="909"/>
      <c r="N1337" s="909"/>
      <c r="O1337" s="909"/>
      <c r="P1337" s="909"/>
      <c r="Q1337" s="909"/>
    </row>
    <row r="1338" spans="11:17">
      <c r="K1338" s="909"/>
      <c r="L1338" s="909"/>
      <c r="M1338" s="909"/>
      <c r="N1338" s="909"/>
      <c r="O1338" s="909"/>
      <c r="P1338" s="909"/>
      <c r="Q1338" s="909"/>
    </row>
    <row r="1339" spans="11:17">
      <c r="K1339" s="909"/>
      <c r="L1339" s="909"/>
      <c r="M1339" s="909"/>
      <c r="N1339" s="909"/>
      <c r="O1339" s="909"/>
      <c r="P1339" s="909"/>
      <c r="Q1339" s="909"/>
    </row>
    <row r="1340" spans="11:17">
      <c r="K1340" s="909"/>
      <c r="L1340" s="909"/>
      <c r="M1340" s="909"/>
      <c r="N1340" s="909"/>
      <c r="O1340" s="909"/>
      <c r="P1340" s="909"/>
      <c r="Q1340" s="909"/>
    </row>
    <row r="1341" spans="11:17">
      <c r="K1341" s="909"/>
      <c r="L1341" s="909"/>
      <c r="M1341" s="909"/>
      <c r="N1341" s="909"/>
      <c r="O1341" s="909"/>
      <c r="P1341" s="909"/>
      <c r="Q1341" s="909"/>
    </row>
    <row r="1342" spans="11:17">
      <c r="K1342" s="909"/>
      <c r="L1342" s="909"/>
      <c r="M1342" s="909"/>
      <c r="N1342" s="909"/>
      <c r="O1342" s="909"/>
      <c r="P1342" s="909"/>
      <c r="Q1342" s="909"/>
    </row>
    <row r="1343" spans="11:17">
      <c r="K1343" s="909"/>
      <c r="L1343" s="909"/>
      <c r="M1343" s="909"/>
      <c r="N1343" s="909"/>
      <c r="O1343" s="909"/>
      <c r="P1343" s="909"/>
      <c r="Q1343" s="909"/>
    </row>
    <row r="1344" spans="11:17">
      <c r="K1344" s="909"/>
      <c r="L1344" s="909"/>
      <c r="M1344" s="909"/>
      <c r="N1344" s="909"/>
      <c r="O1344" s="909"/>
      <c r="P1344" s="909"/>
      <c r="Q1344" s="909"/>
    </row>
    <row r="1345" spans="11:17">
      <c r="K1345" s="909"/>
      <c r="L1345" s="909"/>
      <c r="M1345" s="909"/>
      <c r="N1345" s="909"/>
      <c r="O1345" s="909"/>
      <c r="P1345" s="909"/>
      <c r="Q1345" s="909"/>
    </row>
    <row r="1346" spans="11:17">
      <c r="K1346" s="909"/>
      <c r="L1346" s="909"/>
      <c r="M1346" s="909"/>
      <c r="N1346" s="909"/>
      <c r="O1346" s="909"/>
      <c r="P1346" s="909"/>
      <c r="Q1346" s="909"/>
    </row>
    <row r="1347" spans="11:17">
      <c r="K1347" s="909"/>
      <c r="L1347" s="909"/>
      <c r="M1347" s="909"/>
      <c r="N1347" s="909"/>
      <c r="O1347" s="909"/>
      <c r="P1347" s="909"/>
      <c r="Q1347" s="909"/>
    </row>
    <row r="1348" spans="11:17">
      <c r="K1348" s="909"/>
      <c r="L1348" s="909"/>
      <c r="M1348" s="909"/>
      <c r="N1348" s="909"/>
      <c r="O1348" s="909"/>
      <c r="P1348" s="909"/>
      <c r="Q1348" s="909"/>
    </row>
    <row r="1349" spans="11:17">
      <c r="K1349" s="909"/>
      <c r="L1349" s="909"/>
      <c r="M1349" s="909"/>
      <c r="N1349" s="909"/>
      <c r="O1349" s="909"/>
      <c r="P1349" s="909"/>
      <c r="Q1349" s="909"/>
    </row>
    <row r="1350" spans="11:17">
      <c r="K1350" s="909"/>
      <c r="L1350" s="909"/>
      <c r="M1350" s="909"/>
      <c r="N1350" s="909"/>
      <c r="O1350" s="909"/>
      <c r="P1350" s="909"/>
      <c r="Q1350" s="909"/>
    </row>
    <row r="1351" spans="11:17">
      <c r="K1351" s="909"/>
      <c r="L1351" s="909"/>
      <c r="M1351" s="909"/>
      <c r="N1351" s="909"/>
      <c r="O1351" s="909"/>
      <c r="P1351" s="909"/>
      <c r="Q1351" s="909"/>
    </row>
    <row r="1352" spans="11:17">
      <c r="K1352" s="909"/>
      <c r="L1352" s="909"/>
      <c r="M1352" s="909"/>
      <c r="N1352" s="909"/>
      <c r="O1352" s="909"/>
      <c r="P1352" s="909"/>
      <c r="Q1352" s="909"/>
    </row>
    <row r="1353" spans="11:17">
      <c r="K1353" s="909"/>
      <c r="L1353" s="909"/>
      <c r="M1353" s="909"/>
      <c r="N1353" s="909"/>
      <c r="O1353" s="909"/>
      <c r="P1353" s="909"/>
      <c r="Q1353" s="909"/>
    </row>
    <row r="1354" spans="11:17">
      <c r="K1354" s="909"/>
      <c r="L1354" s="909"/>
      <c r="M1354" s="909"/>
      <c r="N1354" s="909"/>
      <c r="O1354" s="909"/>
      <c r="P1354" s="909"/>
      <c r="Q1354" s="909"/>
    </row>
    <row r="1355" spans="11:17">
      <c r="K1355" s="909"/>
      <c r="L1355" s="909"/>
      <c r="M1355" s="909"/>
      <c r="N1355" s="909"/>
      <c r="O1355" s="909"/>
      <c r="P1355" s="909"/>
      <c r="Q1355" s="909"/>
    </row>
    <row r="1356" spans="11:17">
      <c r="K1356" s="909"/>
      <c r="L1356" s="909"/>
      <c r="M1356" s="909"/>
      <c r="N1356" s="909"/>
      <c r="O1356" s="909"/>
      <c r="P1356" s="909"/>
      <c r="Q1356" s="909"/>
    </row>
    <row r="1357" spans="11:17">
      <c r="K1357" s="909"/>
      <c r="L1357" s="909"/>
      <c r="M1357" s="909"/>
      <c r="N1357" s="909"/>
      <c r="O1357" s="909"/>
      <c r="P1357" s="909"/>
      <c r="Q1357" s="909"/>
    </row>
    <row r="1358" spans="11:17">
      <c r="K1358" s="909"/>
      <c r="L1358" s="909"/>
      <c r="M1358" s="909"/>
      <c r="N1358" s="909"/>
      <c r="O1358" s="909"/>
      <c r="P1358" s="909"/>
      <c r="Q1358" s="909"/>
    </row>
    <row r="1359" spans="11:17">
      <c r="K1359" s="909"/>
      <c r="L1359" s="909"/>
      <c r="M1359" s="909"/>
      <c r="N1359" s="909"/>
      <c r="O1359" s="909"/>
      <c r="P1359" s="909"/>
      <c r="Q1359" s="909"/>
    </row>
    <row r="1360" spans="11:17">
      <c r="K1360" s="909"/>
      <c r="L1360" s="909"/>
      <c r="M1360" s="909"/>
      <c r="N1360" s="909"/>
      <c r="O1360" s="909"/>
      <c r="P1360" s="909"/>
      <c r="Q1360" s="909"/>
    </row>
    <row r="1361" spans="11:17">
      <c r="K1361" s="909"/>
      <c r="L1361" s="909"/>
      <c r="M1361" s="909"/>
      <c r="N1361" s="909"/>
      <c r="O1361" s="909"/>
      <c r="P1361" s="909"/>
      <c r="Q1361" s="909"/>
    </row>
    <row r="1362" spans="11:17">
      <c r="K1362" s="909"/>
      <c r="L1362" s="909"/>
      <c r="M1362" s="909"/>
      <c r="N1362" s="909"/>
      <c r="O1362" s="909"/>
      <c r="P1362" s="909"/>
      <c r="Q1362" s="909"/>
    </row>
    <row r="1363" spans="11:17">
      <c r="K1363" s="909"/>
      <c r="L1363" s="909"/>
      <c r="M1363" s="909"/>
      <c r="N1363" s="909"/>
      <c r="O1363" s="909"/>
      <c r="P1363" s="909"/>
      <c r="Q1363" s="909"/>
    </row>
    <row r="1364" spans="11:17">
      <c r="K1364" s="909"/>
      <c r="L1364" s="909"/>
      <c r="M1364" s="909"/>
      <c r="N1364" s="909"/>
      <c r="O1364" s="909"/>
      <c r="P1364" s="909"/>
      <c r="Q1364" s="909"/>
    </row>
    <row r="1365" spans="11:17">
      <c r="K1365" s="909"/>
      <c r="L1365" s="909"/>
      <c r="M1365" s="909"/>
      <c r="N1365" s="909"/>
      <c r="O1365" s="909"/>
      <c r="P1365" s="909"/>
      <c r="Q1365" s="909"/>
    </row>
    <row r="1366" spans="11:17">
      <c r="K1366" s="909"/>
      <c r="L1366" s="909"/>
      <c r="M1366" s="909"/>
      <c r="N1366" s="909"/>
      <c r="O1366" s="909"/>
      <c r="P1366" s="909"/>
      <c r="Q1366" s="909"/>
    </row>
    <row r="1367" spans="11:17">
      <c r="K1367" s="909"/>
      <c r="L1367" s="909"/>
      <c r="M1367" s="909"/>
      <c r="N1367" s="909"/>
      <c r="O1367" s="909"/>
      <c r="P1367" s="909"/>
      <c r="Q1367" s="909"/>
    </row>
    <row r="1368" spans="11:17">
      <c r="K1368" s="909"/>
      <c r="L1368" s="909"/>
      <c r="M1368" s="909"/>
      <c r="N1368" s="909"/>
      <c r="O1368" s="909"/>
      <c r="P1368" s="909"/>
      <c r="Q1368" s="909"/>
    </row>
    <row r="1369" spans="11:17">
      <c r="K1369" s="909"/>
      <c r="L1369" s="909"/>
      <c r="M1369" s="909"/>
      <c r="N1369" s="909"/>
      <c r="O1369" s="909"/>
      <c r="P1369" s="909"/>
      <c r="Q1369" s="909"/>
    </row>
    <row r="1370" spans="11:17">
      <c r="K1370" s="909"/>
      <c r="L1370" s="909"/>
      <c r="M1370" s="909"/>
      <c r="N1370" s="909"/>
      <c r="O1370" s="909"/>
      <c r="P1370" s="909"/>
      <c r="Q1370" s="909"/>
    </row>
    <row r="1371" spans="11:17">
      <c r="K1371" s="909"/>
      <c r="L1371" s="909"/>
      <c r="M1371" s="909"/>
      <c r="N1371" s="909"/>
      <c r="O1371" s="909"/>
      <c r="P1371" s="909"/>
      <c r="Q1371" s="909"/>
    </row>
    <row r="1372" spans="11:17">
      <c r="K1372" s="909"/>
      <c r="L1372" s="909"/>
      <c r="M1372" s="909"/>
      <c r="N1372" s="909"/>
      <c r="O1372" s="909"/>
      <c r="P1372" s="909"/>
      <c r="Q1372" s="909"/>
    </row>
    <row r="1373" spans="11:17">
      <c r="K1373" s="909"/>
      <c r="L1373" s="909"/>
      <c r="M1373" s="909"/>
      <c r="N1373" s="909"/>
      <c r="O1373" s="909"/>
      <c r="P1373" s="909"/>
      <c r="Q1373" s="909"/>
    </row>
    <row r="1374" spans="11:17">
      <c r="K1374" s="909"/>
      <c r="L1374" s="909"/>
      <c r="M1374" s="909"/>
      <c r="N1374" s="909"/>
      <c r="O1374" s="909"/>
      <c r="P1374" s="909"/>
      <c r="Q1374" s="909"/>
    </row>
    <row r="1375" spans="11:17">
      <c r="K1375" s="909"/>
      <c r="L1375" s="909"/>
      <c r="M1375" s="909"/>
      <c r="N1375" s="909"/>
      <c r="O1375" s="909"/>
      <c r="P1375" s="909"/>
      <c r="Q1375" s="909"/>
    </row>
    <row r="1376" spans="11:17">
      <c r="K1376" s="909"/>
      <c r="L1376" s="909"/>
      <c r="M1376" s="909"/>
      <c r="N1376" s="909"/>
      <c r="O1376" s="909"/>
      <c r="P1376" s="909"/>
      <c r="Q1376" s="909"/>
    </row>
    <row r="1377" spans="11:17">
      <c r="K1377" s="909"/>
      <c r="L1377" s="909"/>
      <c r="M1377" s="909"/>
      <c r="N1377" s="909"/>
      <c r="O1377" s="909"/>
      <c r="P1377" s="909"/>
      <c r="Q1377" s="909"/>
    </row>
    <row r="1378" spans="11:17">
      <c r="K1378" s="909"/>
      <c r="L1378" s="909"/>
      <c r="M1378" s="909"/>
      <c r="N1378" s="909"/>
      <c r="O1378" s="909"/>
      <c r="P1378" s="909"/>
      <c r="Q1378" s="909"/>
    </row>
    <row r="1379" spans="11:17">
      <c r="K1379" s="909"/>
      <c r="L1379" s="909"/>
      <c r="M1379" s="909"/>
      <c r="N1379" s="909"/>
      <c r="O1379" s="909"/>
      <c r="P1379" s="909"/>
      <c r="Q1379" s="909"/>
    </row>
    <row r="1380" spans="11:17">
      <c r="K1380" s="909"/>
      <c r="L1380" s="909"/>
      <c r="M1380" s="909"/>
      <c r="N1380" s="909"/>
      <c r="O1380" s="909"/>
      <c r="P1380" s="909"/>
      <c r="Q1380" s="909"/>
    </row>
    <row r="1381" spans="11:17">
      <c r="K1381" s="909"/>
      <c r="L1381" s="909"/>
      <c r="M1381" s="909"/>
      <c r="N1381" s="909"/>
      <c r="O1381" s="909"/>
      <c r="P1381" s="909"/>
      <c r="Q1381" s="909"/>
    </row>
    <row r="1382" spans="11:17">
      <c r="K1382" s="909"/>
      <c r="L1382" s="909"/>
      <c r="M1382" s="909"/>
      <c r="N1382" s="909"/>
      <c r="O1382" s="909"/>
      <c r="P1382" s="909"/>
      <c r="Q1382" s="909"/>
    </row>
    <row r="1383" spans="11:17">
      <c r="K1383" s="909"/>
      <c r="L1383" s="909"/>
      <c r="M1383" s="909"/>
      <c r="N1383" s="909"/>
      <c r="O1383" s="909"/>
      <c r="P1383" s="909"/>
      <c r="Q1383" s="909"/>
    </row>
    <row r="1384" spans="11:17">
      <c r="K1384" s="909"/>
      <c r="L1384" s="909"/>
      <c r="M1384" s="909"/>
      <c r="N1384" s="909"/>
      <c r="O1384" s="909"/>
      <c r="P1384" s="909"/>
      <c r="Q1384" s="909"/>
    </row>
    <row r="1385" spans="11:17">
      <c r="K1385" s="909"/>
      <c r="L1385" s="909"/>
      <c r="M1385" s="909"/>
      <c r="N1385" s="909"/>
      <c r="O1385" s="909"/>
      <c r="P1385" s="909"/>
      <c r="Q1385" s="909"/>
    </row>
    <row r="1386" spans="11:17">
      <c r="K1386" s="909"/>
      <c r="L1386" s="909"/>
      <c r="M1386" s="909"/>
      <c r="N1386" s="909"/>
      <c r="O1386" s="909"/>
      <c r="P1386" s="909"/>
      <c r="Q1386" s="909"/>
    </row>
    <row r="1387" spans="11:17">
      <c r="K1387" s="909"/>
      <c r="L1387" s="909"/>
      <c r="M1387" s="909"/>
      <c r="N1387" s="909"/>
      <c r="O1387" s="909"/>
      <c r="P1387" s="909"/>
      <c r="Q1387" s="909"/>
    </row>
    <row r="1388" spans="11:17">
      <c r="K1388" s="909"/>
      <c r="L1388" s="909"/>
      <c r="M1388" s="909"/>
      <c r="N1388" s="909"/>
      <c r="O1388" s="909"/>
      <c r="P1388" s="909"/>
      <c r="Q1388" s="909"/>
    </row>
    <row r="1389" spans="11:17">
      <c r="K1389" s="909"/>
      <c r="L1389" s="909"/>
      <c r="M1389" s="909"/>
      <c r="N1389" s="909"/>
      <c r="O1389" s="909"/>
      <c r="P1389" s="909"/>
      <c r="Q1389" s="909"/>
    </row>
    <row r="1390" spans="11:17">
      <c r="K1390" s="909"/>
      <c r="L1390" s="909"/>
      <c r="M1390" s="909"/>
      <c r="N1390" s="909"/>
      <c r="O1390" s="909"/>
      <c r="P1390" s="909"/>
      <c r="Q1390" s="909"/>
    </row>
    <row r="1391" spans="11:17">
      <c r="K1391" s="909"/>
      <c r="L1391" s="909"/>
      <c r="M1391" s="909"/>
      <c r="N1391" s="909"/>
      <c r="O1391" s="909"/>
      <c r="P1391" s="909"/>
      <c r="Q1391" s="909"/>
    </row>
    <row r="1392" spans="11:17">
      <c r="K1392" s="909"/>
      <c r="L1392" s="909"/>
      <c r="M1392" s="909"/>
      <c r="N1392" s="909"/>
      <c r="O1392" s="909"/>
      <c r="P1392" s="909"/>
      <c r="Q1392" s="909"/>
    </row>
    <row r="1393" spans="11:17">
      <c r="K1393" s="909"/>
      <c r="L1393" s="909"/>
      <c r="M1393" s="909"/>
      <c r="N1393" s="909"/>
      <c r="O1393" s="909"/>
      <c r="P1393" s="909"/>
      <c r="Q1393" s="909"/>
    </row>
    <row r="1394" spans="11:17">
      <c r="K1394" s="909"/>
      <c r="L1394" s="909"/>
      <c r="M1394" s="909"/>
      <c r="N1394" s="909"/>
      <c r="O1394" s="909"/>
      <c r="P1394" s="909"/>
      <c r="Q1394" s="909"/>
    </row>
    <row r="1395" spans="11:17">
      <c r="K1395" s="909"/>
      <c r="L1395" s="909"/>
      <c r="M1395" s="909"/>
      <c r="N1395" s="909"/>
      <c r="O1395" s="909"/>
      <c r="P1395" s="909"/>
      <c r="Q1395" s="909"/>
    </row>
    <row r="1396" spans="11:17">
      <c r="K1396" s="909"/>
      <c r="L1396" s="909"/>
      <c r="M1396" s="909"/>
      <c r="N1396" s="909"/>
      <c r="O1396" s="909"/>
      <c r="P1396" s="909"/>
      <c r="Q1396" s="909"/>
    </row>
    <row r="1397" spans="11:17">
      <c r="K1397" s="909"/>
      <c r="L1397" s="909"/>
      <c r="M1397" s="909"/>
      <c r="N1397" s="909"/>
      <c r="O1397" s="909"/>
      <c r="P1397" s="909"/>
      <c r="Q1397" s="909"/>
    </row>
    <row r="1398" spans="11:17">
      <c r="K1398" s="909"/>
      <c r="L1398" s="909"/>
      <c r="M1398" s="909"/>
      <c r="N1398" s="909"/>
      <c r="O1398" s="909"/>
      <c r="P1398" s="909"/>
      <c r="Q1398" s="909"/>
    </row>
    <row r="1399" spans="11:17">
      <c r="K1399" s="909"/>
      <c r="L1399" s="909"/>
      <c r="M1399" s="909"/>
      <c r="N1399" s="909"/>
      <c r="O1399" s="909"/>
      <c r="P1399" s="909"/>
      <c r="Q1399" s="909"/>
    </row>
    <row r="1400" spans="11:17">
      <c r="K1400" s="909"/>
      <c r="L1400" s="909"/>
      <c r="M1400" s="909"/>
      <c r="N1400" s="909"/>
      <c r="O1400" s="909"/>
      <c r="P1400" s="909"/>
      <c r="Q1400" s="909"/>
    </row>
    <row r="1401" spans="11:17">
      <c r="K1401" s="909"/>
      <c r="L1401" s="909"/>
      <c r="M1401" s="909"/>
      <c r="N1401" s="909"/>
      <c r="O1401" s="909"/>
      <c r="P1401" s="909"/>
      <c r="Q1401" s="909"/>
    </row>
    <row r="1402" spans="11:17">
      <c r="K1402" s="909"/>
      <c r="L1402" s="909"/>
      <c r="M1402" s="909"/>
      <c r="N1402" s="909"/>
      <c r="O1402" s="909"/>
      <c r="P1402" s="909"/>
      <c r="Q1402" s="909"/>
    </row>
    <row r="1403" spans="11:17">
      <c r="K1403" s="909"/>
      <c r="L1403" s="909"/>
      <c r="M1403" s="909"/>
      <c r="N1403" s="909"/>
      <c r="O1403" s="909"/>
      <c r="P1403" s="909"/>
      <c r="Q1403" s="909"/>
    </row>
    <row r="1404" spans="11:17">
      <c r="K1404" s="909"/>
      <c r="L1404" s="909"/>
      <c r="M1404" s="909"/>
      <c r="N1404" s="909"/>
      <c r="O1404" s="909"/>
      <c r="P1404" s="909"/>
      <c r="Q1404" s="909"/>
    </row>
    <row r="1405" spans="11:17">
      <c r="K1405" s="909"/>
      <c r="L1405" s="909"/>
      <c r="M1405" s="909"/>
      <c r="N1405" s="909"/>
      <c r="O1405" s="909"/>
      <c r="P1405" s="909"/>
      <c r="Q1405" s="909"/>
    </row>
    <row r="1406" spans="11:17">
      <c r="K1406" s="909"/>
      <c r="L1406" s="909"/>
      <c r="M1406" s="909"/>
      <c r="N1406" s="909"/>
      <c r="O1406" s="909"/>
      <c r="P1406" s="909"/>
      <c r="Q1406" s="909"/>
    </row>
    <row r="1407" spans="11:17">
      <c r="K1407" s="909"/>
      <c r="L1407" s="909"/>
      <c r="M1407" s="909"/>
      <c r="N1407" s="909"/>
      <c r="O1407" s="909"/>
      <c r="P1407" s="909"/>
      <c r="Q1407" s="909"/>
    </row>
    <row r="1408" spans="11:17">
      <c r="K1408" s="909"/>
      <c r="L1408" s="909"/>
      <c r="M1408" s="909"/>
      <c r="N1408" s="909"/>
      <c r="O1408" s="909"/>
      <c r="P1408" s="909"/>
      <c r="Q1408" s="909"/>
    </row>
    <row r="1409" spans="11:17">
      <c r="K1409" s="909"/>
      <c r="L1409" s="909"/>
      <c r="M1409" s="909"/>
      <c r="N1409" s="909"/>
      <c r="O1409" s="909"/>
      <c r="P1409" s="909"/>
      <c r="Q1409" s="909"/>
    </row>
    <row r="1410" spans="11:17">
      <c r="K1410" s="909"/>
      <c r="L1410" s="909"/>
      <c r="M1410" s="909"/>
      <c r="N1410" s="909"/>
      <c r="O1410" s="909"/>
      <c r="P1410" s="909"/>
      <c r="Q1410" s="909"/>
    </row>
    <row r="1411" spans="11:17">
      <c r="K1411" s="909"/>
      <c r="L1411" s="909"/>
      <c r="M1411" s="909"/>
      <c r="N1411" s="909"/>
      <c r="O1411" s="909"/>
      <c r="P1411" s="909"/>
      <c r="Q1411" s="909"/>
    </row>
    <row r="1412" spans="11:17">
      <c r="K1412" s="909"/>
      <c r="L1412" s="909"/>
      <c r="M1412" s="909"/>
      <c r="N1412" s="909"/>
      <c r="O1412" s="909"/>
      <c r="P1412" s="909"/>
      <c r="Q1412" s="909"/>
    </row>
    <row r="1413" spans="11:17">
      <c r="K1413" s="909"/>
      <c r="L1413" s="909"/>
      <c r="M1413" s="909"/>
      <c r="N1413" s="909"/>
      <c r="O1413" s="909"/>
      <c r="P1413" s="909"/>
      <c r="Q1413" s="909"/>
    </row>
    <row r="1414" spans="11:17">
      <c r="K1414" s="909"/>
      <c r="L1414" s="909"/>
      <c r="M1414" s="909"/>
      <c r="N1414" s="909"/>
      <c r="O1414" s="909"/>
      <c r="P1414" s="909"/>
      <c r="Q1414" s="909"/>
    </row>
    <row r="1415" spans="11:17">
      <c r="K1415" s="909"/>
      <c r="L1415" s="909"/>
      <c r="M1415" s="909"/>
      <c r="N1415" s="909"/>
      <c r="O1415" s="909"/>
      <c r="P1415" s="909"/>
      <c r="Q1415" s="909"/>
    </row>
    <row r="1416" spans="11:17">
      <c r="K1416" s="909"/>
      <c r="L1416" s="909"/>
      <c r="M1416" s="909"/>
      <c r="N1416" s="909"/>
      <c r="O1416" s="909"/>
      <c r="P1416" s="909"/>
      <c r="Q1416" s="909"/>
    </row>
    <row r="1417" spans="11:17">
      <c r="K1417" s="909"/>
      <c r="L1417" s="909"/>
      <c r="M1417" s="909"/>
      <c r="N1417" s="909"/>
      <c r="O1417" s="909"/>
      <c r="P1417" s="909"/>
      <c r="Q1417" s="909"/>
    </row>
    <row r="1418" spans="11:17">
      <c r="K1418" s="909"/>
      <c r="L1418" s="909"/>
      <c r="M1418" s="909"/>
      <c r="N1418" s="909"/>
      <c r="O1418" s="909"/>
      <c r="P1418" s="909"/>
      <c r="Q1418" s="909"/>
    </row>
    <row r="1419" spans="11:17">
      <c r="K1419" s="909"/>
      <c r="L1419" s="909"/>
      <c r="M1419" s="909"/>
      <c r="N1419" s="909"/>
      <c r="O1419" s="909"/>
      <c r="P1419" s="909"/>
      <c r="Q1419" s="909"/>
    </row>
    <row r="1420" spans="11:17">
      <c r="K1420" s="909"/>
      <c r="L1420" s="909"/>
      <c r="M1420" s="909"/>
      <c r="N1420" s="909"/>
      <c r="O1420" s="909"/>
      <c r="P1420" s="909"/>
      <c r="Q1420" s="909"/>
    </row>
    <row r="1421" spans="11:17">
      <c r="K1421" s="909"/>
      <c r="L1421" s="909"/>
      <c r="M1421" s="909"/>
      <c r="N1421" s="909"/>
      <c r="O1421" s="909"/>
      <c r="P1421" s="909"/>
      <c r="Q1421" s="909"/>
    </row>
    <row r="1422" spans="11:17">
      <c r="K1422" s="909"/>
      <c r="L1422" s="909"/>
      <c r="M1422" s="909"/>
      <c r="N1422" s="909"/>
      <c r="O1422" s="909"/>
      <c r="P1422" s="909"/>
      <c r="Q1422" s="909"/>
    </row>
    <row r="1423" spans="11:17">
      <c r="K1423" s="909"/>
      <c r="L1423" s="909"/>
      <c r="M1423" s="909"/>
      <c r="N1423" s="909"/>
      <c r="O1423" s="909"/>
      <c r="P1423" s="909"/>
      <c r="Q1423" s="909"/>
    </row>
    <row r="1424" spans="11:17">
      <c r="K1424" s="909"/>
      <c r="L1424" s="909"/>
      <c r="M1424" s="909"/>
      <c r="N1424" s="909"/>
      <c r="O1424" s="909"/>
      <c r="P1424" s="909"/>
      <c r="Q1424" s="909"/>
    </row>
    <row r="1425" spans="11:17">
      <c r="K1425" s="909"/>
      <c r="L1425" s="909"/>
      <c r="M1425" s="909"/>
      <c r="N1425" s="909"/>
      <c r="O1425" s="909"/>
      <c r="P1425" s="909"/>
      <c r="Q1425" s="909"/>
    </row>
    <row r="1426" spans="11:17">
      <c r="K1426" s="909"/>
      <c r="L1426" s="909"/>
      <c r="M1426" s="909"/>
      <c r="N1426" s="909"/>
      <c r="O1426" s="909"/>
      <c r="P1426" s="909"/>
      <c r="Q1426" s="909"/>
    </row>
    <row r="1427" spans="11:17">
      <c r="K1427" s="909"/>
      <c r="L1427" s="909"/>
      <c r="M1427" s="909"/>
      <c r="N1427" s="909"/>
      <c r="O1427" s="909"/>
      <c r="P1427" s="909"/>
      <c r="Q1427" s="909"/>
    </row>
    <row r="1428" spans="11:17">
      <c r="K1428" s="909"/>
      <c r="L1428" s="909"/>
      <c r="M1428" s="909"/>
      <c r="N1428" s="909"/>
      <c r="O1428" s="909"/>
      <c r="P1428" s="909"/>
      <c r="Q1428" s="909"/>
    </row>
    <row r="1429" spans="11:17">
      <c r="K1429" s="909"/>
      <c r="L1429" s="909"/>
      <c r="M1429" s="909"/>
      <c r="N1429" s="909"/>
      <c r="O1429" s="909"/>
      <c r="P1429" s="909"/>
      <c r="Q1429" s="909"/>
    </row>
    <row r="1430" spans="11:17">
      <c r="K1430" s="909"/>
      <c r="L1430" s="909"/>
      <c r="M1430" s="909"/>
      <c r="N1430" s="909"/>
      <c r="O1430" s="909"/>
      <c r="P1430" s="909"/>
      <c r="Q1430" s="909"/>
    </row>
    <row r="1431" spans="11:17">
      <c r="K1431" s="909"/>
      <c r="L1431" s="909"/>
      <c r="M1431" s="909"/>
      <c r="N1431" s="909"/>
      <c r="O1431" s="909"/>
      <c r="P1431" s="909"/>
      <c r="Q1431" s="909"/>
    </row>
    <row r="1432" spans="11:17">
      <c r="K1432" s="909"/>
      <c r="L1432" s="909"/>
      <c r="M1432" s="909"/>
      <c r="N1432" s="909"/>
      <c r="O1432" s="909"/>
      <c r="P1432" s="909"/>
      <c r="Q1432" s="909"/>
    </row>
    <row r="1433" spans="11:17">
      <c r="K1433" s="909"/>
      <c r="L1433" s="909"/>
      <c r="M1433" s="909"/>
      <c r="N1433" s="909"/>
      <c r="O1433" s="909"/>
      <c r="P1433" s="909"/>
      <c r="Q1433" s="909"/>
    </row>
    <row r="1434" spans="11:17">
      <c r="K1434" s="909"/>
      <c r="L1434" s="909"/>
      <c r="M1434" s="909"/>
      <c r="N1434" s="909"/>
      <c r="O1434" s="909"/>
      <c r="P1434" s="909"/>
      <c r="Q1434" s="909"/>
    </row>
    <row r="1435" spans="11:17">
      <c r="K1435" s="909"/>
      <c r="L1435" s="909"/>
      <c r="M1435" s="909"/>
      <c r="N1435" s="909"/>
      <c r="O1435" s="909"/>
      <c r="P1435" s="909"/>
      <c r="Q1435" s="909"/>
    </row>
    <row r="1436" spans="11:17">
      <c r="K1436" s="909"/>
      <c r="L1436" s="909"/>
      <c r="M1436" s="909"/>
      <c r="N1436" s="909"/>
      <c r="O1436" s="909"/>
      <c r="P1436" s="909"/>
      <c r="Q1436" s="909"/>
    </row>
    <row r="1437" spans="11:17">
      <c r="K1437" s="909"/>
      <c r="L1437" s="909"/>
      <c r="M1437" s="909"/>
      <c r="N1437" s="909"/>
      <c r="O1437" s="909"/>
      <c r="P1437" s="909"/>
      <c r="Q1437" s="909"/>
    </row>
    <row r="1438" spans="11:17">
      <c r="K1438" s="909"/>
      <c r="L1438" s="909"/>
      <c r="M1438" s="909"/>
      <c r="N1438" s="909"/>
      <c r="O1438" s="909"/>
      <c r="P1438" s="909"/>
      <c r="Q1438" s="909"/>
    </row>
    <row r="1439" spans="11:17">
      <c r="K1439" s="909"/>
      <c r="L1439" s="909"/>
      <c r="M1439" s="909"/>
      <c r="N1439" s="909"/>
      <c r="O1439" s="909"/>
      <c r="P1439" s="909"/>
      <c r="Q1439" s="909"/>
    </row>
    <row r="1440" spans="11:17">
      <c r="K1440" s="909"/>
      <c r="L1440" s="909"/>
      <c r="M1440" s="909"/>
      <c r="N1440" s="909"/>
      <c r="O1440" s="909"/>
      <c r="P1440" s="909"/>
      <c r="Q1440" s="909"/>
    </row>
    <row r="1441" spans="11:17">
      <c r="K1441" s="909"/>
      <c r="L1441" s="909"/>
      <c r="M1441" s="909"/>
      <c r="N1441" s="909"/>
      <c r="O1441" s="909"/>
      <c r="P1441" s="909"/>
      <c r="Q1441" s="909"/>
    </row>
    <row r="1442" spans="11:17">
      <c r="K1442" s="909"/>
      <c r="L1442" s="909"/>
      <c r="M1442" s="909"/>
      <c r="N1442" s="909"/>
      <c r="O1442" s="909"/>
      <c r="P1442" s="909"/>
      <c r="Q1442" s="909"/>
    </row>
    <row r="1443" spans="11:17">
      <c r="K1443" s="909"/>
      <c r="L1443" s="909"/>
      <c r="M1443" s="909"/>
      <c r="N1443" s="909"/>
      <c r="O1443" s="909"/>
      <c r="P1443" s="909"/>
      <c r="Q1443" s="909"/>
    </row>
    <row r="1444" spans="11:17">
      <c r="K1444" s="909"/>
      <c r="L1444" s="909"/>
      <c r="M1444" s="909"/>
      <c r="N1444" s="909"/>
      <c r="O1444" s="909"/>
      <c r="P1444" s="909"/>
      <c r="Q1444" s="909"/>
    </row>
    <row r="1445" spans="11:17">
      <c r="K1445" s="909"/>
      <c r="L1445" s="909"/>
      <c r="M1445" s="909"/>
      <c r="N1445" s="909"/>
      <c r="O1445" s="909"/>
      <c r="P1445" s="909"/>
      <c r="Q1445" s="909"/>
    </row>
    <row r="1446" spans="11:17">
      <c r="K1446" s="909"/>
      <c r="L1446" s="909"/>
      <c r="M1446" s="909"/>
      <c r="N1446" s="909"/>
      <c r="O1446" s="909"/>
      <c r="P1446" s="909"/>
      <c r="Q1446" s="909"/>
    </row>
    <row r="1447" spans="11:17">
      <c r="K1447" s="909"/>
      <c r="L1447" s="909"/>
      <c r="M1447" s="909"/>
      <c r="N1447" s="909"/>
      <c r="O1447" s="909"/>
      <c r="P1447" s="909"/>
      <c r="Q1447" s="909"/>
    </row>
    <row r="1448" spans="11:17">
      <c r="K1448" s="909"/>
      <c r="L1448" s="909"/>
      <c r="M1448" s="909"/>
      <c r="N1448" s="909"/>
      <c r="O1448" s="909"/>
      <c r="P1448" s="909"/>
      <c r="Q1448" s="909"/>
    </row>
    <row r="1449" spans="11:17">
      <c r="K1449" s="909"/>
      <c r="L1449" s="909"/>
      <c r="M1449" s="909"/>
      <c r="N1449" s="909"/>
      <c r="O1449" s="909"/>
      <c r="P1449" s="909"/>
      <c r="Q1449" s="909"/>
    </row>
    <row r="1450" spans="11:17">
      <c r="K1450" s="909"/>
      <c r="L1450" s="909"/>
      <c r="M1450" s="909"/>
      <c r="N1450" s="909"/>
      <c r="O1450" s="909"/>
      <c r="P1450" s="909"/>
      <c r="Q1450" s="909"/>
    </row>
    <row r="1451" spans="11:17">
      <c r="K1451" s="909"/>
      <c r="L1451" s="909"/>
      <c r="M1451" s="909"/>
      <c r="N1451" s="909"/>
      <c r="O1451" s="909"/>
      <c r="P1451" s="909"/>
      <c r="Q1451" s="909"/>
    </row>
    <row r="1452" spans="11:17">
      <c r="K1452" s="909"/>
      <c r="L1452" s="909"/>
      <c r="M1452" s="909"/>
      <c r="N1452" s="909"/>
      <c r="O1452" s="909"/>
      <c r="P1452" s="909"/>
      <c r="Q1452" s="909"/>
    </row>
    <row r="1453" spans="11:17">
      <c r="K1453" s="909"/>
      <c r="L1453" s="909"/>
      <c r="M1453" s="909"/>
      <c r="N1453" s="909"/>
      <c r="O1453" s="909"/>
      <c r="P1453" s="909"/>
      <c r="Q1453" s="909"/>
    </row>
    <row r="1454" spans="11:17">
      <c r="K1454" s="909"/>
      <c r="L1454" s="909"/>
      <c r="M1454" s="909"/>
      <c r="N1454" s="909"/>
      <c r="O1454" s="909"/>
      <c r="P1454" s="909"/>
      <c r="Q1454" s="909"/>
    </row>
    <row r="1455" spans="11:17">
      <c r="K1455" s="909"/>
      <c r="L1455" s="909"/>
      <c r="M1455" s="909"/>
      <c r="N1455" s="909"/>
      <c r="O1455" s="909"/>
      <c r="P1455" s="909"/>
      <c r="Q1455" s="909"/>
    </row>
    <row r="1456" spans="11:17">
      <c r="K1456" s="909"/>
      <c r="L1456" s="909"/>
      <c r="M1456" s="909"/>
      <c r="N1456" s="909"/>
      <c r="O1456" s="909"/>
      <c r="P1456" s="909"/>
      <c r="Q1456" s="909"/>
    </row>
    <row r="1457" spans="11:17">
      <c r="K1457" s="909"/>
      <c r="L1457" s="909"/>
      <c r="M1457" s="909"/>
      <c r="N1457" s="909"/>
      <c r="O1457" s="909"/>
      <c r="P1457" s="909"/>
      <c r="Q1457" s="909"/>
    </row>
    <row r="1458" spans="11:17">
      <c r="K1458" s="909"/>
      <c r="L1458" s="909"/>
      <c r="M1458" s="909"/>
      <c r="N1458" s="909"/>
      <c r="O1458" s="909"/>
      <c r="P1458" s="909"/>
      <c r="Q1458" s="909"/>
    </row>
    <row r="1459" spans="11:17">
      <c r="K1459" s="909"/>
      <c r="L1459" s="909"/>
      <c r="M1459" s="909"/>
      <c r="N1459" s="909"/>
      <c r="O1459" s="909"/>
      <c r="P1459" s="909"/>
      <c r="Q1459" s="909"/>
    </row>
    <row r="1460" spans="11:17">
      <c r="K1460" s="909"/>
      <c r="L1460" s="909"/>
      <c r="M1460" s="909"/>
      <c r="N1460" s="909"/>
      <c r="O1460" s="909"/>
      <c r="P1460" s="909"/>
      <c r="Q1460" s="909"/>
    </row>
    <row r="1461" spans="11:17">
      <c r="K1461" s="909"/>
      <c r="L1461" s="909"/>
      <c r="M1461" s="909"/>
      <c r="N1461" s="909"/>
      <c r="O1461" s="909"/>
      <c r="P1461" s="909"/>
      <c r="Q1461" s="909"/>
    </row>
    <row r="1462" spans="11:17">
      <c r="K1462" s="909"/>
      <c r="L1462" s="909"/>
      <c r="M1462" s="909"/>
      <c r="N1462" s="909"/>
      <c r="O1462" s="909"/>
      <c r="P1462" s="909"/>
      <c r="Q1462" s="909"/>
    </row>
    <row r="1463" spans="11:17">
      <c r="K1463" s="909"/>
      <c r="L1463" s="909"/>
      <c r="M1463" s="909"/>
      <c r="N1463" s="909"/>
      <c r="O1463" s="909"/>
      <c r="P1463" s="909"/>
      <c r="Q1463" s="909"/>
    </row>
    <row r="1464" spans="11:17">
      <c r="K1464" s="909"/>
      <c r="L1464" s="909"/>
      <c r="M1464" s="909"/>
      <c r="N1464" s="909"/>
      <c r="O1464" s="909"/>
      <c r="P1464" s="909"/>
      <c r="Q1464" s="909"/>
    </row>
    <row r="1465" spans="11:17">
      <c r="K1465" s="909"/>
      <c r="L1465" s="909"/>
      <c r="M1465" s="909"/>
      <c r="N1465" s="909"/>
      <c r="O1465" s="909"/>
      <c r="P1465" s="909"/>
      <c r="Q1465" s="909"/>
    </row>
    <row r="1466" spans="11:17">
      <c r="K1466" s="909"/>
      <c r="L1466" s="909"/>
      <c r="M1466" s="909"/>
      <c r="N1466" s="909"/>
      <c r="O1466" s="909"/>
      <c r="P1466" s="909"/>
      <c r="Q1466" s="909"/>
    </row>
    <row r="1467" spans="11:17">
      <c r="K1467" s="909"/>
      <c r="L1467" s="909"/>
      <c r="M1467" s="909"/>
      <c r="N1467" s="909"/>
      <c r="O1467" s="909"/>
      <c r="P1467" s="909"/>
      <c r="Q1467" s="909"/>
    </row>
    <row r="1468" spans="11:17">
      <c r="K1468" s="909"/>
      <c r="L1468" s="909"/>
      <c r="M1468" s="909"/>
      <c r="N1468" s="909"/>
      <c r="O1468" s="909"/>
      <c r="P1468" s="909"/>
      <c r="Q1468" s="909"/>
    </row>
    <row r="1469" spans="11:17">
      <c r="K1469" s="909"/>
      <c r="L1469" s="909"/>
      <c r="M1469" s="909"/>
      <c r="N1469" s="909"/>
      <c r="O1469" s="909"/>
      <c r="P1469" s="909"/>
      <c r="Q1469" s="909"/>
    </row>
    <row r="1470" spans="11:17">
      <c r="K1470" s="909"/>
      <c r="L1470" s="909"/>
      <c r="M1470" s="909"/>
      <c r="N1470" s="909"/>
      <c r="O1470" s="909"/>
      <c r="P1470" s="909"/>
      <c r="Q1470" s="909"/>
    </row>
    <row r="1471" spans="11:17">
      <c r="K1471" s="909"/>
      <c r="L1471" s="909"/>
      <c r="M1471" s="909"/>
      <c r="N1471" s="909"/>
      <c r="O1471" s="909"/>
      <c r="P1471" s="909"/>
      <c r="Q1471" s="909"/>
    </row>
    <row r="1472" spans="11:17">
      <c r="K1472" s="909"/>
      <c r="L1472" s="909"/>
      <c r="M1472" s="909"/>
      <c r="N1472" s="909"/>
      <c r="O1472" s="909"/>
      <c r="P1472" s="909"/>
      <c r="Q1472" s="909"/>
    </row>
    <row r="1473" spans="11:17">
      <c r="K1473" s="909"/>
      <c r="L1473" s="909"/>
      <c r="M1473" s="909"/>
      <c r="N1473" s="909"/>
      <c r="O1473" s="909"/>
      <c r="P1473" s="909"/>
      <c r="Q1473" s="909"/>
    </row>
    <row r="1474" spans="11:17">
      <c r="K1474" s="909"/>
      <c r="L1474" s="909"/>
      <c r="M1474" s="909"/>
      <c r="N1474" s="909"/>
      <c r="O1474" s="909"/>
      <c r="P1474" s="909"/>
      <c r="Q1474" s="909"/>
    </row>
    <row r="1475" spans="11:17">
      <c r="K1475" s="909"/>
      <c r="L1475" s="909"/>
      <c r="M1475" s="909"/>
      <c r="N1475" s="909"/>
      <c r="O1475" s="909"/>
      <c r="P1475" s="909"/>
      <c r="Q1475" s="909"/>
    </row>
    <row r="1476" spans="11:17">
      <c r="K1476" s="909"/>
      <c r="L1476" s="909"/>
      <c r="M1476" s="909"/>
      <c r="N1476" s="909"/>
      <c r="O1476" s="909"/>
      <c r="P1476" s="909"/>
      <c r="Q1476" s="909"/>
    </row>
    <row r="1477" spans="11:17">
      <c r="K1477" s="909"/>
      <c r="L1477" s="909"/>
      <c r="M1477" s="909"/>
      <c r="N1477" s="909"/>
      <c r="O1477" s="909"/>
      <c r="P1477" s="909"/>
      <c r="Q1477" s="909"/>
    </row>
    <row r="1478" spans="11:17">
      <c r="K1478" s="909"/>
      <c r="L1478" s="909"/>
      <c r="M1478" s="909"/>
      <c r="N1478" s="909"/>
      <c r="O1478" s="909"/>
      <c r="P1478" s="909"/>
      <c r="Q1478" s="909"/>
    </row>
    <row r="1479" spans="11:17">
      <c r="K1479" s="909"/>
      <c r="L1479" s="909"/>
      <c r="M1479" s="909"/>
      <c r="N1479" s="909"/>
      <c r="O1479" s="909"/>
      <c r="P1479" s="909"/>
      <c r="Q1479" s="909"/>
    </row>
    <row r="1480" spans="11:17">
      <c r="K1480" s="909"/>
      <c r="L1480" s="909"/>
      <c r="M1480" s="909"/>
      <c r="N1480" s="909"/>
      <c r="O1480" s="909"/>
      <c r="P1480" s="909"/>
      <c r="Q1480" s="909"/>
    </row>
    <row r="1481" spans="11:17">
      <c r="K1481" s="909"/>
      <c r="L1481" s="909"/>
      <c r="M1481" s="909"/>
      <c r="N1481" s="909"/>
      <c r="O1481" s="909"/>
      <c r="P1481" s="909"/>
      <c r="Q1481" s="909"/>
    </row>
    <row r="1482" spans="11:17">
      <c r="K1482" s="909"/>
      <c r="L1482" s="909"/>
      <c r="M1482" s="909"/>
      <c r="N1482" s="909"/>
      <c r="O1482" s="909"/>
      <c r="P1482" s="909"/>
      <c r="Q1482" s="909"/>
    </row>
    <row r="1483" spans="11:17">
      <c r="K1483" s="909"/>
      <c r="L1483" s="909"/>
      <c r="M1483" s="909"/>
      <c r="N1483" s="909"/>
      <c r="O1483" s="909"/>
      <c r="P1483" s="909"/>
      <c r="Q1483" s="909"/>
    </row>
    <row r="1484" spans="11:17">
      <c r="K1484" s="909"/>
      <c r="L1484" s="909"/>
      <c r="M1484" s="909"/>
      <c r="N1484" s="909"/>
      <c r="O1484" s="909"/>
      <c r="P1484" s="909"/>
      <c r="Q1484" s="909"/>
    </row>
    <row r="1485" spans="11:17">
      <c r="K1485" s="909"/>
      <c r="L1485" s="909"/>
      <c r="M1485" s="909"/>
      <c r="N1485" s="909"/>
      <c r="O1485" s="909"/>
      <c r="P1485" s="909"/>
      <c r="Q1485" s="909"/>
    </row>
    <row r="1486" spans="11:17">
      <c r="K1486" s="909"/>
      <c r="L1486" s="909"/>
      <c r="M1486" s="909"/>
      <c r="N1486" s="909"/>
      <c r="O1486" s="909"/>
      <c r="P1486" s="909"/>
      <c r="Q1486" s="909"/>
    </row>
    <row r="1487" spans="11:17">
      <c r="K1487" s="909"/>
      <c r="L1487" s="909"/>
      <c r="M1487" s="909"/>
      <c r="N1487" s="909"/>
      <c r="O1487" s="909"/>
      <c r="P1487" s="909"/>
      <c r="Q1487" s="909"/>
    </row>
    <row r="1488" spans="11:17">
      <c r="K1488" s="909"/>
      <c r="L1488" s="909"/>
      <c r="M1488" s="909"/>
      <c r="N1488" s="909"/>
      <c r="O1488" s="909"/>
      <c r="P1488" s="909"/>
      <c r="Q1488" s="909"/>
    </row>
    <row r="1489" spans="11:17">
      <c r="K1489" s="909"/>
      <c r="L1489" s="909"/>
      <c r="M1489" s="909"/>
      <c r="N1489" s="909"/>
      <c r="O1489" s="909"/>
      <c r="P1489" s="909"/>
      <c r="Q1489" s="909"/>
    </row>
    <row r="1490" spans="11:17">
      <c r="K1490" s="909"/>
      <c r="L1490" s="909"/>
      <c r="M1490" s="909"/>
      <c r="N1490" s="909"/>
      <c r="O1490" s="909"/>
      <c r="P1490" s="909"/>
      <c r="Q1490" s="909"/>
    </row>
    <row r="1491" spans="11:17">
      <c r="K1491" s="909"/>
      <c r="L1491" s="909"/>
      <c r="M1491" s="909"/>
      <c r="N1491" s="909"/>
      <c r="O1491" s="909"/>
      <c r="P1491" s="909"/>
      <c r="Q1491" s="909"/>
    </row>
    <row r="1492" spans="11:17">
      <c r="K1492" s="909"/>
      <c r="L1492" s="909"/>
      <c r="M1492" s="909"/>
      <c r="N1492" s="909"/>
      <c r="O1492" s="909"/>
      <c r="P1492" s="909"/>
      <c r="Q1492" s="909"/>
    </row>
    <row r="1493" spans="11:17">
      <c r="K1493" s="909"/>
      <c r="L1493" s="909"/>
      <c r="M1493" s="909"/>
      <c r="N1493" s="909"/>
      <c r="O1493" s="909"/>
      <c r="P1493" s="909"/>
      <c r="Q1493" s="909"/>
    </row>
    <row r="1494" spans="11:17">
      <c r="K1494" s="909"/>
      <c r="L1494" s="909"/>
      <c r="M1494" s="909"/>
      <c r="N1494" s="909"/>
      <c r="O1494" s="909"/>
      <c r="P1494" s="909"/>
      <c r="Q1494" s="909"/>
    </row>
    <row r="1495" spans="11:17">
      <c r="K1495" s="909"/>
      <c r="L1495" s="909"/>
      <c r="M1495" s="909"/>
      <c r="N1495" s="909"/>
      <c r="O1495" s="909"/>
      <c r="P1495" s="909"/>
      <c r="Q1495" s="909"/>
    </row>
    <row r="1496" spans="11:17">
      <c r="K1496" s="909"/>
      <c r="L1496" s="909"/>
      <c r="M1496" s="909"/>
      <c r="N1496" s="909"/>
      <c r="O1496" s="909"/>
      <c r="P1496" s="909"/>
      <c r="Q1496" s="909"/>
    </row>
    <row r="1497" spans="11:17">
      <c r="K1497" s="909"/>
      <c r="L1497" s="909"/>
      <c r="M1497" s="909"/>
      <c r="N1497" s="909"/>
      <c r="O1497" s="909"/>
      <c r="P1497" s="909"/>
      <c r="Q1497" s="909"/>
    </row>
    <row r="1498" spans="11:17">
      <c r="K1498" s="909"/>
      <c r="L1498" s="909"/>
      <c r="M1498" s="909"/>
      <c r="N1498" s="909"/>
      <c r="O1498" s="909"/>
      <c r="P1498" s="909"/>
      <c r="Q1498" s="909"/>
    </row>
    <row r="1499" spans="11:17">
      <c r="K1499" s="909"/>
      <c r="L1499" s="909"/>
      <c r="M1499" s="909"/>
      <c r="N1499" s="909"/>
      <c r="O1499" s="909"/>
      <c r="P1499" s="909"/>
      <c r="Q1499" s="909"/>
    </row>
    <row r="1500" spans="11:17">
      <c r="K1500" s="909"/>
      <c r="L1500" s="909"/>
      <c r="M1500" s="909"/>
      <c r="N1500" s="909"/>
      <c r="O1500" s="909"/>
      <c r="P1500" s="909"/>
      <c r="Q1500" s="909"/>
    </row>
    <row r="1501" spans="11:17">
      <c r="K1501" s="909"/>
      <c r="L1501" s="909"/>
      <c r="M1501" s="909"/>
      <c r="N1501" s="909"/>
      <c r="O1501" s="909"/>
      <c r="P1501" s="909"/>
      <c r="Q1501" s="909"/>
    </row>
    <row r="1502" spans="11:17">
      <c r="K1502" s="909"/>
      <c r="L1502" s="909"/>
      <c r="M1502" s="909"/>
      <c r="N1502" s="909"/>
      <c r="O1502" s="909"/>
      <c r="P1502" s="909"/>
      <c r="Q1502" s="909"/>
    </row>
    <row r="1503" spans="11:17">
      <c r="K1503" s="909"/>
      <c r="L1503" s="909"/>
      <c r="M1503" s="909"/>
      <c r="N1503" s="909"/>
      <c r="O1503" s="909"/>
      <c r="P1503" s="909"/>
      <c r="Q1503" s="909"/>
    </row>
    <row r="1504" spans="11:17">
      <c r="K1504" s="909"/>
      <c r="L1504" s="909"/>
      <c r="M1504" s="909"/>
      <c r="N1504" s="909"/>
      <c r="O1504" s="909"/>
      <c r="P1504" s="909"/>
      <c r="Q1504" s="909"/>
    </row>
    <row r="1505" spans="11:17">
      <c r="K1505" s="909"/>
      <c r="L1505" s="909"/>
      <c r="M1505" s="909"/>
      <c r="N1505" s="909"/>
      <c r="O1505" s="909"/>
      <c r="P1505" s="909"/>
      <c r="Q1505" s="909"/>
    </row>
    <row r="1506" spans="11:17">
      <c r="K1506" s="909"/>
      <c r="L1506" s="909"/>
      <c r="M1506" s="909"/>
      <c r="N1506" s="909"/>
      <c r="O1506" s="909"/>
      <c r="P1506" s="909"/>
      <c r="Q1506" s="909"/>
    </row>
    <row r="1507" spans="11:17">
      <c r="K1507" s="909"/>
      <c r="L1507" s="909"/>
      <c r="M1507" s="909"/>
      <c r="N1507" s="909"/>
      <c r="O1507" s="909"/>
      <c r="P1507" s="909"/>
      <c r="Q1507" s="909"/>
    </row>
    <row r="1508" spans="11:17">
      <c r="K1508" s="909"/>
      <c r="L1508" s="909"/>
      <c r="M1508" s="909"/>
      <c r="N1508" s="909"/>
      <c r="O1508" s="909"/>
      <c r="P1508" s="909"/>
      <c r="Q1508" s="909"/>
    </row>
    <row r="1509" spans="11:17">
      <c r="K1509" s="909"/>
      <c r="L1509" s="909"/>
      <c r="M1509" s="909"/>
      <c r="N1509" s="909"/>
      <c r="O1509" s="909"/>
      <c r="P1509" s="909"/>
      <c r="Q1509" s="909"/>
    </row>
    <row r="1510" spans="11:17">
      <c r="K1510" s="909"/>
      <c r="L1510" s="909"/>
      <c r="M1510" s="909"/>
      <c r="N1510" s="909"/>
      <c r="O1510" s="909"/>
      <c r="P1510" s="909"/>
      <c r="Q1510" s="909"/>
    </row>
    <row r="1511" spans="11:17">
      <c r="K1511" s="909"/>
      <c r="L1511" s="909"/>
      <c r="M1511" s="909"/>
      <c r="N1511" s="909"/>
      <c r="O1511" s="909"/>
      <c r="P1511" s="909"/>
      <c r="Q1511" s="909"/>
    </row>
    <row r="1512" spans="11:17">
      <c r="K1512" s="909"/>
      <c r="L1512" s="909"/>
      <c r="M1512" s="909"/>
      <c r="N1512" s="909"/>
      <c r="O1512" s="909"/>
      <c r="P1512" s="909"/>
      <c r="Q1512" s="909"/>
    </row>
    <row r="1513" spans="11:17">
      <c r="K1513" s="909"/>
      <c r="L1513" s="909"/>
      <c r="M1513" s="909"/>
      <c r="N1513" s="909"/>
      <c r="O1513" s="909"/>
      <c r="P1513" s="909"/>
      <c r="Q1513" s="909"/>
    </row>
    <row r="1514" spans="11:17">
      <c r="K1514" s="909"/>
      <c r="L1514" s="909"/>
      <c r="M1514" s="909"/>
      <c r="N1514" s="909"/>
      <c r="O1514" s="909"/>
      <c r="P1514" s="909"/>
      <c r="Q1514" s="909"/>
    </row>
    <row r="1515" spans="11:17">
      <c r="K1515" s="909"/>
      <c r="L1515" s="909"/>
      <c r="M1515" s="909"/>
      <c r="N1515" s="909"/>
      <c r="O1515" s="909"/>
      <c r="P1515" s="909"/>
      <c r="Q1515" s="909"/>
    </row>
    <row r="1516" spans="11:17">
      <c r="K1516" s="909"/>
      <c r="L1516" s="909"/>
      <c r="M1516" s="909"/>
      <c r="N1516" s="909"/>
      <c r="O1516" s="909"/>
      <c r="P1516" s="909"/>
      <c r="Q1516" s="909"/>
    </row>
    <row r="1517" spans="11:17">
      <c r="K1517" s="909"/>
      <c r="L1517" s="909"/>
      <c r="M1517" s="909"/>
      <c r="N1517" s="909"/>
      <c r="O1517" s="909"/>
      <c r="P1517" s="909"/>
      <c r="Q1517" s="909"/>
    </row>
    <row r="1518" spans="11:17">
      <c r="K1518" s="909"/>
      <c r="L1518" s="909"/>
      <c r="M1518" s="909"/>
      <c r="N1518" s="909"/>
      <c r="O1518" s="909"/>
      <c r="P1518" s="909"/>
      <c r="Q1518" s="909"/>
    </row>
    <row r="1519" spans="11:17">
      <c r="K1519" s="909"/>
      <c r="L1519" s="909"/>
      <c r="M1519" s="909"/>
      <c r="N1519" s="909"/>
      <c r="O1519" s="909"/>
      <c r="P1519" s="909"/>
      <c r="Q1519" s="909"/>
    </row>
    <row r="1520" spans="11:17">
      <c r="K1520" s="909"/>
      <c r="L1520" s="909"/>
      <c r="M1520" s="909"/>
      <c r="N1520" s="909"/>
      <c r="O1520" s="909"/>
      <c r="P1520" s="909"/>
      <c r="Q1520" s="909"/>
    </row>
    <row r="1521" spans="11:17">
      <c r="K1521" s="909"/>
      <c r="L1521" s="909"/>
      <c r="M1521" s="909"/>
      <c r="N1521" s="909"/>
      <c r="O1521" s="909"/>
      <c r="P1521" s="909"/>
      <c r="Q1521" s="909"/>
    </row>
    <row r="1522" spans="11:17">
      <c r="K1522" s="909"/>
      <c r="L1522" s="909"/>
      <c r="M1522" s="909"/>
      <c r="N1522" s="909"/>
      <c r="O1522" s="909"/>
      <c r="P1522" s="909"/>
      <c r="Q1522" s="909"/>
    </row>
    <row r="1523" spans="11:17">
      <c r="K1523" s="909"/>
      <c r="L1523" s="909"/>
      <c r="M1523" s="909"/>
      <c r="N1523" s="909"/>
      <c r="O1523" s="909"/>
      <c r="P1523" s="909"/>
      <c r="Q1523" s="909"/>
    </row>
    <row r="1524" spans="11:17">
      <c r="K1524" s="909"/>
      <c r="L1524" s="909"/>
      <c r="M1524" s="909"/>
      <c r="N1524" s="909"/>
      <c r="O1524" s="909"/>
      <c r="P1524" s="909"/>
      <c r="Q1524" s="909"/>
    </row>
    <row r="1525" spans="11:17">
      <c r="K1525" s="909"/>
      <c r="L1525" s="909"/>
      <c r="M1525" s="909"/>
      <c r="N1525" s="909"/>
      <c r="O1525" s="909"/>
      <c r="P1525" s="909"/>
      <c r="Q1525" s="909"/>
    </row>
    <row r="1526" spans="11:17">
      <c r="K1526" s="909"/>
      <c r="L1526" s="909"/>
      <c r="M1526" s="909"/>
      <c r="N1526" s="909"/>
      <c r="O1526" s="909"/>
      <c r="P1526" s="909"/>
      <c r="Q1526" s="909"/>
    </row>
    <row r="1527" spans="11:17">
      <c r="K1527" s="909"/>
      <c r="L1527" s="909"/>
      <c r="M1527" s="909"/>
      <c r="N1527" s="909"/>
      <c r="O1527" s="909"/>
      <c r="P1527" s="909"/>
      <c r="Q1527" s="909"/>
    </row>
    <row r="1528" spans="11:17">
      <c r="K1528" s="909"/>
      <c r="L1528" s="909"/>
      <c r="M1528" s="909"/>
      <c r="N1528" s="909"/>
      <c r="O1528" s="909"/>
      <c r="P1528" s="909"/>
      <c r="Q1528" s="909"/>
    </row>
    <row r="1529" spans="11:17">
      <c r="K1529" s="909"/>
      <c r="L1529" s="909"/>
      <c r="M1529" s="909"/>
      <c r="N1529" s="909"/>
      <c r="O1529" s="909"/>
      <c r="P1529" s="909"/>
      <c r="Q1529" s="909"/>
    </row>
    <row r="1530" spans="11:17">
      <c r="K1530" s="909"/>
      <c r="L1530" s="909"/>
      <c r="M1530" s="909"/>
      <c r="N1530" s="909"/>
      <c r="O1530" s="909"/>
      <c r="P1530" s="909"/>
      <c r="Q1530" s="909"/>
    </row>
    <row r="1531" spans="11:17">
      <c r="K1531" s="909"/>
      <c r="L1531" s="909"/>
      <c r="M1531" s="909"/>
      <c r="N1531" s="909"/>
      <c r="O1531" s="909"/>
      <c r="P1531" s="909"/>
      <c r="Q1531" s="909"/>
    </row>
    <row r="1532" spans="11:17">
      <c r="K1532" s="909"/>
      <c r="L1532" s="909"/>
      <c r="M1532" s="909"/>
      <c r="N1532" s="909"/>
      <c r="O1532" s="909"/>
      <c r="P1532" s="909"/>
      <c r="Q1532" s="909"/>
    </row>
    <row r="1533" spans="11:17">
      <c r="K1533" s="909"/>
      <c r="L1533" s="909"/>
      <c r="M1533" s="909"/>
      <c r="N1533" s="909"/>
      <c r="O1533" s="909"/>
      <c r="P1533" s="909"/>
      <c r="Q1533" s="909"/>
    </row>
    <row r="1534" spans="11:17">
      <c r="K1534" s="909"/>
      <c r="L1534" s="909"/>
      <c r="M1534" s="909"/>
      <c r="N1534" s="909"/>
      <c r="O1534" s="909"/>
      <c r="P1534" s="909"/>
      <c r="Q1534" s="909"/>
    </row>
    <row r="1535" spans="11:17">
      <c r="K1535" s="909"/>
      <c r="L1535" s="909"/>
      <c r="M1535" s="909"/>
      <c r="N1535" s="909"/>
      <c r="O1535" s="909"/>
      <c r="P1535" s="909"/>
      <c r="Q1535" s="909"/>
    </row>
    <row r="1536" spans="11:17">
      <c r="K1536" s="909"/>
      <c r="L1536" s="909"/>
      <c r="M1536" s="909"/>
      <c r="N1536" s="909"/>
      <c r="O1536" s="909"/>
      <c r="P1536" s="909"/>
      <c r="Q1536" s="909"/>
    </row>
    <row r="1537" spans="11:17">
      <c r="K1537" s="909"/>
      <c r="L1537" s="909"/>
      <c r="M1537" s="909"/>
      <c r="N1537" s="909"/>
      <c r="O1537" s="909"/>
      <c r="P1537" s="909"/>
      <c r="Q1537" s="909"/>
    </row>
    <row r="1538" spans="11:17">
      <c r="K1538" s="909"/>
      <c r="L1538" s="909"/>
      <c r="M1538" s="909"/>
      <c r="N1538" s="909"/>
      <c r="O1538" s="909"/>
      <c r="P1538" s="909"/>
      <c r="Q1538" s="909"/>
    </row>
    <row r="1539" spans="11:17">
      <c r="K1539" s="909"/>
      <c r="L1539" s="909"/>
      <c r="M1539" s="909"/>
      <c r="N1539" s="909"/>
      <c r="O1539" s="909"/>
      <c r="P1539" s="909"/>
      <c r="Q1539" s="909"/>
    </row>
    <row r="1540" spans="11:17">
      <c r="K1540" s="909"/>
      <c r="L1540" s="909"/>
      <c r="M1540" s="909"/>
      <c r="N1540" s="909"/>
      <c r="O1540" s="909"/>
      <c r="P1540" s="909"/>
      <c r="Q1540" s="909"/>
    </row>
    <row r="1541" spans="11:17">
      <c r="K1541" s="909"/>
      <c r="L1541" s="909"/>
      <c r="M1541" s="909"/>
      <c r="N1541" s="909"/>
      <c r="O1541" s="909"/>
      <c r="P1541" s="909"/>
      <c r="Q1541" s="909"/>
    </row>
    <row r="1542" spans="11:17">
      <c r="K1542" s="909"/>
      <c r="L1542" s="909"/>
      <c r="M1542" s="909"/>
      <c r="N1542" s="909"/>
      <c r="O1542" s="909"/>
      <c r="P1542" s="909"/>
      <c r="Q1542" s="909"/>
    </row>
    <row r="1543" spans="11:17">
      <c r="K1543" s="909"/>
      <c r="L1543" s="909"/>
      <c r="M1543" s="909"/>
      <c r="N1543" s="909"/>
      <c r="O1543" s="909"/>
      <c r="P1543" s="909"/>
      <c r="Q1543" s="909"/>
    </row>
    <row r="1544" spans="11:17">
      <c r="K1544" s="909"/>
      <c r="L1544" s="909"/>
      <c r="M1544" s="909"/>
      <c r="N1544" s="909"/>
      <c r="O1544" s="909"/>
      <c r="P1544" s="909"/>
      <c r="Q1544" s="909"/>
    </row>
    <row r="1545" spans="11:17">
      <c r="K1545" s="909"/>
      <c r="L1545" s="909"/>
      <c r="M1545" s="909"/>
      <c r="N1545" s="909"/>
      <c r="O1545" s="909"/>
      <c r="P1545" s="909"/>
      <c r="Q1545" s="909"/>
    </row>
    <row r="1546" spans="11:17">
      <c r="K1546" s="909"/>
      <c r="L1546" s="909"/>
      <c r="M1546" s="909"/>
      <c r="N1546" s="909"/>
      <c r="O1546" s="909"/>
      <c r="P1546" s="909"/>
      <c r="Q1546" s="909"/>
    </row>
    <row r="1547" spans="11:17">
      <c r="K1547" s="909"/>
      <c r="L1547" s="909"/>
      <c r="M1547" s="909"/>
      <c r="N1547" s="909"/>
      <c r="O1547" s="909"/>
      <c r="P1547" s="909"/>
      <c r="Q1547" s="909"/>
    </row>
    <row r="1548" spans="11:17">
      <c r="K1548" s="909"/>
      <c r="L1548" s="909"/>
      <c r="M1548" s="909"/>
      <c r="N1548" s="909"/>
      <c r="O1548" s="909"/>
      <c r="P1548" s="909"/>
      <c r="Q1548" s="909"/>
    </row>
    <row r="1549" spans="11:17">
      <c r="K1549" s="909"/>
      <c r="L1549" s="909"/>
      <c r="M1549" s="909"/>
      <c r="N1549" s="909"/>
      <c r="O1549" s="909"/>
      <c r="P1549" s="909"/>
      <c r="Q1549" s="909"/>
    </row>
    <row r="1550" spans="11:17">
      <c r="K1550" s="909"/>
      <c r="L1550" s="909"/>
      <c r="M1550" s="909"/>
      <c r="N1550" s="909"/>
      <c r="O1550" s="909"/>
      <c r="P1550" s="909"/>
      <c r="Q1550" s="909"/>
    </row>
    <row r="1551" spans="11:17">
      <c r="K1551" s="909"/>
      <c r="L1551" s="909"/>
      <c r="M1551" s="909"/>
      <c r="N1551" s="909"/>
      <c r="O1551" s="909"/>
      <c r="P1551" s="909"/>
      <c r="Q1551" s="909"/>
    </row>
    <row r="1552" spans="11:17">
      <c r="K1552" s="909"/>
      <c r="L1552" s="909"/>
      <c r="M1552" s="909"/>
      <c r="N1552" s="909"/>
      <c r="O1552" s="909"/>
      <c r="P1552" s="909"/>
      <c r="Q1552" s="909"/>
    </row>
    <row r="1553" spans="11:17">
      <c r="K1553" s="909"/>
      <c r="L1553" s="909"/>
      <c r="M1553" s="909"/>
      <c r="N1553" s="909"/>
      <c r="O1553" s="909"/>
      <c r="P1553" s="909"/>
      <c r="Q1553" s="909"/>
    </row>
    <row r="1554" spans="11:17">
      <c r="K1554" s="909"/>
      <c r="L1554" s="909"/>
      <c r="M1554" s="909"/>
      <c r="N1554" s="909"/>
      <c r="O1554" s="909"/>
      <c r="P1554" s="909"/>
      <c r="Q1554" s="909"/>
    </row>
    <row r="1555" spans="11:17">
      <c r="K1555" s="909"/>
      <c r="L1555" s="909"/>
      <c r="M1555" s="909"/>
      <c r="N1555" s="909"/>
      <c r="O1555" s="909"/>
      <c r="P1555" s="909"/>
      <c r="Q1555" s="909"/>
    </row>
    <row r="1556" spans="11:17">
      <c r="K1556" s="909"/>
      <c r="L1556" s="909"/>
      <c r="M1556" s="909"/>
      <c r="N1556" s="909"/>
      <c r="O1556" s="909"/>
      <c r="P1556" s="909"/>
      <c r="Q1556" s="909"/>
    </row>
    <row r="1557" spans="11:17">
      <c r="K1557" s="909"/>
      <c r="L1557" s="909"/>
      <c r="M1557" s="909"/>
      <c r="N1557" s="909"/>
      <c r="O1557" s="909"/>
      <c r="P1557" s="909"/>
      <c r="Q1557" s="909"/>
    </row>
    <row r="1558" spans="11:17">
      <c r="K1558" s="909"/>
      <c r="L1558" s="909"/>
      <c r="M1558" s="909"/>
      <c r="N1558" s="909"/>
      <c r="O1558" s="909"/>
      <c r="P1558" s="909"/>
      <c r="Q1558" s="909"/>
    </row>
    <row r="1559" spans="11:17">
      <c r="K1559" s="909"/>
      <c r="L1559" s="909"/>
      <c r="M1559" s="909"/>
      <c r="N1559" s="909"/>
      <c r="O1559" s="909"/>
      <c r="P1559" s="909"/>
      <c r="Q1559" s="909"/>
    </row>
    <row r="1560" spans="11:17">
      <c r="K1560" s="909"/>
      <c r="L1560" s="909"/>
      <c r="M1560" s="909"/>
      <c r="N1560" s="909"/>
      <c r="O1560" s="909"/>
      <c r="P1560" s="909"/>
      <c r="Q1560" s="909"/>
    </row>
    <row r="1561" spans="11:17">
      <c r="K1561" s="909"/>
      <c r="L1561" s="909"/>
      <c r="M1561" s="909"/>
      <c r="N1561" s="909"/>
      <c r="O1561" s="909"/>
      <c r="P1561" s="909"/>
      <c r="Q1561" s="909"/>
    </row>
    <row r="1562" spans="11:17">
      <c r="K1562" s="909"/>
      <c r="L1562" s="909"/>
      <c r="M1562" s="909"/>
      <c r="N1562" s="909"/>
      <c r="O1562" s="909"/>
      <c r="P1562" s="909"/>
      <c r="Q1562" s="909"/>
    </row>
    <row r="1563" spans="11:17">
      <c r="K1563" s="909"/>
      <c r="L1563" s="909"/>
      <c r="M1563" s="909"/>
      <c r="N1563" s="909"/>
      <c r="O1563" s="909"/>
      <c r="P1563" s="909"/>
      <c r="Q1563" s="909"/>
    </row>
    <row r="1564" spans="11:17">
      <c r="K1564" s="909"/>
      <c r="L1564" s="909"/>
      <c r="M1564" s="909"/>
      <c r="N1564" s="909"/>
      <c r="O1564" s="909"/>
      <c r="P1564" s="909"/>
      <c r="Q1564" s="909"/>
    </row>
    <row r="1565" spans="11:17">
      <c r="K1565" s="909"/>
      <c r="L1565" s="909"/>
      <c r="M1565" s="909"/>
      <c r="N1565" s="909"/>
      <c r="O1565" s="909"/>
      <c r="P1565" s="909"/>
      <c r="Q1565" s="909"/>
    </row>
    <row r="1566" spans="11:17">
      <c r="K1566" s="909"/>
      <c r="L1566" s="909"/>
      <c r="M1566" s="909"/>
      <c r="N1566" s="909"/>
      <c r="O1566" s="909"/>
      <c r="P1566" s="909"/>
      <c r="Q1566" s="909"/>
    </row>
    <row r="1567" spans="11:17">
      <c r="K1567" s="909"/>
      <c r="L1567" s="909"/>
      <c r="M1567" s="909"/>
      <c r="N1567" s="909"/>
      <c r="O1567" s="909"/>
      <c r="P1567" s="909"/>
      <c r="Q1567" s="909"/>
    </row>
    <row r="1568" spans="11:17">
      <c r="K1568" s="909"/>
      <c r="L1568" s="909"/>
      <c r="M1568" s="909"/>
      <c r="N1568" s="909"/>
      <c r="O1568" s="909"/>
      <c r="P1568" s="909"/>
      <c r="Q1568" s="909"/>
    </row>
    <row r="1569" spans="11:17">
      <c r="K1569" s="909"/>
      <c r="L1569" s="909"/>
      <c r="M1569" s="909"/>
      <c r="N1569" s="909"/>
      <c r="O1569" s="909"/>
      <c r="P1569" s="909"/>
      <c r="Q1569" s="909"/>
    </row>
    <row r="1570" spans="11:17">
      <c r="K1570" s="909"/>
      <c r="L1570" s="909"/>
      <c r="M1570" s="909"/>
      <c r="N1570" s="909"/>
      <c r="O1570" s="909"/>
      <c r="P1570" s="909"/>
      <c r="Q1570" s="909"/>
    </row>
    <row r="1571" spans="11:17">
      <c r="K1571" s="909"/>
      <c r="L1571" s="909"/>
      <c r="M1571" s="909"/>
      <c r="N1571" s="909"/>
      <c r="O1571" s="909"/>
      <c r="P1571" s="909"/>
      <c r="Q1571" s="909"/>
    </row>
    <row r="1572" spans="11:17">
      <c r="K1572" s="909"/>
      <c r="L1572" s="909"/>
      <c r="M1572" s="909"/>
      <c r="N1572" s="909"/>
      <c r="O1572" s="909"/>
      <c r="P1572" s="909"/>
      <c r="Q1572" s="909"/>
    </row>
    <row r="1573" spans="11:17">
      <c r="K1573" s="909"/>
      <c r="L1573" s="909"/>
      <c r="M1573" s="909"/>
      <c r="N1573" s="909"/>
      <c r="O1573" s="909"/>
      <c r="P1573" s="909"/>
      <c r="Q1573" s="909"/>
    </row>
    <row r="1574" spans="11:17">
      <c r="K1574" s="909"/>
      <c r="L1574" s="909"/>
      <c r="M1574" s="909"/>
      <c r="N1574" s="909"/>
      <c r="O1574" s="909"/>
      <c r="P1574" s="909"/>
      <c r="Q1574" s="909"/>
    </row>
    <row r="1575" spans="11:17">
      <c r="K1575" s="909"/>
      <c r="L1575" s="909"/>
      <c r="M1575" s="909"/>
      <c r="N1575" s="909"/>
      <c r="O1575" s="909"/>
      <c r="P1575" s="909"/>
      <c r="Q1575" s="909"/>
    </row>
    <row r="1576" spans="11:17">
      <c r="K1576" s="909"/>
      <c r="L1576" s="909"/>
      <c r="M1576" s="909"/>
      <c r="N1576" s="909"/>
      <c r="O1576" s="909"/>
      <c r="P1576" s="909"/>
      <c r="Q1576" s="909"/>
    </row>
    <row r="1577" spans="11:17">
      <c r="K1577" s="909"/>
      <c r="L1577" s="909"/>
      <c r="M1577" s="909"/>
      <c r="N1577" s="909"/>
      <c r="O1577" s="909"/>
      <c r="P1577" s="909"/>
      <c r="Q1577" s="909"/>
    </row>
    <row r="1578" spans="11:17">
      <c r="K1578" s="909"/>
      <c r="L1578" s="909"/>
      <c r="M1578" s="909"/>
      <c r="N1578" s="909"/>
      <c r="O1578" s="909"/>
      <c r="P1578" s="909"/>
      <c r="Q1578" s="909"/>
    </row>
    <row r="1579" spans="11:17">
      <c r="K1579" s="909"/>
      <c r="L1579" s="909"/>
      <c r="M1579" s="909"/>
      <c r="N1579" s="909"/>
      <c r="O1579" s="909"/>
      <c r="P1579" s="909"/>
      <c r="Q1579" s="909"/>
    </row>
    <row r="1580" spans="11:17">
      <c r="K1580" s="909"/>
      <c r="L1580" s="909"/>
      <c r="M1580" s="909"/>
      <c r="N1580" s="909"/>
      <c r="O1580" s="909"/>
      <c r="P1580" s="909"/>
      <c r="Q1580" s="909"/>
    </row>
    <row r="1581" spans="11:17">
      <c r="K1581" s="909"/>
      <c r="L1581" s="909"/>
      <c r="M1581" s="909"/>
      <c r="N1581" s="909"/>
      <c r="O1581" s="909"/>
      <c r="P1581" s="909"/>
      <c r="Q1581" s="909"/>
    </row>
    <row r="1582" spans="11:17">
      <c r="K1582" s="909"/>
      <c r="L1582" s="909"/>
      <c r="M1582" s="909"/>
      <c r="N1582" s="909"/>
      <c r="O1582" s="909"/>
      <c r="P1582" s="909"/>
      <c r="Q1582" s="909"/>
    </row>
    <row r="1583" spans="11:17">
      <c r="K1583" s="909"/>
      <c r="L1583" s="909"/>
      <c r="M1583" s="909"/>
      <c r="N1583" s="909"/>
      <c r="O1583" s="909"/>
      <c r="P1583" s="909"/>
      <c r="Q1583" s="909"/>
    </row>
    <row r="1584" spans="11:17">
      <c r="K1584" s="909"/>
      <c r="L1584" s="909"/>
      <c r="M1584" s="909"/>
      <c r="N1584" s="909"/>
      <c r="O1584" s="909"/>
      <c r="P1584" s="909"/>
      <c r="Q1584" s="909"/>
    </row>
    <row r="1585" spans="11:17">
      <c r="K1585" s="909"/>
      <c r="L1585" s="909"/>
      <c r="M1585" s="909"/>
      <c r="N1585" s="909"/>
      <c r="O1585" s="909"/>
      <c r="P1585" s="909"/>
      <c r="Q1585" s="909"/>
    </row>
    <row r="1586" spans="11:17">
      <c r="K1586" s="909"/>
      <c r="L1586" s="909"/>
      <c r="M1586" s="909"/>
      <c r="N1586" s="909"/>
      <c r="O1586" s="909"/>
      <c r="P1586" s="909"/>
      <c r="Q1586" s="909"/>
    </row>
    <row r="1587" spans="11:17">
      <c r="K1587" s="909"/>
      <c r="L1587" s="909"/>
      <c r="M1587" s="909"/>
      <c r="N1587" s="909"/>
      <c r="O1587" s="909"/>
      <c r="P1587" s="909"/>
      <c r="Q1587" s="909"/>
    </row>
    <row r="1588" spans="11:17">
      <c r="K1588" s="909"/>
      <c r="L1588" s="909"/>
      <c r="M1588" s="909"/>
      <c r="N1588" s="909"/>
      <c r="O1588" s="909"/>
      <c r="P1588" s="909"/>
      <c r="Q1588" s="909"/>
    </row>
    <row r="1589" spans="11:17">
      <c r="K1589" s="909"/>
      <c r="L1589" s="909"/>
      <c r="M1589" s="909"/>
      <c r="N1589" s="909"/>
      <c r="O1589" s="909"/>
      <c r="P1589" s="909"/>
      <c r="Q1589" s="909"/>
    </row>
    <row r="1590" spans="11:17">
      <c r="K1590" s="909"/>
      <c r="L1590" s="909"/>
      <c r="M1590" s="909"/>
      <c r="N1590" s="909"/>
      <c r="O1590" s="909"/>
      <c r="P1590" s="909"/>
      <c r="Q1590" s="909"/>
    </row>
    <row r="1591" spans="11:17">
      <c r="K1591" s="909"/>
      <c r="L1591" s="909"/>
      <c r="M1591" s="909"/>
      <c r="N1591" s="909"/>
      <c r="O1591" s="909"/>
      <c r="P1591" s="909"/>
      <c r="Q1591" s="909"/>
    </row>
    <row r="1592" spans="11:17">
      <c r="K1592" s="909"/>
      <c r="L1592" s="909"/>
      <c r="M1592" s="909"/>
      <c r="N1592" s="909"/>
      <c r="O1592" s="909"/>
      <c r="P1592" s="909"/>
      <c r="Q1592" s="909"/>
    </row>
    <row r="1593" spans="11:17">
      <c r="K1593" s="909"/>
      <c r="L1593" s="909"/>
      <c r="M1593" s="909"/>
      <c r="N1593" s="909"/>
      <c r="O1593" s="909"/>
      <c r="P1593" s="909"/>
      <c r="Q1593" s="909"/>
    </row>
    <row r="1594" spans="11:17">
      <c r="K1594" s="909"/>
      <c r="L1594" s="909"/>
      <c r="M1594" s="909"/>
      <c r="N1594" s="909"/>
      <c r="O1594" s="909"/>
      <c r="P1594" s="909"/>
      <c r="Q1594" s="909"/>
    </row>
    <row r="1595" spans="11:17">
      <c r="K1595" s="909"/>
      <c r="L1595" s="909"/>
      <c r="M1595" s="909"/>
      <c r="N1595" s="909"/>
      <c r="O1595" s="909"/>
      <c r="P1595" s="909"/>
      <c r="Q1595" s="909"/>
    </row>
    <row r="1596" spans="11:17">
      <c r="K1596" s="909"/>
      <c r="L1596" s="909"/>
      <c r="M1596" s="909"/>
      <c r="N1596" s="909"/>
      <c r="O1596" s="909"/>
      <c r="P1596" s="909"/>
      <c r="Q1596" s="909"/>
    </row>
    <row r="1597" spans="11:17">
      <c r="K1597" s="909"/>
      <c r="L1597" s="909"/>
      <c r="M1597" s="909"/>
      <c r="N1597" s="909"/>
      <c r="O1597" s="909"/>
      <c r="P1597" s="909"/>
      <c r="Q1597" s="909"/>
    </row>
    <row r="1598" spans="11:17">
      <c r="K1598" s="909"/>
      <c r="L1598" s="909"/>
      <c r="M1598" s="909"/>
      <c r="N1598" s="909"/>
      <c r="O1598" s="909"/>
      <c r="P1598" s="909"/>
      <c r="Q1598" s="909"/>
    </row>
    <row r="1599" spans="11:17">
      <c r="K1599" s="909"/>
      <c r="L1599" s="909"/>
      <c r="M1599" s="909"/>
      <c r="N1599" s="909"/>
      <c r="O1599" s="909"/>
      <c r="P1599" s="909"/>
      <c r="Q1599" s="909"/>
    </row>
    <row r="1600" spans="11:17">
      <c r="K1600" s="909"/>
      <c r="L1600" s="909"/>
      <c r="M1600" s="909"/>
      <c r="N1600" s="909"/>
      <c r="O1600" s="909"/>
      <c r="P1600" s="909"/>
      <c r="Q1600" s="909"/>
    </row>
    <row r="1601" spans="11:17">
      <c r="K1601" s="909"/>
      <c r="L1601" s="909"/>
      <c r="M1601" s="909"/>
      <c r="N1601" s="909"/>
      <c r="O1601" s="909"/>
      <c r="P1601" s="909"/>
      <c r="Q1601" s="909"/>
    </row>
    <row r="1602" spans="11:17">
      <c r="K1602" s="909"/>
      <c r="L1602" s="909"/>
      <c r="M1602" s="909"/>
      <c r="N1602" s="909"/>
      <c r="O1602" s="909"/>
      <c r="P1602" s="909"/>
      <c r="Q1602" s="909"/>
    </row>
    <row r="1603" spans="11:17">
      <c r="K1603" s="909"/>
      <c r="L1603" s="909"/>
      <c r="M1603" s="909"/>
      <c r="N1603" s="909"/>
      <c r="O1603" s="909"/>
      <c r="P1603" s="909"/>
      <c r="Q1603" s="909"/>
    </row>
    <row r="1604" spans="11:17">
      <c r="K1604" s="909"/>
      <c r="L1604" s="909"/>
      <c r="M1604" s="909"/>
      <c r="N1604" s="909"/>
      <c r="O1604" s="909"/>
      <c r="P1604" s="909"/>
      <c r="Q1604" s="909"/>
    </row>
    <row r="1605" spans="11:17">
      <c r="K1605" s="909"/>
      <c r="L1605" s="909"/>
      <c r="M1605" s="909"/>
      <c r="N1605" s="909"/>
      <c r="O1605" s="909"/>
      <c r="P1605" s="909"/>
      <c r="Q1605" s="909"/>
    </row>
    <row r="1606" spans="11:17">
      <c r="K1606" s="909"/>
      <c r="L1606" s="909"/>
      <c r="M1606" s="909"/>
      <c r="N1606" s="909"/>
      <c r="O1606" s="909"/>
      <c r="P1606" s="909"/>
      <c r="Q1606" s="909"/>
    </row>
    <row r="1607" spans="11:17">
      <c r="K1607" s="909"/>
      <c r="L1607" s="909"/>
      <c r="M1607" s="909"/>
      <c r="N1607" s="909"/>
      <c r="O1607" s="909"/>
      <c r="P1607" s="909"/>
      <c r="Q1607" s="909"/>
    </row>
    <row r="1608" spans="11:17">
      <c r="K1608" s="909"/>
      <c r="L1608" s="909"/>
      <c r="M1608" s="909"/>
      <c r="N1608" s="909"/>
      <c r="O1608" s="909"/>
      <c r="P1608" s="909"/>
      <c r="Q1608" s="909"/>
    </row>
    <row r="1609" spans="11:17">
      <c r="K1609" s="909"/>
      <c r="L1609" s="909"/>
      <c r="M1609" s="909"/>
      <c r="N1609" s="909"/>
      <c r="O1609" s="909"/>
      <c r="P1609" s="909"/>
      <c r="Q1609" s="909"/>
    </row>
    <row r="1610" spans="11:17">
      <c r="K1610" s="909"/>
      <c r="L1610" s="909"/>
      <c r="M1610" s="909"/>
      <c r="N1610" s="909"/>
      <c r="O1610" s="909"/>
      <c r="P1610" s="909"/>
      <c r="Q1610" s="909"/>
    </row>
    <row r="1611" spans="11:17">
      <c r="K1611" s="909"/>
      <c r="L1611" s="909"/>
      <c r="M1611" s="909"/>
      <c r="N1611" s="909"/>
      <c r="O1611" s="909"/>
      <c r="P1611" s="909"/>
      <c r="Q1611" s="909"/>
    </row>
    <row r="1612" spans="11:17">
      <c r="K1612" s="909"/>
      <c r="L1612" s="909"/>
      <c r="M1612" s="909"/>
      <c r="N1612" s="909"/>
      <c r="O1612" s="909"/>
      <c r="P1612" s="909"/>
      <c r="Q1612" s="909"/>
    </row>
    <row r="1613" spans="11:17">
      <c r="K1613" s="909"/>
      <c r="L1613" s="909"/>
      <c r="M1613" s="909"/>
      <c r="N1613" s="909"/>
      <c r="O1613" s="909"/>
      <c r="P1613" s="909"/>
      <c r="Q1613" s="909"/>
    </row>
    <row r="1614" spans="11:17">
      <c r="K1614" s="909"/>
      <c r="L1614" s="909"/>
      <c r="M1614" s="909"/>
      <c r="N1614" s="909"/>
      <c r="O1614" s="909"/>
      <c r="P1614" s="909"/>
      <c r="Q1614" s="909"/>
    </row>
    <row r="1615" spans="11:17">
      <c r="K1615" s="909"/>
      <c r="L1615" s="909"/>
      <c r="M1615" s="909"/>
      <c r="N1615" s="909"/>
      <c r="O1615" s="909"/>
      <c r="P1615" s="909"/>
      <c r="Q1615" s="909"/>
    </row>
    <row r="1616" spans="11:17">
      <c r="K1616" s="909"/>
      <c r="L1616" s="909"/>
      <c r="M1616" s="909"/>
      <c r="N1616" s="909"/>
      <c r="O1616" s="909"/>
      <c r="P1616" s="909"/>
      <c r="Q1616" s="909"/>
    </row>
    <row r="1617" spans="11:17">
      <c r="K1617" s="909"/>
      <c r="L1617" s="909"/>
      <c r="M1617" s="909"/>
      <c r="N1617" s="909"/>
      <c r="O1617" s="909"/>
      <c r="P1617" s="909"/>
      <c r="Q1617" s="909"/>
    </row>
    <row r="1618" spans="11:17">
      <c r="K1618" s="909"/>
      <c r="L1618" s="909"/>
      <c r="M1618" s="909"/>
      <c r="N1618" s="909"/>
      <c r="O1618" s="909"/>
      <c r="P1618" s="909"/>
      <c r="Q1618" s="909"/>
    </row>
    <row r="1619" spans="11:17">
      <c r="K1619" s="909"/>
      <c r="L1619" s="909"/>
      <c r="M1619" s="909"/>
      <c r="N1619" s="909"/>
      <c r="O1619" s="909"/>
      <c r="P1619" s="909"/>
      <c r="Q1619" s="909"/>
    </row>
    <row r="1620" spans="11:17">
      <c r="K1620" s="909"/>
      <c r="L1620" s="909"/>
      <c r="M1620" s="909"/>
      <c r="N1620" s="909"/>
      <c r="O1620" s="909"/>
      <c r="P1620" s="909"/>
      <c r="Q1620" s="909"/>
    </row>
    <row r="1621" spans="11:17">
      <c r="K1621" s="909"/>
      <c r="L1621" s="909"/>
      <c r="M1621" s="909"/>
      <c r="N1621" s="909"/>
      <c r="O1621" s="909"/>
      <c r="P1621" s="909"/>
      <c r="Q1621" s="909"/>
    </row>
    <row r="1622" spans="11:17">
      <c r="K1622" s="909"/>
      <c r="L1622" s="909"/>
      <c r="M1622" s="909"/>
      <c r="N1622" s="909"/>
      <c r="O1622" s="909"/>
      <c r="P1622" s="909"/>
      <c r="Q1622" s="909"/>
    </row>
    <row r="1623" spans="11:17">
      <c r="K1623" s="909"/>
      <c r="L1623" s="909"/>
      <c r="M1623" s="909"/>
      <c r="N1623" s="909"/>
      <c r="O1623" s="909"/>
      <c r="P1623" s="909"/>
      <c r="Q1623" s="909"/>
    </row>
    <row r="1624" spans="11:17">
      <c r="K1624" s="909"/>
      <c r="L1624" s="909"/>
      <c r="M1624" s="909"/>
      <c r="N1624" s="909"/>
      <c r="O1624" s="909"/>
      <c r="P1624" s="909"/>
      <c r="Q1624" s="909"/>
    </row>
    <row r="1625" spans="11:17">
      <c r="K1625" s="909"/>
      <c r="L1625" s="909"/>
      <c r="M1625" s="909"/>
      <c r="N1625" s="909"/>
      <c r="O1625" s="909"/>
      <c r="P1625" s="909"/>
      <c r="Q1625" s="909"/>
    </row>
    <row r="1626" spans="11:17">
      <c r="K1626" s="909"/>
      <c r="L1626" s="909"/>
      <c r="M1626" s="909"/>
      <c r="N1626" s="909"/>
      <c r="O1626" s="909"/>
      <c r="P1626" s="909"/>
      <c r="Q1626" s="909"/>
    </row>
    <row r="1627" spans="11:17">
      <c r="K1627" s="909"/>
      <c r="L1627" s="909"/>
      <c r="M1627" s="909"/>
      <c r="N1627" s="909"/>
      <c r="O1627" s="909"/>
      <c r="P1627" s="909"/>
      <c r="Q1627" s="909"/>
    </row>
    <row r="1628" spans="11:17">
      <c r="K1628" s="909"/>
      <c r="L1628" s="909"/>
      <c r="M1628" s="909"/>
      <c r="N1628" s="909"/>
      <c r="O1628" s="909"/>
      <c r="P1628" s="909"/>
      <c r="Q1628" s="909"/>
    </row>
    <row r="1629" spans="11:17">
      <c r="K1629" s="909"/>
      <c r="L1629" s="909"/>
      <c r="M1629" s="909"/>
      <c r="N1629" s="909"/>
      <c r="O1629" s="909"/>
      <c r="P1629" s="909"/>
      <c r="Q1629" s="909"/>
    </row>
    <row r="1630" spans="11:17">
      <c r="K1630" s="909"/>
      <c r="L1630" s="909"/>
      <c r="M1630" s="909"/>
      <c r="N1630" s="909"/>
      <c r="O1630" s="909"/>
      <c r="P1630" s="909"/>
      <c r="Q1630" s="909"/>
    </row>
    <row r="1631" spans="11:17">
      <c r="K1631" s="909"/>
      <c r="L1631" s="909"/>
      <c r="M1631" s="909"/>
      <c r="N1631" s="909"/>
      <c r="O1631" s="909"/>
      <c r="P1631" s="909"/>
      <c r="Q1631" s="909"/>
    </row>
    <row r="1632" spans="11:17">
      <c r="K1632" s="909"/>
      <c r="L1632" s="909"/>
      <c r="M1632" s="909"/>
      <c r="N1632" s="909"/>
      <c r="O1632" s="909"/>
      <c r="P1632" s="909"/>
      <c r="Q1632" s="909"/>
    </row>
    <row r="1633" spans="11:17">
      <c r="K1633" s="909"/>
      <c r="L1633" s="909"/>
      <c r="M1633" s="909"/>
      <c r="N1633" s="909"/>
      <c r="O1633" s="909"/>
      <c r="P1633" s="909"/>
      <c r="Q1633" s="909"/>
    </row>
    <row r="1634" spans="11:17">
      <c r="K1634" s="909"/>
      <c r="L1634" s="909"/>
      <c r="M1634" s="909"/>
      <c r="N1634" s="909"/>
      <c r="O1634" s="909"/>
      <c r="P1634" s="909"/>
      <c r="Q1634" s="909"/>
    </row>
    <row r="1635" spans="11:17">
      <c r="K1635" s="909"/>
      <c r="L1635" s="909"/>
      <c r="M1635" s="909"/>
      <c r="N1635" s="909"/>
      <c r="O1635" s="909"/>
      <c r="P1635" s="909"/>
      <c r="Q1635" s="909"/>
    </row>
    <row r="1636" spans="11:17">
      <c r="K1636" s="909"/>
      <c r="L1636" s="909"/>
      <c r="M1636" s="909"/>
      <c r="N1636" s="909"/>
      <c r="O1636" s="909"/>
      <c r="P1636" s="909"/>
      <c r="Q1636" s="909"/>
    </row>
    <row r="1637" spans="11:17">
      <c r="K1637" s="909"/>
      <c r="L1637" s="909"/>
      <c r="M1637" s="909"/>
      <c r="N1637" s="909"/>
      <c r="O1637" s="909"/>
      <c r="P1637" s="909"/>
      <c r="Q1637" s="909"/>
    </row>
    <row r="1638" spans="11:17">
      <c r="K1638" s="909"/>
      <c r="L1638" s="909"/>
      <c r="M1638" s="909"/>
      <c r="N1638" s="909"/>
      <c r="O1638" s="909"/>
      <c r="P1638" s="909"/>
      <c r="Q1638" s="909"/>
    </row>
    <row r="1639" spans="11:17">
      <c r="K1639" s="909"/>
      <c r="L1639" s="909"/>
      <c r="M1639" s="909"/>
      <c r="N1639" s="909"/>
      <c r="O1639" s="909"/>
      <c r="P1639" s="909"/>
      <c r="Q1639" s="909"/>
    </row>
    <row r="1640" spans="11:17">
      <c r="K1640" s="909"/>
      <c r="L1640" s="909"/>
      <c r="M1640" s="909"/>
      <c r="N1640" s="909"/>
      <c r="O1640" s="909"/>
      <c r="P1640" s="909"/>
      <c r="Q1640" s="909"/>
    </row>
    <row r="1641" spans="11:17">
      <c r="K1641" s="909"/>
      <c r="L1641" s="909"/>
      <c r="M1641" s="909"/>
      <c r="N1641" s="909"/>
      <c r="O1641" s="909"/>
      <c r="P1641" s="909"/>
      <c r="Q1641" s="909"/>
    </row>
    <row r="1642" spans="11:17">
      <c r="K1642" s="909"/>
      <c r="L1642" s="909"/>
      <c r="M1642" s="909"/>
      <c r="N1642" s="909"/>
      <c r="O1642" s="909"/>
      <c r="P1642" s="909"/>
      <c r="Q1642" s="909"/>
    </row>
    <row r="1643" spans="11:17">
      <c r="K1643" s="909"/>
      <c r="L1643" s="909"/>
      <c r="M1643" s="909"/>
      <c r="N1643" s="909"/>
      <c r="O1643" s="909"/>
      <c r="P1643" s="909"/>
      <c r="Q1643" s="909"/>
    </row>
    <row r="1644" spans="11:17">
      <c r="K1644" s="909"/>
      <c r="L1644" s="909"/>
      <c r="M1644" s="909"/>
      <c r="N1644" s="909"/>
      <c r="O1644" s="909"/>
      <c r="P1644" s="909"/>
      <c r="Q1644" s="909"/>
    </row>
    <row r="1645" spans="11:17">
      <c r="K1645" s="909"/>
      <c r="L1645" s="909"/>
      <c r="M1645" s="909"/>
      <c r="N1645" s="909"/>
      <c r="O1645" s="909"/>
      <c r="P1645" s="909"/>
      <c r="Q1645" s="909"/>
    </row>
    <row r="1646" spans="11:17">
      <c r="K1646" s="909"/>
      <c r="L1646" s="909"/>
      <c r="M1646" s="909"/>
      <c r="N1646" s="909"/>
      <c r="O1646" s="909"/>
      <c r="P1646" s="909"/>
      <c r="Q1646" s="909"/>
    </row>
    <row r="1647" spans="11:17">
      <c r="K1647" s="909"/>
      <c r="L1647" s="909"/>
      <c r="M1647" s="909"/>
      <c r="N1647" s="909"/>
      <c r="O1647" s="909"/>
      <c r="P1647" s="909"/>
      <c r="Q1647" s="909"/>
    </row>
    <row r="1648" spans="11:17">
      <c r="K1648" s="909"/>
      <c r="L1648" s="909"/>
      <c r="M1648" s="909"/>
      <c r="N1648" s="909"/>
      <c r="O1648" s="909"/>
      <c r="P1648" s="909"/>
      <c r="Q1648" s="909"/>
    </row>
    <row r="1649" spans="11:17">
      <c r="K1649" s="909"/>
      <c r="L1649" s="909"/>
      <c r="M1649" s="909"/>
      <c r="N1649" s="909"/>
      <c r="O1649" s="909"/>
      <c r="P1649" s="909"/>
      <c r="Q1649" s="909"/>
    </row>
    <row r="1650" spans="11:17">
      <c r="K1650" s="909"/>
      <c r="L1650" s="909"/>
      <c r="M1650" s="909"/>
      <c r="N1650" s="909"/>
      <c r="O1650" s="909"/>
      <c r="P1650" s="909"/>
      <c r="Q1650" s="909"/>
    </row>
    <row r="1651" spans="11:17">
      <c r="K1651" s="909"/>
      <c r="L1651" s="909"/>
      <c r="M1651" s="909"/>
      <c r="N1651" s="909"/>
      <c r="O1651" s="909"/>
      <c r="P1651" s="909"/>
      <c r="Q1651" s="909"/>
    </row>
    <row r="1652" spans="11:17">
      <c r="K1652" s="909"/>
      <c r="L1652" s="909"/>
      <c r="M1652" s="909"/>
      <c r="N1652" s="909"/>
      <c r="O1652" s="909"/>
      <c r="P1652" s="909"/>
      <c r="Q1652" s="909"/>
    </row>
    <row r="1653" spans="11:17">
      <c r="K1653" s="909"/>
      <c r="L1653" s="909"/>
      <c r="M1653" s="909"/>
      <c r="N1653" s="909"/>
      <c r="O1653" s="909"/>
      <c r="P1653" s="909"/>
      <c r="Q1653" s="909"/>
    </row>
    <row r="1654" spans="11:17">
      <c r="K1654" s="909"/>
      <c r="L1654" s="909"/>
      <c r="M1654" s="909"/>
      <c r="N1654" s="909"/>
      <c r="O1654" s="909"/>
      <c r="P1654" s="909"/>
      <c r="Q1654" s="909"/>
    </row>
    <row r="1655" spans="11:17">
      <c r="K1655" s="909"/>
      <c r="L1655" s="909"/>
      <c r="M1655" s="909"/>
      <c r="N1655" s="909"/>
      <c r="O1655" s="909"/>
      <c r="P1655" s="909"/>
      <c r="Q1655" s="909"/>
    </row>
    <row r="1656" spans="11:17">
      <c r="K1656" s="909"/>
      <c r="L1656" s="909"/>
      <c r="M1656" s="909"/>
      <c r="N1656" s="909"/>
      <c r="O1656" s="909"/>
      <c r="P1656" s="909"/>
      <c r="Q1656" s="909"/>
    </row>
    <row r="1657" spans="11:17">
      <c r="K1657" s="909"/>
      <c r="L1657" s="909"/>
      <c r="M1657" s="909"/>
      <c r="N1657" s="909"/>
      <c r="O1657" s="909"/>
      <c r="P1657" s="909"/>
      <c r="Q1657" s="909"/>
    </row>
    <row r="1658" spans="11:17">
      <c r="K1658" s="909"/>
      <c r="L1658" s="909"/>
      <c r="M1658" s="909"/>
      <c r="N1658" s="909"/>
      <c r="O1658" s="909"/>
      <c r="P1658" s="909"/>
      <c r="Q1658" s="909"/>
    </row>
    <row r="1659" spans="11:17">
      <c r="K1659" s="909"/>
      <c r="L1659" s="909"/>
      <c r="M1659" s="909"/>
      <c r="N1659" s="909"/>
      <c r="O1659" s="909"/>
      <c r="P1659" s="909"/>
      <c r="Q1659" s="909"/>
    </row>
    <row r="1660" spans="11:17">
      <c r="K1660" s="909"/>
      <c r="L1660" s="909"/>
      <c r="M1660" s="909"/>
      <c r="N1660" s="909"/>
      <c r="O1660" s="909"/>
      <c r="P1660" s="909"/>
      <c r="Q1660" s="909"/>
    </row>
    <row r="1661" spans="11:17">
      <c r="K1661" s="909"/>
      <c r="L1661" s="909"/>
      <c r="M1661" s="909"/>
      <c r="N1661" s="909"/>
      <c r="O1661" s="909"/>
      <c r="P1661" s="909"/>
      <c r="Q1661" s="909"/>
    </row>
    <row r="1662" spans="11:17">
      <c r="K1662" s="909"/>
      <c r="L1662" s="909"/>
      <c r="M1662" s="909"/>
      <c r="N1662" s="909"/>
      <c r="O1662" s="909"/>
      <c r="P1662" s="909"/>
      <c r="Q1662" s="909"/>
    </row>
    <row r="1663" spans="11:17">
      <c r="K1663" s="909"/>
      <c r="L1663" s="909"/>
      <c r="M1663" s="909"/>
      <c r="N1663" s="909"/>
      <c r="O1663" s="909"/>
      <c r="P1663" s="909"/>
      <c r="Q1663" s="909"/>
    </row>
    <row r="1664" spans="11:17">
      <c r="K1664" s="909"/>
      <c r="L1664" s="909"/>
      <c r="M1664" s="909"/>
      <c r="N1664" s="909"/>
      <c r="O1664" s="909"/>
      <c r="P1664" s="909"/>
      <c r="Q1664" s="909"/>
    </row>
    <row r="1665" spans="11:17">
      <c r="K1665" s="909"/>
      <c r="L1665" s="909"/>
      <c r="M1665" s="909"/>
      <c r="N1665" s="909"/>
      <c r="O1665" s="909"/>
      <c r="P1665" s="909"/>
      <c r="Q1665" s="909"/>
    </row>
    <row r="1666" spans="11:17">
      <c r="K1666" s="909"/>
      <c r="L1666" s="909"/>
      <c r="M1666" s="909"/>
      <c r="N1666" s="909"/>
      <c r="O1666" s="909"/>
      <c r="P1666" s="909"/>
      <c r="Q1666" s="909"/>
    </row>
    <row r="1667" spans="11:17">
      <c r="K1667" s="909"/>
      <c r="L1667" s="909"/>
      <c r="M1667" s="909"/>
      <c r="N1667" s="909"/>
      <c r="O1667" s="909"/>
      <c r="P1667" s="909"/>
      <c r="Q1667" s="909"/>
    </row>
    <row r="1668" spans="11:17">
      <c r="K1668" s="909"/>
      <c r="L1668" s="909"/>
      <c r="M1668" s="909"/>
      <c r="N1668" s="909"/>
      <c r="O1668" s="909"/>
      <c r="P1668" s="909"/>
      <c r="Q1668" s="909"/>
    </row>
    <row r="1669" spans="11:17">
      <c r="K1669" s="909"/>
      <c r="L1669" s="909"/>
      <c r="M1669" s="909"/>
      <c r="N1669" s="909"/>
      <c r="O1669" s="909"/>
      <c r="P1669" s="909"/>
      <c r="Q1669" s="909"/>
    </row>
    <row r="1670" spans="11:17">
      <c r="K1670" s="909"/>
      <c r="L1670" s="909"/>
      <c r="M1670" s="909"/>
      <c r="N1670" s="909"/>
      <c r="O1670" s="909"/>
      <c r="P1670" s="909"/>
      <c r="Q1670" s="909"/>
    </row>
    <row r="1671" spans="11:17">
      <c r="K1671" s="909"/>
      <c r="L1671" s="909"/>
      <c r="M1671" s="909"/>
      <c r="N1671" s="909"/>
      <c r="O1671" s="909"/>
      <c r="P1671" s="909"/>
      <c r="Q1671" s="909"/>
    </row>
    <row r="1672" spans="11:17">
      <c r="K1672" s="909"/>
      <c r="L1672" s="909"/>
      <c r="M1672" s="909"/>
      <c r="N1672" s="909"/>
      <c r="O1672" s="909"/>
      <c r="P1672" s="909"/>
      <c r="Q1672" s="909"/>
    </row>
    <row r="1673" spans="11:17">
      <c r="K1673" s="909"/>
      <c r="L1673" s="909"/>
      <c r="M1673" s="909"/>
      <c r="N1673" s="909"/>
      <c r="O1673" s="909"/>
      <c r="P1673" s="909"/>
      <c r="Q1673" s="909"/>
    </row>
    <row r="1674" spans="11:17">
      <c r="K1674" s="909"/>
      <c r="L1674" s="909"/>
      <c r="M1674" s="909"/>
      <c r="N1674" s="909"/>
      <c r="O1674" s="909"/>
      <c r="P1674" s="909"/>
      <c r="Q1674" s="909"/>
    </row>
    <row r="1675" spans="11:17">
      <c r="K1675" s="909"/>
      <c r="L1675" s="909"/>
      <c r="M1675" s="909"/>
      <c r="N1675" s="909"/>
      <c r="O1675" s="909"/>
      <c r="P1675" s="909"/>
      <c r="Q1675" s="909"/>
    </row>
    <row r="1676" spans="11:17">
      <c r="K1676" s="909"/>
      <c r="L1676" s="909"/>
      <c r="M1676" s="909"/>
      <c r="N1676" s="909"/>
      <c r="O1676" s="909"/>
      <c r="P1676" s="909"/>
      <c r="Q1676" s="909"/>
    </row>
    <row r="1677" spans="11:17">
      <c r="K1677" s="909"/>
      <c r="L1677" s="909"/>
      <c r="M1677" s="909"/>
      <c r="N1677" s="909"/>
      <c r="O1677" s="909"/>
      <c r="P1677" s="909"/>
      <c r="Q1677" s="909"/>
    </row>
    <row r="1678" spans="11:17">
      <c r="K1678" s="909"/>
      <c r="L1678" s="909"/>
      <c r="M1678" s="909"/>
      <c r="N1678" s="909"/>
      <c r="O1678" s="909"/>
      <c r="P1678" s="909"/>
      <c r="Q1678" s="909"/>
    </row>
    <row r="1679" spans="11:17">
      <c r="K1679" s="909"/>
      <c r="L1679" s="909"/>
      <c r="M1679" s="909"/>
      <c r="N1679" s="909"/>
      <c r="O1679" s="909"/>
      <c r="P1679" s="909"/>
      <c r="Q1679" s="909"/>
    </row>
    <row r="1680" spans="11:17">
      <c r="K1680" s="909"/>
      <c r="L1680" s="909"/>
      <c r="M1680" s="909"/>
      <c r="N1680" s="909"/>
      <c r="O1680" s="909"/>
      <c r="P1680" s="909"/>
      <c r="Q1680" s="909"/>
    </row>
    <row r="1681" spans="11:17">
      <c r="K1681" s="909"/>
      <c r="L1681" s="909"/>
      <c r="M1681" s="909"/>
      <c r="N1681" s="909"/>
      <c r="O1681" s="909"/>
      <c r="P1681" s="909"/>
      <c r="Q1681" s="909"/>
    </row>
    <row r="1682" spans="11:17">
      <c r="K1682" s="909"/>
      <c r="L1682" s="909"/>
      <c r="M1682" s="909"/>
      <c r="N1682" s="909"/>
      <c r="O1682" s="909"/>
      <c r="P1682" s="909"/>
      <c r="Q1682" s="909"/>
    </row>
    <row r="1683" spans="11:17">
      <c r="K1683" s="909"/>
      <c r="L1683" s="909"/>
      <c r="M1683" s="909"/>
      <c r="N1683" s="909"/>
      <c r="O1683" s="909"/>
      <c r="P1683" s="909"/>
      <c r="Q1683" s="909"/>
    </row>
    <row r="1684" spans="11:17">
      <c r="K1684" s="909"/>
      <c r="L1684" s="909"/>
      <c r="M1684" s="909"/>
      <c r="N1684" s="909"/>
      <c r="O1684" s="909"/>
      <c r="P1684" s="909"/>
      <c r="Q1684" s="909"/>
    </row>
    <row r="1685" spans="11:17">
      <c r="K1685" s="909"/>
      <c r="L1685" s="909"/>
      <c r="M1685" s="909"/>
      <c r="N1685" s="909"/>
      <c r="O1685" s="909"/>
      <c r="P1685" s="909"/>
      <c r="Q1685" s="909"/>
    </row>
    <row r="1686" spans="11:17">
      <c r="K1686" s="909"/>
      <c r="L1686" s="909"/>
      <c r="M1686" s="909"/>
      <c r="N1686" s="909"/>
      <c r="O1686" s="909"/>
      <c r="P1686" s="909"/>
      <c r="Q1686" s="909"/>
    </row>
    <row r="1687" spans="11:17">
      <c r="K1687" s="909"/>
      <c r="L1687" s="909"/>
      <c r="M1687" s="909"/>
      <c r="N1687" s="909"/>
      <c r="O1687" s="909"/>
      <c r="P1687" s="909"/>
      <c r="Q1687" s="909"/>
    </row>
    <row r="1688" spans="11:17">
      <c r="K1688" s="909"/>
      <c r="L1688" s="909"/>
      <c r="M1688" s="909"/>
      <c r="N1688" s="909"/>
      <c r="O1688" s="909"/>
      <c r="P1688" s="909"/>
      <c r="Q1688" s="909"/>
    </row>
    <row r="1689" spans="11:17">
      <c r="K1689" s="909"/>
      <c r="L1689" s="909"/>
      <c r="M1689" s="909"/>
      <c r="N1689" s="909"/>
      <c r="O1689" s="909"/>
      <c r="P1689" s="909"/>
      <c r="Q1689" s="909"/>
    </row>
    <row r="1690" spans="11:17">
      <c r="K1690" s="909"/>
      <c r="L1690" s="909"/>
      <c r="M1690" s="909"/>
      <c r="N1690" s="909"/>
      <c r="O1690" s="909"/>
      <c r="P1690" s="909"/>
      <c r="Q1690" s="909"/>
    </row>
    <row r="1691" spans="11:17">
      <c r="K1691" s="909"/>
      <c r="L1691" s="909"/>
      <c r="M1691" s="909"/>
      <c r="N1691" s="909"/>
      <c r="O1691" s="909"/>
      <c r="P1691" s="909"/>
      <c r="Q1691" s="909"/>
    </row>
    <row r="1692" spans="11:17">
      <c r="K1692" s="909"/>
      <c r="L1692" s="909"/>
      <c r="M1692" s="909"/>
      <c r="N1692" s="909"/>
      <c r="O1692" s="909"/>
      <c r="P1692" s="909"/>
      <c r="Q1692" s="909"/>
    </row>
    <row r="1693" spans="11:17">
      <c r="K1693" s="909"/>
      <c r="L1693" s="909"/>
      <c r="M1693" s="909"/>
      <c r="N1693" s="909"/>
      <c r="O1693" s="909"/>
      <c r="P1693" s="909"/>
      <c r="Q1693" s="909"/>
    </row>
    <row r="1694" spans="11:17">
      <c r="K1694" s="909"/>
      <c r="L1694" s="909"/>
      <c r="M1694" s="909"/>
      <c r="N1694" s="909"/>
      <c r="O1694" s="909"/>
      <c r="P1694" s="909"/>
      <c r="Q1694" s="909"/>
    </row>
    <row r="1695" spans="11:17">
      <c r="K1695" s="909"/>
      <c r="L1695" s="909"/>
      <c r="M1695" s="909"/>
      <c r="N1695" s="909"/>
      <c r="O1695" s="909"/>
      <c r="P1695" s="909"/>
      <c r="Q1695" s="909"/>
    </row>
    <row r="1696" spans="11:17">
      <c r="K1696" s="909"/>
      <c r="L1696" s="909"/>
      <c r="M1696" s="909"/>
      <c r="N1696" s="909"/>
      <c r="O1696" s="909"/>
      <c r="P1696" s="909"/>
      <c r="Q1696" s="909"/>
    </row>
    <row r="1697" spans="11:17">
      <c r="K1697" s="909"/>
      <c r="L1697" s="909"/>
      <c r="M1697" s="909"/>
      <c r="N1697" s="909"/>
      <c r="O1697" s="909"/>
      <c r="P1697" s="909"/>
      <c r="Q1697" s="909"/>
    </row>
    <row r="1698" spans="11:17">
      <c r="K1698" s="909"/>
      <c r="L1698" s="909"/>
      <c r="M1698" s="909"/>
      <c r="N1698" s="909"/>
      <c r="O1698" s="909"/>
      <c r="P1698" s="909"/>
      <c r="Q1698" s="909"/>
    </row>
    <row r="1699" spans="11:17">
      <c r="K1699" s="909"/>
      <c r="L1699" s="909"/>
      <c r="M1699" s="909"/>
      <c r="N1699" s="909"/>
      <c r="O1699" s="909"/>
      <c r="P1699" s="909"/>
      <c r="Q1699" s="909"/>
    </row>
    <row r="1700" spans="11:17">
      <c r="K1700" s="909"/>
      <c r="L1700" s="909"/>
      <c r="M1700" s="909"/>
      <c r="N1700" s="909"/>
      <c r="O1700" s="909"/>
      <c r="P1700" s="909"/>
      <c r="Q1700" s="909"/>
    </row>
    <row r="1701" spans="11:17">
      <c r="K1701" s="909"/>
      <c r="L1701" s="909"/>
      <c r="M1701" s="909"/>
      <c r="N1701" s="909"/>
      <c r="O1701" s="909"/>
      <c r="P1701" s="909"/>
      <c r="Q1701" s="909"/>
    </row>
    <row r="1702" spans="11:17">
      <c r="K1702" s="909"/>
      <c r="L1702" s="909"/>
      <c r="M1702" s="909"/>
      <c r="N1702" s="909"/>
      <c r="O1702" s="909"/>
      <c r="P1702" s="909"/>
      <c r="Q1702" s="909"/>
    </row>
    <row r="1703" spans="11:17">
      <c r="K1703" s="909"/>
      <c r="L1703" s="909"/>
      <c r="M1703" s="909"/>
      <c r="N1703" s="909"/>
      <c r="O1703" s="909"/>
      <c r="P1703" s="909"/>
      <c r="Q1703" s="909"/>
    </row>
    <row r="1704" spans="11:17">
      <c r="K1704" s="909"/>
      <c r="L1704" s="909"/>
      <c r="M1704" s="909"/>
      <c r="N1704" s="909"/>
      <c r="O1704" s="909"/>
      <c r="P1704" s="909"/>
      <c r="Q1704" s="909"/>
    </row>
    <row r="1705" spans="11:17">
      <c r="K1705" s="909"/>
      <c r="L1705" s="909"/>
      <c r="M1705" s="909"/>
      <c r="N1705" s="909"/>
      <c r="O1705" s="909"/>
      <c r="P1705" s="909"/>
      <c r="Q1705" s="909"/>
    </row>
    <row r="1706" spans="11:17">
      <c r="K1706" s="909"/>
      <c r="L1706" s="909"/>
      <c r="M1706" s="909"/>
      <c r="N1706" s="909"/>
      <c r="O1706" s="909"/>
      <c r="P1706" s="909"/>
      <c r="Q1706" s="909"/>
    </row>
    <row r="1707" spans="11:17">
      <c r="K1707" s="909"/>
      <c r="L1707" s="909"/>
      <c r="M1707" s="909"/>
      <c r="N1707" s="909"/>
      <c r="O1707" s="909"/>
      <c r="P1707" s="909"/>
      <c r="Q1707" s="909"/>
    </row>
    <row r="1708" spans="11:17">
      <c r="K1708" s="909"/>
      <c r="L1708" s="909"/>
      <c r="M1708" s="909"/>
      <c r="N1708" s="909"/>
      <c r="O1708" s="909"/>
      <c r="P1708" s="909"/>
      <c r="Q1708" s="909"/>
    </row>
    <row r="1709" spans="11:17">
      <c r="K1709" s="909"/>
      <c r="L1709" s="909"/>
      <c r="M1709" s="909"/>
      <c r="N1709" s="909"/>
      <c r="O1709" s="909"/>
      <c r="P1709" s="909"/>
      <c r="Q1709" s="909"/>
    </row>
    <row r="1710" spans="11:17">
      <c r="K1710" s="909"/>
      <c r="L1710" s="909"/>
      <c r="M1710" s="909"/>
      <c r="N1710" s="909"/>
      <c r="O1710" s="909"/>
      <c r="P1710" s="909"/>
      <c r="Q1710" s="909"/>
    </row>
    <row r="1711" spans="11:17">
      <c r="K1711" s="909"/>
      <c r="L1711" s="909"/>
      <c r="M1711" s="909"/>
      <c r="N1711" s="909"/>
      <c r="O1711" s="909"/>
      <c r="P1711" s="909"/>
      <c r="Q1711" s="909"/>
    </row>
    <row r="1712" spans="11:17">
      <c r="K1712" s="909"/>
      <c r="L1712" s="909"/>
      <c r="M1712" s="909"/>
      <c r="N1712" s="909"/>
      <c r="O1712" s="909"/>
      <c r="P1712" s="909"/>
      <c r="Q1712" s="909"/>
    </row>
    <row r="1713" spans="11:17">
      <c r="K1713" s="909"/>
      <c r="L1713" s="909"/>
      <c r="M1713" s="909"/>
      <c r="N1713" s="909"/>
      <c r="O1713" s="909"/>
      <c r="P1713" s="909"/>
      <c r="Q1713" s="909"/>
    </row>
    <row r="1714" spans="11:17">
      <c r="K1714" s="909"/>
      <c r="L1714" s="909"/>
      <c r="M1714" s="909"/>
      <c r="N1714" s="909"/>
      <c r="O1714" s="909"/>
      <c r="P1714" s="909"/>
      <c r="Q1714" s="909"/>
    </row>
    <row r="1715" spans="11:17">
      <c r="K1715" s="909"/>
      <c r="L1715" s="909"/>
      <c r="M1715" s="909"/>
      <c r="N1715" s="909"/>
      <c r="O1715" s="909"/>
      <c r="P1715" s="909"/>
      <c r="Q1715" s="909"/>
    </row>
    <row r="1716" spans="11:17">
      <c r="K1716" s="909"/>
      <c r="L1716" s="909"/>
      <c r="M1716" s="909"/>
      <c r="N1716" s="909"/>
      <c r="O1716" s="909"/>
      <c r="P1716" s="909"/>
      <c r="Q1716" s="909"/>
    </row>
    <row r="1717" spans="11:17">
      <c r="K1717" s="909"/>
      <c r="L1717" s="909"/>
      <c r="M1717" s="909"/>
      <c r="N1717" s="909"/>
      <c r="O1717" s="909"/>
      <c r="P1717" s="909"/>
      <c r="Q1717" s="909"/>
    </row>
    <row r="1718" spans="11:17">
      <c r="K1718" s="909"/>
      <c r="L1718" s="909"/>
      <c r="M1718" s="909"/>
      <c r="N1718" s="909"/>
      <c r="O1718" s="909"/>
      <c r="P1718" s="909"/>
      <c r="Q1718" s="909"/>
    </row>
    <row r="1719" spans="11:17">
      <c r="K1719" s="909"/>
      <c r="L1719" s="909"/>
      <c r="M1719" s="909"/>
      <c r="N1719" s="909"/>
      <c r="O1719" s="909"/>
      <c r="P1719" s="909"/>
      <c r="Q1719" s="909"/>
    </row>
    <row r="1720" spans="11:17">
      <c r="K1720" s="909"/>
      <c r="L1720" s="909"/>
      <c r="M1720" s="909"/>
      <c r="N1720" s="909"/>
      <c r="O1720" s="909"/>
      <c r="P1720" s="909"/>
      <c r="Q1720" s="909"/>
    </row>
    <row r="1721" spans="11:17">
      <c r="K1721" s="909"/>
      <c r="L1721" s="909"/>
      <c r="M1721" s="909"/>
      <c r="N1721" s="909"/>
      <c r="O1721" s="909"/>
      <c r="P1721" s="909"/>
      <c r="Q1721" s="909"/>
    </row>
    <row r="1722" spans="11:17">
      <c r="K1722" s="909"/>
      <c r="L1722" s="909"/>
      <c r="M1722" s="909"/>
      <c r="N1722" s="909"/>
      <c r="O1722" s="909"/>
      <c r="P1722" s="909"/>
      <c r="Q1722" s="909"/>
    </row>
    <row r="1723" spans="11:17">
      <c r="K1723" s="909"/>
      <c r="L1723" s="909"/>
      <c r="M1723" s="909"/>
      <c r="N1723" s="909"/>
      <c r="O1723" s="909"/>
      <c r="P1723" s="909"/>
      <c r="Q1723" s="909"/>
    </row>
    <row r="1724" spans="11:17">
      <c r="K1724" s="909"/>
      <c r="L1724" s="909"/>
      <c r="M1724" s="909"/>
      <c r="N1724" s="909"/>
      <c r="O1724" s="909"/>
      <c r="P1724" s="909"/>
      <c r="Q1724" s="909"/>
    </row>
    <row r="1725" spans="11:17">
      <c r="K1725" s="909"/>
      <c r="L1725" s="909"/>
      <c r="M1725" s="909"/>
      <c r="N1725" s="909"/>
      <c r="O1725" s="909"/>
      <c r="P1725" s="909"/>
      <c r="Q1725" s="909"/>
    </row>
    <row r="1726" spans="11:17">
      <c r="K1726" s="909"/>
      <c r="L1726" s="909"/>
      <c r="M1726" s="909"/>
      <c r="N1726" s="909"/>
      <c r="O1726" s="909"/>
      <c r="P1726" s="909"/>
      <c r="Q1726" s="909"/>
    </row>
    <row r="1727" spans="11:17">
      <c r="K1727" s="909"/>
      <c r="L1727" s="909"/>
      <c r="M1727" s="909"/>
      <c r="N1727" s="909"/>
      <c r="O1727" s="909"/>
      <c r="P1727" s="909"/>
      <c r="Q1727" s="909"/>
    </row>
    <row r="1728" spans="11:17">
      <c r="K1728" s="909"/>
      <c r="L1728" s="909"/>
      <c r="M1728" s="909"/>
      <c r="N1728" s="909"/>
      <c r="O1728" s="909"/>
      <c r="P1728" s="909"/>
      <c r="Q1728" s="909"/>
    </row>
    <row r="1729" spans="11:17">
      <c r="K1729" s="909"/>
      <c r="L1729" s="909"/>
      <c r="M1729" s="909"/>
      <c r="N1729" s="909"/>
      <c r="O1729" s="909"/>
      <c r="P1729" s="909"/>
      <c r="Q1729" s="909"/>
    </row>
    <row r="1730" spans="11:17">
      <c r="K1730" s="909"/>
      <c r="L1730" s="909"/>
      <c r="M1730" s="909"/>
      <c r="N1730" s="909"/>
      <c r="O1730" s="909"/>
      <c r="P1730" s="909"/>
      <c r="Q1730" s="909"/>
    </row>
    <row r="1731" spans="11:17">
      <c r="K1731" s="909"/>
      <c r="L1731" s="909"/>
      <c r="M1731" s="909"/>
      <c r="N1731" s="909"/>
      <c r="O1731" s="909"/>
      <c r="P1731" s="909"/>
      <c r="Q1731" s="909"/>
    </row>
    <row r="1732" spans="11:17">
      <c r="K1732" s="909"/>
      <c r="L1732" s="909"/>
      <c r="M1732" s="909"/>
      <c r="N1732" s="909"/>
      <c r="O1732" s="909"/>
      <c r="P1732" s="909"/>
      <c r="Q1732" s="909"/>
    </row>
    <row r="1733" spans="11:17">
      <c r="K1733" s="909"/>
      <c r="L1733" s="909"/>
      <c r="M1733" s="909"/>
      <c r="N1733" s="909"/>
      <c r="O1733" s="909"/>
      <c r="P1733" s="909"/>
      <c r="Q1733" s="909"/>
    </row>
    <row r="1734" spans="11:17">
      <c r="K1734" s="909"/>
      <c r="L1734" s="909"/>
      <c r="M1734" s="909"/>
      <c r="N1734" s="909"/>
      <c r="O1734" s="909"/>
      <c r="P1734" s="909"/>
      <c r="Q1734" s="909"/>
    </row>
    <row r="1735" spans="11:17">
      <c r="K1735" s="909"/>
      <c r="L1735" s="909"/>
      <c r="M1735" s="909"/>
      <c r="N1735" s="909"/>
      <c r="O1735" s="909"/>
      <c r="P1735" s="909"/>
      <c r="Q1735" s="909"/>
    </row>
    <row r="1736" spans="11:17">
      <c r="K1736" s="909"/>
      <c r="L1736" s="909"/>
      <c r="M1736" s="909"/>
      <c r="N1736" s="909"/>
      <c r="O1736" s="909"/>
      <c r="P1736" s="909"/>
      <c r="Q1736" s="909"/>
    </row>
    <row r="1737" spans="11:17">
      <c r="K1737" s="909"/>
      <c r="L1737" s="909"/>
      <c r="M1737" s="909"/>
      <c r="N1737" s="909"/>
      <c r="O1737" s="909"/>
      <c r="P1737" s="909"/>
      <c r="Q1737" s="909"/>
    </row>
    <row r="1738" spans="11:17">
      <c r="K1738" s="909"/>
      <c r="L1738" s="909"/>
      <c r="M1738" s="909"/>
      <c r="N1738" s="909"/>
      <c r="O1738" s="909"/>
      <c r="P1738" s="909"/>
      <c r="Q1738" s="909"/>
    </row>
    <row r="1739" spans="11:17">
      <c r="K1739" s="909"/>
      <c r="L1739" s="909"/>
      <c r="M1739" s="909"/>
      <c r="N1739" s="909"/>
      <c r="O1739" s="909"/>
      <c r="P1739" s="909"/>
      <c r="Q1739" s="909"/>
    </row>
    <row r="1740" spans="11:17">
      <c r="K1740" s="909"/>
      <c r="L1740" s="909"/>
      <c r="M1740" s="909"/>
      <c r="N1740" s="909"/>
      <c r="O1740" s="909"/>
      <c r="P1740" s="909"/>
      <c r="Q1740" s="909"/>
    </row>
    <row r="1741" spans="11:17">
      <c r="K1741" s="909"/>
      <c r="L1741" s="909"/>
      <c r="M1741" s="909"/>
      <c r="N1741" s="909"/>
      <c r="O1741" s="909"/>
      <c r="P1741" s="909"/>
      <c r="Q1741" s="909"/>
    </row>
    <row r="1742" spans="11:17">
      <c r="K1742" s="909"/>
      <c r="L1742" s="909"/>
      <c r="M1742" s="909"/>
      <c r="N1742" s="909"/>
      <c r="O1742" s="909"/>
      <c r="P1742" s="909"/>
      <c r="Q1742" s="909"/>
    </row>
    <row r="1743" spans="11:17">
      <c r="K1743" s="909"/>
      <c r="L1743" s="909"/>
      <c r="M1743" s="909"/>
      <c r="N1743" s="909"/>
      <c r="O1743" s="909"/>
      <c r="P1743" s="909"/>
      <c r="Q1743" s="909"/>
    </row>
    <row r="1744" spans="11:17">
      <c r="K1744" s="909"/>
      <c r="L1744" s="909"/>
      <c r="M1744" s="909"/>
      <c r="N1744" s="909"/>
      <c r="O1744" s="909"/>
      <c r="P1744" s="909"/>
      <c r="Q1744" s="909"/>
    </row>
    <row r="1745" spans="11:17">
      <c r="K1745" s="909"/>
      <c r="L1745" s="909"/>
      <c r="M1745" s="909"/>
      <c r="N1745" s="909"/>
      <c r="O1745" s="909"/>
      <c r="P1745" s="909"/>
      <c r="Q1745" s="909"/>
    </row>
    <row r="1746" spans="11:17">
      <c r="K1746" s="909"/>
      <c r="L1746" s="909"/>
      <c r="M1746" s="909"/>
      <c r="N1746" s="909"/>
      <c r="O1746" s="909"/>
      <c r="P1746" s="909"/>
      <c r="Q1746" s="909"/>
    </row>
    <row r="1747" spans="11:17">
      <c r="K1747" s="909"/>
      <c r="L1747" s="909"/>
      <c r="M1747" s="909"/>
      <c r="N1747" s="909"/>
      <c r="O1747" s="909"/>
      <c r="P1747" s="909"/>
      <c r="Q1747" s="909"/>
    </row>
    <row r="1748" spans="11:17">
      <c r="K1748" s="909"/>
      <c r="L1748" s="909"/>
      <c r="M1748" s="909"/>
      <c r="N1748" s="909"/>
      <c r="O1748" s="909"/>
      <c r="P1748" s="909"/>
      <c r="Q1748" s="909"/>
    </row>
    <row r="1749" spans="11:17">
      <c r="K1749" s="909"/>
      <c r="L1749" s="909"/>
      <c r="M1749" s="909"/>
      <c r="N1749" s="909"/>
      <c r="O1749" s="909"/>
      <c r="P1749" s="909"/>
      <c r="Q1749" s="909"/>
    </row>
    <row r="1750" spans="11:17">
      <c r="K1750" s="909"/>
      <c r="L1750" s="909"/>
      <c r="M1750" s="909"/>
      <c r="N1750" s="909"/>
      <c r="O1750" s="909"/>
      <c r="P1750" s="909"/>
      <c r="Q1750" s="909"/>
    </row>
    <row r="1751" spans="11:17">
      <c r="K1751" s="909"/>
      <c r="L1751" s="909"/>
      <c r="M1751" s="909"/>
      <c r="N1751" s="909"/>
      <c r="O1751" s="909"/>
      <c r="P1751" s="909"/>
      <c r="Q1751" s="909"/>
    </row>
    <row r="1752" spans="11:17">
      <c r="K1752" s="909"/>
      <c r="L1752" s="909"/>
      <c r="M1752" s="909"/>
      <c r="N1752" s="909"/>
      <c r="O1752" s="909"/>
      <c r="P1752" s="909"/>
      <c r="Q1752" s="909"/>
    </row>
    <row r="1753" spans="11:17">
      <c r="K1753" s="909"/>
      <c r="L1753" s="909"/>
      <c r="M1753" s="909"/>
      <c r="N1753" s="909"/>
      <c r="O1753" s="909"/>
      <c r="P1753" s="909"/>
      <c r="Q1753" s="909"/>
    </row>
    <row r="1754" spans="11:17">
      <c r="K1754" s="909"/>
      <c r="L1754" s="909"/>
      <c r="M1754" s="909"/>
      <c r="N1754" s="909"/>
      <c r="O1754" s="909"/>
      <c r="P1754" s="909"/>
      <c r="Q1754" s="909"/>
    </row>
    <row r="1755" spans="11:17">
      <c r="K1755" s="909"/>
      <c r="L1755" s="909"/>
      <c r="M1755" s="909"/>
      <c r="N1755" s="909"/>
      <c r="O1755" s="909"/>
      <c r="P1755" s="909"/>
      <c r="Q1755" s="909"/>
    </row>
    <row r="1756" spans="11:17">
      <c r="K1756" s="909"/>
      <c r="L1756" s="909"/>
      <c r="M1756" s="909"/>
      <c r="N1756" s="909"/>
      <c r="O1756" s="909"/>
      <c r="P1756" s="909"/>
      <c r="Q1756" s="909"/>
    </row>
    <row r="1757" spans="11:17">
      <c r="K1757" s="909"/>
      <c r="L1757" s="909"/>
      <c r="M1757" s="909"/>
      <c r="N1757" s="909"/>
      <c r="O1757" s="909"/>
      <c r="P1757" s="909"/>
      <c r="Q1757" s="909"/>
    </row>
    <row r="1758" spans="11:17">
      <c r="K1758" s="909"/>
      <c r="L1758" s="909"/>
      <c r="M1758" s="909"/>
      <c r="N1758" s="909"/>
      <c r="O1758" s="909"/>
      <c r="P1758" s="909"/>
      <c r="Q1758" s="909"/>
    </row>
    <row r="1759" spans="11:17">
      <c r="K1759" s="909"/>
      <c r="L1759" s="909"/>
      <c r="M1759" s="909"/>
      <c r="N1759" s="909"/>
      <c r="O1759" s="909"/>
      <c r="P1759" s="909"/>
      <c r="Q1759" s="909"/>
    </row>
    <row r="1760" spans="11:17">
      <c r="K1760" s="909"/>
      <c r="L1760" s="909"/>
      <c r="M1760" s="909"/>
      <c r="N1760" s="909"/>
      <c r="O1760" s="909"/>
      <c r="P1760" s="909"/>
      <c r="Q1760" s="909"/>
    </row>
    <row r="1761" spans="11:17">
      <c r="K1761" s="909"/>
      <c r="L1761" s="909"/>
      <c r="M1761" s="909"/>
      <c r="N1761" s="909"/>
      <c r="O1761" s="909"/>
      <c r="P1761" s="909"/>
      <c r="Q1761" s="909"/>
    </row>
    <row r="1762" spans="11:17">
      <c r="K1762" s="909"/>
      <c r="L1762" s="909"/>
      <c r="M1762" s="909"/>
      <c r="N1762" s="909"/>
      <c r="O1762" s="909"/>
      <c r="P1762" s="909"/>
      <c r="Q1762" s="909"/>
    </row>
    <row r="1763" spans="11:17">
      <c r="K1763" s="909"/>
      <c r="L1763" s="909"/>
      <c r="M1763" s="909"/>
      <c r="N1763" s="909"/>
      <c r="O1763" s="909"/>
      <c r="P1763" s="909"/>
      <c r="Q1763" s="909"/>
    </row>
    <row r="1764" spans="11:17">
      <c r="K1764" s="909"/>
      <c r="L1764" s="909"/>
      <c r="M1764" s="909"/>
      <c r="N1764" s="909"/>
      <c r="O1764" s="909"/>
      <c r="P1764" s="909"/>
      <c r="Q1764" s="909"/>
    </row>
    <row r="1765" spans="11:17">
      <c r="K1765" s="909"/>
      <c r="L1765" s="909"/>
      <c r="M1765" s="909"/>
      <c r="N1765" s="909"/>
      <c r="O1765" s="909"/>
      <c r="P1765" s="909"/>
      <c r="Q1765" s="909"/>
    </row>
    <row r="1766" spans="11:17">
      <c r="K1766" s="909"/>
      <c r="L1766" s="909"/>
      <c r="M1766" s="909"/>
      <c r="N1766" s="909"/>
      <c r="O1766" s="909"/>
      <c r="P1766" s="909"/>
      <c r="Q1766" s="909"/>
    </row>
    <row r="1767" spans="11:17">
      <c r="K1767" s="909"/>
      <c r="L1767" s="909"/>
      <c r="M1767" s="909"/>
      <c r="N1767" s="909"/>
      <c r="O1767" s="909"/>
      <c r="P1767" s="909"/>
      <c r="Q1767" s="909"/>
    </row>
    <row r="1768" spans="11:17">
      <c r="K1768" s="909"/>
      <c r="L1768" s="909"/>
      <c r="M1768" s="909"/>
      <c r="N1768" s="909"/>
      <c r="O1768" s="909"/>
      <c r="P1768" s="909"/>
      <c r="Q1768" s="909"/>
    </row>
    <row r="1769" spans="11:17">
      <c r="K1769" s="909"/>
      <c r="L1769" s="909"/>
      <c r="M1769" s="909"/>
      <c r="N1769" s="909"/>
      <c r="O1769" s="909"/>
      <c r="P1769" s="909"/>
      <c r="Q1769" s="909"/>
    </row>
    <row r="1770" spans="11:17">
      <c r="K1770" s="909"/>
      <c r="L1770" s="909"/>
      <c r="M1770" s="909"/>
      <c r="N1770" s="909"/>
      <c r="O1770" s="909"/>
      <c r="P1770" s="909"/>
      <c r="Q1770" s="909"/>
    </row>
    <row r="1771" spans="11:17">
      <c r="K1771" s="909"/>
      <c r="L1771" s="909"/>
      <c r="M1771" s="909"/>
      <c r="N1771" s="909"/>
      <c r="O1771" s="909"/>
      <c r="P1771" s="909"/>
      <c r="Q1771" s="909"/>
    </row>
    <row r="1772" spans="11:17">
      <c r="K1772" s="909"/>
      <c r="L1772" s="909"/>
      <c r="M1772" s="909"/>
      <c r="N1772" s="909"/>
      <c r="O1772" s="909"/>
      <c r="P1772" s="909"/>
      <c r="Q1772" s="909"/>
    </row>
    <row r="1773" spans="11:17">
      <c r="K1773" s="909"/>
      <c r="L1773" s="909"/>
      <c r="M1773" s="909"/>
      <c r="N1773" s="909"/>
      <c r="O1773" s="909"/>
      <c r="P1773" s="909"/>
      <c r="Q1773" s="909"/>
    </row>
    <row r="1774" spans="11:17">
      <c r="K1774" s="909"/>
      <c r="L1774" s="909"/>
      <c r="M1774" s="909"/>
      <c r="N1774" s="909"/>
      <c r="O1774" s="909"/>
      <c r="P1774" s="909"/>
      <c r="Q1774" s="909"/>
    </row>
    <row r="1775" spans="11:17">
      <c r="K1775" s="909"/>
      <c r="L1775" s="909"/>
      <c r="M1775" s="909"/>
      <c r="N1775" s="909"/>
      <c r="O1775" s="909"/>
      <c r="P1775" s="909"/>
      <c r="Q1775" s="909"/>
    </row>
    <row r="1776" spans="11:17">
      <c r="K1776" s="909"/>
      <c r="L1776" s="909"/>
      <c r="M1776" s="909"/>
      <c r="N1776" s="909"/>
      <c r="O1776" s="909"/>
      <c r="P1776" s="909"/>
      <c r="Q1776" s="909"/>
    </row>
    <row r="1777" spans="11:17">
      <c r="K1777" s="909"/>
      <c r="L1777" s="909"/>
      <c r="M1777" s="909"/>
      <c r="N1777" s="909"/>
      <c r="O1777" s="909"/>
      <c r="P1777" s="909"/>
      <c r="Q1777" s="909"/>
    </row>
    <row r="1778" spans="11:17">
      <c r="K1778" s="909"/>
      <c r="L1778" s="909"/>
      <c r="M1778" s="909"/>
      <c r="N1778" s="909"/>
      <c r="O1778" s="909"/>
      <c r="P1778" s="909"/>
      <c r="Q1778" s="909"/>
    </row>
    <row r="1779" spans="11:17">
      <c r="K1779" s="909"/>
      <c r="L1779" s="909"/>
      <c r="M1779" s="909"/>
      <c r="N1779" s="909"/>
      <c r="O1779" s="909"/>
      <c r="P1779" s="909"/>
      <c r="Q1779" s="909"/>
    </row>
    <row r="1780" spans="11:17">
      <c r="K1780" s="909"/>
      <c r="L1780" s="909"/>
      <c r="M1780" s="909"/>
      <c r="N1780" s="909"/>
      <c r="O1780" s="909"/>
      <c r="P1780" s="909"/>
      <c r="Q1780" s="909"/>
    </row>
    <row r="1781" spans="11:17">
      <c r="K1781" s="909"/>
      <c r="L1781" s="909"/>
      <c r="M1781" s="909"/>
      <c r="N1781" s="909"/>
      <c r="O1781" s="909"/>
      <c r="P1781" s="909"/>
      <c r="Q1781" s="909"/>
    </row>
    <row r="1782" spans="11:17">
      <c r="K1782" s="909"/>
      <c r="L1782" s="909"/>
      <c r="M1782" s="909"/>
      <c r="N1782" s="909"/>
      <c r="O1782" s="909"/>
      <c r="P1782" s="909"/>
      <c r="Q1782" s="909"/>
    </row>
    <row r="1783" spans="11:17">
      <c r="K1783" s="909"/>
      <c r="L1783" s="909"/>
      <c r="M1783" s="909"/>
      <c r="N1783" s="909"/>
      <c r="O1783" s="909"/>
      <c r="P1783" s="909"/>
      <c r="Q1783" s="909"/>
    </row>
    <row r="1784" spans="11:17">
      <c r="K1784" s="909"/>
      <c r="L1784" s="909"/>
      <c r="M1784" s="909"/>
      <c r="N1784" s="909"/>
      <c r="O1784" s="909"/>
      <c r="P1784" s="909"/>
      <c r="Q1784" s="909"/>
    </row>
    <row r="1785" spans="11:17">
      <c r="K1785" s="909"/>
      <c r="L1785" s="909"/>
      <c r="M1785" s="909"/>
      <c r="N1785" s="909"/>
      <c r="O1785" s="909"/>
      <c r="P1785" s="909"/>
      <c r="Q1785" s="909"/>
    </row>
    <row r="1786" spans="11:17">
      <c r="K1786" s="909"/>
      <c r="L1786" s="909"/>
      <c r="M1786" s="909"/>
      <c r="N1786" s="909"/>
      <c r="O1786" s="909"/>
      <c r="P1786" s="909"/>
      <c r="Q1786" s="909"/>
    </row>
    <row r="1787" spans="11:17">
      <c r="K1787" s="909"/>
      <c r="L1787" s="909"/>
      <c r="M1787" s="909"/>
      <c r="N1787" s="909"/>
      <c r="O1787" s="909"/>
      <c r="P1787" s="909"/>
      <c r="Q1787" s="909"/>
    </row>
    <row r="1788" spans="11:17">
      <c r="K1788" s="909"/>
      <c r="L1788" s="909"/>
      <c r="M1788" s="909"/>
      <c r="N1788" s="909"/>
      <c r="O1788" s="909"/>
      <c r="P1788" s="909"/>
      <c r="Q1788" s="909"/>
    </row>
    <row r="1789" spans="11:17">
      <c r="K1789" s="909"/>
      <c r="L1789" s="909"/>
      <c r="M1789" s="909"/>
      <c r="N1789" s="909"/>
      <c r="O1789" s="909"/>
      <c r="P1789" s="909"/>
      <c r="Q1789" s="909"/>
    </row>
    <row r="1790" spans="11:17">
      <c r="K1790" s="909"/>
      <c r="L1790" s="909"/>
      <c r="M1790" s="909"/>
      <c r="N1790" s="909"/>
      <c r="O1790" s="909"/>
      <c r="P1790" s="909"/>
      <c r="Q1790" s="909"/>
    </row>
    <row r="1791" spans="11:17">
      <c r="K1791" s="909"/>
      <c r="L1791" s="909"/>
      <c r="M1791" s="909"/>
      <c r="N1791" s="909"/>
      <c r="O1791" s="909"/>
      <c r="P1791" s="909"/>
      <c r="Q1791" s="909"/>
    </row>
    <row r="1792" spans="11:17">
      <c r="K1792" s="909"/>
      <c r="L1792" s="909"/>
      <c r="M1792" s="909"/>
      <c r="N1792" s="909"/>
      <c r="O1792" s="909"/>
      <c r="P1792" s="909"/>
      <c r="Q1792" s="909"/>
    </row>
    <row r="1793" spans="11:17">
      <c r="K1793" s="909"/>
      <c r="L1793" s="909"/>
      <c r="M1793" s="909"/>
      <c r="N1793" s="909"/>
      <c r="O1793" s="909"/>
      <c r="P1793" s="909"/>
      <c r="Q1793" s="909"/>
    </row>
    <row r="1794" spans="11:17">
      <c r="K1794" s="909"/>
      <c r="L1794" s="909"/>
      <c r="M1794" s="909"/>
      <c r="N1794" s="909"/>
      <c r="O1794" s="909"/>
      <c r="P1794" s="909"/>
      <c r="Q1794" s="909"/>
    </row>
    <row r="1795" spans="11:17">
      <c r="K1795" s="909"/>
      <c r="L1795" s="909"/>
      <c r="M1795" s="909"/>
      <c r="N1795" s="909"/>
      <c r="O1795" s="909"/>
      <c r="P1795" s="909"/>
      <c r="Q1795" s="909"/>
    </row>
    <row r="1796" spans="11:17">
      <c r="K1796" s="909"/>
      <c r="L1796" s="909"/>
      <c r="M1796" s="909"/>
      <c r="N1796" s="909"/>
      <c r="O1796" s="909"/>
      <c r="P1796" s="909"/>
      <c r="Q1796" s="909"/>
    </row>
    <row r="1797" spans="11:17">
      <c r="K1797" s="909"/>
      <c r="L1797" s="909"/>
      <c r="M1797" s="909"/>
      <c r="N1797" s="909"/>
      <c r="O1797" s="909"/>
      <c r="P1797" s="909"/>
      <c r="Q1797" s="909"/>
    </row>
    <row r="1798" spans="11:17">
      <c r="K1798" s="909"/>
      <c r="L1798" s="909"/>
      <c r="M1798" s="909"/>
      <c r="N1798" s="909"/>
      <c r="O1798" s="909"/>
      <c r="P1798" s="909"/>
      <c r="Q1798" s="909"/>
    </row>
    <row r="1799" spans="11:17">
      <c r="K1799" s="909"/>
      <c r="L1799" s="909"/>
      <c r="M1799" s="909"/>
      <c r="N1799" s="909"/>
      <c r="O1799" s="909"/>
      <c r="P1799" s="909"/>
      <c r="Q1799" s="909"/>
    </row>
    <row r="1800" spans="11:17">
      <c r="K1800" s="909"/>
      <c r="L1800" s="909"/>
      <c r="M1800" s="909"/>
      <c r="N1800" s="909"/>
      <c r="O1800" s="909"/>
      <c r="P1800" s="909"/>
      <c r="Q1800" s="909"/>
    </row>
    <row r="1801" spans="11:17">
      <c r="K1801" s="909"/>
      <c r="L1801" s="909"/>
      <c r="M1801" s="909"/>
      <c r="N1801" s="909"/>
      <c r="O1801" s="909"/>
      <c r="P1801" s="909"/>
      <c r="Q1801" s="909"/>
    </row>
    <row r="1802" spans="11:17">
      <c r="K1802" s="909"/>
      <c r="L1802" s="909"/>
      <c r="M1802" s="909"/>
      <c r="N1802" s="909"/>
      <c r="O1802" s="909"/>
      <c r="P1802" s="909"/>
      <c r="Q1802" s="909"/>
    </row>
    <row r="1803" spans="11:17">
      <c r="K1803" s="909"/>
      <c r="L1803" s="909"/>
      <c r="M1803" s="909"/>
      <c r="N1803" s="909"/>
      <c r="O1803" s="909"/>
      <c r="P1803" s="909"/>
      <c r="Q1803" s="909"/>
    </row>
    <row r="1804" spans="11:17">
      <c r="K1804" s="909"/>
      <c r="L1804" s="909"/>
      <c r="M1804" s="909"/>
      <c r="N1804" s="909"/>
      <c r="O1804" s="909"/>
      <c r="P1804" s="909"/>
      <c r="Q1804" s="909"/>
    </row>
    <row r="1805" spans="11:17">
      <c r="K1805" s="909"/>
      <c r="L1805" s="909"/>
      <c r="M1805" s="909"/>
      <c r="N1805" s="909"/>
      <c r="O1805" s="909"/>
      <c r="P1805" s="909"/>
      <c r="Q1805" s="909"/>
    </row>
    <row r="1806" spans="11:17">
      <c r="K1806" s="909"/>
      <c r="L1806" s="909"/>
      <c r="M1806" s="909"/>
      <c r="N1806" s="909"/>
      <c r="O1806" s="909"/>
      <c r="P1806" s="909"/>
      <c r="Q1806" s="909"/>
    </row>
    <row r="1807" spans="11:17">
      <c r="K1807" s="909"/>
      <c r="L1807" s="909"/>
      <c r="M1807" s="909"/>
      <c r="N1807" s="909"/>
      <c r="O1807" s="909"/>
      <c r="P1807" s="909"/>
      <c r="Q1807" s="909"/>
    </row>
    <row r="1808" spans="11:17">
      <c r="K1808" s="909"/>
      <c r="L1808" s="909"/>
      <c r="M1808" s="909"/>
      <c r="N1808" s="909"/>
      <c r="O1808" s="909"/>
      <c r="P1808" s="909"/>
      <c r="Q1808" s="909"/>
    </row>
    <row r="1809" spans="11:17">
      <c r="K1809" s="909"/>
      <c r="L1809" s="909"/>
      <c r="M1809" s="909"/>
      <c r="N1809" s="909"/>
      <c r="O1809" s="909"/>
      <c r="P1809" s="909"/>
      <c r="Q1809" s="909"/>
    </row>
    <row r="1810" spans="11:17">
      <c r="K1810" s="909"/>
      <c r="L1810" s="909"/>
      <c r="M1810" s="909"/>
      <c r="N1810" s="909"/>
      <c r="O1810" s="909"/>
      <c r="P1810" s="909"/>
      <c r="Q1810" s="909"/>
    </row>
    <row r="1811" spans="11:17">
      <c r="K1811" s="909"/>
      <c r="L1811" s="909"/>
      <c r="M1811" s="909"/>
      <c r="N1811" s="909"/>
      <c r="O1811" s="909"/>
      <c r="P1811" s="909"/>
      <c r="Q1811" s="909"/>
    </row>
    <row r="1812" spans="11:17">
      <c r="K1812" s="909"/>
      <c r="L1812" s="909"/>
      <c r="M1812" s="909"/>
      <c r="N1812" s="909"/>
      <c r="O1812" s="909"/>
      <c r="P1812" s="909"/>
      <c r="Q1812" s="909"/>
    </row>
    <row r="1813" spans="11:17">
      <c r="K1813" s="909"/>
      <c r="L1813" s="909"/>
      <c r="M1813" s="909"/>
      <c r="N1813" s="909"/>
      <c r="O1813" s="909"/>
      <c r="P1813" s="909"/>
      <c r="Q1813" s="909"/>
    </row>
    <row r="1814" spans="11:17">
      <c r="K1814" s="909"/>
      <c r="L1814" s="909"/>
      <c r="M1814" s="909"/>
      <c r="N1814" s="909"/>
      <c r="O1814" s="909"/>
      <c r="P1814" s="909"/>
      <c r="Q1814" s="909"/>
    </row>
    <row r="1815" spans="11:17">
      <c r="K1815" s="909"/>
      <c r="L1815" s="909"/>
      <c r="M1815" s="909"/>
      <c r="N1815" s="909"/>
      <c r="O1815" s="909"/>
      <c r="P1815" s="909"/>
      <c r="Q1815" s="909"/>
    </row>
    <row r="1816" spans="11:17">
      <c r="K1816" s="909"/>
      <c r="L1816" s="909"/>
      <c r="M1816" s="909"/>
      <c r="N1816" s="909"/>
      <c r="O1816" s="909"/>
      <c r="P1816" s="909"/>
      <c r="Q1816" s="909"/>
    </row>
    <row r="1817" spans="11:17">
      <c r="K1817" s="909"/>
      <c r="L1817" s="909"/>
      <c r="M1817" s="909"/>
      <c r="N1817" s="909"/>
      <c r="O1817" s="909"/>
      <c r="P1817" s="909"/>
      <c r="Q1817" s="909"/>
    </row>
    <row r="1818" spans="11:17">
      <c r="K1818" s="909"/>
      <c r="L1818" s="909"/>
      <c r="M1818" s="909"/>
      <c r="N1818" s="909"/>
      <c r="O1818" s="909"/>
      <c r="P1818" s="909"/>
      <c r="Q1818" s="909"/>
    </row>
    <row r="1819" spans="11:17">
      <c r="K1819" s="909"/>
      <c r="L1819" s="909"/>
      <c r="M1819" s="909"/>
      <c r="N1819" s="909"/>
      <c r="O1819" s="909"/>
      <c r="P1819" s="909"/>
      <c r="Q1819" s="909"/>
    </row>
    <row r="1820" spans="11:17">
      <c r="K1820" s="909"/>
      <c r="L1820" s="909"/>
      <c r="M1820" s="909"/>
      <c r="N1820" s="909"/>
      <c r="O1820" s="909"/>
      <c r="P1820" s="909"/>
      <c r="Q1820" s="909"/>
    </row>
    <row r="1821" spans="11:17">
      <c r="K1821" s="909"/>
      <c r="L1821" s="909"/>
      <c r="M1821" s="909"/>
      <c r="N1821" s="909"/>
      <c r="O1821" s="909"/>
      <c r="P1821" s="909"/>
      <c r="Q1821" s="909"/>
    </row>
    <row r="1822" spans="11:17">
      <c r="K1822" s="909"/>
      <c r="L1822" s="909"/>
      <c r="M1822" s="909"/>
      <c r="N1822" s="909"/>
      <c r="O1822" s="909"/>
      <c r="P1822" s="909"/>
      <c r="Q1822" s="909"/>
    </row>
    <row r="1823" spans="11:17">
      <c r="K1823" s="909"/>
      <c r="L1823" s="909"/>
      <c r="M1823" s="909"/>
      <c r="N1823" s="909"/>
      <c r="O1823" s="909"/>
      <c r="P1823" s="909"/>
      <c r="Q1823" s="909"/>
    </row>
    <row r="1824" spans="11:17">
      <c r="K1824" s="909"/>
      <c r="L1824" s="909"/>
      <c r="M1824" s="909"/>
      <c r="N1824" s="909"/>
      <c r="O1824" s="909"/>
      <c r="P1824" s="909"/>
      <c r="Q1824" s="909"/>
    </row>
    <row r="1825" spans="11:17">
      <c r="K1825" s="909"/>
      <c r="L1825" s="909"/>
      <c r="M1825" s="909"/>
      <c r="N1825" s="909"/>
      <c r="O1825" s="909"/>
      <c r="P1825" s="909"/>
      <c r="Q1825" s="909"/>
    </row>
    <row r="1826" spans="11:17">
      <c r="K1826" s="909"/>
      <c r="L1826" s="909"/>
      <c r="M1826" s="909"/>
      <c r="N1826" s="909"/>
      <c r="O1826" s="909"/>
      <c r="P1826" s="909"/>
      <c r="Q1826" s="909"/>
    </row>
    <row r="1827" spans="11:17">
      <c r="K1827" s="909"/>
      <c r="L1827" s="909"/>
      <c r="M1827" s="909"/>
      <c r="N1827" s="909"/>
      <c r="O1827" s="909"/>
      <c r="P1827" s="909"/>
      <c r="Q1827" s="909"/>
    </row>
    <row r="1828" spans="11:17">
      <c r="K1828" s="909"/>
      <c r="L1828" s="909"/>
      <c r="M1828" s="909"/>
      <c r="N1828" s="909"/>
      <c r="O1828" s="909"/>
      <c r="P1828" s="909"/>
      <c r="Q1828" s="909"/>
    </row>
    <row r="1829" spans="11:17">
      <c r="K1829" s="909"/>
      <c r="L1829" s="909"/>
      <c r="M1829" s="909"/>
      <c r="N1829" s="909"/>
      <c r="O1829" s="909"/>
      <c r="P1829" s="909"/>
      <c r="Q1829" s="909"/>
    </row>
    <row r="1830" spans="11:17">
      <c r="K1830" s="909"/>
      <c r="L1830" s="909"/>
      <c r="M1830" s="909"/>
      <c r="N1830" s="909"/>
      <c r="O1830" s="909"/>
      <c r="P1830" s="909"/>
      <c r="Q1830" s="909"/>
    </row>
    <row r="1831" spans="11:17">
      <c r="K1831" s="909"/>
      <c r="L1831" s="909"/>
      <c r="M1831" s="909"/>
      <c r="N1831" s="909"/>
      <c r="O1831" s="909"/>
      <c r="P1831" s="909"/>
      <c r="Q1831" s="909"/>
    </row>
    <row r="1832" spans="11:17">
      <c r="K1832" s="909"/>
      <c r="L1832" s="909"/>
      <c r="M1832" s="909"/>
      <c r="N1832" s="909"/>
      <c r="O1832" s="909"/>
      <c r="P1832" s="909"/>
      <c r="Q1832" s="909"/>
    </row>
    <row r="1833" spans="11:17">
      <c r="K1833" s="909"/>
      <c r="L1833" s="909"/>
      <c r="M1833" s="909"/>
      <c r="N1833" s="909"/>
      <c r="O1833" s="909"/>
      <c r="P1833" s="909"/>
      <c r="Q1833" s="909"/>
    </row>
    <row r="1834" spans="11:17">
      <c r="K1834" s="909"/>
      <c r="L1834" s="909"/>
      <c r="M1834" s="909"/>
      <c r="N1834" s="909"/>
      <c r="O1834" s="909"/>
      <c r="P1834" s="909"/>
      <c r="Q1834" s="909"/>
    </row>
    <row r="1835" spans="11:17">
      <c r="K1835" s="909"/>
      <c r="L1835" s="909"/>
      <c r="M1835" s="909"/>
      <c r="N1835" s="909"/>
      <c r="O1835" s="909"/>
      <c r="P1835" s="909"/>
      <c r="Q1835" s="909"/>
    </row>
    <row r="1836" spans="11:17">
      <c r="K1836" s="909"/>
      <c r="L1836" s="909"/>
      <c r="M1836" s="909"/>
      <c r="N1836" s="909"/>
      <c r="O1836" s="909"/>
      <c r="P1836" s="909"/>
      <c r="Q1836" s="909"/>
    </row>
    <row r="1837" spans="11:17">
      <c r="K1837" s="909"/>
      <c r="L1837" s="909"/>
      <c r="M1837" s="909"/>
      <c r="N1837" s="909"/>
      <c r="O1837" s="909"/>
      <c r="P1837" s="909"/>
      <c r="Q1837" s="909"/>
    </row>
    <row r="1838" spans="11:17">
      <c r="K1838" s="909"/>
      <c r="L1838" s="909"/>
      <c r="M1838" s="909"/>
      <c r="N1838" s="909"/>
      <c r="O1838" s="909"/>
      <c r="P1838" s="909"/>
      <c r="Q1838" s="909"/>
    </row>
    <row r="1839" spans="11:17">
      <c r="K1839" s="909"/>
      <c r="L1839" s="909"/>
      <c r="M1839" s="909"/>
      <c r="N1839" s="909"/>
      <c r="O1839" s="909"/>
      <c r="P1839" s="909"/>
      <c r="Q1839" s="909"/>
    </row>
    <row r="1840" spans="11:17">
      <c r="K1840" s="909"/>
      <c r="L1840" s="909"/>
      <c r="M1840" s="909"/>
      <c r="N1840" s="909"/>
      <c r="O1840" s="909"/>
      <c r="P1840" s="909"/>
      <c r="Q1840" s="909"/>
    </row>
    <row r="1841" spans="11:17">
      <c r="K1841" s="909"/>
      <c r="L1841" s="909"/>
      <c r="M1841" s="909"/>
      <c r="N1841" s="909"/>
      <c r="O1841" s="909"/>
      <c r="P1841" s="909"/>
      <c r="Q1841" s="909"/>
    </row>
    <row r="1842" spans="11:17">
      <c r="K1842" s="909"/>
      <c r="L1842" s="909"/>
      <c r="M1842" s="909"/>
      <c r="N1842" s="909"/>
      <c r="O1842" s="909"/>
      <c r="P1842" s="909"/>
      <c r="Q1842" s="909"/>
    </row>
    <row r="1843" spans="11:17">
      <c r="K1843" s="909"/>
      <c r="L1843" s="909"/>
      <c r="M1843" s="909"/>
      <c r="N1843" s="909"/>
      <c r="O1843" s="909"/>
      <c r="P1843" s="909"/>
      <c r="Q1843" s="909"/>
    </row>
    <row r="1844" spans="11:17">
      <c r="K1844" s="909"/>
      <c r="L1844" s="909"/>
      <c r="M1844" s="909"/>
      <c r="N1844" s="909"/>
      <c r="O1844" s="909"/>
      <c r="P1844" s="909"/>
      <c r="Q1844" s="909"/>
    </row>
    <row r="1845" spans="11:17">
      <c r="K1845" s="909"/>
      <c r="L1845" s="909"/>
      <c r="M1845" s="909"/>
      <c r="N1845" s="909"/>
      <c r="O1845" s="909"/>
      <c r="P1845" s="909"/>
      <c r="Q1845" s="909"/>
    </row>
    <row r="1846" spans="11:17">
      <c r="K1846" s="909"/>
      <c r="L1846" s="909"/>
      <c r="M1846" s="909"/>
      <c r="N1846" s="909"/>
      <c r="O1846" s="909"/>
      <c r="P1846" s="909"/>
      <c r="Q1846" s="909"/>
    </row>
    <row r="1847" spans="11:17">
      <c r="K1847" s="909"/>
      <c r="L1847" s="909"/>
      <c r="M1847" s="909"/>
      <c r="N1847" s="909"/>
      <c r="O1847" s="909"/>
      <c r="P1847" s="909"/>
      <c r="Q1847" s="909"/>
    </row>
    <row r="1848" spans="11:17">
      <c r="K1848" s="909"/>
      <c r="L1848" s="909"/>
      <c r="M1848" s="909"/>
      <c r="N1848" s="909"/>
      <c r="O1848" s="909"/>
      <c r="P1848" s="909"/>
      <c r="Q1848" s="909"/>
    </row>
    <row r="1849" spans="11:17">
      <c r="K1849" s="909"/>
      <c r="L1849" s="909"/>
      <c r="M1849" s="909"/>
      <c r="N1849" s="909"/>
      <c r="O1849" s="909"/>
      <c r="P1849" s="909"/>
      <c r="Q1849" s="909"/>
    </row>
    <row r="1850" spans="11:17">
      <c r="K1850" s="909"/>
      <c r="L1850" s="909"/>
      <c r="M1850" s="909"/>
      <c r="N1850" s="909"/>
      <c r="O1850" s="909"/>
      <c r="P1850" s="909"/>
      <c r="Q1850" s="909"/>
    </row>
    <row r="1851" spans="11:17">
      <c r="K1851" s="909"/>
      <c r="L1851" s="909"/>
      <c r="M1851" s="909"/>
      <c r="N1851" s="909"/>
      <c r="O1851" s="909"/>
      <c r="P1851" s="909"/>
      <c r="Q1851" s="909"/>
    </row>
    <row r="1852" spans="11:17">
      <c r="K1852" s="909"/>
      <c r="L1852" s="909"/>
      <c r="M1852" s="909"/>
      <c r="N1852" s="909"/>
      <c r="O1852" s="909"/>
      <c r="P1852" s="909"/>
      <c r="Q1852" s="909"/>
    </row>
    <row r="1853" spans="11:17">
      <c r="K1853" s="909"/>
      <c r="L1853" s="909"/>
      <c r="M1853" s="909"/>
      <c r="N1853" s="909"/>
      <c r="O1853" s="909"/>
      <c r="P1853" s="909"/>
      <c r="Q1853" s="909"/>
    </row>
    <row r="1854" spans="11:17">
      <c r="K1854" s="909"/>
      <c r="L1854" s="909"/>
      <c r="M1854" s="909"/>
      <c r="N1854" s="909"/>
      <c r="O1854" s="909"/>
      <c r="P1854" s="909"/>
      <c r="Q1854" s="909"/>
    </row>
    <row r="1855" spans="11:17">
      <c r="K1855" s="909"/>
      <c r="L1855" s="909"/>
      <c r="M1855" s="909"/>
      <c r="N1855" s="909"/>
      <c r="O1855" s="909"/>
      <c r="P1855" s="909"/>
      <c r="Q1855" s="909"/>
    </row>
    <row r="1856" spans="11:17">
      <c r="K1856" s="909"/>
      <c r="L1856" s="909"/>
      <c r="M1856" s="909"/>
      <c r="N1856" s="909"/>
      <c r="O1856" s="909"/>
      <c r="P1856" s="909"/>
      <c r="Q1856" s="909"/>
    </row>
    <row r="1857" spans="11:17">
      <c r="K1857" s="909"/>
      <c r="L1857" s="909"/>
      <c r="M1857" s="909"/>
      <c r="N1857" s="909"/>
      <c r="O1857" s="909"/>
      <c r="P1857" s="909"/>
      <c r="Q1857" s="909"/>
    </row>
    <row r="1858" spans="11:17">
      <c r="K1858" s="909"/>
      <c r="L1858" s="909"/>
      <c r="M1858" s="909"/>
      <c r="N1858" s="909"/>
      <c r="O1858" s="909"/>
      <c r="P1858" s="909"/>
      <c r="Q1858" s="909"/>
    </row>
    <row r="1859" spans="11:17">
      <c r="K1859" s="909"/>
      <c r="L1859" s="909"/>
      <c r="M1859" s="909"/>
      <c r="N1859" s="909"/>
      <c r="O1859" s="909"/>
      <c r="P1859" s="909"/>
      <c r="Q1859" s="909"/>
    </row>
    <row r="1860" spans="11:17">
      <c r="K1860" s="909"/>
      <c r="L1860" s="909"/>
      <c r="M1860" s="909"/>
      <c r="N1860" s="909"/>
      <c r="O1860" s="909"/>
      <c r="P1860" s="909"/>
      <c r="Q1860" s="909"/>
    </row>
    <row r="1861" spans="11:17">
      <c r="K1861" s="909"/>
      <c r="L1861" s="909"/>
      <c r="M1861" s="909"/>
      <c r="N1861" s="909"/>
      <c r="O1861" s="909"/>
      <c r="P1861" s="909"/>
      <c r="Q1861" s="909"/>
    </row>
    <row r="1862" spans="11:17">
      <c r="K1862" s="909"/>
      <c r="L1862" s="909"/>
      <c r="M1862" s="909"/>
      <c r="N1862" s="909"/>
      <c r="O1862" s="909"/>
      <c r="P1862" s="909"/>
      <c r="Q1862" s="909"/>
    </row>
    <row r="1863" spans="11:17">
      <c r="K1863" s="909"/>
      <c r="L1863" s="909"/>
      <c r="M1863" s="909"/>
      <c r="N1863" s="909"/>
      <c r="O1863" s="909"/>
      <c r="P1863" s="909"/>
      <c r="Q1863" s="909"/>
    </row>
    <row r="1864" spans="11:17">
      <c r="K1864" s="909"/>
      <c r="L1864" s="909"/>
      <c r="M1864" s="909"/>
      <c r="N1864" s="909"/>
      <c r="O1864" s="909"/>
      <c r="P1864" s="909"/>
      <c r="Q1864" s="909"/>
    </row>
    <row r="1865" spans="11:17">
      <c r="K1865" s="909"/>
      <c r="L1865" s="909"/>
      <c r="M1865" s="909"/>
      <c r="N1865" s="909"/>
      <c r="O1865" s="909"/>
      <c r="P1865" s="909"/>
      <c r="Q1865" s="909"/>
    </row>
    <row r="1866" spans="11:17">
      <c r="K1866" s="909"/>
      <c r="L1866" s="909"/>
      <c r="M1866" s="909"/>
      <c r="N1866" s="909"/>
      <c r="O1866" s="909"/>
      <c r="P1866" s="909"/>
      <c r="Q1866" s="909"/>
    </row>
    <row r="1867" spans="11:17">
      <c r="K1867" s="909"/>
      <c r="L1867" s="909"/>
      <c r="M1867" s="909"/>
      <c r="N1867" s="909"/>
      <c r="O1867" s="909"/>
      <c r="P1867" s="909"/>
      <c r="Q1867" s="909"/>
    </row>
    <row r="1868" spans="11:17">
      <c r="K1868" s="909"/>
      <c r="L1868" s="909"/>
      <c r="M1868" s="909"/>
      <c r="N1868" s="909"/>
      <c r="O1868" s="909"/>
      <c r="P1868" s="909"/>
      <c r="Q1868" s="909"/>
    </row>
    <row r="1869" spans="11:17">
      <c r="K1869" s="909"/>
      <c r="L1869" s="909"/>
      <c r="M1869" s="909"/>
      <c r="N1869" s="909"/>
      <c r="O1869" s="909"/>
      <c r="P1869" s="909"/>
      <c r="Q1869" s="909"/>
    </row>
    <row r="1870" spans="11:17">
      <c r="K1870" s="909"/>
      <c r="L1870" s="909"/>
      <c r="M1870" s="909"/>
      <c r="N1870" s="909"/>
      <c r="O1870" s="909"/>
      <c r="P1870" s="909"/>
      <c r="Q1870" s="909"/>
    </row>
    <row r="1871" spans="11:17">
      <c r="K1871" s="909"/>
      <c r="L1871" s="909"/>
      <c r="M1871" s="909"/>
      <c r="N1871" s="909"/>
      <c r="O1871" s="909"/>
      <c r="P1871" s="909"/>
      <c r="Q1871" s="909"/>
    </row>
    <row r="1872" spans="11:17">
      <c r="K1872" s="909"/>
      <c r="L1872" s="909"/>
      <c r="M1872" s="909"/>
      <c r="N1872" s="909"/>
      <c r="O1872" s="909"/>
      <c r="P1872" s="909"/>
      <c r="Q1872" s="909"/>
    </row>
    <row r="1873" spans="11:17">
      <c r="K1873" s="909"/>
      <c r="L1873" s="909"/>
      <c r="M1873" s="909"/>
      <c r="N1873" s="909"/>
      <c r="O1873" s="909"/>
      <c r="P1873" s="909"/>
      <c r="Q1873" s="909"/>
    </row>
    <row r="1874" spans="11:17">
      <c r="K1874" s="909"/>
      <c r="L1874" s="909"/>
      <c r="M1874" s="909"/>
      <c r="N1874" s="909"/>
      <c r="O1874" s="909"/>
      <c r="P1874" s="909"/>
      <c r="Q1874" s="909"/>
    </row>
    <row r="1875" spans="11:17">
      <c r="K1875" s="909"/>
      <c r="L1875" s="909"/>
      <c r="M1875" s="909"/>
      <c r="N1875" s="909"/>
      <c r="O1875" s="909"/>
      <c r="P1875" s="909"/>
      <c r="Q1875" s="909"/>
    </row>
    <row r="1876" spans="11:17">
      <c r="K1876" s="909"/>
      <c r="L1876" s="909"/>
      <c r="M1876" s="909"/>
      <c r="N1876" s="909"/>
      <c r="O1876" s="909"/>
      <c r="P1876" s="909"/>
      <c r="Q1876" s="909"/>
    </row>
    <row r="1877" spans="11:17">
      <c r="K1877" s="909"/>
      <c r="L1877" s="909"/>
      <c r="M1877" s="909"/>
      <c r="N1877" s="909"/>
      <c r="O1877" s="909"/>
      <c r="P1877" s="909"/>
      <c r="Q1877" s="909"/>
    </row>
    <row r="1878" spans="11:17">
      <c r="K1878" s="909"/>
      <c r="L1878" s="909"/>
      <c r="M1878" s="909"/>
      <c r="N1878" s="909"/>
      <c r="O1878" s="909"/>
      <c r="P1878" s="909"/>
      <c r="Q1878" s="909"/>
    </row>
    <row r="1879" spans="11:17">
      <c r="K1879" s="909"/>
      <c r="L1879" s="909"/>
      <c r="M1879" s="909"/>
      <c r="N1879" s="909"/>
      <c r="O1879" s="909"/>
      <c r="P1879" s="909"/>
      <c r="Q1879" s="909"/>
    </row>
    <row r="1880" spans="11:17">
      <c r="K1880" s="909"/>
      <c r="L1880" s="909"/>
      <c r="M1880" s="909"/>
      <c r="N1880" s="909"/>
      <c r="O1880" s="909"/>
      <c r="P1880" s="909"/>
      <c r="Q1880" s="909"/>
    </row>
    <row r="1881" spans="11:17">
      <c r="K1881" s="909"/>
      <c r="L1881" s="909"/>
      <c r="M1881" s="909"/>
      <c r="N1881" s="909"/>
      <c r="O1881" s="909"/>
      <c r="P1881" s="909"/>
      <c r="Q1881" s="909"/>
    </row>
    <row r="1882" spans="11:17">
      <c r="K1882" s="909"/>
      <c r="L1882" s="909"/>
      <c r="M1882" s="909"/>
      <c r="N1882" s="909"/>
      <c r="O1882" s="909"/>
      <c r="P1882" s="909"/>
      <c r="Q1882" s="909"/>
    </row>
    <row r="1883" spans="11:17">
      <c r="K1883" s="909"/>
      <c r="L1883" s="909"/>
      <c r="M1883" s="909"/>
      <c r="N1883" s="909"/>
      <c r="O1883" s="909"/>
      <c r="P1883" s="909"/>
      <c r="Q1883" s="909"/>
    </row>
    <row r="1884" spans="11:17">
      <c r="K1884" s="909"/>
      <c r="L1884" s="909"/>
      <c r="M1884" s="909"/>
      <c r="N1884" s="909"/>
      <c r="O1884" s="909"/>
      <c r="P1884" s="909"/>
      <c r="Q1884" s="909"/>
    </row>
    <row r="1885" spans="11:17">
      <c r="K1885" s="909"/>
      <c r="L1885" s="909"/>
      <c r="M1885" s="909"/>
      <c r="N1885" s="909"/>
      <c r="O1885" s="909"/>
      <c r="P1885" s="909"/>
      <c r="Q1885" s="909"/>
    </row>
    <row r="1886" spans="11:17">
      <c r="K1886" s="909"/>
      <c r="L1886" s="909"/>
      <c r="M1886" s="909"/>
      <c r="N1886" s="909"/>
      <c r="O1886" s="909"/>
      <c r="P1886" s="909"/>
      <c r="Q1886" s="909"/>
    </row>
    <row r="1887" spans="11:17">
      <c r="K1887" s="909"/>
      <c r="L1887" s="909"/>
      <c r="M1887" s="909"/>
      <c r="N1887" s="909"/>
      <c r="O1887" s="909"/>
      <c r="P1887" s="909"/>
      <c r="Q1887" s="909"/>
    </row>
    <row r="1888" spans="11:17">
      <c r="K1888" s="909"/>
      <c r="L1888" s="909"/>
      <c r="M1888" s="909"/>
      <c r="N1888" s="909"/>
      <c r="O1888" s="909"/>
      <c r="P1888" s="909"/>
      <c r="Q1888" s="909"/>
    </row>
    <row r="1889" spans="11:17">
      <c r="K1889" s="909"/>
      <c r="L1889" s="909"/>
      <c r="M1889" s="909"/>
      <c r="N1889" s="909"/>
      <c r="O1889" s="909"/>
      <c r="P1889" s="909"/>
      <c r="Q1889" s="909"/>
    </row>
    <row r="1890" spans="11:17">
      <c r="K1890" s="909"/>
      <c r="L1890" s="909"/>
      <c r="M1890" s="909"/>
      <c r="N1890" s="909"/>
      <c r="O1890" s="909"/>
      <c r="P1890" s="909"/>
      <c r="Q1890" s="909"/>
    </row>
    <row r="1891" spans="11:17">
      <c r="K1891" s="909"/>
      <c r="L1891" s="909"/>
      <c r="M1891" s="909"/>
      <c r="N1891" s="909"/>
      <c r="O1891" s="909"/>
      <c r="P1891" s="909"/>
      <c r="Q1891" s="909"/>
    </row>
    <row r="1892" spans="11:17">
      <c r="K1892" s="909"/>
      <c r="L1892" s="909"/>
      <c r="M1892" s="909"/>
      <c r="N1892" s="909"/>
      <c r="O1892" s="909"/>
      <c r="P1892" s="909"/>
      <c r="Q1892" s="909"/>
    </row>
    <row r="1893" spans="11:17">
      <c r="K1893" s="909"/>
      <c r="L1893" s="909"/>
      <c r="M1893" s="909"/>
      <c r="N1893" s="909"/>
      <c r="O1893" s="909"/>
      <c r="P1893" s="909"/>
      <c r="Q1893" s="909"/>
    </row>
    <row r="1894" spans="11:17">
      <c r="K1894" s="909"/>
      <c r="L1894" s="909"/>
      <c r="M1894" s="909"/>
      <c r="N1894" s="909"/>
      <c r="O1894" s="909"/>
      <c r="P1894" s="909"/>
      <c r="Q1894" s="909"/>
    </row>
    <row r="1895" spans="11:17">
      <c r="K1895" s="909"/>
      <c r="L1895" s="909"/>
      <c r="M1895" s="909"/>
      <c r="N1895" s="909"/>
      <c r="O1895" s="909"/>
      <c r="P1895" s="909"/>
      <c r="Q1895" s="909"/>
    </row>
    <row r="1896" spans="11:17">
      <c r="K1896" s="909"/>
      <c r="L1896" s="909"/>
      <c r="M1896" s="909"/>
      <c r="N1896" s="909"/>
      <c r="O1896" s="909"/>
      <c r="P1896" s="909"/>
      <c r="Q1896" s="909"/>
    </row>
    <row r="1897" spans="11:17">
      <c r="K1897" s="909"/>
      <c r="L1897" s="909"/>
      <c r="M1897" s="909"/>
      <c r="N1897" s="909"/>
      <c r="O1897" s="909"/>
      <c r="P1897" s="909"/>
      <c r="Q1897" s="909"/>
    </row>
    <row r="1898" spans="11:17">
      <c r="K1898" s="909"/>
      <c r="L1898" s="909"/>
      <c r="M1898" s="909"/>
      <c r="N1898" s="909"/>
      <c r="O1898" s="909"/>
      <c r="P1898" s="909"/>
      <c r="Q1898" s="909"/>
    </row>
    <row r="1899" spans="11:17">
      <c r="K1899" s="909"/>
      <c r="L1899" s="909"/>
      <c r="M1899" s="909"/>
      <c r="N1899" s="909"/>
      <c r="O1899" s="909"/>
      <c r="P1899" s="909"/>
      <c r="Q1899" s="909"/>
    </row>
    <row r="1900" spans="11:17">
      <c r="K1900" s="909"/>
      <c r="L1900" s="909"/>
      <c r="M1900" s="909"/>
      <c r="N1900" s="909"/>
      <c r="O1900" s="909"/>
      <c r="P1900" s="909"/>
      <c r="Q1900" s="909"/>
    </row>
    <row r="1901" spans="11:17">
      <c r="K1901" s="909"/>
      <c r="L1901" s="909"/>
      <c r="M1901" s="909"/>
      <c r="N1901" s="909"/>
      <c r="O1901" s="909"/>
      <c r="P1901" s="909"/>
      <c r="Q1901" s="909"/>
    </row>
    <row r="1902" spans="11:17">
      <c r="K1902" s="909"/>
      <c r="L1902" s="909"/>
      <c r="M1902" s="909"/>
      <c r="N1902" s="909"/>
      <c r="O1902" s="909"/>
      <c r="P1902" s="909"/>
      <c r="Q1902" s="909"/>
    </row>
    <row r="1903" spans="11:17">
      <c r="K1903" s="909"/>
      <c r="L1903" s="909"/>
      <c r="M1903" s="909"/>
      <c r="N1903" s="909"/>
      <c r="O1903" s="909"/>
      <c r="P1903" s="909"/>
      <c r="Q1903" s="909"/>
    </row>
    <row r="1904" spans="11:17">
      <c r="K1904" s="909"/>
      <c r="L1904" s="909"/>
      <c r="M1904" s="909"/>
      <c r="N1904" s="909"/>
      <c r="O1904" s="909"/>
      <c r="P1904" s="909"/>
      <c r="Q1904" s="909"/>
    </row>
    <row r="1905" spans="11:17">
      <c r="K1905" s="909"/>
      <c r="L1905" s="909"/>
      <c r="M1905" s="909"/>
      <c r="N1905" s="909"/>
      <c r="O1905" s="909"/>
      <c r="P1905" s="909"/>
      <c r="Q1905" s="909"/>
    </row>
    <row r="1906" spans="11:17">
      <c r="K1906" s="909"/>
      <c r="L1906" s="909"/>
      <c r="M1906" s="909"/>
      <c r="N1906" s="909"/>
      <c r="O1906" s="909"/>
      <c r="P1906" s="909"/>
      <c r="Q1906" s="909"/>
    </row>
    <row r="1907" spans="11:17">
      <c r="K1907" s="909"/>
      <c r="L1907" s="909"/>
      <c r="M1907" s="909"/>
      <c r="N1907" s="909"/>
      <c r="O1907" s="909"/>
      <c r="P1907" s="909"/>
      <c r="Q1907" s="909"/>
    </row>
    <row r="1908" spans="11:17">
      <c r="K1908" s="909"/>
      <c r="L1908" s="909"/>
      <c r="M1908" s="909"/>
      <c r="N1908" s="909"/>
      <c r="O1908" s="909"/>
      <c r="P1908" s="909"/>
      <c r="Q1908" s="909"/>
    </row>
    <row r="1909" spans="11:17">
      <c r="K1909" s="909"/>
      <c r="L1909" s="909"/>
      <c r="M1909" s="909"/>
      <c r="N1909" s="909"/>
      <c r="O1909" s="909"/>
      <c r="P1909" s="909"/>
      <c r="Q1909" s="909"/>
    </row>
    <row r="1910" spans="11:17">
      <c r="K1910" s="909"/>
      <c r="L1910" s="909"/>
      <c r="M1910" s="909"/>
      <c r="N1910" s="909"/>
      <c r="O1910" s="909"/>
      <c r="P1910" s="909"/>
      <c r="Q1910" s="909"/>
    </row>
    <row r="1911" spans="11:17">
      <c r="K1911" s="909"/>
      <c r="L1911" s="909"/>
      <c r="M1911" s="909"/>
      <c r="N1911" s="909"/>
      <c r="O1911" s="909"/>
      <c r="P1911" s="909"/>
      <c r="Q1911" s="909"/>
    </row>
    <row r="1912" spans="11:17">
      <c r="K1912" s="909"/>
      <c r="L1912" s="909"/>
      <c r="M1912" s="909"/>
      <c r="N1912" s="909"/>
      <c r="O1912" s="909"/>
      <c r="P1912" s="909"/>
      <c r="Q1912" s="909"/>
    </row>
    <row r="1913" spans="11:17">
      <c r="K1913" s="909"/>
      <c r="L1913" s="909"/>
      <c r="M1913" s="909"/>
      <c r="N1913" s="909"/>
      <c r="O1913" s="909"/>
      <c r="P1913" s="909"/>
      <c r="Q1913" s="909"/>
    </row>
    <row r="1914" spans="11:17">
      <c r="K1914" s="909"/>
      <c r="L1914" s="909"/>
      <c r="M1914" s="909"/>
      <c r="N1914" s="909"/>
      <c r="O1914" s="909"/>
      <c r="P1914" s="909"/>
      <c r="Q1914" s="909"/>
    </row>
    <row r="1915" spans="11:17">
      <c r="K1915" s="909"/>
      <c r="L1915" s="909"/>
      <c r="M1915" s="909"/>
      <c r="N1915" s="909"/>
      <c r="O1915" s="909"/>
      <c r="P1915" s="909"/>
      <c r="Q1915" s="909"/>
    </row>
    <row r="1916" spans="11:17">
      <c r="K1916" s="909"/>
      <c r="L1916" s="909"/>
      <c r="M1916" s="909"/>
      <c r="N1916" s="909"/>
      <c r="O1916" s="909"/>
      <c r="P1916" s="909"/>
      <c r="Q1916" s="909"/>
    </row>
    <row r="1917" spans="11:17">
      <c r="K1917" s="909"/>
      <c r="L1917" s="909"/>
      <c r="M1917" s="909"/>
      <c r="N1917" s="909"/>
      <c r="O1917" s="909"/>
      <c r="P1917" s="909"/>
      <c r="Q1917" s="909"/>
    </row>
    <row r="1918" spans="11:17">
      <c r="K1918" s="909"/>
      <c r="L1918" s="909"/>
      <c r="M1918" s="909"/>
      <c r="N1918" s="909"/>
      <c r="O1918" s="909"/>
      <c r="P1918" s="909"/>
      <c r="Q1918" s="909"/>
    </row>
    <row r="1919" spans="11:17">
      <c r="K1919" s="909"/>
      <c r="L1919" s="909"/>
      <c r="M1919" s="909"/>
      <c r="N1919" s="909"/>
      <c r="O1919" s="909"/>
      <c r="P1919" s="909"/>
      <c r="Q1919" s="909"/>
    </row>
    <row r="1920" spans="11:17">
      <c r="K1920" s="909"/>
      <c r="L1920" s="909"/>
      <c r="M1920" s="909"/>
      <c r="N1920" s="909"/>
      <c r="O1920" s="909"/>
      <c r="P1920" s="909"/>
      <c r="Q1920" s="909"/>
    </row>
    <row r="1921" spans="11:17">
      <c r="K1921" s="909"/>
      <c r="L1921" s="909"/>
      <c r="M1921" s="909"/>
      <c r="N1921" s="909"/>
      <c r="O1921" s="909"/>
      <c r="P1921" s="909"/>
      <c r="Q1921" s="909"/>
    </row>
    <row r="1922" spans="11:17">
      <c r="K1922" s="909"/>
      <c r="L1922" s="909"/>
      <c r="M1922" s="909"/>
      <c r="N1922" s="909"/>
      <c r="O1922" s="909"/>
      <c r="P1922" s="909"/>
      <c r="Q1922" s="909"/>
    </row>
    <row r="1923" spans="11:17">
      <c r="K1923" s="909"/>
      <c r="L1923" s="909"/>
      <c r="M1923" s="909"/>
      <c r="N1923" s="909"/>
      <c r="O1923" s="909"/>
      <c r="P1923" s="909"/>
      <c r="Q1923" s="909"/>
    </row>
    <row r="1924" spans="11:17">
      <c r="K1924" s="909"/>
      <c r="L1924" s="909"/>
      <c r="M1924" s="909"/>
      <c r="N1924" s="909"/>
      <c r="O1924" s="909"/>
      <c r="P1924" s="909"/>
      <c r="Q1924" s="909"/>
    </row>
    <row r="1925" spans="11:17">
      <c r="K1925" s="909"/>
      <c r="L1925" s="909"/>
      <c r="M1925" s="909"/>
      <c r="N1925" s="909"/>
      <c r="O1925" s="909"/>
      <c r="P1925" s="909"/>
      <c r="Q1925" s="909"/>
    </row>
    <row r="1926" spans="11:17">
      <c r="K1926" s="909"/>
      <c r="L1926" s="909"/>
      <c r="M1926" s="909"/>
      <c r="N1926" s="909"/>
      <c r="O1926" s="909"/>
      <c r="P1926" s="909"/>
      <c r="Q1926" s="909"/>
    </row>
    <row r="1927" spans="11:17">
      <c r="K1927" s="909"/>
      <c r="L1927" s="909"/>
      <c r="M1927" s="909"/>
      <c r="N1927" s="909"/>
      <c r="O1927" s="909"/>
      <c r="P1927" s="909"/>
      <c r="Q1927" s="909"/>
    </row>
    <row r="1928" spans="11:17">
      <c r="K1928" s="909"/>
      <c r="L1928" s="909"/>
      <c r="M1928" s="909"/>
      <c r="N1928" s="909"/>
      <c r="O1928" s="909"/>
      <c r="P1928" s="909"/>
      <c r="Q1928" s="909"/>
    </row>
    <row r="1929" spans="11:17">
      <c r="K1929" s="909"/>
      <c r="L1929" s="909"/>
      <c r="M1929" s="909"/>
      <c r="N1929" s="909"/>
      <c r="O1929" s="909"/>
      <c r="P1929" s="909"/>
      <c r="Q1929" s="909"/>
    </row>
    <row r="1930" spans="11:17">
      <c r="K1930" s="909"/>
      <c r="L1930" s="909"/>
      <c r="M1930" s="909"/>
      <c r="N1930" s="909"/>
      <c r="O1930" s="909"/>
      <c r="P1930" s="909"/>
      <c r="Q1930" s="909"/>
    </row>
    <row r="1931" spans="11:17">
      <c r="K1931" s="909"/>
      <c r="L1931" s="909"/>
      <c r="M1931" s="909"/>
      <c r="N1931" s="909"/>
      <c r="O1931" s="909"/>
      <c r="P1931" s="909"/>
      <c r="Q1931" s="909"/>
    </row>
    <row r="1932" spans="11:17">
      <c r="K1932" s="909"/>
      <c r="L1932" s="909"/>
      <c r="M1932" s="909"/>
      <c r="N1932" s="909"/>
      <c r="O1932" s="909"/>
      <c r="P1932" s="909"/>
      <c r="Q1932" s="909"/>
    </row>
    <row r="1933" spans="11:17">
      <c r="K1933" s="909"/>
      <c r="L1933" s="909"/>
      <c r="M1933" s="909"/>
      <c r="N1933" s="909"/>
      <c r="O1933" s="909"/>
      <c r="P1933" s="909"/>
      <c r="Q1933" s="909"/>
    </row>
    <row r="1934" spans="11:17">
      <c r="K1934" s="909"/>
      <c r="L1934" s="909"/>
      <c r="M1934" s="909"/>
      <c r="N1934" s="909"/>
      <c r="O1934" s="909"/>
      <c r="P1934" s="909"/>
      <c r="Q1934" s="909"/>
    </row>
    <row r="1935" spans="11:17">
      <c r="K1935" s="909"/>
      <c r="L1935" s="909"/>
      <c r="M1935" s="909"/>
      <c r="N1935" s="909"/>
      <c r="O1935" s="909"/>
      <c r="P1935" s="909"/>
      <c r="Q1935" s="909"/>
    </row>
    <row r="1936" spans="11:17">
      <c r="K1936" s="909"/>
      <c r="L1936" s="909"/>
      <c r="M1936" s="909"/>
      <c r="N1936" s="909"/>
      <c r="O1936" s="909"/>
      <c r="P1936" s="909"/>
      <c r="Q1936" s="909"/>
    </row>
    <row r="1937" spans="11:17">
      <c r="K1937" s="909"/>
      <c r="L1937" s="909"/>
      <c r="M1937" s="909"/>
      <c r="N1937" s="909"/>
      <c r="O1937" s="909"/>
      <c r="P1937" s="909"/>
      <c r="Q1937" s="909"/>
    </row>
    <row r="1938" spans="11:17">
      <c r="K1938" s="909"/>
      <c r="L1938" s="909"/>
      <c r="M1938" s="909"/>
      <c r="N1938" s="909"/>
      <c r="O1938" s="909"/>
      <c r="P1938" s="909"/>
      <c r="Q1938" s="909"/>
    </row>
    <row r="1939" spans="11:17">
      <c r="K1939" s="909"/>
      <c r="L1939" s="909"/>
      <c r="M1939" s="909"/>
      <c r="N1939" s="909"/>
      <c r="O1939" s="909"/>
      <c r="P1939" s="909"/>
      <c r="Q1939" s="909"/>
    </row>
    <row r="1940" spans="11:17">
      <c r="K1940" s="909"/>
      <c r="L1940" s="909"/>
      <c r="M1940" s="909"/>
      <c r="N1940" s="909"/>
      <c r="O1940" s="909"/>
      <c r="P1940" s="909"/>
      <c r="Q1940" s="909"/>
    </row>
    <row r="1941" spans="11:17">
      <c r="K1941" s="909"/>
      <c r="L1941" s="909"/>
      <c r="M1941" s="909"/>
      <c r="N1941" s="909"/>
      <c r="O1941" s="909"/>
      <c r="P1941" s="909"/>
      <c r="Q1941" s="909"/>
    </row>
    <row r="1942" spans="11:17">
      <c r="K1942" s="909"/>
      <c r="L1942" s="909"/>
      <c r="M1942" s="909"/>
      <c r="N1942" s="909"/>
      <c r="O1942" s="909"/>
      <c r="P1942" s="909"/>
      <c r="Q1942" s="909"/>
    </row>
    <row r="1943" spans="11:17">
      <c r="K1943" s="909"/>
      <c r="L1943" s="909"/>
      <c r="M1943" s="909"/>
      <c r="N1943" s="909"/>
      <c r="O1943" s="909"/>
      <c r="P1943" s="909"/>
      <c r="Q1943" s="909"/>
    </row>
    <row r="1944" spans="11:17">
      <c r="K1944" s="909"/>
      <c r="L1944" s="909"/>
      <c r="M1944" s="909"/>
      <c r="N1944" s="909"/>
      <c r="O1944" s="909"/>
      <c r="P1944" s="909"/>
      <c r="Q1944" s="909"/>
    </row>
    <row r="1945" spans="11:17">
      <c r="K1945" s="909"/>
      <c r="L1945" s="909"/>
      <c r="M1945" s="909"/>
      <c r="N1945" s="909"/>
      <c r="O1945" s="909"/>
      <c r="P1945" s="909"/>
      <c r="Q1945" s="909"/>
    </row>
    <row r="1946" spans="11:17">
      <c r="K1946" s="909"/>
      <c r="L1946" s="909"/>
      <c r="M1946" s="909"/>
      <c r="N1946" s="909"/>
      <c r="O1946" s="909"/>
      <c r="P1946" s="909"/>
      <c r="Q1946" s="909"/>
    </row>
    <row r="1947" spans="11:17">
      <c r="K1947" s="909"/>
      <c r="L1947" s="909"/>
      <c r="M1947" s="909"/>
      <c r="N1947" s="909"/>
      <c r="O1947" s="909"/>
      <c r="P1947" s="909"/>
      <c r="Q1947" s="909"/>
    </row>
    <row r="1948" spans="11:17">
      <c r="K1948" s="909"/>
      <c r="L1948" s="909"/>
      <c r="M1948" s="909"/>
      <c r="N1948" s="909"/>
      <c r="O1948" s="909"/>
      <c r="P1948" s="909"/>
      <c r="Q1948" s="909"/>
    </row>
    <row r="1949" spans="11:17">
      <c r="K1949" s="909"/>
      <c r="L1949" s="909"/>
      <c r="M1949" s="909"/>
      <c r="N1949" s="909"/>
      <c r="O1949" s="909"/>
      <c r="P1949" s="909"/>
      <c r="Q1949" s="909"/>
    </row>
    <row r="1950" spans="11:17">
      <c r="K1950" s="909"/>
      <c r="L1950" s="909"/>
      <c r="M1950" s="909"/>
      <c r="N1950" s="909"/>
      <c r="O1950" s="909"/>
      <c r="P1950" s="909"/>
      <c r="Q1950" s="909"/>
    </row>
    <row r="1951" spans="11:17">
      <c r="K1951" s="909"/>
      <c r="L1951" s="909"/>
      <c r="M1951" s="909"/>
      <c r="N1951" s="909"/>
      <c r="O1951" s="909"/>
      <c r="P1951" s="909"/>
      <c r="Q1951" s="909"/>
    </row>
    <row r="1952" spans="11:17">
      <c r="K1952" s="909"/>
      <c r="L1952" s="909"/>
      <c r="M1952" s="909"/>
      <c r="N1952" s="909"/>
      <c r="O1952" s="909"/>
      <c r="P1952" s="909"/>
      <c r="Q1952" s="909"/>
    </row>
    <row r="1953" spans="11:17">
      <c r="K1953" s="909"/>
      <c r="L1953" s="909"/>
      <c r="M1953" s="909"/>
      <c r="N1953" s="909"/>
      <c r="O1953" s="909"/>
      <c r="P1953" s="909"/>
      <c r="Q1953" s="909"/>
    </row>
    <row r="1954" spans="11:17">
      <c r="K1954" s="909"/>
      <c r="L1954" s="909"/>
      <c r="M1954" s="909"/>
      <c r="N1954" s="909"/>
      <c r="O1954" s="909"/>
      <c r="P1954" s="909"/>
      <c r="Q1954" s="909"/>
    </row>
    <row r="1955" spans="11:17">
      <c r="K1955" s="909"/>
      <c r="L1955" s="909"/>
      <c r="M1955" s="909"/>
      <c r="N1955" s="909"/>
      <c r="O1955" s="909"/>
      <c r="P1955" s="909"/>
      <c r="Q1955" s="909"/>
    </row>
    <row r="1956" spans="11:17">
      <c r="K1956" s="909"/>
      <c r="L1956" s="909"/>
      <c r="M1956" s="909"/>
      <c r="N1956" s="909"/>
      <c r="O1956" s="909"/>
      <c r="P1956" s="909"/>
      <c r="Q1956" s="909"/>
    </row>
    <row r="1957" spans="11:17">
      <c r="K1957" s="909"/>
      <c r="L1957" s="909"/>
      <c r="M1957" s="909"/>
      <c r="N1957" s="909"/>
      <c r="O1957" s="909"/>
      <c r="P1957" s="909"/>
      <c r="Q1957" s="909"/>
    </row>
    <row r="1958" spans="11:17">
      <c r="K1958" s="909"/>
      <c r="L1958" s="909"/>
      <c r="M1958" s="909"/>
      <c r="N1958" s="909"/>
      <c r="O1958" s="909"/>
      <c r="P1958" s="909"/>
      <c r="Q1958" s="909"/>
    </row>
    <row r="1959" spans="11:17">
      <c r="K1959" s="909"/>
      <c r="L1959" s="909"/>
      <c r="M1959" s="909"/>
      <c r="N1959" s="909"/>
      <c r="O1959" s="909"/>
      <c r="P1959" s="909"/>
      <c r="Q1959" s="909"/>
    </row>
    <row r="1960" spans="11:17">
      <c r="K1960" s="909"/>
      <c r="L1960" s="909"/>
      <c r="M1960" s="909"/>
      <c r="N1960" s="909"/>
      <c r="O1960" s="909"/>
      <c r="P1960" s="909"/>
      <c r="Q1960" s="909"/>
    </row>
    <row r="1961" spans="11:17">
      <c r="K1961" s="909"/>
      <c r="L1961" s="909"/>
      <c r="M1961" s="909"/>
      <c r="N1961" s="909"/>
      <c r="O1961" s="909"/>
      <c r="P1961" s="909"/>
      <c r="Q1961" s="909"/>
    </row>
    <row r="1962" spans="11:17">
      <c r="K1962" s="909"/>
      <c r="L1962" s="909"/>
      <c r="M1962" s="909"/>
      <c r="N1962" s="909"/>
      <c r="O1962" s="909"/>
      <c r="P1962" s="909"/>
      <c r="Q1962" s="909"/>
    </row>
    <row r="1963" spans="11:17">
      <c r="K1963" s="909"/>
      <c r="L1963" s="909"/>
      <c r="M1963" s="909"/>
      <c r="N1963" s="909"/>
      <c r="O1963" s="909"/>
      <c r="P1963" s="909"/>
      <c r="Q1963" s="909"/>
    </row>
    <row r="1964" spans="11:17">
      <c r="K1964" s="909"/>
      <c r="L1964" s="909"/>
      <c r="M1964" s="909"/>
      <c r="N1964" s="909"/>
      <c r="O1964" s="909"/>
      <c r="P1964" s="909"/>
      <c r="Q1964" s="909"/>
    </row>
    <row r="1965" spans="11:17">
      <c r="K1965" s="909"/>
      <c r="L1965" s="909"/>
      <c r="M1965" s="909"/>
      <c r="N1965" s="909"/>
      <c r="O1965" s="909"/>
      <c r="P1965" s="909"/>
      <c r="Q1965" s="909"/>
    </row>
    <row r="1966" spans="11:17">
      <c r="K1966" s="909"/>
      <c r="L1966" s="909"/>
      <c r="M1966" s="909"/>
      <c r="N1966" s="909"/>
      <c r="O1966" s="909"/>
      <c r="P1966" s="909"/>
      <c r="Q1966" s="909"/>
    </row>
    <row r="1967" spans="11:17">
      <c r="K1967" s="909"/>
      <c r="L1967" s="909"/>
      <c r="M1967" s="909"/>
      <c r="N1967" s="909"/>
      <c r="O1967" s="909"/>
      <c r="P1967" s="909"/>
      <c r="Q1967" s="909"/>
    </row>
    <row r="1968" spans="11:17">
      <c r="K1968" s="909"/>
      <c r="L1968" s="909"/>
      <c r="M1968" s="909"/>
      <c r="N1968" s="909"/>
      <c r="O1968" s="909"/>
      <c r="P1968" s="909"/>
      <c r="Q1968" s="909"/>
    </row>
    <row r="1969" spans="11:17">
      <c r="K1969" s="909"/>
      <c r="L1969" s="909"/>
      <c r="M1969" s="909"/>
      <c r="N1969" s="909"/>
      <c r="O1969" s="909"/>
      <c r="P1969" s="909"/>
      <c r="Q1969" s="909"/>
    </row>
    <row r="1970" spans="11:17">
      <c r="K1970" s="909"/>
      <c r="L1970" s="909"/>
      <c r="M1970" s="909"/>
      <c r="N1970" s="909"/>
      <c r="O1970" s="909"/>
      <c r="P1970" s="909"/>
      <c r="Q1970" s="909"/>
    </row>
    <row r="1971" spans="11:17">
      <c r="K1971" s="909"/>
      <c r="L1971" s="909"/>
      <c r="M1971" s="909"/>
      <c r="N1971" s="909"/>
      <c r="O1971" s="909"/>
      <c r="P1971" s="909"/>
      <c r="Q1971" s="909"/>
    </row>
    <row r="1972" spans="11:17">
      <c r="K1972" s="909"/>
      <c r="L1972" s="909"/>
      <c r="M1972" s="909"/>
      <c r="N1972" s="909"/>
      <c r="O1972" s="909"/>
      <c r="P1972" s="909"/>
      <c r="Q1972" s="909"/>
    </row>
    <row r="1973" spans="11:17">
      <c r="K1973" s="909"/>
      <c r="L1973" s="909"/>
      <c r="M1973" s="909"/>
      <c r="N1973" s="909"/>
      <c r="O1973" s="909"/>
      <c r="P1973" s="909"/>
      <c r="Q1973" s="909"/>
    </row>
    <row r="1974" spans="11:17">
      <c r="K1974" s="909"/>
      <c r="L1974" s="909"/>
      <c r="M1974" s="909"/>
      <c r="N1974" s="909"/>
      <c r="O1974" s="909"/>
      <c r="P1974" s="909"/>
      <c r="Q1974" s="909"/>
    </row>
    <row r="1975" spans="11:17">
      <c r="K1975" s="909"/>
      <c r="L1975" s="909"/>
      <c r="M1975" s="909"/>
      <c r="N1975" s="909"/>
      <c r="O1975" s="909"/>
      <c r="P1975" s="909"/>
      <c r="Q1975" s="909"/>
    </row>
    <row r="1976" spans="11:17">
      <c r="K1976" s="909"/>
      <c r="L1976" s="909"/>
      <c r="M1976" s="909"/>
      <c r="N1976" s="909"/>
      <c r="O1976" s="909"/>
      <c r="P1976" s="909"/>
      <c r="Q1976" s="909"/>
    </row>
    <row r="1977" spans="11:17">
      <c r="K1977" s="909"/>
      <c r="L1977" s="909"/>
      <c r="M1977" s="909"/>
      <c r="N1977" s="909"/>
      <c r="O1977" s="909"/>
      <c r="P1977" s="909"/>
      <c r="Q1977" s="909"/>
    </row>
    <row r="1978" spans="11:17">
      <c r="K1978" s="909"/>
      <c r="L1978" s="909"/>
      <c r="M1978" s="909"/>
      <c r="N1978" s="909"/>
      <c r="O1978" s="909"/>
      <c r="P1978" s="909"/>
      <c r="Q1978" s="909"/>
    </row>
    <row r="1979" spans="11:17">
      <c r="K1979" s="909"/>
      <c r="L1979" s="909"/>
      <c r="M1979" s="909"/>
      <c r="N1979" s="909"/>
      <c r="O1979" s="909"/>
      <c r="P1979" s="909"/>
      <c r="Q1979" s="909"/>
    </row>
    <row r="1980" spans="11:17">
      <c r="K1980" s="909"/>
      <c r="L1980" s="909"/>
      <c r="M1980" s="909"/>
      <c r="N1980" s="909"/>
      <c r="O1980" s="909"/>
      <c r="P1980" s="909"/>
      <c r="Q1980" s="909"/>
    </row>
    <row r="1981" spans="11:17">
      <c r="K1981" s="909"/>
      <c r="L1981" s="909"/>
      <c r="M1981" s="909"/>
      <c r="N1981" s="909"/>
      <c r="O1981" s="909"/>
      <c r="P1981" s="909"/>
      <c r="Q1981" s="909"/>
    </row>
    <row r="1982" spans="11:17">
      <c r="K1982" s="909"/>
      <c r="L1982" s="909"/>
      <c r="M1982" s="909"/>
      <c r="N1982" s="909"/>
      <c r="O1982" s="909"/>
      <c r="P1982" s="909"/>
      <c r="Q1982" s="909"/>
    </row>
    <row r="1983" spans="11:17">
      <c r="K1983" s="909"/>
      <c r="L1983" s="909"/>
      <c r="M1983" s="909"/>
      <c r="N1983" s="909"/>
      <c r="O1983" s="909"/>
      <c r="P1983" s="909"/>
      <c r="Q1983" s="909"/>
    </row>
    <row r="1984" spans="11:17">
      <c r="K1984" s="909"/>
      <c r="L1984" s="909"/>
      <c r="M1984" s="909"/>
      <c r="N1984" s="909"/>
      <c r="O1984" s="909"/>
      <c r="P1984" s="909"/>
      <c r="Q1984" s="909"/>
    </row>
    <row r="1985" spans="11:17">
      <c r="K1985" s="909"/>
      <c r="L1985" s="909"/>
      <c r="M1985" s="909"/>
      <c r="N1985" s="909"/>
      <c r="O1985" s="909"/>
      <c r="P1985" s="909"/>
      <c r="Q1985" s="909"/>
    </row>
    <row r="1986" spans="11:17">
      <c r="K1986" s="909"/>
      <c r="L1986" s="909"/>
      <c r="M1986" s="909"/>
      <c r="N1986" s="909"/>
      <c r="O1986" s="909"/>
      <c r="P1986" s="909"/>
      <c r="Q1986" s="909"/>
    </row>
    <row r="1987" spans="11:17">
      <c r="K1987" s="909"/>
      <c r="L1987" s="909"/>
      <c r="M1987" s="909"/>
      <c r="N1987" s="909"/>
      <c r="O1987" s="909"/>
      <c r="P1987" s="909"/>
      <c r="Q1987" s="909"/>
    </row>
    <row r="1988" spans="11:17">
      <c r="K1988" s="909"/>
      <c r="L1988" s="909"/>
      <c r="M1988" s="909"/>
      <c r="N1988" s="909"/>
      <c r="O1988" s="909"/>
      <c r="P1988" s="909"/>
      <c r="Q1988" s="909"/>
    </row>
    <row r="1989" spans="11:17">
      <c r="K1989" s="909"/>
      <c r="L1989" s="909"/>
      <c r="M1989" s="909"/>
      <c r="N1989" s="909"/>
      <c r="O1989" s="909"/>
      <c r="P1989" s="909"/>
      <c r="Q1989" s="909"/>
    </row>
    <row r="1990" spans="11:17">
      <c r="K1990" s="909"/>
      <c r="L1990" s="909"/>
      <c r="M1990" s="909"/>
      <c r="N1990" s="909"/>
      <c r="O1990" s="909"/>
      <c r="P1990" s="909"/>
      <c r="Q1990" s="909"/>
    </row>
    <row r="1991" spans="11:17">
      <c r="K1991" s="909"/>
      <c r="L1991" s="909"/>
      <c r="M1991" s="909"/>
      <c r="N1991" s="909"/>
      <c r="O1991" s="909"/>
      <c r="P1991" s="909"/>
      <c r="Q1991" s="909"/>
    </row>
    <row r="1992" spans="11:17">
      <c r="K1992" s="909"/>
      <c r="L1992" s="909"/>
      <c r="M1992" s="909"/>
      <c r="N1992" s="909"/>
      <c r="O1992" s="909"/>
      <c r="P1992" s="909"/>
      <c r="Q1992" s="909"/>
    </row>
    <row r="1993" spans="11:17">
      <c r="K1993" s="909"/>
      <c r="L1993" s="909"/>
      <c r="M1993" s="909"/>
      <c r="N1993" s="909"/>
      <c r="O1993" s="909"/>
      <c r="P1993" s="909"/>
      <c r="Q1993" s="909"/>
    </row>
    <row r="1994" spans="11:17">
      <c r="K1994" s="909"/>
      <c r="L1994" s="909"/>
      <c r="M1994" s="909"/>
      <c r="N1994" s="909"/>
      <c r="O1994" s="909"/>
      <c r="P1994" s="909"/>
      <c r="Q1994" s="909"/>
    </row>
    <row r="1995" spans="11:17">
      <c r="K1995" s="909"/>
      <c r="L1995" s="909"/>
      <c r="M1995" s="909"/>
      <c r="N1995" s="909"/>
      <c r="O1995" s="909"/>
      <c r="P1995" s="909"/>
      <c r="Q1995" s="909"/>
    </row>
    <row r="1996" spans="11:17">
      <c r="K1996" s="909"/>
      <c r="L1996" s="909"/>
      <c r="M1996" s="909"/>
      <c r="N1996" s="909"/>
      <c r="O1996" s="909"/>
      <c r="P1996" s="909"/>
      <c r="Q1996" s="909"/>
    </row>
    <row r="1997" spans="11:17">
      <c r="K1997" s="909"/>
      <c r="L1997" s="909"/>
      <c r="M1997" s="909"/>
      <c r="N1997" s="909"/>
      <c r="O1997" s="909"/>
      <c r="P1997" s="909"/>
      <c r="Q1997" s="909"/>
    </row>
    <row r="1998" spans="11:17">
      <c r="K1998" s="909"/>
      <c r="L1998" s="909"/>
      <c r="M1998" s="909"/>
      <c r="N1998" s="909"/>
      <c r="O1998" s="909"/>
      <c r="P1998" s="909"/>
      <c r="Q1998" s="909"/>
    </row>
    <row r="1999" spans="11:17">
      <c r="K1999" s="909"/>
      <c r="L1999" s="909"/>
      <c r="M1999" s="909"/>
      <c r="N1999" s="909"/>
      <c r="O1999" s="909"/>
      <c r="P1999" s="909"/>
      <c r="Q1999" s="909"/>
    </row>
    <row r="2000" spans="11:17">
      <c r="K2000" s="909"/>
      <c r="L2000" s="909"/>
      <c r="M2000" s="909"/>
      <c r="N2000" s="909"/>
      <c r="O2000" s="909"/>
      <c r="P2000" s="909"/>
      <c r="Q2000" s="909"/>
    </row>
    <row r="2001" spans="11:17">
      <c r="K2001" s="909"/>
      <c r="L2001" s="909"/>
      <c r="M2001" s="909"/>
      <c r="N2001" s="909"/>
      <c r="O2001" s="909"/>
      <c r="P2001" s="909"/>
      <c r="Q2001" s="909"/>
    </row>
    <row r="2002" spans="11:17">
      <c r="K2002" s="909"/>
      <c r="L2002" s="909"/>
      <c r="M2002" s="909"/>
      <c r="N2002" s="909"/>
      <c r="O2002" s="909"/>
      <c r="P2002" s="909"/>
      <c r="Q2002" s="909"/>
    </row>
    <row r="2003" spans="11:17">
      <c r="K2003" s="909"/>
      <c r="L2003" s="909"/>
      <c r="M2003" s="909"/>
      <c r="N2003" s="909"/>
      <c r="O2003" s="909"/>
      <c r="P2003" s="909"/>
      <c r="Q2003" s="909"/>
    </row>
    <row r="2004" spans="11:17">
      <c r="K2004" s="909"/>
      <c r="L2004" s="909"/>
      <c r="M2004" s="909"/>
      <c r="N2004" s="909"/>
      <c r="O2004" s="909"/>
      <c r="P2004" s="909"/>
      <c r="Q2004" s="909"/>
    </row>
    <row r="2005" spans="11:17">
      <c r="K2005" s="909"/>
      <c r="L2005" s="909"/>
      <c r="M2005" s="909"/>
      <c r="N2005" s="909"/>
      <c r="O2005" s="909"/>
      <c r="P2005" s="909"/>
      <c r="Q2005" s="909"/>
    </row>
    <row r="2006" spans="11:17">
      <c r="K2006" s="909"/>
      <c r="L2006" s="909"/>
      <c r="M2006" s="909"/>
      <c r="N2006" s="909"/>
      <c r="O2006" s="909"/>
      <c r="P2006" s="909"/>
      <c r="Q2006" s="909"/>
    </row>
    <row r="2007" spans="11:17">
      <c r="K2007" s="909"/>
      <c r="L2007" s="909"/>
      <c r="M2007" s="909"/>
      <c r="N2007" s="909"/>
      <c r="O2007" s="909"/>
      <c r="P2007" s="909"/>
      <c r="Q2007" s="909"/>
    </row>
    <row r="2008" spans="11:17">
      <c r="K2008" s="909"/>
      <c r="L2008" s="909"/>
      <c r="M2008" s="909"/>
      <c r="N2008" s="909"/>
      <c r="O2008" s="909"/>
      <c r="P2008" s="909"/>
      <c r="Q2008" s="909"/>
    </row>
    <row r="2009" spans="11:17">
      <c r="K2009" s="909"/>
      <c r="L2009" s="909"/>
      <c r="M2009" s="909"/>
      <c r="N2009" s="909"/>
      <c r="O2009" s="909"/>
      <c r="P2009" s="909"/>
      <c r="Q2009" s="909"/>
    </row>
    <row r="2010" spans="11:17">
      <c r="K2010" s="909"/>
      <c r="L2010" s="909"/>
      <c r="M2010" s="909"/>
      <c r="N2010" s="909"/>
      <c r="O2010" s="909"/>
      <c r="P2010" s="909"/>
      <c r="Q2010" s="909"/>
    </row>
    <row r="2011" spans="11:17">
      <c r="K2011" s="909"/>
      <c r="L2011" s="909"/>
      <c r="M2011" s="909"/>
      <c r="N2011" s="909"/>
      <c r="O2011" s="909"/>
      <c r="P2011" s="909"/>
      <c r="Q2011" s="909"/>
    </row>
    <row r="2012" spans="11:17">
      <c r="K2012" s="909"/>
      <c r="L2012" s="909"/>
      <c r="M2012" s="909"/>
      <c r="N2012" s="909"/>
      <c r="O2012" s="909"/>
      <c r="P2012" s="909"/>
      <c r="Q2012" s="909"/>
    </row>
    <row r="2013" spans="11:17">
      <c r="K2013" s="909"/>
      <c r="L2013" s="909"/>
      <c r="M2013" s="909"/>
      <c r="N2013" s="909"/>
      <c r="O2013" s="909"/>
      <c r="P2013" s="909"/>
      <c r="Q2013" s="909"/>
    </row>
    <row r="2014" spans="11:17">
      <c r="K2014" s="909"/>
      <c r="L2014" s="909"/>
      <c r="M2014" s="909"/>
      <c r="N2014" s="909"/>
      <c r="O2014" s="909"/>
      <c r="P2014" s="909"/>
      <c r="Q2014" s="909"/>
    </row>
    <row r="2015" spans="11:17">
      <c r="K2015" s="909"/>
      <c r="L2015" s="909"/>
      <c r="M2015" s="909"/>
      <c r="N2015" s="909"/>
      <c r="O2015" s="909"/>
      <c r="P2015" s="909"/>
      <c r="Q2015" s="909"/>
    </row>
    <row r="2016" spans="11:17">
      <c r="K2016" s="909"/>
      <c r="L2016" s="909"/>
      <c r="M2016" s="909"/>
      <c r="N2016" s="909"/>
      <c r="O2016" s="909"/>
      <c r="P2016" s="909"/>
      <c r="Q2016" s="909"/>
    </row>
    <row r="2017" spans="11:17">
      <c r="K2017" s="909"/>
      <c r="L2017" s="909"/>
      <c r="M2017" s="909"/>
      <c r="N2017" s="909"/>
      <c r="O2017" s="909"/>
      <c r="P2017" s="909"/>
      <c r="Q2017" s="909"/>
    </row>
    <row r="2018" spans="11:17">
      <c r="K2018" s="909"/>
      <c r="L2018" s="909"/>
      <c r="M2018" s="909"/>
      <c r="N2018" s="909"/>
      <c r="O2018" s="909"/>
      <c r="P2018" s="909"/>
      <c r="Q2018" s="909"/>
    </row>
    <row r="2019" spans="11:17">
      <c r="K2019" s="909"/>
      <c r="L2019" s="909"/>
      <c r="M2019" s="909"/>
      <c r="N2019" s="909"/>
      <c r="O2019" s="909"/>
      <c r="P2019" s="909"/>
      <c r="Q2019" s="909"/>
    </row>
    <row r="2020" spans="11:17">
      <c r="K2020" s="909"/>
      <c r="L2020" s="909"/>
      <c r="M2020" s="909"/>
      <c r="N2020" s="909"/>
      <c r="O2020" s="909"/>
      <c r="P2020" s="909"/>
      <c r="Q2020" s="909"/>
    </row>
    <row r="2021" spans="11:17">
      <c r="K2021" s="909"/>
      <c r="L2021" s="909"/>
      <c r="M2021" s="909"/>
      <c r="N2021" s="909"/>
      <c r="O2021" s="909"/>
      <c r="P2021" s="909"/>
      <c r="Q2021" s="909"/>
    </row>
    <row r="2022" spans="11:17">
      <c r="K2022" s="909"/>
      <c r="L2022" s="909"/>
      <c r="M2022" s="909"/>
      <c r="N2022" s="909"/>
      <c r="O2022" s="909"/>
      <c r="P2022" s="909"/>
      <c r="Q2022" s="909"/>
    </row>
    <row r="2023" spans="11:17">
      <c r="K2023" s="909"/>
      <c r="L2023" s="909"/>
      <c r="M2023" s="909"/>
      <c r="N2023" s="909"/>
      <c r="O2023" s="909"/>
      <c r="P2023" s="909"/>
      <c r="Q2023" s="909"/>
    </row>
    <row r="2024" spans="11:17">
      <c r="K2024" s="909"/>
      <c r="L2024" s="909"/>
      <c r="M2024" s="909"/>
      <c r="N2024" s="909"/>
      <c r="O2024" s="909"/>
      <c r="P2024" s="909"/>
      <c r="Q2024" s="909"/>
    </row>
    <row r="2025" spans="11:17">
      <c r="K2025" s="909"/>
      <c r="L2025" s="909"/>
      <c r="M2025" s="909"/>
      <c r="N2025" s="909"/>
      <c r="O2025" s="909"/>
      <c r="P2025" s="909"/>
      <c r="Q2025" s="909"/>
    </row>
    <row r="2026" spans="11:17">
      <c r="K2026" s="909"/>
      <c r="L2026" s="909"/>
      <c r="M2026" s="909"/>
      <c r="N2026" s="909"/>
      <c r="O2026" s="909"/>
      <c r="P2026" s="909"/>
      <c r="Q2026" s="909"/>
    </row>
    <row r="2027" spans="11:17">
      <c r="K2027" s="909"/>
      <c r="L2027" s="909"/>
      <c r="M2027" s="909"/>
      <c r="N2027" s="909"/>
      <c r="O2027" s="909"/>
      <c r="P2027" s="909"/>
      <c r="Q2027" s="909"/>
    </row>
    <row r="2028" spans="11:17">
      <c r="K2028" s="909"/>
      <c r="L2028" s="909"/>
      <c r="M2028" s="909"/>
      <c r="N2028" s="909"/>
      <c r="O2028" s="909"/>
      <c r="P2028" s="909"/>
      <c r="Q2028" s="909"/>
    </row>
    <row r="2029" spans="11:17">
      <c r="K2029" s="909"/>
      <c r="L2029" s="909"/>
      <c r="M2029" s="909"/>
      <c r="N2029" s="909"/>
      <c r="O2029" s="909"/>
      <c r="P2029" s="909"/>
      <c r="Q2029" s="909"/>
    </row>
    <row r="2030" spans="11:17">
      <c r="K2030" s="909"/>
      <c r="L2030" s="909"/>
      <c r="M2030" s="909"/>
      <c r="N2030" s="909"/>
      <c r="O2030" s="909"/>
      <c r="P2030" s="909"/>
      <c r="Q2030" s="909"/>
    </row>
    <row r="2031" spans="11:17">
      <c r="K2031" s="909"/>
      <c r="L2031" s="909"/>
      <c r="M2031" s="909"/>
      <c r="N2031" s="909"/>
      <c r="O2031" s="909"/>
      <c r="P2031" s="909"/>
      <c r="Q2031" s="909"/>
    </row>
    <row r="2032" spans="11:17">
      <c r="K2032" s="909"/>
      <c r="L2032" s="909"/>
      <c r="M2032" s="909"/>
      <c r="N2032" s="909"/>
      <c r="O2032" s="909"/>
      <c r="P2032" s="909"/>
      <c r="Q2032" s="909"/>
    </row>
    <row r="2033" spans="11:17">
      <c r="K2033" s="909"/>
      <c r="L2033" s="909"/>
      <c r="M2033" s="909"/>
      <c r="N2033" s="909"/>
      <c r="O2033" s="909"/>
      <c r="P2033" s="909"/>
      <c r="Q2033" s="909"/>
    </row>
    <row r="2034" spans="11:17">
      <c r="K2034" s="909"/>
      <c r="L2034" s="909"/>
      <c r="M2034" s="909"/>
      <c r="N2034" s="909"/>
      <c r="O2034" s="909"/>
      <c r="P2034" s="909"/>
      <c r="Q2034" s="909"/>
    </row>
    <row r="2035" spans="11:17">
      <c r="K2035" s="909"/>
      <c r="L2035" s="909"/>
      <c r="M2035" s="909"/>
      <c r="N2035" s="909"/>
      <c r="O2035" s="909"/>
      <c r="P2035" s="909"/>
      <c r="Q2035" s="909"/>
    </row>
    <row r="2036" spans="11:17">
      <c r="K2036" s="909"/>
      <c r="L2036" s="909"/>
      <c r="M2036" s="909"/>
      <c r="N2036" s="909"/>
      <c r="O2036" s="909"/>
      <c r="P2036" s="909"/>
      <c r="Q2036" s="909"/>
    </row>
    <row r="2037" spans="11:17">
      <c r="K2037" s="909"/>
      <c r="L2037" s="909"/>
      <c r="M2037" s="909"/>
      <c r="N2037" s="909"/>
      <c r="O2037" s="909"/>
      <c r="P2037" s="909"/>
      <c r="Q2037" s="909"/>
    </row>
    <row r="2038" spans="11:17">
      <c r="K2038" s="909"/>
      <c r="L2038" s="909"/>
      <c r="M2038" s="909"/>
      <c r="N2038" s="909"/>
      <c r="O2038" s="909"/>
      <c r="P2038" s="909"/>
      <c r="Q2038" s="909"/>
    </row>
    <row r="2039" spans="11:17">
      <c r="K2039" s="909"/>
      <c r="L2039" s="909"/>
      <c r="M2039" s="909"/>
      <c r="N2039" s="909"/>
      <c r="O2039" s="909"/>
      <c r="P2039" s="909"/>
      <c r="Q2039" s="909"/>
    </row>
    <row r="2040" spans="11:17">
      <c r="K2040" s="909"/>
      <c r="L2040" s="909"/>
      <c r="M2040" s="909"/>
      <c r="N2040" s="909"/>
      <c r="O2040" s="909"/>
      <c r="P2040" s="909"/>
      <c r="Q2040" s="909"/>
    </row>
    <row r="2041" spans="11:17">
      <c r="K2041" s="909"/>
      <c r="L2041" s="909"/>
      <c r="M2041" s="909"/>
      <c r="N2041" s="909"/>
      <c r="O2041" s="909"/>
      <c r="P2041" s="909"/>
      <c r="Q2041" s="909"/>
    </row>
    <row r="2042" spans="11:17">
      <c r="K2042" s="909"/>
      <c r="L2042" s="909"/>
      <c r="M2042" s="909"/>
      <c r="N2042" s="909"/>
      <c r="O2042" s="909"/>
      <c r="P2042" s="909"/>
      <c r="Q2042" s="909"/>
    </row>
    <row r="2043" spans="11:17">
      <c r="K2043" s="909"/>
      <c r="L2043" s="909"/>
      <c r="M2043" s="909"/>
      <c r="N2043" s="909"/>
      <c r="O2043" s="909"/>
      <c r="P2043" s="909"/>
      <c r="Q2043" s="909"/>
    </row>
    <row r="2044" spans="11:17">
      <c r="K2044" s="909"/>
      <c r="L2044" s="909"/>
      <c r="M2044" s="909"/>
      <c r="N2044" s="909"/>
      <c r="O2044" s="909"/>
      <c r="P2044" s="909"/>
      <c r="Q2044" s="909"/>
    </row>
    <row r="2045" spans="11:17">
      <c r="K2045" s="909"/>
      <c r="L2045" s="909"/>
      <c r="M2045" s="909"/>
      <c r="N2045" s="909"/>
      <c r="O2045" s="909"/>
      <c r="P2045" s="909"/>
      <c r="Q2045" s="909"/>
    </row>
    <row r="2046" spans="11:17">
      <c r="K2046" s="909"/>
      <c r="L2046" s="909"/>
      <c r="M2046" s="909"/>
      <c r="N2046" s="909"/>
      <c r="O2046" s="909"/>
      <c r="P2046" s="909"/>
      <c r="Q2046" s="909"/>
    </row>
    <row r="2047" spans="11:17">
      <c r="K2047" s="909"/>
      <c r="L2047" s="909"/>
      <c r="M2047" s="909"/>
      <c r="N2047" s="909"/>
      <c r="O2047" s="909"/>
      <c r="P2047" s="909"/>
      <c r="Q2047" s="909"/>
    </row>
    <row r="2048" spans="11:17">
      <c r="K2048" s="909"/>
      <c r="L2048" s="909"/>
      <c r="M2048" s="909"/>
      <c r="N2048" s="909"/>
      <c r="O2048" s="909"/>
      <c r="P2048" s="909"/>
      <c r="Q2048" s="909"/>
    </row>
    <row r="2049" spans="11:17">
      <c r="K2049" s="909"/>
      <c r="L2049" s="909"/>
      <c r="M2049" s="909"/>
      <c r="N2049" s="909"/>
      <c r="O2049" s="909"/>
      <c r="P2049" s="909"/>
      <c r="Q2049" s="909"/>
    </row>
    <row r="2050" spans="11:17">
      <c r="K2050" s="909"/>
      <c r="L2050" s="909"/>
      <c r="M2050" s="909"/>
      <c r="N2050" s="909"/>
      <c r="O2050" s="909"/>
      <c r="P2050" s="909"/>
      <c r="Q2050" s="909"/>
    </row>
    <row r="2051" spans="11:17">
      <c r="K2051" s="909"/>
      <c r="L2051" s="909"/>
      <c r="M2051" s="909"/>
      <c r="N2051" s="909"/>
      <c r="O2051" s="909"/>
      <c r="P2051" s="909"/>
      <c r="Q2051" s="909"/>
    </row>
    <row r="2052" spans="11:17">
      <c r="K2052" s="909"/>
      <c r="L2052" s="909"/>
      <c r="M2052" s="909"/>
      <c r="N2052" s="909"/>
      <c r="O2052" s="909"/>
      <c r="P2052" s="909"/>
      <c r="Q2052" s="909"/>
    </row>
    <row r="2053" spans="11:17">
      <c r="K2053" s="909"/>
      <c r="L2053" s="909"/>
      <c r="M2053" s="909"/>
      <c r="N2053" s="909"/>
      <c r="O2053" s="909"/>
      <c r="P2053" s="909"/>
      <c r="Q2053" s="909"/>
    </row>
    <row r="2054" spans="11:17">
      <c r="K2054" s="909"/>
      <c r="L2054" s="909"/>
      <c r="M2054" s="909"/>
      <c r="N2054" s="909"/>
      <c r="O2054" s="909"/>
      <c r="P2054" s="909"/>
      <c r="Q2054" s="909"/>
    </row>
    <row r="2055" spans="11:17">
      <c r="K2055" s="909"/>
      <c r="L2055" s="909"/>
      <c r="M2055" s="909"/>
      <c r="N2055" s="909"/>
      <c r="O2055" s="909"/>
      <c r="P2055" s="909"/>
      <c r="Q2055" s="909"/>
    </row>
    <row r="2056" spans="11:17">
      <c r="K2056" s="909"/>
      <c r="L2056" s="909"/>
      <c r="M2056" s="909"/>
      <c r="N2056" s="909"/>
      <c r="O2056" s="909"/>
      <c r="P2056" s="909"/>
      <c r="Q2056" s="909"/>
    </row>
    <row r="2057" spans="11:17">
      <c r="K2057" s="909"/>
      <c r="L2057" s="909"/>
      <c r="M2057" s="909"/>
      <c r="N2057" s="909"/>
      <c r="O2057" s="909"/>
      <c r="P2057" s="909"/>
      <c r="Q2057" s="909"/>
    </row>
    <row r="2058" spans="11:17">
      <c r="K2058" s="909"/>
      <c r="L2058" s="909"/>
      <c r="M2058" s="909"/>
      <c r="N2058" s="909"/>
      <c r="O2058" s="909"/>
      <c r="P2058" s="909"/>
      <c r="Q2058" s="909"/>
    </row>
    <row r="2059" spans="11:17">
      <c r="K2059" s="909"/>
      <c r="L2059" s="909"/>
      <c r="M2059" s="909"/>
      <c r="N2059" s="909"/>
      <c r="O2059" s="909"/>
      <c r="P2059" s="909"/>
      <c r="Q2059" s="909"/>
    </row>
    <row r="2060" spans="11:17">
      <c r="K2060" s="909"/>
      <c r="L2060" s="909"/>
      <c r="M2060" s="909"/>
      <c r="N2060" s="909"/>
      <c r="O2060" s="909"/>
      <c r="P2060" s="909"/>
      <c r="Q2060" s="909"/>
    </row>
    <row r="2061" spans="11:17">
      <c r="K2061" s="909"/>
      <c r="L2061" s="909"/>
      <c r="M2061" s="909"/>
      <c r="N2061" s="909"/>
      <c r="O2061" s="909"/>
      <c r="P2061" s="909"/>
      <c r="Q2061" s="909"/>
    </row>
    <row r="2062" spans="11:17">
      <c r="K2062" s="909"/>
      <c r="L2062" s="909"/>
      <c r="M2062" s="909"/>
      <c r="N2062" s="909"/>
      <c r="O2062" s="909"/>
      <c r="P2062" s="909"/>
      <c r="Q2062" s="909"/>
    </row>
    <row r="2063" spans="11:17">
      <c r="K2063" s="909"/>
      <c r="L2063" s="909"/>
      <c r="M2063" s="909"/>
      <c r="N2063" s="909"/>
      <c r="O2063" s="909"/>
      <c r="P2063" s="909"/>
      <c r="Q2063" s="909"/>
    </row>
    <row r="2064" spans="11:17">
      <c r="K2064" s="909"/>
      <c r="L2064" s="909"/>
      <c r="M2064" s="909"/>
      <c r="N2064" s="909"/>
      <c r="O2064" s="909"/>
      <c r="P2064" s="909"/>
      <c r="Q2064" s="909"/>
    </row>
    <row r="2065" spans="11:17">
      <c r="K2065" s="909"/>
      <c r="L2065" s="909"/>
      <c r="M2065" s="909"/>
      <c r="N2065" s="909"/>
      <c r="O2065" s="909"/>
      <c r="P2065" s="909"/>
      <c r="Q2065" s="909"/>
    </row>
    <row r="2066" spans="11:17">
      <c r="K2066" s="909"/>
      <c r="L2066" s="909"/>
      <c r="M2066" s="909"/>
      <c r="N2066" s="909"/>
      <c r="O2066" s="909"/>
      <c r="P2066" s="909"/>
      <c r="Q2066" s="909"/>
    </row>
    <row r="2067" spans="11:17">
      <c r="K2067" s="909"/>
      <c r="L2067" s="909"/>
      <c r="M2067" s="909"/>
      <c r="N2067" s="909"/>
      <c r="O2067" s="909"/>
      <c r="P2067" s="909"/>
      <c r="Q2067" s="909"/>
    </row>
    <row r="2068" spans="11:17">
      <c r="K2068" s="909"/>
      <c r="L2068" s="909"/>
      <c r="M2068" s="909"/>
      <c r="N2068" s="909"/>
      <c r="O2068" s="909"/>
      <c r="P2068" s="909"/>
      <c r="Q2068" s="909"/>
    </row>
    <row r="2069" spans="11:17">
      <c r="K2069" s="909"/>
      <c r="L2069" s="909"/>
      <c r="M2069" s="909"/>
      <c r="N2069" s="909"/>
      <c r="O2069" s="909"/>
      <c r="P2069" s="909"/>
      <c r="Q2069" s="909"/>
    </row>
    <row r="2070" spans="11:17">
      <c r="K2070" s="909"/>
      <c r="L2070" s="909"/>
      <c r="M2070" s="909"/>
      <c r="N2070" s="909"/>
      <c r="O2070" s="909"/>
      <c r="P2070" s="909"/>
      <c r="Q2070" s="909"/>
    </row>
    <row r="2071" spans="11:17">
      <c r="K2071" s="909"/>
      <c r="L2071" s="909"/>
      <c r="M2071" s="909"/>
      <c r="N2071" s="909"/>
      <c r="O2071" s="909"/>
      <c r="P2071" s="909"/>
      <c r="Q2071" s="909"/>
    </row>
    <row r="2072" spans="11:17">
      <c r="K2072" s="909"/>
      <c r="L2072" s="909"/>
      <c r="M2072" s="909"/>
      <c r="N2072" s="909"/>
      <c r="O2072" s="909"/>
      <c r="P2072" s="909"/>
      <c r="Q2072" s="909"/>
    </row>
    <row r="2073" spans="11:17">
      <c r="K2073" s="909"/>
      <c r="L2073" s="909"/>
      <c r="M2073" s="909"/>
      <c r="N2073" s="909"/>
      <c r="O2073" s="909"/>
      <c r="P2073" s="909"/>
      <c r="Q2073" s="909"/>
    </row>
    <row r="2074" spans="11:17">
      <c r="K2074" s="909"/>
      <c r="L2074" s="909"/>
      <c r="M2074" s="909"/>
      <c r="N2074" s="909"/>
      <c r="O2074" s="909"/>
      <c r="P2074" s="909"/>
      <c r="Q2074" s="909"/>
    </row>
    <row r="2075" spans="11:17">
      <c r="K2075" s="909"/>
      <c r="L2075" s="909"/>
      <c r="M2075" s="909"/>
      <c r="N2075" s="909"/>
      <c r="O2075" s="909"/>
      <c r="P2075" s="909"/>
      <c r="Q2075" s="909"/>
    </row>
    <row r="2076" spans="11:17">
      <c r="K2076" s="909"/>
      <c r="L2076" s="909"/>
      <c r="M2076" s="909"/>
      <c r="N2076" s="909"/>
      <c r="O2076" s="909"/>
      <c r="P2076" s="909"/>
      <c r="Q2076" s="909"/>
    </row>
    <row r="2077" spans="11:17">
      <c r="K2077" s="909"/>
      <c r="L2077" s="909"/>
      <c r="M2077" s="909"/>
      <c r="N2077" s="909"/>
      <c r="O2077" s="909"/>
      <c r="P2077" s="909"/>
      <c r="Q2077" s="909"/>
    </row>
    <row r="2078" spans="11:17">
      <c r="K2078" s="909"/>
      <c r="L2078" s="909"/>
      <c r="M2078" s="909"/>
      <c r="N2078" s="909"/>
      <c r="O2078" s="909"/>
      <c r="P2078" s="909"/>
      <c r="Q2078" s="909"/>
    </row>
    <row r="2079" spans="11:17">
      <c r="K2079" s="909"/>
      <c r="L2079" s="909"/>
      <c r="M2079" s="909"/>
      <c r="N2079" s="909"/>
      <c r="O2079" s="909"/>
      <c r="P2079" s="909"/>
      <c r="Q2079" s="909"/>
    </row>
    <row r="2080" spans="11:17">
      <c r="K2080" s="909"/>
      <c r="L2080" s="909"/>
      <c r="M2080" s="909"/>
      <c r="N2080" s="909"/>
      <c r="O2080" s="909"/>
      <c r="P2080" s="909"/>
      <c r="Q2080" s="909"/>
    </row>
    <row r="2081" spans="11:17">
      <c r="K2081" s="909"/>
      <c r="L2081" s="909"/>
      <c r="M2081" s="909"/>
      <c r="N2081" s="909"/>
      <c r="O2081" s="909"/>
      <c r="P2081" s="909"/>
      <c r="Q2081" s="909"/>
    </row>
    <row r="2082" spans="11:17">
      <c r="K2082" s="909"/>
      <c r="L2082" s="909"/>
      <c r="M2082" s="909"/>
      <c r="N2082" s="909"/>
      <c r="O2082" s="909"/>
      <c r="P2082" s="909"/>
      <c r="Q2082" s="909"/>
    </row>
    <row r="2083" spans="11:17">
      <c r="K2083" s="909"/>
      <c r="L2083" s="909"/>
      <c r="M2083" s="909"/>
      <c r="N2083" s="909"/>
      <c r="O2083" s="909"/>
      <c r="P2083" s="909"/>
      <c r="Q2083" s="909"/>
    </row>
    <row r="2084" spans="11:17">
      <c r="K2084" s="909"/>
      <c r="L2084" s="909"/>
      <c r="M2084" s="909"/>
      <c r="N2084" s="909"/>
      <c r="O2084" s="909"/>
      <c r="P2084" s="909"/>
      <c r="Q2084" s="909"/>
    </row>
    <row r="2085" spans="11:17">
      <c r="K2085" s="909"/>
      <c r="L2085" s="909"/>
      <c r="M2085" s="909"/>
      <c r="N2085" s="909"/>
      <c r="O2085" s="909"/>
      <c r="P2085" s="909"/>
      <c r="Q2085" s="909"/>
    </row>
    <row r="2086" spans="11:17">
      <c r="K2086" s="909"/>
      <c r="L2086" s="909"/>
      <c r="M2086" s="909"/>
      <c r="N2086" s="909"/>
      <c r="O2086" s="909"/>
      <c r="P2086" s="909"/>
      <c r="Q2086" s="909"/>
    </row>
    <row r="2087" spans="11:17">
      <c r="K2087" s="909"/>
      <c r="L2087" s="909"/>
      <c r="M2087" s="909"/>
      <c r="N2087" s="909"/>
      <c r="O2087" s="909"/>
      <c r="P2087" s="909"/>
      <c r="Q2087" s="909"/>
    </row>
    <row r="2088" spans="11:17">
      <c r="K2088" s="909"/>
      <c r="L2088" s="909"/>
      <c r="M2088" s="909"/>
      <c r="N2088" s="909"/>
      <c r="O2088" s="909"/>
      <c r="P2088" s="909"/>
      <c r="Q2088" s="909"/>
    </row>
    <row r="2089" spans="11:17">
      <c r="K2089" s="909"/>
      <c r="L2089" s="909"/>
      <c r="M2089" s="909"/>
      <c r="N2089" s="909"/>
      <c r="O2089" s="909"/>
      <c r="P2089" s="909"/>
      <c r="Q2089" s="909"/>
    </row>
    <row r="2090" spans="11:17">
      <c r="K2090" s="909"/>
      <c r="L2090" s="909"/>
      <c r="M2090" s="909"/>
      <c r="N2090" s="909"/>
      <c r="O2090" s="909"/>
      <c r="P2090" s="909"/>
      <c r="Q2090" s="909"/>
    </row>
    <row r="2091" spans="11:17">
      <c r="K2091" s="909"/>
      <c r="L2091" s="909"/>
      <c r="M2091" s="909"/>
      <c r="N2091" s="909"/>
      <c r="O2091" s="909"/>
      <c r="P2091" s="909"/>
      <c r="Q2091" s="909"/>
    </row>
    <row r="2092" spans="11:17">
      <c r="K2092" s="909"/>
      <c r="L2092" s="909"/>
      <c r="M2092" s="909"/>
      <c r="N2092" s="909"/>
      <c r="O2092" s="909"/>
      <c r="P2092" s="909"/>
      <c r="Q2092" s="909"/>
    </row>
    <row r="2093" spans="11:17">
      <c r="K2093" s="909"/>
      <c r="L2093" s="909"/>
      <c r="M2093" s="909"/>
      <c r="N2093" s="909"/>
      <c r="O2093" s="909"/>
      <c r="P2093" s="909"/>
      <c r="Q2093" s="909"/>
    </row>
    <row r="2094" spans="11:17">
      <c r="K2094" s="909"/>
      <c r="L2094" s="909"/>
      <c r="M2094" s="909"/>
      <c r="N2094" s="909"/>
      <c r="O2094" s="909"/>
      <c r="P2094" s="909"/>
      <c r="Q2094" s="909"/>
    </row>
    <row r="2095" spans="11:17">
      <c r="K2095" s="909"/>
      <c r="L2095" s="909"/>
      <c r="M2095" s="909"/>
      <c r="N2095" s="909"/>
      <c r="O2095" s="909"/>
      <c r="P2095" s="909"/>
      <c r="Q2095" s="909"/>
    </row>
    <row r="2096" spans="11:17">
      <c r="K2096" s="909"/>
      <c r="L2096" s="909"/>
      <c r="M2096" s="909"/>
      <c r="N2096" s="909"/>
      <c r="O2096" s="909"/>
      <c r="P2096" s="909"/>
      <c r="Q2096" s="909"/>
    </row>
    <row r="2097" spans="11:17">
      <c r="K2097" s="909"/>
      <c r="L2097" s="909"/>
      <c r="M2097" s="909"/>
      <c r="N2097" s="909"/>
      <c r="O2097" s="909"/>
      <c r="P2097" s="909"/>
      <c r="Q2097" s="909"/>
    </row>
    <row r="2098" spans="11:17">
      <c r="K2098" s="909"/>
      <c r="L2098" s="909"/>
      <c r="M2098" s="909"/>
      <c r="N2098" s="909"/>
      <c r="O2098" s="909"/>
      <c r="P2098" s="909"/>
      <c r="Q2098" s="909"/>
    </row>
    <row r="2099" spans="11:17">
      <c r="K2099" s="909"/>
      <c r="L2099" s="909"/>
      <c r="M2099" s="909"/>
      <c r="N2099" s="909"/>
      <c r="O2099" s="909"/>
      <c r="P2099" s="909"/>
      <c r="Q2099" s="909"/>
    </row>
    <row r="2100" spans="11:17">
      <c r="K2100" s="909"/>
      <c r="L2100" s="909"/>
      <c r="M2100" s="909"/>
      <c r="N2100" s="909"/>
      <c r="O2100" s="909"/>
      <c r="P2100" s="909"/>
      <c r="Q2100" s="909"/>
    </row>
    <row r="2101" spans="11:17">
      <c r="K2101" s="909"/>
      <c r="L2101" s="909"/>
      <c r="M2101" s="909"/>
      <c r="N2101" s="909"/>
      <c r="O2101" s="909"/>
      <c r="P2101" s="909"/>
      <c r="Q2101" s="909"/>
    </row>
    <row r="2102" spans="11:17">
      <c r="K2102" s="909"/>
      <c r="L2102" s="909"/>
      <c r="M2102" s="909"/>
      <c r="N2102" s="909"/>
      <c r="O2102" s="909"/>
      <c r="P2102" s="909"/>
      <c r="Q2102" s="909"/>
    </row>
    <row r="2103" spans="11:17">
      <c r="K2103" s="909"/>
      <c r="L2103" s="909"/>
      <c r="M2103" s="909"/>
      <c r="N2103" s="909"/>
      <c r="O2103" s="909"/>
      <c r="P2103" s="909"/>
      <c r="Q2103" s="909"/>
    </row>
    <row r="2104" spans="11:17">
      <c r="K2104" s="909"/>
      <c r="L2104" s="909"/>
      <c r="M2104" s="909"/>
      <c r="N2104" s="909"/>
      <c r="O2104" s="909"/>
      <c r="P2104" s="909"/>
      <c r="Q2104" s="909"/>
    </row>
    <row r="2105" spans="11:17">
      <c r="K2105" s="909"/>
      <c r="L2105" s="909"/>
      <c r="M2105" s="909"/>
      <c r="N2105" s="909"/>
      <c r="O2105" s="909"/>
      <c r="P2105" s="909"/>
      <c r="Q2105" s="909"/>
    </row>
    <row r="2106" spans="11:17">
      <c r="K2106" s="909"/>
      <c r="L2106" s="909"/>
      <c r="M2106" s="909"/>
      <c r="N2106" s="909"/>
      <c r="O2106" s="909"/>
      <c r="P2106" s="909"/>
      <c r="Q2106" s="909"/>
    </row>
    <row r="2107" spans="11:17">
      <c r="K2107" s="909"/>
      <c r="L2107" s="909"/>
      <c r="M2107" s="909"/>
      <c r="N2107" s="909"/>
      <c r="O2107" s="909"/>
      <c r="P2107" s="909"/>
      <c r="Q2107" s="909"/>
    </row>
    <row r="2108" spans="11:17">
      <c r="K2108" s="909"/>
      <c r="L2108" s="909"/>
      <c r="M2108" s="909"/>
      <c r="N2108" s="909"/>
      <c r="O2108" s="909"/>
      <c r="P2108" s="909"/>
      <c r="Q2108" s="909"/>
    </row>
    <row r="2109" spans="11:17">
      <c r="K2109" s="909"/>
      <c r="L2109" s="909"/>
      <c r="M2109" s="909"/>
      <c r="N2109" s="909"/>
      <c r="O2109" s="909"/>
      <c r="P2109" s="909"/>
      <c r="Q2109" s="909"/>
    </row>
    <row r="2110" spans="11:17">
      <c r="K2110" s="909"/>
      <c r="L2110" s="909"/>
      <c r="M2110" s="909"/>
      <c r="N2110" s="909"/>
      <c r="O2110" s="909"/>
      <c r="P2110" s="909"/>
      <c r="Q2110" s="909"/>
    </row>
    <row r="2111" spans="11:17">
      <c r="K2111" s="909"/>
      <c r="L2111" s="909"/>
      <c r="M2111" s="909"/>
      <c r="N2111" s="909"/>
      <c r="O2111" s="909"/>
      <c r="P2111" s="909"/>
      <c r="Q2111" s="909"/>
    </row>
    <row r="2112" spans="11:17">
      <c r="K2112" s="909"/>
      <c r="L2112" s="909"/>
      <c r="M2112" s="909"/>
      <c r="N2112" s="909"/>
      <c r="O2112" s="909"/>
      <c r="P2112" s="909"/>
      <c r="Q2112" s="909"/>
    </row>
    <row r="2113" spans="11:17">
      <c r="K2113" s="909"/>
      <c r="L2113" s="909"/>
      <c r="M2113" s="909"/>
      <c r="N2113" s="909"/>
      <c r="O2113" s="909"/>
      <c r="P2113" s="909"/>
      <c r="Q2113" s="909"/>
    </row>
    <row r="2114" spans="11:17">
      <c r="K2114" s="909"/>
      <c r="L2114" s="909"/>
      <c r="M2114" s="909"/>
      <c r="N2114" s="909"/>
      <c r="O2114" s="909"/>
      <c r="P2114" s="909"/>
      <c r="Q2114" s="909"/>
    </row>
    <row r="2115" spans="11:17">
      <c r="K2115" s="909"/>
      <c r="L2115" s="909"/>
      <c r="M2115" s="909"/>
      <c r="N2115" s="909"/>
      <c r="O2115" s="909"/>
      <c r="P2115" s="909"/>
      <c r="Q2115" s="909"/>
    </row>
    <row r="2116" spans="11:17">
      <c r="K2116" s="909"/>
      <c r="L2116" s="909"/>
      <c r="M2116" s="909"/>
      <c r="N2116" s="909"/>
      <c r="O2116" s="909"/>
      <c r="P2116" s="909"/>
      <c r="Q2116" s="909"/>
    </row>
    <row r="2117" spans="11:17">
      <c r="K2117" s="909"/>
      <c r="L2117" s="909"/>
      <c r="M2117" s="909"/>
      <c r="N2117" s="909"/>
      <c r="O2117" s="909"/>
      <c r="P2117" s="909"/>
      <c r="Q2117" s="909"/>
    </row>
    <row r="2118" spans="11:17">
      <c r="K2118" s="909"/>
      <c r="L2118" s="909"/>
      <c r="M2118" s="909"/>
      <c r="N2118" s="909"/>
      <c r="O2118" s="909"/>
      <c r="P2118" s="909"/>
      <c r="Q2118" s="909"/>
    </row>
    <row r="2119" spans="11:17">
      <c r="K2119" s="909"/>
      <c r="L2119" s="909"/>
      <c r="M2119" s="909"/>
      <c r="N2119" s="909"/>
      <c r="O2119" s="909"/>
      <c r="P2119" s="909"/>
      <c r="Q2119" s="909"/>
    </row>
    <row r="2120" spans="11:17">
      <c r="K2120" s="909"/>
      <c r="L2120" s="909"/>
      <c r="M2120" s="909"/>
      <c r="N2120" s="909"/>
      <c r="O2120" s="909"/>
      <c r="P2120" s="909"/>
      <c r="Q2120" s="909"/>
    </row>
    <row r="2121" spans="11:17">
      <c r="K2121" s="909"/>
      <c r="L2121" s="909"/>
      <c r="M2121" s="909"/>
      <c r="N2121" s="909"/>
      <c r="O2121" s="909"/>
      <c r="P2121" s="909"/>
      <c r="Q2121" s="909"/>
    </row>
    <row r="2122" spans="11:17">
      <c r="K2122" s="909"/>
      <c r="L2122" s="909"/>
      <c r="M2122" s="909"/>
      <c r="N2122" s="909"/>
      <c r="O2122" s="909"/>
      <c r="P2122" s="909"/>
      <c r="Q2122" s="909"/>
    </row>
    <row r="2123" spans="11:17">
      <c r="K2123" s="909"/>
      <c r="L2123" s="909"/>
      <c r="M2123" s="909"/>
      <c r="N2123" s="909"/>
      <c r="O2123" s="909"/>
      <c r="P2123" s="909"/>
      <c r="Q2123" s="909"/>
    </row>
    <row r="2124" spans="11:17">
      <c r="K2124" s="909"/>
      <c r="L2124" s="909"/>
      <c r="M2124" s="909"/>
      <c r="N2124" s="909"/>
      <c r="O2124" s="909"/>
      <c r="P2124" s="909"/>
      <c r="Q2124" s="909"/>
    </row>
    <row r="2125" spans="11:17">
      <c r="K2125" s="909"/>
      <c r="L2125" s="909"/>
      <c r="M2125" s="909"/>
      <c r="N2125" s="909"/>
      <c r="O2125" s="909"/>
      <c r="P2125" s="909"/>
      <c r="Q2125" s="909"/>
    </row>
    <row r="2126" spans="11:17">
      <c r="K2126" s="909"/>
      <c r="L2126" s="909"/>
      <c r="M2126" s="909"/>
      <c r="N2126" s="909"/>
      <c r="O2126" s="909"/>
      <c r="P2126" s="909"/>
      <c r="Q2126" s="909"/>
    </row>
    <row r="2127" spans="11:17">
      <c r="K2127" s="909"/>
      <c r="L2127" s="909"/>
      <c r="M2127" s="909"/>
      <c r="N2127" s="909"/>
      <c r="O2127" s="909"/>
      <c r="P2127" s="909"/>
      <c r="Q2127" s="909"/>
    </row>
    <row r="2128" spans="11:17">
      <c r="K2128" s="909"/>
      <c r="L2128" s="909"/>
      <c r="M2128" s="909"/>
      <c r="N2128" s="909"/>
      <c r="O2128" s="909"/>
      <c r="P2128" s="909"/>
      <c r="Q2128" s="909"/>
    </row>
    <row r="2129" spans="11:17">
      <c r="K2129" s="909"/>
      <c r="L2129" s="909"/>
      <c r="M2129" s="909"/>
      <c r="N2129" s="909"/>
      <c r="O2129" s="909"/>
      <c r="P2129" s="909"/>
      <c r="Q2129" s="909"/>
    </row>
    <row r="2130" spans="11:17">
      <c r="K2130" s="909"/>
      <c r="L2130" s="909"/>
      <c r="M2130" s="909"/>
      <c r="N2130" s="909"/>
      <c r="O2130" s="909"/>
      <c r="P2130" s="909"/>
      <c r="Q2130" s="909"/>
    </row>
    <row r="2131" spans="11:17">
      <c r="K2131" s="909"/>
      <c r="L2131" s="909"/>
      <c r="M2131" s="909"/>
      <c r="N2131" s="909"/>
      <c r="O2131" s="909"/>
      <c r="P2131" s="909"/>
      <c r="Q2131" s="909"/>
    </row>
    <row r="2132" spans="11:17">
      <c r="K2132" s="909"/>
      <c r="L2132" s="909"/>
      <c r="M2132" s="909"/>
      <c r="N2132" s="909"/>
      <c r="O2132" s="909"/>
      <c r="P2132" s="909"/>
      <c r="Q2132" s="909"/>
    </row>
    <row r="2133" spans="11:17">
      <c r="K2133" s="909"/>
      <c r="L2133" s="909"/>
      <c r="M2133" s="909"/>
      <c r="N2133" s="909"/>
      <c r="O2133" s="909"/>
      <c r="P2133" s="909"/>
      <c r="Q2133" s="909"/>
    </row>
    <row r="2134" spans="11:17">
      <c r="K2134" s="909"/>
      <c r="L2134" s="909"/>
      <c r="M2134" s="909"/>
      <c r="N2134" s="909"/>
      <c r="O2134" s="909"/>
      <c r="P2134" s="909"/>
      <c r="Q2134" s="909"/>
    </row>
    <row r="2135" spans="11:17">
      <c r="K2135" s="909"/>
      <c r="L2135" s="909"/>
      <c r="M2135" s="909"/>
      <c r="N2135" s="909"/>
      <c r="O2135" s="909"/>
      <c r="P2135" s="909"/>
      <c r="Q2135" s="909"/>
    </row>
    <row r="2136" spans="11:17">
      <c r="K2136" s="909"/>
      <c r="L2136" s="909"/>
      <c r="M2136" s="909"/>
      <c r="N2136" s="909"/>
      <c r="O2136" s="909"/>
      <c r="P2136" s="909"/>
      <c r="Q2136" s="909"/>
    </row>
    <row r="2137" spans="11:17">
      <c r="K2137" s="909"/>
      <c r="L2137" s="909"/>
      <c r="M2137" s="909"/>
      <c r="N2137" s="909"/>
      <c r="O2137" s="909"/>
      <c r="P2137" s="909"/>
      <c r="Q2137" s="909"/>
    </row>
    <row r="2138" spans="11:17">
      <c r="K2138" s="909"/>
      <c r="L2138" s="909"/>
      <c r="M2138" s="909"/>
      <c r="N2138" s="909"/>
      <c r="O2138" s="909"/>
      <c r="P2138" s="909"/>
      <c r="Q2138" s="909"/>
    </row>
    <row r="2139" spans="11:17">
      <c r="K2139" s="909"/>
      <c r="L2139" s="909"/>
      <c r="M2139" s="909"/>
      <c r="N2139" s="909"/>
      <c r="O2139" s="909"/>
      <c r="P2139" s="909"/>
      <c r="Q2139" s="909"/>
    </row>
    <row r="2140" spans="11:17">
      <c r="K2140" s="909"/>
      <c r="L2140" s="909"/>
      <c r="M2140" s="909"/>
      <c r="N2140" s="909"/>
      <c r="O2140" s="909"/>
      <c r="P2140" s="909"/>
      <c r="Q2140" s="909"/>
    </row>
    <row r="2141" spans="11:17">
      <c r="K2141" s="909"/>
      <c r="L2141" s="909"/>
      <c r="M2141" s="909"/>
      <c r="N2141" s="909"/>
      <c r="O2141" s="909"/>
      <c r="P2141" s="909"/>
      <c r="Q2141" s="909"/>
    </row>
    <row r="2142" spans="11:17">
      <c r="K2142" s="909"/>
      <c r="L2142" s="909"/>
      <c r="M2142" s="909"/>
      <c r="N2142" s="909"/>
      <c r="O2142" s="909"/>
      <c r="P2142" s="909"/>
      <c r="Q2142" s="909"/>
    </row>
    <row r="2143" spans="11:17">
      <c r="K2143" s="909"/>
      <c r="L2143" s="909"/>
      <c r="M2143" s="909"/>
      <c r="N2143" s="909"/>
      <c r="O2143" s="909"/>
      <c r="P2143" s="909"/>
      <c r="Q2143" s="909"/>
    </row>
    <row r="2144" spans="11:17">
      <c r="K2144" s="909"/>
      <c r="L2144" s="909"/>
      <c r="M2144" s="909"/>
      <c r="N2144" s="909"/>
      <c r="O2144" s="909"/>
      <c r="P2144" s="909"/>
      <c r="Q2144" s="909"/>
    </row>
    <row r="2145" spans="11:17">
      <c r="K2145" s="909"/>
      <c r="L2145" s="909"/>
      <c r="M2145" s="909"/>
      <c r="N2145" s="909"/>
      <c r="O2145" s="909"/>
      <c r="P2145" s="909"/>
      <c r="Q2145" s="909"/>
    </row>
    <row r="2146" spans="11:17">
      <c r="K2146" s="909"/>
      <c r="L2146" s="909"/>
      <c r="M2146" s="909"/>
      <c r="N2146" s="909"/>
      <c r="O2146" s="909"/>
      <c r="P2146" s="909"/>
      <c r="Q2146" s="909"/>
    </row>
    <row r="2147" spans="11:17">
      <c r="K2147" s="909"/>
      <c r="L2147" s="909"/>
      <c r="M2147" s="909"/>
      <c r="N2147" s="909"/>
      <c r="O2147" s="909"/>
      <c r="P2147" s="909"/>
      <c r="Q2147" s="909"/>
    </row>
    <row r="2148" spans="11:17">
      <c r="K2148" s="909"/>
      <c r="L2148" s="909"/>
      <c r="M2148" s="909"/>
      <c r="N2148" s="909"/>
      <c r="O2148" s="909"/>
      <c r="P2148" s="909"/>
      <c r="Q2148" s="909"/>
    </row>
    <row r="2149" spans="11:17">
      <c r="K2149" s="909"/>
      <c r="L2149" s="909"/>
      <c r="M2149" s="909"/>
      <c r="N2149" s="909"/>
      <c r="O2149" s="909"/>
      <c r="P2149" s="909"/>
      <c r="Q2149" s="909"/>
    </row>
    <row r="2150" spans="11:17">
      <c r="K2150" s="909"/>
      <c r="L2150" s="909"/>
      <c r="M2150" s="909"/>
      <c r="N2150" s="909"/>
      <c r="O2150" s="909"/>
      <c r="P2150" s="909"/>
      <c r="Q2150" s="909"/>
    </row>
    <row r="2151" spans="11:17">
      <c r="K2151" s="909"/>
      <c r="L2151" s="909"/>
      <c r="M2151" s="909"/>
      <c r="N2151" s="909"/>
      <c r="O2151" s="909"/>
      <c r="P2151" s="909"/>
      <c r="Q2151" s="909"/>
    </row>
    <row r="2152" spans="11:17">
      <c r="K2152" s="909"/>
      <c r="L2152" s="909"/>
      <c r="M2152" s="909"/>
      <c r="N2152" s="909"/>
      <c r="O2152" s="909"/>
      <c r="P2152" s="909"/>
      <c r="Q2152" s="909"/>
    </row>
    <row r="2153" spans="11:17">
      <c r="K2153" s="909"/>
      <c r="L2153" s="909"/>
      <c r="M2153" s="909"/>
      <c r="N2153" s="909"/>
      <c r="O2153" s="909"/>
      <c r="P2153" s="909"/>
      <c r="Q2153" s="909"/>
    </row>
    <row r="2154" spans="11:17">
      <c r="K2154" s="909"/>
      <c r="L2154" s="909"/>
      <c r="M2154" s="909"/>
      <c r="N2154" s="909"/>
      <c r="O2154" s="909"/>
      <c r="P2154" s="909"/>
      <c r="Q2154" s="909"/>
    </row>
    <row r="2155" spans="11:17">
      <c r="K2155" s="909"/>
      <c r="L2155" s="909"/>
      <c r="M2155" s="909"/>
      <c r="N2155" s="909"/>
      <c r="O2155" s="909"/>
      <c r="P2155" s="909"/>
      <c r="Q2155" s="909"/>
    </row>
    <row r="2156" spans="11:17">
      <c r="K2156" s="909"/>
      <c r="L2156" s="909"/>
      <c r="M2156" s="909"/>
      <c r="N2156" s="909"/>
      <c r="O2156" s="909"/>
      <c r="P2156" s="909"/>
      <c r="Q2156" s="909"/>
    </row>
    <row r="2157" spans="11:17">
      <c r="K2157" s="909"/>
      <c r="L2157" s="909"/>
      <c r="M2157" s="909"/>
      <c r="N2157" s="909"/>
      <c r="O2157" s="909"/>
      <c r="P2157" s="909"/>
      <c r="Q2157" s="909"/>
    </row>
    <row r="2158" spans="11:17">
      <c r="K2158" s="909"/>
      <c r="L2158" s="909"/>
      <c r="M2158" s="909"/>
      <c r="N2158" s="909"/>
      <c r="O2158" s="909"/>
      <c r="P2158" s="909"/>
      <c r="Q2158" s="909"/>
    </row>
    <row r="2159" spans="11:17">
      <c r="K2159" s="909"/>
      <c r="L2159" s="909"/>
      <c r="M2159" s="909"/>
      <c r="N2159" s="909"/>
      <c r="O2159" s="909"/>
      <c r="P2159" s="909"/>
      <c r="Q2159" s="909"/>
    </row>
    <row r="2160" spans="11:17">
      <c r="K2160" s="909"/>
      <c r="L2160" s="909"/>
      <c r="M2160" s="909"/>
      <c r="N2160" s="909"/>
      <c r="O2160" s="909"/>
      <c r="P2160" s="909"/>
      <c r="Q2160" s="909"/>
    </row>
    <row r="2161" spans="11:17">
      <c r="K2161" s="909"/>
      <c r="L2161" s="909"/>
      <c r="M2161" s="909"/>
      <c r="N2161" s="909"/>
      <c r="O2161" s="909"/>
      <c r="P2161" s="909"/>
      <c r="Q2161" s="909"/>
    </row>
    <row r="2162" spans="11:17">
      <c r="K2162" s="909"/>
      <c r="L2162" s="909"/>
      <c r="M2162" s="909"/>
      <c r="N2162" s="909"/>
      <c r="O2162" s="909"/>
      <c r="P2162" s="909"/>
      <c r="Q2162" s="909"/>
    </row>
    <row r="2163" spans="11:17">
      <c r="K2163" s="909"/>
      <c r="L2163" s="909"/>
      <c r="M2163" s="909"/>
      <c r="N2163" s="909"/>
      <c r="O2163" s="909"/>
      <c r="P2163" s="909"/>
      <c r="Q2163" s="909"/>
    </row>
    <row r="2164" spans="11:17">
      <c r="K2164" s="909"/>
      <c r="L2164" s="909"/>
      <c r="M2164" s="909"/>
      <c r="N2164" s="909"/>
      <c r="O2164" s="909"/>
      <c r="P2164" s="909"/>
      <c r="Q2164" s="909"/>
    </row>
    <row r="2165" spans="11:17">
      <c r="K2165" s="909"/>
      <c r="L2165" s="909"/>
      <c r="M2165" s="909"/>
      <c r="N2165" s="909"/>
      <c r="O2165" s="909"/>
      <c r="P2165" s="909"/>
      <c r="Q2165" s="909"/>
    </row>
    <row r="2166" spans="11:17">
      <c r="K2166" s="909"/>
      <c r="L2166" s="909"/>
      <c r="M2166" s="909"/>
      <c r="N2166" s="909"/>
      <c r="O2166" s="909"/>
      <c r="P2166" s="909"/>
      <c r="Q2166" s="909"/>
    </row>
    <row r="2167" spans="11:17">
      <c r="K2167" s="909"/>
      <c r="L2167" s="909"/>
      <c r="M2167" s="909"/>
      <c r="N2167" s="909"/>
      <c r="O2167" s="909"/>
      <c r="P2167" s="909"/>
      <c r="Q2167" s="909"/>
    </row>
    <row r="2168" spans="11:17">
      <c r="K2168" s="909"/>
      <c r="L2168" s="909"/>
      <c r="M2168" s="909"/>
      <c r="N2168" s="909"/>
      <c r="O2168" s="909"/>
      <c r="P2168" s="909"/>
      <c r="Q2168" s="909"/>
    </row>
    <row r="2169" spans="11:17">
      <c r="K2169" s="909"/>
      <c r="L2169" s="909"/>
      <c r="M2169" s="909"/>
      <c r="N2169" s="909"/>
      <c r="O2169" s="909"/>
      <c r="P2169" s="909"/>
      <c r="Q2169" s="909"/>
    </row>
    <row r="2170" spans="11:17">
      <c r="K2170" s="909"/>
      <c r="L2170" s="909"/>
      <c r="M2170" s="909"/>
      <c r="N2170" s="909"/>
      <c r="O2170" s="909"/>
      <c r="P2170" s="909"/>
      <c r="Q2170" s="909"/>
    </row>
    <row r="2171" spans="11:17">
      <c r="K2171" s="909"/>
      <c r="L2171" s="909"/>
      <c r="M2171" s="909"/>
      <c r="N2171" s="909"/>
      <c r="O2171" s="909"/>
      <c r="P2171" s="909"/>
      <c r="Q2171" s="909"/>
    </row>
    <row r="2172" spans="11:17">
      <c r="K2172" s="909"/>
      <c r="L2172" s="909"/>
      <c r="M2172" s="909"/>
      <c r="N2172" s="909"/>
      <c r="O2172" s="909"/>
      <c r="P2172" s="909"/>
      <c r="Q2172" s="909"/>
    </row>
    <row r="2173" spans="11:17">
      <c r="K2173" s="909"/>
      <c r="L2173" s="909"/>
      <c r="M2173" s="909"/>
      <c r="N2173" s="909"/>
      <c r="O2173" s="909"/>
      <c r="P2173" s="909"/>
      <c r="Q2173" s="909"/>
    </row>
    <row r="2174" spans="11:17">
      <c r="K2174" s="909"/>
      <c r="L2174" s="909"/>
      <c r="M2174" s="909"/>
      <c r="N2174" s="909"/>
      <c r="O2174" s="909"/>
      <c r="P2174" s="909"/>
      <c r="Q2174" s="909"/>
    </row>
    <row r="2175" spans="11:17">
      <c r="K2175" s="909"/>
      <c r="L2175" s="909"/>
      <c r="M2175" s="909"/>
      <c r="N2175" s="909"/>
      <c r="O2175" s="909"/>
      <c r="P2175" s="909"/>
      <c r="Q2175" s="909"/>
    </row>
    <row r="2176" spans="11:17">
      <c r="K2176" s="909"/>
      <c r="L2176" s="909"/>
      <c r="M2176" s="909"/>
      <c r="N2176" s="909"/>
      <c r="O2176" s="909"/>
      <c r="P2176" s="909"/>
      <c r="Q2176" s="909"/>
    </row>
    <row r="2177" spans="11:17">
      <c r="K2177" s="909"/>
      <c r="L2177" s="909"/>
      <c r="M2177" s="909"/>
      <c r="N2177" s="909"/>
      <c r="O2177" s="909"/>
      <c r="P2177" s="909"/>
      <c r="Q2177" s="909"/>
    </row>
    <row r="2178" spans="11:17">
      <c r="K2178" s="909"/>
      <c r="L2178" s="909"/>
      <c r="M2178" s="909"/>
      <c r="N2178" s="909"/>
      <c r="O2178" s="909"/>
      <c r="P2178" s="909"/>
      <c r="Q2178" s="909"/>
    </row>
    <row r="2179" spans="11:17">
      <c r="K2179" s="909"/>
      <c r="L2179" s="909"/>
      <c r="M2179" s="909"/>
      <c r="N2179" s="909"/>
      <c r="O2179" s="909"/>
      <c r="P2179" s="909"/>
      <c r="Q2179" s="909"/>
    </row>
    <row r="2180" spans="11:17">
      <c r="K2180" s="909"/>
      <c r="L2180" s="909"/>
      <c r="M2180" s="909"/>
      <c r="N2180" s="909"/>
      <c r="O2180" s="909"/>
      <c r="P2180" s="909"/>
      <c r="Q2180" s="909"/>
    </row>
    <row r="2181" spans="11:17">
      <c r="K2181" s="909"/>
      <c r="L2181" s="909"/>
      <c r="M2181" s="909"/>
      <c r="N2181" s="909"/>
      <c r="O2181" s="909"/>
      <c r="P2181" s="909"/>
      <c r="Q2181" s="909"/>
    </row>
    <row r="2182" spans="11:17">
      <c r="K2182" s="909"/>
      <c r="L2182" s="909"/>
      <c r="M2182" s="909"/>
      <c r="N2182" s="909"/>
      <c r="O2182" s="909"/>
      <c r="P2182" s="909"/>
      <c r="Q2182" s="909"/>
    </row>
    <row r="2183" spans="11:17">
      <c r="K2183" s="909"/>
      <c r="L2183" s="909"/>
      <c r="M2183" s="909"/>
      <c r="N2183" s="909"/>
      <c r="O2183" s="909"/>
      <c r="P2183" s="909"/>
      <c r="Q2183" s="909"/>
    </row>
    <row r="2184" spans="11:17">
      <c r="K2184" s="909"/>
      <c r="L2184" s="909"/>
      <c r="M2184" s="909"/>
      <c r="N2184" s="909"/>
      <c r="O2184" s="909"/>
      <c r="P2184" s="909"/>
      <c r="Q2184" s="909"/>
    </row>
    <row r="2185" spans="11:17">
      <c r="K2185" s="909"/>
      <c r="L2185" s="909"/>
      <c r="M2185" s="909"/>
      <c r="N2185" s="909"/>
      <c r="O2185" s="909"/>
      <c r="P2185" s="909"/>
      <c r="Q2185" s="909"/>
    </row>
    <row r="2186" spans="11:17">
      <c r="K2186" s="909"/>
      <c r="L2186" s="909"/>
      <c r="M2186" s="909"/>
      <c r="N2186" s="909"/>
      <c r="O2186" s="909"/>
      <c r="P2186" s="909"/>
      <c r="Q2186" s="909"/>
    </row>
    <row r="2187" spans="11:17">
      <c r="K2187" s="909"/>
      <c r="L2187" s="909"/>
      <c r="M2187" s="909"/>
      <c r="N2187" s="909"/>
      <c r="O2187" s="909"/>
      <c r="P2187" s="909"/>
      <c r="Q2187" s="909"/>
    </row>
    <row r="2188" spans="11:17">
      <c r="K2188" s="909"/>
      <c r="L2188" s="909"/>
      <c r="M2188" s="909"/>
      <c r="N2188" s="909"/>
      <c r="O2188" s="909"/>
      <c r="P2188" s="909"/>
      <c r="Q2188" s="909"/>
    </row>
    <row r="2189" spans="11:17">
      <c r="K2189" s="909"/>
      <c r="L2189" s="909"/>
      <c r="M2189" s="909"/>
      <c r="N2189" s="909"/>
      <c r="O2189" s="909"/>
      <c r="P2189" s="909"/>
      <c r="Q2189" s="909"/>
    </row>
    <row r="2190" spans="11:17">
      <c r="K2190" s="909"/>
      <c r="L2190" s="909"/>
      <c r="M2190" s="909"/>
      <c r="N2190" s="909"/>
      <c r="O2190" s="909"/>
      <c r="P2190" s="909"/>
      <c r="Q2190" s="909"/>
    </row>
    <row r="2191" spans="11:17">
      <c r="K2191" s="909"/>
      <c r="L2191" s="909"/>
      <c r="M2191" s="909"/>
      <c r="N2191" s="909"/>
      <c r="O2191" s="909"/>
      <c r="P2191" s="909"/>
      <c r="Q2191" s="909"/>
    </row>
    <row r="2192" spans="11:17">
      <c r="K2192" s="909"/>
      <c r="L2192" s="909"/>
      <c r="M2192" s="909"/>
      <c r="N2192" s="909"/>
      <c r="O2192" s="909"/>
      <c r="P2192" s="909"/>
      <c r="Q2192" s="909"/>
    </row>
    <row r="2193" spans="11:17">
      <c r="K2193" s="909"/>
      <c r="L2193" s="909"/>
      <c r="M2193" s="909"/>
      <c r="N2193" s="909"/>
      <c r="O2193" s="909"/>
      <c r="P2193" s="909"/>
      <c r="Q2193" s="909"/>
    </row>
    <row r="2194" spans="11:17">
      <c r="K2194" s="909"/>
      <c r="L2194" s="909"/>
      <c r="M2194" s="909"/>
      <c r="N2194" s="909"/>
      <c r="O2194" s="909"/>
      <c r="P2194" s="909"/>
      <c r="Q2194" s="909"/>
    </row>
    <row r="2195" spans="11:17">
      <c r="K2195" s="909"/>
      <c r="L2195" s="909"/>
      <c r="M2195" s="909"/>
      <c r="N2195" s="909"/>
      <c r="O2195" s="909"/>
      <c r="P2195" s="909"/>
      <c r="Q2195" s="909"/>
    </row>
    <row r="2196" spans="11:17">
      <c r="K2196" s="909"/>
      <c r="L2196" s="909"/>
      <c r="M2196" s="909"/>
      <c r="N2196" s="909"/>
      <c r="O2196" s="909"/>
      <c r="P2196" s="909"/>
      <c r="Q2196" s="909"/>
    </row>
    <row r="2197" spans="11:17">
      <c r="K2197" s="909"/>
      <c r="L2197" s="909"/>
      <c r="M2197" s="909"/>
      <c r="N2197" s="909"/>
      <c r="O2197" s="909"/>
      <c r="P2197" s="909"/>
      <c r="Q2197" s="909"/>
    </row>
    <row r="2198" spans="11:17">
      <c r="K2198" s="909"/>
      <c r="L2198" s="909"/>
      <c r="M2198" s="909"/>
      <c r="N2198" s="909"/>
      <c r="O2198" s="909"/>
      <c r="P2198" s="909"/>
      <c r="Q2198" s="909"/>
    </row>
    <row r="2199" spans="11:17">
      <c r="K2199" s="909"/>
      <c r="L2199" s="909"/>
      <c r="M2199" s="909"/>
      <c r="N2199" s="909"/>
      <c r="O2199" s="909"/>
      <c r="P2199" s="909"/>
      <c r="Q2199" s="909"/>
    </row>
    <row r="2200" spans="11:17">
      <c r="K2200" s="909"/>
      <c r="L2200" s="909"/>
      <c r="M2200" s="909"/>
      <c r="N2200" s="909"/>
      <c r="O2200" s="909"/>
      <c r="P2200" s="909"/>
      <c r="Q2200" s="909"/>
    </row>
    <row r="2201" spans="11:17">
      <c r="K2201" s="909"/>
      <c r="L2201" s="909"/>
      <c r="M2201" s="909"/>
      <c r="N2201" s="909"/>
      <c r="O2201" s="909"/>
      <c r="P2201" s="909"/>
      <c r="Q2201" s="909"/>
    </row>
    <row r="2202" spans="11:17">
      <c r="K2202" s="909"/>
      <c r="L2202" s="909"/>
      <c r="M2202" s="909"/>
      <c r="N2202" s="909"/>
      <c r="O2202" s="909"/>
      <c r="P2202" s="909"/>
      <c r="Q2202" s="909"/>
    </row>
    <row r="2203" spans="11:17">
      <c r="K2203" s="909"/>
      <c r="L2203" s="909"/>
      <c r="M2203" s="909"/>
      <c r="N2203" s="909"/>
      <c r="O2203" s="909"/>
      <c r="P2203" s="909"/>
      <c r="Q2203" s="909"/>
    </row>
    <row r="2204" spans="11:17">
      <c r="K2204" s="909"/>
      <c r="L2204" s="909"/>
      <c r="M2204" s="909"/>
      <c r="N2204" s="909"/>
      <c r="O2204" s="909"/>
      <c r="P2204" s="909"/>
      <c r="Q2204" s="909"/>
    </row>
    <row r="2205" spans="11:17">
      <c r="K2205" s="909"/>
      <c r="L2205" s="909"/>
      <c r="M2205" s="909"/>
      <c r="N2205" s="909"/>
      <c r="O2205" s="909"/>
      <c r="P2205" s="909"/>
      <c r="Q2205" s="909"/>
    </row>
    <row r="2206" spans="11:17">
      <c r="K2206" s="909"/>
      <c r="L2206" s="909"/>
      <c r="M2206" s="909"/>
      <c r="N2206" s="909"/>
      <c r="O2206" s="909"/>
      <c r="P2206" s="909"/>
      <c r="Q2206" s="909"/>
    </row>
    <row r="2207" spans="11:17">
      <c r="K2207" s="909"/>
      <c r="L2207" s="909"/>
      <c r="M2207" s="909"/>
      <c r="N2207" s="909"/>
      <c r="O2207" s="909"/>
      <c r="P2207" s="909"/>
      <c r="Q2207" s="909"/>
    </row>
    <row r="2208" spans="11:17">
      <c r="K2208" s="909"/>
      <c r="L2208" s="909"/>
      <c r="M2208" s="909"/>
      <c r="N2208" s="909"/>
      <c r="O2208" s="909"/>
      <c r="P2208" s="909"/>
      <c r="Q2208" s="909"/>
    </row>
    <row r="2209" spans="11:17">
      <c r="K2209" s="909"/>
      <c r="L2209" s="909"/>
      <c r="M2209" s="909"/>
      <c r="N2209" s="909"/>
      <c r="O2209" s="909"/>
      <c r="P2209" s="909"/>
      <c r="Q2209" s="909"/>
    </row>
    <row r="2210" spans="11:17">
      <c r="K2210" s="909"/>
      <c r="L2210" s="909"/>
      <c r="M2210" s="909"/>
      <c r="N2210" s="909"/>
      <c r="O2210" s="909"/>
      <c r="P2210" s="909"/>
      <c r="Q2210" s="909"/>
    </row>
    <row r="2211" spans="11:17">
      <c r="K2211" s="909"/>
      <c r="L2211" s="909"/>
      <c r="M2211" s="909"/>
      <c r="N2211" s="909"/>
      <c r="O2211" s="909"/>
      <c r="P2211" s="909"/>
      <c r="Q2211" s="909"/>
    </row>
    <row r="2212" spans="11:17">
      <c r="K2212" s="909"/>
      <c r="L2212" s="909"/>
      <c r="M2212" s="909"/>
      <c r="N2212" s="909"/>
      <c r="O2212" s="909"/>
      <c r="P2212" s="909"/>
      <c r="Q2212" s="909"/>
    </row>
    <row r="2213" spans="11:17">
      <c r="K2213" s="909"/>
      <c r="L2213" s="909"/>
      <c r="M2213" s="909"/>
      <c r="N2213" s="909"/>
      <c r="O2213" s="909"/>
      <c r="P2213" s="909"/>
      <c r="Q2213" s="909"/>
    </row>
    <row r="2214" spans="11:17">
      <c r="K2214" s="909"/>
      <c r="L2214" s="909"/>
      <c r="M2214" s="909"/>
      <c r="N2214" s="909"/>
      <c r="O2214" s="909"/>
      <c r="P2214" s="909"/>
      <c r="Q2214" s="909"/>
    </row>
    <row r="2215" spans="11:17">
      <c r="K2215" s="909"/>
      <c r="L2215" s="909"/>
      <c r="M2215" s="909"/>
      <c r="N2215" s="909"/>
      <c r="O2215" s="909"/>
      <c r="P2215" s="909"/>
      <c r="Q2215" s="909"/>
    </row>
    <row r="2216" spans="11:17">
      <c r="K2216" s="909"/>
      <c r="L2216" s="909"/>
      <c r="M2216" s="909"/>
      <c r="N2216" s="909"/>
      <c r="O2216" s="909"/>
      <c r="P2216" s="909"/>
      <c r="Q2216" s="909"/>
    </row>
    <row r="2217" spans="11:17">
      <c r="K2217" s="909"/>
      <c r="L2217" s="909"/>
      <c r="M2217" s="909"/>
      <c r="N2217" s="909"/>
      <c r="O2217" s="909"/>
      <c r="P2217" s="909"/>
      <c r="Q2217" s="909"/>
    </row>
    <row r="2218" spans="11:17">
      <c r="K2218" s="909"/>
      <c r="L2218" s="909"/>
      <c r="M2218" s="909"/>
      <c r="N2218" s="909"/>
      <c r="O2218" s="909"/>
      <c r="P2218" s="909"/>
      <c r="Q2218" s="909"/>
    </row>
    <row r="2219" spans="11:17">
      <c r="K2219" s="909"/>
      <c r="L2219" s="909"/>
      <c r="M2219" s="909"/>
      <c r="N2219" s="909"/>
      <c r="O2219" s="909"/>
      <c r="P2219" s="909"/>
      <c r="Q2219" s="909"/>
    </row>
    <row r="2220" spans="11:17">
      <c r="K2220" s="909"/>
      <c r="L2220" s="909"/>
      <c r="M2220" s="909"/>
      <c r="N2220" s="909"/>
      <c r="O2220" s="909"/>
      <c r="P2220" s="909"/>
      <c r="Q2220" s="909"/>
    </row>
    <row r="2221" spans="11:17">
      <c r="K2221" s="909"/>
      <c r="L2221" s="909"/>
      <c r="M2221" s="909"/>
      <c r="N2221" s="909"/>
      <c r="O2221" s="909"/>
      <c r="P2221" s="909"/>
      <c r="Q2221" s="909"/>
    </row>
    <row r="2222" spans="11:17">
      <c r="K2222" s="909"/>
      <c r="L2222" s="909"/>
      <c r="M2222" s="909"/>
      <c r="N2222" s="909"/>
      <c r="O2222" s="909"/>
      <c r="P2222" s="909"/>
      <c r="Q2222" s="909"/>
    </row>
    <row r="2223" spans="11:17">
      <c r="K2223" s="909"/>
      <c r="L2223" s="909"/>
      <c r="M2223" s="909"/>
      <c r="N2223" s="909"/>
      <c r="O2223" s="909"/>
      <c r="P2223" s="909"/>
      <c r="Q2223" s="909"/>
    </row>
    <row r="2224" spans="11:17">
      <c r="K2224" s="909"/>
      <c r="L2224" s="909"/>
      <c r="M2224" s="909"/>
      <c r="N2224" s="909"/>
      <c r="O2224" s="909"/>
      <c r="P2224" s="909"/>
      <c r="Q2224" s="909"/>
    </row>
    <row r="2225" spans="11:17">
      <c r="K2225" s="909"/>
      <c r="L2225" s="909"/>
      <c r="M2225" s="909"/>
      <c r="N2225" s="909"/>
      <c r="O2225" s="909"/>
      <c r="P2225" s="909"/>
      <c r="Q2225" s="909"/>
    </row>
    <row r="2226" spans="11:17">
      <c r="K2226" s="909"/>
      <c r="L2226" s="909"/>
      <c r="M2226" s="909"/>
      <c r="N2226" s="909"/>
      <c r="O2226" s="909"/>
      <c r="P2226" s="909"/>
      <c r="Q2226" s="909"/>
    </row>
    <row r="2227" spans="11:17">
      <c r="K2227" s="909"/>
      <c r="L2227" s="909"/>
      <c r="M2227" s="909"/>
      <c r="N2227" s="909"/>
      <c r="O2227" s="909"/>
      <c r="P2227" s="909"/>
      <c r="Q2227" s="909"/>
    </row>
    <row r="2228" spans="11:17">
      <c r="K2228" s="909"/>
      <c r="L2228" s="909"/>
      <c r="M2228" s="909"/>
      <c r="N2228" s="909"/>
      <c r="O2228" s="909"/>
      <c r="P2228" s="909"/>
      <c r="Q2228" s="909"/>
    </row>
    <row r="2229" spans="11:17">
      <c r="K2229" s="909"/>
      <c r="L2229" s="909"/>
      <c r="M2229" s="909"/>
      <c r="N2229" s="909"/>
      <c r="O2229" s="909"/>
      <c r="P2229" s="909"/>
      <c r="Q2229" s="909"/>
    </row>
    <row r="2230" spans="11:17">
      <c r="K2230" s="909"/>
      <c r="L2230" s="909"/>
      <c r="M2230" s="909"/>
      <c r="N2230" s="909"/>
      <c r="O2230" s="909"/>
      <c r="P2230" s="909"/>
      <c r="Q2230" s="909"/>
    </row>
    <row r="2231" spans="11:17">
      <c r="K2231" s="909"/>
      <c r="L2231" s="909"/>
      <c r="M2231" s="909"/>
      <c r="N2231" s="909"/>
      <c r="O2231" s="909"/>
      <c r="P2231" s="909"/>
      <c r="Q2231" s="909"/>
    </row>
    <row r="2232" spans="11:17">
      <c r="K2232" s="909"/>
      <c r="L2232" s="909"/>
      <c r="M2232" s="909"/>
      <c r="N2232" s="909"/>
      <c r="O2232" s="909"/>
      <c r="P2232" s="909"/>
      <c r="Q2232" s="909"/>
    </row>
    <row r="2233" spans="11:17">
      <c r="K2233" s="909"/>
      <c r="L2233" s="909"/>
      <c r="M2233" s="909"/>
      <c r="N2233" s="909"/>
      <c r="O2233" s="909"/>
      <c r="P2233" s="909"/>
      <c r="Q2233" s="909"/>
    </row>
    <row r="2234" spans="11:17">
      <c r="K2234" s="909"/>
      <c r="L2234" s="909"/>
      <c r="M2234" s="909"/>
      <c r="N2234" s="909"/>
      <c r="O2234" s="909"/>
      <c r="P2234" s="909"/>
      <c r="Q2234" s="909"/>
    </row>
    <row r="2235" spans="11:17">
      <c r="K2235" s="909"/>
      <c r="L2235" s="909"/>
      <c r="M2235" s="909"/>
      <c r="N2235" s="909"/>
      <c r="O2235" s="909"/>
      <c r="P2235" s="909"/>
      <c r="Q2235" s="909"/>
    </row>
    <row r="2236" spans="11:17">
      <c r="K2236" s="909"/>
      <c r="L2236" s="909"/>
      <c r="M2236" s="909"/>
      <c r="N2236" s="909"/>
      <c r="O2236" s="909"/>
      <c r="P2236" s="909"/>
      <c r="Q2236" s="909"/>
    </row>
    <row r="2237" spans="11:17">
      <c r="K2237" s="909"/>
      <c r="L2237" s="909"/>
      <c r="M2237" s="909"/>
      <c r="N2237" s="909"/>
      <c r="O2237" s="909"/>
      <c r="P2237" s="909"/>
      <c r="Q2237" s="909"/>
    </row>
    <row r="2238" spans="11:17">
      <c r="K2238" s="909"/>
      <c r="L2238" s="909"/>
      <c r="M2238" s="909"/>
      <c r="N2238" s="909"/>
      <c r="O2238" s="909"/>
      <c r="P2238" s="909"/>
      <c r="Q2238" s="909"/>
    </row>
    <row r="2239" spans="11:17">
      <c r="K2239" s="909"/>
      <c r="L2239" s="909"/>
      <c r="M2239" s="909"/>
      <c r="N2239" s="909"/>
      <c r="O2239" s="909"/>
      <c r="P2239" s="909"/>
      <c r="Q2239" s="909"/>
    </row>
    <row r="2240" spans="11:17">
      <c r="K2240" s="909"/>
      <c r="L2240" s="909"/>
      <c r="M2240" s="909"/>
      <c r="N2240" s="909"/>
      <c r="O2240" s="909"/>
      <c r="P2240" s="909"/>
      <c r="Q2240" s="909"/>
    </row>
    <row r="2241" spans="11:17">
      <c r="K2241" s="909"/>
      <c r="L2241" s="909"/>
      <c r="M2241" s="909"/>
      <c r="N2241" s="909"/>
      <c r="O2241" s="909"/>
      <c r="P2241" s="909"/>
      <c r="Q2241" s="909"/>
    </row>
    <row r="2242" spans="11:17">
      <c r="K2242" s="909"/>
      <c r="L2242" s="909"/>
      <c r="M2242" s="909"/>
      <c r="N2242" s="909"/>
      <c r="O2242" s="909"/>
      <c r="P2242" s="909"/>
      <c r="Q2242" s="909"/>
    </row>
    <row r="2243" spans="11:17">
      <c r="K2243" s="909"/>
      <c r="L2243" s="909"/>
      <c r="M2243" s="909"/>
      <c r="N2243" s="909"/>
      <c r="O2243" s="909"/>
      <c r="P2243" s="909"/>
      <c r="Q2243" s="909"/>
    </row>
    <row r="2244" spans="11:17">
      <c r="K2244" s="909"/>
      <c r="L2244" s="909"/>
      <c r="M2244" s="909"/>
      <c r="N2244" s="909"/>
      <c r="O2244" s="909"/>
      <c r="P2244" s="909"/>
      <c r="Q2244" s="909"/>
    </row>
    <row r="2245" spans="11:17">
      <c r="K2245" s="909"/>
      <c r="L2245" s="909"/>
      <c r="M2245" s="909"/>
      <c r="N2245" s="909"/>
      <c r="O2245" s="909"/>
      <c r="P2245" s="909"/>
      <c r="Q2245" s="909"/>
    </row>
    <row r="2246" spans="11:17">
      <c r="K2246" s="909"/>
      <c r="L2246" s="909"/>
      <c r="M2246" s="909"/>
      <c r="N2246" s="909"/>
      <c r="O2246" s="909"/>
      <c r="P2246" s="909"/>
      <c r="Q2246" s="909"/>
    </row>
    <row r="2247" spans="11:17">
      <c r="K2247" s="909"/>
      <c r="L2247" s="909"/>
      <c r="M2247" s="909"/>
      <c r="N2247" s="909"/>
      <c r="O2247" s="909"/>
      <c r="P2247" s="909"/>
      <c r="Q2247" s="909"/>
    </row>
    <row r="2248" spans="11:17">
      <c r="K2248" s="909"/>
      <c r="L2248" s="909"/>
      <c r="M2248" s="909"/>
      <c r="N2248" s="909"/>
      <c r="O2248" s="909"/>
      <c r="P2248" s="909"/>
      <c r="Q2248" s="909"/>
    </row>
    <row r="2249" spans="11:17">
      <c r="K2249" s="909"/>
      <c r="L2249" s="909"/>
      <c r="M2249" s="909"/>
      <c r="N2249" s="909"/>
      <c r="O2249" s="909"/>
      <c r="P2249" s="909"/>
      <c r="Q2249" s="909"/>
    </row>
    <row r="2250" spans="11:17">
      <c r="K2250" s="909"/>
      <c r="L2250" s="909"/>
      <c r="M2250" s="909"/>
      <c r="N2250" s="909"/>
      <c r="O2250" s="909"/>
      <c r="P2250" s="909"/>
      <c r="Q2250" s="909"/>
    </row>
    <row r="2251" spans="11:17">
      <c r="K2251" s="909"/>
      <c r="L2251" s="909"/>
      <c r="M2251" s="909"/>
      <c r="N2251" s="909"/>
      <c r="O2251" s="909"/>
      <c r="P2251" s="909"/>
      <c r="Q2251" s="909"/>
    </row>
    <row r="2252" spans="11:17">
      <c r="K2252" s="909"/>
      <c r="L2252" s="909"/>
      <c r="M2252" s="909"/>
      <c r="N2252" s="909"/>
      <c r="O2252" s="909"/>
      <c r="P2252" s="909"/>
      <c r="Q2252" s="909"/>
    </row>
    <row r="2253" spans="11:17">
      <c r="K2253" s="909"/>
      <c r="L2253" s="909"/>
      <c r="M2253" s="909"/>
      <c r="N2253" s="909"/>
      <c r="O2253" s="909"/>
      <c r="P2253" s="909"/>
      <c r="Q2253" s="909"/>
    </row>
    <row r="2254" spans="11:17">
      <c r="K2254" s="909"/>
      <c r="L2254" s="909"/>
      <c r="M2254" s="909"/>
      <c r="N2254" s="909"/>
      <c r="O2254" s="909"/>
      <c r="P2254" s="909"/>
      <c r="Q2254" s="909"/>
    </row>
    <row r="2255" spans="11:17">
      <c r="K2255" s="909"/>
      <c r="L2255" s="909"/>
      <c r="M2255" s="909"/>
      <c r="N2255" s="909"/>
      <c r="O2255" s="909"/>
      <c r="P2255" s="909"/>
      <c r="Q2255" s="909"/>
    </row>
    <row r="2256" spans="11:17">
      <c r="K2256" s="909"/>
      <c r="L2256" s="909"/>
      <c r="M2256" s="909"/>
      <c r="N2256" s="909"/>
      <c r="O2256" s="909"/>
      <c r="P2256" s="909"/>
      <c r="Q2256" s="909"/>
    </row>
    <row r="2257" spans="11:17">
      <c r="K2257" s="909"/>
      <c r="L2257" s="909"/>
      <c r="M2257" s="909"/>
      <c r="N2257" s="909"/>
      <c r="O2257" s="909"/>
      <c r="P2257" s="909"/>
      <c r="Q2257" s="909"/>
    </row>
    <row r="2258" spans="11:17">
      <c r="K2258" s="909"/>
      <c r="L2258" s="909"/>
      <c r="M2258" s="909"/>
      <c r="N2258" s="909"/>
      <c r="O2258" s="909"/>
      <c r="P2258" s="909"/>
      <c r="Q2258" s="909"/>
    </row>
    <row r="2259" spans="11:17">
      <c r="K2259" s="909"/>
      <c r="L2259" s="909"/>
      <c r="M2259" s="909"/>
      <c r="N2259" s="909"/>
      <c r="O2259" s="909"/>
      <c r="P2259" s="909"/>
      <c r="Q2259" s="909"/>
    </row>
    <row r="2260" spans="11:17">
      <c r="K2260" s="909"/>
      <c r="L2260" s="909"/>
      <c r="M2260" s="909"/>
      <c r="N2260" s="909"/>
      <c r="O2260" s="909"/>
      <c r="P2260" s="909"/>
      <c r="Q2260" s="909"/>
    </row>
    <row r="2261" spans="11:17">
      <c r="K2261" s="909"/>
      <c r="L2261" s="909"/>
      <c r="M2261" s="909"/>
      <c r="N2261" s="909"/>
      <c r="O2261" s="909"/>
      <c r="P2261" s="909"/>
      <c r="Q2261" s="909"/>
    </row>
    <row r="2262" spans="11:17">
      <c r="K2262" s="909"/>
      <c r="L2262" s="909"/>
      <c r="M2262" s="909"/>
      <c r="N2262" s="909"/>
      <c r="O2262" s="909"/>
      <c r="P2262" s="909"/>
      <c r="Q2262" s="909"/>
    </row>
    <row r="2263" spans="11:17">
      <c r="K2263" s="909"/>
      <c r="L2263" s="909"/>
      <c r="M2263" s="909"/>
      <c r="N2263" s="909"/>
      <c r="O2263" s="909"/>
      <c r="P2263" s="909"/>
      <c r="Q2263" s="909"/>
    </row>
    <row r="2264" spans="11:17">
      <c r="K2264" s="909"/>
      <c r="L2264" s="909"/>
      <c r="M2264" s="909"/>
      <c r="N2264" s="909"/>
      <c r="O2264" s="909"/>
      <c r="P2264" s="909"/>
      <c r="Q2264" s="909"/>
    </row>
    <row r="2265" spans="11:17">
      <c r="K2265" s="909"/>
      <c r="L2265" s="909"/>
      <c r="M2265" s="909"/>
      <c r="N2265" s="909"/>
      <c r="O2265" s="909"/>
      <c r="P2265" s="909"/>
      <c r="Q2265" s="909"/>
    </row>
    <row r="2266" spans="11:17">
      <c r="K2266" s="909"/>
      <c r="L2266" s="909"/>
      <c r="M2266" s="909"/>
      <c r="N2266" s="909"/>
      <c r="O2266" s="909"/>
      <c r="P2266" s="909"/>
      <c r="Q2266" s="909"/>
    </row>
    <row r="2267" spans="11:17">
      <c r="K2267" s="909"/>
      <c r="L2267" s="909"/>
      <c r="M2267" s="909"/>
      <c r="N2267" s="909"/>
      <c r="O2267" s="909"/>
      <c r="P2267" s="909"/>
      <c r="Q2267" s="909"/>
    </row>
    <row r="2268" spans="11:17">
      <c r="K2268" s="909"/>
      <c r="L2268" s="909"/>
      <c r="M2268" s="909"/>
      <c r="N2268" s="909"/>
      <c r="O2268" s="909"/>
      <c r="P2268" s="909"/>
      <c r="Q2268" s="909"/>
    </row>
    <row r="2269" spans="11:17">
      <c r="K2269" s="909"/>
      <c r="L2269" s="909"/>
      <c r="M2269" s="909"/>
      <c r="N2269" s="909"/>
      <c r="O2269" s="909"/>
      <c r="P2269" s="909"/>
      <c r="Q2269" s="909"/>
    </row>
    <row r="2270" spans="11:17">
      <c r="K2270" s="909"/>
      <c r="L2270" s="909"/>
      <c r="M2270" s="909"/>
      <c r="N2270" s="909"/>
      <c r="O2270" s="909"/>
      <c r="P2270" s="909"/>
      <c r="Q2270" s="909"/>
    </row>
    <row r="2271" spans="11:17">
      <c r="K2271" s="909"/>
      <c r="L2271" s="909"/>
      <c r="M2271" s="909"/>
      <c r="N2271" s="909"/>
      <c r="O2271" s="909"/>
      <c r="P2271" s="909"/>
      <c r="Q2271" s="909"/>
    </row>
    <row r="2272" spans="11:17">
      <c r="K2272" s="909"/>
      <c r="L2272" s="909"/>
      <c r="M2272" s="909"/>
      <c r="N2272" s="909"/>
      <c r="O2272" s="909"/>
      <c r="P2272" s="909"/>
      <c r="Q2272" s="909"/>
    </row>
    <row r="2273" spans="11:17">
      <c r="K2273" s="909"/>
      <c r="L2273" s="909"/>
      <c r="M2273" s="909"/>
      <c r="N2273" s="909"/>
      <c r="O2273" s="909"/>
      <c r="P2273" s="909"/>
      <c r="Q2273" s="909"/>
    </row>
    <row r="2274" spans="11:17">
      <c r="K2274" s="909"/>
      <c r="L2274" s="909"/>
      <c r="M2274" s="909"/>
      <c r="N2274" s="909"/>
      <c r="O2274" s="909"/>
      <c r="P2274" s="909"/>
      <c r="Q2274" s="909"/>
    </row>
    <row r="2275" spans="11:17">
      <c r="K2275" s="909"/>
      <c r="L2275" s="909"/>
      <c r="M2275" s="909"/>
      <c r="N2275" s="909"/>
      <c r="O2275" s="909"/>
      <c r="P2275" s="909"/>
      <c r="Q2275" s="909"/>
    </row>
    <row r="2276" spans="11:17">
      <c r="K2276" s="909"/>
      <c r="L2276" s="909"/>
      <c r="M2276" s="909"/>
      <c r="N2276" s="909"/>
      <c r="O2276" s="909"/>
      <c r="P2276" s="909"/>
      <c r="Q2276" s="909"/>
    </row>
    <row r="2277" spans="11:17">
      <c r="K2277" s="909"/>
      <c r="L2277" s="909"/>
      <c r="M2277" s="909"/>
      <c r="N2277" s="909"/>
      <c r="O2277" s="909"/>
      <c r="P2277" s="909"/>
      <c r="Q2277" s="909"/>
    </row>
    <row r="2278" spans="11:17">
      <c r="K2278" s="909"/>
      <c r="L2278" s="909"/>
      <c r="M2278" s="909"/>
      <c r="N2278" s="909"/>
      <c r="O2278" s="909"/>
      <c r="P2278" s="909"/>
      <c r="Q2278" s="909"/>
    </row>
    <row r="2279" spans="11:17">
      <c r="K2279" s="909"/>
      <c r="L2279" s="909"/>
      <c r="M2279" s="909"/>
      <c r="N2279" s="909"/>
      <c r="O2279" s="909"/>
      <c r="P2279" s="909"/>
      <c r="Q2279" s="909"/>
    </row>
    <row r="2280" spans="11:17">
      <c r="K2280" s="909"/>
      <c r="L2280" s="909"/>
      <c r="M2280" s="909"/>
      <c r="N2280" s="909"/>
      <c r="O2280" s="909"/>
      <c r="P2280" s="909"/>
      <c r="Q2280" s="909"/>
    </row>
    <row r="2281" spans="11:17">
      <c r="K2281" s="909"/>
      <c r="L2281" s="909"/>
      <c r="M2281" s="909"/>
      <c r="N2281" s="909"/>
      <c r="O2281" s="909"/>
      <c r="P2281" s="909"/>
      <c r="Q2281" s="909"/>
    </row>
    <row r="2282" spans="11:17">
      <c r="K2282" s="909"/>
      <c r="L2282" s="909"/>
      <c r="M2282" s="909"/>
      <c r="N2282" s="909"/>
      <c r="O2282" s="909"/>
      <c r="P2282" s="909"/>
      <c r="Q2282" s="909"/>
    </row>
    <row r="2283" spans="11:17">
      <c r="K2283" s="909"/>
      <c r="L2283" s="909"/>
      <c r="M2283" s="909"/>
      <c r="N2283" s="909"/>
      <c r="O2283" s="909"/>
      <c r="P2283" s="909"/>
      <c r="Q2283" s="909"/>
    </row>
    <row r="2284" spans="11:17">
      <c r="K2284" s="909"/>
      <c r="L2284" s="909"/>
      <c r="M2284" s="909"/>
      <c r="N2284" s="909"/>
      <c r="O2284" s="909"/>
      <c r="P2284" s="909"/>
      <c r="Q2284" s="909"/>
    </row>
    <row r="2285" spans="11:17">
      <c r="K2285" s="909"/>
      <c r="L2285" s="909"/>
      <c r="M2285" s="909"/>
      <c r="N2285" s="909"/>
      <c r="O2285" s="909"/>
      <c r="P2285" s="909"/>
      <c r="Q2285" s="909"/>
    </row>
    <row r="2286" spans="11:17">
      <c r="K2286" s="909"/>
      <c r="L2286" s="909"/>
      <c r="M2286" s="909"/>
      <c r="N2286" s="909"/>
      <c r="O2286" s="909"/>
      <c r="P2286" s="909"/>
      <c r="Q2286" s="909"/>
    </row>
    <row r="2287" spans="11:17">
      <c r="K2287" s="909"/>
      <c r="L2287" s="909"/>
      <c r="M2287" s="909"/>
      <c r="N2287" s="909"/>
      <c r="O2287" s="909"/>
      <c r="P2287" s="909"/>
      <c r="Q2287" s="909"/>
    </row>
    <row r="2288" spans="11:17">
      <c r="K2288" s="909"/>
      <c r="L2288" s="909"/>
      <c r="M2288" s="909"/>
      <c r="N2288" s="909"/>
      <c r="O2288" s="909"/>
      <c r="P2288" s="909"/>
      <c r="Q2288" s="909"/>
    </row>
    <row r="2289" spans="11:17">
      <c r="K2289" s="909"/>
      <c r="L2289" s="909"/>
      <c r="M2289" s="909"/>
      <c r="N2289" s="909"/>
      <c r="O2289" s="909"/>
      <c r="P2289" s="909"/>
      <c r="Q2289" s="909"/>
    </row>
    <row r="2290" spans="11:17">
      <c r="K2290" s="909"/>
      <c r="L2290" s="909"/>
      <c r="M2290" s="909"/>
      <c r="N2290" s="909"/>
      <c r="O2290" s="909"/>
      <c r="P2290" s="909"/>
      <c r="Q2290" s="909"/>
    </row>
    <row r="2291" spans="11:17">
      <c r="K2291" s="909"/>
      <c r="L2291" s="909"/>
      <c r="M2291" s="909"/>
      <c r="N2291" s="909"/>
      <c r="O2291" s="909"/>
      <c r="P2291" s="909"/>
      <c r="Q2291" s="909"/>
    </row>
    <row r="2292" spans="11:17">
      <c r="K2292" s="909"/>
      <c r="L2292" s="909"/>
      <c r="M2292" s="909"/>
      <c r="N2292" s="909"/>
      <c r="O2292" s="909"/>
      <c r="P2292" s="909"/>
      <c r="Q2292" s="909"/>
    </row>
    <row r="2293" spans="11:17">
      <c r="K2293" s="909"/>
      <c r="L2293" s="909"/>
      <c r="M2293" s="909"/>
      <c r="N2293" s="909"/>
      <c r="O2293" s="909"/>
      <c r="P2293" s="909"/>
      <c r="Q2293" s="909"/>
    </row>
    <row r="2294" spans="11:17">
      <c r="K2294" s="909"/>
      <c r="L2294" s="909"/>
      <c r="M2294" s="909"/>
      <c r="N2294" s="909"/>
      <c r="O2294" s="909"/>
      <c r="P2294" s="909"/>
      <c r="Q2294" s="909"/>
    </row>
    <row r="2295" spans="11:17">
      <c r="K2295" s="909"/>
      <c r="L2295" s="909"/>
      <c r="M2295" s="909"/>
      <c r="N2295" s="909"/>
      <c r="O2295" s="909"/>
      <c r="P2295" s="909"/>
      <c r="Q2295" s="909"/>
    </row>
    <row r="2296" spans="11:17">
      <c r="K2296" s="909"/>
      <c r="L2296" s="909"/>
      <c r="M2296" s="909"/>
      <c r="N2296" s="909"/>
      <c r="O2296" s="909"/>
      <c r="P2296" s="909"/>
      <c r="Q2296" s="909"/>
    </row>
    <row r="2297" spans="11:17">
      <c r="K2297" s="909"/>
      <c r="L2297" s="909"/>
      <c r="M2297" s="909"/>
      <c r="N2297" s="909"/>
      <c r="O2297" s="909"/>
      <c r="P2297" s="909"/>
      <c r="Q2297" s="909"/>
    </row>
    <row r="2298" spans="11:17">
      <c r="K2298" s="909"/>
      <c r="L2298" s="909"/>
      <c r="M2298" s="909"/>
      <c r="N2298" s="909"/>
      <c r="O2298" s="909"/>
      <c r="P2298" s="909"/>
      <c r="Q2298" s="909"/>
    </row>
    <row r="2299" spans="11:17">
      <c r="K2299" s="909"/>
      <c r="L2299" s="909"/>
      <c r="M2299" s="909"/>
      <c r="N2299" s="909"/>
      <c r="O2299" s="909"/>
      <c r="P2299" s="909"/>
      <c r="Q2299" s="909"/>
    </row>
    <row r="2300" spans="11:17">
      <c r="K2300" s="909"/>
      <c r="L2300" s="909"/>
      <c r="M2300" s="909"/>
      <c r="N2300" s="909"/>
      <c r="O2300" s="909"/>
      <c r="P2300" s="909"/>
      <c r="Q2300" s="909"/>
    </row>
    <row r="2301" spans="11:17">
      <c r="K2301" s="909"/>
      <c r="L2301" s="909"/>
      <c r="M2301" s="909"/>
      <c r="N2301" s="909"/>
      <c r="O2301" s="909"/>
      <c r="P2301" s="909"/>
      <c r="Q2301" s="909"/>
    </row>
    <row r="2302" spans="11:17">
      <c r="K2302" s="909"/>
      <c r="L2302" s="909"/>
      <c r="M2302" s="909"/>
      <c r="N2302" s="909"/>
      <c r="O2302" s="909"/>
      <c r="P2302" s="909"/>
      <c r="Q2302" s="909"/>
    </row>
    <row r="2303" spans="11:17">
      <c r="K2303" s="909"/>
      <c r="L2303" s="909"/>
      <c r="M2303" s="909"/>
      <c r="N2303" s="909"/>
      <c r="O2303" s="909"/>
      <c r="P2303" s="909"/>
      <c r="Q2303" s="909"/>
    </row>
    <row r="2304" spans="11:17">
      <c r="K2304" s="909"/>
      <c r="L2304" s="909"/>
      <c r="M2304" s="909"/>
      <c r="N2304" s="909"/>
      <c r="O2304" s="909"/>
      <c r="P2304" s="909"/>
      <c r="Q2304" s="909"/>
    </row>
    <row r="2305" spans="11:17">
      <c r="K2305" s="909"/>
      <c r="L2305" s="909"/>
      <c r="M2305" s="909"/>
      <c r="N2305" s="909"/>
      <c r="O2305" s="909"/>
      <c r="P2305" s="909"/>
      <c r="Q2305" s="909"/>
    </row>
    <row r="2306" spans="11:17">
      <c r="K2306" s="909"/>
      <c r="L2306" s="909"/>
      <c r="M2306" s="909"/>
      <c r="N2306" s="909"/>
      <c r="O2306" s="909"/>
      <c r="P2306" s="909"/>
      <c r="Q2306" s="909"/>
    </row>
    <row r="2307" spans="11:17">
      <c r="K2307" s="909"/>
      <c r="L2307" s="909"/>
      <c r="M2307" s="909"/>
      <c r="N2307" s="909"/>
      <c r="O2307" s="909"/>
      <c r="P2307" s="909"/>
      <c r="Q2307" s="909"/>
    </row>
    <row r="2308" spans="11:17">
      <c r="K2308" s="909"/>
      <c r="L2308" s="909"/>
      <c r="M2308" s="909"/>
      <c r="N2308" s="909"/>
      <c r="O2308" s="909"/>
      <c r="P2308" s="909"/>
      <c r="Q2308" s="909"/>
    </row>
    <row r="2309" spans="11:17">
      <c r="K2309" s="909"/>
      <c r="L2309" s="909"/>
      <c r="M2309" s="909"/>
      <c r="N2309" s="909"/>
      <c r="O2309" s="909"/>
      <c r="P2309" s="909"/>
      <c r="Q2309" s="909"/>
    </row>
    <row r="2310" spans="11:17">
      <c r="K2310" s="909"/>
      <c r="L2310" s="909"/>
      <c r="M2310" s="909"/>
      <c r="N2310" s="909"/>
      <c r="O2310" s="909"/>
      <c r="P2310" s="909"/>
      <c r="Q2310" s="909"/>
    </row>
    <row r="2311" spans="11:17">
      <c r="K2311" s="909"/>
      <c r="L2311" s="909"/>
      <c r="M2311" s="909"/>
      <c r="N2311" s="909"/>
      <c r="O2311" s="909"/>
      <c r="P2311" s="909"/>
      <c r="Q2311" s="909"/>
    </row>
    <row r="2312" spans="11:17">
      <c r="K2312" s="909"/>
      <c r="L2312" s="909"/>
      <c r="M2312" s="909"/>
      <c r="N2312" s="909"/>
      <c r="O2312" s="909"/>
      <c r="P2312" s="909"/>
      <c r="Q2312" s="909"/>
    </row>
    <row r="2313" spans="11:17">
      <c r="K2313" s="909"/>
      <c r="L2313" s="909"/>
      <c r="M2313" s="909"/>
      <c r="N2313" s="909"/>
      <c r="O2313" s="909"/>
      <c r="P2313" s="909"/>
      <c r="Q2313" s="909"/>
    </row>
    <row r="2314" spans="11:17">
      <c r="K2314" s="909"/>
      <c r="L2314" s="909"/>
      <c r="M2314" s="909"/>
      <c r="N2314" s="909"/>
      <c r="O2314" s="909"/>
      <c r="P2314" s="909"/>
      <c r="Q2314" s="909"/>
    </row>
    <row r="2315" spans="11:17">
      <c r="K2315" s="909"/>
      <c r="L2315" s="909"/>
      <c r="M2315" s="909"/>
      <c r="N2315" s="909"/>
      <c r="O2315" s="909"/>
      <c r="P2315" s="909"/>
      <c r="Q2315" s="909"/>
    </row>
    <row r="2316" spans="11:17">
      <c r="K2316" s="909"/>
      <c r="L2316" s="909"/>
      <c r="M2316" s="909"/>
      <c r="N2316" s="909"/>
      <c r="O2316" s="909"/>
      <c r="P2316" s="909"/>
      <c r="Q2316" s="909"/>
    </row>
    <row r="2317" spans="11:17">
      <c r="K2317" s="909"/>
      <c r="L2317" s="909"/>
      <c r="M2317" s="909"/>
      <c r="N2317" s="909"/>
      <c r="O2317" s="909"/>
      <c r="P2317" s="909"/>
      <c r="Q2317" s="909"/>
    </row>
    <row r="2318" spans="11:17">
      <c r="K2318" s="909"/>
      <c r="L2318" s="909"/>
      <c r="M2318" s="909"/>
      <c r="N2318" s="909"/>
      <c r="O2318" s="909"/>
      <c r="P2318" s="909"/>
      <c r="Q2318" s="909"/>
    </row>
    <row r="2319" spans="11:17">
      <c r="K2319" s="909"/>
      <c r="L2319" s="909"/>
      <c r="M2319" s="909"/>
      <c r="N2319" s="909"/>
      <c r="O2319" s="909"/>
      <c r="P2319" s="909"/>
      <c r="Q2319" s="909"/>
    </row>
    <row r="2320" spans="11:17">
      <c r="K2320" s="909"/>
      <c r="L2320" s="909"/>
      <c r="M2320" s="909"/>
      <c r="N2320" s="909"/>
      <c r="O2320" s="909"/>
      <c r="P2320" s="909"/>
      <c r="Q2320" s="909"/>
    </row>
    <row r="2321" spans="11:17">
      <c r="K2321" s="909"/>
      <c r="L2321" s="909"/>
      <c r="M2321" s="909"/>
      <c r="N2321" s="909"/>
      <c r="O2321" s="909"/>
      <c r="P2321" s="909"/>
      <c r="Q2321" s="909"/>
    </row>
    <row r="2322" spans="11:17">
      <c r="K2322" s="909"/>
      <c r="L2322" s="909"/>
      <c r="M2322" s="909"/>
      <c r="N2322" s="909"/>
      <c r="O2322" s="909"/>
      <c r="P2322" s="909"/>
      <c r="Q2322" s="909"/>
    </row>
    <row r="2323" spans="11:17">
      <c r="K2323" s="909"/>
      <c r="L2323" s="909"/>
      <c r="M2323" s="909"/>
      <c r="N2323" s="909"/>
      <c r="O2323" s="909"/>
      <c r="P2323" s="909"/>
      <c r="Q2323" s="909"/>
    </row>
    <row r="2324" spans="11:17">
      <c r="K2324" s="909"/>
      <c r="L2324" s="909"/>
      <c r="M2324" s="909"/>
      <c r="N2324" s="909"/>
      <c r="O2324" s="909"/>
      <c r="P2324" s="909"/>
      <c r="Q2324" s="909"/>
    </row>
    <row r="2325" spans="11:17">
      <c r="K2325" s="909"/>
      <c r="L2325" s="909"/>
      <c r="M2325" s="909"/>
      <c r="N2325" s="909"/>
      <c r="O2325" s="909"/>
      <c r="P2325" s="909"/>
      <c r="Q2325" s="909"/>
    </row>
    <row r="2326" spans="11:17">
      <c r="K2326" s="909"/>
      <c r="L2326" s="909"/>
      <c r="M2326" s="909"/>
      <c r="N2326" s="909"/>
      <c r="O2326" s="909"/>
      <c r="P2326" s="909"/>
      <c r="Q2326" s="909"/>
    </row>
    <row r="2327" spans="11:17">
      <c r="K2327" s="909"/>
      <c r="L2327" s="909"/>
      <c r="M2327" s="909"/>
      <c r="N2327" s="909"/>
      <c r="O2327" s="909"/>
      <c r="P2327" s="909"/>
      <c r="Q2327" s="909"/>
    </row>
    <row r="2328" spans="11:17">
      <c r="K2328" s="909"/>
      <c r="L2328" s="909"/>
      <c r="M2328" s="909"/>
      <c r="N2328" s="909"/>
      <c r="O2328" s="909"/>
      <c r="P2328" s="909"/>
      <c r="Q2328" s="909"/>
    </row>
    <row r="2329" spans="11:17">
      <c r="K2329" s="909"/>
      <c r="L2329" s="909"/>
      <c r="M2329" s="909"/>
      <c r="N2329" s="909"/>
      <c r="O2329" s="909"/>
      <c r="P2329" s="909"/>
      <c r="Q2329" s="909"/>
    </row>
    <row r="2330" spans="11:17">
      <c r="K2330" s="909"/>
      <c r="L2330" s="909"/>
      <c r="M2330" s="909"/>
      <c r="N2330" s="909"/>
      <c r="O2330" s="909"/>
      <c r="P2330" s="909"/>
      <c r="Q2330" s="909"/>
    </row>
    <row r="2331" spans="11:17">
      <c r="K2331" s="909"/>
      <c r="L2331" s="909"/>
      <c r="M2331" s="909"/>
      <c r="N2331" s="909"/>
      <c r="O2331" s="909"/>
      <c r="P2331" s="909"/>
      <c r="Q2331" s="909"/>
    </row>
    <row r="2332" spans="11:17">
      <c r="K2332" s="909"/>
      <c r="L2332" s="909"/>
      <c r="M2332" s="909"/>
      <c r="N2332" s="909"/>
      <c r="O2332" s="909"/>
      <c r="P2332" s="909"/>
      <c r="Q2332" s="909"/>
    </row>
    <row r="2333" spans="11:17">
      <c r="K2333" s="909"/>
      <c r="L2333" s="909"/>
      <c r="M2333" s="909"/>
      <c r="N2333" s="909"/>
      <c r="O2333" s="909"/>
      <c r="P2333" s="909"/>
      <c r="Q2333" s="909"/>
    </row>
    <row r="2334" spans="11:17">
      <c r="K2334" s="909"/>
      <c r="L2334" s="909"/>
      <c r="M2334" s="909"/>
      <c r="N2334" s="909"/>
      <c r="O2334" s="909"/>
      <c r="P2334" s="909"/>
      <c r="Q2334" s="909"/>
    </row>
    <row r="2335" spans="11:17">
      <c r="K2335" s="909"/>
      <c r="L2335" s="909"/>
      <c r="M2335" s="909"/>
      <c r="N2335" s="909"/>
      <c r="O2335" s="909"/>
      <c r="P2335" s="909"/>
      <c r="Q2335" s="909"/>
    </row>
    <row r="2336" spans="11:17">
      <c r="K2336" s="909"/>
      <c r="L2336" s="909"/>
      <c r="M2336" s="909"/>
      <c r="N2336" s="909"/>
      <c r="O2336" s="909"/>
      <c r="P2336" s="909"/>
      <c r="Q2336" s="909"/>
    </row>
    <row r="2337" spans="11:17">
      <c r="K2337" s="909"/>
      <c r="L2337" s="909"/>
      <c r="M2337" s="909"/>
      <c r="N2337" s="909"/>
      <c r="O2337" s="909"/>
      <c r="P2337" s="909"/>
      <c r="Q2337" s="909"/>
    </row>
    <row r="2338" spans="11:17">
      <c r="K2338" s="909"/>
      <c r="L2338" s="909"/>
      <c r="M2338" s="909"/>
      <c r="N2338" s="909"/>
      <c r="O2338" s="909"/>
      <c r="P2338" s="909"/>
      <c r="Q2338" s="909"/>
    </row>
    <row r="2339" spans="11:17">
      <c r="K2339" s="909"/>
      <c r="L2339" s="909"/>
      <c r="M2339" s="909"/>
      <c r="N2339" s="909"/>
      <c r="O2339" s="909"/>
      <c r="P2339" s="909"/>
      <c r="Q2339" s="909"/>
    </row>
    <row r="2340" spans="11:17">
      <c r="K2340" s="909"/>
      <c r="L2340" s="909"/>
      <c r="M2340" s="909"/>
      <c r="N2340" s="909"/>
      <c r="O2340" s="909"/>
      <c r="P2340" s="909"/>
      <c r="Q2340" s="909"/>
    </row>
    <row r="2341" spans="11:17">
      <c r="K2341" s="909"/>
      <c r="L2341" s="909"/>
      <c r="M2341" s="909"/>
      <c r="N2341" s="909"/>
      <c r="O2341" s="909"/>
      <c r="P2341" s="909"/>
      <c r="Q2341" s="909"/>
    </row>
    <row r="2342" spans="11:17">
      <c r="K2342" s="909"/>
      <c r="L2342" s="909"/>
      <c r="M2342" s="909"/>
      <c r="N2342" s="909"/>
      <c r="O2342" s="909"/>
      <c r="P2342" s="909"/>
      <c r="Q2342" s="909"/>
    </row>
    <row r="2343" spans="11:17">
      <c r="K2343" s="909"/>
      <c r="L2343" s="909"/>
      <c r="M2343" s="909"/>
      <c r="N2343" s="909"/>
      <c r="O2343" s="909"/>
      <c r="P2343" s="909"/>
      <c r="Q2343" s="909"/>
    </row>
    <row r="2344" spans="11:17">
      <c r="K2344" s="909"/>
      <c r="L2344" s="909"/>
      <c r="M2344" s="909"/>
      <c r="N2344" s="909"/>
      <c r="O2344" s="909"/>
      <c r="P2344" s="909"/>
      <c r="Q2344" s="909"/>
    </row>
    <row r="2345" spans="11:17">
      <c r="K2345" s="909"/>
      <c r="L2345" s="909"/>
      <c r="M2345" s="909"/>
      <c r="N2345" s="909"/>
      <c r="O2345" s="909"/>
      <c r="P2345" s="909"/>
      <c r="Q2345" s="909"/>
    </row>
    <row r="2346" spans="11:17">
      <c r="K2346" s="909"/>
      <c r="L2346" s="909"/>
      <c r="M2346" s="909"/>
      <c r="N2346" s="909"/>
      <c r="O2346" s="909"/>
      <c r="P2346" s="909"/>
      <c r="Q2346" s="909"/>
    </row>
    <row r="2347" spans="11:17">
      <c r="K2347" s="909"/>
      <c r="L2347" s="909"/>
      <c r="M2347" s="909"/>
      <c r="N2347" s="909"/>
      <c r="O2347" s="909"/>
      <c r="P2347" s="909"/>
      <c r="Q2347" s="909"/>
    </row>
    <row r="2348" spans="11:17">
      <c r="K2348" s="909"/>
      <c r="L2348" s="909"/>
      <c r="M2348" s="909"/>
      <c r="N2348" s="909"/>
      <c r="O2348" s="909"/>
      <c r="P2348" s="909"/>
      <c r="Q2348" s="909"/>
    </row>
    <row r="2349" spans="11:17">
      <c r="K2349" s="909"/>
      <c r="L2349" s="909"/>
      <c r="M2349" s="909"/>
      <c r="N2349" s="909"/>
      <c r="O2349" s="909"/>
      <c r="P2349" s="909"/>
      <c r="Q2349" s="909"/>
    </row>
    <row r="2350" spans="11:17">
      <c r="K2350" s="909"/>
      <c r="L2350" s="909"/>
      <c r="M2350" s="909"/>
      <c r="N2350" s="909"/>
      <c r="O2350" s="909"/>
      <c r="P2350" s="909"/>
      <c r="Q2350" s="909"/>
    </row>
    <row r="2351" spans="11:17">
      <c r="K2351" s="909"/>
      <c r="L2351" s="909"/>
      <c r="M2351" s="909"/>
      <c r="N2351" s="909"/>
      <c r="O2351" s="909"/>
      <c r="P2351" s="909"/>
      <c r="Q2351" s="909"/>
    </row>
    <row r="2352" spans="11:17">
      <c r="K2352" s="909"/>
      <c r="L2352" s="909"/>
      <c r="M2352" s="909"/>
      <c r="N2352" s="909"/>
      <c r="O2352" s="909"/>
      <c r="P2352" s="909"/>
      <c r="Q2352" s="909"/>
    </row>
    <row r="2353" spans="11:17">
      <c r="K2353" s="909"/>
      <c r="L2353" s="909"/>
      <c r="M2353" s="909"/>
      <c r="N2353" s="909"/>
      <c r="O2353" s="909"/>
      <c r="P2353" s="909"/>
      <c r="Q2353" s="909"/>
    </row>
    <row r="2354" spans="11:17">
      <c r="K2354" s="909"/>
      <c r="L2354" s="909"/>
      <c r="M2354" s="909"/>
      <c r="N2354" s="909"/>
      <c r="O2354" s="909"/>
      <c r="P2354" s="909"/>
      <c r="Q2354" s="909"/>
    </row>
    <row r="2355" spans="11:17">
      <c r="K2355" s="909"/>
      <c r="L2355" s="909"/>
      <c r="M2355" s="909"/>
      <c r="N2355" s="909"/>
      <c r="O2355" s="909"/>
      <c r="P2355" s="909"/>
      <c r="Q2355" s="909"/>
    </row>
    <row r="2356" spans="11:17">
      <c r="K2356" s="909"/>
      <c r="L2356" s="909"/>
      <c r="M2356" s="909"/>
      <c r="N2356" s="909"/>
      <c r="O2356" s="909"/>
      <c r="P2356" s="909"/>
      <c r="Q2356" s="909"/>
    </row>
    <row r="2357" spans="11:17">
      <c r="K2357" s="909"/>
      <c r="L2357" s="909"/>
      <c r="M2357" s="909"/>
      <c r="N2357" s="909"/>
      <c r="O2357" s="909"/>
      <c r="P2357" s="909"/>
      <c r="Q2357" s="909"/>
    </row>
    <row r="2358" spans="11:17">
      <c r="K2358" s="909"/>
      <c r="L2358" s="909"/>
      <c r="M2358" s="909"/>
      <c r="N2358" s="909"/>
      <c r="O2358" s="909"/>
      <c r="P2358" s="909"/>
      <c r="Q2358" s="909"/>
    </row>
    <row r="2359" spans="11:17">
      <c r="K2359" s="909"/>
      <c r="L2359" s="909"/>
      <c r="M2359" s="909"/>
      <c r="N2359" s="909"/>
      <c r="O2359" s="909"/>
      <c r="P2359" s="909"/>
      <c r="Q2359" s="909"/>
    </row>
    <row r="2360" spans="11:17">
      <c r="K2360" s="909"/>
      <c r="L2360" s="909"/>
      <c r="M2360" s="909"/>
      <c r="N2360" s="909"/>
      <c r="O2360" s="909"/>
      <c r="P2360" s="909"/>
      <c r="Q2360" s="909"/>
    </row>
    <row r="2361" spans="11:17">
      <c r="K2361" s="909"/>
      <c r="L2361" s="909"/>
      <c r="M2361" s="909"/>
      <c r="N2361" s="909"/>
      <c r="O2361" s="909"/>
      <c r="P2361" s="909"/>
      <c r="Q2361" s="909"/>
    </row>
    <row r="2362" spans="11:17">
      <c r="K2362" s="909"/>
      <c r="L2362" s="909"/>
      <c r="M2362" s="909"/>
      <c r="N2362" s="909"/>
      <c r="O2362" s="909"/>
      <c r="P2362" s="909"/>
      <c r="Q2362" s="909"/>
    </row>
    <row r="2363" spans="11:17">
      <c r="K2363" s="909"/>
      <c r="L2363" s="909"/>
      <c r="M2363" s="909"/>
      <c r="N2363" s="909"/>
      <c r="O2363" s="909"/>
      <c r="P2363" s="909"/>
      <c r="Q2363" s="909"/>
    </row>
    <row r="2364" spans="11:17">
      <c r="K2364" s="909"/>
      <c r="L2364" s="909"/>
      <c r="M2364" s="909"/>
      <c r="N2364" s="909"/>
      <c r="O2364" s="909"/>
      <c r="P2364" s="909"/>
      <c r="Q2364" s="909"/>
    </row>
    <row r="2365" spans="11:17">
      <c r="K2365" s="909"/>
      <c r="L2365" s="909"/>
      <c r="M2365" s="909"/>
      <c r="N2365" s="909"/>
      <c r="O2365" s="909"/>
      <c r="P2365" s="909"/>
      <c r="Q2365" s="909"/>
    </row>
    <row r="2366" spans="11:17">
      <c r="K2366" s="909"/>
      <c r="L2366" s="909"/>
      <c r="M2366" s="909"/>
      <c r="N2366" s="909"/>
      <c r="O2366" s="909"/>
      <c r="P2366" s="909"/>
      <c r="Q2366" s="909"/>
    </row>
    <row r="2367" spans="11:17">
      <c r="K2367" s="909"/>
      <c r="L2367" s="909"/>
      <c r="M2367" s="909"/>
      <c r="N2367" s="909"/>
      <c r="O2367" s="909"/>
      <c r="P2367" s="909"/>
      <c r="Q2367" s="909"/>
    </row>
    <row r="2368" spans="11:17">
      <c r="K2368" s="909"/>
      <c r="L2368" s="909"/>
      <c r="M2368" s="909"/>
      <c r="N2368" s="909"/>
      <c r="O2368" s="909"/>
      <c r="P2368" s="909"/>
      <c r="Q2368" s="909"/>
    </row>
    <row r="2369" spans="11:17">
      <c r="K2369" s="909"/>
      <c r="L2369" s="909"/>
      <c r="M2369" s="909"/>
      <c r="N2369" s="909"/>
      <c r="O2369" s="909"/>
      <c r="P2369" s="909"/>
      <c r="Q2369" s="909"/>
    </row>
    <row r="2370" spans="11:17">
      <c r="K2370" s="909"/>
      <c r="L2370" s="909"/>
      <c r="M2370" s="909"/>
      <c r="N2370" s="909"/>
      <c r="O2370" s="909"/>
      <c r="P2370" s="909"/>
      <c r="Q2370" s="909"/>
    </row>
    <row r="2371" spans="11:17">
      <c r="K2371" s="909"/>
      <c r="L2371" s="909"/>
      <c r="M2371" s="909"/>
      <c r="N2371" s="909"/>
      <c r="O2371" s="909"/>
      <c r="P2371" s="909"/>
      <c r="Q2371" s="909"/>
    </row>
    <row r="2372" spans="11:17">
      <c r="K2372" s="909"/>
      <c r="L2372" s="909"/>
      <c r="M2372" s="909"/>
      <c r="N2372" s="909"/>
      <c r="O2372" s="909"/>
      <c r="P2372" s="909"/>
      <c r="Q2372" s="909"/>
    </row>
    <row r="2373" spans="11:17">
      <c r="K2373" s="909"/>
      <c r="L2373" s="909"/>
      <c r="M2373" s="909"/>
      <c r="N2373" s="909"/>
      <c r="O2373" s="909"/>
      <c r="P2373" s="909"/>
      <c r="Q2373" s="909"/>
    </row>
    <row r="2374" spans="11:17">
      <c r="K2374" s="909"/>
      <c r="L2374" s="909"/>
      <c r="M2374" s="909"/>
      <c r="N2374" s="909"/>
      <c r="O2374" s="909"/>
      <c r="P2374" s="909"/>
      <c r="Q2374" s="909"/>
    </row>
    <row r="2375" spans="11:17">
      <c r="K2375" s="909"/>
      <c r="L2375" s="909"/>
      <c r="M2375" s="909"/>
      <c r="N2375" s="909"/>
      <c r="O2375" s="909"/>
      <c r="P2375" s="909"/>
      <c r="Q2375" s="909"/>
    </row>
    <row r="2376" spans="11:17">
      <c r="K2376" s="909"/>
      <c r="L2376" s="909"/>
      <c r="M2376" s="909"/>
      <c r="N2376" s="909"/>
      <c r="O2376" s="909"/>
      <c r="P2376" s="909"/>
      <c r="Q2376" s="909"/>
    </row>
    <row r="2377" spans="11:17">
      <c r="K2377" s="909"/>
      <c r="L2377" s="909"/>
      <c r="M2377" s="909"/>
      <c r="N2377" s="909"/>
      <c r="O2377" s="909"/>
      <c r="P2377" s="909"/>
      <c r="Q2377" s="909"/>
    </row>
    <row r="2378" spans="11:17">
      <c r="K2378" s="909"/>
      <c r="L2378" s="909"/>
      <c r="M2378" s="909"/>
      <c r="N2378" s="909"/>
      <c r="O2378" s="909"/>
      <c r="P2378" s="909"/>
      <c r="Q2378" s="909"/>
    </row>
    <row r="2379" spans="11:17">
      <c r="K2379" s="909"/>
      <c r="L2379" s="909"/>
      <c r="M2379" s="909"/>
      <c r="N2379" s="909"/>
      <c r="O2379" s="909"/>
      <c r="P2379" s="909"/>
      <c r="Q2379" s="909"/>
    </row>
    <row r="2380" spans="11:17">
      <c r="K2380" s="909"/>
      <c r="L2380" s="909"/>
      <c r="M2380" s="909"/>
      <c r="N2380" s="909"/>
      <c r="O2380" s="909"/>
      <c r="P2380" s="909"/>
      <c r="Q2380" s="909"/>
    </row>
    <row r="2381" spans="11:17">
      <c r="K2381" s="909"/>
      <c r="L2381" s="909"/>
      <c r="M2381" s="909"/>
      <c r="N2381" s="909"/>
      <c r="O2381" s="909"/>
      <c r="P2381" s="909"/>
      <c r="Q2381" s="909"/>
    </row>
    <row r="2382" spans="11:17">
      <c r="K2382" s="909"/>
      <c r="L2382" s="909"/>
      <c r="M2382" s="909"/>
      <c r="N2382" s="909"/>
      <c r="O2382" s="909"/>
      <c r="P2382" s="909"/>
      <c r="Q2382" s="909"/>
    </row>
    <row r="2383" spans="11:17">
      <c r="K2383" s="909"/>
      <c r="L2383" s="909"/>
      <c r="M2383" s="909"/>
      <c r="N2383" s="909"/>
      <c r="O2383" s="909"/>
      <c r="P2383" s="909"/>
      <c r="Q2383" s="909"/>
    </row>
    <row r="2384" spans="11:17">
      <c r="K2384" s="909"/>
      <c r="L2384" s="909"/>
      <c r="M2384" s="909"/>
      <c r="N2384" s="909"/>
      <c r="O2384" s="909"/>
      <c r="P2384" s="909"/>
      <c r="Q2384" s="909"/>
    </row>
    <row r="2385" spans="11:17">
      <c r="K2385" s="909"/>
      <c r="L2385" s="909"/>
      <c r="M2385" s="909"/>
      <c r="N2385" s="909"/>
      <c r="O2385" s="909"/>
      <c r="P2385" s="909"/>
      <c r="Q2385" s="909"/>
    </row>
    <row r="2386" spans="11:17">
      <c r="K2386" s="909"/>
      <c r="L2386" s="909"/>
      <c r="M2386" s="909"/>
      <c r="N2386" s="909"/>
      <c r="O2386" s="909"/>
      <c r="P2386" s="909"/>
      <c r="Q2386" s="909"/>
    </row>
    <row r="2387" spans="11:17">
      <c r="K2387" s="909"/>
      <c r="L2387" s="909"/>
      <c r="M2387" s="909"/>
      <c r="N2387" s="909"/>
      <c r="O2387" s="909"/>
      <c r="P2387" s="909"/>
      <c r="Q2387" s="909"/>
    </row>
    <row r="2388" spans="11:17">
      <c r="K2388" s="909"/>
      <c r="L2388" s="909"/>
      <c r="M2388" s="909"/>
      <c r="N2388" s="909"/>
      <c r="O2388" s="909"/>
      <c r="P2388" s="909"/>
      <c r="Q2388" s="909"/>
    </row>
    <row r="2389" spans="11:17">
      <c r="K2389" s="909"/>
      <c r="L2389" s="909"/>
      <c r="M2389" s="909"/>
      <c r="N2389" s="909"/>
      <c r="O2389" s="909"/>
      <c r="P2389" s="909"/>
      <c r="Q2389" s="909"/>
    </row>
    <row r="2390" spans="11:17">
      <c r="K2390" s="909"/>
      <c r="L2390" s="909"/>
      <c r="M2390" s="909"/>
      <c r="N2390" s="909"/>
      <c r="O2390" s="909"/>
      <c r="P2390" s="909"/>
      <c r="Q2390" s="909"/>
    </row>
    <row r="2391" spans="11:17">
      <c r="K2391" s="909"/>
      <c r="L2391" s="909"/>
      <c r="M2391" s="909"/>
      <c r="N2391" s="909"/>
      <c r="O2391" s="909"/>
      <c r="P2391" s="909"/>
      <c r="Q2391" s="909"/>
    </row>
    <row r="2392" spans="11:17">
      <c r="K2392" s="909"/>
      <c r="L2392" s="909"/>
      <c r="M2392" s="909"/>
      <c r="N2392" s="909"/>
      <c r="O2392" s="909"/>
      <c r="P2392" s="909"/>
      <c r="Q2392" s="909"/>
    </row>
    <row r="2393" spans="11:17">
      <c r="K2393" s="909"/>
      <c r="L2393" s="909"/>
      <c r="M2393" s="909"/>
      <c r="N2393" s="909"/>
      <c r="O2393" s="909"/>
      <c r="P2393" s="909"/>
      <c r="Q2393" s="909"/>
    </row>
    <row r="2394" spans="11:17">
      <c r="K2394" s="909"/>
      <c r="L2394" s="909"/>
      <c r="M2394" s="909"/>
      <c r="N2394" s="909"/>
      <c r="O2394" s="909"/>
      <c r="P2394" s="909"/>
      <c r="Q2394" s="909"/>
    </row>
    <row r="2395" spans="11:17">
      <c r="K2395" s="909"/>
      <c r="L2395" s="909"/>
      <c r="M2395" s="909"/>
      <c r="N2395" s="909"/>
      <c r="O2395" s="909"/>
      <c r="P2395" s="909"/>
      <c r="Q2395" s="909"/>
    </row>
    <row r="2396" spans="11:17">
      <c r="K2396" s="909"/>
      <c r="L2396" s="909"/>
      <c r="M2396" s="909"/>
      <c r="N2396" s="909"/>
      <c r="O2396" s="909"/>
      <c r="P2396" s="909"/>
      <c r="Q2396" s="909"/>
    </row>
    <row r="2397" spans="11:17">
      <c r="K2397" s="909"/>
      <c r="L2397" s="909"/>
      <c r="M2397" s="909"/>
      <c r="N2397" s="909"/>
      <c r="O2397" s="909"/>
      <c r="P2397" s="909"/>
      <c r="Q2397" s="909"/>
    </row>
    <row r="2398" spans="11:17">
      <c r="K2398" s="909"/>
      <c r="L2398" s="909"/>
      <c r="M2398" s="909"/>
      <c r="N2398" s="909"/>
      <c r="O2398" s="909"/>
      <c r="P2398" s="909"/>
      <c r="Q2398" s="909"/>
    </row>
    <row r="2399" spans="11:17">
      <c r="K2399" s="909"/>
      <c r="L2399" s="909"/>
      <c r="M2399" s="909"/>
      <c r="N2399" s="909"/>
      <c r="O2399" s="909"/>
      <c r="P2399" s="909"/>
      <c r="Q2399" s="909"/>
    </row>
    <row r="2400" spans="11:17">
      <c r="K2400" s="909"/>
      <c r="L2400" s="909"/>
      <c r="M2400" s="909"/>
      <c r="N2400" s="909"/>
      <c r="O2400" s="909"/>
      <c r="P2400" s="909"/>
      <c r="Q2400" s="909"/>
    </row>
    <row r="2401" spans="11:17">
      <c r="K2401" s="909"/>
      <c r="L2401" s="909"/>
      <c r="M2401" s="909"/>
      <c r="N2401" s="909"/>
      <c r="O2401" s="909"/>
      <c r="P2401" s="909"/>
      <c r="Q2401" s="909"/>
    </row>
    <row r="2402" spans="11:17">
      <c r="K2402" s="909"/>
      <c r="L2402" s="909"/>
      <c r="M2402" s="909"/>
      <c r="N2402" s="909"/>
      <c r="O2402" s="909"/>
      <c r="P2402" s="909"/>
      <c r="Q2402" s="909"/>
    </row>
    <row r="2403" spans="11:17">
      <c r="K2403" s="909"/>
      <c r="L2403" s="909"/>
      <c r="M2403" s="909"/>
      <c r="N2403" s="909"/>
      <c r="O2403" s="909"/>
      <c r="P2403" s="909"/>
      <c r="Q2403" s="909"/>
    </row>
    <row r="2404" spans="11:17">
      <c r="K2404" s="909"/>
      <c r="L2404" s="909"/>
      <c r="M2404" s="909"/>
      <c r="N2404" s="909"/>
      <c r="O2404" s="909"/>
      <c r="P2404" s="909"/>
      <c r="Q2404" s="909"/>
    </row>
    <row r="2405" spans="11:17">
      <c r="K2405" s="909"/>
      <c r="L2405" s="909"/>
      <c r="M2405" s="909"/>
      <c r="N2405" s="909"/>
      <c r="O2405" s="909"/>
      <c r="P2405" s="909"/>
      <c r="Q2405" s="909"/>
    </row>
    <row r="2406" spans="11:17">
      <c r="K2406" s="909"/>
      <c r="L2406" s="909"/>
      <c r="M2406" s="909"/>
      <c r="N2406" s="909"/>
      <c r="O2406" s="909"/>
      <c r="P2406" s="909"/>
      <c r="Q2406" s="909"/>
    </row>
    <row r="2407" spans="11:17">
      <c r="K2407" s="909"/>
      <c r="L2407" s="909"/>
      <c r="M2407" s="909"/>
      <c r="N2407" s="909"/>
      <c r="O2407" s="909"/>
      <c r="P2407" s="909"/>
      <c r="Q2407" s="909"/>
    </row>
    <row r="2408" spans="11:17">
      <c r="K2408" s="909"/>
      <c r="L2408" s="909"/>
      <c r="M2408" s="909"/>
      <c r="N2408" s="909"/>
      <c r="O2408" s="909"/>
      <c r="P2408" s="909"/>
      <c r="Q2408" s="909"/>
    </row>
    <row r="2409" spans="11:17">
      <c r="K2409" s="909"/>
      <c r="L2409" s="909"/>
      <c r="M2409" s="909"/>
      <c r="N2409" s="909"/>
      <c r="O2409" s="909"/>
      <c r="P2409" s="909"/>
      <c r="Q2409" s="909"/>
    </row>
    <row r="2410" spans="11:17">
      <c r="K2410" s="909"/>
      <c r="L2410" s="909"/>
      <c r="M2410" s="909"/>
      <c r="N2410" s="909"/>
      <c r="O2410" s="909"/>
      <c r="P2410" s="909"/>
      <c r="Q2410" s="909"/>
    </row>
    <row r="2411" spans="11:17">
      <c r="K2411" s="909"/>
      <c r="L2411" s="909"/>
      <c r="M2411" s="909"/>
      <c r="N2411" s="909"/>
      <c r="O2411" s="909"/>
      <c r="P2411" s="909"/>
      <c r="Q2411" s="909"/>
    </row>
    <row r="2412" spans="11:17">
      <c r="K2412" s="909"/>
      <c r="L2412" s="909"/>
      <c r="M2412" s="909"/>
      <c r="N2412" s="909"/>
      <c r="O2412" s="909"/>
      <c r="P2412" s="909"/>
      <c r="Q2412" s="909"/>
    </row>
    <row r="2413" spans="11:17">
      <c r="K2413" s="909"/>
      <c r="L2413" s="909"/>
      <c r="M2413" s="909"/>
      <c r="N2413" s="909"/>
      <c r="O2413" s="909"/>
      <c r="P2413" s="909"/>
      <c r="Q2413" s="909"/>
    </row>
    <row r="2414" spans="11:17">
      <c r="K2414" s="909"/>
      <c r="L2414" s="909"/>
      <c r="M2414" s="909"/>
      <c r="N2414" s="909"/>
      <c r="O2414" s="909"/>
      <c r="P2414" s="909"/>
      <c r="Q2414" s="909"/>
    </row>
    <row r="2415" spans="11:17">
      <c r="K2415" s="909"/>
      <c r="L2415" s="909"/>
      <c r="M2415" s="909"/>
      <c r="N2415" s="909"/>
      <c r="O2415" s="909"/>
      <c r="P2415" s="909"/>
      <c r="Q2415" s="909"/>
    </row>
    <row r="2416" spans="11:17">
      <c r="K2416" s="909"/>
      <c r="L2416" s="909"/>
      <c r="M2416" s="909"/>
      <c r="N2416" s="909"/>
      <c r="O2416" s="909"/>
      <c r="P2416" s="909"/>
      <c r="Q2416" s="909"/>
    </row>
    <row r="2417" spans="11:17">
      <c r="K2417" s="909"/>
      <c r="L2417" s="909"/>
      <c r="M2417" s="909"/>
      <c r="N2417" s="909"/>
      <c r="O2417" s="909"/>
      <c r="P2417" s="909"/>
      <c r="Q2417" s="909"/>
    </row>
    <row r="2418" spans="11:17">
      <c r="K2418" s="909"/>
      <c r="L2418" s="909"/>
      <c r="M2418" s="909"/>
      <c r="N2418" s="909"/>
      <c r="O2418" s="909"/>
      <c r="P2418" s="909"/>
      <c r="Q2418" s="909"/>
    </row>
    <row r="2419" spans="11:17">
      <c r="K2419" s="909"/>
      <c r="L2419" s="909"/>
      <c r="M2419" s="909"/>
      <c r="N2419" s="909"/>
      <c r="O2419" s="909"/>
      <c r="P2419" s="909"/>
      <c r="Q2419" s="909"/>
    </row>
    <row r="2420" spans="11:17">
      <c r="K2420" s="909"/>
      <c r="L2420" s="909"/>
      <c r="M2420" s="909"/>
      <c r="N2420" s="909"/>
      <c r="O2420" s="909"/>
      <c r="P2420" s="909"/>
      <c r="Q2420" s="909"/>
    </row>
    <row r="2421" spans="11:17">
      <c r="K2421" s="909"/>
      <c r="L2421" s="909"/>
      <c r="M2421" s="909"/>
      <c r="N2421" s="909"/>
      <c r="O2421" s="909"/>
      <c r="P2421" s="909"/>
      <c r="Q2421" s="909"/>
    </row>
    <row r="2422" spans="11:17">
      <c r="K2422" s="909"/>
      <c r="L2422" s="909"/>
      <c r="M2422" s="909"/>
      <c r="N2422" s="909"/>
      <c r="O2422" s="909"/>
      <c r="P2422" s="909"/>
      <c r="Q2422" s="909"/>
    </row>
    <row r="2423" spans="11:17">
      <c r="K2423" s="909"/>
      <c r="L2423" s="909"/>
      <c r="M2423" s="909"/>
      <c r="N2423" s="909"/>
      <c r="O2423" s="909"/>
      <c r="P2423" s="909"/>
      <c r="Q2423" s="909"/>
    </row>
    <row r="2424" spans="11:17">
      <c r="K2424" s="909"/>
      <c r="L2424" s="909"/>
      <c r="M2424" s="909"/>
      <c r="N2424" s="909"/>
      <c r="O2424" s="909"/>
      <c r="P2424" s="909"/>
      <c r="Q2424" s="909"/>
    </row>
    <row r="2425" spans="11:17">
      <c r="K2425" s="909"/>
      <c r="L2425" s="909"/>
      <c r="M2425" s="909"/>
      <c r="N2425" s="909"/>
      <c r="O2425" s="909"/>
      <c r="P2425" s="909"/>
      <c r="Q2425" s="909"/>
    </row>
    <row r="2426" spans="11:17">
      <c r="K2426" s="909"/>
      <c r="L2426" s="909"/>
      <c r="M2426" s="909"/>
      <c r="N2426" s="909"/>
      <c r="O2426" s="909"/>
      <c r="P2426" s="909"/>
      <c r="Q2426" s="909"/>
    </row>
    <row r="2427" spans="11:17">
      <c r="K2427" s="909"/>
      <c r="L2427" s="909"/>
      <c r="M2427" s="909"/>
      <c r="N2427" s="909"/>
      <c r="O2427" s="909"/>
      <c r="P2427" s="909"/>
      <c r="Q2427" s="909"/>
    </row>
    <row r="2428" spans="11:17">
      <c r="K2428" s="909"/>
      <c r="L2428" s="909"/>
      <c r="M2428" s="909"/>
      <c r="N2428" s="909"/>
      <c r="O2428" s="909"/>
      <c r="P2428" s="909"/>
      <c r="Q2428" s="909"/>
    </row>
    <row r="2429" spans="11:17">
      <c r="K2429" s="909"/>
      <c r="L2429" s="909"/>
      <c r="M2429" s="909"/>
      <c r="N2429" s="909"/>
      <c r="O2429" s="909"/>
      <c r="P2429" s="909"/>
      <c r="Q2429" s="909"/>
    </row>
    <row r="2430" spans="11:17">
      <c r="K2430" s="909"/>
      <c r="L2430" s="909"/>
      <c r="M2430" s="909"/>
      <c r="N2430" s="909"/>
      <c r="O2430" s="909"/>
      <c r="P2430" s="909"/>
      <c r="Q2430" s="909"/>
    </row>
    <row r="2431" spans="11:17">
      <c r="K2431" s="909"/>
      <c r="L2431" s="909"/>
      <c r="M2431" s="909"/>
      <c r="N2431" s="909"/>
      <c r="O2431" s="909"/>
      <c r="P2431" s="909"/>
      <c r="Q2431" s="909"/>
    </row>
    <row r="2432" spans="11:17">
      <c r="K2432" s="909"/>
      <c r="L2432" s="909"/>
      <c r="M2432" s="909"/>
      <c r="N2432" s="909"/>
      <c r="O2432" s="909"/>
      <c r="P2432" s="909"/>
      <c r="Q2432" s="909"/>
    </row>
    <row r="2433" spans="11:17">
      <c r="K2433" s="909"/>
      <c r="L2433" s="909"/>
      <c r="M2433" s="909"/>
      <c r="N2433" s="909"/>
      <c r="O2433" s="909"/>
      <c r="P2433" s="909"/>
      <c r="Q2433" s="909"/>
    </row>
    <row r="2434" spans="11:17">
      <c r="K2434" s="909"/>
      <c r="L2434" s="909"/>
      <c r="M2434" s="909"/>
      <c r="N2434" s="909"/>
      <c r="O2434" s="909"/>
      <c r="P2434" s="909"/>
      <c r="Q2434" s="909"/>
    </row>
    <row r="2435" spans="11:17">
      <c r="K2435" s="909"/>
      <c r="L2435" s="909"/>
      <c r="M2435" s="909"/>
      <c r="N2435" s="909"/>
      <c r="O2435" s="909"/>
      <c r="P2435" s="909"/>
      <c r="Q2435" s="909"/>
    </row>
    <row r="2436" spans="11:17">
      <c r="K2436" s="909"/>
      <c r="L2436" s="909"/>
      <c r="M2436" s="909"/>
      <c r="N2436" s="909"/>
      <c r="O2436" s="909"/>
      <c r="P2436" s="909"/>
      <c r="Q2436" s="909"/>
    </row>
    <row r="2437" spans="11:17">
      <c r="K2437" s="909"/>
      <c r="L2437" s="909"/>
      <c r="M2437" s="909"/>
      <c r="N2437" s="909"/>
      <c r="O2437" s="909"/>
      <c r="P2437" s="909"/>
      <c r="Q2437" s="909"/>
    </row>
    <row r="2438" spans="11:17">
      <c r="K2438" s="909"/>
      <c r="L2438" s="909"/>
      <c r="M2438" s="909"/>
      <c r="N2438" s="909"/>
      <c r="O2438" s="909"/>
      <c r="P2438" s="909"/>
      <c r="Q2438" s="909"/>
    </row>
    <row r="2439" spans="11:17">
      <c r="K2439" s="909"/>
      <c r="L2439" s="909"/>
      <c r="M2439" s="909"/>
      <c r="N2439" s="909"/>
      <c r="O2439" s="909"/>
      <c r="P2439" s="909"/>
      <c r="Q2439" s="909"/>
    </row>
    <row r="2440" spans="11:17">
      <c r="K2440" s="909"/>
      <c r="L2440" s="909"/>
      <c r="M2440" s="909"/>
      <c r="N2440" s="909"/>
      <c r="O2440" s="909"/>
      <c r="P2440" s="909"/>
      <c r="Q2440" s="909"/>
    </row>
    <row r="2441" spans="11:17">
      <c r="K2441" s="909"/>
      <c r="L2441" s="909"/>
      <c r="M2441" s="909"/>
      <c r="N2441" s="909"/>
      <c r="O2441" s="909"/>
      <c r="P2441" s="909"/>
      <c r="Q2441" s="909"/>
    </row>
    <row r="2442" spans="11:17">
      <c r="K2442" s="909"/>
      <c r="L2442" s="909"/>
      <c r="M2442" s="909"/>
      <c r="N2442" s="909"/>
      <c r="O2442" s="909"/>
      <c r="P2442" s="909"/>
      <c r="Q2442" s="909"/>
    </row>
    <row r="2443" spans="11:17">
      <c r="K2443" s="909"/>
      <c r="L2443" s="909"/>
      <c r="M2443" s="909"/>
      <c r="N2443" s="909"/>
      <c r="O2443" s="909"/>
      <c r="P2443" s="909"/>
      <c r="Q2443" s="909"/>
    </row>
    <row r="2444" spans="11:17">
      <c r="K2444" s="909"/>
      <c r="L2444" s="909"/>
      <c r="M2444" s="909"/>
      <c r="N2444" s="909"/>
      <c r="O2444" s="909"/>
      <c r="P2444" s="909"/>
      <c r="Q2444" s="909"/>
    </row>
    <row r="2445" spans="11:17">
      <c r="K2445" s="909"/>
      <c r="L2445" s="909"/>
      <c r="M2445" s="909"/>
      <c r="N2445" s="909"/>
      <c r="O2445" s="909"/>
      <c r="P2445" s="909"/>
      <c r="Q2445" s="909"/>
    </row>
    <row r="2446" spans="11:17">
      <c r="K2446" s="909"/>
      <c r="L2446" s="909"/>
      <c r="M2446" s="909"/>
      <c r="N2446" s="909"/>
      <c r="O2446" s="909"/>
      <c r="P2446" s="909"/>
      <c r="Q2446" s="909"/>
    </row>
    <row r="2447" spans="11:17">
      <c r="K2447" s="909"/>
      <c r="L2447" s="909"/>
      <c r="M2447" s="909"/>
      <c r="N2447" s="909"/>
      <c r="O2447" s="909"/>
      <c r="P2447" s="909"/>
      <c r="Q2447" s="909"/>
    </row>
    <row r="2448" spans="11:17">
      <c r="K2448" s="909"/>
      <c r="L2448" s="909"/>
      <c r="M2448" s="909"/>
      <c r="N2448" s="909"/>
      <c r="O2448" s="909"/>
      <c r="P2448" s="909"/>
      <c r="Q2448" s="909"/>
    </row>
    <row r="2449" spans="11:17">
      <c r="K2449" s="909"/>
      <c r="L2449" s="909"/>
      <c r="M2449" s="909"/>
      <c r="N2449" s="909"/>
      <c r="O2449" s="909"/>
      <c r="P2449" s="909"/>
      <c r="Q2449" s="909"/>
    </row>
    <row r="2450" spans="11:17">
      <c r="K2450" s="909"/>
      <c r="L2450" s="909"/>
      <c r="M2450" s="909"/>
      <c r="N2450" s="909"/>
      <c r="O2450" s="909"/>
      <c r="P2450" s="909"/>
      <c r="Q2450" s="909"/>
    </row>
    <row r="2451" spans="11:17">
      <c r="K2451" s="909"/>
      <c r="L2451" s="909"/>
      <c r="M2451" s="909"/>
      <c r="N2451" s="909"/>
      <c r="O2451" s="909"/>
      <c r="P2451" s="909"/>
      <c r="Q2451" s="909"/>
    </row>
    <row r="2452" spans="11:17">
      <c r="K2452" s="909"/>
      <c r="L2452" s="909"/>
      <c r="M2452" s="909"/>
      <c r="N2452" s="909"/>
      <c r="O2452" s="909"/>
      <c r="P2452" s="909"/>
      <c r="Q2452" s="909"/>
    </row>
    <row r="2453" spans="11:17">
      <c r="K2453" s="909"/>
      <c r="L2453" s="909"/>
      <c r="M2453" s="909"/>
      <c r="N2453" s="909"/>
      <c r="O2453" s="909"/>
      <c r="P2453" s="909"/>
      <c r="Q2453" s="909"/>
    </row>
    <row r="2454" spans="11:17">
      <c r="K2454" s="909"/>
      <c r="L2454" s="909"/>
      <c r="M2454" s="909"/>
      <c r="N2454" s="909"/>
      <c r="O2454" s="909"/>
      <c r="P2454" s="909"/>
      <c r="Q2454" s="909"/>
    </row>
    <row r="2455" spans="11:17">
      <c r="K2455" s="909"/>
      <c r="L2455" s="909"/>
      <c r="M2455" s="909"/>
      <c r="N2455" s="909"/>
      <c r="O2455" s="909"/>
      <c r="P2455" s="909"/>
      <c r="Q2455" s="909"/>
    </row>
    <row r="2456" spans="11:17">
      <c r="K2456" s="909"/>
      <c r="L2456" s="909"/>
      <c r="M2456" s="909"/>
      <c r="N2456" s="909"/>
      <c r="O2456" s="909"/>
      <c r="P2456" s="909"/>
      <c r="Q2456" s="909"/>
    </row>
    <row r="2457" spans="11:17">
      <c r="K2457" s="909"/>
      <c r="L2457" s="909"/>
      <c r="M2457" s="909"/>
      <c r="N2457" s="909"/>
      <c r="O2457" s="909"/>
      <c r="P2457" s="909"/>
      <c r="Q2457" s="909"/>
    </row>
    <row r="2458" spans="11:17">
      <c r="K2458" s="909"/>
      <c r="L2458" s="909"/>
      <c r="M2458" s="909"/>
      <c r="N2458" s="909"/>
      <c r="O2458" s="909"/>
      <c r="P2458" s="909"/>
      <c r="Q2458" s="909"/>
    </row>
    <row r="2459" spans="11:17">
      <c r="K2459" s="909"/>
      <c r="L2459" s="909"/>
      <c r="M2459" s="909"/>
      <c r="N2459" s="909"/>
      <c r="O2459" s="909"/>
      <c r="P2459" s="909"/>
      <c r="Q2459" s="909"/>
    </row>
    <row r="2460" spans="11:17">
      <c r="K2460" s="909"/>
      <c r="L2460" s="909"/>
      <c r="M2460" s="909"/>
      <c r="N2460" s="909"/>
      <c r="O2460" s="909"/>
      <c r="P2460" s="909"/>
      <c r="Q2460" s="909"/>
    </row>
    <row r="2461" spans="11:17">
      <c r="K2461" s="909"/>
      <c r="L2461" s="909"/>
      <c r="M2461" s="909"/>
      <c r="N2461" s="909"/>
      <c r="O2461" s="909"/>
      <c r="P2461" s="909"/>
      <c r="Q2461" s="909"/>
    </row>
    <row r="2462" spans="11:17">
      <c r="K2462" s="909"/>
      <c r="L2462" s="909"/>
      <c r="M2462" s="909"/>
      <c r="N2462" s="909"/>
      <c r="O2462" s="909"/>
      <c r="P2462" s="909"/>
      <c r="Q2462" s="909"/>
    </row>
    <row r="2463" spans="11:17">
      <c r="K2463" s="909"/>
      <c r="L2463" s="909"/>
      <c r="M2463" s="909"/>
      <c r="N2463" s="909"/>
      <c r="O2463" s="909"/>
      <c r="P2463" s="909"/>
      <c r="Q2463" s="909"/>
    </row>
    <row r="2464" spans="11:17">
      <c r="K2464" s="909"/>
      <c r="L2464" s="909"/>
      <c r="M2464" s="909"/>
      <c r="N2464" s="909"/>
      <c r="O2464" s="909"/>
      <c r="P2464" s="909"/>
      <c r="Q2464" s="909"/>
    </row>
    <row r="2465" spans="11:17">
      <c r="K2465" s="909"/>
      <c r="L2465" s="909"/>
      <c r="M2465" s="909"/>
      <c r="N2465" s="909"/>
      <c r="O2465" s="909"/>
      <c r="P2465" s="909"/>
      <c r="Q2465" s="909"/>
    </row>
    <row r="2466" spans="11:17">
      <c r="K2466" s="909"/>
      <c r="L2466" s="909"/>
      <c r="M2466" s="909"/>
      <c r="N2466" s="909"/>
      <c r="O2466" s="909"/>
      <c r="P2466" s="909"/>
      <c r="Q2466" s="909"/>
    </row>
    <row r="2467" spans="11:17">
      <c r="K2467" s="909"/>
      <c r="L2467" s="909"/>
      <c r="M2467" s="909"/>
      <c r="N2467" s="909"/>
      <c r="O2467" s="909"/>
      <c r="P2467" s="909"/>
      <c r="Q2467" s="909"/>
    </row>
    <row r="2468" spans="11:17">
      <c r="K2468" s="909"/>
      <c r="L2468" s="909"/>
      <c r="M2468" s="909"/>
      <c r="N2468" s="909"/>
      <c r="O2468" s="909"/>
      <c r="P2468" s="909"/>
      <c r="Q2468" s="909"/>
    </row>
    <row r="2469" spans="11:17">
      <c r="K2469" s="909"/>
      <c r="L2469" s="909"/>
      <c r="M2469" s="909"/>
      <c r="N2469" s="909"/>
      <c r="O2469" s="909"/>
      <c r="P2469" s="909"/>
      <c r="Q2469" s="909"/>
    </row>
    <row r="2470" spans="11:17">
      <c r="K2470" s="909"/>
      <c r="L2470" s="909"/>
      <c r="M2470" s="909"/>
      <c r="N2470" s="909"/>
      <c r="O2470" s="909"/>
      <c r="P2470" s="909"/>
      <c r="Q2470" s="909"/>
    </row>
    <row r="2471" spans="11:17">
      <c r="K2471" s="909"/>
      <c r="L2471" s="909"/>
      <c r="M2471" s="909"/>
      <c r="N2471" s="909"/>
      <c r="O2471" s="909"/>
      <c r="P2471" s="909"/>
      <c r="Q2471" s="909"/>
    </row>
    <row r="2472" spans="11:17">
      <c r="K2472" s="909"/>
      <c r="L2472" s="909"/>
      <c r="M2472" s="909"/>
      <c r="N2472" s="909"/>
      <c r="O2472" s="909"/>
      <c r="P2472" s="909"/>
      <c r="Q2472" s="909"/>
    </row>
    <row r="2473" spans="11:17">
      <c r="K2473" s="909"/>
      <c r="L2473" s="909"/>
      <c r="M2473" s="909"/>
      <c r="N2473" s="909"/>
      <c r="O2473" s="909"/>
      <c r="P2473" s="909"/>
      <c r="Q2473" s="909"/>
    </row>
    <row r="2474" spans="11:17">
      <c r="K2474" s="909"/>
      <c r="L2474" s="909"/>
      <c r="M2474" s="909"/>
      <c r="N2474" s="909"/>
      <c r="O2474" s="909"/>
      <c r="P2474" s="909"/>
      <c r="Q2474" s="909"/>
    </row>
    <row r="2475" spans="11:17">
      <c r="K2475" s="909"/>
      <c r="L2475" s="909"/>
      <c r="M2475" s="909"/>
      <c r="N2475" s="909"/>
      <c r="O2475" s="909"/>
      <c r="P2475" s="909"/>
      <c r="Q2475" s="909"/>
    </row>
    <row r="2476" spans="11:17">
      <c r="K2476" s="909"/>
      <c r="L2476" s="909"/>
      <c r="M2476" s="909"/>
      <c r="N2476" s="909"/>
      <c r="O2476" s="909"/>
      <c r="P2476" s="909"/>
      <c r="Q2476" s="909"/>
    </row>
    <row r="2477" spans="11:17">
      <c r="K2477" s="909"/>
      <c r="L2477" s="909"/>
      <c r="M2477" s="909"/>
      <c r="N2477" s="909"/>
      <c r="O2477" s="909"/>
      <c r="P2477" s="909"/>
      <c r="Q2477" s="909"/>
    </row>
    <row r="2478" spans="11:17">
      <c r="K2478" s="909"/>
      <c r="L2478" s="909"/>
      <c r="M2478" s="909"/>
      <c r="N2478" s="909"/>
      <c r="O2478" s="909"/>
      <c r="P2478" s="909"/>
      <c r="Q2478" s="909"/>
    </row>
    <row r="2479" spans="11:17">
      <c r="K2479" s="909"/>
      <c r="L2479" s="909"/>
      <c r="M2479" s="909"/>
      <c r="N2479" s="909"/>
      <c r="O2479" s="909"/>
      <c r="P2479" s="909"/>
      <c r="Q2479" s="909"/>
    </row>
    <row r="2480" spans="11:17">
      <c r="K2480" s="909"/>
      <c r="L2480" s="909"/>
      <c r="M2480" s="909"/>
      <c r="N2480" s="909"/>
      <c r="O2480" s="909"/>
      <c r="P2480" s="909"/>
      <c r="Q2480" s="909"/>
    </row>
    <row r="2481" spans="11:17">
      <c r="K2481" s="909"/>
      <c r="L2481" s="909"/>
      <c r="M2481" s="909"/>
      <c r="N2481" s="909"/>
      <c r="O2481" s="909"/>
      <c r="P2481" s="909"/>
      <c r="Q2481" s="909"/>
    </row>
    <row r="2482" spans="11:17">
      <c r="K2482" s="909"/>
      <c r="L2482" s="909"/>
      <c r="M2482" s="909"/>
      <c r="N2482" s="909"/>
      <c r="O2482" s="909"/>
      <c r="P2482" s="909"/>
      <c r="Q2482" s="909"/>
    </row>
    <row r="2483" spans="11:17">
      <c r="K2483" s="909"/>
      <c r="L2483" s="909"/>
      <c r="M2483" s="909"/>
      <c r="N2483" s="909"/>
      <c r="O2483" s="909"/>
      <c r="P2483" s="909"/>
      <c r="Q2483" s="909"/>
    </row>
    <row r="2484" spans="11:17">
      <c r="K2484" s="909"/>
      <c r="L2484" s="909"/>
      <c r="M2484" s="909"/>
      <c r="N2484" s="909"/>
      <c r="O2484" s="909"/>
      <c r="P2484" s="909"/>
      <c r="Q2484" s="909"/>
    </row>
    <row r="2485" spans="11:17">
      <c r="K2485" s="909"/>
      <c r="L2485" s="909"/>
      <c r="M2485" s="909"/>
      <c r="N2485" s="909"/>
      <c r="O2485" s="909"/>
      <c r="P2485" s="909"/>
      <c r="Q2485" s="909"/>
    </row>
    <row r="2486" spans="11:17">
      <c r="K2486" s="909"/>
      <c r="L2486" s="909"/>
      <c r="M2486" s="909"/>
      <c r="N2486" s="909"/>
      <c r="O2486" s="909"/>
      <c r="P2486" s="909"/>
      <c r="Q2486" s="909"/>
    </row>
    <row r="2487" spans="11:17">
      <c r="K2487" s="909"/>
      <c r="L2487" s="909"/>
      <c r="M2487" s="909"/>
      <c r="N2487" s="909"/>
      <c r="O2487" s="909"/>
      <c r="P2487" s="909"/>
      <c r="Q2487" s="909"/>
    </row>
    <row r="2488" spans="11:17">
      <c r="K2488" s="909"/>
      <c r="L2488" s="909"/>
      <c r="M2488" s="909"/>
      <c r="N2488" s="909"/>
      <c r="O2488" s="909"/>
      <c r="P2488" s="909"/>
      <c r="Q2488" s="909"/>
    </row>
    <row r="2489" spans="11:17">
      <c r="K2489" s="909"/>
      <c r="L2489" s="909"/>
      <c r="M2489" s="909"/>
      <c r="N2489" s="909"/>
      <c r="O2489" s="909"/>
      <c r="P2489" s="909"/>
      <c r="Q2489" s="909"/>
    </row>
    <row r="2490" spans="11:17">
      <c r="K2490" s="909"/>
      <c r="L2490" s="909"/>
      <c r="M2490" s="909"/>
      <c r="N2490" s="909"/>
      <c r="O2490" s="909"/>
      <c r="P2490" s="909"/>
      <c r="Q2490" s="909"/>
    </row>
    <row r="2491" spans="11:17">
      <c r="K2491" s="909"/>
      <c r="L2491" s="909"/>
      <c r="M2491" s="909"/>
      <c r="N2491" s="909"/>
      <c r="O2491" s="909"/>
      <c r="P2491" s="909"/>
      <c r="Q2491" s="909"/>
    </row>
    <row r="2492" spans="11:17">
      <c r="K2492" s="909"/>
      <c r="L2492" s="909"/>
      <c r="M2492" s="909"/>
      <c r="N2492" s="909"/>
      <c r="O2492" s="909"/>
      <c r="P2492" s="909"/>
      <c r="Q2492" s="909"/>
    </row>
    <row r="2493" spans="11:17">
      <c r="K2493" s="909"/>
      <c r="L2493" s="909"/>
      <c r="M2493" s="909"/>
      <c r="N2493" s="909"/>
      <c r="O2493" s="909"/>
      <c r="P2493" s="909"/>
      <c r="Q2493" s="909"/>
    </row>
    <row r="2494" spans="11:17">
      <c r="K2494" s="909"/>
      <c r="L2494" s="909"/>
      <c r="M2494" s="909"/>
      <c r="N2494" s="909"/>
      <c r="O2494" s="909"/>
      <c r="P2494" s="909"/>
      <c r="Q2494" s="909"/>
    </row>
    <row r="2495" spans="11:17">
      <c r="K2495" s="909"/>
      <c r="L2495" s="909"/>
      <c r="M2495" s="909"/>
      <c r="N2495" s="909"/>
      <c r="O2495" s="909"/>
      <c r="P2495" s="909"/>
      <c r="Q2495" s="909"/>
    </row>
    <row r="2496" spans="11:17">
      <c r="K2496" s="909"/>
      <c r="L2496" s="909"/>
      <c r="M2496" s="909"/>
      <c r="N2496" s="909"/>
      <c r="O2496" s="909"/>
      <c r="P2496" s="909"/>
      <c r="Q2496" s="909"/>
    </row>
    <row r="2497" spans="11:17">
      <c r="K2497" s="909"/>
      <c r="L2497" s="909"/>
      <c r="M2497" s="909"/>
      <c r="N2497" s="909"/>
      <c r="O2497" s="909"/>
      <c r="P2497" s="909"/>
      <c r="Q2497" s="909"/>
    </row>
    <row r="2498" spans="11:17">
      <c r="K2498" s="909"/>
      <c r="L2498" s="909"/>
      <c r="M2498" s="909"/>
      <c r="N2498" s="909"/>
      <c r="O2498" s="909"/>
      <c r="P2498" s="909"/>
      <c r="Q2498" s="909"/>
    </row>
    <row r="2499" spans="11:17">
      <c r="K2499" s="909"/>
      <c r="L2499" s="909"/>
      <c r="M2499" s="909"/>
      <c r="N2499" s="909"/>
      <c r="O2499" s="909"/>
      <c r="P2499" s="909"/>
      <c r="Q2499" s="909"/>
    </row>
    <row r="2500" spans="11:17">
      <c r="K2500" s="909"/>
      <c r="L2500" s="909"/>
      <c r="M2500" s="909"/>
      <c r="N2500" s="909"/>
      <c r="O2500" s="909"/>
      <c r="P2500" s="909"/>
      <c r="Q2500" s="909"/>
    </row>
    <row r="2501" spans="11:17">
      <c r="K2501" s="909"/>
      <c r="L2501" s="909"/>
      <c r="M2501" s="909"/>
      <c r="N2501" s="909"/>
      <c r="O2501" s="909"/>
      <c r="P2501" s="909"/>
      <c r="Q2501" s="909"/>
    </row>
    <row r="2502" spans="11:17">
      <c r="K2502" s="909"/>
      <c r="L2502" s="909"/>
      <c r="M2502" s="909"/>
      <c r="N2502" s="909"/>
      <c r="O2502" s="909"/>
      <c r="P2502" s="909"/>
      <c r="Q2502" s="909"/>
    </row>
    <row r="2503" spans="11:17">
      <c r="K2503" s="909"/>
      <c r="L2503" s="909"/>
      <c r="M2503" s="909"/>
      <c r="N2503" s="909"/>
      <c r="O2503" s="909"/>
      <c r="P2503" s="909"/>
      <c r="Q2503" s="909"/>
    </row>
    <row r="2504" spans="11:17">
      <c r="K2504" s="909"/>
      <c r="L2504" s="909"/>
      <c r="M2504" s="909"/>
      <c r="N2504" s="909"/>
      <c r="O2504" s="909"/>
      <c r="P2504" s="909"/>
      <c r="Q2504" s="909"/>
    </row>
    <row r="2505" spans="11:17">
      <c r="K2505" s="909"/>
      <c r="L2505" s="909"/>
      <c r="M2505" s="909"/>
      <c r="N2505" s="909"/>
      <c r="O2505" s="909"/>
      <c r="P2505" s="909"/>
      <c r="Q2505" s="909"/>
    </row>
    <row r="2506" spans="11:17">
      <c r="K2506" s="909"/>
      <c r="L2506" s="909"/>
      <c r="M2506" s="909"/>
      <c r="N2506" s="909"/>
      <c r="O2506" s="909"/>
      <c r="P2506" s="909"/>
      <c r="Q2506" s="909"/>
    </row>
    <row r="2507" spans="11:17">
      <c r="K2507" s="909"/>
      <c r="L2507" s="909"/>
      <c r="M2507" s="909"/>
      <c r="N2507" s="909"/>
      <c r="O2507" s="909"/>
      <c r="P2507" s="909"/>
      <c r="Q2507" s="909"/>
    </row>
    <row r="2508" spans="11:17">
      <c r="K2508" s="909"/>
      <c r="L2508" s="909"/>
      <c r="M2508" s="909"/>
      <c r="N2508" s="909"/>
      <c r="O2508" s="909"/>
      <c r="P2508" s="909"/>
      <c r="Q2508" s="909"/>
    </row>
    <row r="2509" spans="11:17">
      <c r="K2509" s="909"/>
      <c r="L2509" s="909"/>
      <c r="M2509" s="909"/>
      <c r="N2509" s="909"/>
      <c r="O2509" s="909"/>
      <c r="P2509" s="909"/>
      <c r="Q2509" s="909"/>
    </row>
    <row r="2510" spans="11:17">
      <c r="K2510" s="909"/>
      <c r="L2510" s="909"/>
      <c r="M2510" s="909"/>
      <c r="N2510" s="909"/>
      <c r="O2510" s="909"/>
      <c r="P2510" s="909"/>
      <c r="Q2510" s="909"/>
    </row>
    <row r="2511" spans="11:17">
      <c r="K2511" s="909"/>
      <c r="L2511" s="909"/>
      <c r="M2511" s="909"/>
      <c r="N2511" s="909"/>
      <c r="O2511" s="909"/>
      <c r="P2511" s="909"/>
      <c r="Q2511" s="909"/>
    </row>
    <row r="2512" spans="11:17">
      <c r="K2512" s="909"/>
      <c r="L2512" s="909"/>
      <c r="M2512" s="909"/>
      <c r="N2512" s="909"/>
      <c r="O2512" s="909"/>
      <c r="P2512" s="909"/>
      <c r="Q2512" s="909"/>
    </row>
    <row r="2513" spans="11:17">
      <c r="K2513" s="909"/>
      <c r="L2513" s="909"/>
      <c r="M2513" s="909"/>
      <c r="N2513" s="909"/>
      <c r="O2513" s="909"/>
      <c r="P2513" s="909"/>
      <c r="Q2513" s="909"/>
    </row>
    <row r="2514" spans="11:17">
      <c r="K2514" s="909"/>
      <c r="L2514" s="909"/>
      <c r="M2514" s="909"/>
      <c r="N2514" s="909"/>
      <c r="O2514" s="909"/>
      <c r="P2514" s="909"/>
      <c r="Q2514" s="909"/>
    </row>
    <row r="2515" spans="11:17">
      <c r="K2515" s="909"/>
      <c r="L2515" s="909"/>
      <c r="M2515" s="909"/>
      <c r="N2515" s="909"/>
      <c r="O2515" s="909"/>
      <c r="P2515" s="909"/>
      <c r="Q2515" s="909"/>
    </row>
    <row r="2516" spans="11:17">
      <c r="K2516" s="909"/>
      <c r="L2516" s="909"/>
      <c r="M2516" s="909"/>
      <c r="N2516" s="909"/>
      <c r="O2516" s="909"/>
      <c r="P2516" s="909"/>
      <c r="Q2516" s="909"/>
    </row>
    <row r="2517" spans="11:17">
      <c r="K2517" s="909"/>
      <c r="L2517" s="909"/>
      <c r="M2517" s="909"/>
      <c r="N2517" s="909"/>
      <c r="O2517" s="909"/>
      <c r="P2517" s="909"/>
      <c r="Q2517" s="909"/>
    </row>
    <row r="2518" spans="11:17">
      <c r="K2518" s="909"/>
      <c r="L2518" s="909"/>
      <c r="M2518" s="909"/>
      <c r="N2518" s="909"/>
      <c r="O2518" s="909"/>
      <c r="P2518" s="909"/>
      <c r="Q2518" s="909"/>
    </row>
    <row r="2519" spans="11:17">
      <c r="K2519" s="909"/>
      <c r="L2519" s="909"/>
      <c r="M2519" s="909"/>
      <c r="N2519" s="909"/>
      <c r="O2519" s="909"/>
      <c r="P2519" s="909"/>
      <c r="Q2519" s="909"/>
    </row>
    <row r="2520" spans="11:17">
      <c r="K2520" s="909"/>
      <c r="L2520" s="909"/>
      <c r="M2520" s="909"/>
      <c r="N2520" s="909"/>
      <c r="O2520" s="909"/>
      <c r="P2520" s="909"/>
      <c r="Q2520" s="909"/>
    </row>
    <row r="2521" spans="11:17">
      <c r="K2521" s="909"/>
      <c r="L2521" s="909"/>
      <c r="M2521" s="909"/>
      <c r="N2521" s="909"/>
      <c r="O2521" s="909"/>
      <c r="P2521" s="909"/>
      <c r="Q2521" s="909"/>
    </row>
    <row r="2522" spans="11:17">
      <c r="K2522" s="909"/>
      <c r="L2522" s="909"/>
      <c r="M2522" s="909"/>
      <c r="N2522" s="909"/>
      <c r="O2522" s="909"/>
      <c r="P2522" s="909"/>
      <c r="Q2522" s="909"/>
    </row>
    <row r="2523" spans="11:17">
      <c r="K2523" s="909"/>
      <c r="L2523" s="909"/>
      <c r="M2523" s="909"/>
      <c r="N2523" s="909"/>
      <c r="O2523" s="909"/>
      <c r="P2523" s="909"/>
      <c r="Q2523" s="909"/>
    </row>
    <row r="2524" spans="11:17">
      <c r="K2524" s="909"/>
      <c r="L2524" s="909"/>
      <c r="M2524" s="909"/>
      <c r="N2524" s="909"/>
      <c r="O2524" s="909"/>
      <c r="P2524" s="909"/>
      <c r="Q2524" s="909"/>
    </row>
    <row r="2525" spans="11:17">
      <c r="K2525" s="909"/>
      <c r="L2525" s="909"/>
      <c r="M2525" s="909"/>
      <c r="N2525" s="909"/>
      <c r="O2525" s="909"/>
      <c r="P2525" s="909"/>
      <c r="Q2525" s="909"/>
    </row>
    <row r="2526" spans="11:17">
      <c r="K2526" s="909"/>
      <c r="L2526" s="909"/>
      <c r="M2526" s="909"/>
      <c r="N2526" s="909"/>
      <c r="O2526" s="909"/>
      <c r="P2526" s="909"/>
      <c r="Q2526" s="909"/>
    </row>
    <row r="2527" spans="11:17">
      <c r="K2527" s="909"/>
      <c r="L2527" s="909"/>
      <c r="M2527" s="909"/>
      <c r="N2527" s="909"/>
      <c r="O2527" s="909"/>
      <c r="P2527" s="909"/>
      <c r="Q2527" s="909"/>
    </row>
    <row r="2528" spans="11:17">
      <c r="K2528" s="909"/>
      <c r="L2528" s="909"/>
      <c r="M2528" s="909"/>
      <c r="N2528" s="909"/>
      <c r="O2528" s="909"/>
      <c r="P2528" s="909"/>
      <c r="Q2528" s="909"/>
    </row>
    <row r="2529" spans="11:17">
      <c r="K2529" s="909"/>
      <c r="L2529" s="909"/>
      <c r="M2529" s="909"/>
      <c r="N2529" s="909"/>
      <c r="O2529" s="909"/>
      <c r="P2529" s="909"/>
      <c r="Q2529" s="909"/>
    </row>
    <row r="2530" spans="11:17">
      <c r="K2530" s="909"/>
      <c r="L2530" s="909"/>
      <c r="M2530" s="909"/>
      <c r="N2530" s="909"/>
      <c r="O2530" s="909"/>
      <c r="P2530" s="909"/>
      <c r="Q2530" s="909"/>
    </row>
    <row r="2531" spans="11:17">
      <c r="K2531" s="909"/>
      <c r="L2531" s="909"/>
      <c r="M2531" s="909"/>
      <c r="N2531" s="909"/>
      <c r="O2531" s="909"/>
      <c r="P2531" s="909"/>
      <c r="Q2531" s="909"/>
    </row>
    <row r="2532" spans="11:17">
      <c r="K2532" s="909"/>
      <c r="L2532" s="909"/>
      <c r="M2532" s="909"/>
      <c r="N2532" s="909"/>
      <c r="O2532" s="909"/>
      <c r="P2532" s="909"/>
      <c r="Q2532" s="909"/>
    </row>
    <row r="2533" spans="11:17">
      <c r="K2533" s="909"/>
      <c r="L2533" s="909"/>
      <c r="M2533" s="909"/>
      <c r="N2533" s="909"/>
      <c r="O2533" s="909"/>
      <c r="P2533" s="909"/>
      <c r="Q2533" s="909"/>
    </row>
    <row r="2534" spans="11:17">
      <c r="K2534" s="909"/>
      <c r="L2534" s="909"/>
      <c r="M2534" s="909"/>
      <c r="N2534" s="909"/>
      <c r="O2534" s="909"/>
      <c r="P2534" s="909"/>
      <c r="Q2534" s="909"/>
    </row>
    <row r="2535" spans="11:17">
      <c r="K2535" s="909"/>
      <c r="L2535" s="909"/>
      <c r="M2535" s="909"/>
      <c r="N2535" s="909"/>
      <c r="O2535" s="909"/>
      <c r="P2535" s="909"/>
      <c r="Q2535" s="909"/>
    </row>
    <row r="2536" spans="11:17">
      <c r="K2536" s="909"/>
      <c r="L2536" s="909"/>
      <c r="M2536" s="909"/>
      <c r="N2536" s="909"/>
      <c r="O2536" s="909"/>
      <c r="P2536" s="909"/>
      <c r="Q2536" s="909"/>
    </row>
    <row r="2537" spans="11:17">
      <c r="K2537" s="909"/>
      <c r="L2537" s="909"/>
      <c r="M2537" s="909"/>
      <c r="N2537" s="909"/>
      <c r="O2537" s="909"/>
      <c r="P2537" s="909"/>
      <c r="Q2537" s="909"/>
    </row>
    <row r="2538" spans="11:17">
      <c r="K2538" s="909"/>
      <c r="L2538" s="909"/>
      <c r="M2538" s="909"/>
      <c r="N2538" s="909"/>
      <c r="O2538" s="909"/>
      <c r="P2538" s="909"/>
      <c r="Q2538" s="909"/>
    </row>
    <row r="2539" spans="11:17">
      <c r="K2539" s="909"/>
      <c r="L2539" s="909"/>
      <c r="M2539" s="909"/>
      <c r="N2539" s="909"/>
      <c r="O2539" s="909"/>
      <c r="P2539" s="909"/>
      <c r="Q2539" s="909"/>
    </row>
    <row r="2540" spans="11:17">
      <c r="K2540" s="909"/>
      <c r="L2540" s="909"/>
      <c r="M2540" s="909"/>
      <c r="N2540" s="909"/>
      <c r="O2540" s="909"/>
      <c r="P2540" s="909"/>
      <c r="Q2540" s="909"/>
    </row>
    <row r="2541" spans="11:17">
      <c r="K2541" s="909"/>
      <c r="L2541" s="909"/>
      <c r="M2541" s="909"/>
      <c r="N2541" s="909"/>
      <c r="O2541" s="909"/>
      <c r="P2541" s="909"/>
      <c r="Q2541" s="909"/>
    </row>
    <row r="2542" spans="11:17">
      <c r="K2542" s="909"/>
      <c r="L2542" s="909"/>
      <c r="M2542" s="909"/>
      <c r="N2542" s="909"/>
      <c r="O2542" s="909"/>
      <c r="P2542" s="909"/>
      <c r="Q2542" s="909"/>
    </row>
    <row r="2543" spans="11:17">
      <c r="K2543" s="909"/>
      <c r="L2543" s="909"/>
      <c r="M2543" s="909"/>
      <c r="N2543" s="909"/>
      <c r="O2543" s="909"/>
      <c r="P2543" s="909"/>
      <c r="Q2543" s="909"/>
    </row>
    <row r="2544" spans="11:17">
      <c r="K2544" s="909"/>
      <c r="L2544" s="909"/>
      <c r="M2544" s="909"/>
      <c r="N2544" s="909"/>
      <c r="O2544" s="909"/>
      <c r="P2544" s="909"/>
      <c r="Q2544" s="909"/>
    </row>
    <row r="2545" spans="11:17">
      <c r="K2545" s="909"/>
      <c r="L2545" s="909"/>
      <c r="M2545" s="909"/>
      <c r="N2545" s="909"/>
      <c r="O2545" s="909"/>
      <c r="P2545" s="909"/>
      <c r="Q2545" s="909"/>
    </row>
    <row r="2546" spans="11:17">
      <c r="K2546" s="909"/>
      <c r="L2546" s="909"/>
      <c r="M2546" s="909"/>
      <c r="N2546" s="909"/>
      <c r="O2546" s="909"/>
      <c r="P2546" s="909"/>
      <c r="Q2546" s="909"/>
    </row>
    <row r="2547" spans="11:17">
      <c r="K2547" s="909"/>
      <c r="L2547" s="909"/>
      <c r="M2547" s="909"/>
      <c r="N2547" s="909"/>
      <c r="O2547" s="909"/>
      <c r="P2547" s="909"/>
      <c r="Q2547" s="909"/>
    </row>
    <row r="2548" spans="11:17">
      <c r="K2548" s="909"/>
      <c r="L2548" s="909"/>
      <c r="M2548" s="909"/>
      <c r="N2548" s="909"/>
      <c r="O2548" s="909"/>
      <c r="P2548" s="909"/>
      <c r="Q2548" s="909"/>
    </row>
    <row r="2549" spans="11:17">
      <c r="K2549" s="909"/>
      <c r="L2549" s="909"/>
      <c r="M2549" s="909"/>
      <c r="N2549" s="909"/>
      <c r="O2549" s="909"/>
      <c r="P2549" s="909"/>
      <c r="Q2549" s="909"/>
    </row>
    <row r="2550" spans="11:17">
      <c r="K2550" s="909"/>
      <c r="L2550" s="909"/>
      <c r="M2550" s="909"/>
      <c r="N2550" s="909"/>
      <c r="O2550" s="909"/>
      <c r="P2550" s="909"/>
      <c r="Q2550" s="909"/>
    </row>
    <row r="2551" spans="11:17">
      <c r="K2551" s="909"/>
      <c r="L2551" s="909"/>
      <c r="M2551" s="909"/>
      <c r="N2551" s="909"/>
      <c r="O2551" s="909"/>
      <c r="P2551" s="909"/>
      <c r="Q2551" s="909"/>
    </row>
    <row r="2552" spans="11:17">
      <c r="K2552" s="909"/>
      <c r="L2552" s="909"/>
      <c r="M2552" s="909"/>
      <c r="N2552" s="909"/>
      <c r="O2552" s="909"/>
      <c r="P2552" s="909"/>
      <c r="Q2552" s="909"/>
    </row>
    <row r="2553" spans="11:17">
      <c r="K2553" s="909"/>
      <c r="L2553" s="909"/>
      <c r="M2553" s="909"/>
      <c r="N2553" s="909"/>
      <c r="O2553" s="909"/>
      <c r="P2553" s="909"/>
      <c r="Q2553" s="909"/>
    </row>
    <row r="2554" spans="11:17">
      <c r="K2554" s="909"/>
      <c r="L2554" s="909"/>
      <c r="M2554" s="909"/>
      <c r="N2554" s="909"/>
      <c r="O2554" s="909"/>
      <c r="P2554" s="909"/>
      <c r="Q2554" s="909"/>
    </row>
    <row r="2555" spans="11:17">
      <c r="K2555" s="909"/>
      <c r="L2555" s="909"/>
      <c r="M2555" s="909"/>
      <c r="N2555" s="909"/>
      <c r="O2555" s="909"/>
      <c r="P2555" s="909"/>
      <c r="Q2555" s="909"/>
    </row>
    <row r="2556" spans="11:17">
      <c r="K2556" s="909"/>
      <c r="L2556" s="909"/>
      <c r="M2556" s="909"/>
      <c r="N2556" s="909"/>
      <c r="O2556" s="909"/>
      <c r="P2556" s="909"/>
      <c r="Q2556" s="909"/>
    </row>
    <row r="2557" spans="11:17">
      <c r="K2557" s="909"/>
      <c r="L2557" s="909"/>
      <c r="M2557" s="909"/>
      <c r="N2557" s="909"/>
      <c r="O2557" s="909"/>
      <c r="P2557" s="909"/>
      <c r="Q2557" s="909"/>
    </row>
    <row r="2558" spans="11:17">
      <c r="K2558" s="909"/>
      <c r="L2558" s="909"/>
      <c r="M2558" s="909"/>
      <c r="N2558" s="909"/>
      <c r="O2558" s="909"/>
      <c r="P2558" s="909"/>
      <c r="Q2558" s="909"/>
    </row>
    <row r="2559" spans="11:17">
      <c r="K2559" s="909"/>
      <c r="L2559" s="909"/>
      <c r="M2559" s="909"/>
      <c r="N2559" s="909"/>
      <c r="O2559" s="909"/>
      <c r="P2559" s="909"/>
      <c r="Q2559" s="909"/>
    </row>
    <row r="2560" spans="11:17">
      <c r="K2560" s="909"/>
      <c r="L2560" s="909"/>
      <c r="M2560" s="909"/>
      <c r="N2560" s="909"/>
      <c r="O2560" s="909"/>
      <c r="P2560" s="909"/>
      <c r="Q2560" s="909"/>
    </row>
    <row r="2561" spans="11:17">
      <c r="K2561" s="909"/>
      <c r="L2561" s="909"/>
      <c r="M2561" s="909"/>
      <c r="N2561" s="909"/>
      <c r="O2561" s="909"/>
      <c r="P2561" s="909"/>
      <c r="Q2561" s="909"/>
    </row>
    <row r="2562" spans="11:17">
      <c r="K2562" s="909"/>
      <c r="L2562" s="909"/>
      <c r="M2562" s="909"/>
      <c r="N2562" s="909"/>
      <c r="O2562" s="909"/>
      <c r="P2562" s="909"/>
      <c r="Q2562" s="909"/>
    </row>
    <row r="2563" spans="11:17">
      <c r="K2563" s="909"/>
      <c r="L2563" s="909"/>
      <c r="M2563" s="909"/>
      <c r="N2563" s="909"/>
      <c r="O2563" s="909"/>
      <c r="P2563" s="909"/>
      <c r="Q2563" s="909"/>
    </row>
    <row r="2564" spans="11:17">
      <c r="K2564" s="909"/>
      <c r="L2564" s="909"/>
      <c r="M2564" s="909"/>
      <c r="N2564" s="909"/>
      <c r="O2564" s="909"/>
      <c r="P2564" s="909"/>
      <c r="Q2564" s="909"/>
    </row>
    <row r="2565" spans="11:17">
      <c r="K2565" s="909"/>
      <c r="L2565" s="909"/>
      <c r="M2565" s="909"/>
      <c r="N2565" s="909"/>
      <c r="O2565" s="909"/>
      <c r="P2565" s="909"/>
      <c r="Q2565" s="909"/>
    </row>
    <row r="2566" spans="11:17">
      <c r="K2566" s="909"/>
      <c r="L2566" s="909"/>
      <c r="M2566" s="909"/>
      <c r="N2566" s="909"/>
      <c r="O2566" s="909"/>
      <c r="P2566" s="909"/>
      <c r="Q2566" s="909"/>
    </row>
    <row r="2567" spans="11:17">
      <c r="K2567" s="909"/>
      <c r="L2567" s="909"/>
      <c r="M2567" s="909"/>
      <c r="N2567" s="909"/>
      <c r="O2567" s="909"/>
      <c r="P2567" s="909"/>
      <c r="Q2567" s="909"/>
    </row>
    <row r="2568" spans="11:17">
      <c r="K2568" s="909"/>
      <c r="L2568" s="909"/>
      <c r="M2568" s="909"/>
      <c r="N2568" s="909"/>
      <c r="O2568" s="909"/>
      <c r="P2568" s="909"/>
      <c r="Q2568" s="909"/>
    </row>
    <row r="2569" spans="11:17">
      <c r="K2569" s="909"/>
      <c r="L2569" s="909"/>
      <c r="M2569" s="909"/>
      <c r="N2569" s="909"/>
      <c r="O2569" s="909"/>
      <c r="P2569" s="909"/>
      <c r="Q2569" s="909"/>
    </row>
    <row r="2570" spans="11:17">
      <c r="K2570" s="909"/>
      <c r="L2570" s="909"/>
      <c r="M2570" s="909"/>
      <c r="N2570" s="909"/>
      <c r="O2570" s="909"/>
      <c r="P2570" s="909"/>
      <c r="Q2570" s="909"/>
    </row>
    <row r="2571" spans="11:17">
      <c r="K2571" s="909"/>
      <c r="L2571" s="909"/>
      <c r="M2571" s="909"/>
      <c r="N2571" s="909"/>
      <c r="O2571" s="909"/>
      <c r="P2571" s="909"/>
      <c r="Q2571" s="909"/>
    </row>
    <row r="2572" spans="11:17">
      <c r="K2572" s="909"/>
      <c r="L2572" s="909"/>
      <c r="M2572" s="909"/>
      <c r="N2572" s="909"/>
      <c r="O2572" s="909"/>
      <c r="P2572" s="909"/>
      <c r="Q2572" s="909"/>
    </row>
    <row r="2573" spans="11:17">
      <c r="K2573" s="909"/>
      <c r="L2573" s="909"/>
      <c r="M2573" s="909"/>
      <c r="N2573" s="909"/>
      <c r="O2573" s="909"/>
      <c r="P2573" s="909"/>
      <c r="Q2573" s="909"/>
    </row>
    <row r="2574" spans="11:17">
      <c r="K2574" s="909"/>
      <c r="L2574" s="909"/>
      <c r="M2574" s="909"/>
      <c r="N2574" s="909"/>
      <c r="O2574" s="909"/>
      <c r="P2574" s="909"/>
      <c r="Q2574" s="909"/>
    </row>
    <row r="2575" spans="11:17">
      <c r="K2575" s="909"/>
      <c r="L2575" s="909"/>
      <c r="M2575" s="909"/>
      <c r="N2575" s="909"/>
      <c r="O2575" s="909"/>
      <c r="P2575" s="909"/>
      <c r="Q2575" s="909"/>
    </row>
    <row r="2576" spans="11:17">
      <c r="K2576" s="909"/>
      <c r="L2576" s="909"/>
      <c r="M2576" s="909"/>
      <c r="N2576" s="909"/>
      <c r="O2576" s="909"/>
      <c r="P2576" s="909"/>
      <c r="Q2576" s="909"/>
    </row>
    <row r="2577" spans="11:17">
      <c r="K2577" s="909"/>
      <c r="L2577" s="909"/>
      <c r="M2577" s="909"/>
      <c r="N2577" s="909"/>
      <c r="O2577" s="909"/>
      <c r="P2577" s="909"/>
      <c r="Q2577" s="909"/>
    </row>
    <row r="2578" spans="11:17">
      <c r="K2578" s="909"/>
      <c r="L2578" s="909"/>
      <c r="M2578" s="909"/>
      <c r="N2578" s="909"/>
      <c r="O2578" s="909"/>
      <c r="P2578" s="909"/>
      <c r="Q2578" s="909"/>
    </row>
    <row r="2579" spans="11:17">
      <c r="K2579" s="909"/>
      <c r="L2579" s="909"/>
      <c r="M2579" s="909"/>
      <c r="N2579" s="909"/>
      <c r="O2579" s="909"/>
      <c r="P2579" s="909"/>
      <c r="Q2579" s="909"/>
    </row>
    <row r="2580" spans="11:17">
      <c r="K2580" s="909"/>
      <c r="L2580" s="909"/>
      <c r="M2580" s="909"/>
      <c r="N2580" s="909"/>
      <c r="O2580" s="909"/>
      <c r="P2580" s="909"/>
      <c r="Q2580" s="909"/>
    </row>
    <row r="2581" spans="11:17">
      <c r="K2581" s="909"/>
      <c r="L2581" s="909"/>
      <c r="M2581" s="909"/>
      <c r="N2581" s="909"/>
      <c r="O2581" s="909"/>
      <c r="P2581" s="909"/>
      <c r="Q2581" s="909"/>
    </row>
    <row r="2582" spans="11:17">
      <c r="K2582" s="909"/>
      <c r="L2582" s="909"/>
      <c r="M2582" s="909"/>
      <c r="N2582" s="909"/>
      <c r="O2582" s="909"/>
      <c r="P2582" s="909"/>
      <c r="Q2582" s="909"/>
    </row>
    <row r="2583" spans="11:17">
      <c r="K2583" s="909"/>
      <c r="L2583" s="909"/>
      <c r="M2583" s="909"/>
      <c r="N2583" s="909"/>
      <c r="O2583" s="909"/>
      <c r="P2583" s="909"/>
      <c r="Q2583" s="909"/>
    </row>
    <row r="2584" spans="11:17">
      <c r="K2584" s="909"/>
      <c r="L2584" s="909"/>
      <c r="M2584" s="909"/>
      <c r="N2584" s="909"/>
      <c r="O2584" s="909"/>
      <c r="P2584" s="909"/>
      <c r="Q2584" s="909"/>
    </row>
    <row r="2585" spans="11:17">
      <c r="K2585" s="909"/>
      <c r="L2585" s="909"/>
      <c r="M2585" s="909"/>
      <c r="N2585" s="909"/>
      <c r="O2585" s="909"/>
      <c r="P2585" s="909"/>
      <c r="Q2585" s="909"/>
    </row>
    <row r="2586" spans="11:17">
      <c r="K2586" s="909"/>
      <c r="L2586" s="909"/>
      <c r="M2586" s="909"/>
      <c r="N2586" s="909"/>
      <c r="O2586" s="909"/>
      <c r="P2586" s="909"/>
      <c r="Q2586" s="909"/>
    </row>
    <row r="2587" spans="11:17">
      <c r="K2587" s="909"/>
      <c r="L2587" s="909"/>
      <c r="M2587" s="909"/>
      <c r="N2587" s="909"/>
      <c r="O2587" s="909"/>
      <c r="P2587" s="909"/>
      <c r="Q2587" s="909"/>
    </row>
    <row r="2588" spans="11:17">
      <c r="K2588" s="909"/>
      <c r="L2588" s="909"/>
      <c r="M2588" s="909"/>
      <c r="N2588" s="909"/>
      <c r="O2588" s="909"/>
      <c r="P2588" s="909"/>
      <c r="Q2588" s="909"/>
    </row>
    <row r="2589" spans="11:17">
      <c r="K2589" s="909"/>
      <c r="L2589" s="909"/>
      <c r="M2589" s="909"/>
      <c r="N2589" s="909"/>
      <c r="O2589" s="909"/>
      <c r="P2589" s="909"/>
      <c r="Q2589" s="909"/>
    </row>
    <row r="2590" spans="11:17">
      <c r="K2590" s="909"/>
      <c r="L2590" s="909"/>
      <c r="M2590" s="909"/>
      <c r="N2590" s="909"/>
      <c r="O2590" s="909"/>
      <c r="P2590" s="909"/>
      <c r="Q2590" s="909"/>
    </row>
    <row r="2591" spans="11:17">
      <c r="K2591" s="909"/>
      <c r="L2591" s="909"/>
      <c r="M2591" s="909"/>
      <c r="N2591" s="909"/>
      <c r="O2591" s="909"/>
      <c r="P2591" s="909"/>
      <c r="Q2591" s="909"/>
    </row>
    <row r="2592" spans="11:17">
      <c r="K2592" s="909"/>
      <c r="L2592" s="909"/>
      <c r="M2592" s="909"/>
      <c r="N2592" s="909"/>
      <c r="O2592" s="909"/>
      <c r="P2592" s="909"/>
      <c r="Q2592" s="909"/>
    </row>
    <row r="2593" spans="11:17">
      <c r="K2593" s="909"/>
      <c r="L2593" s="909"/>
      <c r="M2593" s="909"/>
      <c r="N2593" s="909"/>
      <c r="O2593" s="909"/>
      <c r="P2593" s="909"/>
      <c r="Q2593" s="909"/>
    </row>
    <row r="2594" spans="11:17">
      <c r="K2594" s="909"/>
      <c r="L2594" s="909"/>
      <c r="M2594" s="909"/>
      <c r="N2594" s="909"/>
      <c r="O2594" s="909"/>
      <c r="P2594" s="909"/>
      <c r="Q2594" s="909"/>
    </row>
    <row r="2595" spans="11:17">
      <c r="K2595" s="909"/>
      <c r="L2595" s="909"/>
      <c r="M2595" s="909"/>
      <c r="N2595" s="909"/>
      <c r="O2595" s="909"/>
      <c r="P2595" s="909"/>
      <c r="Q2595" s="909"/>
    </row>
    <row r="2596" spans="11:17">
      <c r="K2596" s="909"/>
      <c r="L2596" s="909"/>
      <c r="M2596" s="909"/>
      <c r="N2596" s="909"/>
      <c r="O2596" s="909"/>
      <c r="P2596" s="909"/>
      <c r="Q2596" s="909"/>
    </row>
    <row r="2597" spans="11:17">
      <c r="K2597" s="909"/>
      <c r="L2597" s="909"/>
      <c r="M2597" s="909"/>
      <c r="N2597" s="909"/>
      <c r="O2597" s="909"/>
      <c r="P2597" s="909"/>
      <c r="Q2597" s="909"/>
    </row>
    <row r="2598" spans="11:17">
      <c r="K2598" s="909"/>
      <c r="L2598" s="909"/>
      <c r="M2598" s="909"/>
      <c r="N2598" s="909"/>
      <c r="O2598" s="909"/>
      <c r="P2598" s="909"/>
      <c r="Q2598" s="909"/>
    </row>
    <row r="2599" spans="11:17">
      <c r="K2599" s="909"/>
      <c r="L2599" s="909"/>
      <c r="M2599" s="909"/>
      <c r="N2599" s="909"/>
      <c r="O2599" s="909"/>
      <c r="P2599" s="909"/>
      <c r="Q2599" s="909"/>
    </row>
    <row r="2600" spans="11:17">
      <c r="K2600" s="909"/>
      <c r="L2600" s="909"/>
      <c r="M2600" s="909"/>
      <c r="N2600" s="909"/>
      <c r="O2600" s="909"/>
      <c r="P2600" s="909"/>
      <c r="Q2600" s="909"/>
    </row>
    <row r="2601" spans="11:17">
      <c r="K2601" s="909"/>
      <c r="L2601" s="909"/>
      <c r="M2601" s="909"/>
      <c r="N2601" s="909"/>
      <c r="O2601" s="909"/>
      <c r="P2601" s="909"/>
      <c r="Q2601" s="909"/>
    </row>
    <row r="2602" spans="11:17">
      <c r="K2602" s="909"/>
      <c r="L2602" s="909"/>
      <c r="M2602" s="909"/>
      <c r="N2602" s="909"/>
      <c r="O2602" s="909"/>
      <c r="P2602" s="909"/>
      <c r="Q2602" s="909"/>
    </row>
    <row r="2603" spans="11:17">
      <c r="K2603" s="909"/>
      <c r="L2603" s="909"/>
      <c r="M2603" s="909"/>
      <c r="N2603" s="909"/>
      <c r="O2603" s="909"/>
      <c r="P2603" s="909"/>
      <c r="Q2603" s="909"/>
    </row>
    <row r="2604" spans="11:17">
      <c r="K2604" s="909"/>
      <c r="L2604" s="909"/>
      <c r="M2604" s="909"/>
      <c r="N2604" s="909"/>
      <c r="O2604" s="909"/>
      <c r="P2604" s="909"/>
      <c r="Q2604" s="909"/>
    </row>
    <row r="2605" spans="11:17">
      <c r="K2605" s="909"/>
      <c r="L2605" s="909"/>
      <c r="M2605" s="909"/>
      <c r="N2605" s="909"/>
      <c r="O2605" s="909"/>
      <c r="P2605" s="909"/>
      <c r="Q2605" s="909"/>
    </row>
    <row r="2606" spans="11:17">
      <c r="K2606" s="909"/>
      <c r="L2606" s="909"/>
      <c r="M2606" s="909"/>
      <c r="N2606" s="909"/>
      <c r="O2606" s="909"/>
      <c r="P2606" s="909"/>
      <c r="Q2606" s="909"/>
    </row>
    <row r="2607" spans="11:17">
      <c r="K2607" s="909"/>
      <c r="L2607" s="909"/>
      <c r="M2607" s="909"/>
      <c r="N2607" s="909"/>
      <c r="O2607" s="909"/>
      <c r="P2607" s="909"/>
      <c r="Q2607" s="909"/>
    </row>
    <row r="2608" spans="11:17">
      <c r="K2608" s="909"/>
      <c r="L2608" s="909"/>
      <c r="M2608" s="909"/>
      <c r="N2608" s="909"/>
      <c r="O2608" s="909"/>
      <c r="P2608" s="909"/>
      <c r="Q2608" s="909"/>
    </row>
    <row r="2609" spans="11:17">
      <c r="K2609" s="909"/>
      <c r="L2609" s="909"/>
      <c r="M2609" s="909"/>
      <c r="N2609" s="909"/>
      <c r="O2609" s="909"/>
      <c r="P2609" s="909"/>
      <c r="Q2609" s="909"/>
    </row>
    <row r="2610" spans="11:17">
      <c r="K2610" s="909"/>
      <c r="L2610" s="909"/>
      <c r="M2610" s="909"/>
      <c r="N2610" s="909"/>
      <c r="O2610" s="909"/>
      <c r="P2610" s="909"/>
      <c r="Q2610" s="909"/>
    </row>
    <row r="2611" spans="11:17">
      <c r="K2611" s="909"/>
      <c r="L2611" s="909"/>
      <c r="M2611" s="909"/>
      <c r="N2611" s="909"/>
      <c r="O2611" s="909"/>
      <c r="P2611" s="909"/>
      <c r="Q2611" s="909"/>
    </row>
    <row r="2612" spans="11:17">
      <c r="K2612" s="909"/>
      <c r="L2612" s="909"/>
      <c r="M2612" s="909"/>
      <c r="N2612" s="909"/>
      <c r="O2612" s="909"/>
      <c r="P2612" s="909"/>
      <c r="Q2612" s="909"/>
    </row>
    <row r="2613" spans="11:17">
      <c r="K2613" s="909"/>
      <c r="L2613" s="909"/>
      <c r="M2613" s="909"/>
      <c r="N2613" s="909"/>
      <c r="O2613" s="909"/>
      <c r="P2613" s="909"/>
      <c r="Q2613" s="909"/>
    </row>
    <row r="2614" spans="11:17">
      <c r="K2614" s="909"/>
      <c r="L2614" s="909"/>
      <c r="M2614" s="909"/>
      <c r="N2614" s="909"/>
      <c r="O2614" s="909"/>
      <c r="P2614" s="909"/>
      <c r="Q2614" s="909"/>
    </row>
    <row r="2615" spans="11:17">
      <c r="K2615" s="909"/>
      <c r="L2615" s="909"/>
      <c r="M2615" s="909"/>
      <c r="N2615" s="909"/>
      <c r="O2615" s="909"/>
      <c r="P2615" s="909"/>
      <c r="Q2615" s="909"/>
    </row>
    <row r="2616" spans="11:17">
      <c r="K2616" s="909"/>
      <c r="L2616" s="909"/>
      <c r="M2616" s="909"/>
      <c r="N2616" s="909"/>
      <c r="O2616" s="909"/>
      <c r="P2616" s="909"/>
      <c r="Q2616" s="909"/>
    </row>
    <row r="2617" spans="11:17">
      <c r="K2617" s="909"/>
      <c r="L2617" s="909"/>
      <c r="M2617" s="909"/>
      <c r="N2617" s="909"/>
      <c r="O2617" s="909"/>
      <c r="P2617" s="909"/>
      <c r="Q2617" s="909"/>
    </row>
    <row r="2618" spans="11:17">
      <c r="K2618" s="909"/>
      <c r="L2618" s="909"/>
      <c r="M2618" s="909"/>
      <c r="N2618" s="909"/>
      <c r="O2618" s="909"/>
      <c r="P2618" s="909"/>
      <c r="Q2618" s="909"/>
    </row>
    <row r="2619" spans="11:17">
      <c r="K2619" s="909"/>
      <c r="L2619" s="909"/>
      <c r="M2619" s="909"/>
      <c r="N2619" s="909"/>
      <c r="O2619" s="909"/>
      <c r="P2619" s="909"/>
      <c r="Q2619" s="909"/>
    </row>
    <row r="2620" spans="11:17">
      <c r="K2620" s="909"/>
      <c r="L2620" s="909"/>
      <c r="M2620" s="909"/>
      <c r="N2620" s="909"/>
      <c r="O2620" s="909"/>
      <c r="P2620" s="909"/>
      <c r="Q2620" s="909"/>
    </row>
    <row r="2621" spans="11:17">
      <c r="K2621" s="909"/>
      <c r="L2621" s="909"/>
      <c r="M2621" s="909"/>
      <c r="N2621" s="909"/>
      <c r="O2621" s="909"/>
      <c r="P2621" s="909"/>
      <c r="Q2621" s="909"/>
    </row>
    <row r="2622" spans="11:17">
      <c r="K2622" s="909"/>
      <c r="L2622" s="909"/>
      <c r="M2622" s="909"/>
      <c r="N2622" s="909"/>
      <c r="O2622" s="909"/>
      <c r="P2622" s="909"/>
      <c r="Q2622" s="909"/>
    </row>
    <row r="2623" spans="11:17">
      <c r="K2623" s="909"/>
      <c r="L2623" s="909"/>
      <c r="M2623" s="909"/>
      <c r="N2623" s="909"/>
      <c r="O2623" s="909"/>
      <c r="P2623" s="909"/>
      <c r="Q2623" s="909"/>
    </row>
    <row r="2624" spans="11:17">
      <c r="K2624" s="909"/>
      <c r="L2624" s="909"/>
      <c r="M2624" s="909"/>
      <c r="N2624" s="909"/>
      <c r="O2624" s="909"/>
      <c r="P2624" s="909"/>
      <c r="Q2624" s="909"/>
    </row>
    <row r="2625" spans="11:17">
      <c r="K2625" s="909"/>
      <c r="L2625" s="909"/>
      <c r="M2625" s="909"/>
      <c r="N2625" s="909"/>
      <c r="O2625" s="909"/>
      <c r="P2625" s="909"/>
      <c r="Q2625" s="909"/>
    </row>
    <row r="2626" spans="11:17">
      <c r="K2626" s="909"/>
      <c r="L2626" s="909"/>
      <c r="M2626" s="909"/>
      <c r="N2626" s="909"/>
      <c r="O2626" s="909"/>
      <c r="P2626" s="909"/>
      <c r="Q2626" s="909"/>
    </row>
    <row r="2627" spans="11:17">
      <c r="K2627" s="909"/>
      <c r="L2627" s="909"/>
      <c r="M2627" s="909"/>
      <c r="N2627" s="909"/>
      <c r="O2627" s="909"/>
      <c r="P2627" s="909"/>
      <c r="Q2627" s="909"/>
    </row>
    <row r="2628" spans="11:17">
      <c r="K2628" s="909"/>
      <c r="L2628" s="909"/>
      <c r="M2628" s="909"/>
      <c r="N2628" s="909"/>
      <c r="O2628" s="909"/>
      <c r="P2628" s="909"/>
      <c r="Q2628" s="909"/>
    </row>
    <row r="2629" spans="11:17">
      <c r="K2629" s="909"/>
      <c r="L2629" s="909"/>
      <c r="M2629" s="909"/>
      <c r="N2629" s="909"/>
      <c r="O2629" s="909"/>
      <c r="P2629" s="909"/>
      <c r="Q2629" s="909"/>
    </row>
    <row r="2630" spans="11:17">
      <c r="K2630" s="909"/>
      <c r="L2630" s="909"/>
      <c r="M2630" s="909"/>
      <c r="N2630" s="909"/>
      <c r="O2630" s="909"/>
      <c r="P2630" s="909"/>
      <c r="Q2630" s="909"/>
    </row>
    <row r="2631" spans="11:17">
      <c r="K2631" s="909"/>
      <c r="L2631" s="909"/>
      <c r="M2631" s="909"/>
      <c r="N2631" s="909"/>
      <c r="O2631" s="909"/>
      <c r="P2631" s="909"/>
      <c r="Q2631" s="909"/>
    </row>
    <row r="2632" spans="11:17">
      <c r="K2632" s="909"/>
      <c r="L2632" s="909"/>
      <c r="M2632" s="909"/>
      <c r="N2632" s="909"/>
      <c r="O2632" s="909"/>
      <c r="P2632" s="909"/>
      <c r="Q2632" s="909"/>
    </row>
    <row r="2633" spans="11:17">
      <c r="K2633" s="909"/>
      <c r="L2633" s="909"/>
      <c r="M2633" s="909"/>
      <c r="N2633" s="909"/>
      <c r="O2633" s="909"/>
      <c r="P2633" s="909"/>
      <c r="Q2633" s="909"/>
    </row>
    <row r="2634" spans="11:17">
      <c r="K2634" s="909"/>
      <c r="L2634" s="909"/>
      <c r="M2634" s="909"/>
      <c r="N2634" s="909"/>
      <c r="O2634" s="909"/>
      <c r="P2634" s="909"/>
      <c r="Q2634" s="909"/>
    </row>
    <row r="2635" spans="11:17">
      <c r="K2635" s="909"/>
      <c r="L2635" s="909"/>
      <c r="M2635" s="909"/>
      <c r="N2635" s="909"/>
      <c r="O2635" s="909"/>
      <c r="P2635" s="909"/>
      <c r="Q2635" s="909"/>
    </row>
    <row r="2636" spans="11:17">
      <c r="K2636" s="909"/>
      <c r="L2636" s="909"/>
      <c r="M2636" s="909"/>
      <c r="N2636" s="909"/>
      <c r="O2636" s="909"/>
      <c r="P2636" s="909"/>
      <c r="Q2636" s="909"/>
    </row>
    <row r="2637" spans="11:17">
      <c r="K2637" s="909"/>
      <c r="L2637" s="909"/>
      <c r="M2637" s="909"/>
      <c r="N2637" s="909"/>
      <c r="O2637" s="909"/>
      <c r="P2637" s="909"/>
      <c r="Q2637" s="909"/>
    </row>
    <row r="2638" spans="11:17">
      <c r="K2638" s="909"/>
      <c r="L2638" s="909"/>
      <c r="M2638" s="909"/>
      <c r="N2638" s="909"/>
      <c r="O2638" s="909"/>
      <c r="P2638" s="909"/>
      <c r="Q2638" s="909"/>
    </row>
    <row r="2639" spans="11:17">
      <c r="K2639" s="909"/>
      <c r="L2639" s="909"/>
      <c r="M2639" s="909"/>
      <c r="N2639" s="909"/>
      <c r="O2639" s="909"/>
      <c r="P2639" s="909"/>
      <c r="Q2639" s="909"/>
    </row>
    <row r="2640" spans="11:17">
      <c r="K2640" s="909"/>
      <c r="L2640" s="909"/>
      <c r="M2640" s="909"/>
      <c r="N2640" s="909"/>
      <c r="O2640" s="909"/>
      <c r="P2640" s="909"/>
      <c r="Q2640" s="909"/>
    </row>
    <row r="2641" spans="11:17">
      <c r="K2641" s="909"/>
      <c r="L2641" s="909"/>
      <c r="M2641" s="909"/>
      <c r="N2641" s="909"/>
      <c r="O2641" s="909"/>
      <c r="P2641" s="909"/>
      <c r="Q2641" s="909"/>
    </row>
    <row r="2642" spans="11:17">
      <c r="K2642" s="909"/>
      <c r="L2642" s="909"/>
      <c r="M2642" s="909"/>
      <c r="N2642" s="909"/>
      <c r="O2642" s="909"/>
      <c r="P2642" s="909"/>
      <c r="Q2642" s="909"/>
    </row>
    <row r="2643" spans="11:17">
      <c r="K2643" s="909"/>
      <c r="L2643" s="909"/>
      <c r="M2643" s="909"/>
      <c r="N2643" s="909"/>
      <c r="O2643" s="909"/>
      <c r="P2643" s="909"/>
      <c r="Q2643" s="909"/>
    </row>
    <row r="2644" spans="11:17">
      <c r="K2644" s="909"/>
      <c r="L2644" s="909"/>
      <c r="M2644" s="909"/>
      <c r="N2644" s="909"/>
      <c r="O2644" s="909"/>
      <c r="P2644" s="909"/>
      <c r="Q2644" s="909"/>
    </row>
    <row r="2645" spans="11:17">
      <c r="K2645" s="909"/>
      <c r="L2645" s="909"/>
      <c r="M2645" s="909"/>
      <c r="N2645" s="909"/>
      <c r="O2645" s="909"/>
      <c r="P2645" s="909"/>
      <c r="Q2645" s="909"/>
    </row>
    <row r="2646" spans="11:17">
      <c r="K2646" s="909"/>
      <c r="L2646" s="909"/>
      <c r="M2646" s="909"/>
      <c r="N2646" s="909"/>
      <c r="O2646" s="909"/>
      <c r="P2646" s="909"/>
      <c r="Q2646" s="909"/>
    </row>
    <row r="2647" spans="11:17">
      <c r="K2647" s="909"/>
      <c r="L2647" s="909"/>
      <c r="M2647" s="909"/>
      <c r="N2647" s="909"/>
      <c r="O2647" s="909"/>
      <c r="P2647" s="909"/>
      <c r="Q2647" s="909"/>
    </row>
    <row r="2648" spans="11:17">
      <c r="K2648" s="909"/>
      <c r="L2648" s="909"/>
      <c r="M2648" s="909"/>
      <c r="N2648" s="909"/>
      <c r="O2648" s="909"/>
      <c r="P2648" s="909"/>
      <c r="Q2648" s="909"/>
    </row>
    <row r="2649" spans="11:17">
      <c r="K2649" s="909"/>
      <c r="L2649" s="909"/>
      <c r="M2649" s="909"/>
      <c r="N2649" s="909"/>
      <c r="O2649" s="909"/>
      <c r="P2649" s="909"/>
      <c r="Q2649" s="909"/>
    </row>
    <row r="2650" spans="11:17">
      <c r="K2650" s="909"/>
      <c r="L2650" s="909"/>
      <c r="M2650" s="909"/>
      <c r="N2650" s="909"/>
      <c r="O2650" s="909"/>
      <c r="P2650" s="909"/>
      <c r="Q2650" s="909"/>
    </row>
    <row r="2651" spans="11:17">
      <c r="K2651" s="909"/>
      <c r="L2651" s="909"/>
      <c r="M2651" s="909"/>
      <c r="N2651" s="909"/>
      <c r="O2651" s="909"/>
      <c r="P2651" s="909"/>
      <c r="Q2651" s="909"/>
    </row>
    <row r="2652" spans="11:17">
      <c r="K2652" s="909"/>
      <c r="L2652" s="909"/>
      <c r="M2652" s="909"/>
      <c r="N2652" s="909"/>
      <c r="O2652" s="909"/>
      <c r="P2652" s="909"/>
      <c r="Q2652" s="909"/>
    </row>
    <row r="2653" spans="11:17">
      <c r="K2653" s="909"/>
      <c r="L2653" s="909"/>
      <c r="M2653" s="909"/>
      <c r="N2653" s="909"/>
      <c r="O2653" s="909"/>
      <c r="P2653" s="909"/>
      <c r="Q2653" s="909"/>
    </row>
    <row r="2654" spans="11:17">
      <c r="K2654" s="909"/>
      <c r="L2654" s="909"/>
      <c r="M2654" s="909"/>
      <c r="N2654" s="909"/>
      <c r="O2654" s="909"/>
      <c r="P2654" s="909"/>
      <c r="Q2654" s="909"/>
    </row>
    <row r="2655" spans="11:17">
      <c r="K2655" s="909"/>
      <c r="L2655" s="909"/>
      <c r="M2655" s="909"/>
      <c r="N2655" s="909"/>
      <c r="O2655" s="909"/>
      <c r="P2655" s="909"/>
      <c r="Q2655" s="909"/>
    </row>
    <row r="2656" spans="11:17">
      <c r="K2656" s="909"/>
      <c r="L2656" s="909"/>
      <c r="M2656" s="909"/>
      <c r="N2656" s="909"/>
      <c r="O2656" s="909"/>
      <c r="P2656" s="909"/>
      <c r="Q2656" s="909"/>
    </row>
    <row r="2657" spans="11:17">
      <c r="K2657" s="909"/>
      <c r="L2657" s="909"/>
      <c r="M2657" s="909"/>
      <c r="N2657" s="909"/>
      <c r="O2657" s="909"/>
      <c r="P2657" s="909"/>
      <c r="Q2657" s="909"/>
    </row>
    <row r="2658" spans="11:17">
      <c r="K2658" s="909"/>
      <c r="L2658" s="909"/>
      <c r="M2658" s="909"/>
      <c r="N2658" s="909"/>
      <c r="O2658" s="909"/>
      <c r="P2658" s="909"/>
      <c r="Q2658" s="909"/>
    </row>
    <row r="2659" spans="11:17">
      <c r="K2659" s="909"/>
      <c r="L2659" s="909"/>
      <c r="M2659" s="909"/>
      <c r="N2659" s="909"/>
      <c r="O2659" s="909"/>
      <c r="P2659" s="909"/>
      <c r="Q2659" s="909"/>
    </row>
    <row r="2660" spans="11:17">
      <c r="K2660" s="909"/>
      <c r="L2660" s="909"/>
      <c r="M2660" s="909"/>
      <c r="N2660" s="909"/>
      <c r="O2660" s="909"/>
      <c r="P2660" s="909"/>
      <c r="Q2660" s="909"/>
    </row>
    <row r="2661" spans="11:17">
      <c r="K2661" s="909"/>
      <c r="L2661" s="909"/>
      <c r="M2661" s="909"/>
      <c r="N2661" s="909"/>
      <c r="O2661" s="909"/>
      <c r="P2661" s="909"/>
      <c r="Q2661" s="909"/>
    </row>
    <row r="2662" spans="11:17">
      <c r="K2662" s="909"/>
      <c r="L2662" s="909"/>
      <c r="M2662" s="909"/>
      <c r="N2662" s="909"/>
      <c r="O2662" s="909"/>
      <c r="P2662" s="909"/>
      <c r="Q2662" s="909"/>
    </row>
    <row r="2663" spans="11:17">
      <c r="K2663" s="909"/>
      <c r="L2663" s="909"/>
      <c r="M2663" s="909"/>
      <c r="N2663" s="909"/>
      <c r="O2663" s="909"/>
      <c r="P2663" s="909"/>
      <c r="Q2663" s="909"/>
    </row>
    <row r="2664" spans="11:17">
      <c r="K2664" s="909"/>
      <c r="L2664" s="909"/>
      <c r="M2664" s="909"/>
      <c r="N2664" s="909"/>
      <c r="O2664" s="909"/>
      <c r="P2664" s="909"/>
      <c r="Q2664" s="909"/>
    </row>
    <row r="2665" spans="11:17">
      <c r="K2665" s="909"/>
      <c r="L2665" s="909"/>
      <c r="M2665" s="909"/>
      <c r="N2665" s="909"/>
      <c r="O2665" s="909"/>
      <c r="P2665" s="909"/>
      <c r="Q2665" s="909"/>
    </row>
    <row r="2666" spans="11:17">
      <c r="K2666" s="909"/>
      <c r="L2666" s="909"/>
      <c r="M2666" s="909"/>
      <c r="N2666" s="909"/>
      <c r="O2666" s="909"/>
      <c r="P2666" s="909"/>
      <c r="Q2666" s="909"/>
    </row>
    <row r="2667" spans="11:17">
      <c r="K2667" s="909"/>
      <c r="L2667" s="909"/>
      <c r="M2667" s="909"/>
      <c r="N2667" s="909"/>
      <c r="O2667" s="909"/>
      <c r="P2667" s="909"/>
      <c r="Q2667" s="909"/>
    </row>
    <row r="2668" spans="11:17">
      <c r="K2668" s="909"/>
      <c r="L2668" s="909"/>
      <c r="M2668" s="909"/>
      <c r="N2668" s="909"/>
      <c r="O2668" s="909"/>
      <c r="P2668" s="909"/>
      <c r="Q2668" s="909"/>
    </row>
    <row r="2669" spans="11:17">
      <c r="K2669" s="909"/>
      <c r="L2669" s="909"/>
      <c r="M2669" s="909"/>
      <c r="N2669" s="909"/>
      <c r="O2669" s="909"/>
      <c r="P2669" s="909"/>
      <c r="Q2669" s="909"/>
    </row>
    <row r="2670" spans="11:17">
      <c r="K2670" s="909"/>
      <c r="L2670" s="909"/>
      <c r="M2670" s="909"/>
      <c r="N2670" s="909"/>
      <c r="O2670" s="909"/>
      <c r="P2670" s="909"/>
      <c r="Q2670" s="909"/>
    </row>
    <row r="2671" spans="11:17">
      <c r="K2671" s="909"/>
      <c r="L2671" s="909"/>
      <c r="M2671" s="909"/>
      <c r="N2671" s="909"/>
      <c r="O2671" s="909"/>
      <c r="P2671" s="909"/>
      <c r="Q2671" s="909"/>
    </row>
    <row r="2672" spans="11:17">
      <c r="K2672" s="909"/>
      <c r="L2672" s="909"/>
      <c r="M2672" s="909"/>
      <c r="N2672" s="909"/>
      <c r="O2672" s="909"/>
      <c r="P2672" s="909"/>
      <c r="Q2672" s="909"/>
    </row>
    <row r="2673" spans="11:17">
      <c r="K2673" s="909"/>
      <c r="L2673" s="909"/>
      <c r="M2673" s="909"/>
      <c r="N2673" s="909"/>
      <c r="O2673" s="909"/>
      <c r="P2673" s="909"/>
      <c r="Q2673" s="909"/>
    </row>
    <row r="2674" spans="11:17">
      <c r="K2674" s="909"/>
      <c r="L2674" s="909"/>
      <c r="M2674" s="909"/>
      <c r="N2674" s="909"/>
      <c r="O2674" s="909"/>
      <c r="P2674" s="909"/>
      <c r="Q2674" s="909"/>
    </row>
    <row r="2675" spans="11:17">
      <c r="K2675" s="909"/>
      <c r="L2675" s="909"/>
      <c r="M2675" s="909"/>
      <c r="N2675" s="909"/>
      <c r="O2675" s="909"/>
      <c r="P2675" s="909"/>
      <c r="Q2675" s="909"/>
    </row>
    <row r="2676" spans="11:17">
      <c r="K2676" s="909"/>
      <c r="L2676" s="909"/>
      <c r="M2676" s="909"/>
      <c r="N2676" s="909"/>
      <c r="O2676" s="909"/>
      <c r="P2676" s="909"/>
      <c r="Q2676" s="909"/>
    </row>
    <row r="2677" spans="11:17">
      <c r="K2677" s="909"/>
      <c r="L2677" s="909"/>
      <c r="M2677" s="909"/>
      <c r="N2677" s="909"/>
      <c r="O2677" s="909"/>
      <c r="P2677" s="909"/>
      <c r="Q2677" s="909"/>
    </row>
    <row r="2678" spans="11:17">
      <c r="K2678" s="909"/>
      <c r="L2678" s="909"/>
      <c r="M2678" s="909"/>
      <c r="N2678" s="909"/>
      <c r="O2678" s="909"/>
      <c r="P2678" s="909"/>
      <c r="Q2678" s="909"/>
    </row>
    <row r="2679" spans="11:17">
      <c r="K2679" s="909"/>
      <c r="L2679" s="909"/>
      <c r="M2679" s="909"/>
      <c r="N2679" s="909"/>
      <c r="O2679" s="909"/>
      <c r="P2679" s="909"/>
      <c r="Q2679" s="909"/>
    </row>
    <row r="2680" spans="11:17">
      <c r="K2680" s="909"/>
      <c r="L2680" s="909"/>
      <c r="M2680" s="909"/>
      <c r="N2680" s="909"/>
      <c r="O2680" s="909"/>
      <c r="P2680" s="909"/>
      <c r="Q2680" s="909"/>
    </row>
    <row r="2681" spans="11:17">
      <c r="K2681" s="909"/>
      <c r="L2681" s="909"/>
      <c r="M2681" s="909"/>
      <c r="N2681" s="909"/>
      <c r="O2681" s="909"/>
      <c r="P2681" s="909"/>
      <c r="Q2681" s="909"/>
    </row>
    <row r="2682" spans="11:17">
      <c r="K2682" s="909"/>
      <c r="L2682" s="909"/>
      <c r="M2682" s="909"/>
      <c r="N2682" s="909"/>
      <c r="O2682" s="909"/>
      <c r="P2682" s="909"/>
      <c r="Q2682" s="909"/>
    </row>
    <row r="2683" spans="11:17">
      <c r="K2683" s="909"/>
      <c r="L2683" s="909"/>
      <c r="M2683" s="909"/>
      <c r="N2683" s="909"/>
      <c r="O2683" s="909"/>
      <c r="P2683" s="909"/>
      <c r="Q2683" s="909"/>
    </row>
    <row r="2684" spans="11:17">
      <c r="K2684" s="909"/>
      <c r="L2684" s="909"/>
      <c r="M2684" s="909"/>
      <c r="N2684" s="909"/>
      <c r="O2684" s="909"/>
      <c r="P2684" s="909"/>
      <c r="Q2684" s="909"/>
    </row>
    <row r="2685" spans="11:17">
      <c r="K2685" s="909"/>
      <c r="L2685" s="909"/>
      <c r="M2685" s="909"/>
      <c r="N2685" s="909"/>
      <c r="O2685" s="909"/>
      <c r="P2685" s="909"/>
      <c r="Q2685" s="909"/>
    </row>
    <row r="2686" spans="11:17">
      <c r="K2686" s="909"/>
      <c r="L2686" s="909"/>
      <c r="M2686" s="909"/>
      <c r="N2686" s="909"/>
      <c r="O2686" s="909"/>
      <c r="P2686" s="909"/>
      <c r="Q2686" s="909"/>
    </row>
    <row r="2687" spans="11:17">
      <c r="K2687" s="909"/>
      <c r="L2687" s="909"/>
      <c r="M2687" s="909"/>
      <c r="N2687" s="909"/>
      <c r="O2687" s="909"/>
      <c r="P2687" s="909"/>
      <c r="Q2687" s="909"/>
    </row>
    <row r="2688" spans="11:17">
      <c r="K2688" s="909"/>
      <c r="L2688" s="909"/>
      <c r="M2688" s="909"/>
      <c r="N2688" s="909"/>
      <c r="O2688" s="909"/>
      <c r="P2688" s="909"/>
      <c r="Q2688" s="909"/>
    </row>
    <row r="2689" spans="11:17">
      <c r="K2689" s="909"/>
      <c r="L2689" s="909"/>
      <c r="M2689" s="909"/>
      <c r="N2689" s="909"/>
      <c r="O2689" s="909"/>
      <c r="P2689" s="909"/>
      <c r="Q2689" s="909"/>
    </row>
    <row r="2690" spans="11:17">
      <c r="K2690" s="909"/>
      <c r="L2690" s="909"/>
      <c r="M2690" s="909"/>
      <c r="N2690" s="909"/>
      <c r="O2690" s="909"/>
      <c r="P2690" s="909"/>
      <c r="Q2690" s="909"/>
    </row>
    <row r="2691" spans="11:17">
      <c r="K2691" s="909"/>
      <c r="L2691" s="909"/>
      <c r="M2691" s="909"/>
      <c r="N2691" s="909"/>
      <c r="O2691" s="909"/>
      <c r="P2691" s="909"/>
      <c r="Q2691" s="909"/>
    </row>
    <row r="2692" spans="11:17">
      <c r="K2692" s="909"/>
      <c r="L2692" s="909"/>
      <c r="M2692" s="909"/>
      <c r="N2692" s="909"/>
      <c r="O2692" s="909"/>
      <c r="P2692" s="909"/>
      <c r="Q2692" s="909"/>
    </row>
    <row r="2693" spans="11:17">
      <c r="K2693" s="909"/>
      <c r="L2693" s="909"/>
      <c r="M2693" s="909"/>
      <c r="N2693" s="909"/>
      <c r="O2693" s="909"/>
      <c r="P2693" s="909"/>
      <c r="Q2693" s="909"/>
    </row>
    <row r="2694" spans="11:17">
      <c r="K2694" s="909"/>
      <c r="L2694" s="909"/>
      <c r="M2694" s="909"/>
      <c r="N2694" s="909"/>
      <c r="O2694" s="909"/>
      <c r="P2694" s="909"/>
      <c r="Q2694" s="909"/>
    </row>
    <row r="2695" spans="11:17">
      <c r="K2695" s="909"/>
      <c r="L2695" s="909"/>
      <c r="M2695" s="909"/>
      <c r="N2695" s="909"/>
      <c r="O2695" s="909"/>
      <c r="P2695" s="909"/>
      <c r="Q2695" s="909"/>
    </row>
    <row r="2696" spans="11:17">
      <c r="K2696" s="909"/>
      <c r="L2696" s="909"/>
      <c r="M2696" s="909"/>
      <c r="N2696" s="909"/>
      <c r="O2696" s="909"/>
      <c r="P2696" s="909"/>
      <c r="Q2696" s="909"/>
    </row>
    <row r="2697" spans="11:17">
      <c r="K2697" s="909"/>
      <c r="L2697" s="909"/>
      <c r="M2697" s="909"/>
      <c r="N2697" s="909"/>
      <c r="O2697" s="909"/>
      <c r="P2697" s="909"/>
      <c r="Q2697" s="909"/>
    </row>
    <row r="2698" spans="11:17">
      <c r="K2698" s="909"/>
      <c r="L2698" s="909"/>
      <c r="M2698" s="909"/>
      <c r="N2698" s="909"/>
      <c r="O2698" s="909"/>
      <c r="P2698" s="909"/>
      <c r="Q2698" s="909"/>
    </row>
    <row r="2699" spans="11:17">
      <c r="K2699" s="909"/>
      <c r="L2699" s="909"/>
      <c r="M2699" s="909"/>
      <c r="N2699" s="909"/>
      <c r="O2699" s="909"/>
      <c r="P2699" s="909"/>
      <c r="Q2699" s="909"/>
    </row>
    <row r="2700" spans="11:17">
      <c r="K2700" s="909"/>
      <c r="L2700" s="909"/>
      <c r="M2700" s="909"/>
      <c r="N2700" s="909"/>
      <c r="O2700" s="909"/>
      <c r="P2700" s="909"/>
      <c r="Q2700" s="909"/>
    </row>
    <row r="2701" spans="11:17">
      <c r="K2701" s="909"/>
      <c r="L2701" s="909"/>
      <c r="M2701" s="909"/>
      <c r="N2701" s="909"/>
      <c r="O2701" s="909"/>
      <c r="P2701" s="909"/>
      <c r="Q2701" s="909"/>
    </row>
    <row r="2702" spans="11:17">
      <c r="K2702" s="909"/>
      <c r="L2702" s="909"/>
      <c r="M2702" s="909"/>
      <c r="N2702" s="909"/>
      <c r="O2702" s="909"/>
      <c r="P2702" s="909"/>
      <c r="Q2702" s="909"/>
    </row>
    <row r="2703" spans="11:17">
      <c r="K2703" s="909"/>
      <c r="L2703" s="909"/>
      <c r="M2703" s="909"/>
      <c r="N2703" s="909"/>
      <c r="O2703" s="909"/>
      <c r="P2703" s="909"/>
      <c r="Q2703" s="909"/>
    </row>
    <row r="2704" spans="11:17">
      <c r="K2704" s="909"/>
      <c r="L2704" s="909"/>
      <c r="M2704" s="909"/>
      <c r="N2704" s="909"/>
      <c r="O2704" s="909"/>
      <c r="P2704" s="909"/>
      <c r="Q2704" s="909"/>
    </row>
    <row r="2705" spans="11:17">
      <c r="K2705" s="909"/>
      <c r="L2705" s="909"/>
      <c r="M2705" s="909"/>
      <c r="N2705" s="909"/>
      <c r="O2705" s="909"/>
      <c r="P2705" s="909"/>
      <c r="Q2705" s="909"/>
    </row>
    <row r="2706" spans="11:17">
      <c r="K2706" s="909"/>
      <c r="L2706" s="909"/>
      <c r="M2706" s="909"/>
      <c r="N2706" s="909"/>
      <c r="O2706" s="909"/>
      <c r="P2706" s="909"/>
      <c r="Q2706" s="909"/>
    </row>
    <row r="2707" spans="11:17">
      <c r="K2707" s="909"/>
      <c r="L2707" s="909"/>
      <c r="M2707" s="909"/>
      <c r="N2707" s="909"/>
      <c r="O2707" s="909"/>
      <c r="P2707" s="909"/>
      <c r="Q2707" s="909"/>
    </row>
    <row r="2708" spans="11:17">
      <c r="K2708" s="909"/>
      <c r="L2708" s="909"/>
      <c r="M2708" s="909"/>
      <c r="N2708" s="909"/>
      <c r="O2708" s="909"/>
      <c r="P2708" s="909"/>
      <c r="Q2708" s="909"/>
    </row>
    <row r="2709" spans="11:17">
      <c r="K2709" s="909"/>
      <c r="L2709" s="909"/>
      <c r="M2709" s="909"/>
      <c r="N2709" s="909"/>
      <c r="O2709" s="909"/>
      <c r="P2709" s="909"/>
      <c r="Q2709" s="909"/>
    </row>
    <row r="2710" spans="11:17">
      <c r="K2710" s="909"/>
      <c r="L2710" s="909"/>
      <c r="M2710" s="909"/>
      <c r="N2710" s="909"/>
      <c r="O2710" s="909"/>
      <c r="P2710" s="909"/>
      <c r="Q2710" s="909"/>
    </row>
    <row r="2711" spans="11:17">
      <c r="K2711" s="909"/>
      <c r="L2711" s="909"/>
      <c r="M2711" s="909"/>
      <c r="N2711" s="909"/>
      <c r="O2711" s="909"/>
      <c r="P2711" s="909"/>
      <c r="Q2711" s="909"/>
    </row>
    <row r="2712" spans="11:17">
      <c r="K2712" s="909"/>
      <c r="L2712" s="909"/>
      <c r="M2712" s="909"/>
      <c r="N2712" s="909"/>
      <c r="O2712" s="909"/>
      <c r="P2712" s="909"/>
      <c r="Q2712" s="909"/>
    </row>
    <row r="2713" spans="11:17">
      <c r="K2713" s="909"/>
      <c r="L2713" s="909"/>
      <c r="M2713" s="909"/>
      <c r="N2713" s="909"/>
      <c r="O2713" s="909"/>
      <c r="P2713" s="909"/>
      <c r="Q2713" s="909"/>
    </row>
    <row r="2714" spans="11:17">
      <c r="K2714" s="909"/>
      <c r="L2714" s="909"/>
      <c r="M2714" s="909"/>
      <c r="N2714" s="909"/>
      <c r="O2714" s="909"/>
      <c r="P2714" s="909"/>
      <c r="Q2714" s="909"/>
    </row>
    <row r="2715" spans="11:17">
      <c r="K2715" s="909"/>
      <c r="L2715" s="909"/>
      <c r="M2715" s="909"/>
      <c r="N2715" s="909"/>
      <c r="O2715" s="909"/>
      <c r="P2715" s="909"/>
      <c r="Q2715" s="909"/>
    </row>
    <row r="2716" spans="11:17">
      <c r="K2716" s="909"/>
      <c r="L2716" s="909"/>
      <c r="M2716" s="909"/>
      <c r="N2716" s="909"/>
      <c r="O2716" s="909"/>
      <c r="P2716" s="909"/>
      <c r="Q2716" s="909"/>
    </row>
    <row r="2717" spans="11:17">
      <c r="K2717" s="909"/>
      <c r="L2717" s="909"/>
      <c r="M2717" s="909"/>
      <c r="N2717" s="909"/>
      <c r="O2717" s="909"/>
      <c r="P2717" s="909"/>
      <c r="Q2717" s="909"/>
    </row>
    <row r="2718" spans="11:17">
      <c r="K2718" s="909"/>
      <c r="L2718" s="909"/>
      <c r="M2718" s="909"/>
      <c r="N2718" s="909"/>
      <c r="O2718" s="909"/>
      <c r="P2718" s="909"/>
      <c r="Q2718" s="909"/>
    </row>
    <row r="2719" spans="11:17">
      <c r="K2719" s="909"/>
      <c r="L2719" s="909"/>
      <c r="M2719" s="909"/>
      <c r="N2719" s="909"/>
      <c r="O2719" s="909"/>
      <c r="P2719" s="909"/>
      <c r="Q2719" s="909"/>
    </row>
    <row r="2720" spans="11:17">
      <c r="K2720" s="909"/>
      <c r="L2720" s="909"/>
      <c r="M2720" s="909"/>
      <c r="N2720" s="909"/>
      <c r="O2720" s="909"/>
      <c r="P2720" s="909"/>
      <c r="Q2720" s="909"/>
    </row>
    <row r="2721" spans="11:17">
      <c r="K2721" s="909"/>
      <c r="L2721" s="909"/>
      <c r="M2721" s="909"/>
      <c r="N2721" s="909"/>
      <c r="O2721" s="909"/>
      <c r="P2721" s="909"/>
      <c r="Q2721" s="909"/>
    </row>
    <row r="2722" spans="11:17">
      <c r="K2722" s="909"/>
      <c r="L2722" s="909"/>
      <c r="M2722" s="909"/>
      <c r="N2722" s="909"/>
      <c r="O2722" s="909"/>
      <c r="P2722" s="909"/>
      <c r="Q2722" s="909"/>
    </row>
    <row r="2723" spans="11:17">
      <c r="K2723" s="909"/>
      <c r="L2723" s="909"/>
      <c r="M2723" s="909"/>
      <c r="N2723" s="909"/>
      <c r="O2723" s="909"/>
      <c r="P2723" s="909"/>
      <c r="Q2723" s="909"/>
    </row>
    <row r="2724" spans="11:17">
      <c r="K2724" s="909"/>
      <c r="L2724" s="909"/>
      <c r="M2724" s="909"/>
      <c r="N2724" s="909"/>
      <c r="O2724" s="909"/>
      <c r="P2724" s="909"/>
      <c r="Q2724" s="909"/>
    </row>
    <row r="2725" spans="11:17">
      <c r="K2725" s="909"/>
      <c r="L2725" s="909"/>
      <c r="M2725" s="909"/>
      <c r="N2725" s="909"/>
      <c r="O2725" s="909"/>
      <c r="P2725" s="909"/>
      <c r="Q2725" s="909"/>
    </row>
    <row r="2726" spans="11:17">
      <c r="K2726" s="909"/>
      <c r="L2726" s="909"/>
      <c r="M2726" s="909"/>
      <c r="N2726" s="909"/>
      <c r="O2726" s="909"/>
      <c r="P2726" s="909"/>
      <c r="Q2726" s="909"/>
    </row>
    <row r="2727" spans="11:17">
      <c r="K2727" s="909"/>
      <c r="L2727" s="909"/>
      <c r="M2727" s="909"/>
      <c r="N2727" s="909"/>
      <c r="O2727" s="909"/>
      <c r="P2727" s="909"/>
      <c r="Q2727" s="909"/>
    </row>
    <row r="2728" spans="11:17">
      <c r="K2728" s="909"/>
      <c r="L2728" s="909"/>
      <c r="M2728" s="909"/>
      <c r="N2728" s="909"/>
      <c r="O2728" s="909"/>
      <c r="P2728" s="909"/>
      <c r="Q2728" s="909"/>
    </row>
    <row r="2729" spans="11:17">
      <c r="K2729" s="909"/>
      <c r="L2729" s="909"/>
      <c r="M2729" s="909"/>
      <c r="N2729" s="909"/>
      <c r="O2729" s="909"/>
      <c r="P2729" s="909"/>
      <c r="Q2729" s="909"/>
    </row>
    <row r="2730" spans="11:17">
      <c r="K2730" s="909"/>
      <c r="L2730" s="909"/>
      <c r="M2730" s="909"/>
      <c r="N2730" s="909"/>
      <c r="O2730" s="909"/>
      <c r="P2730" s="909"/>
      <c r="Q2730" s="909"/>
    </row>
    <row r="2731" spans="11:17">
      <c r="K2731" s="909"/>
      <c r="L2731" s="909"/>
      <c r="M2731" s="909"/>
      <c r="N2731" s="909"/>
      <c r="O2731" s="909"/>
      <c r="P2731" s="909"/>
      <c r="Q2731" s="909"/>
    </row>
    <row r="2732" spans="11:17">
      <c r="K2732" s="909"/>
      <c r="L2732" s="909"/>
      <c r="M2732" s="909"/>
      <c r="N2732" s="909"/>
      <c r="O2732" s="909"/>
      <c r="P2732" s="909"/>
      <c r="Q2732" s="909"/>
    </row>
    <row r="2733" spans="11:17">
      <c r="K2733" s="909"/>
      <c r="L2733" s="909"/>
      <c r="M2733" s="909"/>
      <c r="N2733" s="909"/>
      <c r="O2733" s="909"/>
      <c r="P2733" s="909"/>
      <c r="Q2733" s="909"/>
    </row>
    <row r="2734" spans="11:17">
      <c r="K2734" s="909"/>
      <c r="L2734" s="909"/>
      <c r="M2734" s="909"/>
      <c r="N2734" s="909"/>
      <c r="O2734" s="909"/>
      <c r="P2734" s="909"/>
      <c r="Q2734" s="909"/>
    </row>
    <row r="2735" spans="11:17">
      <c r="K2735" s="909"/>
      <c r="L2735" s="909"/>
      <c r="M2735" s="909"/>
      <c r="N2735" s="909"/>
      <c r="O2735" s="909"/>
      <c r="P2735" s="909"/>
      <c r="Q2735" s="909"/>
    </row>
    <row r="2736" spans="11:17">
      <c r="K2736" s="909"/>
      <c r="L2736" s="909"/>
      <c r="M2736" s="909"/>
      <c r="N2736" s="909"/>
      <c r="O2736" s="909"/>
      <c r="P2736" s="909"/>
      <c r="Q2736" s="909"/>
    </row>
    <row r="2737" spans="11:17">
      <c r="K2737" s="909"/>
      <c r="L2737" s="909"/>
      <c r="M2737" s="909"/>
      <c r="N2737" s="909"/>
      <c r="O2737" s="909"/>
      <c r="P2737" s="909"/>
      <c r="Q2737" s="909"/>
    </row>
    <row r="2738" spans="11:17">
      <c r="K2738" s="909"/>
      <c r="L2738" s="909"/>
      <c r="M2738" s="909"/>
      <c r="N2738" s="909"/>
      <c r="O2738" s="909"/>
      <c r="P2738" s="909"/>
      <c r="Q2738" s="909"/>
    </row>
    <row r="2739" spans="11:17">
      <c r="K2739" s="909"/>
      <c r="L2739" s="909"/>
      <c r="M2739" s="909"/>
      <c r="N2739" s="909"/>
      <c r="O2739" s="909"/>
      <c r="P2739" s="909"/>
      <c r="Q2739" s="909"/>
    </row>
    <row r="2740" spans="11:17">
      <c r="K2740" s="909"/>
      <c r="L2740" s="909"/>
      <c r="M2740" s="909"/>
      <c r="N2740" s="909"/>
      <c r="O2740" s="909"/>
      <c r="P2740" s="909"/>
      <c r="Q2740" s="909"/>
    </row>
    <row r="2741" spans="11:17">
      <c r="K2741" s="909"/>
      <c r="L2741" s="909"/>
      <c r="M2741" s="909"/>
      <c r="N2741" s="909"/>
      <c r="O2741" s="909"/>
      <c r="P2741" s="909"/>
      <c r="Q2741" s="909"/>
    </row>
    <row r="2742" spans="11:17">
      <c r="K2742" s="909"/>
      <c r="L2742" s="909"/>
      <c r="M2742" s="909"/>
      <c r="N2742" s="909"/>
      <c r="O2742" s="909"/>
      <c r="P2742" s="909"/>
      <c r="Q2742" s="909"/>
    </row>
    <row r="2743" spans="11:17">
      <c r="K2743" s="909"/>
      <c r="L2743" s="909"/>
      <c r="M2743" s="909"/>
      <c r="N2743" s="909"/>
      <c r="O2743" s="909"/>
      <c r="P2743" s="909"/>
      <c r="Q2743" s="909"/>
    </row>
    <row r="2744" spans="11:17">
      <c r="K2744" s="909"/>
      <c r="L2744" s="909"/>
      <c r="M2744" s="909"/>
      <c r="N2744" s="909"/>
      <c r="O2744" s="909"/>
      <c r="P2744" s="909"/>
      <c r="Q2744" s="909"/>
    </row>
    <row r="2745" spans="11:17">
      <c r="K2745" s="909"/>
      <c r="L2745" s="909"/>
      <c r="M2745" s="909"/>
      <c r="N2745" s="909"/>
      <c r="O2745" s="909"/>
      <c r="P2745" s="909"/>
      <c r="Q2745" s="909"/>
    </row>
    <row r="2746" spans="11:17">
      <c r="K2746" s="909"/>
      <c r="L2746" s="909"/>
      <c r="M2746" s="909"/>
      <c r="N2746" s="909"/>
      <c r="O2746" s="909"/>
      <c r="P2746" s="909"/>
      <c r="Q2746" s="909"/>
    </row>
    <row r="2747" spans="11:17">
      <c r="K2747" s="909"/>
      <c r="L2747" s="909"/>
      <c r="M2747" s="909"/>
      <c r="N2747" s="909"/>
      <c r="O2747" s="909"/>
      <c r="P2747" s="909"/>
      <c r="Q2747" s="909"/>
    </row>
    <row r="2748" spans="11:17">
      <c r="K2748" s="909"/>
      <c r="L2748" s="909"/>
      <c r="M2748" s="909"/>
      <c r="N2748" s="909"/>
      <c r="O2748" s="909"/>
      <c r="P2748" s="909"/>
      <c r="Q2748" s="909"/>
    </row>
    <row r="2749" spans="11:17">
      <c r="K2749" s="909"/>
      <c r="L2749" s="909"/>
      <c r="M2749" s="909"/>
      <c r="N2749" s="909"/>
      <c r="O2749" s="909"/>
      <c r="P2749" s="909"/>
      <c r="Q2749" s="909"/>
    </row>
    <row r="2750" spans="11:17">
      <c r="K2750" s="909"/>
      <c r="L2750" s="909"/>
      <c r="M2750" s="909"/>
      <c r="N2750" s="909"/>
      <c r="O2750" s="909"/>
      <c r="P2750" s="909"/>
      <c r="Q2750" s="909"/>
    </row>
    <row r="2751" spans="11:17">
      <c r="K2751" s="909"/>
      <c r="L2751" s="909"/>
      <c r="M2751" s="909"/>
      <c r="N2751" s="909"/>
      <c r="O2751" s="909"/>
      <c r="P2751" s="909"/>
      <c r="Q2751" s="909"/>
    </row>
    <row r="2752" spans="11:17">
      <c r="K2752" s="909"/>
      <c r="L2752" s="909"/>
      <c r="M2752" s="909"/>
      <c r="N2752" s="909"/>
      <c r="O2752" s="909"/>
      <c r="P2752" s="909"/>
      <c r="Q2752" s="909"/>
    </row>
    <row r="2753" spans="11:17">
      <c r="K2753" s="909"/>
      <c r="L2753" s="909"/>
      <c r="M2753" s="909"/>
      <c r="N2753" s="909"/>
      <c r="O2753" s="909"/>
      <c r="P2753" s="909"/>
      <c r="Q2753" s="909"/>
    </row>
    <row r="2754" spans="11:17">
      <c r="K2754" s="909"/>
      <c r="L2754" s="909"/>
      <c r="M2754" s="909"/>
      <c r="N2754" s="909"/>
      <c r="O2754" s="909"/>
      <c r="P2754" s="909"/>
      <c r="Q2754" s="909"/>
    </row>
    <row r="2755" spans="11:17">
      <c r="K2755" s="909"/>
      <c r="L2755" s="909"/>
      <c r="M2755" s="909"/>
      <c r="N2755" s="909"/>
      <c r="O2755" s="909"/>
      <c r="P2755" s="909"/>
      <c r="Q2755" s="909"/>
    </row>
    <row r="2756" spans="11:17">
      <c r="K2756" s="909"/>
      <c r="L2756" s="909"/>
      <c r="M2756" s="909"/>
      <c r="N2756" s="909"/>
      <c r="O2756" s="909"/>
      <c r="P2756" s="909"/>
      <c r="Q2756" s="909"/>
    </row>
    <row r="2757" spans="11:17">
      <c r="K2757" s="909"/>
      <c r="L2757" s="909"/>
      <c r="M2757" s="909"/>
      <c r="N2757" s="909"/>
      <c r="O2757" s="909"/>
      <c r="P2757" s="909"/>
      <c r="Q2757" s="909"/>
    </row>
    <row r="2758" spans="11:17">
      <c r="K2758" s="909"/>
      <c r="L2758" s="909"/>
      <c r="M2758" s="909"/>
      <c r="N2758" s="909"/>
      <c r="O2758" s="909"/>
      <c r="P2758" s="909"/>
      <c r="Q2758" s="909"/>
    </row>
    <row r="2759" spans="11:17">
      <c r="K2759" s="909"/>
      <c r="L2759" s="909"/>
      <c r="M2759" s="909"/>
      <c r="N2759" s="909"/>
      <c r="O2759" s="909"/>
      <c r="P2759" s="909"/>
      <c r="Q2759" s="909"/>
    </row>
    <row r="2760" spans="11:17">
      <c r="K2760" s="909"/>
      <c r="L2760" s="909"/>
      <c r="M2760" s="909"/>
      <c r="N2760" s="909"/>
      <c r="O2760" s="909"/>
      <c r="P2760" s="909"/>
      <c r="Q2760" s="909"/>
    </row>
    <row r="2761" spans="11:17">
      <c r="K2761" s="909"/>
      <c r="L2761" s="909"/>
      <c r="M2761" s="909"/>
      <c r="N2761" s="909"/>
      <c r="O2761" s="909"/>
      <c r="P2761" s="909"/>
      <c r="Q2761" s="909"/>
    </row>
    <row r="2762" spans="11:17">
      <c r="K2762" s="909"/>
      <c r="L2762" s="909"/>
      <c r="M2762" s="909"/>
      <c r="N2762" s="909"/>
      <c r="O2762" s="909"/>
      <c r="P2762" s="909"/>
      <c r="Q2762" s="909"/>
    </row>
    <row r="2763" spans="11:17">
      <c r="K2763" s="909"/>
      <c r="L2763" s="909"/>
      <c r="M2763" s="909"/>
      <c r="N2763" s="909"/>
      <c r="O2763" s="909"/>
      <c r="P2763" s="909"/>
      <c r="Q2763" s="909"/>
    </row>
    <row r="2764" spans="11:17">
      <c r="K2764" s="909"/>
      <c r="L2764" s="909"/>
      <c r="M2764" s="909"/>
      <c r="N2764" s="909"/>
      <c r="O2764" s="909"/>
      <c r="P2764" s="909"/>
      <c r="Q2764" s="909"/>
    </row>
    <row r="2765" spans="11:17">
      <c r="K2765" s="909"/>
      <c r="L2765" s="909"/>
      <c r="M2765" s="909"/>
      <c r="N2765" s="909"/>
      <c r="O2765" s="909"/>
      <c r="P2765" s="909"/>
      <c r="Q2765" s="909"/>
    </row>
    <row r="2766" spans="11:17">
      <c r="K2766" s="909"/>
      <c r="L2766" s="909"/>
      <c r="M2766" s="909"/>
      <c r="N2766" s="909"/>
      <c r="O2766" s="909"/>
      <c r="P2766" s="909"/>
      <c r="Q2766" s="909"/>
    </row>
    <row r="2767" spans="11:17">
      <c r="K2767" s="909"/>
      <c r="L2767" s="909"/>
      <c r="M2767" s="909"/>
      <c r="N2767" s="909"/>
      <c r="O2767" s="909"/>
      <c r="P2767" s="909"/>
      <c r="Q2767" s="909"/>
    </row>
    <row r="2768" spans="11:17">
      <c r="K2768" s="909"/>
      <c r="L2768" s="909"/>
      <c r="M2768" s="909"/>
      <c r="N2768" s="909"/>
      <c r="O2768" s="909"/>
      <c r="P2768" s="909"/>
      <c r="Q2768" s="909"/>
    </row>
    <row r="2769" spans="11:17">
      <c r="K2769" s="909"/>
      <c r="L2769" s="909"/>
      <c r="M2769" s="909"/>
      <c r="N2769" s="909"/>
      <c r="O2769" s="909"/>
      <c r="P2769" s="909"/>
      <c r="Q2769" s="909"/>
    </row>
    <row r="2770" spans="11:17">
      <c r="K2770" s="909"/>
      <c r="L2770" s="909"/>
      <c r="M2770" s="909"/>
      <c r="N2770" s="909"/>
      <c r="O2770" s="909"/>
      <c r="P2770" s="909"/>
      <c r="Q2770" s="909"/>
    </row>
    <row r="2771" spans="11:17">
      <c r="K2771" s="909"/>
      <c r="L2771" s="909"/>
      <c r="M2771" s="909"/>
      <c r="N2771" s="909"/>
      <c r="O2771" s="909"/>
      <c r="P2771" s="909"/>
      <c r="Q2771" s="909"/>
    </row>
    <row r="2772" spans="11:17">
      <c r="K2772" s="909"/>
      <c r="L2772" s="909"/>
      <c r="M2772" s="909"/>
      <c r="N2772" s="909"/>
      <c r="O2772" s="909"/>
      <c r="P2772" s="909"/>
      <c r="Q2772" s="909"/>
    </row>
    <row r="2773" spans="11:17">
      <c r="K2773" s="909"/>
      <c r="L2773" s="909"/>
      <c r="M2773" s="909"/>
      <c r="N2773" s="909"/>
      <c r="O2773" s="909"/>
      <c r="P2773" s="909"/>
      <c r="Q2773" s="909"/>
    </row>
    <row r="2774" spans="11:17">
      <c r="K2774" s="909"/>
      <c r="L2774" s="909"/>
      <c r="M2774" s="909"/>
      <c r="N2774" s="909"/>
      <c r="O2774" s="909"/>
      <c r="P2774" s="909"/>
      <c r="Q2774" s="909"/>
    </row>
    <row r="2775" spans="11:17">
      <c r="K2775" s="909"/>
      <c r="L2775" s="909"/>
      <c r="M2775" s="909"/>
      <c r="N2775" s="909"/>
      <c r="O2775" s="909"/>
      <c r="P2775" s="909"/>
      <c r="Q2775" s="909"/>
    </row>
    <row r="2776" spans="11:17">
      <c r="K2776" s="909"/>
      <c r="L2776" s="909"/>
      <c r="M2776" s="909"/>
      <c r="N2776" s="909"/>
      <c r="O2776" s="909"/>
      <c r="P2776" s="909"/>
      <c r="Q2776" s="909"/>
    </row>
    <row r="2777" spans="11:17">
      <c r="K2777" s="909"/>
      <c r="L2777" s="909"/>
      <c r="M2777" s="909"/>
      <c r="N2777" s="909"/>
      <c r="O2777" s="909"/>
      <c r="P2777" s="909"/>
      <c r="Q2777" s="909"/>
    </row>
    <row r="2778" spans="11:17">
      <c r="K2778" s="909"/>
      <c r="L2778" s="909"/>
      <c r="M2778" s="909"/>
      <c r="N2778" s="909"/>
      <c r="O2778" s="909"/>
      <c r="P2778" s="909"/>
      <c r="Q2778" s="909"/>
    </row>
    <row r="2779" spans="11:17">
      <c r="K2779" s="909"/>
      <c r="L2779" s="909"/>
      <c r="M2779" s="909"/>
      <c r="N2779" s="909"/>
      <c r="O2779" s="909"/>
      <c r="P2779" s="909"/>
      <c r="Q2779" s="909"/>
    </row>
    <row r="2780" spans="11:17">
      <c r="K2780" s="909"/>
      <c r="L2780" s="909"/>
      <c r="M2780" s="909"/>
      <c r="N2780" s="909"/>
      <c r="O2780" s="909"/>
      <c r="P2780" s="909"/>
      <c r="Q2780" s="909"/>
    </row>
    <row r="2781" spans="11:17">
      <c r="K2781" s="909"/>
      <c r="L2781" s="909"/>
      <c r="M2781" s="909"/>
      <c r="N2781" s="909"/>
      <c r="O2781" s="909"/>
      <c r="P2781" s="909"/>
      <c r="Q2781" s="909"/>
    </row>
    <row r="2782" spans="11:17">
      <c r="K2782" s="909"/>
      <c r="L2782" s="909"/>
      <c r="M2782" s="909"/>
      <c r="N2782" s="909"/>
      <c r="O2782" s="909"/>
      <c r="P2782" s="909"/>
      <c r="Q2782" s="909"/>
    </row>
    <row r="2783" spans="11:17">
      <c r="K2783" s="909"/>
      <c r="L2783" s="909"/>
      <c r="M2783" s="909"/>
      <c r="N2783" s="909"/>
      <c r="O2783" s="909"/>
      <c r="P2783" s="909"/>
      <c r="Q2783" s="909"/>
    </row>
    <row r="2784" spans="11:17">
      <c r="K2784" s="909"/>
      <c r="L2784" s="909"/>
      <c r="M2784" s="909"/>
      <c r="N2784" s="909"/>
      <c r="O2784" s="909"/>
      <c r="P2784" s="909"/>
      <c r="Q2784" s="909"/>
    </row>
    <row r="2785" spans="11:17">
      <c r="K2785" s="909"/>
      <c r="L2785" s="909"/>
      <c r="M2785" s="909"/>
      <c r="N2785" s="909"/>
      <c r="O2785" s="909"/>
      <c r="P2785" s="909"/>
      <c r="Q2785" s="909"/>
    </row>
    <row r="2786" spans="11:17">
      <c r="K2786" s="909"/>
      <c r="L2786" s="909"/>
      <c r="M2786" s="909"/>
      <c r="N2786" s="909"/>
      <c r="O2786" s="909"/>
      <c r="P2786" s="909"/>
      <c r="Q2786" s="909"/>
    </row>
    <row r="2787" spans="11:17">
      <c r="K2787" s="909"/>
      <c r="L2787" s="909"/>
      <c r="M2787" s="909"/>
      <c r="N2787" s="909"/>
      <c r="O2787" s="909"/>
      <c r="P2787" s="909"/>
      <c r="Q2787" s="909"/>
    </row>
    <row r="2788" spans="11:17">
      <c r="K2788" s="909"/>
      <c r="L2788" s="909"/>
      <c r="M2788" s="909"/>
      <c r="N2788" s="909"/>
      <c r="O2788" s="909"/>
      <c r="P2788" s="909"/>
      <c r="Q2788" s="909"/>
    </row>
    <row r="2789" spans="11:17">
      <c r="K2789" s="909"/>
      <c r="L2789" s="909"/>
      <c r="M2789" s="909"/>
      <c r="N2789" s="909"/>
      <c r="O2789" s="909"/>
      <c r="P2789" s="909"/>
      <c r="Q2789" s="909"/>
    </row>
    <row r="2790" spans="11:17">
      <c r="K2790" s="909"/>
      <c r="L2790" s="909"/>
      <c r="M2790" s="909"/>
      <c r="N2790" s="909"/>
      <c r="O2790" s="909"/>
      <c r="P2790" s="909"/>
      <c r="Q2790" s="909"/>
    </row>
    <row r="2791" spans="11:17">
      <c r="K2791" s="909"/>
      <c r="L2791" s="909"/>
      <c r="M2791" s="909"/>
      <c r="N2791" s="909"/>
      <c r="O2791" s="909"/>
      <c r="P2791" s="909"/>
      <c r="Q2791" s="909"/>
    </row>
    <row r="2792" spans="11:17">
      <c r="K2792" s="909"/>
      <c r="L2792" s="909"/>
      <c r="M2792" s="909"/>
      <c r="N2792" s="909"/>
      <c r="O2792" s="909"/>
      <c r="P2792" s="909"/>
      <c r="Q2792" s="909"/>
    </row>
    <row r="2793" spans="11:17">
      <c r="K2793" s="909"/>
      <c r="L2793" s="909"/>
      <c r="M2793" s="909"/>
      <c r="N2793" s="909"/>
      <c r="O2793" s="909"/>
      <c r="P2793" s="909"/>
      <c r="Q2793" s="909"/>
    </row>
    <row r="2794" spans="11:17">
      <c r="K2794" s="909"/>
      <c r="L2794" s="909"/>
      <c r="M2794" s="909"/>
      <c r="N2794" s="909"/>
      <c r="O2794" s="909"/>
      <c r="P2794" s="909"/>
      <c r="Q2794" s="909"/>
    </row>
    <row r="2795" spans="11:17">
      <c r="K2795" s="909"/>
      <c r="L2795" s="909"/>
      <c r="M2795" s="909"/>
      <c r="N2795" s="909"/>
      <c r="O2795" s="909"/>
      <c r="P2795" s="909"/>
      <c r="Q2795" s="909"/>
    </row>
    <row r="2796" spans="11:17">
      <c r="K2796" s="909"/>
      <c r="L2796" s="909"/>
      <c r="M2796" s="909"/>
      <c r="N2796" s="909"/>
      <c r="O2796" s="909"/>
      <c r="P2796" s="909"/>
      <c r="Q2796" s="909"/>
    </row>
    <row r="2797" spans="11:17">
      <c r="K2797" s="909"/>
      <c r="L2797" s="909"/>
      <c r="M2797" s="909"/>
      <c r="N2797" s="909"/>
      <c r="O2797" s="909"/>
      <c r="P2797" s="909"/>
      <c r="Q2797" s="909"/>
    </row>
    <row r="2798" spans="11:17">
      <c r="K2798" s="909"/>
      <c r="L2798" s="909"/>
      <c r="M2798" s="909"/>
      <c r="N2798" s="909"/>
      <c r="O2798" s="909"/>
      <c r="P2798" s="909"/>
      <c r="Q2798" s="909"/>
    </row>
    <row r="2799" spans="11:17">
      <c r="K2799" s="909"/>
      <c r="L2799" s="909"/>
      <c r="M2799" s="909"/>
      <c r="N2799" s="909"/>
      <c r="O2799" s="909"/>
      <c r="P2799" s="909"/>
      <c r="Q2799" s="909"/>
    </row>
    <row r="2800" spans="11:17">
      <c r="K2800" s="909"/>
      <c r="L2800" s="909"/>
      <c r="M2800" s="909"/>
      <c r="N2800" s="909"/>
      <c r="O2800" s="909"/>
      <c r="P2800" s="909"/>
      <c r="Q2800" s="909"/>
    </row>
    <row r="2801" spans="11:17">
      <c r="K2801" s="909"/>
      <c r="L2801" s="909"/>
      <c r="M2801" s="909"/>
      <c r="N2801" s="909"/>
      <c r="O2801" s="909"/>
      <c r="P2801" s="909"/>
      <c r="Q2801" s="909"/>
    </row>
    <row r="2802" spans="11:17">
      <c r="K2802" s="909"/>
      <c r="L2802" s="909"/>
      <c r="M2802" s="909"/>
      <c r="N2802" s="909"/>
      <c r="O2802" s="909"/>
      <c r="P2802" s="909"/>
      <c r="Q2802" s="909"/>
    </row>
    <row r="2803" spans="11:17">
      <c r="K2803" s="909"/>
      <c r="L2803" s="909"/>
      <c r="M2803" s="909"/>
      <c r="N2803" s="909"/>
      <c r="O2803" s="909"/>
      <c r="P2803" s="909"/>
      <c r="Q2803" s="909"/>
    </row>
    <row r="2804" spans="11:17">
      <c r="K2804" s="909"/>
      <c r="L2804" s="909"/>
      <c r="M2804" s="909"/>
      <c r="N2804" s="909"/>
      <c r="O2804" s="909"/>
      <c r="P2804" s="909"/>
      <c r="Q2804" s="909"/>
    </row>
    <row r="2805" spans="11:17">
      <c r="K2805" s="909"/>
      <c r="L2805" s="909"/>
      <c r="M2805" s="909"/>
      <c r="N2805" s="909"/>
      <c r="O2805" s="909"/>
      <c r="P2805" s="909"/>
      <c r="Q2805" s="909"/>
    </row>
    <row r="2806" spans="11:17">
      <c r="K2806" s="909"/>
      <c r="L2806" s="909"/>
      <c r="M2806" s="909"/>
      <c r="N2806" s="909"/>
      <c r="O2806" s="909"/>
      <c r="P2806" s="909"/>
      <c r="Q2806" s="909"/>
    </row>
    <row r="2807" spans="11:17">
      <c r="K2807" s="909"/>
      <c r="L2807" s="909"/>
      <c r="M2807" s="909"/>
      <c r="N2807" s="909"/>
      <c r="O2807" s="909"/>
      <c r="P2807" s="909"/>
      <c r="Q2807" s="909"/>
    </row>
    <row r="2808" spans="11:17">
      <c r="K2808" s="909"/>
      <c r="L2808" s="909"/>
      <c r="M2808" s="909"/>
      <c r="N2808" s="909"/>
      <c r="O2808" s="909"/>
      <c r="P2808" s="909"/>
      <c r="Q2808" s="909"/>
    </row>
    <row r="2809" spans="11:17">
      <c r="K2809" s="909"/>
      <c r="L2809" s="909"/>
      <c r="M2809" s="909"/>
      <c r="N2809" s="909"/>
      <c r="O2809" s="909"/>
      <c r="P2809" s="909"/>
      <c r="Q2809" s="909"/>
    </row>
    <row r="2810" spans="11:17">
      <c r="K2810" s="909"/>
      <c r="L2810" s="909"/>
      <c r="M2810" s="909"/>
      <c r="N2810" s="909"/>
      <c r="O2810" s="909"/>
      <c r="P2810" s="909"/>
      <c r="Q2810" s="909"/>
    </row>
    <row r="2811" spans="11:17">
      <c r="K2811" s="909"/>
      <c r="L2811" s="909"/>
      <c r="M2811" s="909"/>
      <c r="N2811" s="909"/>
      <c r="O2811" s="909"/>
      <c r="P2811" s="909"/>
      <c r="Q2811" s="909"/>
    </row>
    <row r="2812" spans="11:17">
      <c r="K2812" s="909"/>
      <c r="L2812" s="909"/>
      <c r="M2812" s="909"/>
      <c r="N2812" s="909"/>
      <c r="O2812" s="909"/>
      <c r="P2812" s="909"/>
      <c r="Q2812" s="909"/>
    </row>
    <row r="2813" spans="11:17">
      <c r="K2813" s="909"/>
      <c r="L2813" s="909"/>
      <c r="M2813" s="909"/>
      <c r="N2813" s="909"/>
      <c r="O2813" s="909"/>
      <c r="P2813" s="909"/>
      <c r="Q2813" s="909"/>
    </row>
    <row r="2814" spans="11:17">
      <c r="K2814" s="909"/>
      <c r="L2814" s="909"/>
      <c r="M2814" s="909"/>
      <c r="N2814" s="909"/>
      <c r="O2814" s="909"/>
      <c r="P2814" s="909"/>
      <c r="Q2814" s="909"/>
    </row>
    <row r="2815" spans="11:17">
      <c r="K2815" s="909"/>
      <c r="L2815" s="909"/>
      <c r="M2815" s="909"/>
      <c r="N2815" s="909"/>
      <c r="O2815" s="909"/>
      <c r="P2815" s="909"/>
      <c r="Q2815" s="909"/>
    </row>
    <row r="2816" spans="11:17">
      <c r="K2816" s="909"/>
      <c r="L2816" s="909"/>
      <c r="M2816" s="909"/>
      <c r="N2816" s="909"/>
      <c r="O2816" s="909"/>
      <c r="P2816" s="909"/>
      <c r="Q2816" s="909"/>
    </row>
    <row r="2817" spans="11:17">
      <c r="K2817" s="909"/>
      <c r="L2817" s="909"/>
      <c r="M2817" s="909"/>
      <c r="N2817" s="909"/>
      <c r="O2817" s="909"/>
      <c r="P2817" s="909"/>
      <c r="Q2817" s="909"/>
    </row>
    <row r="2818" spans="11:17">
      <c r="K2818" s="909"/>
      <c r="L2818" s="909"/>
      <c r="M2818" s="909"/>
      <c r="N2818" s="909"/>
      <c r="O2818" s="909"/>
      <c r="P2818" s="909"/>
      <c r="Q2818" s="909"/>
    </row>
    <row r="2819" spans="11:17">
      <c r="K2819" s="909"/>
      <c r="L2819" s="909"/>
      <c r="M2819" s="909"/>
      <c r="N2819" s="909"/>
      <c r="O2819" s="909"/>
      <c r="P2819" s="909"/>
      <c r="Q2819" s="909"/>
    </row>
    <row r="2820" spans="11:17">
      <c r="K2820" s="909"/>
      <c r="L2820" s="909"/>
      <c r="M2820" s="909"/>
      <c r="N2820" s="909"/>
      <c r="O2820" s="909"/>
      <c r="P2820" s="909"/>
      <c r="Q2820" s="909"/>
    </row>
    <row r="2821" spans="11:17">
      <c r="K2821" s="909"/>
      <c r="L2821" s="909"/>
      <c r="M2821" s="909"/>
      <c r="N2821" s="909"/>
      <c r="O2821" s="909"/>
      <c r="P2821" s="909"/>
      <c r="Q2821" s="909"/>
    </row>
    <row r="2822" spans="11:17">
      <c r="K2822" s="909"/>
      <c r="L2822" s="909"/>
      <c r="M2822" s="909"/>
      <c r="N2822" s="909"/>
      <c r="O2822" s="909"/>
      <c r="P2822" s="909"/>
      <c r="Q2822" s="909"/>
    </row>
    <row r="2823" spans="11:17">
      <c r="K2823" s="909"/>
      <c r="L2823" s="909"/>
      <c r="M2823" s="909"/>
      <c r="N2823" s="909"/>
      <c r="O2823" s="909"/>
      <c r="P2823" s="909"/>
      <c r="Q2823" s="909"/>
    </row>
    <row r="2824" spans="11:17">
      <c r="K2824" s="909"/>
      <c r="L2824" s="909"/>
      <c r="M2824" s="909"/>
      <c r="N2824" s="909"/>
      <c r="O2824" s="909"/>
      <c r="P2824" s="909"/>
      <c r="Q2824" s="909"/>
    </row>
    <row r="2825" spans="11:17">
      <c r="K2825" s="909"/>
      <c r="L2825" s="909"/>
      <c r="M2825" s="909"/>
      <c r="N2825" s="909"/>
      <c r="O2825" s="909"/>
      <c r="P2825" s="909"/>
      <c r="Q2825" s="909"/>
    </row>
    <row r="2826" spans="11:17">
      <c r="K2826" s="909"/>
      <c r="L2826" s="909"/>
      <c r="M2826" s="909"/>
      <c r="N2826" s="909"/>
      <c r="O2826" s="909"/>
      <c r="P2826" s="909"/>
      <c r="Q2826" s="909"/>
    </row>
    <row r="2827" spans="11:17">
      <c r="K2827" s="909"/>
      <c r="L2827" s="909"/>
      <c r="M2827" s="909"/>
      <c r="N2827" s="909"/>
      <c r="O2827" s="909"/>
      <c r="P2827" s="909"/>
      <c r="Q2827" s="909"/>
    </row>
    <row r="2828" spans="11:17">
      <c r="K2828" s="909"/>
      <c r="L2828" s="909"/>
      <c r="M2828" s="909"/>
      <c r="N2828" s="909"/>
      <c r="O2828" s="909"/>
      <c r="P2828" s="909"/>
      <c r="Q2828" s="909"/>
    </row>
    <row r="2829" spans="11:17">
      <c r="K2829" s="909"/>
      <c r="L2829" s="909"/>
      <c r="M2829" s="909"/>
      <c r="N2829" s="909"/>
      <c r="O2829" s="909"/>
      <c r="P2829" s="909"/>
      <c r="Q2829" s="909"/>
    </row>
    <row r="2830" spans="11:17">
      <c r="K2830" s="909"/>
      <c r="L2830" s="909"/>
      <c r="M2830" s="909"/>
      <c r="N2830" s="909"/>
      <c r="O2830" s="909"/>
      <c r="P2830" s="909"/>
      <c r="Q2830" s="909"/>
    </row>
    <row r="2831" spans="11:17">
      <c r="K2831" s="909"/>
      <c r="L2831" s="909"/>
      <c r="M2831" s="909"/>
      <c r="N2831" s="909"/>
      <c r="O2831" s="909"/>
      <c r="P2831" s="909"/>
      <c r="Q2831" s="909"/>
    </row>
    <row r="2832" spans="11:17">
      <c r="K2832" s="909"/>
      <c r="L2832" s="909"/>
      <c r="M2832" s="909"/>
      <c r="N2832" s="909"/>
      <c r="O2832" s="909"/>
      <c r="P2832" s="909"/>
      <c r="Q2832" s="909"/>
    </row>
    <row r="2833" spans="11:17">
      <c r="K2833" s="909"/>
      <c r="L2833" s="909"/>
      <c r="M2833" s="909"/>
      <c r="N2833" s="909"/>
      <c r="O2833" s="909"/>
      <c r="P2833" s="909"/>
      <c r="Q2833" s="909"/>
    </row>
    <row r="2834" spans="11:17">
      <c r="K2834" s="909"/>
      <c r="L2834" s="909"/>
      <c r="M2834" s="909"/>
      <c r="N2834" s="909"/>
      <c r="O2834" s="909"/>
      <c r="P2834" s="909"/>
      <c r="Q2834" s="909"/>
    </row>
    <row r="2835" spans="11:17">
      <c r="K2835" s="909"/>
      <c r="L2835" s="909"/>
      <c r="M2835" s="909"/>
      <c r="N2835" s="909"/>
      <c r="O2835" s="909"/>
      <c r="P2835" s="909"/>
      <c r="Q2835" s="909"/>
    </row>
    <row r="2836" spans="11:17">
      <c r="K2836" s="909"/>
      <c r="L2836" s="909"/>
      <c r="M2836" s="909"/>
      <c r="N2836" s="909"/>
      <c r="O2836" s="909"/>
      <c r="P2836" s="909"/>
      <c r="Q2836" s="909"/>
    </row>
    <row r="2837" spans="11:17">
      <c r="K2837" s="909"/>
      <c r="L2837" s="909"/>
      <c r="M2837" s="909"/>
      <c r="N2837" s="909"/>
      <c r="O2837" s="909"/>
      <c r="P2837" s="909"/>
      <c r="Q2837" s="909"/>
    </row>
    <row r="2838" spans="11:17">
      <c r="K2838" s="909"/>
      <c r="L2838" s="909"/>
      <c r="M2838" s="909"/>
      <c r="N2838" s="909"/>
      <c r="O2838" s="909"/>
      <c r="P2838" s="909"/>
      <c r="Q2838" s="909"/>
    </row>
    <row r="2839" spans="11:17">
      <c r="K2839" s="909"/>
      <c r="L2839" s="909"/>
      <c r="M2839" s="909"/>
      <c r="N2839" s="909"/>
      <c r="O2839" s="909"/>
      <c r="P2839" s="909"/>
      <c r="Q2839" s="909"/>
    </row>
    <row r="2840" spans="11:17">
      <c r="K2840" s="909"/>
      <c r="L2840" s="909"/>
      <c r="M2840" s="909"/>
      <c r="N2840" s="909"/>
      <c r="O2840" s="909"/>
      <c r="P2840" s="909"/>
      <c r="Q2840" s="909"/>
    </row>
    <row r="2841" spans="11:17">
      <c r="K2841" s="909"/>
      <c r="L2841" s="909"/>
      <c r="M2841" s="909"/>
      <c r="N2841" s="909"/>
      <c r="O2841" s="909"/>
      <c r="P2841" s="909"/>
      <c r="Q2841" s="909"/>
    </row>
    <row r="2842" spans="11:17">
      <c r="K2842" s="909"/>
      <c r="L2842" s="909"/>
      <c r="M2842" s="909"/>
      <c r="N2842" s="909"/>
      <c r="O2842" s="909"/>
      <c r="P2842" s="909"/>
      <c r="Q2842" s="909"/>
    </row>
    <row r="2843" spans="11:17">
      <c r="K2843" s="909"/>
      <c r="L2843" s="909"/>
      <c r="M2843" s="909"/>
      <c r="N2843" s="909"/>
      <c r="O2843" s="909"/>
      <c r="P2843" s="909"/>
      <c r="Q2843" s="909"/>
    </row>
    <row r="2844" spans="11:17">
      <c r="K2844" s="909"/>
      <c r="L2844" s="909"/>
      <c r="M2844" s="909"/>
      <c r="N2844" s="909"/>
      <c r="O2844" s="909"/>
      <c r="P2844" s="909"/>
      <c r="Q2844" s="909"/>
    </row>
    <row r="2845" spans="11:17">
      <c r="K2845" s="909"/>
      <c r="L2845" s="909"/>
      <c r="M2845" s="909"/>
      <c r="N2845" s="909"/>
      <c r="O2845" s="909"/>
      <c r="P2845" s="909"/>
      <c r="Q2845" s="909"/>
    </row>
    <row r="2846" spans="11:17">
      <c r="K2846" s="909"/>
      <c r="L2846" s="909"/>
      <c r="M2846" s="909"/>
      <c r="N2846" s="909"/>
      <c r="O2846" s="909"/>
      <c r="P2846" s="909"/>
      <c r="Q2846" s="909"/>
    </row>
    <row r="2847" spans="11:17">
      <c r="K2847" s="909"/>
      <c r="L2847" s="909"/>
      <c r="M2847" s="909"/>
      <c r="N2847" s="909"/>
      <c r="O2847" s="909"/>
      <c r="P2847" s="909"/>
      <c r="Q2847" s="909"/>
    </row>
    <row r="2848" spans="11:17">
      <c r="K2848" s="909"/>
      <c r="L2848" s="909"/>
      <c r="M2848" s="909"/>
      <c r="N2848" s="909"/>
      <c r="O2848" s="909"/>
      <c r="P2848" s="909"/>
      <c r="Q2848" s="909"/>
    </row>
    <row r="2849" spans="11:17">
      <c r="K2849" s="909"/>
      <c r="L2849" s="909"/>
      <c r="M2849" s="909"/>
      <c r="N2849" s="909"/>
      <c r="O2849" s="909"/>
      <c r="P2849" s="909"/>
      <c r="Q2849" s="909"/>
    </row>
    <row r="2850" spans="11:17">
      <c r="K2850" s="909"/>
      <c r="L2850" s="909"/>
      <c r="M2850" s="909"/>
      <c r="N2850" s="909"/>
      <c r="O2850" s="909"/>
      <c r="P2850" s="909"/>
      <c r="Q2850" s="909"/>
    </row>
    <row r="2851" spans="11:17">
      <c r="K2851" s="909"/>
      <c r="L2851" s="909"/>
      <c r="M2851" s="909"/>
      <c r="N2851" s="909"/>
      <c r="O2851" s="909"/>
      <c r="P2851" s="909"/>
      <c r="Q2851" s="909"/>
    </row>
    <row r="2852" spans="11:17">
      <c r="K2852" s="909"/>
      <c r="L2852" s="909"/>
      <c r="M2852" s="909"/>
      <c r="N2852" s="909"/>
      <c r="O2852" s="909"/>
      <c r="P2852" s="909"/>
      <c r="Q2852" s="909"/>
    </row>
    <row r="2853" spans="11:17">
      <c r="K2853" s="909"/>
      <c r="L2853" s="909"/>
      <c r="M2853" s="909"/>
      <c r="N2853" s="909"/>
      <c r="O2853" s="909"/>
      <c r="P2853" s="909"/>
      <c r="Q2853" s="909"/>
    </row>
    <row r="2854" spans="11:17">
      <c r="K2854" s="909"/>
      <c r="L2854" s="909"/>
      <c r="M2854" s="909"/>
      <c r="N2854" s="909"/>
      <c r="O2854" s="909"/>
      <c r="P2854" s="909"/>
      <c r="Q2854" s="909"/>
    </row>
    <row r="2855" spans="11:17">
      <c r="K2855" s="909"/>
      <c r="L2855" s="909"/>
      <c r="M2855" s="909"/>
      <c r="N2855" s="909"/>
      <c r="O2855" s="909"/>
      <c r="P2855" s="909"/>
      <c r="Q2855" s="909"/>
    </row>
    <row r="2856" spans="11:17">
      <c r="K2856" s="909"/>
      <c r="L2856" s="909"/>
      <c r="M2856" s="909"/>
      <c r="N2856" s="909"/>
      <c r="O2856" s="909"/>
      <c r="P2856" s="909"/>
      <c r="Q2856" s="909"/>
    </row>
    <row r="2857" spans="11:17">
      <c r="K2857" s="909"/>
      <c r="L2857" s="909"/>
      <c r="M2857" s="909"/>
      <c r="N2857" s="909"/>
      <c r="O2857" s="909"/>
      <c r="P2857" s="909"/>
      <c r="Q2857" s="909"/>
    </row>
    <row r="2858" spans="11:17">
      <c r="K2858" s="909"/>
      <c r="L2858" s="909"/>
      <c r="M2858" s="909"/>
      <c r="N2858" s="909"/>
      <c r="O2858" s="909"/>
      <c r="P2858" s="909"/>
      <c r="Q2858" s="909"/>
    </row>
    <row r="2859" spans="11:17">
      <c r="K2859" s="909"/>
      <c r="L2859" s="909"/>
      <c r="M2859" s="909"/>
      <c r="N2859" s="909"/>
      <c r="O2859" s="909"/>
      <c r="P2859" s="909"/>
      <c r="Q2859" s="909"/>
    </row>
    <row r="2860" spans="11:17">
      <c r="K2860" s="909"/>
      <c r="L2860" s="909"/>
      <c r="M2860" s="909"/>
      <c r="N2860" s="909"/>
      <c r="O2860" s="909"/>
      <c r="P2860" s="909"/>
      <c r="Q2860" s="909"/>
    </row>
    <row r="2861" spans="11:17">
      <c r="K2861" s="909"/>
      <c r="L2861" s="909"/>
      <c r="M2861" s="909"/>
      <c r="N2861" s="909"/>
      <c r="O2861" s="909"/>
      <c r="P2861" s="909"/>
      <c r="Q2861" s="909"/>
    </row>
    <row r="2862" spans="11:17">
      <c r="K2862" s="909"/>
      <c r="L2862" s="909"/>
      <c r="M2862" s="909"/>
      <c r="N2862" s="909"/>
      <c r="O2862" s="909"/>
      <c r="P2862" s="909"/>
      <c r="Q2862" s="909"/>
    </row>
    <row r="2863" spans="11:17">
      <c r="K2863" s="909"/>
      <c r="L2863" s="909"/>
      <c r="M2863" s="909"/>
      <c r="N2863" s="909"/>
      <c r="O2863" s="909"/>
      <c r="P2863" s="909"/>
      <c r="Q2863" s="909"/>
    </row>
    <row r="2864" spans="11:17">
      <c r="K2864" s="909"/>
      <c r="L2864" s="909"/>
      <c r="M2864" s="909"/>
      <c r="N2864" s="909"/>
      <c r="O2864" s="909"/>
      <c r="P2864" s="909"/>
      <c r="Q2864" s="909"/>
    </row>
    <row r="2865" spans="11:17">
      <c r="K2865" s="909"/>
      <c r="L2865" s="909"/>
      <c r="M2865" s="909"/>
      <c r="N2865" s="909"/>
      <c r="O2865" s="909"/>
      <c r="P2865" s="909"/>
      <c r="Q2865" s="909"/>
    </row>
    <row r="2866" spans="11:17">
      <c r="K2866" s="909"/>
      <c r="L2866" s="909"/>
      <c r="M2866" s="909"/>
      <c r="N2866" s="909"/>
      <c r="O2866" s="909"/>
      <c r="P2866" s="909"/>
      <c r="Q2866" s="909"/>
    </row>
    <row r="2867" spans="11:17">
      <c r="K2867" s="909"/>
      <c r="L2867" s="909"/>
      <c r="M2867" s="909"/>
      <c r="N2867" s="909"/>
      <c r="O2867" s="909"/>
      <c r="P2867" s="909"/>
      <c r="Q2867" s="909"/>
    </row>
    <row r="2868" spans="11:17">
      <c r="K2868" s="909"/>
      <c r="L2868" s="909"/>
      <c r="M2868" s="909"/>
      <c r="N2868" s="909"/>
      <c r="O2868" s="909"/>
      <c r="P2868" s="909"/>
      <c r="Q2868" s="909"/>
    </row>
    <row r="2869" spans="11:17">
      <c r="K2869" s="909"/>
      <c r="L2869" s="909"/>
      <c r="M2869" s="909"/>
      <c r="N2869" s="909"/>
      <c r="O2869" s="909"/>
      <c r="P2869" s="909"/>
      <c r="Q2869" s="909"/>
    </row>
    <row r="2870" spans="11:17">
      <c r="K2870" s="909"/>
      <c r="L2870" s="909"/>
      <c r="M2870" s="909"/>
      <c r="N2870" s="909"/>
      <c r="O2870" s="909"/>
      <c r="P2870" s="909"/>
      <c r="Q2870" s="909"/>
    </row>
    <row r="2871" spans="11:17">
      <c r="K2871" s="909"/>
      <c r="L2871" s="909"/>
      <c r="M2871" s="909"/>
      <c r="N2871" s="909"/>
      <c r="O2871" s="909"/>
      <c r="P2871" s="909"/>
      <c r="Q2871" s="909"/>
    </row>
    <row r="2872" spans="11:17">
      <c r="K2872" s="909"/>
      <c r="L2872" s="909"/>
      <c r="M2872" s="909"/>
      <c r="N2872" s="909"/>
      <c r="O2872" s="909"/>
      <c r="P2872" s="909"/>
      <c r="Q2872" s="909"/>
    </row>
    <row r="2873" spans="11:17">
      <c r="K2873" s="909"/>
      <c r="L2873" s="909"/>
      <c r="M2873" s="909"/>
      <c r="N2873" s="909"/>
      <c r="O2873" s="909"/>
      <c r="P2873" s="909"/>
      <c r="Q2873" s="909"/>
    </row>
    <row r="2874" spans="11:17">
      <c r="K2874" s="909"/>
      <c r="L2874" s="909"/>
      <c r="M2874" s="909"/>
      <c r="N2874" s="909"/>
      <c r="O2874" s="909"/>
      <c r="P2874" s="909"/>
      <c r="Q2874" s="909"/>
    </row>
    <row r="2875" spans="11:17">
      <c r="K2875" s="909"/>
      <c r="L2875" s="909"/>
      <c r="M2875" s="909"/>
      <c r="N2875" s="909"/>
      <c r="O2875" s="909"/>
      <c r="P2875" s="909"/>
      <c r="Q2875" s="909"/>
    </row>
    <row r="2876" spans="11:17">
      <c r="K2876" s="909"/>
      <c r="L2876" s="909"/>
      <c r="M2876" s="909"/>
      <c r="N2876" s="909"/>
      <c r="O2876" s="909"/>
      <c r="P2876" s="909"/>
      <c r="Q2876" s="909"/>
    </row>
    <row r="2877" spans="11:17">
      <c r="K2877" s="909"/>
      <c r="L2877" s="909"/>
      <c r="M2877" s="909"/>
      <c r="N2877" s="909"/>
      <c r="O2877" s="909"/>
      <c r="P2877" s="909"/>
      <c r="Q2877" s="909"/>
    </row>
    <row r="2878" spans="11:17">
      <c r="K2878" s="909"/>
      <c r="L2878" s="909"/>
      <c r="M2878" s="909"/>
      <c r="N2878" s="909"/>
      <c r="O2878" s="909"/>
      <c r="P2878" s="909"/>
      <c r="Q2878" s="909"/>
    </row>
    <row r="2879" spans="11:17">
      <c r="K2879" s="909"/>
      <c r="L2879" s="909"/>
      <c r="M2879" s="909"/>
      <c r="N2879" s="909"/>
      <c r="O2879" s="909"/>
      <c r="P2879" s="909"/>
      <c r="Q2879" s="909"/>
    </row>
    <row r="2880" spans="11:17">
      <c r="K2880" s="909"/>
      <c r="L2880" s="909"/>
      <c r="M2880" s="909"/>
      <c r="N2880" s="909"/>
      <c r="O2880" s="909"/>
      <c r="P2880" s="909"/>
      <c r="Q2880" s="909"/>
    </row>
    <row r="2881" spans="11:17">
      <c r="K2881" s="909"/>
      <c r="L2881" s="909"/>
      <c r="M2881" s="909"/>
      <c r="N2881" s="909"/>
      <c r="O2881" s="909"/>
      <c r="P2881" s="909"/>
      <c r="Q2881" s="909"/>
    </row>
    <row r="2882" spans="11:17">
      <c r="K2882" s="909"/>
      <c r="L2882" s="909"/>
      <c r="M2882" s="909"/>
      <c r="N2882" s="909"/>
      <c r="O2882" s="909"/>
      <c r="P2882" s="909"/>
      <c r="Q2882" s="909"/>
    </row>
    <row r="2883" spans="11:17">
      <c r="K2883" s="909"/>
      <c r="L2883" s="909"/>
      <c r="M2883" s="909"/>
      <c r="N2883" s="909"/>
      <c r="O2883" s="909"/>
      <c r="P2883" s="909"/>
      <c r="Q2883" s="909"/>
    </row>
    <row r="2884" spans="11:17">
      <c r="K2884" s="909"/>
      <c r="L2884" s="909"/>
      <c r="M2884" s="909"/>
      <c r="N2884" s="909"/>
      <c r="O2884" s="909"/>
      <c r="P2884" s="909"/>
      <c r="Q2884" s="909"/>
    </row>
    <row r="2885" spans="11:17">
      <c r="K2885" s="909"/>
      <c r="L2885" s="909"/>
      <c r="M2885" s="909"/>
      <c r="N2885" s="909"/>
      <c r="O2885" s="909"/>
      <c r="P2885" s="909"/>
      <c r="Q2885" s="909"/>
    </row>
    <row r="2886" spans="11:17">
      <c r="K2886" s="909"/>
      <c r="L2886" s="909"/>
      <c r="M2886" s="909"/>
      <c r="N2886" s="909"/>
      <c r="O2886" s="909"/>
      <c r="P2886" s="909"/>
      <c r="Q2886" s="909"/>
    </row>
    <row r="2887" spans="11:17">
      <c r="K2887" s="909"/>
      <c r="L2887" s="909"/>
      <c r="M2887" s="909"/>
      <c r="N2887" s="909"/>
      <c r="O2887" s="909"/>
      <c r="P2887" s="909"/>
      <c r="Q2887" s="909"/>
    </row>
    <row r="2888" spans="11:17">
      <c r="K2888" s="909"/>
      <c r="L2888" s="909"/>
      <c r="M2888" s="909"/>
      <c r="N2888" s="909"/>
      <c r="O2888" s="909"/>
      <c r="P2888" s="909"/>
      <c r="Q2888" s="909"/>
    </row>
    <row r="2889" spans="11:17">
      <c r="K2889" s="909"/>
      <c r="L2889" s="909"/>
      <c r="M2889" s="909"/>
      <c r="N2889" s="909"/>
      <c r="O2889" s="909"/>
      <c r="P2889" s="909"/>
      <c r="Q2889" s="909"/>
    </row>
    <row r="2890" spans="11:17">
      <c r="K2890" s="909"/>
      <c r="L2890" s="909"/>
      <c r="M2890" s="909"/>
      <c r="N2890" s="909"/>
      <c r="O2890" s="909"/>
      <c r="P2890" s="909"/>
      <c r="Q2890" s="909"/>
    </row>
    <row r="2891" spans="11:17">
      <c r="K2891" s="909"/>
      <c r="L2891" s="909"/>
      <c r="M2891" s="909"/>
      <c r="N2891" s="909"/>
      <c r="O2891" s="909"/>
      <c r="P2891" s="909"/>
      <c r="Q2891" s="909"/>
    </row>
    <row r="2892" spans="11:17">
      <c r="K2892" s="909"/>
      <c r="L2892" s="909"/>
      <c r="M2892" s="909"/>
      <c r="N2892" s="909"/>
      <c r="O2892" s="909"/>
      <c r="P2892" s="909"/>
      <c r="Q2892" s="909"/>
    </row>
    <row r="2893" spans="11:17">
      <c r="K2893" s="909"/>
      <c r="L2893" s="909"/>
      <c r="M2893" s="909"/>
      <c r="N2893" s="909"/>
      <c r="O2893" s="909"/>
      <c r="P2893" s="909"/>
      <c r="Q2893" s="909"/>
    </row>
    <row r="2894" spans="11:17">
      <c r="K2894" s="909"/>
      <c r="L2894" s="909"/>
      <c r="M2894" s="909"/>
      <c r="N2894" s="909"/>
      <c r="O2894" s="909"/>
      <c r="P2894" s="909"/>
      <c r="Q2894" s="909"/>
    </row>
    <row r="2895" spans="11:17">
      <c r="K2895" s="909"/>
      <c r="L2895" s="909"/>
      <c r="M2895" s="909"/>
      <c r="N2895" s="909"/>
      <c r="O2895" s="909"/>
      <c r="P2895" s="909"/>
      <c r="Q2895" s="909"/>
    </row>
    <row r="2896" spans="11:17">
      <c r="K2896" s="909"/>
      <c r="L2896" s="909"/>
      <c r="M2896" s="909"/>
      <c r="N2896" s="909"/>
      <c r="O2896" s="909"/>
      <c r="P2896" s="909"/>
      <c r="Q2896" s="909"/>
    </row>
    <row r="2897" spans="11:17">
      <c r="K2897" s="909"/>
      <c r="L2897" s="909"/>
      <c r="M2897" s="909"/>
      <c r="N2897" s="909"/>
      <c r="O2897" s="909"/>
      <c r="P2897" s="909"/>
      <c r="Q2897" s="909"/>
    </row>
    <row r="2898" spans="11:17">
      <c r="K2898" s="909"/>
      <c r="L2898" s="909"/>
      <c r="M2898" s="909"/>
      <c r="N2898" s="909"/>
      <c r="O2898" s="909"/>
      <c r="P2898" s="909"/>
      <c r="Q2898" s="909"/>
    </row>
    <row r="2899" spans="11:17">
      <c r="K2899" s="909"/>
      <c r="L2899" s="909"/>
      <c r="M2899" s="909"/>
      <c r="N2899" s="909"/>
      <c r="O2899" s="909"/>
      <c r="P2899" s="909"/>
      <c r="Q2899" s="909"/>
    </row>
    <row r="2900" spans="11:17">
      <c r="K2900" s="909"/>
      <c r="L2900" s="909"/>
      <c r="M2900" s="909"/>
      <c r="N2900" s="909"/>
      <c r="O2900" s="909"/>
      <c r="P2900" s="909"/>
      <c r="Q2900" s="909"/>
    </row>
    <row r="2901" spans="11:17">
      <c r="K2901" s="909"/>
      <c r="L2901" s="909"/>
      <c r="M2901" s="909"/>
      <c r="N2901" s="909"/>
      <c r="O2901" s="909"/>
      <c r="P2901" s="909"/>
      <c r="Q2901" s="909"/>
    </row>
    <row r="2902" spans="11:17">
      <c r="K2902" s="909"/>
      <c r="L2902" s="909"/>
      <c r="M2902" s="909"/>
      <c r="N2902" s="909"/>
      <c r="O2902" s="909"/>
      <c r="P2902" s="909"/>
      <c r="Q2902" s="909"/>
    </row>
    <row r="2903" spans="11:17">
      <c r="K2903" s="909"/>
      <c r="L2903" s="909"/>
      <c r="M2903" s="909"/>
      <c r="N2903" s="909"/>
      <c r="O2903" s="909"/>
      <c r="P2903" s="909"/>
      <c r="Q2903" s="909"/>
    </row>
    <row r="2904" spans="11:17">
      <c r="K2904" s="909"/>
      <c r="L2904" s="909"/>
      <c r="M2904" s="909"/>
      <c r="N2904" s="909"/>
      <c r="O2904" s="909"/>
      <c r="P2904" s="909"/>
      <c r="Q2904" s="909"/>
    </row>
    <row r="2905" spans="11:17">
      <c r="K2905" s="909"/>
      <c r="L2905" s="909"/>
      <c r="M2905" s="909"/>
      <c r="N2905" s="909"/>
      <c r="O2905" s="909"/>
      <c r="P2905" s="909"/>
      <c r="Q2905" s="909"/>
    </row>
    <row r="2906" spans="11:17">
      <c r="K2906" s="909"/>
      <c r="L2906" s="909"/>
      <c r="M2906" s="909"/>
      <c r="N2906" s="909"/>
      <c r="O2906" s="909"/>
      <c r="P2906" s="909"/>
      <c r="Q2906" s="909"/>
    </row>
    <row r="2907" spans="11:17">
      <c r="K2907" s="909"/>
      <c r="L2907" s="909"/>
      <c r="M2907" s="909"/>
      <c r="N2907" s="909"/>
      <c r="O2907" s="909"/>
      <c r="P2907" s="909"/>
      <c r="Q2907" s="909"/>
    </row>
    <row r="2908" spans="11:17">
      <c r="K2908" s="909"/>
      <c r="L2908" s="909"/>
      <c r="M2908" s="909"/>
      <c r="N2908" s="909"/>
      <c r="O2908" s="909"/>
      <c r="P2908" s="909"/>
      <c r="Q2908" s="909"/>
    </row>
    <row r="2909" spans="11:17">
      <c r="K2909" s="909"/>
      <c r="L2909" s="909"/>
      <c r="M2909" s="909"/>
      <c r="N2909" s="909"/>
      <c r="O2909" s="909"/>
      <c r="P2909" s="909"/>
      <c r="Q2909" s="909"/>
    </row>
    <row r="2910" spans="11:17">
      <c r="K2910" s="909"/>
      <c r="L2910" s="909"/>
      <c r="M2910" s="909"/>
      <c r="N2910" s="909"/>
      <c r="O2910" s="909"/>
      <c r="P2910" s="909"/>
      <c r="Q2910" s="909"/>
    </row>
    <row r="2911" spans="11:17">
      <c r="K2911" s="909"/>
      <c r="L2911" s="909"/>
      <c r="M2911" s="909"/>
      <c r="N2911" s="909"/>
      <c r="O2911" s="909"/>
      <c r="P2911" s="909"/>
      <c r="Q2911" s="909"/>
    </row>
    <row r="2912" spans="11:17">
      <c r="K2912" s="909"/>
      <c r="L2912" s="909"/>
      <c r="M2912" s="909"/>
      <c r="N2912" s="909"/>
      <c r="O2912" s="909"/>
      <c r="P2912" s="909"/>
      <c r="Q2912" s="909"/>
    </row>
    <row r="2913" spans="11:17">
      <c r="K2913" s="909"/>
      <c r="L2913" s="909"/>
      <c r="M2913" s="909"/>
      <c r="N2913" s="909"/>
      <c r="O2913" s="909"/>
      <c r="P2913" s="909"/>
      <c r="Q2913" s="909"/>
    </row>
    <row r="2914" spans="11:17">
      <c r="K2914" s="909"/>
      <c r="L2914" s="909"/>
      <c r="M2914" s="909"/>
      <c r="N2914" s="909"/>
      <c r="O2914" s="909"/>
      <c r="P2914" s="909"/>
      <c r="Q2914" s="909"/>
    </row>
    <row r="2915" spans="11:17">
      <c r="K2915" s="909"/>
      <c r="L2915" s="909"/>
      <c r="M2915" s="909"/>
      <c r="N2915" s="909"/>
      <c r="O2915" s="909"/>
      <c r="P2915" s="909"/>
      <c r="Q2915" s="909"/>
    </row>
    <row r="2916" spans="11:17">
      <c r="K2916" s="909"/>
      <c r="L2916" s="909"/>
      <c r="M2916" s="909"/>
      <c r="N2916" s="909"/>
      <c r="O2916" s="909"/>
      <c r="P2916" s="909"/>
      <c r="Q2916" s="909"/>
    </row>
    <row r="2917" spans="11:17">
      <c r="K2917" s="909"/>
      <c r="L2917" s="909"/>
      <c r="M2917" s="909"/>
      <c r="N2917" s="909"/>
      <c r="O2917" s="909"/>
      <c r="P2917" s="909"/>
      <c r="Q2917" s="909"/>
    </row>
    <row r="2918" spans="11:17">
      <c r="K2918" s="909"/>
      <c r="L2918" s="909"/>
      <c r="M2918" s="909"/>
      <c r="N2918" s="909"/>
      <c r="O2918" s="909"/>
      <c r="P2918" s="909"/>
      <c r="Q2918" s="909"/>
    </row>
    <row r="2919" spans="11:17">
      <c r="K2919" s="909"/>
      <c r="L2919" s="909"/>
      <c r="M2919" s="909"/>
      <c r="N2919" s="909"/>
      <c r="O2919" s="909"/>
      <c r="P2919" s="909"/>
      <c r="Q2919" s="909"/>
    </row>
    <row r="2920" spans="11:17">
      <c r="K2920" s="909"/>
      <c r="L2920" s="909"/>
      <c r="M2920" s="909"/>
      <c r="N2920" s="909"/>
      <c r="O2920" s="909"/>
      <c r="P2920" s="909"/>
      <c r="Q2920" s="909"/>
    </row>
    <row r="2921" spans="11:17">
      <c r="K2921" s="909"/>
      <c r="L2921" s="909"/>
      <c r="M2921" s="909"/>
      <c r="N2921" s="909"/>
      <c r="O2921" s="909"/>
      <c r="P2921" s="909"/>
      <c r="Q2921" s="909"/>
    </row>
    <row r="2922" spans="11:17">
      <c r="K2922" s="909"/>
      <c r="L2922" s="909"/>
      <c r="M2922" s="909"/>
      <c r="N2922" s="909"/>
      <c r="O2922" s="909"/>
      <c r="P2922" s="909"/>
      <c r="Q2922" s="909"/>
    </row>
    <row r="2923" spans="11:17">
      <c r="K2923" s="909"/>
      <c r="L2923" s="909"/>
      <c r="M2923" s="909"/>
      <c r="N2923" s="909"/>
      <c r="O2923" s="909"/>
      <c r="P2923" s="909"/>
      <c r="Q2923" s="909"/>
    </row>
    <row r="2924" spans="11:17">
      <c r="K2924" s="909"/>
      <c r="L2924" s="909"/>
      <c r="M2924" s="909"/>
      <c r="N2924" s="909"/>
      <c r="O2924" s="909"/>
      <c r="P2924" s="909"/>
      <c r="Q2924" s="909"/>
    </row>
    <row r="2925" spans="11:17">
      <c r="K2925" s="909"/>
      <c r="L2925" s="909"/>
      <c r="M2925" s="909"/>
      <c r="N2925" s="909"/>
      <c r="O2925" s="909"/>
      <c r="P2925" s="909"/>
      <c r="Q2925" s="909"/>
    </row>
    <row r="2926" spans="11:17">
      <c r="K2926" s="909"/>
      <c r="L2926" s="909"/>
      <c r="M2926" s="909"/>
      <c r="N2926" s="909"/>
      <c r="O2926" s="909"/>
      <c r="P2926" s="909"/>
      <c r="Q2926" s="909"/>
    </row>
    <row r="2927" spans="11:17">
      <c r="K2927" s="909"/>
      <c r="L2927" s="909"/>
      <c r="M2927" s="909"/>
      <c r="N2927" s="909"/>
      <c r="O2927" s="909"/>
      <c r="P2927" s="909"/>
      <c r="Q2927" s="909"/>
    </row>
    <row r="2928" spans="11:17">
      <c r="K2928" s="909"/>
      <c r="L2928" s="909"/>
      <c r="M2928" s="909"/>
      <c r="N2928" s="909"/>
      <c r="O2928" s="909"/>
      <c r="P2928" s="909"/>
      <c r="Q2928" s="909"/>
    </row>
    <row r="2929" spans="11:17">
      <c r="K2929" s="909"/>
      <c r="L2929" s="909"/>
      <c r="M2929" s="909"/>
      <c r="N2929" s="909"/>
      <c r="O2929" s="909"/>
      <c r="P2929" s="909"/>
      <c r="Q2929" s="909"/>
    </row>
    <row r="2930" spans="11:17">
      <c r="K2930" s="909"/>
      <c r="L2930" s="909"/>
      <c r="M2930" s="909"/>
      <c r="N2930" s="909"/>
      <c r="O2930" s="909"/>
      <c r="P2930" s="909"/>
      <c r="Q2930" s="909"/>
    </row>
    <row r="2931" spans="11:17">
      <c r="K2931" s="909"/>
      <c r="L2931" s="909"/>
      <c r="M2931" s="909"/>
      <c r="N2931" s="909"/>
      <c r="O2931" s="909"/>
      <c r="P2931" s="909"/>
      <c r="Q2931" s="909"/>
    </row>
    <row r="2932" spans="11:17">
      <c r="K2932" s="909"/>
      <c r="L2932" s="909"/>
      <c r="M2932" s="909"/>
      <c r="N2932" s="909"/>
      <c r="O2932" s="909"/>
      <c r="P2932" s="909"/>
      <c r="Q2932" s="909"/>
    </row>
    <row r="2933" spans="11:17">
      <c r="K2933" s="909"/>
      <c r="L2933" s="909"/>
      <c r="M2933" s="909"/>
      <c r="N2933" s="909"/>
      <c r="O2933" s="909"/>
      <c r="P2933" s="909"/>
      <c r="Q2933" s="909"/>
    </row>
    <row r="2934" spans="11:17">
      <c r="K2934" s="909"/>
      <c r="L2934" s="909"/>
      <c r="M2934" s="909"/>
      <c r="N2934" s="909"/>
      <c r="O2934" s="909"/>
      <c r="P2934" s="909"/>
      <c r="Q2934" s="909"/>
    </row>
    <row r="2935" spans="11:17">
      <c r="K2935" s="909"/>
      <c r="L2935" s="909"/>
      <c r="M2935" s="909"/>
      <c r="N2935" s="909"/>
      <c r="O2935" s="909"/>
      <c r="P2935" s="909"/>
      <c r="Q2935" s="909"/>
    </row>
    <row r="2936" spans="11:17">
      <c r="K2936" s="909"/>
      <c r="L2936" s="909"/>
      <c r="M2936" s="909"/>
      <c r="N2936" s="909"/>
      <c r="O2936" s="909"/>
      <c r="P2936" s="909"/>
      <c r="Q2936" s="909"/>
    </row>
    <row r="2937" spans="11:17">
      <c r="K2937" s="909"/>
      <c r="L2937" s="909"/>
      <c r="M2937" s="909"/>
      <c r="N2937" s="909"/>
      <c r="O2937" s="909"/>
      <c r="P2937" s="909"/>
      <c r="Q2937" s="909"/>
    </row>
    <row r="2938" spans="11:17">
      <c r="K2938" s="909"/>
      <c r="L2938" s="909"/>
      <c r="M2938" s="909"/>
      <c r="N2938" s="909"/>
      <c r="O2938" s="909"/>
      <c r="P2938" s="909"/>
      <c r="Q2938" s="909"/>
    </row>
    <row r="2939" spans="11:17">
      <c r="K2939" s="909"/>
      <c r="L2939" s="909"/>
      <c r="M2939" s="909"/>
      <c r="N2939" s="909"/>
      <c r="O2939" s="909"/>
      <c r="P2939" s="909"/>
      <c r="Q2939" s="909"/>
    </row>
    <row r="2940" spans="11:17">
      <c r="K2940" s="909"/>
      <c r="L2940" s="909"/>
      <c r="M2940" s="909"/>
      <c r="N2940" s="909"/>
      <c r="O2940" s="909"/>
      <c r="P2940" s="909"/>
      <c r="Q2940" s="909"/>
    </row>
    <row r="2941" spans="11:17">
      <c r="K2941" s="909"/>
      <c r="L2941" s="909"/>
      <c r="M2941" s="909"/>
      <c r="N2941" s="909"/>
      <c r="O2941" s="909"/>
      <c r="P2941" s="909"/>
      <c r="Q2941" s="909"/>
    </row>
    <row r="2942" spans="11:17">
      <c r="K2942" s="909"/>
      <c r="L2942" s="909"/>
      <c r="M2942" s="909"/>
      <c r="N2942" s="909"/>
      <c r="O2942" s="909"/>
      <c r="P2942" s="909"/>
      <c r="Q2942" s="909"/>
    </row>
    <row r="2943" spans="11:17">
      <c r="K2943" s="909"/>
      <c r="L2943" s="909"/>
      <c r="M2943" s="909"/>
      <c r="N2943" s="909"/>
      <c r="O2943" s="909"/>
      <c r="P2943" s="909"/>
      <c r="Q2943" s="909"/>
    </row>
    <row r="2944" spans="11:17">
      <c r="K2944" s="909"/>
      <c r="L2944" s="909"/>
      <c r="M2944" s="909"/>
      <c r="N2944" s="909"/>
      <c r="O2944" s="909"/>
      <c r="P2944" s="909"/>
      <c r="Q2944" s="909"/>
    </row>
    <row r="2945" spans="11:17">
      <c r="K2945" s="909"/>
      <c r="L2945" s="909"/>
      <c r="M2945" s="909"/>
      <c r="N2945" s="909"/>
      <c r="O2945" s="909"/>
      <c r="P2945" s="909"/>
      <c r="Q2945" s="909"/>
    </row>
    <row r="2946" spans="11:17">
      <c r="K2946" s="909"/>
      <c r="L2946" s="909"/>
      <c r="M2946" s="909"/>
      <c r="N2946" s="909"/>
      <c r="O2946" s="909"/>
      <c r="P2946" s="909"/>
      <c r="Q2946" s="909"/>
    </row>
    <row r="2947" spans="11:17">
      <c r="K2947" s="909"/>
      <c r="L2947" s="909"/>
      <c r="M2947" s="909"/>
      <c r="N2947" s="909"/>
      <c r="O2947" s="909"/>
      <c r="P2947" s="909"/>
      <c r="Q2947" s="909"/>
    </row>
    <row r="2948" spans="11:17">
      <c r="K2948" s="909"/>
      <c r="L2948" s="909"/>
      <c r="M2948" s="909"/>
      <c r="N2948" s="909"/>
      <c r="O2948" s="909"/>
      <c r="P2948" s="909"/>
      <c r="Q2948" s="909"/>
    </row>
    <row r="2949" spans="11:17">
      <c r="K2949" s="909"/>
      <c r="L2949" s="909"/>
      <c r="M2949" s="909"/>
      <c r="N2949" s="909"/>
      <c r="O2949" s="909"/>
      <c r="P2949" s="909"/>
      <c r="Q2949" s="909"/>
    </row>
    <row r="2950" spans="11:17">
      <c r="K2950" s="909"/>
      <c r="L2950" s="909"/>
      <c r="M2950" s="909"/>
      <c r="N2950" s="909"/>
      <c r="O2950" s="909"/>
      <c r="P2950" s="909"/>
      <c r="Q2950" s="909"/>
    </row>
    <row r="2951" spans="11:17">
      <c r="K2951" s="909"/>
      <c r="L2951" s="909"/>
      <c r="M2951" s="909"/>
      <c r="N2951" s="909"/>
      <c r="O2951" s="909"/>
      <c r="P2951" s="909"/>
      <c r="Q2951" s="909"/>
    </row>
    <row r="2952" spans="11:17">
      <c r="K2952" s="909"/>
      <c r="L2952" s="909"/>
      <c r="M2952" s="909"/>
      <c r="N2952" s="909"/>
      <c r="O2952" s="909"/>
      <c r="P2952" s="909"/>
      <c r="Q2952" s="909"/>
    </row>
    <row r="2953" spans="11:17">
      <c r="K2953" s="909"/>
      <c r="L2953" s="909"/>
      <c r="M2953" s="909"/>
      <c r="N2953" s="909"/>
      <c r="O2953" s="909"/>
      <c r="P2953" s="909"/>
      <c r="Q2953" s="909"/>
    </row>
    <row r="2954" spans="11:17">
      <c r="K2954" s="909"/>
      <c r="L2954" s="909"/>
      <c r="M2954" s="909"/>
      <c r="N2954" s="909"/>
      <c r="O2954" s="909"/>
      <c r="P2954" s="909"/>
      <c r="Q2954" s="909"/>
    </row>
    <row r="2955" spans="11:17">
      <c r="K2955" s="909"/>
      <c r="L2955" s="909"/>
      <c r="M2955" s="909"/>
      <c r="N2955" s="909"/>
      <c r="O2955" s="909"/>
      <c r="P2955" s="909"/>
      <c r="Q2955" s="909"/>
    </row>
    <row r="2956" spans="11:17">
      <c r="K2956" s="909"/>
      <c r="L2956" s="909"/>
      <c r="M2956" s="909"/>
      <c r="N2956" s="909"/>
      <c r="O2956" s="909"/>
      <c r="P2956" s="909"/>
      <c r="Q2956" s="909"/>
    </row>
    <row r="2957" spans="11:17">
      <c r="K2957" s="909"/>
      <c r="L2957" s="909"/>
      <c r="M2957" s="909"/>
      <c r="N2957" s="909"/>
      <c r="O2957" s="909"/>
      <c r="P2957" s="909"/>
      <c r="Q2957" s="909"/>
    </row>
    <row r="2958" spans="11:17">
      <c r="K2958" s="909"/>
      <c r="L2958" s="909"/>
      <c r="M2958" s="909"/>
      <c r="N2958" s="909"/>
      <c r="O2958" s="909"/>
      <c r="P2958" s="909"/>
      <c r="Q2958" s="909"/>
    </row>
    <row r="2959" spans="11:17">
      <c r="K2959" s="909"/>
      <c r="L2959" s="909"/>
      <c r="M2959" s="909"/>
      <c r="N2959" s="909"/>
      <c r="O2959" s="909"/>
      <c r="P2959" s="909"/>
      <c r="Q2959" s="909"/>
    </row>
    <row r="2960" spans="11:17">
      <c r="K2960" s="909"/>
      <c r="L2960" s="909"/>
      <c r="M2960" s="909"/>
      <c r="N2960" s="909"/>
      <c r="O2960" s="909"/>
      <c r="P2960" s="909"/>
      <c r="Q2960" s="909"/>
    </row>
    <row r="2961" spans="11:17">
      <c r="K2961" s="909"/>
      <c r="L2961" s="909"/>
      <c r="M2961" s="909"/>
      <c r="N2961" s="909"/>
      <c r="O2961" s="909"/>
      <c r="P2961" s="909"/>
      <c r="Q2961" s="909"/>
    </row>
    <row r="2962" spans="11:17">
      <c r="K2962" s="909"/>
      <c r="L2962" s="909"/>
      <c r="M2962" s="909"/>
      <c r="N2962" s="909"/>
      <c r="O2962" s="909"/>
      <c r="P2962" s="909"/>
      <c r="Q2962" s="909"/>
    </row>
    <row r="2963" spans="11:17">
      <c r="K2963" s="909"/>
      <c r="L2963" s="909"/>
      <c r="M2963" s="909"/>
      <c r="N2963" s="909"/>
      <c r="O2963" s="909"/>
      <c r="P2963" s="909"/>
      <c r="Q2963" s="909"/>
    </row>
    <row r="2964" spans="11:17">
      <c r="K2964" s="909"/>
      <c r="L2964" s="909"/>
      <c r="M2964" s="909"/>
      <c r="N2964" s="909"/>
      <c r="O2964" s="909"/>
      <c r="P2964" s="909"/>
      <c r="Q2964" s="909"/>
    </row>
    <row r="2965" spans="11:17">
      <c r="K2965" s="909"/>
      <c r="L2965" s="909"/>
      <c r="M2965" s="909"/>
      <c r="N2965" s="909"/>
      <c r="O2965" s="909"/>
      <c r="P2965" s="909"/>
      <c r="Q2965" s="909"/>
    </row>
    <row r="2966" spans="11:17">
      <c r="K2966" s="909"/>
      <c r="L2966" s="909"/>
      <c r="M2966" s="909"/>
      <c r="N2966" s="909"/>
      <c r="O2966" s="909"/>
      <c r="P2966" s="909"/>
      <c r="Q2966" s="909"/>
    </row>
    <row r="2967" spans="11:17">
      <c r="K2967" s="909"/>
      <c r="L2967" s="909"/>
      <c r="M2967" s="909"/>
      <c r="N2967" s="909"/>
      <c r="O2967" s="909"/>
      <c r="P2967" s="909"/>
      <c r="Q2967" s="909"/>
    </row>
    <row r="2968" spans="11:17">
      <c r="K2968" s="909"/>
      <c r="L2968" s="909"/>
      <c r="M2968" s="909"/>
      <c r="N2968" s="909"/>
      <c r="O2968" s="909"/>
      <c r="P2968" s="909"/>
      <c r="Q2968" s="909"/>
    </row>
    <row r="2969" spans="11:17">
      <c r="K2969" s="909"/>
      <c r="L2969" s="909"/>
      <c r="M2969" s="909"/>
      <c r="N2969" s="909"/>
      <c r="O2969" s="909"/>
      <c r="P2969" s="909"/>
      <c r="Q2969" s="909"/>
    </row>
    <row r="2970" spans="11:17">
      <c r="K2970" s="909"/>
      <c r="L2970" s="909"/>
      <c r="M2970" s="909"/>
      <c r="N2970" s="909"/>
      <c r="O2970" s="909"/>
      <c r="P2970" s="909"/>
      <c r="Q2970" s="909"/>
    </row>
    <row r="2971" spans="11:17">
      <c r="K2971" s="909"/>
      <c r="L2971" s="909"/>
      <c r="M2971" s="909"/>
      <c r="N2971" s="909"/>
      <c r="O2971" s="909"/>
      <c r="P2971" s="909"/>
      <c r="Q2971" s="909"/>
    </row>
    <row r="2972" spans="11:17">
      <c r="K2972" s="909"/>
      <c r="L2972" s="909"/>
      <c r="M2972" s="909"/>
      <c r="N2972" s="909"/>
      <c r="O2972" s="909"/>
      <c r="P2972" s="909"/>
      <c r="Q2972" s="909"/>
    </row>
    <row r="2973" spans="11:17">
      <c r="K2973" s="909"/>
      <c r="L2973" s="909"/>
      <c r="M2973" s="909"/>
      <c r="N2973" s="909"/>
      <c r="O2973" s="909"/>
      <c r="P2973" s="909"/>
      <c r="Q2973" s="909"/>
    </row>
    <row r="2974" spans="11:17">
      <c r="K2974" s="909"/>
      <c r="L2974" s="909"/>
      <c r="M2974" s="909"/>
      <c r="N2974" s="909"/>
      <c r="O2974" s="909"/>
      <c r="P2974" s="909"/>
      <c r="Q2974" s="909"/>
    </row>
    <row r="2975" spans="11:17">
      <c r="K2975" s="909"/>
      <c r="L2975" s="909"/>
      <c r="M2975" s="909"/>
      <c r="N2975" s="909"/>
      <c r="O2975" s="909"/>
      <c r="P2975" s="909"/>
      <c r="Q2975" s="909"/>
    </row>
    <row r="2976" spans="11:17">
      <c r="K2976" s="909"/>
      <c r="L2976" s="909"/>
      <c r="M2976" s="909"/>
      <c r="N2976" s="909"/>
      <c r="O2976" s="909"/>
      <c r="P2976" s="909"/>
      <c r="Q2976" s="909"/>
    </row>
    <row r="2977" spans="11:17">
      <c r="K2977" s="909"/>
      <c r="L2977" s="909"/>
      <c r="M2977" s="909"/>
      <c r="N2977" s="909"/>
      <c r="O2977" s="909"/>
      <c r="P2977" s="909"/>
      <c r="Q2977" s="909"/>
    </row>
    <row r="2978" spans="11:17">
      <c r="K2978" s="909"/>
      <c r="L2978" s="909"/>
      <c r="M2978" s="909"/>
      <c r="N2978" s="909"/>
      <c r="O2978" s="909"/>
      <c r="P2978" s="909"/>
      <c r="Q2978" s="909"/>
    </row>
    <row r="2979" spans="11:17">
      <c r="K2979" s="909"/>
      <c r="L2979" s="909"/>
      <c r="M2979" s="909"/>
      <c r="N2979" s="909"/>
      <c r="O2979" s="909"/>
      <c r="P2979" s="909"/>
      <c r="Q2979" s="909"/>
    </row>
    <row r="2980" spans="11:17">
      <c r="K2980" s="909"/>
      <c r="L2980" s="909"/>
      <c r="M2980" s="909"/>
      <c r="N2980" s="909"/>
      <c r="O2980" s="909"/>
      <c r="P2980" s="909"/>
      <c r="Q2980" s="909"/>
    </row>
    <row r="2981" spans="11:17">
      <c r="K2981" s="909"/>
      <c r="L2981" s="909"/>
      <c r="M2981" s="909"/>
      <c r="N2981" s="909"/>
      <c r="O2981" s="909"/>
      <c r="P2981" s="909"/>
      <c r="Q2981" s="909"/>
    </row>
    <row r="2982" spans="11:17">
      <c r="K2982" s="909"/>
      <c r="L2982" s="909"/>
      <c r="M2982" s="909"/>
      <c r="N2982" s="909"/>
      <c r="O2982" s="909"/>
      <c r="P2982" s="909"/>
      <c r="Q2982" s="909"/>
    </row>
    <row r="2983" spans="11:17">
      <c r="K2983" s="909"/>
      <c r="L2983" s="909"/>
      <c r="M2983" s="909"/>
      <c r="N2983" s="909"/>
      <c r="O2983" s="909"/>
      <c r="P2983" s="909"/>
      <c r="Q2983" s="909"/>
    </row>
    <row r="2984" spans="11:17">
      <c r="K2984" s="909"/>
      <c r="L2984" s="909"/>
      <c r="M2984" s="909"/>
      <c r="N2984" s="909"/>
      <c r="O2984" s="909"/>
      <c r="P2984" s="909"/>
      <c r="Q2984" s="909"/>
    </row>
    <row r="2985" spans="11:17">
      <c r="K2985" s="909"/>
      <c r="L2985" s="909"/>
      <c r="M2985" s="909"/>
      <c r="N2985" s="909"/>
      <c r="O2985" s="909"/>
      <c r="P2985" s="909"/>
      <c r="Q2985" s="909"/>
    </row>
    <row r="2986" spans="11:17">
      <c r="K2986" s="909"/>
      <c r="L2986" s="909"/>
      <c r="M2986" s="909"/>
      <c r="N2986" s="909"/>
      <c r="O2986" s="909"/>
      <c r="P2986" s="909"/>
      <c r="Q2986" s="909"/>
    </row>
    <row r="2987" spans="11:17">
      <c r="K2987" s="909"/>
      <c r="L2987" s="909"/>
      <c r="M2987" s="909"/>
      <c r="N2987" s="909"/>
      <c r="O2987" s="909"/>
      <c r="P2987" s="909"/>
      <c r="Q2987" s="909"/>
    </row>
    <row r="2988" spans="11:17">
      <c r="K2988" s="909"/>
      <c r="L2988" s="909"/>
      <c r="M2988" s="909"/>
      <c r="N2988" s="909"/>
      <c r="O2988" s="909"/>
      <c r="P2988" s="909"/>
      <c r="Q2988" s="909"/>
    </row>
    <row r="2989" spans="11:17">
      <c r="K2989" s="909"/>
      <c r="L2989" s="909"/>
      <c r="M2989" s="909"/>
      <c r="N2989" s="909"/>
      <c r="O2989" s="909"/>
      <c r="P2989" s="909"/>
      <c r="Q2989" s="909"/>
    </row>
    <row r="2990" spans="11:17">
      <c r="K2990" s="909"/>
      <c r="L2990" s="909"/>
      <c r="M2990" s="909"/>
      <c r="N2990" s="909"/>
      <c r="O2990" s="909"/>
      <c r="P2990" s="909"/>
      <c r="Q2990" s="909"/>
    </row>
    <row r="2991" spans="11:17">
      <c r="K2991" s="909"/>
      <c r="L2991" s="909"/>
      <c r="M2991" s="909"/>
      <c r="N2991" s="909"/>
      <c r="O2991" s="909"/>
      <c r="P2991" s="909"/>
      <c r="Q2991" s="909"/>
    </row>
    <row r="2992" spans="11:17">
      <c r="K2992" s="909"/>
      <c r="L2992" s="909"/>
      <c r="M2992" s="909"/>
      <c r="N2992" s="909"/>
      <c r="O2992" s="909"/>
      <c r="P2992" s="909"/>
      <c r="Q2992" s="909"/>
    </row>
    <row r="2993" spans="11:17">
      <c r="K2993" s="909"/>
      <c r="L2993" s="909"/>
      <c r="M2993" s="909"/>
      <c r="N2993" s="909"/>
      <c r="O2993" s="909"/>
      <c r="P2993" s="909"/>
      <c r="Q2993" s="909"/>
    </row>
    <row r="2994" spans="11:17">
      <c r="K2994" s="909"/>
      <c r="L2994" s="909"/>
      <c r="M2994" s="909"/>
      <c r="N2994" s="909"/>
      <c r="O2994" s="909"/>
      <c r="P2994" s="909"/>
      <c r="Q2994" s="909"/>
    </row>
    <row r="2995" spans="11:17">
      <c r="K2995" s="909"/>
      <c r="L2995" s="909"/>
      <c r="M2995" s="909"/>
      <c r="N2995" s="909"/>
      <c r="O2995" s="909"/>
      <c r="P2995" s="909"/>
      <c r="Q2995" s="909"/>
    </row>
    <row r="2996" spans="11:17">
      <c r="K2996" s="909"/>
      <c r="L2996" s="909"/>
      <c r="M2996" s="909"/>
      <c r="N2996" s="909"/>
      <c r="O2996" s="909"/>
      <c r="P2996" s="909"/>
      <c r="Q2996" s="909"/>
    </row>
    <row r="2997" spans="11:17">
      <c r="K2997" s="909"/>
      <c r="L2997" s="909"/>
      <c r="M2997" s="909"/>
      <c r="N2997" s="909"/>
      <c r="O2997" s="909"/>
      <c r="P2997" s="909"/>
      <c r="Q2997" s="909"/>
    </row>
    <row r="2998" spans="11:17">
      <c r="K2998" s="909"/>
      <c r="L2998" s="909"/>
      <c r="M2998" s="909"/>
      <c r="N2998" s="909"/>
      <c r="O2998" s="909"/>
      <c r="P2998" s="909"/>
      <c r="Q2998" s="909"/>
    </row>
    <row r="2999" spans="11:17">
      <c r="K2999" s="909"/>
      <c r="L2999" s="909"/>
      <c r="M2999" s="909"/>
      <c r="N2999" s="909"/>
      <c r="O2999" s="909"/>
      <c r="P2999" s="909"/>
      <c r="Q2999" s="909"/>
    </row>
    <row r="3000" spans="11:17">
      <c r="K3000" s="909"/>
      <c r="L3000" s="909"/>
      <c r="M3000" s="909"/>
      <c r="N3000" s="909"/>
      <c r="O3000" s="909"/>
      <c r="P3000" s="909"/>
      <c r="Q3000" s="909"/>
    </row>
    <row r="3001" spans="11:17">
      <c r="K3001" s="909"/>
      <c r="L3001" s="909"/>
      <c r="M3001" s="909"/>
      <c r="N3001" s="909"/>
      <c r="O3001" s="909"/>
      <c r="P3001" s="909"/>
      <c r="Q3001" s="909"/>
    </row>
    <row r="3002" spans="11:17">
      <c r="K3002" s="909"/>
      <c r="L3002" s="909"/>
      <c r="M3002" s="909"/>
      <c r="N3002" s="909"/>
      <c r="O3002" s="909"/>
      <c r="P3002" s="909"/>
      <c r="Q3002" s="909"/>
    </row>
    <row r="3003" spans="11:17">
      <c r="K3003" s="909"/>
      <c r="L3003" s="909"/>
      <c r="M3003" s="909"/>
      <c r="N3003" s="909"/>
      <c r="O3003" s="909"/>
      <c r="P3003" s="909"/>
      <c r="Q3003" s="909"/>
    </row>
    <row r="3004" spans="11:17">
      <c r="K3004" s="909"/>
      <c r="L3004" s="909"/>
      <c r="M3004" s="909"/>
      <c r="N3004" s="909"/>
      <c r="O3004" s="909"/>
      <c r="P3004" s="909"/>
      <c r="Q3004" s="909"/>
    </row>
    <row r="3005" spans="11:17">
      <c r="K3005" s="909"/>
      <c r="L3005" s="909"/>
      <c r="M3005" s="909"/>
      <c r="N3005" s="909"/>
      <c r="O3005" s="909"/>
      <c r="P3005" s="909"/>
      <c r="Q3005" s="909"/>
    </row>
    <row r="3006" spans="11:17">
      <c r="K3006" s="909"/>
      <c r="L3006" s="909"/>
      <c r="M3006" s="909"/>
      <c r="N3006" s="909"/>
      <c r="O3006" s="909"/>
      <c r="P3006" s="909"/>
      <c r="Q3006" s="909"/>
    </row>
    <row r="3007" spans="11:17">
      <c r="K3007" s="909"/>
      <c r="L3007" s="909"/>
      <c r="M3007" s="909"/>
      <c r="N3007" s="909"/>
      <c r="O3007" s="909"/>
      <c r="P3007" s="909"/>
      <c r="Q3007" s="909"/>
    </row>
    <row r="3008" spans="11:17">
      <c r="K3008" s="909"/>
      <c r="L3008" s="909"/>
      <c r="M3008" s="909"/>
      <c r="N3008" s="909"/>
      <c r="O3008" s="909"/>
      <c r="P3008" s="909"/>
      <c r="Q3008" s="909"/>
    </row>
    <row r="3009" spans="11:17">
      <c r="K3009" s="909"/>
      <c r="L3009" s="909"/>
      <c r="M3009" s="909"/>
      <c r="N3009" s="909"/>
      <c r="O3009" s="909"/>
      <c r="P3009" s="909"/>
      <c r="Q3009" s="909"/>
    </row>
    <row r="3010" spans="11:17">
      <c r="K3010" s="909"/>
      <c r="L3010" s="909"/>
      <c r="M3010" s="909"/>
      <c r="N3010" s="909"/>
      <c r="O3010" s="909"/>
      <c r="P3010" s="909"/>
      <c r="Q3010" s="909"/>
    </row>
    <row r="3011" spans="11:17">
      <c r="K3011" s="909"/>
      <c r="L3011" s="909"/>
      <c r="M3011" s="909"/>
      <c r="N3011" s="909"/>
      <c r="O3011" s="909"/>
      <c r="P3011" s="909"/>
      <c r="Q3011" s="909"/>
    </row>
    <row r="3012" spans="11:17">
      <c r="K3012" s="909"/>
      <c r="L3012" s="909"/>
      <c r="M3012" s="909"/>
      <c r="N3012" s="909"/>
      <c r="O3012" s="909"/>
      <c r="P3012" s="909"/>
      <c r="Q3012" s="909"/>
    </row>
    <row r="3013" spans="11:17">
      <c r="K3013" s="909"/>
      <c r="L3013" s="909"/>
      <c r="M3013" s="909"/>
      <c r="N3013" s="909"/>
      <c r="O3013" s="909"/>
      <c r="P3013" s="909"/>
      <c r="Q3013" s="909"/>
    </row>
    <row r="3014" spans="11:17">
      <c r="K3014" s="909"/>
      <c r="L3014" s="909"/>
      <c r="M3014" s="909"/>
      <c r="N3014" s="909"/>
      <c r="O3014" s="909"/>
      <c r="P3014" s="909"/>
      <c r="Q3014" s="909"/>
    </row>
    <row r="3015" spans="11:17">
      <c r="K3015" s="909"/>
      <c r="L3015" s="909"/>
      <c r="M3015" s="909"/>
      <c r="N3015" s="909"/>
      <c r="O3015" s="909"/>
      <c r="P3015" s="909"/>
      <c r="Q3015" s="909"/>
    </row>
    <row r="3016" spans="11:17">
      <c r="K3016" s="909"/>
      <c r="L3016" s="909"/>
      <c r="M3016" s="909"/>
      <c r="N3016" s="909"/>
      <c r="O3016" s="909"/>
      <c r="P3016" s="909"/>
      <c r="Q3016" s="909"/>
    </row>
    <row r="3017" spans="11:17">
      <c r="K3017" s="909"/>
      <c r="L3017" s="909"/>
      <c r="M3017" s="909"/>
      <c r="N3017" s="909"/>
      <c r="O3017" s="909"/>
      <c r="P3017" s="909"/>
      <c r="Q3017" s="909"/>
    </row>
    <row r="3018" spans="11:17">
      <c r="K3018" s="909"/>
      <c r="L3018" s="909"/>
      <c r="M3018" s="909"/>
      <c r="N3018" s="909"/>
      <c r="O3018" s="909"/>
      <c r="P3018" s="909"/>
      <c r="Q3018" s="909"/>
    </row>
    <row r="3019" spans="11:17">
      <c r="K3019" s="909"/>
      <c r="L3019" s="909"/>
      <c r="M3019" s="909"/>
      <c r="N3019" s="909"/>
      <c r="O3019" s="909"/>
      <c r="P3019" s="909"/>
      <c r="Q3019" s="909"/>
    </row>
    <row r="3020" spans="11:17">
      <c r="K3020" s="909"/>
      <c r="L3020" s="909"/>
      <c r="M3020" s="909"/>
      <c r="N3020" s="909"/>
      <c r="O3020" s="909"/>
      <c r="P3020" s="909"/>
      <c r="Q3020" s="909"/>
    </row>
    <row r="3021" spans="11:17">
      <c r="K3021" s="909"/>
      <c r="L3021" s="909"/>
      <c r="M3021" s="909"/>
      <c r="N3021" s="909"/>
      <c r="O3021" s="909"/>
      <c r="P3021" s="909"/>
      <c r="Q3021" s="909"/>
    </row>
    <row r="3022" spans="11:17">
      <c r="K3022" s="909"/>
      <c r="L3022" s="909"/>
      <c r="M3022" s="909"/>
      <c r="N3022" s="909"/>
      <c r="O3022" s="909"/>
      <c r="P3022" s="909"/>
      <c r="Q3022" s="909"/>
    </row>
    <row r="3023" spans="11:17">
      <c r="K3023" s="909"/>
      <c r="L3023" s="909"/>
      <c r="M3023" s="909"/>
      <c r="N3023" s="909"/>
      <c r="O3023" s="909"/>
      <c r="P3023" s="909"/>
      <c r="Q3023" s="909"/>
    </row>
    <row r="3024" spans="11:17">
      <c r="K3024" s="909"/>
      <c r="L3024" s="909"/>
      <c r="M3024" s="909"/>
      <c r="N3024" s="909"/>
      <c r="O3024" s="909"/>
      <c r="P3024" s="909"/>
      <c r="Q3024" s="909"/>
    </row>
    <row r="3025" spans="11:17">
      <c r="K3025" s="909"/>
      <c r="L3025" s="909"/>
      <c r="M3025" s="909"/>
      <c r="N3025" s="909"/>
      <c r="O3025" s="909"/>
      <c r="P3025" s="909"/>
      <c r="Q3025" s="909"/>
    </row>
    <row r="3026" spans="11:17">
      <c r="K3026" s="909"/>
      <c r="L3026" s="909"/>
      <c r="M3026" s="909"/>
      <c r="N3026" s="909"/>
      <c r="O3026" s="909"/>
      <c r="P3026" s="909"/>
      <c r="Q3026" s="909"/>
    </row>
    <row r="3027" spans="11:17">
      <c r="K3027" s="909"/>
      <c r="L3027" s="909"/>
      <c r="M3027" s="909"/>
      <c r="N3027" s="909"/>
      <c r="O3027" s="909"/>
      <c r="P3027" s="909"/>
      <c r="Q3027" s="909"/>
    </row>
    <row r="3028" spans="11:17">
      <c r="K3028" s="909"/>
      <c r="L3028" s="909"/>
      <c r="M3028" s="909"/>
      <c r="N3028" s="909"/>
      <c r="O3028" s="909"/>
      <c r="P3028" s="909"/>
      <c r="Q3028" s="909"/>
    </row>
    <row r="3029" spans="11:17">
      <c r="K3029" s="909"/>
      <c r="L3029" s="909"/>
      <c r="M3029" s="909"/>
      <c r="N3029" s="909"/>
      <c r="O3029" s="909"/>
      <c r="P3029" s="909"/>
      <c r="Q3029" s="909"/>
    </row>
    <row r="3030" spans="11:17">
      <c r="K3030" s="909"/>
      <c r="L3030" s="909"/>
      <c r="M3030" s="909"/>
      <c r="N3030" s="909"/>
      <c r="O3030" s="909"/>
      <c r="P3030" s="909"/>
      <c r="Q3030" s="909"/>
    </row>
    <row r="3031" spans="11:17">
      <c r="K3031" s="909"/>
      <c r="L3031" s="909"/>
      <c r="M3031" s="909"/>
      <c r="N3031" s="909"/>
      <c r="O3031" s="909"/>
      <c r="P3031" s="909"/>
      <c r="Q3031" s="909"/>
    </row>
    <row r="3032" spans="11:17">
      <c r="K3032" s="909"/>
      <c r="L3032" s="909"/>
      <c r="M3032" s="909"/>
      <c r="N3032" s="909"/>
      <c r="O3032" s="909"/>
      <c r="P3032" s="909"/>
      <c r="Q3032" s="909"/>
    </row>
    <row r="3033" spans="11:17">
      <c r="K3033" s="909"/>
      <c r="L3033" s="909"/>
      <c r="M3033" s="909"/>
      <c r="N3033" s="909"/>
      <c r="O3033" s="909"/>
      <c r="P3033" s="909"/>
      <c r="Q3033" s="909"/>
    </row>
    <row r="3034" spans="11:17">
      <c r="K3034" s="909"/>
      <c r="L3034" s="909"/>
      <c r="M3034" s="909"/>
      <c r="N3034" s="909"/>
      <c r="O3034" s="909"/>
      <c r="P3034" s="909"/>
      <c r="Q3034" s="909"/>
    </row>
    <row r="3035" spans="11:17">
      <c r="K3035" s="909"/>
      <c r="L3035" s="909"/>
      <c r="M3035" s="909"/>
      <c r="N3035" s="909"/>
      <c r="O3035" s="909"/>
      <c r="P3035" s="909"/>
      <c r="Q3035" s="909"/>
    </row>
    <row r="3036" spans="11:17">
      <c r="K3036" s="909"/>
      <c r="L3036" s="909"/>
      <c r="M3036" s="909"/>
      <c r="N3036" s="909"/>
      <c r="O3036" s="909"/>
      <c r="P3036" s="909"/>
      <c r="Q3036" s="909"/>
    </row>
    <row r="3037" spans="11:17">
      <c r="K3037" s="909"/>
      <c r="L3037" s="909"/>
      <c r="M3037" s="909"/>
      <c r="N3037" s="909"/>
      <c r="O3037" s="909"/>
      <c r="P3037" s="909"/>
      <c r="Q3037" s="909"/>
    </row>
    <row r="3038" spans="11:17">
      <c r="K3038" s="909"/>
      <c r="L3038" s="909"/>
      <c r="M3038" s="909"/>
      <c r="N3038" s="909"/>
      <c r="O3038" s="909"/>
      <c r="P3038" s="909"/>
      <c r="Q3038" s="909"/>
    </row>
    <row r="3039" spans="11:17">
      <c r="K3039" s="909"/>
      <c r="L3039" s="909"/>
      <c r="M3039" s="909"/>
      <c r="N3039" s="909"/>
      <c r="O3039" s="909"/>
      <c r="P3039" s="909"/>
      <c r="Q3039" s="909"/>
    </row>
    <row r="3040" spans="11:17">
      <c r="K3040" s="909"/>
      <c r="L3040" s="909"/>
      <c r="M3040" s="909"/>
      <c r="N3040" s="909"/>
      <c r="O3040" s="909"/>
      <c r="P3040" s="909"/>
      <c r="Q3040" s="909"/>
    </row>
    <row r="3041" spans="11:17">
      <c r="K3041" s="909"/>
      <c r="L3041" s="909"/>
      <c r="M3041" s="909"/>
      <c r="N3041" s="909"/>
      <c r="O3041" s="909"/>
      <c r="P3041" s="909"/>
      <c r="Q3041" s="909"/>
    </row>
    <row r="3042" spans="11:17">
      <c r="K3042" s="909"/>
      <c r="L3042" s="909"/>
      <c r="M3042" s="909"/>
      <c r="N3042" s="909"/>
      <c r="O3042" s="909"/>
      <c r="P3042" s="909"/>
      <c r="Q3042" s="909"/>
    </row>
    <row r="3043" spans="11:17">
      <c r="K3043" s="909"/>
      <c r="L3043" s="909"/>
      <c r="M3043" s="909"/>
      <c r="N3043" s="909"/>
      <c r="O3043" s="909"/>
      <c r="P3043" s="909"/>
      <c r="Q3043" s="909"/>
    </row>
    <row r="3044" spans="11:17">
      <c r="K3044" s="909"/>
      <c r="L3044" s="909"/>
      <c r="M3044" s="909"/>
      <c r="N3044" s="909"/>
      <c r="O3044" s="909"/>
      <c r="P3044" s="909"/>
      <c r="Q3044" s="909"/>
    </row>
    <row r="3045" spans="11:17">
      <c r="K3045" s="909"/>
      <c r="L3045" s="909"/>
      <c r="M3045" s="909"/>
      <c r="N3045" s="909"/>
      <c r="O3045" s="909"/>
      <c r="P3045" s="909"/>
      <c r="Q3045" s="909"/>
    </row>
    <row r="3046" spans="11:17">
      <c r="K3046" s="909"/>
      <c r="L3046" s="909"/>
      <c r="M3046" s="909"/>
      <c r="N3046" s="909"/>
      <c r="O3046" s="909"/>
      <c r="P3046" s="909"/>
      <c r="Q3046" s="909"/>
    </row>
    <row r="3047" spans="11:17">
      <c r="K3047" s="909"/>
      <c r="L3047" s="909"/>
      <c r="M3047" s="909"/>
      <c r="N3047" s="909"/>
      <c r="O3047" s="909"/>
      <c r="P3047" s="909"/>
      <c r="Q3047" s="909"/>
    </row>
    <row r="3048" spans="11:17">
      <c r="K3048" s="909"/>
      <c r="L3048" s="909"/>
      <c r="M3048" s="909"/>
      <c r="N3048" s="909"/>
      <c r="O3048" s="909"/>
      <c r="P3048" s="909"/>
      <c r="Q3048" s="909"/>
    </row>
    <row r="3049" spans="11:17">
      <c r="K3049" s="909"/>
      <c r="L3049" s="909"/>
      <c r="M3049" s="909"/>
      <c r="N3049" s="909"/>
      <c r="O3049" s="909"/>
      <c r="P3049" s="909"/>
      <c r="Q3049" s="909"/>
    </row>
    <row r="3050" spans="11:17">
      <c r="K3050" s="909"/>
      <c r="L3050" s="909"/>
      <c r="M3050" s="909"/>
      <c r="N3050" s="909"/>
      <c r="O3050" s="909"/>
      <c r="P3050" s="909"/>
      <c r="Q3050" s="909"/>
    </row>
    <row r="3051" spans="11:17">
      <c r="K3051" s="909"/>
      <c r="L3051" s="909"/>
      <c r="M3051" s="909"/>
      <c r="N3051" s="909"/>
      <c r="O3051" s="909"/>
      <c r="P3051" s="909"/>
      <c r="Q3051" s="909"/>
    </row>
    <row r="3052" spans="11:17">
      <c r="K3052" s="909"/>
      <c r="L3052" s="909"/>
      <c r="M3052" s="909"/>
      <c r="N3052" s="909"/>
      <c r="O3052" s="909"/>
      <c r="P3052" s="909"/>
      <c r="Q3052" s="909"/>
    </row>
    <row r="3053" spans="11:17">
      <c r="K3053" s="909"/>
      <c r="L3053" s="909"/>
      <c r="M3053" s="909"/>
      <c r="N3053" s="909"/>
      <c r="O3053" s="909"/>
      <c r="P3053" s="909"/>
      <c r="Q3053" s="909"/>
    </row>
    <row r="3054" spans="11:17">
      <c r="K3054" s="909"/>
      <c r="L3054" s="909"/>
      <c r="M3054" s="909"/>
      <c r="N3054" s="909"/>
      <c r="O3054" s="909"/>
      <c r="P3054" s="909"/>
      <c r="Q3054" s="909"/>
    </row>
    <row r="3055" spans="11:17">
      <c r="K3055" s="909"/>
      <c r="L3055" s="909"/>
      <c r="M3055" s="909"/>
      <c r="N3055" s="909"/>
      <c r="O3055" s="909"/>
      <c r="P3055" s="909"/>
      <c r="Q3055" s="909"/>
    </row>
    <row r="3056" spans="11:17">
      <c r="K3056" s="909"/>
      <c r="L3056" s="909"/>
      <c r="M3056" s="909"/>
      <c r="N3056" s="909"/>
      <c r="O3056" s="909"/>
      <c r="P3056" s="909"/>
      <c r="Q3056" s="909"/>
    </row>
    <row r="3057" spans="11:17">
      <c r="K3057" s="909"/>
      <c r="L3057" s="909"/>
      <c r="M3057" s="909"/>
      <c r="N3057" s="909"/>
      <c r="O3057" s="909"/>
      <c r="P3057" s="909"/>
      <c r="Q3057" s="909"/>
    </row>
    <row r="3058" spans="11:17">
      <c r="K3058" s="909"/>
      <c r="L3058" s="909"/>
      <c r="M3058" s="909"/>
      <c r="N3058" s="909"/>
      <c r="O3058" s="909"/>
      <c r="P3058" s="909"/>
      <c r="Q3058" s="909"/>
    </row>
    <row r="3059" spans="11:17">
      <c r="K3059" s="909"/>
      <c r="L3059" s="909"/>
      <c r="M3059" s="909"/>
      <c r="N3059" s="909"/>
      <c r="O3059" s="909"/>
      <c r="P3059" s="909"/>
      <c r="Q3059" s="909"/>
    </row>
    <row r="3060" spans="11:17">
      <c r="K3060" s="909"/>
      <c r="L3060" s="909"/>
      <c r="M3060" s="909"/>
      <c r="N3060" s="909"/>
      <c r="O3060" s="909"/>
      <c r="P3060" s="909"/>
      <c r="Q3060" s="909"/>
    </row>
    <row r="3061" spans="11:17">
      <c r="K3061" s="909"/>
      <c r="L3061" s="909"/>
      <c r="M3061" s="909"/>
      <c r="N3061" s="909"/>
      <c r="O3061" s="909"/>
      <c r="P3061" s="909"/>
      <c r="Q3061" s="909"/>
    </row>
    <row r="3062" spans="11:17">
      <c r="K3062" s="909"/>
      <c r="L3062" s="909"/>
      <c r="M3062" s="909"/>
      <c r="N3062" s="909"/>
      <c r="O3062" s="909"/>
      <c r="P3062" s="909"/>
      <c r="Q3062" s="909"/>
    </row>
    <row r="3063" spans="11:17">
      <c r="K3063" s="909"/>
      <c r="L3063" s="909"/>
      <c r="M3063" s="909"/>
      <c r="N3063" s="909"/>
      <c r="O3063" s="909"/>
      <c r="P3063" s="909"/>
      <c r="Q3063" s="909"/>
    </row>
    <row r="3064" spans="11:17">
      <c r="K3064" s="909"/>
      <c r="L3064" s="909"/>
      <c r="M3064" s="909"/>
      <c r="N3064" s="909"/>
      <c r="O3064" s="909"/>
      <c r="P3064" s="909"/>
      <c r="Q3064" s="909"/>
    </row>
    <row r="3065" spans="11:17">
      <c r="K3065" s="909"/>
      <c r="L3065" s="909"/>
      <c r="M3065" s="909"/>
      <c r="N3065" s="909"/>
      <c r="O3065" s="909"/>
      <c r="P3065" s="909"/>
      <c r="Q3065" s="909"/>
    </row>
    <row r="3066" spans="11:17">
      <c r="K3066" s="909"/>
      <c r="L3066" s="909"/>
      <c r="M3066" s="909"/>
      <c r="N3066" s="909"/>
      <c r="O3066" s="909"/>
      <c r="P3066" s="909"/>
      <c r="Q3066" s="909"/>
    </row>
    <row r="3067" spans="11:17">
      <c r="K3067" s="909"/>
      <c r="L3067" s="909"/>
      <c r="M3067" s="909"/>
      <c r="N3067" s="909"/>
      <c r="O3067" s="909"/>
      <c r="P3067" s="909"/>
      <c r="Q3067" s="909"/>
    </row>
    <row r="3068" spans="11:17">
      <c r="K3068" s="909"/>
      <c r="L3068" s="909"/>
      <c r="M3068" s="909"/>
      <c r="N3068" s="909"/>
      <c r="O3068" s="909"/>
      <c r="P3068" s="909"/>
      <c r="Q3068" s="909"/>
    </row>
    <row r="3069" spans="11:17">
      <c r="K3069" s="909"/>
      <c r="L3069" s="909"/>
      <c r="M3069" s="909"/>
      <c r="N3069" s="909"/>
      <c r="O3069" s="909"/>
      <c r="P3069" s="909"/>
      <c r="Q3069" s="909"/>
    </row>
    <row r="3070" spans="11:17">
      <c r="K3070" s="909"/>
      <c r="L3070" s="909"/>
      <c r="M3070" s="909"/>
      <c r="N3070" s="909"/>
      <c r="O3070" s="909"/>
      <c r="P3070" s="909"/>
      <c r="Q3070" s="909"/>
    </row>
    <row r="3071" spans="11:17">
      <c r="K3071" s="909"/>
      <c r="L3071" s="909"/>
      <c r="M3071" s="909"/>
      <c r="N3071" s="909"/>
      <c r="O3071" s="909"/>
      <c r="P3071" s="909"/>
      <c r="Q3071" s="909"/>
    </row>
    <row r="3072" spans="11:17">
      <c r="K3072" s="909"/>
      <c r="L3072" s="909"/>
      <c r="M3072" s="909"/>
      <c r="N3072" s="909"/>
      <c r="O3072" s="909"/>
      <c r="P3072" s="909"/>
      <c r="Q3072" s="909"/>
    </row>
    <row r="3073" spans="11:17">
      <c r="K3073" s="909"/>
      <c r="L3073" s="909"/>
      <c r="M3073" s="909"/>
      <c r="N3073" s="909"/>
      <c r="O3073" s="909"/>
      <c r="P3073" s="909"/>
      <c r="Q3073" s="909"/>
    </row>
    <row r="3074" spans="11:17">
      <c r="K3074" s="909"/>
      <c r="L3074" s="909"/>
      <c r="M3074" s="909"/>
      <c r="N3074" s="909"/>
      <c r="O3074" s="909"/>
      <c r="P3074" s="909"/>
      <c r="Q3074" s="909"/>
    </row>
    <row r="3075" spans="11:17">
      <c r="K3075" s="909"/>
      <c r="L3075" s="909"/>
      <c r="M3075" s="909"/>
      <c r="N3075" s="909"/>
      <c r="O3075" s="909"/>
      <c r="P3075" s="909"/>
      <c r="Q3075" s="909"/>
    </row>
    <row r="3076" spans="11:17">
      <c r="K3076" s="909"/>
      <c r="L3076" s="909"/>
      <c r="M3076" s="909"/>
      <c r="N3076" s="909"/>
      <c r="O3076" s="909"/>
      <c r="P3076" s="909"/>
      <c r="Q3076" s="909"/>
    </row>
    <row r="3077" spans="11:17">
      <c r="K3077" s="909"/>
      <c r="L3077" s="909"/>
      <c r="M3077" s="909"/>
      <c r="N3077" s="909"/>
      <c r="O3077" s="909"/>
      <c r="P3077" s="909"/>
      <c r="Q3077" s="909"/>
    </row>
    <row r="3078" spans="11:17">
      <c r="K3078" s="909"/>
      <c r="L3078" s="909"/>
      <c r="M3078" s="909"/>
      <c r="N3078" s="909"/>
      <c r="O3078" s="909"/>
      <c r="P3078" s="909"/>
      <c r="Q3078" s="909"/>
    </row>
    <row r="3079" spans="11:17">
      <c r="K3079" s="909"/>
      <c r="L3079" s="909"/>
      <c r="M3079" s="909"/>
      <c r="N3079" s="909"/>
      <c r="O3079" s="909"/>
      <c r="P3079" s="909"/>
      <c r="Q3079" s="909"/>
    </row>
    <row r="3080" spans="11:17">
      <c r="K3080" s="909"/>
      <c r="L3080" s="909"/>
      <c r="M3080" s="909"/>
      <c r="N3080" s="909"/>
      <c r="O3080" s="909"/>
      <c r="P3080" s="909"/>
      <c r="Q3080" s="909"/>
    </row>
    <row r="3081" spans="11:17">
      <c r="K3081" s="909"/>
      <c r="L3081" s="909"/>
      <c r="M3081" s="909"/>
      <c r="N3081" s="909"/>
      <c r="O3081" s="909"/>
      <c r="P3081" s="909"/>
      <c r="Q3081" s="909"/>
    </row>
    <row r="3082" spans="11:17">
      <c r="K3082" s="909"/>
      <c r="L3082" s="909"/>
      <c r="M3082" s="909"/>
      <c r="N3082" s="909"/>
      <c r="O3082" s="909"/>
      <c r="P3082" s="909"/>
      <c r="Q3082" s="909"/>
    </row>
    <row r="3083" spans="11:17">
      <c r="K3083" s="909"/>
      <c r="L3083" s="909"/>
      <c r="M3083" s="909"/>
      <c r="N3083" s="909"/>
      <c r="O3083" s="909"/>
      <c r="P3083" s="909"/>
      <c r="Q3083" s="909"/>
    </row>
    <row r="3084" spans="11:17">
      <c r="K3084" s="909"/>
      <c r="L3084" s="909"/>
      <c r="M3084" s="909"/>
      <c r="N3084" s="909"/>
      <c r="O3084" s="909"/>
      <c r="P3084" s="909"/>
      <c r="Q3084" s="909"/>
    </row>
    <row r="3085" spans="11:17">
      <c r="K3085" s="909"/>
      <c r="L3085" s="909"/>
      <c r="M3085" s="909"/>
      <c r="N3085" s="909"/>
      <c r="O3085" s="909"/>
      <c r="P3085" s="909"/>
      <c r="Q3085" s="909"/>
    </row>
    <row r="3086" spans="11:17">
      <c r="K3086" s="909"/>
      <c r="L3086" s="909"/>
      <c r="M3086" s="909"/>
      <c r="N3086" s="909"/>
      <c r="O3086" s="909"/>
      <c r="P3086" s="909"/>
      <c r="Q3086" s="909"/>
    </row>
    <row r="3087" spans="11:17">
      <c r="K3087" s="909"/>
      <c r="L3087" s="909"/>
      <c r="M3087" s="909"/>
      <c r="N3087" s="909"/>
      <c r="O3087" s="909"/>
      <c r="P3087" s="909"/>
      <c r="Q3087" s="909"/>
    </row>
    <row r="3088" spans="11:17">
      <c r="K3088" s="909"/>
      <c r="L3088" s="909"/>
      <c r="M3088" s="909"/>
      <c r="N3088" s="909"/>
      <c r="O3088" s="909"/>
      <c r="P3088" s="909"/>
      <c r="Q3088" s="909"/>
    </row>
    <row r="3089" spans="11:17">
      <c r="K3089" s="909"/>
      <c r="L3089" s="909"/>
      <c r="M3089" s="909"/>
      <c r="N3089" s="909"/>
      <c r="O3089" s="909"/>
      <c r="P3089" s="909"/>
      <c r="Q3089" s="909"/>
    </row>
    <row r="3090" spans="11:17">
      <c r="K3090" s="909"/>
      <c r="L3090" s="909"/>
      <c r="M3090" s="909"/>
      <c r="N3090" s="909"/>
      <c r="O3090" s="909"/>
      <c r="P3090" s="909"/>
      <c r="Q3090" s="909"/>
    </row>
    <row r="3091" spans="11:17">
      <c r="K3091" s="909"/>
      <c r="L3091" s="909"/>
      <c r="M3091" s="909"/>
      <c r="N3091" s="909"/>
      <c r="O3091" s="909"/>
      <c r="P3091" s="909"/>
      <c r="Q3091" s="909"/>
    </row>
    <row r="3092" spans="11:17">
      <c r="K3092" s="909"/>
      <c r="L3092" s="909"/>
      <c r="M3092" s="909"/>
      <c r="N3092" s="909"/>
      <c r="O3092" s="909"/>
      <c r="P3092" s="909"/>
      <c r="Q3092" s="909"/>
    </row>
    <row r="3093" spans="11:17">
      <c r="K3093" s="909"/>
      <c r="L3093" s="909"/>
      <c r="M3093" s="909"/>
      <c r="N3093" s="909"/>
      <c r="O3093" s="909"/>
      <c r="P3093" s="909"/>
      <c r="Q3093" s="909"/>
    </row>
    <row r="3094" spans="11:17">
      <c r="K3094" s="909"/>
      <c r="L3094" s="909"/>
      <c r="M3094" s="909"/>
      <c r="N3094" s="909"/>
      <c r="O3094" s="909"/>
      <c r="P3094" s="909"/>
      <c r="Q3094" s="909"/>
    </row>
    <row r="3095" spans="11:17">
      <c r="K3095" s="909"/>
      <c r="L3095" s="909"/>
      <c r="M3095" s="909"/>
      <c r="N3095" s="909"/>
      <c r="O3095" s="909"/>
      <c r="P3095" s="909"/>
      <c r="Q3095" s="909"/>
    </row>
    <row r="3096" spans="11:17">
      <c r="K3096" s="909"/>
      <c r="L3096" s="909"/>
      <c r="M3096" s="909"/>
      <c r="N3096" s="909"/>
      <c r="O3096" s="909"/>
      <c r="P3096" s="909"/>
      <c r="Q3096" s="909"/>
    </row>
    <row r="3097" spans="11:17">
      <c r="K3097" s="909"/>
      <c r="L3097" s="909"/>
      <c r="M3097" s="909"/>
      <c r="N3097" s="909"/>
      <c r="O3097" s="909"/>
      <c r="P3097" s="909"/>
      <c r="Q3097" s="909"/>
    </row>
    <row r="3098" spans="11:17">
      <c r="K3098" s="909"/>
      <c r="L3098" s="909"/>
      <c r="M3098" s="909"/>
      <c r="N3098" s="909"/>
      <c r="O3098" s="909"/>
      <c r="P3098" s="909"/>
      <c r="Q3098" s="909"/>
    </row>
    <row r="3099" spans="11:17">
      <c r="K3099" s="909"/>
      <c r="L3099" s="909"/>
      <c r="M3099" s="909"/>
      <c r="N3099" s="909"/>
      <c r="O3099" s="909"/>
      <c r="P3099" s="909"/>
      <c r="Q3099" s="909"/>
    </row>
    <row r="3100" spans="11:17">
      <c r="K3100" s="909"/>
      <c r="L3100" s="909"/>
      <c r="M3100" s="909"/>
      <c r="N3100" s="909"/>
      <c r="O3100" s="909"/>
      <c r="P3100" s="909"/>
      <c r="Q3100" s="909"/>
    </row>
    <row r="3101" spans="11:17">
      <c r="K3101" s="909"/>
      <c r="L3101" s="909"/>
      <c r="M3101" s="909"/>
      <c r="N3101" s="909"/>
      <c r="O3101" s="909"/>
      <c r="P3101" s="909"/>
      <c r="Q3101" s="909"/>
    </row>
    <row r="3102" spans="11:17">
      <c r="K3102" s="909"/>
      <c r="L3102" s="909"/>
      <c r="M3102" s="909"/>
      <c r="N3102" s="909"/>
      <c r="O3102" s="909"/>
      <c r="P3102" s="909"/>
      <c r="Q3102" s="909"/>
    </row>
    <row r="3103" spans="11:17">
      <c r="K3103" s="909"/>
      <c r="L3103" s="909"/>
      <c r="M3103" s="909"/>
      <c r="N3103" s="909"/>
      <c r="O3103" s="909"/>
      <c r="P3103" s="909"/>
      <c r="Q3103" s="909"/>
    </row>
    <row r="3104" spans="11:17">
      <c r="K3104" s="909"/>
      <c r="L3104" s="909"/>
      <c r="M3104" s="909"/>
      <c r="N3104" s="909"/>
      <c r="O3104" s="909"/>
      <c r="P3104" s="909"/>
      <c r="Q3104" s="909"/>
    </row>
    <row r="3105" spans="11:17">
      <c r="K3105" s="909"/>
      <c r="L3105" s="909"/>
      <c r="M3105" s="909"/>
      <c r="N3105" s="909"/>
      <c r="O3105" s="909"/>
      <c r="P3105" s="909"/>
      <c r="Q3105" s="909"/>
    </row>
    <row r="3106" spans="11:17">
      <c r="K3106" s="909"/>
      <c r="L3106" s="909"/>
      <c r="M3106" s="909"/>
      <c r="N3106" s="909"/>
      <c r="O3106" s="909"/>
      <c r="P3106" s="909"/>
      <c r="Q3106" s="909"/>
    </row>
    <row r="3107" spans="11:17">
      <c r="K3107" s="909"/>
      <c r="L3107" s="909"/>
      <c r="M3107" s="909"/>
      <c r="N3107" s="909"/>
      <c r="O3107" s="909"/>
      <c r="P3107" s="909"/>
      <c r="Q3107" s="909"/>
    </row>
    <row r="3108" spans="11:17">
      <c r="K3108" s="909"/>
      <c r="L3108" s="909"/>
      <c r="M3108" s="909"/>
      <c r="N3108" s="909"/>
      <c r="O3108" s="909"/>
      <c r="P3108" s="909"/>
      <c r="Q3108" s="909"/>
    </row>
    <row r="3109" spans="11:17">
      <c r="K3109" s="909"/>
      <c r="L3109" s="909"/>
      <c r="M3109" s="909"/>
      <c r="N3109" s="909"/>
      <c r="O3109" s="909"/>
      <c r="P3109" s="909"/>
      <c r="Q3109" s="909"/>
    </row>
    <row r="3110" spans="11:17">
      <c r="K3110" s="909"/>
      <c r="L3110" s="909"/>
      <c r="M3110" s="909"/>
      <c r="N3110" s="909"/>
      <c r="O3110" s="909"/>
      <c r="P3110" s="909"/>
      <c r="Q3110" s="909"/>
    </row>
    <row r="3111" spans="11:17">
      <c r="K3111" s="909"/>
      <c r="L3111" s="909"/>
      <c r="M3111" s="909"/>
      <c r="N3111" s="909"/>
      <c r="O3111" s="909"/>
      <c r="P3111" s="909"/>
      <c r="Q3111" s="909"/>
    </row>
    <row r="3112" spans="11:17">
      <c r="K3112" s="909"/>
      <c r="L3112" s="909"/>
      <c r="M3112" s="909"/>
      <c r="N3112" s="909"/>
      <c r="O3112" s="909"/>
      <c r="P3112" s="909"/>
      <c r="Q3112" s="909"/>
    </row>
    <row r="3113" spans="11:17">
      <c r="K3113" s="909"/>
      <c r="L3113" s="909"/>
      <c r="M3113" s="909"/>
      <c r="N3113" s="909"/>
      <c r="O3113" s="909"/>
      <c r="P3113" s="909"/>
      <c r="Q3113" s="909"/>
    </row>
    <row r="3114" spans="11:17">
      <c r="K3114" s="909"/>
      <c r="L3114" s="909"/>
      <c r="M3114" s="909"/>
      <c r="N3114" s="909"/>
      <c r="O3114" s="909"/>
      <c r="P3114" s="909"/>
      <c r="Q3114" s="909"/>
    </row>
    <row r="3115" spans="11:17">
      <c r="K3115" s="909"/>
      <c r="L3115" s="909"/>
      <c r="M3115" s="909"/>
      <c r="N3115" s="909"/>
      <c r="O3115" s="909"/>
      <c r="P3115" s="909"/>
      <c r="Q3115" s="909"/>
    </row>
    <row r="3116" spans="11:17">
      <c r="K3116" s="909"/>
      <c r="L3116" s="909"/>
      <c r="M3116" s="909"/>
      <c r="N3116" s="909"/>
      <c r="O3116" s="909"/>
      <c r="P3116" s="909"/>
      <c r="Q3116" s="909"/>
    </row>
    <row r="3117" spans="11:17">
      <c r="K3117" s="909"/>
      <c r="L3117" s="909"/>
      <c r="M3117" s="909"/>
      <c r="N3117" s="909"/>
      <c r="O3117" s="909"/>
      <c r="P3117" s="909"/>
      <c r="Q3117" s="909"/>
    </row>
    <row r="3118" spans="11:17">
      <c r="K3118" s="909"/>
      <c r="L3118" s="909"/>
      <c r="M3118" s="909"/>
      <c r="N3118" s="909"/>
      <c r="O3118" s="909"/>
      <c r="P3118" s="909"/>
      <c r="Q3118" s="909"/>
    </row>
    <row r="3119" spans="11:17">
      <c r="K3119" s="909"/>
      <c r="L3119" s="909"/>
      <c r="M3119" s="909"/>
      <c r="N3119" s="909"/>
      <c r="O3119" s="909"/>
      <c r="P3119" s="909"/>
      <c r="Q3119" s="909"/>
    </row>
    <row r="3120" spans="11:17">
      <c r="K3120" s="909"/>
      <c r="L3120" s="909"/>
      <c r="M3120" s="909"/>
      <c r="N3120" s="909"/>
      <c r="O3120" s="909"/>
      <c r="P3120" s="909"/>
      <c r="Q3120" s="909"/>
    </row>
    <row r="3121" spans="11:17">
      <c r="K3121" s="909"/>
      <c r="L3121" s="909"/>
      <c r="M3121" s="909"/>
      <c r="N3121" s="909"/>
      <c r="O3121" s="909"/>
      <c r="P3121" s="909"/>
      <c r="Q3121" s="909"/>
    </row>
    <row r="3122" spans="11:17">
      <c r="K3122" s="909"/>
      <c r="L3122" s="909"/>
      <c r="M3122" s="909"/>
      <c r="N3122" s="909"/>
      <c r="O3122" s="909"/>
      <c r="P3122" s="909"/>
      <c r="Q3122" s="909"/>
    </row>
    <row r="3123" spans="11:17">
      <c r="K3123" s="909"/>
      <c r="L3123" s="909"/>
      <c r="M3123" s="909"/>
      <c r="N3123" s="909"/>
      <c r="O3123" s="909"/>
      <c r="P3123" s="909"/>
      <c r="Q3123" s="909"/>
    </row>
    <row r="3124" spans="11:17">
      <c r="K3124" s="909"/>
      <c r="L3124" s="909"/>
      <c r="M3124" s="909"/>
      <c r="N3124" s="909"/>
      <c r="O3124" s="909"/>
      <c r="P3124" s="909"/>
      <c r="Q3124" s="909"/>
    </row>
    <row r="3125" spans="11:17">
      <c r="K3125" s="909"/>
      <c r="L3125" s="909"/>
      <c r="M3125" s="909"/>
      <c r="N3125" s="909"/>
      <c r="O3125" s="909"/>
      <c r="P3125" s="909"/>
      <c r="Q3125" s="909"/>
    </row>
    <row r="3126" spans="11:17">
      <c r="K3126" s="909"/>
      <c r="L3126" s="909"/>
      <c r="M3126" s="909"/>
      <c r="N3126" s="909"/>
      <c r="O3126" s="909"/>
      <c r="P3126" s="909"/>
      <c r="Q3126" s="909"/>
    </row>
    <row r="3127" spans="11:17">
      <c r="K3127" s="909"/>
      <c r="L3127" s="909"/>
      <c r="M3127" s="909"/>
      <c r="N3127" s="909"/>
      <c r="O3127" s="909"/>
      <c r="P3127" s="909"/>
      <c r="Q3127" s="909"/>
    </row>
    <row r="3128" spans="11:17">
      <c r="K3128" s="909"/>
      <c r="L3128" s="909"/>
      <c r="M3128" s="909"/>
      <c r="N3128" s="909"/>
      <c r="O3128" s="909"/>
      <c r="P3128" s="909"/>
      <c r="Q3128" s="909"/>
    </row>
    <row r="3129" spans="11:17">
      <c r="K3129" s="909"/>
      <c r="L3129" s="909"/>
      <c r="M3129" s="909"/>
      <c r="N3129" s="909"/>
      <c r="O3129" s="909"/>
      <c r="P3129" s="909"/>
      <c r="Q3129" s="909"/>
    </row>
    <row r="3130" spans="11:17">
      <c r="K3130" s="909"/>
      <c r="L3130" s="909"/>
      <c r="M3130" s="909"/>
      <c r="N3130" s="909"/>
      <c r="O3130" s="909"/>
      <c r="P3130" s="909"/>
      <c r="Q3130" s="909"/>
    </row>
    <row r="3131" spans="11:17">
      <c r="K3131" s="909"/>
      <c r="L3131" s="909"/>
      <c r="M3131" s="909"/>
      <c r="N3131" s="909"/>
      <c r="O3131" s="909"/>
      <c r="P3131" s="909"/>
      <c r="Q3131" s="909"/>
    </row>
    <row r="3132" spans="11:17">
      <c r="K3132" s="909"/>
      <c r="L3132" s="909"/>
      <c r="M3132" s="909"/>
      <c r="N3132" s="909"/>
      <c r="O3132" s="909"/>
      <c r="P3132" s="909"/>
      <c r="Q3132" s="909"/>
    </row>
    <row r="3133" spans="11:17">
      <c r="K3133" s="909"/>
      <c r="L3133" s="909"/>
      <c r="M3133" s="909"/>
      <c r="N3133" s="909"/>
      <c r="O3133" s="909"/>
      <c r="P3133" s="909"/>
      <c r="Q3133" s="909"/>
    </row>
    <row r="3134" spans="11:17">
      <c r="K3134" s="909"/>
      <c r="L3134" s="909"/>
      <c r="M3134" s="909"/>
      <c r="N3134" s="909"/>
      <c r="O3134" s="909"/>
      <c r="P3134" s="909"/>
      <c r="Q3134" s="909"/>
    </row>
    <row r="3135" spans="11:17">
      <c r="K3135" s="909"/>
      <c r="L3135" s="909"/>
      <c r="M3135" s="909"/>
      <c r="N3135" s="909"/>
      <c r="O3135" s="909"/>
      <c r="P3135" s="909"/>
      <c r="Q3135" s="909"/>
    </row>
    <row r="3136" spans="11:17">
      <c r="K3136" s="909"/>
      <c r="L3136" s="909"/>
      <c r="M3136" s="909"/>
      <c r="N3136" s="909"/>
      <c r="O3136" s="909"/>
      <c r="P3136" s="909"/>
      <c r="Q3136" s="909"/>
    </row>
    <row r="3137" spans="11:17">
      <c r="K3137" s="909"/>
      <c r="L3137" s="909"/>
      <c r="M3137" s="909"/>
      <c r="N3137" s="909"/>
      <c r="O3137" s="909"/>
      <c r="P3137" s="909"/>
      <c r="Q3137" s="909"/>
    </row>
    <row r="3138" spans="11:17">
      <c r="K3138" s="909"/>
      <c r="L3138" s="909"/>
      <c r="M3138" s="909"/>
      <c r="N3138" s="909"/>
      <c r="O3138" s="909"/>
      <c r="P3138" s="909"/>
      <c r="Q3138" s="909"/>
    </row>
    <row r="3139" spans="11:17">
      <c r="K3139" s="909"/>
      <c r="L3139" s="909"/>
      <c r="M3139" s="909"/>
      <c r="N3139" s="909"/>
      <c r="O3139" s="909"/>
      <c r="P3139" s="909"/>
      <c r="Q3139" s="909"/>
    </row>
    <row r="3140" spans="11:17">
      <c r="K3140" s="909"/>
      <c r="L3140" s="909"/>
      <c r="M3140" s="909"/>
      <c r="N3140" s="909"/>
      <c r="O3140" s="909"/>
      <c r="P3140" s="909"/>
      <c r="Q3140" s="909"/>
    </row>
    <row r="3141" spans="11:17">
      <c r="K3141" s="909"/>
      <c r="L3141" s="909"/>
      <c r="M3141" s="909"/>
      <c r="N3141" s="909"/>
      <c r="O3141" s="909"/>
      <c r="P3141" s="909"/>
      <c r="Q3141" s="909"/>
    </row>
    <row r="3142" spans="11:17">
      <c r="K3142" s="909"/>
      <c r="L3142" s="909"/>
      <c r="M3142" s="909"/>
      <c r="N3142" s="909"/>
      <c r="O3142" s="909"/>
      <c r="P3142" s="909"/>
      <c r="Q3142" s="909"/>
    </row>
    <row r="3143" spans="11:17">
      <c r="K3143" s="909"/>
      <c r="L3143" s="909"/>
      <c r="M3143" s="909"/>
      <c r="N3143" s="909"/>
      <c r="O3143" s="909"/>
      <c r="P3143" s="909"/>
      <c r="Q3143" s="909"/>
    </row>
    <row r="3144" spans="11:17">
      <c r="K3144" s="909"/>
      <c r="L3144" s="909"/>
      <c r="M3144" s="909"/>
      <c r="N3144" s="909"/>
      <c r="O3144" s="909"/>
      <c r="P3144" s="909"/>
      <c r="Q3144" s="909"/>
    </row>
    <row r="3145" spans="11:17">
      <c r="K3145" s="909"/>
      <c r="L3145" s="909"/>
      <c r="M3145" s="909"/>
      <c r="N3145" s="909"/>
      <c r="O3145" s="909"/>
      <c r="P3145" s="909"/>
      <c r="Q3145" s="909"/>
    </row>
    <row r="3146" spans="11:17">
      <c r="K3146" s="909"/>
      <c r="L3146" s="909"/>
      <c r="M3146" s="909"/>
      <c r="N3146" s="909"/>
      <c r="O3146" s="909"/>
      <c r="P3146" s="909"/>
      <c r="Q3146" s="909"/>
    </row>
    <row r="3147" spans="11:17">
      <c r="K3147" s="909"/>
      <c r="L3147" s="909"/>
      <c r="M3147" s="909"/>
      <c r="N3147" s="909"/>
      <c r="O3147" s="909"/>
      <c r="P3147" s="909"/>
      <c r="Q3147" s="909"/>
    </row>
    <row r="3148" spans="11:17">
      <c r="K3148" s="909"/>
      <c r="L3148" s="909"/>
      <c r="M3148" s="909"/>
      <c r="N3148" s="909"/>
      <c r="O3148" s="909"/>
      <c r="P3148" s="909"/>
      <c r="Q3148" s="909"/>
    </row>
    <row r="3149" spans="11:17">
      <c r="K3149" s="909"/>
      <c r="L3149" s="909"/>
      <c r="M3149" s="909"/>
      <c r="N3149" s="909"/>
      <c r="O3149" s="909"/>
      <c r="P3149" s="909"/>
      <c r="Q3149" s="909"/>
    </row>
    <row r="3150" spans="11:17">
      <c r="K3150" s="909"/>
      <c r="L3150" s="909"/>
      <c r="M3150" s="909"/>
      <c r="N3150" s="909"/>
      <c r="O3150" s="909"/>
      <c r="P3150" s="909"/>
      <c r="Q3150" s="909"/>
    </row>
    <row r="3151" spans="11:17">
      <c r="K3151" s="909"/>
      <c r="L3151" s="909"/>
      <c r="M3151" s="909"/>
      <c r="N3151" s="909"/>
      <c r="O3151" s="909"/>
      <c r="P3151" s="909"/>
      <c r="Q3151" s="909"/>
    </row>
    <row r="3152" spans="11:17">
      <c r="K3152" s="909"/>
      <c r="L3152" s="909"/>
      <c r="M3152" s="909"/>
      <c r="N3152" s="909"/>
      <c r="O3152" s="909"/>
      <c r="P3152" s="909"/>
      <c r="Q3152" s="909"/>
    </row>
    <row r="3153" spans="11:17">
      <c r="K3153" s="909"/>
      <c r="L3153" s="909"/>
      <c r="M3153" s="909"/>
      <c r="N3153" s="909"/>
      <c r="O3153" s="909"/>
      <c r="P3153" s="909"/>
      <c r="Q3153" s="909"/>
    </row>
    <row r="3154" spans="11:17">
      <c r="K3154" s="909"/>
      <c r="L3154" s="909"/>
      <c r="M3154" s="909"/>
      <c r="N3154" s="909"/>
      <c r="O3154" s="909"/>
      <c r="P3154" s="909"/>
      <c r="Q3154" s="909"/>
    </row>
    <row r="3155" spans="11:17">
      <c r="K3155" s="909"/>
      <c r="L3155" s="909"/>
      <c r="M3155" s="909"/>
      <c r="N3155" s="909"/>
      <c r="O3155" s="909"/>
      <c r="P3155" s="909"/>
      <c r="Q3155" s="909"/>
    </row>
    <row r="3156" spans="11:17">
      <c r="K3156" s="909"/>
      <c r="L3156" s="909"/>
      <c r="M3156" s="909"/>
      <c r="N3156" s="909"/>
      <c r="O3156" s="909"/>
      <c r="P3156" s="909"/>
      <c r="Q3156" s="909"/>
    </row>
    <row r="3157" spans="11:17">
      <c r="K3157" s="909"/>
      <c r="L3157" s="909"/>
      <c r="M3157" s="909"/>
      <c r="N3157" s="909"/>
      <c r="O3157" s="909"/>
      <c r="P3157" s="909"/>
      <c r="Q3157" s="909"/>
    </row>
    <row r="3158" spans="11:17">
      <c r="K3158" s="909"/>
      <c r="L3158" s="909"/>
      <c r="M3158" s="909"/>
      <c r="N3158" s="909"/>
      <c r="O3158" s="909"/>
      <c r="P3158" s="909"/>
      <c r="Q3158" s="909"/>
    </row>
    <row r="3159" spans="11:17">
      <c r="K3159" s="909"/>
      <c r="L3159" s="909"/>
      <c r="M3159" s="909"/>
      <c r="N3159" s="909"/>
      <c r="O3159" s="909"/>
      <c r="P3159" s="909"/>
      <c r="Q3159" s="909"/>
    </row>
    <row r="3160" spans="11:17">
      <c r="K3160" s="909"/>
      <c r="L3160" s="909"/>
      <c r="M3160" s="909"/>
      <c r="N3160" s="909"/>
      <c r="O3160" s="909"/>
      <c r="P3160" s="909"/>
      <c r="Q3160" s="909"/>
    </row>
    <row r="3161" spans="11:17">
      <c r="K3161" s="909"/>
      <c r="L3161" s="909"/>
      <c r="M3161" s="909"/>
      <c r="N3161" s="909"/>
      <c r="O3161" s="909"/>
      <c r="P3161" s="909"/>
      <c r="Q3161" s="909"/>
    </row>
    <row r="3162" spans="11:17">
      <c r="K3162" s="909"/>
      <c r="L3162" s="909"/>
      <c r="M3162" s="909"/>
      <c r="N3162" s="909"/>
      <c r="O3162" s="909"/>
      <c r="P3162" s="909"/>
      <c r="Q3162" s="909"/>
    </row>
    <row r="3163" spans="11:17">
      <c r="K3163" s="909"/>
      <c r="L3163" s="909"/>
      <c r="M3163" s="909"/>
      <c r="N3163" s="909"/>
      <c r="O3163" s="909"/>
      <c r="P3163" s="909"/>
      <c r="Q3163" s="909"/>
    </row>
    <row r="3164" spans="11:17">
      <c r="K3164" s="909"/>
      <c r="L3164" s="909"/>
      <c r="M3164" s="909"/>
      <c r="N3164" s="909"/>
      <c r="O3164" s="909"/>
      <c r="P3164" s="909"/>
      <c r="Q3164" s="909"/>
    </row>
    <row r="3165" spans="11:17">
      <c r="K3165" s="909"/>
      <c r="L3165" s="909"/>
      <c r="M3165" s="909"/>
      <c r="N3165" s="909"/>
      <c r="O3165" s="909"/>
      <c r="P3165" s="909"/>
      <c r="Q3165" s="909"/>
    </row>
    <row r="3166" spans="11:17">
      <c r="K3166" s="909"/>
      <c r="L3166" s="909"/>
      <c r="M3166" s="909"/>
      <c r="N3166" s="909"/>
      <c r="O3166" s="909"/>
      <c r="P3166" s="909"/>
      <c r="Q3166" s="909"/>
    </row>
    <row r="3167" spans="11:17">
      <c r="K3167" s="909"/>
      <c r="L3167" s="909"/>
      <c r="M3167" s="909"/>
      <c r="N3167" s="909"/>
      <c r="O3167" s="909"/>
      <c r="P3167" s="909"/>
      <c r="Q3167" s="909"/>
    </row>
    <row r="3168" spans="11:17">
      <c r="K3168" s="909"/>
      <c r="L3168" s="909"/>
      <c r="M3168" s="909"/>
      <c r="N3168" s="909"/>
      <c r="O3168" s="909"/>
      <c r="P3168" s="909"/>
      <c r="Q3168" s="909"/>
    </row>
    <row r="3169" spans="11:17">
      <c r="K3169" s="909"/>
      <c r="L3169" s="909"/>
      <c r="M3169" s="909"/>
      <c r="N3169" s="909"/>
      <c r="O3169" s="909"/>
      <c r="P3169" s="909"/>
      <c r="Q3169" s="909"/>
    </row>
    <row r="3170" spans="11:17">
      <c r="K3170" s="909"/>
      <c r="L3170" s="909"/>
      <c r="M3170" s="909"/>
      <c r="N3170" s="909"/>
      <c r="O3170" s="909"/>
      <c r="P3170" s="909"/>
      <c r="Q3170" s="909"/>
    </row>
    <row r="3171" spans="11:17">
      <c r="K3171" s="909"/>
      <c r="L3171" s="909"/>
      <c r="M3171" s="909"/>
      <c r="N3171" s="909"/>
      <c r="O3171" s="909"/>
      <c r="P3171" s="909"/>
      <c r="Q3171" s="909"/>
    </row>
    <row r="3172" spans="11:17">
      <c r="K3172" s="909"/>
      <c r="L3172" s="909"/>
      <c r="M3172" s="909"/>
      <c r="N3172" s="909"/>
      <c r="O3172" s="909"/>
      <c r="P3172" s="909"/>
      <c r="Q3172" s="909"/>
    </row>
    <row r="3173" spans="11:17">
      <c r="K3173" s="909"/>
      <c r="L3173" s="909"/>
      <c r="M3173" s="909"/>
      <c r="N3173" s="909"/>
      <c r="O3173" s="909"/>
      <c r="P3173" s="909"/>
      <c r="Q3173" s="909"/>
    </row>
    <row r="3174" spans="11:17">
      <c r="K3174" s="909"/>
      <c r="L3174" s="909"/>
      <c r="M3174" s="909"/>
      <c r="N3174" s="909"/>
      <c r="O3174" s="909"/>
      <c r="P3174" s="909"/>
      <c r="Q3174" s="909"/>
    </row>
    <row r="3175" spans="11:17">
      <c r="K3175" s="909"/>
      <c r="L3175" s="909"/>
      <c r="M3175" s="909"/>
      <c r="N3175" s="909"/>
      <c r="O3175" s="909"/>
      <c r="P3175" s="909"/>
      <c r="Q3175" s="909"/>
    </row>
    <row r="3176" spans="11:17">
      <c r="K3176" s="909"/>
      <c r="L3176" s="909"/>
      <c r="M3176" s="909"/>
      <c r="N3176" s="909"/>
      <c r="O3176" s="909"/>
      <c r="P3176" s="909"/>
      <c r="Q3176" s="909"/>
    </row>
    <row r="3177" spans="11:17">
      <c r="K3177" s="909"/>
      <c r="L3177" s="909"/>
      <c r="M3177" s="909"/>
      <c r="N3177" s="909"/>
      <c r="O3177" s="909"/>
      <c r="P3177" s="909"/>
      <c r="Q3177" s="909"/>
    </row>
    <row r="3178" spans="11:17">
      <c r="K3178" s="909"/>
      <c r="L3178" s="909"/>
      <c r="M3178" s="909"/>
      <c r="N3178" s="909"/>
      <c r="O3178" s="909"/>
      <c r="P3178" s="909"/>
      <c r="Q3178" s="909"/>
    </row>
    <row r="3179" spans="11:17">
      <c r="K3179" s="909"/>
      <c r="L3179" s="909"/>
      <c r="M3179" s="909"/>
      <c r="N3179" s="909"/>
      <c r="O3179" s="909"/>
      <c r="P3179" s="909"/>
      <c r="Q3179" s="909"/>
    </row>
    <row r="3180" spans="11:17">
      <c r="K3180" s="909"/>
      <c r="L3180" s="909"/>
      <c r="M3180" s="909"/>
      <c r="N3180" s="909"/>
      <c r="O3180" s="909"/>
      <c r="P3180" s="909"/>
      <c r="Q3180" s="909"/>
    </row>
    <row r="3181" spans="11:17">
      <c r="K3181" s="909"/>
      <c r="L3181" s="909"/>
      <c r="M3181" s="909"/>
      <c r="N3181" s="909"/>
      <c r="O3181" s="909"/>
      <c r="P3181" s="909"/>
      <c r="Q3181" s="909"/>
    </row>
    <row r="3182" spans="11:17">
      <c r="K3182" s="909"/>
      <c r="L3182" s="909"/>
      <c r="M3182" s="909"/>
      <c r="N3182" s="909"/>
      <c r="O3182" s="909"/>
      <c r="P3182" s="909"/>
      <c r="Q3182" s="909"/>
    </row>
    <row r="3183" spans="11:17">
      <c r="K3183" s="909"/>
      <c r="L3183" s="909"/>
      <c r="M3183" s="909"/>
      <c r="N3183" s="909"/>
      <c r="O3183" s="909"/>
      <c r="P3183" s="909"/>
      <c r="Q3183" s="909"/>
    </row>
    <row r="3184" spans="11:17">
      <c r="K3184" s="909"/>
      <c r="L3184" s="909"/>
      <c r="M3184" s="909"/>
      <c r="N3184" s="909"/>
      <c r="O3184" s="909"/>
      <c r="P3184" s="909"/>
      <c r="Q3184" s="909"/>
    </row>
    <row r="3185" spans="11:17">
      <c r="K3185" s="909"/>
      <c r="L3185" s="909"/>
      <c r="M3185" s="909"/>
      <c r="N3185" s="909"/>
      <c r="O3185" s="909"/>
      <c r="P3185" s="909"/>
      <c r="Q3185" s="909"/>
    </row>
    <row r="3186" spans="11:17">
      <c r="K3186" s="909"/>
      <c r="L3186" s="909"/>
      <c r="M3186" s="909"/>
      <c r="N3186" s="909"/>
      <c r="O3186" s="909"/>
      <c r="P3186" s="909"/>
      <c r="Q3186" s="909"/>
    </row>
    <row r="3187" spans="11:17">
      <c r="K3187" s="909"/>
      <c r="L3187" s="909"/>
      <c r="M3187" s="909"/>
      <c r="N3187" s="909"/>
      <c r="O3187" s="909"/>
      <c r="P3187" s="909"/>
      <c r="Q3187" s="909"/>
    </row>
    <row r="3188" spans="11:17">
      <c r="K3188" s="909"/>
      <c r="L3188" s="909"/>
      <c r="M3188" s="909"/>
      <c r="N3188" s="909"/>
      <c r="O3188" s="909"/>
      <c r="P3188" s="909"/>
      <c r="Q3188" s="909"/>
    </row>
    <row r="3189" spans="11:17">
      <c r="K3189" s="909"/>
      <c r="L3189" s="909"/>
      <c r="M3189" s="909"/>
      <c r="N3189" s="909"/>
      <c r="O3189" s="909"/>
      <c r="P3189" s="909"/>
      <c r="Q3189" s="909"/>
    </row>
    <row r="3190" spans="11:17">
      <c r="K3190" s="909"/>
      <c r="L3190" s="909"/>
      <c r="M3190" s="909"/>
      <c r="N3190" s="909"/>
      <c r="O3190" s="909"/>
      <c r="P3190" s="909"/>
      <c r="Q3190" s="909"/>
    </row>
    <row r="3191" spans="11:17">
      <c r="K3191" s="909"/>
      <c r="L3191" s="909"/>
      <c r="M3191" s="909"/>
      <c r="N3191" s="909"/>
      <c r="O3191" s="909"/>
      <c r="P3191" s="909"/>
      <c r="Q3191" s="909"/>
    </row>
    <row r="3192" spans="11:17">
      <c r="K3192" s="909"/>
      <c r="L3192" s="909"/>
      <c r="M3192" s="909"/>
      <c r="N3192" s="909"/>
      <c r="O3192" s="909"/>
      <c r="P3192" s="909"/>
      <c r="Q3192" s="909"/>
    </row>
    <row r="3193" spans="11:17">
      <c r="K3193" s="909"/>
      <c r="L3193" s="909"/>
      <c r="M3193" s="909"/>
      <c r="N3193" s="909"/>
      <c r="O3193" s="909"/>
      <c r="P3193" s="909"/>
      <c r="Q3193" s="909"/>
    </row>
    <row r="3194" spans="11:17">
      <c r="K3194" s="909"/>
      <c r="L3194" s="909"/>
      <c r="M3194" s="909"/>
      <c r="N3194" s="909"/>
      <c r="O3194" s="909"/>
      <c r="P3194" s="909"/>
      <c r="Q3194" s="909"/>
    </row>
    <row r="3195" spans="11:17">
      <c r="K3195" s="909"/>
      <c r="L3195" s="909"/>
      <c r="M3195" s="909"/>
      <c r="N3195" s="909"/>
      <c r="O3195" s="909"/>
      <c r="P3195" s="909"/>
      <c r="Q3195" s="909"/>
    </row>
    <row r="3196" spans="11:17">
      <c r="K3196" s="909"/>
      <c r="L3196" s="909"/>
      <c r="M3196" s="909"/>
      <c r="N3196" s="909"/>
      <c r="O3196" s="909"/>
      <c r="P3196" s="909"/>
      <c r="Q3196" s="909"/>
    </row>
    <row r="3197" spans="11:17">
      <c r="K3197" s="909"/>
      <c r="L3197" s="909"/>
      <c r="M3197" s="909"/>
      <c r="N3197" s="909"/>
      <c r="O3197" s="909"/>
      <c r="P3197" s="909"/>
      <c r="Q3197" s="909"/>
    </row>
    <row r="3198" spans="11:17">
      <c r="K3198" s="909"/>
      <c r="L3198" s="909"/>
      <c r="M3198" s="909"/>
      <c r="N3198" s="909"/>
      <c r="O3198" s="909"/>
      <c r="P3198" s="909"/>
      <c r="Q3198" s="909"/>
    </row>
    <row r="3199" spans="11:17">
      <c r="K3199" s="909"/>
      <c r="L3199" s="909"/>
      <c r="M3199" s="909"/>
      <c r="N3199" s="909"/>
      <c r="O3199" s="909"/>
      <c r="P3199" s="909"/>
      <c r="Q3199" s="909"/>
    </row>
    <row r="3200" spans="11:17">
      <c r="K3200" s="909"/>
      <c r="L3200" s="909"/>
      <c r="M3200" s="909"/>
      <c r="N3200" s="909"/>
      <c r="O3200" s="909"/>
      <c r="P3200" s="909"/>
      <c r="Q3200" s="909"/>
    </row>
    <row r="3201" spans="11:17">
      <c r="K3201" s="909"/>
      <c r="L3201" s="909"/>
      <c r="M3201" s="909"/>
      <c r="N3201" s="909"/>
      <c r="O3201" s="909"/>
      <c r="P3201" s="909"/>
      <c r="Q3201" s="909"/>
    </row>
    <row r="3202" spans="11:17">
      <c r="K3202" s="909"/>
      <c r="L3202" s="909"/>
      <c r="M3202" s="909"/>
      <c r="N3202" s="909"/>
      <c r="O3202" s="909"/>
      <c r="P3202" s="909"/>
      <c r="Q3202" s="909"/>
    </row>
    <row r="3203" spans="11:17">
      <c r="K3203" s="909"/>
      <c r="L3203" s="909"/>
      <c r="M3203" s="909"/>
      <c r="N3203" s="909"/>
      <c r="O3203" s="909"/>
      <c r="P3203" s="909"/>
      <c r="Q3203" s="909"/>
    </row>
    <row r="3204" spans="11:17">
      <c r="K3204" s="909"/>
      <c r="L3204" s="909"/>
      <c r="M3204" s="909"/>
      <c r="N3204" s="909"/>
      <c r="O3204" s="909"/>
      <c r="P3204" s="909"/>
      <c r="Q3204" s="909"/>
    </row>
    <row r="3205" spans="11:17">
      <c r="K3205" s="909"/>
      <c r="L3205" s="909"/>
      <c r="M3205" s="909"/>
      <c r="N3205" s="909"/>
      <c r="O3205" s="909"/>
      <c r="P3205" s="909"/>
      <c r="Q3205" s="909"/>
    </row>
    <row r="3206" spans="11:17">
      <c r="K3206" s="909"/>
      <c r="L3206" s="909"/>
      <c r="M3206" s="909"/>
      <c r="N3206" s="909"/>
      <c r="O3206" s="909"/>
      <c r="P3206" s="909"/>
      <c r="Q3206" s="909"/>
    </row>
    <row r="3207" spans="11:17">
      <c r="K3207" s="909"/>
      <c r="L3207" s="909"/>
      <c r="M3207" s="909"/>
      <c r="N3207" s="909"/>
      <c r="O3207" s="909"/>
      <c r="P3207" s="909"/>
      <c r="Q3207" s="909"/>
    </row>
    <row r="3208" spans="11:17">
      <c r="K3208" s="909"/>
      <c r="L3208" s="909"/>
      <c r="M3208" s="909"/>
      <c r="N3208" s="909"/>
      <c r="O3208" s="909"/>
      <c r="P3208" s="909"/>
      <c r="Q3208" s="909"/>
    </row>
    <row r="3209" spans="11:17">
      <c r="K3209" s="909"/>
      <c r="L3209" s="909"/>
      <c r="M3209" s="909"/>
      <c r="N3209" s="909"/>
      <c r="O3209" s="909"/>
      <c r="P3209" s="909"/>
      <c r="Q3209" s="909"/>
    </row>
    <row r="3210" spans="11:17">
      <c r="K3210" s="909"/>
      <c r="L3210" s="909"/>
      <c r="M3210" s="909"/>
      <c r="N3210" s="909"/>
      <c r="O3210" s="909"/>
      <c r="P3210" s="909"/>
      <c r="Q3210" s="909"/>
    </row>
    <row r="3211" spans="11:17">
      <c r="K3211" s="909"/>
      <c r="L3211" s="909"/>
      <c r="M3211" s="909"/>
      <c r="N3211" s="909"/>
      <c r="O3211" s="909"/>
      <c r="P3211" s="909"/>
      <c r="Q3211" s="909"/>
    </row>
    <row r="3212" spans="11:17">
      <c r="K3212" s="909"/>
      <c r="L3212" s="909"/>
      <c r="M3212" s="909"/>
      <c r="N3212" s="909"/>
      <c r="O3212" s="909"/>
      <c r="P3212" s="909"/>
      <c r="Q3212" s="909"/>
    </row>
    <row r="3213" spans="11:17">
      <c r="K3213" s="909"/>
      <c r="L3213" s="909"/>
      <c r="M3213" s="909"/>
      <c r="N3213" s="909"/>
      <c r="O3213" s="909"/>
      <c r="P3213" s="909"/>
      <c r="Q3213" s="909"/>
    </row>
    <row r="3214" spans="11:17">
      <c r="K3214" s="909"/>
      <c r="L3214" s="909"/>
      <c r="M3214" s="909"/>
      <c r="N3214" s="909"/>
      <c r="O3214" s="909"/>
      <c r="P3214" s="909"/>
      <c r="Q3214" s="909"/>
    </row>
    <row r="3215" spans="11:17">
      <c r="K3215" s="909"/>
      <c r="L3215" s="909"/>
      <c r="M3215" s="909"/>
      <c r="N3215" s="909"/>
      <c r="O3215" s="909"/>
      <c r="P3215" s="909"/>
      <c r="Q3215" s="909"/>
    </row>
    <row r="3216" spans="11:17">
      <c r="K3216" s="909"/>
      <c r="L3216" s="909"/>
      <c r="M3216" s="909"/>
      <c r="N3216" s="909"/>
      <c r="O3216" s="909"/>
      <c r="P3216" s="909"/>
      <c r="Q3216" s="909"/>
    </row>
    <row r="3217" spans="11:17">
      <c r="K3217" s="909"/>
      <c r="L3217" s="909"/>
      <c r="M3217" s="909"/>
      <c r="N3217" s="909"/>
      <c r="O3217" s="909"/>
      <c r="P3217" s="909"/>
      <c r="Q3217" s="909"/>
    </row>
    <row r="3218" spans="11:17">
      <c r="K3218" s="909"/>
      <c r="L3218" s="909"/>
      <c r="M3218" s="909"/>
      <c r="N3218" s="909"/>
      <c r="O3218" s="909"/>
      <c r="P3218" s="909"/>
      <c r="Q3218" s="909"/>
    </row>
    <row r="3219" spans="11:17">
      <c r="K3219" s="909"/>
      <c r="L3219" s="909"/>
      <c r="M3219" s="909"/>
      <c r="N3219" s="909"/>
      <c r="O3219" s="909"/>
      <c r="P3219" s="909"/>
      <c r="Q3219" s="909"/>
    </row>
    <row r="3220" spans="11:17">
      <c r="K3220" s="909"/>
      <c r="L3220" s="909"/>
      <c r="M3220" s="909"/>
      <c r="N3220" s="909"/>
      <c r="O3220" s="909"/>
      <c r="P3220" s="909"/>
      <c r="Q3220" s="909"/>
    </row>
    <row r="3221" spans="11:17">
      <c r="K3221" s="909"/>
      <c r="L3221" s="909"/>
      <c r="M3221" s="909"/>
      <c r="N3221" s="909"/>
      <c r="O3221" s="909"/>
      <c r="P3221" s="909"/>
      <c r="Q3221" s="909"/>
    </row>
    <row r="3222" spans="11:17">
      <c r="K3222" s="909"/>
      <c r="L3222" s="909"/>
      <c r="M3222" s="909"/>
      <c r="N3222" s="909"/>
      <c r="O3222" s="909"/>
      <c r="P3222" s="909"/>
      <c r="Q3222" s="909"/>
    </row>
    <row r="3223" spans="11:17">
      <c r="K3223" s="909"/>
      <c r="L3223" s="909"/>
      <c r="M3223" s="909"/>
      <c r="N3223" s="909"/>
      <c r="O3223" s="909"/>
      <c r="P3223" s="909"/>
      <c r="Q3223" s="909"/>
    </row>
    <row r="3224" spans="11:17">
      <c r="K3224" s="909"/>
      <c r="L3224" s="909"/>
      <c r="M3224" s="909"/>
      <c r="N3224" s="909"/>
      <c r="O3224" s="909"/>
      <c r="P3224" s="909"/>
      <c r="Q3224" s="909"/>
    </row>
    <row r="3225" spans="11:17">
      <c r="K3225" s="909"/>
      <c r="L3225" s="909"/>
      <c r="M3225" s="909"/>
      <c r="N3225" s="909"/>
      <c r="O3225" s="909"/>
      <c r="P3225" s="909"/>
      <c r="Q3225" s="909"/>
    </row>
    <row r="3226" spans="11:17">
      <c r="K3226" s="909"/>
      <c r="L3226" s="909"/>
      <c r="M3226" s="909"/>
      <c r="N3226" s="909"/>
      <c r="O3226" s="909"/>
      <c r="P3226" s="909"/>
      <c r="Q3226" s="909"/>
    </row>
    <row r="3227" spans="11:17">
      <c r="K3227" s="909"/>
      <c r="L3227" s="909"/>
      <c r="M3227" s="909"/>
      <c r="N3227" s="909"/>
      <c r="O3227" s="909"/>
      <c r="P3227" s="909"/>
      <c r="Q3227" s="909"/>
    </row>
    <row r="3228" spans="11:17">
      <c r="K3228" s="909"/>
      <c r="L3228" s="909"/>
      <c r="M3228" s="909"/>
      <c r="N3228" s="909"/>
      <c r="O3228" s="909"/>
      <c r="P3228" s="909"/>
      <c r="Q3228" s="909"/>
    </row>
    <row r="3229" spans="11:17">
      <c r="K3229" s="909"/>
      <c r="L3229" s="909"/>
      <c r="M3229" s="909"/>
      <c r="N3229" s="909"/>
      <c r="O3229" s="909"/>
      <c r="P3229" s="909"/>
      <c r="Q3229" s="909"/>
    </row>
    <row r="3230" spans="11:17">
      <c r="K3230" s="909"/>
      <c r="L3230" s="909"/>
      <c r="M3230" s="909"/>
      <c r="N3230" s="909"/>
      <c r="O3230" s="909"/>
      <c r="P3230" s="909"/>
      <c r="Q3230" s="909"/>
    </row>
    <row r="3231" spans="11:17">
      <c r="K3231" s="909"/>
      <c r="L3231" s="909"/>
      <c r="M3231" s="909"/>
      <c r="N3231" s="909"/>
      <c r="O3231" s="909"/>
      <c r="P3231" s="909"/>
      <c r="Q3231" s="909"/>
    </row>
    <row r="3232" spans="11:17">
      <c r="K3232" s="909"/>
      <c r="L3232" s="909"/>
      <c r="M3232" s="909"/>
      <c r="N3232" s="909"/>
      <c r="O3232" s="909"/>
      <c r="P3232" s="909"/>
      <c r="Q3232" s="909"/>
    </row>
    <row r="3233" spans="11:17">
      <c r="K3233" s="909"/>
      <c r="L3233" s="909"/>
      <c r="M3233" s="909"/>
      <c r="N3233" s="909"/>
      <c r="O3233" s="909"/>
      <c r="P3233" s="909"/>
      <c r="Q3233" s="909"/>
    </row>
    <row r="3234" spans="11:17">
      <c r="K3234" s="909"/>
      <c r="L3234" s="909"/>
      <c r="M3234" s="909"/>
      <c r="N3234" s="909"/>
      <c r="O3234" s="909"/>
      <c r="P3234" s="909"/>
      <c r="Q3234" s="909"/>
    </row>
    <row r="3235" spans="11:17">
      <c r="K3235" s="909"/>
      <c r="L3235" s="909"/>
      <c r="M3235" s="909"/>
      <c r="N3235" s="909"/>
      <c r="O3235" s="909"/>
      <c r="P3235" s="909"/>
      <c r="Q3235" s="909"/>
    </row>
    <row r="3236" spans="11:17">
      <c r="K3236" s="909"/>
      <c r="L3236" s="909"/>
      <c r="M3236" s="909"/>
      <c r="N3236" s="909"/>
      <c r="O3236" s="909"/>
      <c r="P3236" s="909"/>
      <c r="Q3236" s="909"/>
    </row>
    <row r="3237" spans="11:17">
      <c r="K3237" s="909"/>
      <c r="L3237" s="909"/>
      <c r="M3237" s="909"/>
      <c r="N3237" s="909"/>
      <c r="O3237" s="909"/>
      <c r="P3237" s="909"/>
      <c r="Q3237" s="909"/>
    </row>
    <row r="3238" spans="11:17">
      <c r="K3238" s="909"/>
      <c r="L3238" s="909"/>
      <c r="M3238" s="909"/>
      <c r="N3238" s="909"/>
      <c r="O3238" s="909"/>
      <c r="P3238" s="909"/>
      <c r="Q3238" s="909"/>
    </row>
    <row r="3239" spans="11:17">
      <c r="K3239" s="909"/>
      <c r="L3239" s="909"/>
      <c r="M3239" s="909"/>
      <c r="N3239" s="909"/>
      <c r="O3239" s="909"/>
      <c r="P3239" s="909"/>
      <c r="Q3239" s="909"/>
    </row>
    <row r="3240" spans="11:17">
      <c r="K3240" s="909"/>
      <c r="L3240" s="909"/>
      <c r="M3240" s="909"/>
      <c r="N3240" s="909"/>
      <c r="O3240" s="909"/>
      <c r="P3240" s="909"/>
      <c r="Q3240" s="909"/>
    </row>
    <row r="3241" spans="11:17">
      <c r="K3241" s="909"/>
      <c r="L3241" s="909"/>
      <c r="M3241" s="909"/>
      <c r="N3241" s="909"/>
      <c r="O3241" s="909"/>
      <c r="P3241" s="909"/>
      <c r="Q3241" s="909"/>
    </row>
    <row r="3242" spans="11:17">
      <c r="K3242" s="909"/>
      <c r="L3242" s="909"/>
      <c r="M3242" s="909"/>
      <c r="N3242" s="909"/>
      <c r="O3242" s="909"/>
      <c r="P3242" s="909"/>
      <c r="Q3242" s="909"/>
    </row>
    <row r="3243" spans="11:17">
      <c r="K3243" s="909"/>
      <c r="L3243" s="909"/>
      <c r="M3243" s="909"/>
      <c r="N3243" s="909"/>
      <c r="O3243" s="909"/>
      <c r="P3243" s="909"/>
      <c r="Q3243" s="909"/>
    </row>
    <row r="3244" spans="11:17">
      <c r="K3244" s="909"/>
      <c r="L3244" s="909"/>
      <c r="M3244" s="909"/>
      <c r="N3244" s="909"/>
      <c r="O3244" s="909"/>
      <c r="P3244" s="909"/>
      <c r="Q3244" s="909"/>
    </row>
    <row r="3245" spans="11:17">
      <c r="K3245" s="909"/>
      <c r="L3245" s="909"/>
      <c r="M3245" s="909"/>
      <c r="N3245" s="909"/>
      <c r="O3245" s="909"/>
      <c r="P3245" s="909"/>
      <c r="Q3245" s="909"/>
    </row>
    <row r="3246" spans="11:17">
      <c r="K3246" s="909"/>
      <c r="L3246" s="909"/>
      <c r="M3246" s="909"/>
      <c r="N3246" s="909"/>
      <c r="O3246" s="909"/>
      <c r="P3246" s="909"/>
      <c r="Q3246" s="909"/>
    </row>
    <row r="3247" spans="11:17">
      <c r="K3247" s="909"/>
      <c r="L3247" s="909"/>
      <c r="M3247" s="909"/>
      <c r="N3247" s="909"/>
      <c r="O3247" s="909"/>
      <c r="P3247" s="909"/>
      <c r="Q3247" s="909"/>
    </row>
    <row r="3248" spans="11:17">
      <c r="K3248" s="909"/>
      <c r="L3248" s="909"/>
      <c r="M3248" s="909"/>
      <c r="N3248" s="909"/>
      <c r="O3248" s="909"/>
      <c r="P3248" s="909"/>
      <c r="Q3248" s="909"/>
    </row>
    <row r="3249" spans="11:17">
      <c r="K3249" s="909"/>
      <c r="L3249" s="909"/>
      <c r="M3249" s="909"/>
      <c r="N3249" s="909"/>
      <c r="O3249" s="909"/>
      <c r="P3249" s="909"/>
      <c r="Q3249" s="909"/>
    </row>
    <row r="3250" spans="11:17">
      <c r="K3250" s="909"/>
      <c r="L3250" s="909"/>
      <c r="M3250" s="909"/>
      <c r="N3250" s="909"/>
      <c r="O3250" s="909"/>
      <c r="P3250" s="909"/>
      <c r="Q3250" s="909"/>
    </row>
    <row r="3251" spans="11:17">
      <c r="K3251" s="909"/>
      <c r="L3251" s="909"/>
      <c r="M3251" s="909"/>
      <c r="N3251" s="909"/>
      <c r="O3251" s="909"/>
      <c r="P3251" s="909"/>
      <c r="Q3251" s="909"/>
    </row>
    <row r="3252" spans="11:17">
      <c r="K3252" s="909"/>
      <c r="L3252" s="909"/>
      <c r="M3252" s="909"/>
      <c r="N3252" s="909"/>
      <c r="O3252" s="909"/>
      <c r="P3252" s="909"/>
      <c r="Q3252" s="909"/>
    </row>
    <row r="3253" spans="11:17">
      <c r="K3253" s="909"/>
      <c r="L3253" s="909"/>
      <c r="M3253" s="909"/>
      <c r="N3253" s="909"/>
      <c r="O3253" s="909"/>
      <c r="P3253" s="909"/>
      <c r="Q3253" s="909"/>
    </row>
    <row r="3254" spans="11:17">
      <c r="K3254" s="909"/>
      <c r="L3254" s="909"/>
      <c r="M3254" s="909"/>
      <c r="N3254" s="909"/>
      <c r="O3254" s="909"/>
      <c r="P3254" s="909"/>
      <c r="Q3254" s="909"/>
    </row>
    <row r="3255" spans="11:17">
      <c r="K3255" s="909"/>
      <c r="L3255" s="909"/>
      <c r="M3255" s="909"/>
      <c r="N3255" s="909"/>
      <c r="O3255" s="909"/>
      <c r="P3255" s="909"/>
      <c r="Q3255" s="909"/>
    </row>
    <row r="3256" spans="11:17">
      <c r="K3256" s="909"/>
      <c r="L3256" s="909"/>
      <c r="M3256" s="909"/>
      <c r="N3256" s="909"/>
      <c r="O3256" s="909"/>
      <c r="P3256" s="909"/>
      <c r="Q3256" s="909"/>
    </row>
    <row r="3257" spans="11:17">
      <c r="K3257" s="909"/>
      <c r="L3257" s="909"/>
      <c r="M3257" s="909"/>
      <c r="N3257" s="909"/>
      <c r="O3257" s="909"/>
      <c r="P3257" s="909"/>
      <c r="Q3257" s="909"/>
    </row>
    <row r="3258" spans="11:17">
      <c r="K3258" s="909"/>
      <c r="L3258" s="909"/>
      <c r="M3258" s="909"/>
      <c r="N3258" s="909"/>
      <c r="O3258" s="909"/>
      <c r="P3258" s="909"/>
      <c r="Q3258" s="909"/>
    </row>
    <row r="3259" spans="11:17">
      <c r="K3259" s="909"/>
      <c r="L3259" s="909"/>
      <c r="M3259" s="909"/>
      <c r="N3259" s="909"/>
      <c r="O3259" s="909"/>
      <c r="P3259" s="909"/>
      <c r="Q3259" s="909"/>
    </row>
    <row r="3260" spans="11:17">
      <c r="K3260" s="909"/>
      <c r="L3260" s="909"/>
      <c r="M3260" s="909"/>
      <c r="N3260" s="909"/>
      <c r="O3260" s="909"/>
      <c r="P3260" s="909"/>
      <c r="Q3260" s="909"/>
    </row>
    <row r="3261" spans="11:17">
      <c r="K3261" s="909"/>
      <c r="L3261" s="909"/>
      <c r="M3261" s="909"/>
      <c r="N3261" s="909"/>
      <c r="O3261" s="909"/>
      <c r="P3261" s="909"/>
      <c r="Q3261" s="909"/>
    </row>
    <row r="3262" spans="11:17">
      <c r="K3262" s="909"/>
      <c r="L3262" s="909"/>
      <c r="M3262" s="909"/>
      <c r="N3262" s="909"/>
      <c r="O3262" s="909"/>
      <c r="P3262" s="909"/>
      <c r="Q3262" s="909"/>
    </row>
    <row r="3263" spans="11:17">
      <c r="K3263" s="909"/>
      <c r="L3263" s="909"/>
      <c r="M3263" s="909"/>
      <c r="N3263" s="909"/>
      <c r="O3263" s="909"/>
      <c r="P3263" s="909"/>
      <c r="Q3263" s="909"/>
    </row>
    <row r="3264" spans="11:17">
      <c r="K3264" s="909"/>
      <c r="L3264" s="909"/>
      <c r="M3264" s="909"/>
      <c r="N3264" s="909"/>
      <c r="O3264" s="909"/>
      <c r="P3264" s="909"/>
      <c r="Q3264" s="909"/>
    </row>
    <row r="3265" spans="11:17">
      <c r="K3265" s="909"/>
      <c r="L3265" s="909"/>
      <c r="M3265" s="909"/>
      <c r="N3265" s="909"/>
      <c r="O3265" s="909"/>
      <c r="P3265" s="909"/>
      <c r="Q3265" s="909"/>
    </row>
    <row r="3266" spans="11:17">
      <c r="K3266" s="909"/>
      <c r="L3266" s="909"/>
      <c r="M3266" s="909"/>
      <c r="N3266" s="909"/>
      <c r="O3266" s="909"/>
      <c r="P3266" s="909"/>
      <c r="Q3266" s="909"/>
    </row>
    <row r="3267" spans="11:17">
      <c r="K3267" s="909"/>
      <c r="L3267" s="909"/>
      <c r="M3267" s="909"/>
      <c r="N3267" s="909"/>
      <c r="O3267" s="909"/>
      <c r="P3267" s="909"/>
      <c r="Q3267" s="909"/>
    </row>
    <row r="3268" spans="11:17">
      <c r="K3268" s="909"/>
      <c r="L3268" s="909"/>
      <c r="M3268" s="909"/>
      <c r="N3268" s="909"/>
      <c r="O3268" s="909"/>
      <c r="P3268" s="909"/>
      <c r="Q3268" s="909"/>
    </row>
    <row r="3269" spans="11:17">
      <c r="K3269" s="909"/>
      <c r="L3269" s="909"/>
      <c r="M3269" s="909"/>
      <c r="N3269" s="909"/>
      <c r="O3269" s="909"/>
      <c r="P3269" s="909"/>
      <c r="Q3269" s="909"/>
    </row>
    <row r="3270" spans="11:17">
      <c r="K3270" s="909"/>
      <c r="L3270" s="909"/>
      <c r="M3270" s="909"/>
      <c r="N3270" s="909"/>
      <c r="O3270" s="909"/>
      <c r="P3270" s="909"/>
      <c r="Q3270" s="909"/>
    </row>
    <row r="3271" spans="11:17">
      <c r="K3271" s="909"/>
      <c r="L3271" s="909"/>
      <c r="M3271" s="909"/>
      <c r="N3271" s="909"/>
      <c r="O3271" s="909"/>
      <c r="P3271" s="909"/>
      <c r="Q3271" s="909"/>
    </row>
    <row r="3272" spans="11:17">
      <c r="K3272" s="909"/>
      <c r="L3272" s="909"/>
      <c r="M3272" s="909"/>
      <c r="N3272" s="909"/>
      <c r="O3272" s="909"/>
      <c r="P3272" s="909"/>
      <c r="Q3272" s="909"/>
    </row>
    <row r="3273" spans="11:17">
      <c r="K3273" s="909"/>
      <c r="L3273" s="909"/>
      <c r="M3273" s="909"/>
      <c r="N3273" s="909"/>
      <c r="O3273" s="909"/>
      <c r="P3273" s="909"/>
      <c r="Q3273" s="909"/>
    </row>
    <row r="3274" spans="11:17">
      <c r="K3274" s="909"/>
      <c r="L3274" s="909"/>
      <c r="M3274" s="909"/>
      <c r="N3274" s="909"/>
      <c r="O3274" s="909"/>
      <c r="P3274" s="909"/>
      <c r="Q3274" s="909"/>
    </row>
    <row r="3275" spans="11:17">
      <c r="K3275" s="909"/>
      <c r="L3275" s="909"/>
      <c r="M3275" s="909"/>
      <c r="N3275" s="909"/>
      <c r="O3275" s="909"/>
      <c r="P3275" s="909"/>
      <c r="Q3275" s="909"/>
    </row>
    <row r="3276" spans="11:17">
      <c r="K3276" s="909"/>
      <c r="L3276" s="909"/>
      <c r="M3276" s="909"/>
      <c r="N3276" s="909"/>
      <c r="O3276" s="909"/>
      <c r="P3276" s="909"/>
      <c r="Q3276" s="909"/>
    </row>
    <row r="3277" spans="11:17">
      <c r="K3277" s="909"/>
      <c r="L3277" s="909"/>
      <c r="M3277" s="909"/>
      <c r="N3277" s="909"/>
      <c r="O3277" s="909"/>
      <c r="P3277" s="909"/>
      <c r="Q3277" s="909"/>
    </row>
    <row r="3278" spans="11:17">
      <c r="K3278" s="909"/>
      <c r="L3278" s="909"/>
      <c r="M3278" s="909"/>
      <c r="N3278" s="909"/>
      <c r="O3278" s="909"/>
      <c r="P3278" s="909"/>
      <c r="Q3278" s="909"/>
    </row>
    <row r="3279" spans="11:17">
      <c r="K3279" s="909"/>
      <c r="L3279" s="909"/>
      <c r="M3279" s="909"/>
      <c r="N3279" s="909"/>
      <c r="O3279" s="909"/>
      <c r="P3279" s="909"/>
      <c r="Q3279" s="909"/>
    </row>
    <row r="3280" spans="11:17">
      <c r="K3280" s="909"/>
      <c r="L3280" s="909"/>
      <c r="M3280" s="909"/>
      <c r="N3280" s="909"/>
      <c r="O3280" s="909"/>
      <c r="P3280" s="909"/>
      <c r="Q3280" s="909"/>
    </row>
    <row r="3281" spans="11:17">
      <c r="K3281" s="909"/>
      <c r="L3281" s="909"/>
      <c r="M3281" s="909"/>
      <c r="N3281" s="909"/>
      <c r="O3281" s="909"/>
      <c r="P3281" s="909"/>
      <c r="Q3281" s="909"/>
    </row>
    <row r="3282" spans="11:17">
      <c r="K3282" s="909"/>
      <c r="L3282" s="909"/>
      <c r="M3282" s="909"/>
      <c r="N3282" s="909"/>
      <c r="O3282" s="909"/>
      <c r="P3282" s="909"/>
      <c r="Q3282" s="909"/>
    </row>
    <row r="3283" spans="11:17">
      <c r="K3283" s="909"/>
      <c r="L3283" s="909"/>
      <c r="M3283" s="909"/>
      <c r="N3283" s="909"/>
      <c r="O3283" s="909"/>
      <c r="P3283" s="909"/>
      <c r="Q3283" s="909"/>
    </row>
    <row r="3284" spans="11:17">
      <c r="K3284" s="909"/>
      <c r="L3284" s="909"/>
      <c r="M3284" s="909"/>
      <c r="N3284" s="909"/>
      <c r="O3284" s="909"/>
      <c r="P3284" s="909"/>
      <c r="Q3284" s="909"/>
    </row>
    <row r="3285" spans="11:17">
      <c r="K3285" s="909"/>
      <c r="L3285" s="909"/>
      <c r="M3285" s="909"/>
      <c r="N3285" s="909"/>
      <c r="O3285" s="909"/>
      <c r="P3285" s="909"/>
      <c r="Q3285" s="909"/>
    </row>
    <row r="3286" spans="11:17">
      <c r="K3286" s="909"/>
      <c r="L3286" s="909"/>
      <c r="M3286" s="909"/>
      <c r="N3286" s="909"/>
      <c r="O3286" s="909"/>
      <c r="P3286" s="909"/>
      <c r="Q3286" s="909"/>
    </row>
    <row r="3287" spans="11:17">
      <c r="K3287" s="909"/>
      <c r="L3287" s="909"/>
      <c r="M3287" s="909"/>
      <c r="N3287" s="909"/>
      <c r="O3287" s="909"/>
      <c r="P3287" s="909"/>
      <c r="Q3287" s="909"/>
    </row>
    <row r="3288" spans="11:17">
      <c r="K3288" s="909"/>
      <c r="L3288" s="909"/>
      <c r="M3288" s="909"/>
      <c r="N3288" s="909"/>
      <c r="O3288" s="909"/>
      <c r="P3288" s="909"/>
      <c r="Q3288" s="909"/>
    </row>
    <row r="3289" spans="11:17">
      <c r="K3289" s="909"/>
      <c r="L3289" s="909"/>
      <c r="M3289" s="909"/>
      <c r="N3289" s="909"/>
      <c r="O3289" s="909"/>
      <c r="P3289" s="909"/>
      <c r="Q3289" s="909"/>
    </row>
    <row r="3290" spans="11:17">
      <c r="K3290" s="909"/>
      <c r="L3290" s="909"/>
      <c r="M3290" s="909"/>
      <c r="N3290" s="909"/>
      <c r="O3290" s="909"/>
      <c r="P3290" s="909"/>
      <c r="Q3290" s="909"/>
    </row>
    <row r="3291" spans="11:17">
      <c r="K3291" s="909"/>
      <c r="L3291" s="909"/>
      <c r="M3291" s="909"/>
      <c r="N3291" s="909"/>
      <c r="O3291" s="909"/>
      <c r="P3291" s="909"/>
      <c r="Q3291" s="909"/>
    </row>
    <row r="3292" spans="11:17">
      <c r="K3292" s="909"/>
      <c r="L3292" s="909"/>
      <c r="M3292" s="909"/>
      <c r="N3292" s="909"/>
      <c r="O3292" s="909"/>
      <c r="P3292" s="909"/>
      <c r="Q3292" s="909"/>
    </row>
    <row r="3293" spans="11:17">
      <c r="K3293" s="909"/>
      <c r="L3293" s="909"/>
      <c r="M3293" s="909"/>
      <c r="N3293" s="909"/>
      <c r="O3293" s="909"/>
      <c r="P3293" s="909"/>
      <c r="Q3293" s="909"/>
    </row>
    <row r="3294" spans="11:17">
      <c r="K3294" s="909"/>
      <c r="L3294" s="909"/>
      <c r="M3294" s="909"/>
      <c r="N3294" s="909"/>
      <c r="O3294" s="909"/>
      <c r="P3294" s="909"/>
      <c r="Q3294" s="909"/>
    </row>
    <row r="3295" spans="11:17">
      <c r="K3295" s="909"/>
      <c r="L3295" s="909"/>
      <c r="M3295" s="909"/>
      <c r="N3295" s="909"/>
      <c r="O3295" s="909"/>
      <c r="P3295" s="909"/>
      <c r="Q3295" s="909"/>
    </row>
    <row r="3296" spans="11:17">
      <c r="K3296" s="909"/>
      <c r="L3296" s="909"/>
      <c r="M3296" s="909"/>
      <c r="N3296" s="909"/>
      <c r="O3296" s="909"/>
      <c r="P3296" s="909"/>
      <c r="Q3296" s="909"/>
    </row>
    <row r="3297" spans="11:17">
      <c r="K3297" s="909"/>
      <c r="L3297" s="909"/>
      <c r="M3297" s="909"/>
      <c r="N3297" s="909"/>
      <c r="O3297" s="909"/>
      <c r="P3297" s="909"/>
      <c r="Q3297" s="909"/>
    </row>
    <row r="3298" spans="11:17">
      <c r="K3298" s="909"/>
      <c r="L3298" s="909"/>
      <c r="M3298" s="909"/>
      <c r="N3298" s="909"/>
      <c r="O3298" s="909"/>
      <c r="P3298" s="909"/>
      <c r="Q3298" s="909"/>
    </row>
    <row r="3299" spans="11:17">
      <c r="K3299" s="909"/>
      <c r="L3299" s="909"/>
      <c r="M3299" s="909"/>
      <c r="N3299" s="909"/>
      <c r="O3299" s="909"/>
      <c r="P3299" s="909"/>
      <c r="Q3299" s="909"/>
    </row>
    <row r="3300" spans="11:17">
      <c r="K3300" s="909"/>
      <c r="L3300" s="909"/>
      <c r="M3300" s="909"/>
      <c r="N3300" s="909"/>
      <c r="O3300" s="909"/>
      <c r="P3300" s="909"/>
      <c r="Q3300" s="909"/>
    </row>
    <row r="3301" spans="11:17">
      <c r="K3301" s="909"/>
      <c r="L3301" s="909"/>
      <c r="M3301" s="909"/>
      <c r="N3301" s="909"/>
      <c r="O3301" s="909"/>
      <c r="P3301" s="909"/>
      <c r="Q3301" s="909"/>
    </row>
    <row r="3302" spans="11:17">
      <c r="K3302" s="909"/>
      <c r="L3302" s="909"/>
      <c r="M3302" s="909"/>
      <c r="N3302" s="909"/>
      <c r="O3302" s="909"/>
      <c r="P3302" s="909"/>
      <c r="Q3302" s="909"/>
    </row>
    <row r="3303" spans="11:17">
      <c r="K3303" s="909"/>
      <c r="L3303" s="909"/>
      <c r="M3303" s="909"/>
      <c r="N3303" s="909"/>
      <c r="O3303" s="909"/>
      <c r="P3303" s="909"/>
      <c r="Q3303" s="909"/>
    </row>
    <row r="3304" spans="11:17">
      <c r="K3304" s="909"/>
      <c r="L3304" s="909"/>
      <c r="M3304" s="909"/>
      <c r="N3304" s="909"/>
      <c r="O3304" s="909"/>
      <c r="P3304" s="909"/>
      <c r="Q3304" s="909"/>
    </row>
    <row r="3305" spans="11:17">
      <c r="K3305" s="909"/>
      <c r="L3305" s="909"/>
      <c r="M3305" s="909"/>
      <c r="N3305" s="909"/>
      <c r="O3305" s="909"/>
      <c r="P3305" s="909"/>
      <c r="Q3305" s="909"/>
    </row>
    <row r="3306" spans="11:17">
      <c r="K3306" s="909"/>
      <c r="L3306" s="909"/>
      <c r="M3306" s="909"/>
      <c r="N3306" s="909"/>
      <c r="O3306" s="909"/>
      <c r="P3306" s="909"/>
      <c r="Q3306" s="909"/>
    </row>
    <row r="3307" spans="11:17">
      <c r="K3307" s="909"/>
      <c r="L3307" s="909"/>
      <c r="M3307" s="909"/>
      <c r="N3307" s="909"/>
      <c r="O3307" s="909"/>
      <c r="P3307" s="909"/>
      <c r="Q3307" s="909"/>
    </row>
    <row r="3308" spans="11:17">
      <c r="K3308" s="909"/>
      <c r="L3308" s="909"/>
      <c r="M3308" s="909"/>
      <c r="N3308" s="909"/>
      <c r="O3308" s="909"/>
      <c r="P3308" s="909"/>
      <c r="Q3308" s="909"/>
    </row>
    <row r="3309" spans="11:17">
      <c r="K3309" s="909"/>
      <c r="L3309" s="909"/>
      <c r="M3309" s="909"/>
      <c r="N3309" s="909"/>
      <c r="O3309" s="909"/>
      <c r="P3309" s="909"/>
      <c r="Q3309" s="909"/>
    </row>
    <row r="3310" spans="11:17">
      <c r="K3310" s="909"/>
      <c r="L3310" s="909"/>
      <c r="M3310" s="909"/>
      <c r="N3310" s="909"/>
      <c r="O3310" s="909"/>
      <c r="P3310" s="909"/>
      <c r="Q3310" s="909"/>
    </row>
    <row r="3311" spans="11:17">
      <c r="K3311" s="909"/>
      <c r="L3311" s="909"/>
      <c r="M3311" s="909"/>
      <c r="N3311" s="909"/>
      <c r="O3311" s="909"/>
      <c r="P3311" s="909"/>
      <c r="Q3311" s="909"/>
    </row>
    <row r="3312" spans="11:17">
      <c r="K3312" s="909"/>
      <c r="L3312" s="909"/>
      <c r="M3312" s="909"/>
      <c r="N3312" s="909"/>
      <c r="O3312" s="909"/>
      <c r="P3312" s="909"/>
      <c r="Q3312" s="909"/>
    </row>
    <row r="3313" spans="11:17">
      <c r="K3313" s="909"/>
      <c r="L3313" s="909"/>
      <c r="M3313" s="909"/>
      <c r="N3313" s="909"/>
      <c r="O3313" s="909"/>
      <c r="P3313" s="909"/>
      <c r="Q3313" s="909"/>
    </row>
    <row r="3314" spans="11:17">
      <c r="K3314" s="909"/>
      <c r="L3314" s="909"/>
      <c r="M3314" s="909"/>
      <c r="N3314" s="909"/>
      <c r="O3314" s="909"/>
      <c r="P3314" s="909"/>
      <c r="Q3314" s="909"/>
    </row>
    <row r="3315" spans="11:17">
      <c r="K3315" s="909"/>
      <c r="L3315" s="909"/>
      <c r="M3315" s="909"/>
      <c r="N3315" s="909"/>
      <c r="O3315" s="909"/>
      <c r="P3315" s="909"/>
      <c r="Q3315" s="909"/>
    </row>
    <row r="3316" spans="11:17">
      <c r="K3316" s="909"/>
      <c r="L3316" s="909"/>
      <c r="M3316" s="909"/>
      <c r="N3316" s="909"/>
      <c r="O3316" s="909"/>
      <c r="P3316" s="909"/>
      <c r="Q3316" s="909"/>
    </row>
    <row r="3317" spans="11:17">
      <c r="K3317" s="909"/>
      <c r="L3317" s="909"/>
      <c r="M3317" s="909"/>
      <c r="N3317" s="909"/>
      <c r="O3317" s="909"/>
      <c r="P3317" s="909"/>
      <c r="Q3317" s="909"/>
    </row>
    <row r="3318" spans="11:17">
      <c r="K3318" s="909"/>
      <c r="L3318" s="909"/>
      <c r="M3318" s="909"/>
      <c r="N3318" s="909"/>
      <c r="O3318" s="909"/>
      <c r="P3318" s="909"/>
      <c r="Q3318" s="909"/>
    </row>
    <row r="3319" spans="11:17">
      <c r="K3319" s="909"/>
      <c r="L3319" s="909"/>
      <c r="M3319" s="909"/>
      <c r="N3319" s="909"/>
      <c r="O3319" s="909"/>
      <c r="P3319" s="909"/>
      <c r="Q3319" s="909"/>
    </row>
    <row r="3320" spans="11:17">
      <c r="K3320" s="909"/>
      <c r="L3320" s="909"/>
      <c r="M3320" s="909"/>
      <c r="N3320" s="909"/>
      <c r="O3320" s="909"/>
      <c r="P3320" s="909"/>
      <c r="Q3320" s="909"/>
    </row>
    <row r="3321" spans="11:17">
      <c r="K3321" s="909"/>
      <c r="L3321" s="909"/>
      <c r="M3321" s="909"/>
      <c r="N3321" s="909"/>
      <c r="O3321" s="909"/>
      <c r="P3321" s="909"/>
      <c r="Q3321" s="909"/>
    </row>
    <row r="3322" spans="11:17">
      <c r="K3322" s="909"/>
      <c r="L3322" s="909"/>
      <c r="M3322" s="909"/>
      <c r="N3322" s="909"/>
      <c r="O3322" s="909"/>
      <c r="P3322" s="909"/>
      <c r="Q3322" s="909"/>
    </row>
    <row r="3323" spans="11:17">
      <c r="K3323" s="909"/>
      <c r="L3323" s="909"/>
      <c r="M3323" s="909"/>
      <c r="N3323" s="909"/>
      <c r="O3323" s="909"/>
      <c r="P3323" s="909"/>
      <c r="Q3323" s="909"/>
    </row>
    <row r="3324" spans="11:17">
      <c r="K3324" s="909"/>
      <c r="L3324" s="909"/>
      <c r="M3324" s="909"/>
      <c r="N3324" s="909"/>
      <c r="O3324" s="909"/>
      <c r="P3324" s="909"/>
      <c r="Q3324" s="909"/>
    </row>
    <row r="3325" spans="11:17">
      <c r="K3325" s="909"/>
      <c r="L3325" s="909"/>
      <c r="M3325" s="909"/>
      <c r="N3325" s="909"/>
      <c r="O3325" s="909"/>
      <c r="P3325" s="909"/>
      <c r="Q3325" s="909"/>
    </row>
    <row r="3326" spans="11:17">
      <c r="K3326" s="909"/>
      <c r="L3326" s="909"/>
      <c r="M3326" s="909"/>
      <c r="N3326" s="909"/>
      <c r="O3326" s="909"/>
      <c r="P3326" s="909"/>
      <c r="Q3326" s="909"/>
    </row>
    <row r="3327" spans="11:17">
      <c r="K3327" s="909"/>
      <c r="L3327" s="909"/>
      <c r="M3327" s="909"/>
      <c r="N3327" s="909"/>
      <c r="O3327" s="909"/>
      <c r="P3327" s="909"/>
      <c r="Q3327" s="909"/>
    </row>
    <row r="3328" spans="11:17">
      <c r="K3328" s="909"/>
      <c r="L3328" s="909"/>
      <c r="M3328" s="909"/>
      <c r="N3328" s="909"/>
      <c r="O3328" s="909"/>
      <c r="P3328" s="909"/>
      <c r="Q3328" s="909"/>
    </row>
    <row r="3329" spans="11:17">
      <c r="K3329" s="909"/>
      <c r="L3329" s="909"/>
      <c r="M3329" s="909"/>
      <c r="N3329" s="909"/>
      <c r="O3329" s="909"/>
      <c r="P3329" s="909"/>
      <c r="Q3329" s="909"/>
    </row>
    <row r="3330" spans="11:17">
      <c r="K3330" s="909"/>
      <c r="L3330" s="909"/>
      <c r="M3330" s="909"/>
      <c r="N3330" s="909"/>
      <c r="O3330" s="909"/>
      <c r="P3330" s="909"/>
      <c r="Q3330" s="909"/>
    </row>
    <row r="3331" spans="11:17">
      <c r="K3331" s="909"/>
      <c r="L3331" s="909"/>
      <c r="M3331" s="909"/>
      <c r="N3331" s="909"/>
      <c r="O3331" s="909"/>
      <c r="P3331" s="909"/>
      <c r="Q3331" s="909"/>
    </row>
    <row r="3332" spans="11:17">
      <c r="K3332" s="909"/>
      <c r="L3332" s="909"/>
      <c r="M3332" s="909"/>
      <c r="N3332" s="909"/>
      <c r="O3332" s="909"/>
      <c r="P3332" s="909"/>
      <c r="Q3332" s="909"/>
    </row>
    <row r="3333" spans="11:17">
      <c r="K3333" s="909"/>
      <c r="L3333" s="909"/>
      <c r="M3333" s="909"/>
      <c r="N3333" s="909"/>
      <c r="O3333" s="909"/>
      <c r="P3333" s="909"/>
      <c r="Q3333" s="909"/>
    </row>
    <row r="3334" spans="11:17">
      <c r="K3334" s="909"/>
      <c r="L3334" s="909"/>
      <c r="M3334" s="909"/>
      <c r="N3334" s="909"/>
      <c r="O3334" s="909"/>
      <c r="P3334" s="909"/>
      <c r="Q3334" s="909"/>
    </row>
    <row r="3335" spans="11:17">
      <c r="K3335" s="909"/>
      <c r="L3335" s="909"/>
      <c r="M3335" s="909"/>
      <c r="N3335" s="909"/>
      <c r="O3335" s="909"/>
      <c r="P3335" s="909"/>
      <c r="Q3335" s="909"/>
    </row>
    <row r="3336" spans="11:17">
      <c r="K3336" s="909"/>
      <c r="L3336" s="909"/>
      <c r="M3336" s="909"/>
      <c r="N3336" s="909"/>
      <c r="O3336" s="909"/>
      <c r="P3336" s="909"/>
      <c r="Q3336" s="909"/>
    </row>
    <row r="3337" spans="11:17">
      <c r="K3337" s="909"/>
      <c r="L3337" s="909"/>
      <c r="M3337" s="909"/>
      <c r="N3337" s="909"/>
      <c r="O3337" s="909"/>
      <c r="P3337" s="909"/>
      <c r="Q3337" s="909"/>
    </row>
    <row r="3338" spans="11:17">
      <c r="K3338" s="909"/>
      <c r="L3338" s="909"/>
      <c r="M3338" s="909"/>
      <c r="N3338" s="909"/>
      <c r="O3338" s="909"/>
      <c r="P3338" s="909"/>
      <c r="Q3338" s="909"/>
    </row>
    <row r="3339" spans="11:17">
      <c r="K3339" s="909"/>
      <c r="L3339" s="909"/>
      <c r="M3339" s="909"/>
      <c r="N3339" s="909"/>
      <c r="O3339" s="909"/>
      <c r="P3339" s="909"/>
      <c r="Q3339" s="909"/>
    </row>
    <row r="3340" spans="11:17">
      <c r="K3340" s="909"/>
      <c r="L3340" s="909"/>
      <c r="M3340" s="909"/>
      <c r="N3340" s="909"/>
      <c r="O3340" s="909"/>
      <c r="P3340" s="909"/>
      <c r="Q3340" s="909"/>
    </row>
    <row r="3341" spans="11:17">
      <c r="K3341" s="909"/>
      <c r="L3341" s="909"/>
      <c r="M3341" s="909"/>
      <c r="N3341" s="909"/>
      <c r="O3341" s="909"/>
      <c r="P3341" s="909"/>
      <c r="Q3341" s="909"/>
    </row>
    <row r="3342" spans="11:17">
      <c r="K3342" s="909"/>
      <c r="L3342" s="909"/>
      <c r="M3342" s="909"/>
      <c r="N3342" s="909"/>
      <c r="O3342" s="909"/>
      <c r="P3342" s="909"/>
      <c r="Q3342" s="909"/>
    </row>
    <row r="3343" spans="11:17">
      <c r="K3343" s="909"/>
      <c r="L3343" s="909"/>
      <c r="M3343" s="909"/>
      <c r="N3343" s="909"/>
      <c r="O3343" s="909"/>
      <c r="P3343" s="909"/>
      <c r="Q3343" s="909"/>
    </row>
    <row r="3344" spans="11:17">
      <c r="K3344" s="909"/>
      <c r="L3344" s="909"/>
      <c r="M3344" s="909"/>
      <c r="N3344" s="909"/>
      <c r="O3344" s="909"/>
      <c r="P3344" s="909"/>
      <c r="Q3344" s="909"/>
    </row>
    <row r="3345" spans="11:17">
      <c r="K3345" s="909"/>
      <c r="L3345" s="909"/>
      <c r="M3345" s="909"/>
      <c r="N3345" s="909"/>
      <c r="O3345" s="909"/>
      <c r="P3345" s="909"/>
      <c r="Q3345" s="909"/>
    </row>
    <row r="3346" spans="11:17">
      <c r="K3346" s="909"/>
      <c r="L3346" s="909"/>
      <c r="M3346" s="909"/>
      <c r="N3346" s="909"/>
      <c r="O3346" s="909"/>
      <c r="P3346" s="909"/>
      <c r="Q3346" s="909"/>
    </row>
    <row r="3347" spans="11:17">
      <c r="K3347" s="909"/>
      <c r="L3347" s="909"/>
      <c r="M3347" s="909"/>
      <c r="N3347" s="909"/>
      <c r="O3347" s="909"/>
      <c r="P3347" s="909"/>
      <c r="Q3347" s="909"/>
    </row>
    <row r="3348" spans="11:17">
      <c r="K3348" s="909"/>
      <c r="L3348" s="909"/>
      <c r="M3348" s="909"/>
      <c r="N3348" s="909"/>
      <c r="O3348" s="909"/>
      <c r="P3348" s="909"/>
      <c r="Q3348" s="909"/>
    </row>
    <row r="3349" spans="11:17">
      <c r="K3349" s="909"/>
      <c r="L3349" s="909"/>
      <c r="M3349" s="909"/>
      <c r="N3349" s="909"/>
      <c r="O3349" s="909"/>
      <c r="P3349" s="909"/>
      <c r="Q3349" s="909"/>
    </row>
    <row r="3350" spans="11:17">
      <c r="K3350" s="909"/>
      <c r="L3350" s="909"/>
      <c r="M3350" s="909"/>
      <c r="N3350" s="909"/>
      <c r="O3350" s="909"/>
      <c r="P3350" s="909"/>
      <c r="Q3350" s="909"/>
    </row>
    <row r="3351" spans="11:17">
      <c r="K3351" s="909"/>
      <c r="L3351" s="909"/>
      <c r="M3351" s="909"/>
      <c r="N3351" s="909"/>
      <c r="O3351" s="909"/>
      <c r="P3351" s="909"/>
      <c r="Q3351" s="909"/>
    </row>
    <row r="3352" spans="11:17">
      <c r="K3352" s="909"/>
      <c r="L3352" s="909"/>
      <c r="M3352" s="909"/>
      <c r="N3352" s="909"/>
      <c r="O3352" s="909"/>
      <c r="P3352" s="909"/>
      <c r="Q3352" s="909"/>
    </row>
    <row r="3353" spans="11:17">
      <c r="K3353" s="909"/>
      <c r="L3353" s="909"/>
      <c r="M3353" s="909"/>
      <c r="N3353" s="909"/>
      <c r="O3353" s="909"/>
      <c r="P3353" s="909"/>
      <c r="Q3353" s="909"/>
    </row>
    <row r="3354" spans="11:17">
      <c r="K3354" s="909"/>
      <c r="L3354" s="909"/>
      <c r="M3354" s="909"/>
      <c r="N3354" s="909"/>
      <c r="O3354" s="909"/>
      <c r="P3354" s="909"/>
      <c r="Q3354" s="909"/>
    </row>
    <row r="3355" spans="11:17">
      <c r="K3355" s="909"/>
      <c r="L3355" s="909"/>
      <c r="M3355" s="909"/>
      <c r="N3355" s="909"/>
      <c r="O3355" s="909"/>
      <c r="P3355" s="909"/>
      <c r="Q3355" s="909"/>
    </row>
    <row r="3356" spans="11:17">
      <c r="K3356" s="909"/>
      <c r="L3356" s="909"/>
      <c r="M3356" s="909"/>
      <c r="N3356" s="909"/>
      <c r="O3356" s="909"/>
      <c r="P3356" s="909"/>
      <c r="Q3356" s="909"/>
    </row>
    <row r="3357" spans="11:17">
      <c r="K3357" s="909"/>
      <c r="L3357" s="909"/>
      <c r="M3357" s="909"/>
      <c r="N3357" s="909"/>
      <c r="O3357" s="909"/>
      <c r="P3357" s="909"/>
      <c r="Q3357" s="909"/>
    </row>
    <row r="3358" spans="11:17">
      <c r="K3358" s="909"/>
      <c r="L3358" s="909"/>
      <c r="M3358" s="909"/>
      <c r="N3358" s="909"/>
      <c r="O3358" s="909"/>
      <c r="P3358" s="909"/>
      <c r="Q3358" s="909"/>
    </row>
    <row r="3359" spans="11:17">
      <c r="K3359" s="909"/>
      <c r="L3359" s="909"/>
      <c r="M3359" s="909"/>
      <c r="N3359" s="909"/>
      <c r="O3359" s="909"/>
      <c r="P3359" s="909"/>
      <c r="Q3359" s="909"/>
    </row>
    <row r="3360" spans="11:17">
      <c r="K3360" s="909"/>
      <c r="L3360" s="909"/>
      <c r="M3360" s="909"/>
      <c r="N3360" s="909"/>
      <c r="O3360" s="909"/>
      <c r="P3360" s="909"/>
      <c r="Q3360" s="909"/>
    </row>
    <row r="3361" spans="11:17">
      <c r="K3361" s="909"/>
      <c r="L3361" s="909"/>
      <c r="M3361" s="909"/>
      <c r="N3361" s="909"/>
      <c r="O3361" s="909"/>
      <c r="P3361" s="909"/>
      <c r="Q3361" s="909"/>
    </row>
    <row r="3362" spans="11:17">
      <c r="K3362" s="909"/>
      <c r="L3362" s="909"/>
      <c r="M3362" s="909"/>
      <c r="N3362" s="909"/>
      <c r="O3362" s="909"/>
      <c r="P3362" s="909"/>
      <c r="Q3362" s="909"/>
    </row>
    <row r="3363" spans="11:17">
      <c r="K3363" s="909"/>
      <c r="L3363" s="909"/>
      <c r="M3363" s="909"/>
      <c r="N3363" s="909"/>
      <c r="O3363" s="909"/>
      <c r="P3363" s="909"/>
      <c r="Q3363" s="909"/>
    </row>
    <row r="3364" spans="11:17">
      <c r="K3364" s="909"/>
      <c r="L3364" s="909"/>
      <c r="M3364" s="909"/>
      <c r="N3364" s="909"/>
      <c r="O3364" s="909"/>
      <c r="P3364" s="909"/>
      <c r="Q3364" s="909"/>
    </row>
    <row r="3365" spans="11:17">
      <c r="K3365" s="909"/>
      <c r="L3365" s="909"/>
      <c r="M3365" s="909"/>
      <c r="N3365" s="909"/>
      <c r="O3365" s="909"/>
      <c r="P3365" s="909"/>
      <c r="Q3365" s="909"/>
    </row>
    <row r="3366" spans="11:17">
      <c r="K3366" s="909"/>
      <c r="L3366" s="909"/>
      <c r="M3366" s="909"/>
      <c r="N3366" s="909"/>
      <c r="O3366" s="909"/>
      <c r="P3366" s="909"/>
      <c r="Q3366" s="909"/>
    </row>
    <row r="3367" spans="11:17">
      <c r="K3367" s="909"/>
      <c r="L3367" s="909"/>
      <c r="M3367" s="909"/>
      <c r="N3367" s="909"/>
      <c r="O3367" s="909"/>
      <c r="P3367" s="909"/>
      <c r="Q3367" s="909"/>
    </row>
    <row r="3368" spans="11:17">
      <c r="K3368" s="909"/>
      <c r="L3368" s="909"/>
      <c r="M3368" s="909"/>
      <c r="N3368" s="909"/>
      <c r="O3368" s="909"/>
      <c r="P3368" s="909"/>
      <c r="Q3368" s="909"/>
    </row>
    <row r="3369" spans="11:17">
      <c r="K3369" s="909"/>
      <c r="L3369" s="909"/>
      <c r="M3369" s="909"/>
      <c r="N3369" s="909"/>
      <c r="O3369" s="909"/>
      <c r="P3369" s="909"/>
      <c r="Q3369" s="909"/>
    </row>
    <row r="3370" spans="11:17">
      <c r="K3370" s="909"/>
      <c r="L3370" s="909"/>
      <c r="M3370" s="909"/>
      <c r="N3370" s="909"/>
      <c r="O3370" s="909"/>
      <c r="P3370" s="909"/>
      <c r="Q3370" s="909"/>
    </row>
    <row r="3371" spans="11:17">
      <c r="K3371" s="909"/>
      <c r="L3371" s="909"/>
      <c r="M3371" s="909"/>
      <c r="N3371" s="909"/>
      <c r="O3371" s="909"/>
      <c r="P3371" s="909"/>
      <c r="Q3371" s="909"/>
    </row>
    <row r="3372" spans="11:17">
      <c r="K3372" s="909"/>
      <c r="L3372" s="909"/>
      <c r="M3372" s="909"/>
      <c r="N3372" s="909"/>
      <c r="O3372" s="909"/>
      <c r="P3372" s="909"/>
      <c r="Q3372" s="909"/>
    </row>
    <row r="3373" spans="11:17">
      <c r="K3373" s="909"/>
      <c r="L3373" s="909"/>
      <c r="M3373" s="909"/>
      <c r="N3373" s="909"/>
      <c r="O3373" s="909"/>
      <c r="P3373" s="909"/>
      <c r="Q3373" s="909"/>
    </row>
    <row r="3374" spans="11:17">
      <c r="K3374" s="909"/>
      <c r="L3374" s="909"/>
      <c r="M3374" s="909"/>
      <c r="N3374" s="909"/>
      <c r="O3374" s="909"/>
      <c r="P3374" s="909"/>
      <c r="Q3374" s="909"/>
    </row>
    <row r="3375" spans="11:17">
      <c r="K3375" s="909"/>
      <c r="L3375" s="909"/>
      <c r="M3375" s="909"/>
      <c r="N3375" s="909"/>
      <c r="O3375" s="909"/>
      <c r="P3375" s="909"/>
      <c r="Q3375" s="909"/>
    </row>
    <row r="3376" spans="11:17">
      <c r="K3376" s="909"/>
      <c r="L3376" s="909"/>
      <c r="M3376" s="909"/>
      <c r="N3376" s="909"/>
      <c r="O3376" s="909"/>
      <c r="P3376" s="909"/>
      <c r="Q3376" s="909"/>
    </row>
    <row r="3377" spans="11:17">
      <c r="K3377" s="909"/>
      <c r="L3377" s="909"/>
      <c r="M3377" s="909"/>
      <c r="N3377" s="909"/>
      <c r="O3377" s="909"/>
      <c r="P3377" s="909"/>
      <c r="Q3377" s="909"/>
    </row>
    <row r="3378" spans="11:17">
      <c r="K3378" s="909"/>
      <c r="L3378" s="909"/>
      <c r="M3378" s="909"/>
      <c r="N3378" s="909"/>
      <c r="O3378" s="909"/>
      <c r="P3378" s="909"/>
      <c r="Q3378" s="909"/>
    </row>
    <row r="3379" spans="11:17">
      <c r="K3379" s="909"/>
      <c r="L3379" s="909"/>
      <c r="M3379" s="909"/>
      <c r="N3379" s="909"/>
      <c r="O3379" s="909"/>
      <c r="P3379" s="909"/>
      <c r="Q3379" s="909"/>
    </row>
    <row r="3380" spans="11:17">
      <c r="K3380" s="909"/>
      <c r="L3380" s="909"/>
      <c r="M3380" s="909"/>
      <c r="N3380" s="909"/>
      <c r="O3380" s="909"/>
      <c r="P3380" s="909"/>
      <c r="Q3380" s="909"/>
    </row>
    <row r="3381" spans="11:17">
      <c r="K3381" s="909"/>
      <c r="L3381" s="909"/>
      <c r="M3381" s="909"/>
      <c r="N3381" s="909"/>
      <c r="O3381" s="909"/>
      <c r="P3381" s="909"/>
      <c r="Q3381" s="909"/>
    </row>
    <row r="3382" spans="11:17">
      <c r="K3382" s="909"/>
      <c r="L3382" s="909"/>
      <c r="M3382" s="909"/>
      <c r="N3382" s="909"/>
      <c r="O3382" s="909"/>
      <c r="P3382" s="909"/>
      <c r="Q3382" s="909"/>
    </row>
    <row r="3383" spans="11:17">
      <c r="K3383" s="909"/>
      <c r="L3383" s="909"/>
      <c r="M3383" s="909"/>
      <c r="N3383" s="909"/>
      <c r="O3383" s="909"/>
      <c r="P3383" s="909"/>
      <c r="Q3383" s="909"/>
    </row>
    <row r="3384" spans="11:17">
      <c r="K3384" s="909"/>
      <c r="L3384" s="909"/>
      <c r="M3384" s="909"/>
      <c r="N3384" s="909"/>
      <c r="O3384" s="909"/>
      <c r="P3384" s="909"/>
      <c r="Q3384" s="909"/>
    </row>
    <row r="3385" spans="11:17">
      <c r="K3385" s="909"/>
      <c r="L3385" s="909"/>
      <c r="M3385" s="909"/>
      <c r="N3385" s="909"/>
      <c r="O3385" s="909"/>
      <c r="P3385" s="909"/>
      <c r="Q3385" s="909"/>
    </row>
    <row r="3386" spans="11:17">
      <c r="K3386" s="909"/>
      <c r="L3386" s="909"/>
      <c r="M3386" s="909"/>
      <c r="N3386" s="909"/>
      <c r="O3386" s="909"/>
      <c r="P3386" s="909"/>
      <c r="Q3386" s="909"/>
    </row>
    <row r="3387" spans="11:17">
      <c r="K3387" s="909"/>
      <c r="L3387" s="909"/>
      <c r="M3387" s="909"/>
      <c r="N3387" s="909"/>
      <c r="O3387" s="909"/>
      <c r="P3387" s="909"/>
      <c r="Q3387" s="909"/>
    </row>
    <row r="3388" spans="11:17">
      <c r="K3388" s="909"/>
      <c r="L3388" s="909"/>
      <c r="M3388" s="909"/>
      <c r="N3388" s="909"/>
      <c r="O3388" s="909"/>
      <c r="P3388" s="909"/>
      <c r="Q3388" s="909"/>
    </row>
    <row r="3389" spans="11:17">
      <c r="K3389" s="909"/>
      <c r="L3389" s="909"/>
      <c r="M3389" s="909"/>
      <c r="N3389" s="909"/>
      <c r="O3389" s="909"/>
      <c r="P3389" s="909"/>
      <c r="Q3389" s="909"/>
    </row>
    <row r="3390" spans="11:17">
      <c r="K3390" s="909"/>
      <c r="L3390" s="909"/>
      <c r="M3390" s="909"/>
      <c r="N3390" s="909"/>
      <c r="O3390" s="909"/>
      <c r="P3390" s="909"/>
      <c r="Q3390" s="909"/>
    </row>
    <row r="3391" spans="11:17">
      <c r="K3391" s="909"/>
      <c r="L3391" s="909"/>
      <c r="M3391" s="909"/>
      <c r="N3391" s="909"/>
      <c r="O3391" s="909"/>
      <c r="P3391" s="909"/>
      <c r="Q3391" s="909"/>
    </row>
    <row r="3392" spans="11:17">
      <c r="K3392" s="909"/>
      <c r="L3392" s="909"/>
      <c r="M3392" s="909"/>
      <c r="N3392" s="909"/>
      <c r="O3392" s="909"/>
      <c r="P3392" s="909"/>
      <c r="Q3392" s="909"/>
    </row>
    <row r="3393" spans="11:17">
      <c r="K3393" s="909"/>
      <c r="L3393" s="909"/>
      <c r="M3393" s="909"/>
      <c r="N3393" s="909"/>
      <c r="O3393" s="909"/>
      <c r="P3393" s="909"/>
      <c r="Q3393" s="909"/>
    </row>
    <row r="3394" spans="11:17">
      <c r="K3394" s="909"/>
      <c r="L3394" s="909"/>
      <c r="M3394" s="909"/>
      <c r="N3394" s="909"/>
      <c r="O3394" s="909"/>
      <c r="P3394" s="909"/>
      <c r="Q3394" s="909"/>
    </row>
    <row r="3395" spans="11:17">
      <c r="K3395" s="909"/>
      <c r="L3395" s="909"/>
      <c r="M3395" s="909"/>
      <c r="N3395" s="909"/>
      <c r="O3395" s="909"/>
      <c r="P3395" s="909"/>
      <c r="Q3395" s="909"/>
    </row>
    <row r="3396" spans="11:17">
      <c r="K3396" s="909"/>
      <c r="L3396" s="909"/>
      <c r="M3396" s="909"/>
      <c r="N3396" s="909"/>
      <c r="O3396" s="909"/>
      <c r="P3396" s="909"/>
      <c r="Q3396" s="909"/>
    </row>
    <row r="3397" spans="11:17">
      <c r="K3397" s="909"/>
      <c r="L3397" s="909"/>
      <c r="M3397" s="909"/>
      <c r="N3397" s="909"/>
      <c r="O3397" s="909"/>
      <c r="P3397" s="909"/>
      <c r="Q3397" s="909"/>
    </row>
    <row r="3398" spans="11:17">
      <c r="K3398" s="909"/>
      <c r="L3398" s="909"/>
      <c r="M3398" s="909"/>
      <c r="N3398" s="909"/>
      <c r="O3398" s="909"/>
      <c r="P3398" s="909"/>
      <c r="Q3398" s="909"/>
    </row>
    <row r="3399" spans="11:17">
      <c r="K3399" s="909"/>
      <c r="L3399" s="909"/>
      <c r="M3399" s="909"/>
      <c r="N3399" s="909"/>
      <c r="O3399" s="909"/>
      <c r="P3399" s="909"/>
      <c r="Q3399" s="909"/>
    </row>
    <row r="3400" spans="11:17">
      <c r="K3400" s="909"/>
      <c r="L3400" s="909"/>
      <c r="M3400" s="909"/>
      <c r="N3400" s="909"/>
      <c r="O3400" s="909"/>
      <c r="P3400" s="909"/>
      <c r="Q3400" s="909"/>
    </row>
    <row r="3401" spans="11:17">
      <c r="K3401" s="909"/>
      <c r="L3401" s="909"/>
      <c r="M3401" s="909"/>
      <c r="N3401" s="909"/>
      <c r="O3401" s="909"/>
      <c r="P3401" s="909"/>
      <c r="Q3401" s="909"/>
    </row>
    <row r="3402" spans="11:17">
      <c r="K3402" s="909"/>
      <c r="L3402" s="909"/>
      <c r="M3402" s="909"/>
      <c r="N3402" s="909"/>
      <c r="O3402" s="909"/>
      <c r="P3402" s="909"/>
      <c r="Q3402" s="909"/>
    </row>
    <row r="3403" spans="11:17">
      <c r="K3403" s="909"/>
      <c r="L3403" s="909"/>
      <c r="M3403" s="909"/>
      <c r="N3403" s="909"/>
      <c r="O3403" s="909"/>
      <c r="P3403" s="909"/>
      <c r="Q3403" s="909"/>
    </row>
    <row r="3404" spans="11:17">
      <c r="K3404" s="909"/>
      <c r="L3404" s="909"/>
      <c r="M3404" s="909"/>
      <c r="N3404" s="909"/>
      <c r="O3404" s="909"/>
      <c r="P3404" s="909"/>
      <c r="Q3404" s="909"/>
    </row>
    <row r="3405" spans="11:17">
      <c r="K3405" s="909"/>
      <c r="L3405" s="909"/>
      <c r="M3405" s="909"/>
      <c r="N3405" s="909"/>
      <c r="O3405" s="909"/>
      <c r="P3405" s="909"/>
      <c r="Q3405" s="909"/>
    </row>
    <row r="3406" spans="11:17">
      <c r="K3406" s="909"/>
      <c r="L3406" s="909"/>
      <c r="M3406" s="909"/>
      <c r="N3406" s="909"/>
      <c r="O3406" s="909"/>
      <c r="P3406" s="909"/>
      <c r="Q3406" s="909"/>
    </row>
    <row r="3407" spans="11:17">
      <c r="K3407" s="909"/>
      <c r="L3407" s="909"/>
      <c r="M3407" s="909"/>
      <c r="N3407" s="909"/>
      <c r="O3407" s="909"/>
      <c r="P3407" s="909"/>
      <c r="Q3407" s="909"/>
    </row>
    <row r="3408" spans="11:17">
      <c r="K3408" s="909"/>
      <c r="L3408" s="909"/>
      <c r="M3408" s="909"/>
      <c r="N3408" s="909"/>
      <c r="O3408" s="909"/>
      <c r="P3408" s="909"/>
      <c r="Q3408" s="909"/>
    </row>
    <row r="3409" spans="11:17">
      <c r="K3409" s="909"/>
      <c r="L3409" s="909"/>
      <c r="M3409" s="909"/>
      <c r="N3409" s="909"/>
      <c r="O3409" s="909"/>
      <c r="P3409" s="909"/>
      <c r="Q3409" s="909"/>
    </row>
    <row r="3410" spans="11:17">
      <c r="K3410" s="909"/>
      <c r="L3410" s="909"/>
      <c r="M3410" s="909"/>
      <c r="N3410" s="909"/>
      <c r="O3410" s="909"/>
      <c r="P3410" s="909"/>
      <c r="Q3410" s="909"/>
    </row>
    <row r="3411" spans="11:17">
      <c r="K3411" s="909"/>
      <c r="L3411" s="909"/>
      <c r="M3411" s="909"/>
      <c r="N3411" s="909"/>
      <c r="O3411" s="909"/>
      <c r="P3411" s="909"/>
      <c r="Q3411" s="909"/>
    </row>
    <row r="3412" spans="11:17">
      <c r="K3412" s="909"/>
      <c r="L3412" s="909"/>
      <c r="M3412" s="909"/>
      <c r="N3412" s="909"/>
      <c r="O3412" s="909"/>
      <c r="P3412" s="909"/>
      <c r="Q3412" s="909"/>
    </row>
    <row r="3413" spans="11:17">
      <c r="K3413" s="909"/>
      <c r="L3413" s="909"/>
      <c r="M3413" s="909"/>
      <c r="N3413" s="909"/>
      <c r="O3413" s="909"/>
      <c r="P3413" s="909"/>
      <c r="Q3413" s="909"/>
    </row>
    <row r="3414" spans="11:17">
      <c r="K3414" s="909"/>
      <c r="L3414" s="909"/>
      <c r="M3414" s="909"/>
      <c r="N3414" s="909"/>
      <c r="O3414" s="909"/>
      <c r="P3414" s="909"/>
      <c r="Q3414" s="909"/>
    </row>
    <row r="3415" spans="11:17">
      <c r="K3415" s="909"/>
      <c r="L3415" s="909"/>
      <c r="M3415" s="909"/>
      <c r="N3415" s="909"/>
      <c r="O3415" s="909"/>
      <c r="P3415" s="909"/>
      <c r="Q3415" s="909"/>
    </row>
    <row r="3416" spans="11:17">
      <c r="K3416" s="909"/>
      <c r="L3416" s="909"/>
      <c r="M3416" s="909"/>
      <c r="N3416" s="909"/>
      <c r="O3416" s="909"/>
      <c r="P3416" s="909"/>
      <c r="Q3416" s="909"/>
    </row>
    <row r="3417" spans="11:17">
      <c r="K3417" s="909"/>
      <c r="L3417" s="909"/>
      <c r="M3417" s="909"/>
      <c r="N3417" s="909"/>
      <c r="O3417" s="909"/>
      <c r="P3417" s="909"/>
      <c r="Q3417" s="909"/>
    </row>
    <row r="3418" spans="11:17">
      <c r="K3418" s="909"/>
      <c r="L3418" s="909"/>
      <c r="M3418" s="909"/>
      <c r="N3418" s="909"/>
      <c r="O3418" s="909"/>
      <c r="P3418" s="909"/>
      <c r="Q3418" s="909"/>
    </row>
    <row r="3419" spans="11:17">
      <c r="K3419" s="909"/>
      <c r="L3419" s="909"/>
      <c r="M3419" s="909"/>
      <c r="N3419" s="909"/>
      <c r="O3419" s="909"/>
      <c r="P3419" s="909"/>
      <c r="Q3419" s="909"/>
    </row>
    <row r="3420" spans="11:17">
      <c r="K3420" s="909"/>
      <c r="L3420" s="909"/>
      <c r="M3420" s="909"/>
      <c r="N3420" s="909"/>
      <c r="O3420" s="909"/>
      <c r="P3420" s="909"/>
      <c r="Q3420" s="909"/>
    </row>
    <row r="3421" spans="11:17">
      <c r="K3421" s="909"/>
      <c r="L3421" s="909"/>
      <c r="M3421" s="909"/>
      <c r="N3421" s="909"/>
      <c r="O3421" s="909"/>
      <c r="P3421" s="909"/>
      <c r="Q3421" s="909"/>
    </row>
    <row r="3422" spans="11:17">
      <c r="K3422" s="909"/>
      <c r="L3422" s="909"/>
      <c r="M3422" s="909"/>
      <c r="N3422" s="909"/>
      <c r="O3422" s="909"/>
      <c r="P3422" s="909"/>
      <c r="Q3422" s="909"/>
    </row>
    <row r="3423" spans="11:17">
      <c r="K3423" s="909"/>
      <c r="L3423" s="909"/>
      <c r="M3423" s="909"/>
      <c r="N3423" s="909"/>
      <c r="O3423" s="909"/>
      <c r="P3423" s="909"/>
      <c r="Q3423" s="909"/>
    </row>
    <row r="3424" spans="11:17">
      <c r="K3424" s="909"/>
      <c r="L3424" s="909"/>
      <c r="M3424" s="909"/>
      <c r="N3424" s="909"/>
      <c r="O3424" s="909"/>
      <c r="P3424" s="909"/>
      <c r="Q3424" s="909"/>
    </row>
    <row r="3425" spans="11:17">
      <c r="K3425" s="909"/>
      <c r="L3425" s="909"/>
      <c r="M3425" s="909"/>
      <c r="N3425" s="909"/>
      <c r="O3425" s="909"/>
      <c r="P3425" s="909"/>
      <c r="Q3425" s="909"/>
    </row>
    <row r="3426" spans="11:17">
      <c r="K3426" s="909"/>
      <c r="L3426" s="909"/>
      <c r="M3426" s="909"/>
      <c r="N3426" s="909"/>
      <c r="O3426" s="909"/>
      <c r="P3426" s="909"/>
      <c r="Q3426" s="909"/>
    </row>
    <row r="3427" spans="11:17">
      <c r="K3427" s="909"/>
      <c r="L3427" s="909"/>
      <c r="M3427" s="909"/>
      <c r="N3427" s="909"/>
      <c r="O3427" s="909"/>
      <c r="P3427" s="909"/>
      <c r="Q3427" s="909"/>
    </row>
    <row r="3428" spans="11:17">
      <c r="K3428" s="909"/>
      <c r="L3428" s="909"/>
      <c r="M3428" s="909"/>
      <c r="N3428" s="909"/>
      <c r="O3428" s="909"/>
      <c r="P3428" s="909"/>
      <c r="Q3428" s="909"/>
    </row>
    <row r="3429" spans="11:17">
      <c r="K3429" s="909"/>
      <c r="L3429" s="909"/>
      <c r="M3429" s="909"/>
      <c r="N3429" s="909"/>
      <c r="O3429" s="909"/>
      <c r="P3429" s="909"/>
      <c r="Q3429" s="909"/>
    </row>
    <row r="3430" spans="11:17">
      <c r="K3430" s="909"/>
      <c r="L3430" s="909"/>
      <c r="M3430" s="909"/>
      <c r="N3430" s="909"/>
      <c r="O3430" s="909"/>
      <c r="P3430" s="909"/>
      <c r="Q3430" s="909"/>
    </row>
    <row r="3431" spans="11:17">
      <c r="K3431" s="909"/>
      <c r="L3431" s="909"/>
      <c r="M3431" s="909"/>
      <c r="N3431" s="909"/>
      <c r="O3431" s="909"/>
      <c r="P3431" s="909"/>
      <c r="Q3431" s="909"/>
    </row>
    <row r="3432" spans="11:17">
      <c r="K3432" s="909"/>
      <c r="L3432" s="909"/>
      <c r="M3432" s="909"/>
      <c r="N3432" s="909"/>
      <c r="O3432" s="909"/>
      <c r="P3432" s="909"/>
      <c r="Q3432" s="909"/>
    </row>
    <row r="3433" spans="11:17">
      <c r="K3433" s="909"/>
      <c r="L3433" s="909"/>
      <c r="M3433" s="909"/>
      <c r="N3433" s="909"/>
      <c r="O3433" s="909"/>
      <c r="P3433" s="909"/>
      <c r="Q3433" s="909"/>
    </row>
    <row r="3434" spans="11:17">
      <c r="K3434" s="909"/>
      <c r="L3434" s="909"/>
      <c r="M3434" s="909"/>
      <c r="N3434" s="909"/>
      <c r="O3434" s="909"/>
      <c r="P3434" s="909"/>
      <c r="Q3434" s="909"/>
    </row>
    <row r="3435" spans="11:17">
      <c r="K3435" s="909"/>
      <c r="L3435" s="909"/>
      <c r="M3435" s="909"/>
      <c r="N3435" s="909"/>
      <c r="O3435" s="909"/>
      <c r="P3435" s="909"/>
      <c r="Q3435" s="909"/>
    </row>
    <row r="3436" spans="11:17">
      <c r="K3436" s="909"/>
      <c r="L3436" s="909"/>
      <c r="M3436" s="909"/>
      <c r="N3436" s="909"/>
      <c r="O3436" s="909"/>
      <c r="P3436" s="909"/>
      <c r="Q3436" s="909"/>
    </row>
    <row r="3437" spans="11:17">
      <c r="K3437" s="909"/>
      <c r="L3437" s="909"/>
      <c r="M3437" s="909"/>
      <c r="N3437" s="909"/>
      <c r="O3437" s="909"/>
      <c r="P3437" s="909"/>
      <c r="Q3437" s="909"/>
    </row>
    <row r="3438" spans="11:17">
      <c r="K3438" s="909"/>
      <c r="L3438" s="909"/>
      <c r="M3438" s="909"/>
      <c r="N3438" s="909"/>
      <c r="O3438" s="909"/>
      <c r="P3438" s="909"/>
      <c r="Q3438" s="909"/>
    </row>
    <row r="3439" spans="11:17">
      <c r="K3439" s="909"/>
      <c r="L3439" s="909"/>
      <c r="M3439" s="909"/>
      <c r="N3439" s="909"/>
      <c r="O3439" s="909"/>
      <c r="P3439" s="909"/>
      <c r="Q3439" s="909"/>
    </row>
    <row r="3440" spans="11:17">
      <c r="K3440" s="909"/>
      <c r="L3440" s="909"/>
      <c r="M3440" s="909"/>
      <c r="N3440" s="909"/>
      <c r="O3440" s="909"/>
      <c r="P3440" s="909"/>
      <c r="Q3440" s="909"/>
    </row>
    <row r="3441" spans="11:17">
      <c r="K3441" s="909"/>
      <c r="L3441" s="909"/>
      <c r="M3441" s="909"/>
      <c r="N3441" s="909"/>
      <c r="O3441" s="909"/>
      <c r="P3441" s="909"/>
      <c r="Q3441" s="909"/>
    </row>
    <row r="3442" spans="11:17">
      <c r="K3442" s="909"/>
      <c r="L3442" s="909"/>
      <c r="M3442" s="909"/>
      <c r="N3442" s="909"/>
      <c r="O3442" s="909"/>
      <c r="P3442" s="909"/>
      <c r="Q3442" s="909"/>
    </row>
    <row r="3443" spans="11:17">
      <c r="K3443" s="909"/>
      <c r="L3443" s="909"/>
      <c r="M3443" s="909"/>
      <c r="N3443" s="909"/>
      <c r="O3443" s="909"/>
      <c r="P3443" s="909"/>
      <c r="Q3443" s="909"/>
    </row>
    <row r="3444" spans="11:17">
      <c r="K3444" s="909"/>
      <c r="L3444" s="909"/>
      <c r="M3444" s="909"/>
      <c r="N3444" s="909"/>
      <c r="O3444" s="909"/>
      <c r="P3444" s="909"/>
      <c r="Q3444" s="909"/>
    </row>
    <row r="3445" spans="11:17">
      <c r="K3445" s="909"/>
      <c r="L3445" s="909"/>
      <c r="M3445" s="909"/>
      <c r="N3445" s="909"/>
      <c r="O3445" s="909"/>
      <c r="P3445" s="909"/>
      <c r="Q3445" s="909"/>
    </row>
    <row r="3446" spans="11:17">
      <c r="K3446" s="909"/>
      <c r="L3446" s="909"/>
      <c r="M3446" s="909"/>
      <c r="N3446" s="909"/>
      <c r="O3446" s="909"/>
      <c r="P3446" s="909"/>
      <c r="Q3446" s="909"/>
    </row>
    <row r="3447" spans="11:17">
      <c r="K3447" s="909"/>
      <c r="L3447" s="909"/>
      <c r="M3447" s="909"/>
      <c r="N3447" s="909"/>
      <c r="O3447" s="909"/>
      <c r="P3447" s="909"/>
      <c r="Q3447" s="909"/>
    </row>
    <row r="3448" spans="11:17">
      <c r="K3448" s="909"/>
      <c r="L3448" s="909"/>
      <c r="M3448" s="909"/>
      <c r="N3448" s="909"/>
      <c r="O3448" s="909"/>
      <c r="P3448" s="909"/>
      <c r="Q3448" s="909"/>
    </row>
    <row r="3449" spans="11:17">
      <c r="K3449" s="909"/>
      <c r="L3449" s="909"/>
      <c r="M3449" s="909"/>
      <c r="N3449" s="909"/>
      <c r="O3449" s="909"/>
      <c r="P3449" s="909"/>
      <c r="Q3449" s="909"/>
    </row>
    <row r="3450" spans="11:17">
      <c r="K3450" s="909"/>
      <c r="L3450" s="909"/>
      <c r="M3450" s="909"/>
      <c r="N3450" s="909"/>
      <c r="O3450" s="909"/>
      <c r="P3450" s="909"/>
      <c r="Q3450" s="909"/>
    </row>
    <row r="3451" spans="11:17">
      <c r="K3451" s="909"/>
      <c r="L3451" s="909"/>
      <c r="M3451" s="909"/>
      <c r="N3451" s="909"/>
      <c r="O3451" s="909"/>
      <c r="P3451" s="909"/>
      <c r="Q3451" s="909"/>
    </row>
    <row r="3452" spans="11:17">
      <c r="K3452" s="909"/>
      <c r="L3452" s="909"/>
      <c r="M3452" s="909"/>
      <c r="N3452" s="909"/>
      <c r="O3452" s="909"/>
      <c r="P3452" s="909"/>
      <c r="Q3452" s="909"/>
    </row>
    <row r="3453" spans="11:17">
      <c r="K3453" s="909"/>
      <c r="L3453" s="909"/>
      <c r="M3453" s="909"/>
      <c r="N3453" s="909"/>
      <c r="O3453" s="909"/>
      <c r="P3453" s="909"/>
      <c r="Q3453" s="909"/>
    </row>
    <row r="3454" spans="11:17">
      <c r="K3454" s="909"/>
      <c r="L3454" s="909"/>
      <c r="M3454" s="909"/>
      <c r="N3454" s="909"/>
      <c r="O3454" s="909"/>
      <c r="P3454" s="909"/>
      <c r="Q3454" s="909"/>
    </row>
    <row r="3455" spans="11:17">
      <c r="K3455" s="909"/>
      <c r="L3455" s="909"/>
      <c r="M3455" s="909"/>
      <c r="N3455" s="909"/>
      <c r="O3455" s="909"/>
      <c r="P3455" s="909"/>
      <c r="Q3455" s="909"/>
    </row>
    <row r="3456" spans="11:17">
      <c r="K3456" s="909"/>
      <c r="L3456" s="909"/>
      <c r="M3456" s="909"/>
      <c r="N3456" s="909"/>
      <c r="O3456" s="909"/>
      <c r="P3456" s="909"/>
      <c r="Q3456" s="909"/>
    </row>
    <row r="3457" spans="11:17">
      <c r="K3457" s="909"/>
      <c r="L3457" s="909"/>
      <c r="M3457" s="909"/>
      <c r="N3457" s="909"/>
      <c r="O3457" s="909"/>
      <c r="P3457" s="909"/>
      <c r="Q3457" s="909"/>
    </row>
    <row r="3458" spans="11:17">
      <c r="K3458" s="909"/>
      <c r="L3458" s="909"/>
      <c r="M3458" s="909"/>
      <c r="N3458" s="909"/>
      <c r="O3458" s="909"/>
      <c r="P3458" s="909"/>
      <c r="Q3458" s="909"/>
    </row>
    <row r="3459" spans="11:17">
      <c r="K3459" s="909"/>
      <c r="L3459" s="909"/>
      <c r="M3459" s="909"/>
      <c r="N3459" s="909"/>
      <c r="O3459" s="909"/>
      <c r="P3459" s="909"/>
      <c r="Q3459" s="909"/>
    </row>
    <row r="3460" spans="11:17">
      <c r="K3460" s="909"/>
      <c r="L3460" s="909"/>
      <c r="M3460" s="909"/>
      <c r="N3460" s="909"/>
      <c r="O3460" s="909"/>
      <c r="P3460" s="909"/>
      <c r="Q3460" s="909"/>
    </row>
    <row r="3461" spans="11:17">
      <c r="K3461" s="909"/>
      <c r="L3461" s="909"/>
      <c r="M3461" s="909"/>
      <c r="N3461" s="909"/>
      <c r="O3461" s="909"/>
      <c r="P3461" s="909"/>
      <c r="Q3461" s="909"/>
    </row>
    <row r="3462" spans="11:17">
      <c r="K3462" s="909"/>
      <c r="L3462" s="909"/>
      <c r="M3462" s="909"/>
      <c r="N3462" s="909"/>
      <c r="O3462" s="909"/>
      <c r="P3462" s="909"/>
      <c r="Q3462" s="909"/>
    </row>
    <row r="3463" spans="11:17">
      <c r="K3463" s="909"/>
      <c r="L3463" s="909"/>
      <c r="M3463" s="909"/>
      <c r="N3463" s="909"/>
      <c r="O3463" s="909"/>
      <c r="P3463" s="909"/>
      <c r="Q3463" s="909"/>
    </row>
    <row r="3464" spans="11:17">
      <c r="K3464" s="909"/>
      <c r="L3464" s="909"/>
      <c r="M3464" s="909"/>
      <c r="N3464" s="909"/>
      <c r="O3464" s="909"/>
      <c r="P3464" s="909"/>
      <c r="Q3464" s="909"/>
    </row>
    <row r="3465" spans="11:17">
      <c r="K3465" s="909"/>
      <c r="L3465" s="909"/>
      <c r="M3465" s="909"/>
      <c r="N3465" s="909"/>
      <c r="O3465" s="909"/>
      <c r="P3465" s="909"/>
      <c r="Q3465" s="909"/>
    </row>
    <row r="3466" spans="11:17">
      <c r="K3466" s="909"/>
      <c r="L3466" s="909"/>
      <c r="M3466" s="909"/>
      <c r="N3466" s="909"/>
      <c r="O3466" s="909"/>
      <c r="P3466" s="909"/>
      <c r="Q3466" s="909"/>
    </row>
    <row r="3467" spans="11:17">
      <c r="K3467" s="909"/>
      <c r="L3467" s="909"/>
      <c r="M3467" s="909"/>
      <c r="N3467" s="909"/>
      <c r="O3467" s="909"/>
      <c r="P3467" s="909"/>
      <c r="Q3467" s="909"/>
    </row>
    <row r="3468" spans="11:17">
      <c r="K3468" s="909"/>
      <c r="L3468" s="909"/>
      <c r="M3468" s="909"/>
      <c r="N3468" s="909"/>
      <c r="O3468" s="909"/>
      <c r="P3468" s="909"/>
      <c r="Q3468" s="909"/>
    </row>
    <row r="3469" spans="11:17">
      <c r="K3469" s="909"/>
      <c r="L3469" s="909"/>
      <c r="M3469" s="909"/>
      <c r="N3469" s="909"/>
      <c r="O3469" s="909"/>
      <c r="P3469" s="909"/>
      <c r="Q3469" s="909"/>
    </row>
    <row r="3470" spans="11:17">
      <c r="K3470" s="909"/>
      <c r="L3470" s="909"/>
      <c r="M3470" s="909"/>
      <c r="N3470" s="909"/>
      <c r="O3470" s="909"/>
      <c r="P3470" s="909"/>
      <c r="Q3470" s="909"/>
    </row>
    <row r="3471" spans="11:17">
      <c r="K3471" s="909"/>
      <c r="L3471" s="909"/>
      <c r="M3471" s="909"/>
      <c r="N3471" s="909"/>
      <c r="O3471" s="909"/>
      <c r="P3471" s="909"/>
      <c r="Q3471" s="909"/>
    </row>
    <row r="3472" spans="11:17">
      <c r="K3472" s="909"/>
      <c r="L3472" s="909"/>
      <c r="M3472" s="909"/>
      <c r="N3472" s="909"/>
      <c r="O3472" s="909"/>
      <c r="P3472" s="909"/>
      <c r="Q3472" s="909"/>
    </row>
    <row r="3473" spans="11:17">
      <c r="K3473" s="909"/>
      <c r="L3473" s="909"/>
      <c r="M3473" s="909"/>
      <c r="N3473" s="909"/>
      <c r="O3473" s="909"/>
      <c r="P3473" s="909"/>
      <c r="Q3473" s="909"/>
    </row>
    <row r="3474" spans="11:17">
      <c r="K3474" s="909"/>
      <c r="L3474" s="909"/>
      <c r="M3474" s="909"/>
      <c r="N3474" s="909"/>
      <c r="O3474" s="909"/>
      <c r="P3474" s="909"/>
      <c r="Q3474" s="909"/>
    </row>
    <row r="3475" spans="11:17">
      <c r="K3475" s="909"/>
      <c r="L3475" s="909"/>
      <c r="M3475" s="909"/>
      <c r="N3475" s="909"/>
      <c r="O3475" s="909"/>
      <c r="P3475" s="909"/>
      <c r="Q3475" s="909"/>
    </row>
    <row r="3476" spans="11:17">
      <c r="K3476" s="909"/>
      <c r="L3476" s="909"/>
      <c r="M3476" s="909"/>
      <c r="N3476" s="909"/>
      <c r="O3476" s="909"/>
      <c r="P3476" s="909"/>
      <c r="Q3476" s="909"/>
    </row>
    <row r="3477" spans="11:17">
      <c r="K3477" s="909"/>
      <c r="L3477" s="909"/>
      <c r="M3477" s="909"/>
      <c r="N3477" s="909"/>
      <c r="O3477" s="909"/>
      <c r="P3477" s="909"/>
      <c r="Q3477" s="909"/>
    </row>
    <row r="3478" spans="11:17">
      <c r="K3478" s="909"/>
      <c r="L3478" s="909"/>
      <c r="M3478" s="909"/>
      <c r="N3478" s="909"/>
      <c r="O3478" s="909"/>
      <c r="P3478" s="909"/>
      <c r="Q3478" s="909"/>
    </row>
    <row r="3479" spans="11:17">
      <c r="K3479" s="909"/>
      <c r="L3479" s="909"/>
      <c r="M3479" s="909"/>
      <c r="N3479" s="909"/>
      <c r="O3479" s="909"/>
      <c r="P3479" s="909"/>
      <c r="Q3479" s="909"/>
    </row>
    <row r="3480" spans="11:17">
      <c r="K3480" s="909"/>
      <c r="L3480" s="909"/>
      <c r="M3480" s="909"/>
      <c r="N3480" s="909"/>
      <c r="O3480" s="909"/>
      <c r="P3480" s="909"/>
      <c r="Q3480" s="909"/>
    </row>
    <row r="3481" spans="11:17">
      <c r="K3481" s="909"/>
      <c r="L3481" s="909"/>
      <c r="M3481" s="909"/>
      <c r="N3481" s="909"/>
      <c r="O3481" s="909"/>
      <c r="P3481" s="909"/>
      <c r="Q3481" s="909"/>
    </row>
    <row r="3482" spans="11:17">
      <c r="K3482" s="909"/>
      <c r="L3482" s="909"/>
      <c r="M3482" s="909"/>
      <c r="N3482" s="909"/>
      <c r="O3482" s="909"/>
      <c r="P3482" s="909"/>
      <c r="Q3482" s="909"/>
    </row>
    <row r="3483" spans="11:17">
      <c r="K3483" s="909"/>
      <c r="L3483" s="909"/>
      <c r="M3483" s="909"/>
      <c r="N3483" s="909"/>
      <c r="O3483" s="909"/>
      <c r="P3483" s="909"/>
      <c r="Q3483" s="909"/>
    </row>
    <row r="3484" spans="11:17">
      <c r="K3484" s="909"/>
      <c r="L3484" s="909"/>
      <c r="M3484" s="909"/>
      <c r="N3484" s="909"/>
      <c r="O3484" s="909"/>
      <c r="P3484" s="909"/>
      <c r="Q3484" s="909"/>
    </row>
    <row r="3485" spans="11:17">
      <c r="K3485" s="909"/>
      <c r="L3485" s="909"/>
      <c r="M3485" s="909"/>
      <c r="N3485" s="909"/>
      <c r="O3485" s="909"/>
      <c r="P3485" s="909"/>
      <c r="Q3485" s="909"/>
    </row>
    <row r="3486" spans="11:17">
      <c r="K3486" s="909"/>
      <c r="L3486" s="909"/>
      <c r="M3486" s="909"/>
      <c r="N3486" s="909"/>
      <c r="O3486" s="909"/>
      <c r="P3486" s="909"/>
      <c r="Q3486" s="909"/>
    </row>
    <row r="3487" spans="11:17">
      <c r="K3487" s="909"/>
      <c r="L3487" s="909"/>
      <c r="M3487" s="909"/>
      <c r="N3487" s="909"/>
      <c r="O3487" s="909"/>
      <c r="P3487" s="909"/>
      <c r="Q3487" s="909"/>
    </row>
    <row r="3488" spans="11:17">
      <c r="K3488" s="909"/>
      <c r="L3488" s="909"/>
      <c r="M3488" s="909"/>
      <c r="N3488" s="909"/>
      <c r="O3488" s="909"/>
      <c r="P3488" s="909"/>
      <c r="Q3488" s="909"/>
    </row>
    <row r="3489" spans="11:17">
      <c r="K3489" s="909"/>
      <c r="L3489" s="909"/>
      <c r="M3489" s="909"/>
      <c r="N3489" s="909"/>
      <c r="O3489" s="909"/>
      <c r="P3489" s="909"/>
      <c r="Q3489" s="909"/>
    </row>
    <row r="3490" spans="11:17">
      <c r="K3490" s="909"/>
      <c r="L3490" s="909"/>
      <c r="M3490" s="909"/>
      <c r="N3490" s="909"/>
      <c r="O3490" s="909"/>
      <c r="P3490" s="909"/>
      <c r="Q3490" s="909"/>
    </row>
    <row r="3491" spans="11:17">
      <c r="K3491" s="909"/>
      <c r="L3491" s="909"/>
      <c r="M3491" s="909"/>
      <c r="N3491" s="909"/>
      <c r="O3491" s="909"/>
      <c r="P3491" s="909"/>
      <c r="Q3491" s="909"/>
    </row>
    <row r="3492" spans="11:17">
      <c r="K3492" s="909"/>
      <c r="L3492" s="909"/>
      <c r="M3492" s="909"/>
      <c r="N3492" s="909"/>
      <c r="O3492" s="909"/>
      <c r="P3492" s="909"/>
      <c r="Q3492" s="909"/>
    </row>
    <row r="3493" spans="11:17">
      <c r="K3493" s="909"/>
      <c r="L3493" s="909"/>
      <c r="M3493" s="909"/>
      <c r="N3493" s="909"/>
      <c r="O3493" s="909"/>
      <c r="P3493" s="909"/>
      <c r="Q3493" s="909"/>
    </row>
    <row r="3494" spans="11:17">
      <c r="K3494" s="909"/>
      <c r="L3494" s="909"/>
      <c r="M3494" s="909"/>
      <c r="N3494" s="909"/>
      <c r="O3494" s="909"/>
      <c r="P3494" s="909"/>
      <c r="Q3494" s="909"/>
    </row>
    <row r="3495" spans="11:17">
      <c r="K3495" s="909"/>
      <c r="L3495" s="909"/>
      <c r="M3495" s="909"/>
      <c r="N3495" s="909"/>
      <c r="O3495" s="909"/>
      <c r="P3495" s="909"/>
      <c r="Q3495" s="909"/>
    </row>
    <row r="3496" spans="11:17">
      <c r="K3496" s="909"/>
      <c r="L3496" s="909"/>
      <c r="M3496" s="909"/>
      <c r="N3496" s="909"/>
      <c r="O3496" s="909"/>
      <c r="P3496" s="909"/>
      <c r="Q3496" s="909"/>
    </row>
    <row r="3497" spans="11:17">
      <c r="K3497" s="909"/>
      <c r="L3497" s="909"/>
      <c r="M3497" s="909"/>
      <c r="N3497" s="909"/>
      <c r="O3497" s="909"/>
      <c r="P3497" s="909"/>
      <c r="Q3497" s="909"/>
    </row>
    <row r="3498" spans="11:17">
      <c r="K3498" s="909"/>
      <c r="L3498" s="909"/>
      <c r="M3498" s="909"/>
      <c r="N3498" s="909"/>
      <c r="O3498" s="909"/>
      <c r="P3498" s="909"/>
      <c r="Q3498" s="909"/>
    </row>
    <row r="3499" spans="11:17">
      <c r="K3499" s="909"/>
      <c r="L3499" s="909"/>
      <c r="M3499" s="909"/>
      <c r="N3499" s="909"/>
      <c r="O3499" s="909"/>
      <c r="P3499" s="909"/>
      <c r="Q3499" s="909"/>
    </row>
    <row r="3500" spans="11:17">
      <c r="K3500" s="909"/>
      <c r="L3500" s="909"/>
      <c r="M3500" s="909"/>
      <c r="N3500" s="909"/>
      <c r="O3500" s="909"/>
      <c r="P3500" s="909"/>
      <c r="Q3500" s="909"/>
    </row>
    <row r="3501" spans="11:17">
      <c r="K3501" s="909"/>
      <c r="L3501" s="909"/>
      <c r="M3501" s="909"/>
      <c r="N3501" s="909"/>
      <c r="O3501" s="909"/>
      <c r="P3501" s="909"/>
      <c r="Q3501" s="909"/>
    </row>
    <row r="3502" spans="11:17">
      <c r="K3502" s="909"/>
      <c r="L3502" s="909"/>
      <c r="M3502" s="909"/>
      <c r="N3502" s="909"/>
      <c r="O3502" s="909"/>
      <c r="P3502" s="909"/>
      <c r="Q3502" s="909"/>
    </row>
    <row r="3503" spans="11:17">
      <c r="K3503" s="909"/>
      <c r="L3503" s="909"/>
      <c r="M3503" s="909"/>
      <c r="N3503" s="909"/>
      <c r="O3503" s="909"/>
      <c r="P3503" s="909"/>
      <c r="Q3503" s="909"/>
    </row>
    <row r="3504" spans="11:17">
      <c r="K3504" s="909"/>
      <c r="L3504" s="909"/>
      <c r="M3504" s="909"/>
      <c r="N3504" s="909"/>
      <c r="O3504" s="909"/>
      <c r="P3504" s="909"/>
      <c r="Q3504" s="909"/>
    </row>
    <row r="3505" spans="11:17">
      <c r="K3505" s="909"/>
      <c r="L3505" s="909"/>
      <c r="M3505" s="909"/>
      <c r="N3505" s="909"/>
      <c r="O3505" s="909"/>
      <c r="P3505" s="909"/>
      <c r="Q3505" s="909"/>
    </row>
    <row r="3506" spans="11:17">
      <c r="K3506" s="909"/>
      <c r="L3506" s="909"/>
      <c r="M3506" s="909"/>
      <c r="N3506" s="909"/>
      <c r="O3506" s="909"/>
      <c r="P3506" s="909"/>
      <c r="Q3506" s="909"/>
    </row>
    <row r="3507" spans="11:17">
      <c r="K3507" s="909"/>
      <c r="L3507" s="909"/>
      <c r="M3507" s="909"/>
      <c r="N3507" s="909"/>
      <c r="O3507" s="909"/>
      <c r="P3507" s="909"/>
      <c r="Q3507" s="909"/>
    </row>
    <row r="3508" spans="11:17">
      <c r="K3508" s="909"/>
      <c r="L3508" s="909"/>
      <c r="M3508" s="909"/>
      <c r="N3508" s="909"/>
      <c r="O3508" s="909"/>
      <c r="P3508" s="909"/>
      <c r="Q3508" s="909"/>
    </row>
    <row r="3509" spans="11:17">
      <c r="K3509" s="909"/>
      <c r="L3509" s="909"/>
      <c r="M3509" s="909"/>
      <c r="N3509" s="909"/>
      <c r="O3509" s="909"/>
      <c r="P3509" s="909"/>
      <c r="Q3509" s="909"/>
    </row>
    <row r="3510" spans="11:17">
      <c r="K3510" s="909"/>
      <c r="L3510" s="909"/>
      <c r="M3510" s="909"/>
      <c r="N3510" s="909"/>
      <c r="O3510" s="909"/>
      <c r="P3510" s="909"/>
      <c r="Q3510" s="909"/>
    </row>
    <row r="3511" spans="11:17">
      <c r="K3511" s="909"/>
      <c r="L3511" s="909"/>
      <c r="M3511" s="909"/>
      <c r="N3511" s="909"/>
      <c r="O3511" s="909"/>
      <c r="P3511" s="909"/>
      <c r="Q3511" s="909"/>
    </row>
    <row r="3512" spans="11:17">
      <c r="K3512" s="909"/>
      <c r="L3512" s="909"/>
      <c r="M3512" s="909"/>
      <c r="N3512" s="909"/>
      <c r="O3512" s="909"/>
      <c r="P3512" s="909"/>
      <c r="Q3512" s="909"/>
    </row>
    <row r="3513" spans="11:17">
      <c r="K3513" s="909"/>
      <c r="L3513" s="909"/>
      <c r="M3513" s="909"/>
      <c r="N3513" s="909"/>
      <c r="O3513" s="909"/>
      <c r="P3513" s="909"/>
      <c r="Q3513" s="909"/>
    </row>
    <row r="3514" spans="11:17">
      <c r="K3514" s="909"/>
      <c r="L3514" s="909"/>
      <c r="M3514" s="909"/>
      <c r="N3514" s="909"/>
      <c r="O3514" s="909"/>
      <c r="P3514" s="909"/>
      <c r="Q3514" s="909"/>
    </row>
    <row r="3515" spans="11:17">
      <c r="K3515" s="909"/>
      <c r="L3515" s="909"/>
      <c r="M3515" s="909"/>
      <c r="N3515" s="909"/>
      <c r="O3515" s="909"/>
      <c r="P3515" s="909"/>
      <c r="Q3515" s="909"/>
    </row>
    <row r="3516" spans="11:17">
      <c r="K3516" s="909"/>
      <c r="L3516" s="909"/>
      <c r="M3516" s="909"/>
      <c r="N3516" s="909"/>
      <c r="O3516" s="909"/>
      <c r="P3516" s="909"/>
      <c r="Q3516" s="909"/>
    </row>
    <row r="3517" spans="11:17">
      <c r="K3517" s="909"/>
      <c r="L3517" s="909"/>
      <c r="M3517" s="909"/>
      <c r="N3517" s="909"/>
      <c r="O3517" s="909"/>
      <c r="P3517" s="909"/>
      <c r="Q3517" s="909"/>
    </row>
    <row r="3518" spans="11:17">
      <c r="K3518" s="909"/>
      <c r="L3518" s="909"/>
      <c r="M3518" s="909"/>
      <c r="N3518" s="909"/>
      <c r="O3518" s="909"/>
      <c r="P3518" s="909"/>
      <c r="Q3518" s="909"/>
    </row>
    <row r="3519" spans="11:17">
      <c r="K3519" s="909"/>
      <c r="L3519" s="909"/>
      <c r="M3519" s="909"/>
      <c r="N3519" s="909"/>
      <c r="O3519" s="909"/>
      <c r="P3519" s="909"/>
      <c r="Q3519" s="909"/>
    </row>
    <row r="3520" spans="11:17">
      <c r="K3520" s="909"/>
      <c r="L3520" s="909"/>
      <c r="M3520" s="909"/>
      <c r="N3520" s="909"/>
      <c r="O3520" s="909"/>
      <c r="P3520" s="909"/>
      <c r="Q3520" s="909"/>
    </row>
    <row r="3521" spans="11:17">
      <c r="K3521" s="909"/>
      <c r="L3521" s="909"/>
      <c r="M3521" s="909"/>
      <c r="N3521" s="909"/>
      <c r="O3521" s="909"/>
      <c r="P3521" s="909"/>
      <c r="Q3521" s="909"/>
    </row>
    <row r="3522" spans="11:17">
      <c r="K3522" s="909"/>
      <c r="L3522" s="909"/>
      <c r="M3522" s="909"/>
      <c r="N3522" s="909"/>
      <c r="O3522" s="909"/>
      <c r="P3522" s="909"/>
      <c r="Q3522" s="909"/>
    </row>
    <row r="3523" spans="11:17">
      <c r="K3523" s="909"/>
      <c r="L3523" s="909"/>
      <c r="M3523" s="909"/>
      <c r="N3523" s="909"/>
      <c r="O3523" s="909"/>
      <c r="P3523" s="909"/>
      <c r="Q3523" s="909"/>
    </row>
    <row r="3524" spans="11:17">
      <c r="K3524" s="909"/>
      <c r="L3524" s="909"/>
      <c r="M3524" s="909"/>
      <c r="N3524" s="909"/>
      <c r="O3524" s="909"/>
      <c r="P3524" s="909"/>
      <c r="Q3524" s="909"/>
    </row>
    <row r="3525" spans="11:17">
      <c r="K3525" s="909"/>
      <c r="L3525" s="909"/>
      <c r="M3525" s="909"/>
      <c r="N3525" s="909"/>
      <c r="O3525" s="909"/>
      <c r="P3525" s="909"/>
      <c r="Q3525" s="909"/>
    </row>
    <row r="3526" spans="11:17">
      <c r="K3526" s="909"/>
      <c r="L3526" s="909"/>
      <c r="M3526" s="909"/>
      <c r="N3526" s="909"/>
      <c r="O3526" s="909"/>
      <c r="P3526" s="909"/>
      <c r="Q3526" s="909"/>
    </row>
    <row r="3527" spans="11:17">
      <c r="K3527" s="909"/>
      <c r="L3527" s="909"/>
      <c r="M3527" s="909"/>
      <c r="N3527" s="909"/>
      <c r="O3527" s="909"/>
      <c r="P3527" s="909"/>
      <c r="Q3527" s="909"/>
    </row>
    <row r="3528" spans="11:17">
      <c r="K3528" s="909"/>
      <c r="L3528" s="909"/>
      <c r="M3528" s="909"/>
      <c r="N3528" s="909"/>
      <c r="O3528" s="909"/>
      <c r="P3528" s="909"/>
      <c r="Q3528" s="909"/>
    </row>
    <row r="3529" spans="11:17">
      <c r="K3529" s="909"/>
      <c r="L3529" s="909"/>
      <c r="M3529" s="909"/>
      <c r="N3529" s="909"/>
      <c r="O3529" s="909"/>
      <c r="P3529" s="909"/>
      <c r="Q3529" s="909"/>
    </row>
    <row r="3530" spans="11:17">
      <c r="K3530" s="909"/>
      <c r="L3530" s="909"/>
      <c r="M3530" s="909"/>
      <c r="N3530" s="909"/>
      <c r="O3530" s="909"/>
      <c r="P3530" s="909"/>
      <c r="Q3530" s="909"/>
    </row>
    <row r="3531" spans="11:17">
      <c r="K3531" s="909"/>
      <c r="L3531" s="909"/>
      <c r="M3531" s="909"/>
      <c r="N3531" s="909"/>
      <c r="O3531" s="909"/>
      <c r="P3531" s="909"/>
      <c r="Q3531" s="909"/>
    </row>
    <row r="3532" spans="11:17">
      <c r="K3532" s="909"/>
      <c r="L3532" s="909"/>
      <c r="M3532" s="909"/>
      <c r="N3532" s="909"/>
      <c r="O3532" s="909"/>
      <c r="P3532" s="909"/>
      <c r="Q3532" s="909"/>
    </row>
    <row r="3533" spans="11:17">
      <c r="K3533" s="909"/>
      <c r="L3533" s="909"/>
      <c r="M3533" s="909"/>
      <c r="N3533" s="909"/>
      <c r="O3533" s="909"/>
      <c r="P3533" s="909"/>
      <c r="Q3533" s="909"/>
    </row>
    <row r="3534" spans="11:17">
      <c r="K3534" s="909"/>
      <c r="L3534" s="909"/>
      <c r="M3534" s="909"/>
      <c r="N3534" s="909"/>
      <c r="O3534" s="909"/>
      <c r="P3534" s="909"/>
      <c r="Q3534" s="909"/>
    </row>
    <row r="3535" spans="11:17">
      <c r="K3535" s="909"/>
      <c r="L3535" s="909"/>
      <c r="M3535" s="909"/>
      <c r="N3535" s="909"/>
      <c r="O3535" s="909"/>
      <c r="P3535" s="909"/>
      <c r="Q3535" s="909"/>
    </row>
    <row r="3536" spans="11:17">
      <c r="K3536" s="909"/>
      <c r="L3536" s="909"/>
      <c r="M3536" s="909"/>
      <c r="N3536" s="909"/>
      <c r="O3536" s="909"/>
      <c r="P3536" s="909"/>
      <c r="Q3536" s="909"/>
    </row>
    <row r="3537" spans="11:17">
      <c r="K3537" s="909"/>
      <c r="L3537" s="909"/>
      <c r="M3537" s="909"/>
      <c r="N3537" s="909"/>
      <c r="O3537" s="909"/>
      <c r="P3537" s="909"/>
      <c r="Q3537" s="909"/>
    </row>
    <row r="3538" spans="11:17">
      <c r="K3538" s="909"/>
      <c r="L3538" s="909"/>
      <c r="M3538" s="909"/>
      <c r="N3538" s="909"/>
      <c r="O3538" s="909"/>
      <c r="P3538" s="909"/>
      <c r="Q3538" s="909"/>
    </row>
    <row r="3539" spans="11:17">
      <c r="K3539" s="909"/>
      <c r="L3539" s="909"/>
      <c r="M3539" s="909"/>
      <c r="N3539" s="909"/>
      <c r="O3539" s="909"/>
      <c r="P3539" s="909"/>
      <c r="Q3539" s="909"/>
    </row>
    <row r="3540" spans="11:17">
      <c r="K3540" s="909"/>
      <c r="L3540" s="909"/>
      <c r="M3540" s="909"/>
      <c r="N3540" s="909"/>
      <c r="O3540" s="909"/>
      <c r="P3540" s="909"/>
      <c r="Q3540" s="909"/>
    </row>
    <row r="3541" spans="11:17">
      <c r="K3541" s="909"/>
      <c r="L3541" s="909"/>
      <c r="M3541" s="909"/>
      <c r="N3541" s="909"/>
      <c r="O3541" s="909"/>
      <c r="P3541" s="909"/>
      <c r="Q3541" s="909"/>
    </row>
    <row r="3542" spans="11:17">
      <c r="K3542" s="909"/>
      <c r="L3542" s="909"/>
      <c r="M3542" s="909"/>
      <c r="N3542" s="909"/>
      <c r="O3542" s="909"/>
      <c r="P3542" s="909"/>
      <c r="Q3542" s="909"/>
    </row>
    <row r="3543" spans="11:17">
      <c r="K3543" s="909"/>
      <c r="L3543" s="909"/>
      <c r="M3543" s="909"/>
      <c r="N3543" s="909"/>
      <c r="O3543" s="909"/>
      <c r="P3543" s="909"/>
      <c r="Q3543" s="909"/>
    </row>
    <row r="3544" spans="11:17">
      <c r="K3544" s="909"/>
      <c r="L3544" s="909"/>
      <c r="M3544" s="909"/>
      <c r="N3544" s="909"/>
      <c r="O3544" s="909"/>
      <c r="P3544" s="909"/>
      <c r="Q3544" s="909"/>
    </row>
    <row r="3545" spans="11:17">
      <c r="K3545" s="909"/>
      <c r="L3545" s="909"/>
      <c r="M3545" s="909"/>
      <c r="N3545" s="909"/>
      <c r="O3545" s="909"/>
      <c r="P3545" s="909"/>
      <c r="Q3545" s="909"/>
    </row>
    <row r="3546" spans="11:17">
      <c r="K3546" s="909"/>
      <c r="L3546" s="909"/>
      <c r="M3546" s="909"/>
      <c r="N3546" s="909"/>
      <c r="O3546" s="909"/>
      <c r="P3546" s="909"/>
      <c r="Q3546" s="909"/>
    </row>
    <row r="3547" spans="11:17">
      <c r="K3547" s="909"/>
      <c r="L3547" s="909"/>
      <c r="M3547" s="909"/>
      <c r="N3547" s="909"/>
      <c r="O3547" s="909"/>
      <c r="P3547" s="909"/>
      <c r="Q3547" s="909"/>
    </row>
    <row r="3548" spans="11:17">
      <c r="K3548" s="909"/>
      <c r="L3548" s="909"/>
      <c r="M3548" s="909"/>
      <c r="N3548" s="909"/>
      <c r="O3548" s="909"/>
      <c r="P3548" s="909"/>
      <c r="Q3548" s="909"/>
    </row>
    <row r="3549" spans="11:17">
      <c r="K3549" s="909"/>
      <c r="L3549" s="909"/>
      <c r="M3549" s="909"/>
      <c r="N3549" s="909"/>
      <c r="O3549" s="909"/>
      <c r="P3549" s="909"/>
      <c r="Q3549" s="909"/>
    </row>
    <row r="3550" spans="11:17">
      <c r="K3550" s="909"/>
      <c r="L3550" s="909"/>
      <c r="M3550" s="909"/>
      <c r="N3550" s="909"/>
      <c r="O3550" s="909"/>
      <c r="P3550" s="909"/>
      <c r="Q3550" s="909"/>
    </row>
    <row r="3551" spans="11:17">
      <c r="K3551" s="909"/>
      <c r="L3551" s="909"/>
      <c r="M3551" s="909"/>
      <c r="N3551" s="909"/>
      <c r="O3551" s="909"/>
      <c r="P3551" s="909"/>
      <c r="Q3551" s="909"/>
    </row>
    <row r="3552" spans="11:17">
      <c r="K3552" s="909"/>
      <c r="L3552" s="909"/>
      <c r="M3552" s="909"/>
      <c r="N3552" s="909"/>
      <c r="O3552" s="909"/>
      <c r="P3552" s="909"/>
      <c r="Q3552" s="909"/>
    </row>
    <row r="3553" spans="11:17">
      <c r="K3553" s="909"/>
      <c r="L3553" s="909"/>
      <c r="M3553" s="909"/>
      <c r="N3553" s="909"/>
      <c r="O3553" s="909"/>
      <c r="P3553" s="909"/>
      <c r="Q3553" s="909"/>
    </row>
    <row r="3554" spans="11:17">
      <c r="K3554" s="909"/>
      <c r="L3554" s="909"/>
      <c r="M3554" s="909"/>
      <c r="N3554" s="909"/>
      <c r="O3554" s="909"/>
      <c r="P3554" s="909"/>
      <c r="Q3554" s="909"/>
    </row>
    <row r="3555" spans="11:17">
      <c r="K3555" s="909"/>
      <c r="L3555" s="909"/>
      <c r="M3555" s="909"/>
      <c r="N3555" s="909"/>
      <c r="O3555" s="909"/>
      <c r="P3555" s="909"/>
      <c r="Q3555" s="909"/>
    </row>
    <row r="3556" spans="11:17">
      <c r="K3556" s="909"/>
      <c r="L3556" s="909"/>
      <c r="M3556" s="909"/>
      <c r="N3556" s="909"/>
      <c r="O3556" s="909"/>
      <c r="P3556" s="909"/>
      <c r="Q3556" s="909"/>
    </row>
    <row r="3557" spans="11:17">
      <c r="K3557" s="909"/>
      <c r="L3557" s="909"/>
      <c r="M3557" s="909"/>
      <c r="N3557" s="909"/>
      <c r="O3557" s="909"/>
      <c r="P3557" s="909"/>
      <c r="Q3557" s="909"/>
    </row>
    <row r="3558" spans="11:17">
      <c r="K3558" s="909"/>
      <c r="L3558" s="909"/>
      <c r="M3558" s="909"/>
      <c r="N3558" s="909"/>
      <c r="O3558" s="909"/>
      <c r="P3558" s="909"/>
      <c r="Q3558" s="909"/>
    </row>
    <row r="3559" spans="11:17">
      <c r="K3559" s="909"/>
      <c r="L3559" s="909"/>
      <c r="M3559" s="909"/>
      <c r="N3559" s="909"/>
      <c r="O3559" s="909"/>
      <c r="P3559" s="909"/>
      <c r="Q3559" s="909"/>
    </row>
    <row r="3560" spans="11:17">
      <c r="K3560" s="909"/>
      <c r="L3560" s="909"/>
      <c r="M3560" s="909"/>
      <c r="N3560" s="909"/>
      <c r="O3560" s="909"/>
      <c r="P3560" s="909"/>
      <c r="Q3560" s="909"/>
    </row>
    <row r="3561" spans="11:17">
      <c r="K3561" s="909"/>
      <c r="L3561" s="909"/>
      <c r="M3561" s="909"/>
      <c r="N3561" s="909"/>
      <c r="O3561" s="909"/>
      <c r="P3561" s="909"/>
      <c r="Q3561" s="909"/>
    </row>
    <row r="3562" spans="11:17">
      <c r="K3562" s="909"/>
      <c r="L3562" s="909"/>
      <c r="M3562" s="909"/>
      <c r="N3562" s="909"/>
      <c r="O3562" s="909"/>
      <c r="P3562" s="909"/>
      <c r="Q3562" s="909"/>
    </row>
    <row r="3563" spans="11:17">
      <c r="K3563" s="909"/>
      <c r="L3563" s="909"/>
      <c r="M3563" s="909"/>
      <c r="N3563" s="909"/>
      <c r="O3563" s="909"/>
      <c r="P3563" s="909"/>
      <c r="Q3563" s="909"/>
    </row>
    <row r="3564" spans="11:17">
      <c r="K3564" s="909"/>
      <c r="L3564" s="909"/>
      <c r="M3564" s="909"/>
      <c r="N3564" s="909"/>
      <c r="O3564" s="909"/>
      <c r="P3564" s="909"/>
      <c r="Q3564" s="909"/>
    </row>
    <row r="3565" spans="11:17">
      <c r="K3565" s="909"/>
      <c r="L3565" s="909"/>
      <c r="M3565" s="909"/>
      <c r="N3565" s="909"/>
      <c r="O3565" s="909"/>
      <c r="P3565" s="909"/>
      <c r="Q3565" s="909"/>
    </row>
    <row r="3566" spans="11:17">
      <c r="K3566" s="909"/>
      <c r="L3566" s="909"/>
      <c r="M3566" s="909"/>
      <c r="N3566" s="909"/>
      <c r="O3566" s="909"/>
      <c r="P3566" s="909"/>
      <c r="Q3566" s="909"/>
    </row>
    <row r="3567" spans="11:17">
      <c r="K3567" s="909"/>
      <c r="L3567" s="909"/>
      <c r="M3567" s="909"/>
      <c r="N3567" s="909"/>
      <c r="O3567" s="909"/>
      <c r="P3567" s="909"/>
      <c r="Q3567" s="909"/>
    </row>
    <row r="3568" spans="11:17">
      <c r="K3568" s="909"/>
      <c r="L3568" s="909"/>
      <c r="M3568" s="909"/>
      <c r="N3568" s="909"/>
      <c r="O3568" s="909"/>
      <c r="P3568" s="909"/>
      <c r="Q3568" s="909"/>
    </row>
    <row r="3569" spans="11:17">
      <c r="K3569" s="909"/>
      <c r="L3569" s="909"/>
      <c r="M3569" s="909"/>
      <c r="N3569" s="909"/>
      <c r="O3569" s="909"/>
      <c r="P3569" s="909"/>
      <c r="Q3569" s="909"/>
    </row>
    <row r="3570" spans="11:17">
      <c r="K3570" s="909"/>
      <c r="L3570" s="909"/>
      <c r="M3570" s="909"/>
      <c r="N3570" s="909"/>
      <c r="O3570" s="909"/>
      <c r="P3570" s="909"/>
      <c r="Q3570" s="909"/>
    </row>
    <row r="3571" spans="11:17">
      <c r="K3571" s="909"/>
      <c r="L3571" s="909"/>
      <c r="M3571" s="909"/>
      <c r="N3571" s="909"/>
      <c r="O3571" s="909"/>
      <c r="P3571" s="909"/>
      <c r="Q3571" s="909"/>
    </row>
    <row r="3572" spans="11:17">
      <c r="K3572" s="909"/>
      <c r="L3572" s="909"/>
      <c r="M3572" s="909"/>
      <c r="N3572" s="909"/>
      <c r="O3572" s="909"/>
      <c r="P3572" s="909"/>
      <c r="Q3572" s="909"/>
    </row>
    <row r="3573" spans="11:17">
      <c r="K3573" s="909"/>
      <c r="L3573" s="909"/>
      <c r="M3573" s="909"/>
      <c r="N3573" s="909"/>
      <c r="O3573" s="909"/>
      <c r="P3573" s="909"/>
      <c r="Q3573" s="909"/>
    </row>
    <row r="3574" spans="11:17">
      <c r="K3574" s="909"/>
      <c r="L3574" s="909"/>
      <c r="M3574" s="909"/>
      <c r="N3574" s="909"/>
      <c r="O3574" s="909"/>
      <c r="P3574" s="909"/>
      <c r="Q3574" s="909"/>
    </row>
    <row r="3575" spans="11:17">
      <c r="K3575" s="909"/>
      <c r="L3575" s="909"/>
      <c r="M3575" s="909"/>
      <c r="N3575" s="909"/>
      <c r="O3575" s="909"/>
      <c r="P3575" s="909"/>
      <c r="Q3575" s="909"/>
    </row>
    <row r="3576" spans="11:17">
      <c r="K3576" s="909"/>
      <c r="L3576" s="909"/>
      <c r="M3576" s="909"/>
      <c r="N3576" s="909"/>
      <c r="O3576" s="909"/>
      <c r="P3576" s="909"/>
      <c r="Q3576" s="909"/>
    </row>
    <row r="3577" spans="11:17">
      <c r="K3577" s="909"/>
      <c r="L3577" s="909"/>
      <c r="M3577" s="909"/>
      <c r="N3577" s="909"/>
      <c r="O3577" s="909"/>
      <c r="P3577" s="909"/>
      <c r="Q3577" s="909"/>
    </row>
    <row r="3578" spans="11:17">
      <c r="K3578" s="909"/>
      <c r="L3578" s="909"/>
      <c r="M3578" s="909"/>
      <c r="N3578" s="909"/>
      <c r="O3578" s="909"/>
      <c r="P3578" s="909"/>
      <c r="Q3578" s="909"/>
    </row>
    <row r="3579" spans="11:17">
      <c r="K3579" s="909"/>
      <c r="L3579" s="909"/>
      <c r="M3579" s="909"/>
      <c r="N3579" s="909"/>
      <c r="O3579" s="909"/>
      <c r="P3579" s="909"/>
      <c r="Q3579" s="909"/>
    </row>
    <row r="3580" spans="11:17">
      <c r="K3580" s="909"/>
      <c r="L3580" s="909"/>
      <c r="M3580" s="909"/>
      <c r="N3580" s="909"/>
      <c r="O3580" s="909"/>
      <c r="P3580" s="909"/>
      <c r="Q3580" s="909"/>
    </row>
    <row r="3581" spans="11:17">
      <c r="K3581" s="909"/>
      <c r="L3581" s="909"/>
      <c r="M3581" s="909"/>
      <c r="N3581" s="909"/>
      <c r="O3581" s="909"/>
      <c r="P3581" s="909"/>
      <c r="Q3581" s="909"/>
    </row>
    <row r="3582" spans="11:17">
      <c r="K3582" s="909"/>
      <c r="L3582" s="909"/>
      <c r="M3582" s="909"/>
      <c r="N3582" s="909"/>
      <c r="O3582" s="909"/>
      <c r="P3582" s="909"/>
      <c r="Q3582" s="909"/>
    </row>
    <row r="3583" spans="11:17">
      <c r="K3583" s="909"/>
      <c r="L3583" s="909"/>
      <c r="M3583" s="909"/>
      <c r="N3583" s="909"/>
      <c r="O3583" s="909"/>
      <c r="P3583" s="909"/>
      <c r="Q3583" s="909"/>
    </row>
    <row r="3584" spans="11:17">
      <c r="K3584" s="909"/>
      <c r="L3584" s="909"/>
      <c r="M3584" s="909"/>
      <c r="N3584" s="909"/>
      <c r="O3584" s="909"/>
      <c r="P3584" s="909"/>
      <c r="Q3584" s="909"/>
    </row>
    <row r="3585" spans="11:17">
      <c r="K3585" s="909"/>
      <c r="L3585" s="909"/>
      <c r="M3585" s="909"/>
      <c r="N3585" s="909"/>
      <c r="O3585" s="909"/>
      <c r="P3585" s="909"/>
      <c r="Q3585" s="909"/>
    </row>
    <row r="3586" spans="11:17">
      <c r="K3586" s="909"/>
      <c r="L3586" s="909"/>
      <c r="M3586" s="909"/>
      <c r="N3586" s="909"/>
      <c r="O3586" s="909"/>
      <c r="P3586" s="909"/>
      <c r="Q3586" s="909"/>
    </row>
    <row r="3587" spans="11:17">
      <c r="K3587" s="909"/>
      <c r="L3587" s="909"/>
      <c r="M3587" s="909"/>
      <c r="N3587" s="909"/>
      <c r="O3587" s="909"/>
      <c r="P3587" s="909"/>
      <c r="Q3587" s="909"/>
    </row>
    <row r="3588" spans="11:17">
      <c r="K3588" s="909"/>
      <c r="L3588" s="909"/>
      <c r="M3588" s="909"/>
      <c r="N3588" s="909"/>
      <c r="O3588" s="909"/>
      <c r="P3588" s="909"/>
      <c r="Q3588" s="909"/>
    </row>
    <row r="3589" spans="11:17">
      <c r="K3589" s="909"/>
      <c r="L3589" s="909"/>
      <c r="M3589" s="909"/>
      <c r="N3589" s="909"/>
      <c r="O3589" s="909"/>
      <c r="P3589" s="909"/>
      <c r="Q3589" s="909"/>
    </row>
    <row r="3590" spans="11:17">
      <c r="K3590" s="909"/>
      <c r="L3590" s="909"/>
      <c r="M3590" s="909"/>
      <c r="N3590" s="909"/>
      <c r="O3590" s="909"/>
      <c r="P3590" s="909"/>
      <c r="Q3590" s="909"/>
    </row>
    <row r="3591" spans="11:17">
      <c r="K3591" s="909"/>
      <c r="L3591" s="909"/>
      <c r="M3591" s="909"/>
      <c r="N3591" s="909"/>
      <c r="O3591" s="909"/>
      <c r="P3591" s="909"/>
      <c r="Q3591" s="909"/>
    </row>
    <row r="3592" spans="11:17">
      <c r="K3592" s="909"/>
      <c r="L3592" s="909"/>
      <c r="M3592" s="909"/>
      <c r="N3592" s="909"/>
      <c r="O3592" s="909"/>
      <c r="P3592" s="909"/>
      <c r="Q3592" s="909"/>
    </row>
    <row r="3593" spans="11:17">
      <c r="K3593" s="909"/>
      <c r="L3593" s="909"/>
      <c r="M3593" s="909"/>
      <c r="N3593" s="909"/>
      <c r="O3593" s="909"/>
      <c r="P3593" s="909"/>
      <c r="Q3593" s="909"/>
    </row>
    <row r="3594" spans="11:17">
      <c r="K3594" s="909"/>
      <c r="L3594" s="909"/>
      <c r="M3594" s="909"/>
      <c r="N3594" s="909"/>
      <c r="O3594" s="909"/>
      <c r="P3594" s="909"/>
      <c r="Q3594" s="909"/>
    </row>
    <row r="3595" spans="11:17">
      <c r="K3595" s="909"/>
      <c r="L3595" s="909"/>
      <c r="M3595" s="909"/>
      <c r="N3595" s="909"/>
      <c r="O3595" s="909"/>
      <c r="P3595" s="909"/>
      <c r="Q3595" s="909"/>
    </row>
    <row r="3596" spans="11:17">
      <c r="K3596" s="909"/>
      <c r="L3596" s="909"/>
      <c r="M3596" s="909"/>
      <c r="N3596" s="909"/>
      <c r="O3596" s="909"/>
      <c r="P3596" s="909"/>
      <c r="Q3596" s="909"/>
    </row>
    <row r="3597" spans="11:17">
      <c r="K3597" s="909"/>
      <c r="L3597" s="909"/>
      <c r="M3597" s="909"/>
      <c r="N3597" s="909"/>
      <c r="O3597" s="909"/>
      <c r="P3597" s="909"/>
      <c r="Q3597" s="909"/>
    </row>
    <row r="3598" spans="11:17">
      <c r="K3598" s="909"/>
      <c r="L3598" s="909"/>
      <c r="M3598" s="909"/>
      <c r="N3598" s="909"/>
      <c r="O3598" s="909"/>
      <c r="P3598" s="909"/>
      <c r="Q3598" s="909"/>
    </row>
    <row r="3599" spans="11:17">
      <c r="K3599" s="909"/>
      <c r="L3599" s="909"/>
      <c r="M3599" s="909"/>
      <c r="N3599" s="909"/>
      <c r="O3599" s="909"/>
      <c r="P3599" s="909"/>
      <c r="Q3599" s="909"/>
    </row>
    <row r="3600" spans="11:17">
      <c r="K3600" s="909"/>
      <c r="L3600" s="909"/>
      <c r="M3600" s="909"/>
      <c r="N3600" s="909"/>
      <c r="O3600" s="909"/>
      <c r="P3600" s="909"/>
      <c r="Q3600" s="909"/>
    </row>
    <row r="3601" spans="11:17">
      <c r="K3601" s="909"/>
      <c r="L3601" s="909"/>
      <c r="M3601" s="909"/>
      <c r="N3601" s="909"/>
      <c r="O3601" s="909"/>
      <c r="P3601" s="909"/>
      <c r="Q3601" s="909"/>
    </row>
    <row r="3602" spans="11:17">
      <c r="K3602" s="909"/>
      <c r="L3602" s="909"/>
      <c r="M3602" s="909"/>
      <c r="N3602" s="909"/>
      <c r="O3602" s="909"/>
      <c r="P3602" s="909"/>
      <c r="Q3602" s="909"/>
    </row>
    <row r="3603" spans="11:17">
      <c r="K3603" s="909"/>
      <c r="L3603" s="909"/>
      <c r="M3603" s="909"/>
      <c r="N3603" s="909"/>
      <c r="O3603" s="909"/>
      <c r="P3603" s="909"/>
      <c r="Q3603" s="909"/>
    </row>
    <row r="3604" spans="11:17">
      <c r="K3604" s="909"/>
      <c r="L3604" s="909"/>
      <c r="M3604" s="909"/>
      <c r="N3604" s="909"/>
      <c r="O3604" s="909"/>
      <c r="P3604" s="909"/>
      <c r="Q3604" s="909"/>
    </row>
    <row r="3605" spans="11:17">
      <c r="K3605" s="909"/>
      <c r="L3605" s="909"/>
      <c r="M3605" s="909"/>
      <c r="N3605" s="909"/>
      <c r="O3605" s="909"/>
      <c r="P3605" s="909"/>
      <c r="Q3605" s="909"/>
    </row>
    <row r="3606" spans="11:17">
      <c r="K3606" s="909"/>
      <c r="L3606" s="909"/>
      <c r="M3606" s="909"/>
      <c r="N3606" s="909"/>
      <c r="O3606" s="909"/>
      <c r="P3606" s="909"/>
      <c r="Q3606" s="909"/>
    </row>
    <row r="3607" spans="11:17">
      <c r="K3607" s="909"/>
      <c r="L3607" s="909"/>
      <c r="M3607" s="909"/>
      <c r="N3607" s="909"/>
      <c r="O3607" s="909"/>
      <c r="P3607" s="909"/>
      <c r="Q3607" s="909"/>
    </row>
    <row r="3608" spans="11:17">
      <c r="K3608" s="909"/>
      <c r="L3608" s="909"/>
      <c r="M3608" s="909"/>
      <c r="N3608" s="909"/>
      <c r="O3608" s="909"/>
      <c r="P3608" s="909"/>
      <c r="Q3608" s="909"/>
    </row>
    <row r="3609" spans="11:17">
      <c r="K3609" s="909"/>
      <c r="L3609" s="909"/>
      <c r="M3609" s="909"/>
      <c r="N3609" s="909"/>
      <c r="O3609" s="909"/>
      <c r="P3609" s="909"/>
      <c r="Q3609" s="909"/>
    </row>
    <row r="3610" spans="11:17">
      <c r="K3610" s="909"/>
      <c r="L3610" s="909"/>
      <c r="M3610" s="909"/>
      <c r="N3610" s="909"/>
      <c r="O3610" s="909"/>
      <c r="P3610" s="909"/>
      <c r="Q3610" s="909"/>
    </row>
    <row r="3611" spans="11:17">
      <c r="K3611" s="909"/>
      <c r="L3611" s="909"/>
      <c r="M3611" s="909"/>
      <c r="N3611" s="909"/>
      <c r="O3611" s="909"/>
      <c r="P3611" s="909"/>
      <c r="Q3611" s="909"/>
    </row>
    <row r="3612" spans="11:17">
      <c r="K3612" s="909"/>
      <c r="L3612" s="909"/>
      <c r="M3612" s="909"/>
      <c r="N3612" s="909"/>
      <c r="O3612" s="909"/>
      <c r="P3612" s="909"/>
      <c r="Q3612" s="909"/>
    </row>
    <row r="3613" spans="11:17">
      <c r="K3613" s="909"/>
      <c r="L3613" s="909"/>
      <c r="M3613" s="909"/>
      <c r="N3613" s="909"/>
      <c r="O3613" s="909"/>
      <c r="P3613" s="909"/>
      <c r="Q3613" s="909"/>
    </row>
    <row r="3614" spans="11:17">
      <c r="K3614" s="909"/>
      <c r="L3614" s="909"/>
      <c r="M3614" s="909"/>
      <c r="N3614" s="909"/>
      <c r="O3614" s="909"/>
      <c r="P3614" s="909"/>
      <c r="Q3614" s="909"/>
    </row>
    <row r="3615" spans="11:17">
      <c r="K3615" s="909"/>
      <c r="L3615" s="909"/>
      <c r="M3615" s="909"/>
      <c r="N3615" s="909"/>
      <c r="O3615" s="909"/>
      <c r="P3615" s="909"/>
      <c r="Q3615" s="909"/>
    </row>
    <row r="3616" spans="11:17">
      <c r="K3616" s="909"/>
      <c r="L3616" s="909"/>
      <c r="M3616" s="909"/>
      <c r="N3616" s="909"/>
      <c r="O3616" s="909"/>
      <c r="P3616" s="909"/>
      <c r="Q3616" s="909"/>
    </row>
    <row r="3617" spans="11:17">
      <c r="K3617" s="909"/>
      <c r="L3617" s="909"/>
      <c r="M3617" s="909"/>
      <c r="N3617" s="909"/>
      <c r="O3617" s="909"/>
      <c r="P3617" s="909"/>
      <c r="Q3617" s="909"/>
    </row>
    <row r="3618" spans="11:17">
      <c r="K3618" s="909"/>
      <c r="L3618" s="909"/>
      <c r="M3618" s="909"/>
      <c r="N3618" s="909"/>
      <c r="O3618" s="909"/>
      <c r="P3618" s="909"/>
      <c r="Q3618" s="909"/>
    </row>
    <row r="3619" spans="11:17">
      <c r="K3619" s="909"/>
      <c r="L3619" s="909"/>
      <c r="M3619" s="909"/>
      <c r="N3619" s="909"/>
      <c r="O3619" s="909"/>
      <c r="P3619" s="909"/>
      <c r="Q3619" s="909"/>
    </row>
    <row r="3620" spans="11:17">
      <c r="K3620" s="909"/>
      <c r="L3620" s="909"/>
      <c r="M3620" s="909"/>
      <c r="N3620" s="909"/>
      <c r="O3620" s="909"/>
      <c r="P3620" s="909"/>
      <c r="Q3620" s="909"/>
    </row>
    <row r="3621" spans="11:17">
      <c r="K3621" s="909"/>
      <c r="L3621" s="909"/>
      <c r="M3621" s="909"/>
      <c r="N3621" s="909"/>
      <c r="O3621" s="909"/>
      <c r="P3621" s="909"/>
      <c r="Q3621" s="909"/>
    </row>
    <row r="3622" spans="11:17">
      <c r="K3622" s="909"/>
      <c r="L3622" s="909"/>
      <c r="M3622" s="909"/>
      <c r="N3622" s="909"/>
      <c r="O3622" s="909"/>
      <c r="P3622" s="909"/>
      <c r="Q3622" s="909"/>
    </row>
    <row r="3623" spans="11:17">
      <c r="K3623" s="909"/>
      <c r="L3623" s="909"/>
      <c r="M3623" s="909"/>
      <c r="N3623" s="909"/>
      <c r="O3623" s="909"/>
      <c r="P3623" s="909"/>
      <c r="Q3623" s="909"/>
    </row>
    <row r="3624" spans="11:17">
      <c r="K3624" s="909"/>
      <c r="L3624" s="909"/>
      <c r="M3624" s="909"/>
      <c r="N3624" s="909"/>
      <c r="O3624" s="909"/>
      <c r="P3624" s="909"/>
      <c r="Q3624" s="909"/>
    </row>
    <row r="3625" spans="11:17">
      <c r="K3625" s="909"/>
      <c r="L3625" s="909"/>
      <c r="M3625" s="909"/>
      <c r="N3625" s="909"/>
      <c r="O3625" s="909"/>
      <c r="P3625" s="909"/>
      <c r="Q3625" s="909"/>
    </row>
    <row r="3626" spans="11:17">
      <c r="K3626" s="909"/>
      <c r="L3626" s="909"/>
      <c r="M3626" s="909"/>
      <c r="N3626" s="909"/>
      <c r="O3626" s="909"/>
      <c r="P3626" s="909"/>
      <c r="Q3626" s="909"/>
    </row>
    <row r="3627" spans="11:17">
      <c r="K3627" s="909"/>
      <c r="L3627" s="909"/>
      <c r="M3627" s="909"/>
      <c r="N3627" s="909"/>
      <c r="O3627" s="909"/>
      <c r="P3627" s="909"/>
      <c r="Q3627" s="909"/>
    </row>
    <row r="3628" spans="11:17">
      <c r="K3628" s="909"/>
      <c r="L3628" s="909"/>
      <c r="M3628" s="909"/>
      <c r="N3628" s="909"/>
      <c r="O3628" s="909"/>
      <c r="P3628" s="909"/>
      <c r="Q3628" s="909"/>
    </row>
    <row r="3629" spans="11:17">
      <c r="K3629" s="909"/>
      <c r="L3629" s="909"/>
      <c r="M3629" s="909"/>
      <c r="N3629" s="909"/>
      <c r="O3629" s="909"/>
      <c r="P3629" s="909"/>
      <c r="Q3629" s="909"/>
    </row>
    <row r="3630" spans="11:17">
      <c r="K3630" s="909"/>
      <c r="L3630" s="909"/>
      <c r="M3630" s="909"/>
      <c r="N3630" s="909"/>
      <c r="O3630" s="909"/>
      <c r="P3630" s="909"/>
      <c r="Q3630" s="909"/>
    </row>
    <row r="3631" spans="11:17">
      <c r="K3631" s="909"/>
      <c r="L3631" s="909"/>
      <c r="M3631" s="909"/>
      <c r="N3631" s="909"/>
      <c r="O3631" s="909"/>
      <c r="P3631" s="909"/>
      <c r="Q3631" s="909"/>
    </row>
    <row r="3632" spans="11:17">
      <c r="K3632" s="909"/>
      <c r="L3632" s="909"/>
      <c r="M3632" s="909"/>
      <c r="N3632" s="909"/>
      <c r="O3632" s="909"/>
      <c r="P3632" s="909"/>
      <c r="Q3632" s="909"/>
    </row>
    <row r="3633" spans="11:17">
      <c r="K3633" s="909"/>
      <c r="L3633" s="909"/>
      <c r="M3633" s="909"/>
      <c r="N3633" s="909"/>
      <c r="O3633" s="909"/>
      <c r="P3633" s="909"/>
      <c r="Q3633" s="909"/>
    </row>
    <row r="3634" spans="11:17">
      <c r="K3634" s="909"/>
      <c r="L3634" s="909"/>
      <c r="M3634" s="909"/>
      <c r="N3634" s="909"/>
      <c r="O3634" s="909"/>
      <c r="P3634" s="909"/>
      <c r="Q3634" s="909"/>
    </row>
    <row r="3635" spans="11:17">
      <c r="K3635" s="909"/>
      <c r="L3635" s="909"/>
      <c r="M3635" s="909"/>
      <c r="N3635" s="909"/>
      <c r="O3635" s="909"/>
      <c r="P3635" s="909"/>
      <c r="Q3635" s="909"/>
    </row>
    <row r="3636" spans="11:17">
      <c r="K3636" s="909"/>
      <c r="L3636" s="909"/>
      <c r="M3636" s="909"/>
      <c r="N3636" s="909"/>
      <c r="O3636" s="909"/>
      <c r="P3636" s="909"/>
      <c r="Q3636" s="909"/>
    </row>
    <row r="3637" spans="11:17">
      <c r="K3637" s="909"/>
      <c r="L3637" s="909"/>
      <c r="M3637" s="909"/>
      <c r="N3637" s="909"/>
      <c r="O3637" s="909"/>
      <c r="P3637" s="909"/>
      <c r="Q3637" s="909"/>
    </row>
    <row r="3638" spans="11:17">
      <c r="K3638" s="909"/>
      <c r="L3638" s="909"/>
      <c r="M3638" s="909"/>
      <c r="N3638" s="909"/>
      <c r="O3638" s="909"/>
      <c r="P3638" s="909"/>
      <c r="Q3638" s="909"/>
    </row>
    <row r="3639" spans="11:17">
      <c r="K3639" s="909"/>
      <c r="L3639" s="909"/>
      <c r="M3639" s="909"/>
      <c r="N3639" s="909"/>
      <c r="O3639" s="909"/>
      <c r="P3639" s="909"/>
      <c r="Q3639" s="909"/>
    </row>
    <row r="3640" spans="11:17">
      <c r="K3640" s="909"/>
      <c r="L3640" s="909"/>
      <c r="M3640" s="909"/>
      <c r="N3640" s="909"/>
      <c r="O3640" s="909"/>
      <c r="P3640" s="909"/>
      <c r="Q3640" s="909"/>
    </row>
    <row r="3641" spans="11:17">
      <c r="K3641" s="909"/>
      <c r="L3641" s="909"/>
      <c r="M3641" s="909"/>
      <c r="N3641" s="909"/>
      <c r="O3641" s="909"/>
      <c r="P3641" s="909"/>
      <c r="Q3641" s="909"/>
    </row>
    <row r="3642" spans="11:17">
      <c r="K3642" s="909"/>
      <c r="L3642" s="909"/>
      <c r="M3642" s="909"/>
      <c r="N3642" s="909"/>
      <c r="O3642" s="909"/>
      <c r="P3642" s="909"/>
      <c r="Q3642" s="909"/>
    </row>
    <row r="3643" spans="11:17">
      <c r="K3643" s="909"/>
      <c r="L3643" s="909"/>
      <c r="M3643" s="909"/>
      <c r="N3643" s="909"/>
      <c r="O3643" s="909"/>
      <c r="P3643" s="909"/>
      <c r="Q3643" s="909"/>
    </row>
    <row r="3644" spans="11:17">
      <c r="K3644" s="909"/>
      <c r="L3644" s="909"/>
      <c r="M3644" s="909"/>
      <c r="N3644" s="909"/>
      <c r="O3644" s="909"/>
      <c r="P3644" s="909"/>
      <c r="Q3644" s="909"/>
    </row>
    <row r="3645" spans="11:17">
      <c r="K3645" s="909"/>
      <c r="L3645" s="909"/>
      <c r="M3645" s="909"/>
      <c r="N3645" s="909"/>
      <c r="O3645" s="909"/>
      <c r="P3645" s="909"/>
      <c r="Q3645" s="909"/>
    </row>
    <row r="3646" spans="11:17">
      <c r="K3646" s="909"/>
      <c r="L3646" s="909"/>
      <c r="M3646" s="909"/>
      <c r="N3646" s="909"/>
      <c r="O3646" s="909"/>
      <c r="P3646" s="909"/>
      <c r="Q3646" s="909"/>
    </row>
    <row r="3647" spans="11:17">
      <c r="K3647" s="909"/>
      <c r="L3647" s="909"/>
      <c r="M3647" s="909"/>
      <c r="N3647" s="909"/>
      <c r="O3647" s="909"/>
      <c r="P3647" s="909"/>
      <c r="Q3647" s="909"/>
    </row>
    <row r="3648" spans="11:17">
      <c r="K3648" s="909"/>
      <c r="L3648" s="909"/>
      <c r="M3648" s="909"/>
      <c r="N3648" s="909"/>
      <c r="O3648" s="909"/>
      <c r="P3648" s="909"/>
      <c r="Q3648" s="909"/>
    </row>
    <row r="3649" spans="11:17">
      <c r="K3649" s="909"/>
      <c r="L3649" s="909"/>
      <c r="M3649" s="909"/>
      <c r="N3649" s="909"/>
      <c r="O3649" s="909"/>
      <c r="P3649" s="909"/>
      <c r="Q3649" s="909"/>
    </row>
    <row r="3650" spans="11:17">
      <c r="K3650" s="909"/>
      <c r="L3650" s="909"/>
      <c r="M3650" s="909"/>
      <c r="N3650" s="909"/>
      <c r="O3650" s="909"/>
      <c r="P3650" s="909"/>
      <c r="Q3650" s="909"/>
    </row>
    <row r="3651" spans="11:17">
      <c r="K3651" s="909"/>
      <c r="L3651" s="909"/>
      <c r="M3651" s="909"/>
      <c r="N3651" s="909"/>
      <c r="O3651" s="909"/>
      <c r="P3651" s="909"/>
      <c r="Q3651" s="909"/>
    </row>
    <row r="3652" spans="11:17">
      <c r="K3652" s="909"/>
      <c r="L3652" s="909"/>
      <c r="M3652" s="909"/>
      <c r="N3652" s="909"/>
      <c r="O3652" s="909"/>
      <c r="P3652" s="909"/>
      <c r="Q3652" s="909"/>
    </row>
    <row r="3653" spans="11:17">
      <c r="K3653" s="909"/>
      <c r="L3653" s="909"/>
      <c r="M3653" s="909"/>
      <c r="N3653" s="909"/>
      <c r="O3653" s="909"/>
      <c r="P3653" s="909"/>
      <c r="Q3653" s="909"/>
    </row>
    <row r="3654" spans="11:17">
      <c r="K3654" s="909"/>
      <c r="L3654" s="909"/>
      <c r="M3654" s="909"/>
      <c r="N3654" s="909"/>
      <c r="O3654" s="909"/>
      <c r="P3654" s="909"/>
      <c r="Q3654" s="909"/>
    </row>
    <row r="3655" spans="11:17">
      <c r="K3655" s="909"/>
      <c r="L3655" s="909"/>
      <c r="M3655" s="909"/>
      <c r="N3655" s="909"/>
      <c r="O3655" s="909"/>
      <c r="P3655" s="909"/>
      <c r="Q3655" s="909"/>
    </row>
    <row r="3656" spans="11:17">
      <c r="K3656" s="909"/>
      <c r="L3656" s="909"/>
      <c r="M3656" s="909"/>
      <c r="N3656" s="909"/>
      <c r="O3656" s="909"/>
      <c r="P3656" s="909"/>
      <c r="Q3656" s="909"/>
    </row>
    <row r="3657" spans="11:17">
      <c r="K3657" s="909"/>
      <c r="L3657" s="909"/>
      <c r="M3657" s="909"/>
      <c r="N3657" s="909"/>
      <c r="O3657" s="909"/>
      <c r="P3657" s="909"/>
      <c r="Q3657" s="909"/>
    </row>
    <row r="3658" spans="11:17">
      <c r="K3658" s="909"/>
      <c r="L3658" s="909"/>
      <c r="M3658" s="909"/>
      <c r="N3658" s="909"/>
      <c r="O3658" s="909"/>
      <c r="P3658" s="909"/>
      <c r="Q3658" s="909"/>
    </row>
    <row r="3659" spans="11:17">
      <c r="K3659" s="909"/>
      <c r="L3659" s="909"/>
      <c r="M3659" s="909"/>
      <c r="N3659" s="909"/>
      <c r="O3659" s="909"/>
      <c r="P3659" s="909"/>
      <c r="Q3659" s="909"/>
    </row>
    <row r="3660" spans="11:17">
      <c r="K3660" s="909"/>
      <c r="L3660" s="909"/>
      <c r="M3660" s="909"/>
      <c r="N3660" s="909"/>
      <c r="O3660" s="909"/>
      <c r="P3660" s="909"/>
      <c r="Q3660" s="909"/>
    </row>
    <row r="3661" spans="11:17">
      <c r="K3661" s="909"/>
      <c r="L3661" s="909"/>
      <c r="M3661" s="909"/>
      <c r="N3661" s="909"/>
      <c r="O3661" s="909"/>
      <c r="P3661" s="909"/>
      <c r="Q3661" s="909"/>
    </row>
    <row r="3662" spans="11:17">
      <c r="K3662" s="909"/>
      <c r="L3662" s="909"/>
      <c r="M3662" s="909"/>
      <c r="N3662" s="909"/>
      <c r="O3662" s="909"/>
      <c r="P3662" s="909"/>
      <c r="Q3662" s="909"/>
    </row>
    <row r="3663" spans="11:17">
      <c r="K3663" s="909"/>
      <c r="L3663" s="909"/>
      <c r="M3663" s="909"/>
      <c r="N3663" s="909"/>
      <c r="O3663" s="909"/>
      <c r="P3663" s="909"/>
      <c r="Q3663" s="909"/>
    </row>
    <row r="3664" spans="11:17">
      <c r="K3664" s="909"/>
      <c r="L3664" s="909"/>
      <c r="M3664" s="909"/>
      <c r="N3664" s="909"/>
      <c r="O3664" s="909"/>
      <c r="P3664" s="909"/>
      <c r="Q3664" s="909"/>
    </row>
    <row r="3665" spans="11:17">
      <c r="K3665" s="909"/>
      <c r="L3665" s="909"/>
      <c r="M3665" s="909"/>
      <c r="N3665" s="909"/>
      <c r="O3665" s="909"/>
      <c r="P3665" s="909"/>
      <c r="Q3665" s="909"/>
    </row>
    <row r="3666" spans="11:17">
      <c r="K3666" s="909"/>
      <c r="L3666" s="909"/>
      <c r="M3666" s="909"/>
      <c r="N3666" s="909"/>
      <c r="O3666" s="909"/>
      <c r="P3666" s="909"/>
      <c r="Q3666" s="909"/>
    </row>
    <row r="3667" spans="11:17">
      <c r="K3667" s="909"/>
      <c r="L3667" s="909"/>
      <c r="M3667" s="909"/>
      <c r="N3667" s="909"/>
      <c r="O3667" s="909"/>
      <c r="P3667" s="909"/>
      <c r="Q3667" s="909"/>
    </row>
    <row r="3668" spans="11:17">
      <c r="K3668" s="909"/>
      <c r="L3668" s="909"/>
      <c r="M3668" s="909"/>
      <c r="N3668" s="909"/>
      <c r="O3668" s="909"/>
      <c r="P3668" s="909"/>
      <c r="Q3668" s="909"/>
    </row>
    <row r="3669" spans="11:17">
      <c r="K3669" s="909"/>
      <c r="L3669" s="909"/>
      <c r="M3669" s="909"/>
      <c r="N3669" s="909"/>
      <c r="O3669" s="909"/>
      <c r="P3669" s="909"/>
      <c r="Q3669" s="909"/>
    </row>
    <row r="3670" spans="11:17">
      <c r="K3670" s="909"/>
      <c r="L3670" s="909"/>
      <c r="M3670" s="909"/>
      <c r="N3670" s="909"/>
      <c r="O3670" s="909"/>
      <c r="P3670" s="909"/>
      <c r="Q3670" s="909"/>
    </row>
    <row r="3671" spans="11:17">
      <c r="K3671" s="909"/>
      <c r="L3671" s="909"/>
      <c r="M3671" s="909"/>
      <c r="N3671" s="909"/>
      <c r="O3671" s="909"/>
      <c r="P3671" s="909"/>
      <c r="Q3671" s="909"/>
    </row>
    <row r="3672" spans="11:17">
      <c r="K3672" s="909"/>
      <c r="L3672" s="909"/>
      <c r="M3672" s="909"/>
      <c r="N3672" s="909"/>
      <c r="O3672" s="909"/>
      <c r="P3672" s="909"/>
      <c r="Q3672" s="909"/>
    </row>
    <row r="3673" spans="11:17">
      <c r="K3673" s="909"/>
      <c r="L3673" s="909"/>
      <c r="M3673" s="909"/>
      <c r="N3673" s="909"/>
      <c r="O3673" s="909"/>
      <c r="P3673" s="909"/>
      <c r="Q3673" s="909"/>
    </row>
    <row r="3674" spans="11:17">
      <c r="K3674" s="909"/>
      <c r="L3674" s="909"/>
      <c r="M3674" s="909"/>
      <c r="N3674" s="909"/>
      <c r="O3674" s="909"/>
      <c r="P3674" s="909"/>
      <c r="Q3674" s="909"/>
    </row>
    <row r="3675" spans="11:17">
      <c r="K3675" s="909"/>
      <c r="L3675" s="909"/>
      <c r="M3675" s="909"/>
      <c r="N3675" s="909"/>
      <c r="O3675" s="909"/>
      <c r="P3675" s="909"/>
      <c r="Q3675" s="909"/>
    </row>
    <row r="3676" spans="11:17">
      <c r="K3676" s="909"/>
      <c r="L3676" s="909"/>
      <c r="M3676" s="909"/>
      <c r="N3676" s="909"/>
      <c r="O3676" s="909"/>
      <c r="P3676" s="909"/>
      <c r="Q3676" s="909"/>
    </row>
    <row r="3677" spans="11:17">
      <c r="K3677" s="909"/>
      <c r="L3677" s="909"/>
      <c r="M3677" s="909"/>
      <c r="N3677" s="909"/>
      <c r="O3677" s="909"/>
      <c r="P3677" s="909"/>
      <c r="Q3677" s="909"/>
    </row>
    <row r="3678" spans="11:17">
      <c r="K3678" s="909"/>
      <c r="L3678" s="909"/>
      <c r="M3678" s="909"/>
      <c r="N3678" s="909"/>
      <c r="O3678" s="909"/>
      <c r="P3678" s="909"/>
      <c r="Q3678" s="909"/>
    </row>
    <row r="3679" spans="11:17">
      <c r="K3679" s="909"/>
      <c r="L3679" s="909"/>
      <c r="M3679" s="909"/>
      <c r="N3679" s="909"/>
      <c r="O3679" s="909"/>
      <c r="P3679" s="909"/>
      <c r="Q3679" s="909"/>
    </row>
    <row r="3680" spans="11:17">
      <c r="K3680" s="909"/>
      <c r="L3680" s="909"/>
      <c r="M3680" s="909"/>
      <c r="N3680" s="909"/>
      <c r="O3680" s="909"/>
      <c r="P3680" s="909"/>
      <c r="Q3680" s="909"/>
    </row>
    <row r="3681" spans="11:17">
      <c r="K3681" s="909"/>
      <c r="L3681" s="909"/>
      <c r="M3681" s="909"/>
      <c r="N3681" s="909"/>
      <c r="O3681" s="909"/>
      <c r="P3681" s="909"/>
      <c r="Q3681" s="909"/>
    </row>
    <row r="3682" spans="11:17">
      <c r="K3682" s="909"/>
      <c r="L3682" s="909"/>
      <c r="M3682" s="909"/>
      <c r="N3682" s="909"/>
      <c r="O3682" s="909"/>
      <c r="P3682" s="909"/>
      <c r="Q3682" s="909"/>
    </row>
    <row r="3683" spans="11:17">
      <c r="K3683" s="909"/>
      <c r="L3683" s="909"/>
      <c r="M3683" s="909"/>
      <c r="N3683" s="909"/>
      <c r="O3683" s="909"/>
      <c r="P3683" s="909"/>
      <c r="Q3683" s="909"/>
    </row>
    <row r="3684" spans="11:17">
      <c r="K3684" s="909"/>
      <c r="L3684" s="909"/>
      <c r="M3684" s="909"/>
      <c r="N3684" s="909"/>
      <c r="O3684" s="909"/>
      <c r="P3684" s="909"/>
      <c r="Q3684" s="909"/>
    </row>
    <row r="3685" spans="11:17">
      <c r="K3685" s="909"/>
      <c r="L3685" s="909"/>
      <c r="M3685" s="909"/>
      <c r="N3685" s="909"/>
      <c r="O3685" s="909"/>
      <c r="P3685" s="909"/>
      <c r="Q3685" s="909"/>
    </row>
    <row r="3686" spans="11:17">
      <c r="K3686" s="909"/>
      <c r="L3686" s="909"/>
      <c r="M3686" s="909"/>
      <c r="N3686" s="909"/>
      <c r="O3686" s="909"/>
      <c r="P3686" s="909"/>
      <c r="Q3686" s="909"/>
    </row>
    <row r="3687" spans="11:17">
      <c r="K3687" s="909"/>
      <c r="L3687" s="909"/>
      <c r="M3687" s="909"/>
      <c r="N3687" s="909"/>
      <c r="O3687" s="909"/>
      <c r="P3687" s="909"/>
      <c r="Q3687" s="909"/>
    </row>
    <row r="3688" spans="11:17">
      <c r="K3688" s="909"/>
      <c r="L3688" s="909"/>
      <c r="M3688" s="909"/>
      <c r="N3688" s="909"/>
      <c r="O3688" s="909"/>
      <c r="P3688" s="909"/>
      <c r="Q3688" s="909"/>
    </row>
    <row r="3689" spans="11:17">
      <c r="K3689" s="909"/>
      <c r="L3689" s="909"/>
      <c r="M3689" s="909"/>
      <c r="N3689" s="909"/>
      <c r="O3689" s="909"/>
      <c r="P3689" s="909"/>
      <c r="Q3689" s="909"/>
    </row>
    <row r="3690" spans="11:17">
      <c r="K3690" s="909"/>
      <c r="L3690" s="909"/>
      <c r="M3690" s="909"/>
      <c r="N3690" s="909"/>
      <c r="O3690" s="909"/>
      <c r="P3690" s="909"/>
      <c r="Q3690" s="909"/>
    </row>
    <row r="3691" spans="11:17">
      <c r="K3691" s="909"/>
      <c r="L3691" s="909"/>
      <c r="M3691" s="909"/>
      <c r="N3691" s="909"/>
      <c r="O3691" s="909"/>
      <c r="P3691" s="909"/>
      <c r="Q3691" s="909"/>
    </row>
    <row r="3692" spans="11:17">
      <c r="K3692" s="909"/>
      <c r="L3692" s="909"/>
      <c r="M3692" s="909"/>
      <c r="N3692" s="909"/>
      <c r="O3692" s="909"/>
      <c r="P3692" s="909"/>
      <c r="Q3692" s="909"/>
    </row>
    <row r="3693" spans="11:17">
      <c r="K3693" s="909"/>
      <c r="L3693" s="909"/>
      <c r="M3693" s="909"/>
      <c r="N3693" s="909"/>
      <c r="O3693" s="909"/>
      <c r="P3693" s="909"/>
      <c r="Q3693" s="909"/>
    </row>
    <row r="3694" spans="11:17">
      <c r="K3694" s="909"/>
      <c r="L3694" s="909"/>
      <c r="M3694" s="909"/>
      <c r="N3694" s="909"/>
      <c r="O3694" s="909"/>
      <c r="P3694" s="909"/>
      <c r="Q3694" s="909"/>
    </row>
    <row r="3695" spans="11:17">
      <c r="K3695" s="909"/>
      <c r="L3695" s="909"/>
      <c r="M3695" s="909"/>
      <c r="N3695" s="909"/>
      <c r="O3695" s="909"/>
      <c r="P3695" s="909"/>
      <c r="Q3695" s="909"/>
    </row>
    <row r="3696" spans="11:17">
      <c r="K3696" s="909"/>
      <c r="L3696" s="909"/>
      <c r="M3696" s="909"/>
      <c r="N3696" s="909"/>
      <c r="O3696" s="909"/>
      <c r="P3696" s="909"/>
      <c r="Q3696" s="909"/>
    </row>
    <row r="3697" spans="11:17">
      <c r="K3697" s="909"/>
      <c r="L3697" s="909"/>
      <c r="M3697" s="909"/>
      <c r="N3697" s="909"/>
      <c r="O3697" s="909"/>
      <c r="P3697" s="909"/>
      <c r="Q3697" s="909"/>
    </row>
    <row r="3698" spans="11:17">
      <c r="K3698" s="909"/>
      <c r="L3698" s="909"/>
      <c r="M3698" s="909"/>
      <c r="N3698" s="909"/>
      <c r="O3698" s="909"/>
      <c r="P3698" s="909"/>
      <c r="Q3698" s="909"/>
    </row>
    <row r="3699" spans="11:17">
      <c r="K3699" s="909"/>
      <c r="L3699" s="909"/>
      <c r="M3699" s="909"/>
      <c r="N3699" s="909"/>
      <c r="O3699" s="909"/>
      <c r="P3699" s="909"/>
      <c r="Q3699" s="909"/>
    </row>
    <row r="3700" spans="11:17">
      <c r="K3700" s="909"/>
      <c r="L3700" s="909"/>
      <c r="M3700" s="909"/>
      <c r="N3700" s="909"/>
      <c r="O3700" s="909"/>
      <c r="P3700" s="909"/>
      <c r="Q3700" s="909"/>
    </row>
    <row r="3701" spans="11:17">
      <c r="K3701" s="909"/>
      <c r="L3701" s="909"/>
      <c r="M3701" s="909"/>
      <c r="N3701" s="909"/>
      <c r="O3701" s="909"/>
      <c r="P3701" s="909"/>
      <c r="Q3701" s="909"/>
    </row>
    <row r="3702" spans="11:17">
      <c r="K3702" s="909"/>
      <c r="L3702" s="909"/>
      <c r="M3702" s="909"/>
      <c r="N3702" s="909"/>
      <c r="O3702" s="909"/>
      <c r="P3702" s="909"/>
      <c r="Q3702" s="909"/>
    </row>
    <row r="3703" spans="11:17">
      <c r="K3703" s="909"/>
      <c r="L3703" s="909"/>
      <c r="M3703" s="909"/>
      <c r="N3703" s="909"/>
      <c r="O3703" s="909"/>
      <c r="P3703" s="909"/>
      <c r="Q3703" s="909"/>
    </row>
    <row r="3704" spans="11:17">
      <c r="K3704" s="909"/>
      <c r="L3704" s="909"/>
      <c r="M3704" s="909"/>
      <c r="N3704" s="909"/>
      <c r="O3704" s="909"/>
      <c r="P3704" s="909"/>
      <c r="Q3704" s="909"/>
    </row>
    <row r="3705" spans="11:17">
      <c r="K3705" s="909"/>
      <c r="L3705" s="909"/>
      <c r="M3705" s="909"/>
      <c r="N3705" s="909"/>
      <c r="O3705" s="909"/>
      <c r="P3705" s="909"/>
      <c r="Q3705" s="909"/>
    </row>
    <row r="3706" spans="11:17">
      <c r="K3706" s="909"/>
      <c r="L3706" s="909"/>
      <c r="M3706" s="909"/>
      <c r="N3706" s="909"/>
      <c r="O3706" s="909"/>
      <c r="P3706" s="909"/>
      <c r="Q3706" s="909"/>
    </row>
    <row r="3707" spans="11:17">
      <c r="K3707" s="909"/>
      <c r="L3707" s="909"/>
      <c r="M3707" s="909"/>
      <c r="N3707" s="909"/>
      <c r="O3707" s="909"/>
      <c r="P3707" s="909"/>
      <c r="Q3707" s="909"/>
    </row>
    <row r="3708" spans="11:17">
      <c r="K3708" s="909"/>
      <c r="L3708" s="909"/>
      <c r="M3708" s="909"/>
      <c r="N3708" s="909"/>
      <c r="O3708" s="909"/>
      <c r="P3708" s="909"/>
      <c r="Q3708" s="909"/>
    </row>
    <row r="3709" spans="11:17">
      <c r="K3709" s="909"/>
      <c r="L3709" s="909"/>
      <c r="M3709" s="909"/>
      <c r="N3709" s="909"/>
      <c r="O3709" s="909"/>
      <c r="P3709" s="909"/>
      <c r="Q3709" s="909"/>
    </row>
    <row r="3710" spans="11:17">
      <c r="K3710" s="909"/>
      <c r="L3710" s="909"/>
      <c r="M3710" s="909"/>
      <c r="N3710" s="909"/>
      <c r="O3710" s="909"/>
      <c r="P3710" s="909"/>
      <c r="Q3710" s="909"/>
    </row>
    <row r="3711" spans="11:17">
      <c r="K3711" s="909"/>
      <c r="L3711" s="909"/>
      <c r="M3711" s="909"/>
      <c r="N3711" s="909"/>
      <c r="O3711" s="909"/>
      <c r="P3711" s="909"/>
      <c r="Q3711" s="909"/>
    </row>
    <row r="3712" spans="11:17">
      <c r="K3712" s="909"/>
      <c r="L3712" s="909"/>
      <c r="M3712" s="909"/>
      <c r="N3712" s="909"/>
      <c r="O3712" s="909"/>
      <c r="P3712" s="909"/>
      <c r="Q3712" s="909"/>
    </row>
    <row r="3713" spans="11:17">
      <c r="K3713" s="909"/>
      <c r="L3713" s="909"/>
      <c r="M3713" s="909"/>
      <c r="N3713" s="909"/>
      <c r="O3713" s="909"/>
      <c r="P3713" s="909"/>
      <c r="Q3713" s="909"/>
    </row>
    <row r="3714" spans="11:17">
      <c r="K3714" s="909"/>
      <c r="L3714" s="909"/>
      <c r="M3714" s="909"/>
      <c r="N3714" s="909"/>
      <c r="O3714" s="909"/>
      <c r="P3714" s="909"/>
      <c r="Q3714" s="909"/>
    </row>
    <row r="3715" spans="11:17">
      <c r="K3715" s="909"/>
      <c r="L3715" s="909"/>
      <c r="M3715" s="909"/>
      <c r="N3715" s="909"/>
      <c r="O3715" s="909"/>
      <c r="P3715" s="909"/>
      <c r="Q3715" s="909"/>
    </row>
    <row r="3716" spans="11:17">
      <c r="K3716" s="909"/>
      <c r="L3716" s="909"/>
      <c r="M3716" s="909"/>
      <c r="N3716" s="909"/>
      <c r="O3716" s="909"/>
      <c r="P3716" s="909"/>
      <c r="Q3716" s="909"/>
    </row>
    <row r="3717" spans="11:17">
      <c r="K3717" s="909"/>
      <c r="L3717" s="909"/>
      <c r="M3717" s="909"/>
      <c r="N3717" s="909"/>
      <c r="O3717" s="909"/>
      <c r="P3717" s="909"/>
      <c r="Q3717" s="909"/>
    </row>
    <row r="3718" spans="11:17">
      <c r="K3718" s="909"/>
      <c r="L3718" s="909"/>
      <c r="M3718" s="909"/>
      <c r="N3718" s="909"/>
      <c r="O3718" s="909"/>
      <c r="P3718" s="909"/>
      <c r="Q3718" s="909"/>
    </row>
    <row r="3719" spans="11:17">
      <c r="K3719" s="909"/>
      <c r="L3719" s="909"/>
      <c r="M3719" s="909"/>
      <c r="N3719" s="909"/>
      <c r="O3719" s="909"/>
      <c r="P3719" s="909"/>
      <c r="Q3719" s="909"/>
    </row>
    <row r="3720" spans="11:17">
      <c r="K3720" s="909"/>
      <c r="L3720" s="909"/>
      <c r="M3720" s="909"/>
      <c r="N3720" s="909"/>
      <c r="O3720" s="909"/>
      <c r="P3720" s="909"/>
      <c r="Q3720" s="909"/>
    </row>
    <row r="3721" spans="11:17">
      <c r="K3721" s="909"/>
      <c r="L3721" s="909"/>
      <c r="M3721" s="909"/>
      <c r="N3721" s="909"/>
      <c r="O3721" s="909"/>
      <c r="P3721" s="909"/>
      <c r="Q3721" s="909"/>
    </row>
    <row r="3722" spans="11:17">
      <c r="K3722" s="909"/>
      <c r="L3722" s="909"/>
      <c r="M3722" s="909"/>
      <c r="N3722" s="909"/>
      <c r="O3722" s="909"/>
      <c r="P3722" s="909"/>
      <c r="Q3722" s="909"/>
    </row>
    <row r="3723" spans="11:17">
      <c r="K3723" s="909"/>
      <c r="L3723" s="909"/>
      <c r="M3723" s="909"/>
      <c r="N3723" s="909"/>
      <c r="O3723" s="909"/>
      <c r="P3723" s="909"/>
      <c r="Q3723" s="909"/>
    </row>
    <row r="3724" spans="11:17">
      <c r="K3724" s="909"/>
      <c r="L3724" s="909"/>
      <c r="M3724" s="909"/>
      <c r="N3724" s="909"/>
      <c r="O3724" s="909"/>
      <c r="P3724" s="909"/>
      <c r="Q3724" s="909"/>
    </row>
    <row r="3725" spans="11:17">
      <c r="K3725" s="909"/>
      <c r="L3725" s="909"/>
      <c r="M3725" s="909"/>
      <c r="N3725" s="909"/>
      <c r="O3725" s="909"/>
      <c r="P3725" s="909"/>
      <c r="Q3725" s="909"/>
    </row>
    <row r="3726" spans="11:17">
      <c r="K3726" s="909"/>
      <c r="L3726" s="909"/>
      <c r="M3726" s="909"/>
      <c r="N3726" s="909"/>
      <c r="O3726" s="909"/>
      <c r="P3726" s="909"/>
      <c r="Q3726" s="909"/>
    </row>
    <row r="3727" spans="11:17">
      <c r="K3727" s="909"/>
      <c r="L3727" s="909"/>
      <c r="M3727" s="909"/>
      <c r="N3727" s="909"/>
      <c r="O3727" s="909"/>
      <c r="P3727" s="909"/>
      <c r="Q3727" s="909"/>
    </row>
    <row r="3728" spans="11:17">
      <c r="K3728" s="909"/>
      <c r="L3728" s="909"/>
      <c r="M3728" s="909"/>
      <c r="N3728" s="909"/>
      <c r="O3728" s="909"/>
      <c r="P3728" s="909"/>
      <c r="Q3728" s="909"/>
    </row>
    <row r="3729" spans="11:17">
      <c r="K3729" s="909"/>
      <c r="L3729" s="909"/>
      <c r="M3729" s="909"/>
      <c r="N3729" s="909"/>
      <c r="O3729" s="909"/>
      <c r="P3729" s="909"/>
      <c r="Q3729" s="909"/>
    </row>
    <row r="3730" spans="11:17">
      <c r="K3730" s="909"/>
      <c r="L3730" s="909"/>
      <c r="M3730" s="909"/>
      <c r="N3730" s="909"/>
      <c r="O3730" s="909"/>
      <c r="P3730" s="909"/>
      <c r="Q3730" s="909"/>
    </row>
    <row r="3731" spans="11:17">
      <c r="K3731" s="909"/>
      <c r="L3731" s="909"/>
      <c r="M3731" s="909"/>
      <c r="N3731" s="909"/>
      <c r="O3731" s="909"/>
      <c r="P3731" s="909"/>
      <c r="Q3731" s="909"/>
    </row>
    <row r="3732" spans="11:17">
      <c r="K3732" s="909"/>
      <c r="L3732" s="909"/>
      <c r="M3732" s="909"/>
      <c r="N3732" s="909"/>
      <c r="O3732" s="909"/>
      <c r="P3732" s="909"/>
      <c r="Q3732" s="909"/>
    </row>
    <row r="3733" spans="11:17">
      <c r="K3733" s="909"/>
      <c r="L3733" s="909"/>
      <c r="M3733" s="909"/>
      <c r="N3733" s="909"/>
      <c r="O3733" s="909"/>
      <c r="P3733" s="909"/>
      <c r="Q3733" s="909"/>
    </row>
    <row r="3734" spans="11:17">
      <c r="K3734" s="909"/>
      <c r="L3734" s="909"/>
      <c r="M3734" s="909"/>
      <c r="N3734" s="909"/>
      <c r="O3734" s="909"/>
      <c r="P3734" s="909"/>
      <c r="Q3734" s="909"/>
    </row>
    <row r="3735" spans="11:17">
      <c r="K3735" s="909"/>
      <c r="L3735" s="909"/>
      <c r="M3735" s="909"/>
      <c r="N3735" s="909"/>
      <c r="O3735" s="909"/>
      <c r="P3735" s="909"/>
      <c r="Q3735" s="909"/>
    </row>
    <row r="3736" spans="11:17">
      <c r="K3736" s="909"/>
      <c r="L3736" s="909"/>
      <c r="M3736" s="909"/>
      <c r="N3736" s="909"/>
      <c r="O3736" s="909"/>
      <c r="P3736" s="909"/>
      <c r="Q3736" s="909"/>
    </row>
    <row r="3737" spans="11:17">
      <c r="K3737" s="909"/>
      <c r="L3737" s="909"/>
      <c r="M3737" s="909"/>
      <c r="N3737" s="909"/>
      <c r="O3737" s="909"/>
      <c r="P3737" s="909"/>
      <c r="Q3737" s="909"/>
    </row>
    <row r="3738" spans="11:17">
      <c r="K3738" s="909"/>
      <c r="L3738" s="909"/>
      <c r="M3738" s="909"/>
      <c r="N3738" s="909"/>
      <c r="O3738" s="909"/>
      <c r="P3738" s="909"/>
      <c r="Q3738" s="909"/>
    </row>
    <row r="3739" spans="11:17">
      <c r="K3739" s="909"/>
      <c r="L3739" s="909"/>
      <c r="M3739" s="909"/>
      <c r="N3739" s="909"/>
      <c r="O3739" s="909"/>
      <c r="P3739" s="909"/>
      <c r="Q3739" s="909"/>
    </row>
    <row r="3740" spans="11:17">
      <c r="K3740" s="909"/>
      <c r="L3740" s="909"/>
      <c r="M3740" s="909"/>
      <c r="N3740" s="909"/>
      <c r="O3740" s="909"/>
      <c r="P3740" s="909"/>
      <c r="Q3740" s="909"/>
    </row>
    <row r="3741" spans="11:17">
      <c r="K3741" s="909"/>
      <c r="L3741" s="909"/>
      <c r="M3741" s="909"/>
      <c r="N3741" s="909"/>
      <c r="O3741" s="909"/>
      <c r="P3741" s="909"/>
      <c r="Q3741" s="909"/>
    </row>
    <row r="3742" spans="11:17">
      <c r="K3742" s="909"/>
      <c r="L3742" s="909"/>
      <c r="M3742" s="909"/>
      <c r="N3742" s="909"/>
      <c r="O3742" s="909"/>
      <c r="P3742" s="909"/>
      <c r="Q3742" s="909"/>
    </row>
    <row r="3743" spans="11:17">
      <c r="K3743" s="909"/>
      <c r="L3743" s="909"/>
      <c r="M3743" s="909"/>
      <c r="N3743" s="909"/>
      <c r="O3743" s="909"/>
      <c r="P3743" s="909"/>
      <c r="Q3743" s="909"/>
    </row>
    <row r="3744" spans="11:17">
      <c r="K3744" s="909"/>
      <c r="L3744" s="909"/>
      <c r="M3744" s="909"/>
      <c r="N3744" s="909"/>
      <c r="O3744" s="909"/>
      <c r="P3744" s="909"/>
      <c r="Q3744" s="909"/>
    </row>
    <row r="3745" spans="11:17">
      <c r="K3745" s="909"/>
      <c r="L3745" s="909"/>
      <c r="M3745" s="909"/>
      <c r="N3745" s="909"/>
      <c r="O3745" s="909"/>
      <c r="P3745" s="909"/>
      <c r="Q3745" s="909"/>
    </row>
    <row r="3746" spans="11:17">
      <c r="K3746" s="909"/>
      <c r="L3746" s="909"/>
      <c r="M3746" s="909"/>
      <c r="N3746" s="909"/>
      <c r="O3746" s="909"/>
      <c r="P3746" s="909"/>
      <c r="Q3746" s="909"/>
    </row>
    <row r="3747" spans="11:17">
      <c r="K3747" s="909"/>
      <c r="L3747" s="909"/>
      <c r="M3747" s="909"/>
      <c r="N3747" s="909"/>
      <c r="O3747" s="909"/>
      <c r="P3747" s="909"/>
      <c r="Q3747" s="909"/>
    </row>
    <row r="3748" spans="11:17">
      <c r="K3748" s="909"/>
      <c r="L3748" s="909"/>
      <c r="M3748" s="909"/>
      <c r="N3748" s="909"/>
      <c r="O3748" s="909"/>
      <c r="P3748" s="909"/>
      <c r="Q3748" s="909"/>
    </row>
    <row r="3749" spans="11:17">
      <c r="K3749" s="909"/>
      <c r="L3749" s="909"/>
      <c r="M3749" s="909"/>
      <c r="N3749" s="909"/>
      <c r="O3749" s="909"/>
      <c r="P3749" s="909"/>
      <c r="Q3749" s="909"/>
    </row>
    <row r="3750" spans="11:17">
      <c r="K3750" s="909"/>
      <c r="L3750" s="909"/>
      <c r="M3750" s="909"/>
      <c r="N3750" s="909"/>
      <c r="O3750" s="909"/>
      <c r="P3750" s="909"/>
      <c r="Q3750" s="909"/>
    </row>
    <row r="3751" spans="11:17">
      <c r="K3751" s="909"/>
      <c r="L3751" s="909"/>
      <c r="M3751" s="909"/>
      <c r="N3751" s="909"/>
      <c r="O3751" s="909"/>
      <c r="P3751" s="909"/>
      <c r="Q3751" s="909"/>
    </row>
    <row r="3752" spans="11:17">
      <c r="K3752" s="909"/>
      <c r="L3752" s="909"/>
      <c r="M3752" s="909"/>
      <c r="N3752" s="909"/>
      <c r="O3752" s="909"/>
      <c r="P3752" s="909"/>
      <c r="Q3752" s="909"/>
    </row>
    <row r="3753" spans="11:17">
      <c r="K3753" s="909"/>
      <c r="L3753" s="909"/>
      <c r="M3753" s="909"/>
      <c r="N3753" s="909"/>
      <c r="O3753" s="909"/>
      <c r="P3753" s="909"/>
      <c r="Q3753" s="909"/>
    </row>
    <row r="3754" spans="11:17">
      <c r="K3754" s="909"/>
      <c r="L3754" s="909"/>
      <c r="M3754" s="909"/>
      <c r="N3754" s="909"/>
      <c r="O3754" s="909"/>
      <c r="P3754" s="909"/>
      <c r="Q3754" s="909"/>
    </row>
    <row r="3755" spans="11:17">
      <c r="K3755" s="909"/>
      <c r="L3755" s="909"/>
      <c r="M3755" s="909"/>
      <c r="N3755" s="909"/>
      <c r="O3755" s="909"/>
      <c r="P3755" s="909"/>
      <c r="Q3755" s="909"/>
    </row>
    <row r="3756" spans="11:17">
      <c r="K3756" s="909"/>
      <c r="L3756" s="909"/>
      <c r="M3756" s="909"/>
      <c r="N3756" s="909"/>
      <c r="O3756" s="909"/>
      <c r="P3756" s="909"/>
      <c r="Q3756" s="909"/>
    </row>
    <row r="3757" spans="11:17">
      <c r="K3757" s="909"/>
      <c r="L3757" s="909"/>
      <c r="M3757" s="909"/>
      <c r="N3757" s="909"/>
      <c r="O3757" s="909"/>
      <c r="P3757" s="909"/>
      <c r="Q3757" s="909"/>
    </row>
    <row r="3758" spans="11:17">
      <c r="K3758" s="909"/>
      <c r="L3758" s="909"/>
      <c r="M3758" s="909"/>
      <c r="N3758" s="909"/>
      <c r="O3758" s="909"/>
      <c r="P3758" s="909"/>
      <c r="Q3758" s="909"/>
    </row>
    <row r="3759" spans="11:17">
      <c r="K3759" s="909"/>
      <c r="L3759" s="909"/>
      <c r="M3759" s="909"/>
      <c r="N3759" s="909"/>
      <c r="O3759" s="909"/>
      <c r="P3759" s="909"/>
      <c r="Q3759" s="909"/>
    </row>
    <row r="3760" spans="11:17">
      <c r="K3760" s="909"/>
      <c r="L3760" s="909"/>
      <c r="M3760" s="909"/>
      <c r="N3760" s="909"/>
      <c r="O3760" s="909"/>
      <c r="P3760" s="909"/>
      <c r="Q3760" s="909"/>
    </row>
    <row r="3761" spans="11:17">
      <c r="K3761" s="909"/>
      <c r="L3761" s="909"/>
      <c r="M3761" s="909"/>
      <c r="N3761" s="909"/>
      <c r="O3761" s="909"/>
      <c r="P3761" s="909"/>
      <c r="Q3761" s="909"/>
    </row>
    <row r="3762" spans="11:17">
      <c r="K3762" s="909"/>
      <c r="L3762" s="909"/>
      <c r="M3762" s="909"/>
      <c r="N3762" s="909"/>
      <c r="O3762" s="909"/>
      <c r="P3762" s="909"/>
      <c r="Q3762" s="909"/>
    </row>
    <row r="3763" spans="11:17">
      <c r="K3763" s="909"/>
      <c r="L3763" s="909"/>
      <c r="M3763" s="909"/>
      <c r="N3763" s="909"/>
      <c r="O3763" s="909"/>
      <c r="P3763" s="909"/>
      <c r="Q3763" s="909"/>
    </row>
    <row r="3764" spans="11:17">
      <c r="K3764" s="909"/>
      <c r="L3764" s="909"/>
      <c r="M3764" s="909"/>
      <c r="N3764" s="909"/>
      <c r="O3764" s="909"/>
      <c r="P3764" s="909"/>
      <c r="Q3764" s="909"/>
    </row>
    <row r="3765" spans="11:17">
      <c r="K3765" s="909"/>
      <c r="L3765" s="909"/>
      <c r="M3765" s="909"/>
      <c r="N3765" s="909"/>
      <c r="O3765" s="909"/>
      <c r="P3765" s="909"/>
      <c r="Q3765" s="909"/>
    </row>
    <row r="3766" spans="11:17">
      <c r="K3766" s="909"/>
      <c r="L3766" s="909"/>
      <c r="M3766" s="909"/>
      <c r="N3766" s="909"/>
      <c r="O3766" s="909"/>
      <c r="P3766" s="909"/>
      <c r="Q3766" s="909"/>
    </row>
    <row r="3767" spans="11:17">
      <c r="K3767" s="909"/>
      <c r="L3767" s="909"/>
      <c r="M3767" s="909"/>
      <c r="N3767" s="909"/>
      <c r="O3767" s="909"/>
      <c r="P3767" s="909"/>
      <c r="Q3767" s="909"/>
    </row>
    <row r="3768" spans="11:17">
      <c r="K3768" s="909"/>
      <c r="L3768" s="909"/>
      <c r="M3768" s="909"/>
      <c r="N3768" s="909"/>
      <c r="O3768" s="909"/>
      <c r="P3768" s="909"/>
      <c r="Q3768" s="909"/>
    </row>
    <row r="3769" spans="11:17">
      <c r="K3769" s="909"/>
      <c r="L3769" s="909"/>
      <c r="M3769" s="909"/>
      <c r="N3769" s="909"/>
      <c r="O3769" s="909"/>
      <c r="P3769" s="909"/>
      <c r="Q3769" s="909"/>
    </row>
    <row r="3770" spans="11:17">
      <c r="K3770" s="909"/>
      <c r="L3770" s="909"/>
      <c r="M3770" s="909"/>
      <c r="N3770" s="909"/>
      <c r="O3770" s="909"/>
      <c r="P3770" s="909"/>
      <c r="Q3770" s="909"/>
    </row>
    <row r="3771" spans="11:17">
      <c r="K3771" s="909"/>
      <c r="L3771" s="909"/>
      <c r="M3771" s="909"/>
      <c r="N3771" s="909"/>
      <c r="O3771" s="909"/>
      <c r="P3771" s="909"/>
      <c r="Q3771" s="909"/>
    </row>
    <row r="3772" spans="11:17">
      <c r="K3772" s="909"/>
      <c r="L3772" s="909"/>
      <c r="M3772" s="909"/>
      <c r="N3772" s="909"/>
      <c r="O3772" s="909"/>
      <c r="P3772" s="909"/>
      <c r="Q3772" s="909"/>
    </row>
    <row r="3773" spans="11:17">
      <c r="K3773" s="909"/>
      <c r="L3773" s="909"/>
      <c r="M3773" s="909"/>
      <c r="N3773" s="909"/>
      <c r="O3773" s="909"/>
      <c r="P3773" s="909"/>
      <c r="Q3773" s="909"/>
    </row>
    <row r="3774" spans="11:17">
      <c r="K3774" s="909"/>
      <c r="L3774" s="909"/>
      <c r="M3774" s="909"/>
      <c r="N3774" s="909"/>
      <c r="O3774" s="909"/>
      <c r="P3774" s="909"/>
      <c r="Q3774" s="909"/>
    </row>
    <row r="3775" spans="11:17">
      <c r="K3775" s="909"/>
      <c r="L3775" s="909"/>
      <c r="M3775" s="909"/>
      <c r="N3775" s="909"/>
      <c r="O3775" s="909"/>
      <c r="P3775" s="909"/>
      <c r="Q3775" s="909"/>
    </row>
    <row r="3776" spans="11:17">
      <c r="K3776" s="909"/>
      <c r="L3776" s="909"/>
      <c r="M3776" s="909"/>
      <c r="N3776" s="909"/>
      <c r="O3776" s="909"/>
      <c r="P3776" s="909"/>
      <c r="Q3776" s="909"/>
    </row>
    <row r="3777" spans="11:17">
      <c r="K3777" s="909"/>
      <c r="L3777" s="909"/>
      <c r="M3777" s="909"/>
      <c r="N3777" s="909"/>
      <c r="O3777" s="909"/>
      <c r="P3777" s="909"/>
      <c r="Q3777" s="909"/>
    </row>
    <row r="3778" spans="11:17">
      <c r="K3778" s="909"/>
      <c r="L3778" s="909"/>
      <c r="M3778" s="909"/>
      <c r="N3778" s="909"/>
      <c r="O3778" s="909"/>
      <c r="P3778" s="909"/>
      <c r="Q3778" s="909"/>
    </row>
    <row r="3779" spans="11:17">
      <c r="K3779" s="909"/>
      <c r="L3779" s="909"/>
      <c r="M3779" s="909"/>
      <c r="N3779" s="909"/>
      <c r="O3779" s="909"/>
      <c r="P3779" s="909"/>
      <c r="Q3779" s="909"/>
    </row>
    <row r="3780" spans="11:17">
      <c r="K3780" s="909"/>
      <c r="L3780" s="909"/>
      <c r="M3780" s="909"/>
      <c r="N3780" s="909"/>
      <c r="O3780" s="909"/>
      <c r="P3780" s="909"/>
      <c r="Q3780" s="909"/>
    </row>
    <row r="3781" spans="11:17">
      <c r="K3781" s="909"/>
      <c r="L3781" s="909"/>
      <c r="M3781" s="909"/>
      <c r="N3781" s="909"/>
      <c r="O3781" s="909"/>
      <c r="P3781" s="909"/>
      <c r="Q3781" s="909"/>
    </row>
    <row r="3782" spans="11:17">
      <c r="K3782" s="909"/>
      <c r="L3782" s="909"/>
      <c r="M3782" s="909"/>
      <c r="N3782" s="909"/>
      <c r="O3782" s="909"/>
      <c r="P3782" s="909"/>
      <c r="Q3782" s="909"/>
    </row>
    <row r="3783" spans="11:17">
      <c r="K3783" s="909"/>
      <c r="L3783" s="909"/>
      <c r="M3783" s="909"/>
      <c r="N3783" s="909"/>
      <c r="O3783" s="909"/>
      <c r="P3783" s="909"/>
      <c r="Q3783" s="909"/>
    </row>
    <row r="3784" spans="11:17">
      <c r="K3784" s="909"/>
      <c r="L3784" s="909"/>
      <c r="M3784" s="909"/>
      <c r="N3784" s="909"/>
      <c r="O3784" s="909"/>
      <c r="P3784" s="909"/>
      <c r="Q3784" s="909"/>
    </row>
    <row r="3785" spans="11:17">
      <c r="K3785" s="909"/>
      <c r="L3785" s="909"/>
      <c r="M3785" s="909"/>
      <c r="N3785" s="909"/>
      <c r="O3785" s="909"/>
      <c r="P3785" s="909"/>
      <c r="Q3785" s="909"/>
    </row>
    <row r="3786" spans="11:17">
      <c r="K3786" s="909"/>
      <c r="L3786" s="909"/>
      <c r="M3786" s="909"/>
      <c r="N3786" s="909"/>
      <c r="O3786" s="909"/>
      <c r="P3786" s="909"/>
      <c r="Q3786" s="909"/>
    </row>
    <row r="3787" spans="11:17">
      <c r="K3787" s="909"/>
      <c r="L3787" s="909"/>
      <c r="M3787" s="909"/>
      <c r="N3787" s="909"/>
      <c r="O3787" s="909"/>
      <c r="P3787" s="909"/>
      <c r="Q3787" s="909"/>
    </row>
    <row r="3788" spans="11:17">
      <c r="K3788" s="909"/>
      <c r="L3788" s="909"/>
      <c r="M3788" s="909"/>
      <c r="N3788" s="909"/>
      <c r="O3788" s="909"/>
      <c r="P3788" s="909"/>
      <c r="Q3788" s="909"/>
    </row>
    <row r="3789" spans="11:17">
      <c r="K3789" s="909"/>
      <c r="L3789" s="909"/>
      <c r="M3789" s="909"/>
      <c r="N3789" s="909"/>
      <c r="O3789" s="909"/>
      <c r="P3789" s="909"/>
      <c r="Q3789" s="909"/>
    </row>
    <row r="3790" spans="11:17">
      <c r="K3790" s="909"/>
      <c r="L3790" s="909"/>
      <c r="M3790" s="909"/>
      <c r="N3790" s="909"/>
      <c r="O3790" s="909"/>
      <c r="P3790" s="909"/>
      <c r="Q3790" s="909"/>
    </row>
    <row r="3791" spans="11:17">
      <c r="K3791" s="909"/>
      <c r="L3791" s="909"/>
      <c r="M3791" s="909"/>
      <c r="N3791" s="909"/>
      <c r="O3791" s="909"/>
      <c r="P3791" s="909"/>
      <c r="Q3791" s="909"/>
    </row>
    <row r="3792" spans="11:17">
      <c r="K3792" s="909"/>
      <c r="L3792" s="909"/>
      <c r="M3792" s="909"/>
      <c r="N3792" s="909"/>
      <c r="O3792" s="909"/>
      <c r="P3792" s="909"/>
      <c r="Q3792" s="909"/>
    </row>
    <row r="3793" spans="11:17">
      <c r="K3793" s="909"/>
      <c r="L3793" s="909"/>
      <c r="M3793" s="909"/>
      <c r="N3793" s="909"/>
      <c r="O3793" s="909"/>
      <c r="P3793" s="909"/>
      <c r="Q3793" s="909"/>
    </row>
    <row r="3794" spans="11:17">
      <c r="K3794" s="909"/>
      <c r="L3794" s="909"/>
      <c r="M3794" s="909"/>
      <c r="N3794" s="909"/>
      <c r="O3794" s="909"/>
      <c r="P3794" s="909"/>
      <c r="Q3794" s="909"/>
    </row>
    <row r="3795" spans="11:17">
      <c r="K3795" s="909"/>
      <c r="L3795" s="909"/>
      <c r="M3795" s="909"/>
      <c r="N3795" s="909"/>
      <c r="O3795" s="909"/>
      <c r="P3795" s="909"/>
      <c r="Q3795" s="909"/>
    </row>
    <row r="3796" spans="11:17">
      <c r="K3796" s="909"/>
      <c r="L3796" s="909"/>
      <c r="M3796" s="909"/>
      <c r="N3796" s="909"/>
      <c r="O3796" s="909"/>
      <c r="P3796" s="909"/>
      <c r="Q3796" s="909"/>
    </row>
    <row r="3797" spans="11:17">
      <c r="K3797" s="909"/>
      <c r="L3797" s="909"/>
      <c r="M3797" s="909"/>
      <c r="N3797" s="909"/>
      <c r="O3797" s="909"/>
      <c r="P3797" s="909"/>
      <c r="Q3797" s="909"/>
    </row>
    <row r="3798" spans="11:17">
      <c r="K3798" s="909"/>
      <c r="L3798" s="909"/>
      <c r="M3798" s="909"/>
      <c r="N3798" s="909"/>
      <c r="O3798" s="909"/>
      <c r="P3798" s="909"/>
      <c r="Q3798" s="909"/>
    </row>
    <row r="3799" spans="11:17">
      <c r="K3799" s="909"/>
      <c r="L3799" s="909"/>
      <c r="M3799" s="909"/>
      <c r="N3799" s="909"/>
      <c r="O3799" s="909"/>
      <c r="P3799" s="909"/>
      <c r="Q3799" s="909"/>
    </row>
    <row r="3800" spans="11:17">
      <c r="K3800" s="909"/>
      <c r="L3800" s="909"/>
      <c r="M3800" s="909"/>
      <c r="N3800" s="909"/>
      <c r="O3800" s="909"/>
      <c r="P3800" s="909"/>
      <c r="Q3800" s="909"/>
    </row>
    <row r="3801" spans="11:17">
      <c r="K3801" s="909"/>
      <c r="L3801" s="909"/>
      <c r="M3801" s="909"/>
      <c r="N3801" s="909"/>
      <c r="O3801" s="909"/>
      <c r="P3801" s="909"/>
      <c r="Q3801" s="909"/>
    </row>
    <row r="3802" spans="11:17">
      <c r="K3802" s="909"/>
      <c r="L3802" s="909"/>
      <c r="M3802" s="909"/>
      <c r="N3802" s="909"/>
      <c r="O3802" s="909"/>
      <c r="P3802" s="909"/>
      <c r="Q3802" s="909"/>
    </row>
    <row r="3803" spans="11:17">
      <c r="K3803" s="909"/>
      <c r="L3803" s="909"/>
      <c r="M3803" s="909"/>
      <c r="N3803" s="909"/>
      <c r="O3803" s="909"/>
      <c r="P3803" s="909"/>
      <c r="Q3803" s="909"/>
    </row>
    <row r="3804" spans="11:17">
      <c r="K3804" s="909"/>
      <c r="L3804" s="909"/>
      <c r="M3804" s="909"/>
      <c r="N3804" s="909"/>
      <c r="O3804" s="909"/>
      <c r="P3804" s="909"/>
      <c r="Q3804" s="909"/>
    </row>
    <row r="3805" spans="11:17">
      <c r="K3805" s="909"/>
      <c r="L3805" s="909"/>
      <c r="M3805" s="909"/>
      <c r="N3805" s="909"/>
      <c r="O3805" s="909"/>
      <c r="P3805" s="909"/>
      <c r="Q3805" s="909"/>
    </row>
    <row r="3806" spans="11:17">
      <c r="K3806" s="909"/>
      <c r="L3806" s="909"/>
      <c r="M3806" s="909"/>
      <c r="N3806" s="909"/>
      <c r="O3806" s="909"/>
      <c r="P3806" s="909"/>
      <c r="Q3806" s="909"/>
    </row>
    <row r="3807" spans="11:17">
      <c r="K3807" s="909"/>
      <c r="L3807" s="909"/>
      <c r="M3807" s="909"/>
      <c r="N3807" s="909"/>
      <c r="O3807" s="909"/>
      <c r="P3807" s="909"/>
      <c r="Q3807" s="909"/>
    </row>
    <row r="3808" spans="11:17">
      <c r="K3808" s="909"/>
      <c r="L3808" s="909"/>
      <c r="M3808" s="909"/>
      <c r="N3808" s="909"/>
      <c r="O3808" s="909"/>
      <c r="P3808" s="909"/>
      <c r="Q3808" s="909"/>
    </row>
    <row r="3809" spans="11:17">
      <c r="K3809" s="909"/>
      <c r="L3809" s="909"/>
      <c r="M3809" s="909"/>
      <c r="N3809" s="909"/>
      <c r="O3809" s="909"/>
      <c r="P3809" s="909"/>
      <c r="Q3809" s="909"/>
    </row>
    <row r="3810" spans="11:17">
      <c r="K3810" s="909"/>
      <c r="L3810" s="909"/>
      <c r="M3810" s="909"/>
      <c r="N3810" s="909"/>
      <c r="O3810" s="909"/>
      <c r="P3810" s="909"/>
      <c r="Q3810" s="909"/>
    </row>
    <row r="3811" spans="11:17">
      <c r="K3811" s="909"/>
      <c r="L3811" s="909"/>
      <c r="M3811" s="909"/>
      <c r="N3811" s="909"/>
      <c r="O3811" s="909"/>
      <c r="P3811" s="909"/>
      <c r="Q3811" s="909"/>
    </row>
    <row r="3812" spans="11:17">
      <c r="K3812" s="909"/>
      <c r="L3812" s="909"/>
      <c r="M3812" s="909"/>
      <c r="N3812" s="909"/>
      <c r="O3812" s="909"/>
      <c r="P3812" s="909"/>
      <c r="Q3812" s="909"/>
    </row>
    <row r="3813" spans="11:17">
      <c r="K3813" s="909"/>
      <c r="L3813" s="909"/>
      <c r="M3813" s="909"/>
      <c r="N3813" s="909"/>
      <c r="O3813" s="909"/>
      <c r="P3813" s="909"/>
      <c r="Q3813" s="909"/>
    </row>
    <row r="3814" spans="11:17">
      <c r="K3814" s="909"/>
      <c r="L3814" s="909"/>
      <c r="M3814" s="909"/>
      <c r="N3814" s="909"/>
      <c r="O3814" s="909"/>
      <c r="P3814" s="909"/>
      <c r="Q3814" s="909"/>
    </row>
    <row r="3815" spans="11:17">
      <c r="K3815" s="909"/>
      <c r="L3815" s="909"/>
      <c r="M3815" s="909"/>
      <c r="N3815" s="909"/>
      <c r="O3815" s="909"/>
      <c r="P3815" s="909"/>
      <c r="Q3815" s="909"/>
    </row>
    <row r="3816" spans="11:17">
      <c r="K3816" s="909"/>
      <c r="L3816" s="909"/>
      <c r="M3816" s="909"/>
      <c r="N3816" s="909"/>
      <c r="O3816" s="909"/>
      <c r="P3816" s="909"/>
      <c r="Q3816" s="909"/>
    </row>
    <row r="3817" spans="11:17">
      <c r="K3817" s="909"/>
      <c r="L3817" s="909"/>
      <c r="M3817" s="909"/>
      <c r="N3817" s="909"/>
      <c r="O3817" s="909"/>
      <c r="P3817" s="909"/>
      <c r="Q3817" s="909"/>
    </row>
    <row r="3818" spans="11:17">
      <c r="K3818" s="909"/>
      <c r="L3818" s="909"/>
      <c r="M3818" s="909"/>
      <c r="N3818" s="909"/>
      <c r="O3818" s="909"/>
      <c r="P3818" s="909"/>
      <c r="Q3818" s="909"/>
    </row>
    <row r="3819" spans="11:17">
      <c r="K3819" s="909"/>
      <c r="L3819" s="909"/>
      <c r="M3819" s="909"/>
      <c r="N3819" s="909"/>
      <c r="O3819" s="909"/>
      <c r="P3819" s="909"/>
      <c r="Q3819" s="909"/>
    </row>
    <row r="3820" spans="11:17">
      <c r="K3820" s="909"/>
      <c r="L3820" s="909"/>
      <c r="M3820" s="909"/>
      <c r="N3820" s="909"/>
      <c r="O3820" s="909"/>
      <c r="P3820" s="909"/>
      <c r="Q3820" s="909"/>
    </row>
    <row r="3821" spans="11:17">
      <c r="K3821" s="909"/>
      <c r="L3821" s="909"/>
      <c r="M3821" s="909"/>
      <c r="N3821" s="909"/>
      <c r="O3821" s="909"/>
      <c r="P3821" s="909"/>
      <c r="Q3821" s="909"/>
    </row>
    <row r="3822" spans="11:17">
      <c r="K3822" s="909"/>
      <c r="L3822" s="909"/>
      <c r="M3822" s="909"/>
      <c r="N3822" s="909"/>
      <c r="O3822" s="909"/>
      <c r="P3822" s="909"/>
      <c r="Q3822" s="909"/>
    </row>
    <row r="3823" spans="11:17">
      <c r="K3823" s="909"/>
      <c r="L3823" s="909"/>
      <c r="M3823" s="909"/>
      <c r="N3823" s="909"/>
      <c r="O3823" s="909"/>
      <c r="P3823" s="909"/>
      <c r="Q3823" s="909"/>
    </row>
    <row r="3824" spans="11:17">
      <c r="K3824" s="909"/>
      <c r="L3824" s="909"/>
      <c r="M3824" s="909"/>
      <c r="N3824" s="909"/>
      <c r="O3824" s="909"/>
      <c r="P3824" s="909"/>
      <c r="Q3824" s="909"/>
    </row>
    <row r="3825" spans="11:17">
      <c r="K3825" s="909"/>
      <c r="L3825" s="909"/>
      <c r="M3825" s="909"/>
      <c r="N3825" s="909"/>
      <c r="O3825" s="909"/>
      <c r="P3825" s="909"/>
      <c r="Q3825" s="909"/>
    </row>
    <row r="3826" spans="11:17">
      <c r="K3826" s="909"/>
      <c r="L3826" s="909"/>
      <c r="M3826" s="909"/>
      <c r="N3826" s="909"/>
      <c r="O3826" s="909"/>
      <c r="P3826" s="909"/>
      <c r="Q3826" s="909"/>
    </row>
    <row r="3827" spans="11:17">
      <c r="K3827" s="909"/>
      <c r="L3827" s="909"/>
      <c r="M3827" s="909"/>
      <c r="N3827" s="909"/>
      <c r="O3827" s="909"/>
      <c r="P3827" s="909"/>
      <c r="Q3827" s="909"/>
    </row>
    <row r="3828" spans="11:17">
      <c r="K3828" s="909"/>
      <c r="L3828" s="909"/>
      <c r="M3828" s="909"/>
      <c r="N3828" s="909"/>
      <c r="O3828" s="909"/>
      <c r="P3828" s="909"/>
      <c r="Q3828" s="909"/>
    </row>
    <row r="3829" spans="11:17">
      <c r="K3829" s="909"/>
      <c r="L3829" s="909"/>
      <c r="M3829" s="909"/>
      <c r="N3829" s="909"/>
      <c r="O3829" s="909"/>
      <c r="P3829" s="909"/>
      <c r="Q3829" s="909"/>
    </row>
    <row r="3830" spans="11:17">
      <c r="K3830" s="909"/>
      <c r="L3830" s="909"/>
      <c r="M3830" s="909"/>
      <c r="N3830" s="909"/>
      <c r="O3830" s="909"/>
      <c r="P3830" s="909"/>
      <c r="Q3830" s="909"/>
    </row>
    <row r="3831" spans="11:17">
      <c r="K3831" s="909"/>
      <c r="L3831" s="909"/>
      <c r="M3831" s="909"/>
      <c r="N3831" s="909"/>
      <c r="O3831" s="909"/>
      <c r="P3831" s="909"/>
      <c r="Q3831" s="909"/>
    </row>
    <row r="3832" spans="11:17">
      <c r="K3832" s="909"/>
      <c r="L3832" s="909"/>
      <c r="M3832" s="909"/>
      <c r="N3832" s="909"/>
      <c r="O3832" s="909"/>
      <c r="P3832" s="909"/>
      <c r="Q3832" s="909"/>
    </row>
    <row r="3833" spans="11:17">
      <c r="K3833" s="909"/>
      <c r="L3833" s="909"/>
      <c r="M3833" s="909"/>
      <c r="N3833" s="909"/>
      <c r="O3833" s="909"/>
      <c r="P3833" s="909"/>
      <c r="Q3833" s="909"/>
    </row>
    <row r="3834" spans="11:17">
      <c r="K3834" s="909"/>
      <c r="L3834" s="909"/>
      <c r="M3834" s="909"/>
      <c r="N3834" s="909"/>
      <c r="O3834" s="909"/>
      <c r="P3834" s="909"/>
      <c r="Q3834" s="909"/>
    </row>
    <row r="3835" spans="11:17">
      <c r="K3835" s="909"/>
      <c r="L3835" s="909"/>
      <c r="M3835" s="909"/>
      <c r="N3835" s="909"/>
      <c r="O3835" s="909"/>
      <c r="P3835" s="909"/>
      <c r="Q3835" s="909"/>
    </row>
    <row r="3836" spans="11:17">
      <c r="K3836" s="909"/>
      <c r="L3836" s="909"/>
      <c r="M3836" s="909"/>
      <c r="N3836" s="909"/>
      <c r="O3836" s="909"/>
      <c r="P3836" s="909"/>
      <c r="Q3836" s="909"/>
    </row>
    <row r="3837" spans="11:17">
      <c r="K3837" s="909"/>
      <c r="L3837" s="909"/>
      <c r="M3837" s="909"/>
      <c r="N3837" s="909"/>
      <c r="O3837" s="909"/>
      <c r="P3837" s="909"/>
      <c r="Q3837" s="909"/>
    </row>
    <row r="3838" spans="11:17">
      <c r="K3838" s="909"/>
      <c r="L3838" s="909"/>
      <c r="M3838" s="909"/>
      <c r="N3838" s="909"/>
      <c r="O3838" s="909"/>
      <c r="P3838" s="909"/>
      <c r="Q3838" s="909"/>
    </row>
    <row r="3839" spans="11:17">
      <c r="K3839" s="909"/>
      <c r="L3839" s="909"/>
      <c r="M3839" s="909"/>
      <c r="N3839" s="909"/>
      <c r="O3839" s="909"/>
      <c r="P3839" s="909"/>
      <c r="Q3839" s="909"/>
    </row>
    <row r="3840" spans="11:17">
      <c r="K3840" s="909"/>
      <c r="L3840" s="909"/>
      <c r="M3840" s="909"/>
      <c r="N3840" s="909"/>
      <c r="O3840" s="909"/>
      <c r="P3840" s="909"/>
      <c r="Q3840" s="909"/>
    </row>
    <row r="3841" spans="11:17">
      <c r="K3841" s="909"/>
      <c r="L3841" s="909"/>
      <c r="M3841" s="909"/>
      <c r="N3841" s="909"/>
      <c r="O3841" s="909"/>
      <c r="P3841" s="909"/>
      <c r="Q3841" s="909"/>
    </row>
    <row r="3842" spans="11:17">
      <c r="K3842" s="909"/>
      <c r="L3842" s="909"/>
      <c r="M3842" s="909"/>
      <c r="N3842" s="909"/>
      <c r="O3842" s="909"/>
      <c r="P3842" s="909"/>
      <c r="Q3842" s="909"/>
    </row>
    <row r="3843" spans="11:17">
      <c r="K3843" s="909"/>
      <c r="L3843" s="909"/>
      <c r="M3843" s="909"/>
      <c r="N3843" s="909"/>
      <c r="O3843" s="909"/>
      <c r="P3843" s="909"/>
      <c r="Q3843" s="909"/>
    </row>
    <row r="3844" spans="11:17">
      <c r="K3844" s="909"/>
      <c r="L3844" s="909"/>
      <c r="M3844" s="909"/>
      <c r="N3844" s="909"/>
      <c r="O3844" s="909"/>
      <c r="P3844" s="909"/>
      <c r="Q3844" s="909"/>
    </row>
    <row r="3845" spans="11:17">
      <c r="K3845" s="909"/>
      <c r="L3845" s="909"/>
      <c r="M3845" s="909"/>
      <c r="N3845" s="909"/>
      <c r="O3845" s="909"/>
      <c r="P3845" s="909"/>
      <c r="Q3845" s="909"/>
    </row>
    <row r="3846" spans="11:17">
      <c r="K3846" s="909"/>
      <c r="L3846" s="909"/>
      <c r="M3846" s="909"/>
      <c r="N3846" s="909"/>
      <c r="O3846" s="909"/>
      <c r="P3846" s="909"/>
      <c r="Q3846" s="909"/>
    </row>
    <row r="3847" spans="11:17">
      <c r="K3847" s="909"/>
      <c r="L3847" s="909"/>
      <c r="M3847" s="909"/>
      <c r="N3847" s="909"/>
      <c r="O3847" s="909"/>
      <c r="P3847" s="909"/>
      <c r="Q3847" s="909"/>
    </row>
    <row r="3848" spans="11:17">
      <c r="K3848" s="909"/>
      <c r="L3848" s="909"/>
      <c r="M3848" s="909"/>
      <c r="N3848" s="909"/>
      <c r="O3848" s="909"/>
      <c r="P3848" s="909"/>
      <c r="Q3848" s="909"/>
    </row>
    <row r="3849" spans="11:17">
      <c r="K3849" s="909"/>
      <c r="L3849" s="909"/>
      <c r="M3849" s="909"/>
      <c r="N3849" s="909"/>
      <c r="O3849" s="909"/>
      <c r="P3849" s="909"/>
      <c r="Q3849" s="909"/>
    </row>
    <row r="3850" spans="11:17">
      <c r="K3850" s="909"/>
      <c r="L3850" s="909"/>
      <c r="M3850" s="909"/>
      <c r="N3850" s="909"/>
      <c r="O3850" s="909"/>
      <c r="P3850" s="909"/>
      <c r="Q3850" s="909"/>
    </row>
    <row r="3851" spans="11:17">
      <c r="K3851" s="909"/>
      <c r="L3851" s="909"/>
      <c r="M3851" s="909"/>
      <c r="N3851" s="909"/>
      <c r="O3851" s="909"/>
      <c r="P3851" s="909"/>
      <c r="Q3851" s="909"/>
    </row>
    <row r="3852" spans="11:17">
      <c r="K3852" s="909"/>
      <c r="L3852" s="909"/>
      <c r="M3852" s="909"/>
      <c r="N3852" s="909"/>
      <c r="O3852" s="909"/>
      <c r="P3852" s="909"/>
      <c r="Q3852" s="909"/>
    </row>
    <row r="3853" spans="11:17">
      <c r="K3853" s="909"/>
      <c r="L3853" s="909"/>
      <c r="M3853" s="909"/>
      <c r="N3853" s="909"/>
      <c r="O3853" s="909"/>
      <c r="P3853" s="909"/>
      <c r="Q3853" s="909"/>
    </row>
    <row r="3854" spans="11:17">
      <c r="K3854" s="909"/>
      <c r="L3854" s="909"/>
      <c r="M3854" s="909"/>
      <c r="N3854" s="909"/>
      <c r="O3854" s="909"/>
      <c r="P3854" s="909"/>
      <c r="Q3854" s="909"/>
    </row>
    <row r="3855" spans="11:17">
      <c r="K3855" s="909"/>
      <c r="L3855" s="909"/>
      <c r="M3855" s="909"/>
      <c r="N3855" s="909"/>
      <c r="O3855" s="909"/>
      <c r="P3855" s="909"/>
      <c r="Q3855" s="909"/>
    </row>
    <row r="3856" spans="11:17">
      <c r="K3856" s="909"/>
      <c r="L3856" s="909"/>
      <c r="M3856" s="909"/>
      <c r="N3856" s="909"/>
      <c r="O3856" s="909"/>
      <c r="P3856" s="909"/>
      <c r="Q3856" s="909"/>
    </row>
    <row r="3857" spans="11:17">
      <c r="K3857" s="909"/>
      <c r="L3857" s="909"/>
      <c r="M3857" s="909"/>
      <c r="N3857" s="909"/>
      <c r="O3857" s="909"/>
      <c r="P3857" s="909"/>
      <c r="Q3857" s="909"/>
    </row>
    <row r="3858" spans="11:17">
      <c r="K3858" s="909"/>
      <c r="L3858" s="909"/>
      <c r="M3858" s="909"/>
      <c r="N3858" s="909"/>
      <c r="O3858" s="909"/>
      <c r="P3858" s="909"/>
      <c r="Q3858" s="909"/>
    </row>
    <row r="3859" spans="11:17">
      <c r="K3859" s="909"/>
      <c r="L3859" s="909"/>
      <c r="M3859" s="909"/>
      <c r="N3859" s="909"/>
      <c r="O3859" s="909"/>
      <c r="P3859" s="909"/>
      <c r="Q3859" s="909"/>
    </row>
    <row r="3860" spans="11:17">
      <c r="K3860" s="909"/>
      <c r="L3860" s="909"/>
      <c r="M3860" s="909"/>
      <c r="N3860" s="909"/>
      <c r="O3860" s="909"/>
      <c r="P3860" s="909"/>
      <c r="Q3860" s="909"/>
    </row>
    <row r="3861" spans="11:17">
      <c r="K3861" s="909"/>
      <c r="L3861" s="909"/>
      <c r="M3861" s="909"/>
      <c r="N3861" s="909"/>
      <c r="O3861" s="909"/>
      <c r="P3861" s="909"/>
      <c r="Q3861" s="909"/>
    </row>
    <row r="3862" spans="11:17">
      <c r="K3862" s="909"/>
      <c r="L3862" s="909"/>
      <c r="M3862" s="909"/>
      <c r="N3862" s="909"/>
      <c r="O3862" s="909"/>
      <c r="P3862" s="909"/>
      <c r="Q3862" s="909"/>
    </row>
    <row r="3863" spans="11:17">
      <c r="K3863" s="909"/>
      <c r="L3863" s="909"/>
      <c r="M3863" s="909"/>
      <c r="N3863" s="909"/>
      <c r="O3863" s="909"/>
      <c r="P3863" s="909"/>
      <c r="Q3863" s="909"/>
    </row>
    <row r="3864" spans="11:17">
      <c r="K3864" s="909"/>
      <c r="L3864" s="909"/>
      <c r="M3864" s="909"/>
      <c r="N3864" s="909"/>
      <c r="O3864" s="909"/>
      <c r="P3864" s="909"/>
      <c r="Q3864" s="909"/>
    </row>
    <row r="3865" spans="11:17">
      <c r="K3865" s="909"/>
      <c r="L3865" s="909"/>
      <c r="M3865" s="909"/>
      <c r="N3865" s="909"/>
      <c r="O3865" s="909"/>
      <c r="P3865" s="909"/>
      <c r="Q3865" s="909"/>
    </row>
    <row r="3866" spans="11:17">
      <c r="K3866" s="909"/>
      <c r="L3866" s="909"/>
      <c r="M3866" s="909"/>
      <c r="N3866" s="909"/>
      <c r="O3866" s="909"/>
      <c r="P3866" s="909"/>
      <c r="Q3866" s="909"/>
    </row>
    <row r="3867" spans="11:17">
      <c r="K3867" s="909"/>
      <c r="L3867" s="909"/>
      <c r="M3867" s="909"/>
      <c r="N3867" s="909"/>
      <c r="O3867" s="909"/>
      <c r="P3867" s="909"/>
      <c r="Q3867" s="909"/>
    </row>
    <row r="3868" spans="11:17">
      <c r="K3868" s="909"/>
      <c r="L3868" s="909"/>
      <c r="M3868" s="909"/>
      <c r="N3868" s="909"/>
      <c r="O3868" s="909"/>
      <c r="P3868" s="909"/>
      <c r="Q3868" s="909"/>
    </row>
    <row r="3869" spans="11:17">
      <c r="K3869" s="909"/>
      <c r="L3869" s="909"/>
      <c r="M3869" s="909"/>
      <c r="N3869" s="909"/>
      <c r="O3869" s="909"/>
      <c r="P3869" s="909"/>
      <c r="Q3869" s="909"/>
    </row>
    <row r="3870" spans="11:17">
      <c r="K3870" s="909"/>
      <c r="L3870" s="909"/>
      <c r="M3870" s="909"/>
      <c r="N3870" s="909"/>
      <c r="O3870" s="909"/>
      <c r="P3870" s="909"/>
      <c r="Q3870" s="909"/>
    </row>
    <row r="3871" spans="11:17">
      <c r="K3871" s="909"/>
      <c r="L3871" s="909"/>
      <c r="M3871" s="909"/>
      <c r="N3871" s="909"/>
      <c r="O3871" s="909"/>
      <c r="P3871" s="909"/>
      <c r="Q3871" s="909"/>
    </row>
    <row r="3872" spans="11:17">
      <c r="K3872" s="909"/>
      <c r="L3872" s="909"/>
      <c r="M3872" s="909"/>
      <c r="N3872" s="909"/>
      <c r="O3872" s="909"/>
      <c r="P3872" s="909"/>
      <c r="Q3872" s="909"/>
    </row>
    <row r="3873" spans="11:17">
      <c r="K3873" s="909"/>
      <c r="L3873" s="909"/>
      <c r="M3873" s="909"/>
      <c r="N3873" s="909"/>
      <c r="O3873" s="909"/>
      <c r="P3873" s="909"/>
      <c r="Q3873" s="909"/>
    </row>
    <row r="3874" spans="11:17">
      <c r="K3874" s="909"/>
      <c r="L3874" s="909"/>
      <c r="M3874" s="909"/>
      <c r="N3874" s="909"/>
      <c r="O3874" s="909"/>
      <c r="P3874" s="909"/>
      <c r="Q3874" s="909"/>
    </row>
    <row r="3875" spans="11:17">
      <c r="K3875" s="909"/>
      <c r="L3875" s="909"/>
      <c r="M3875" s="909"/>
      <c r="N3875" s="909"/>
      <c r="O3875" s="909"/>
      <c r="P3875" s="909"/>
      <c r="Q3875" s="909"/>
    </row>
    <row r="3876" spans="11:17">
      <c r="K3876" s="909"/>
      <c r="L3876" s="909"/>
      <c r="M3876" s="909"/>
      <c r="N3876" s="909"/>
      <c r="O3876" s="909"/>
      <c r="P3876" s="909"/>
      <c r="Q3876" s="909"/>
    </row>
    <row r="3877" spans="11:17">
      <c r="K3877" s="909"/>
      <c r="L3877" s="909"/>
      <c r="M3877" s="909"/>
      <c r="N3877" s="909"/>
      <c r="O3877" s="909"/>
      <c r="P3877" s="909"/>
      <c r="Q3877" s="909"/>
    </row>
    <row r="3878" spans="11:17">
      <c r="K3878" s="909"/>
      <c r="L3878" s="909"/>
      <c r="M3878" s="909"/>
      <c r="N3878" s="909"/>
      <c r="O3878" s="909"/>
      <c r="P3878" s="909"/>
      <c r="Q3878" s="909"/>
    </row>
    <row r="3879" spans="11:17">
      <c r="K3879" s="909"/>
      <c r="L3879" s="909"/>
      <c r="M3879" s="909"/>
      <c r="N3879" s="909"/>
      <c r="O3879" s="909"/>
      <c r="P3879" s="909"/>
      <c r="Q3879" s="909"/>
    </row>
    <row r="3880" spans="11:17">
      <c r="K3880" s="909"/>
      <c r="L3880" s="909"/>
      <c r="M3880" s="909"/>
      <c r="N3880" s="909"/>
      <c r="O3880" s="909"/>
      <c r="P3880" s="909"/>
      <c r="Q3880" s="909"/>
    </row>
    <row r="3881" spans="11:17">
      <c r="K3881" s="909"/>
      <c r="L3881" s="909"/>
      <c r="M3881" s="909"/>
      <c r="N3881" s="909"/>
      <c r="O3881" s="909"/>
      <c r="P3881" s="909"/>
      <c r="Q3881" s="909"/>
    </row>
    <row r="3882" spans="11:17">
      <c r="K3882" s="909"/>
      <c r="L3882" s="909"/>
      <c r="M3882" s="909"/>
      <c r="N3882" s="909"/>
      <c r="O3882" s="909"/>
      <c r="P3882" s="909"/>
      <c r="Q3882" s="909"/>
    </row>
    <row r="3883" spans="11:17">
      <c r="K3883" s="909"/>
      <c r="L3883" s="909"/>
      <c r="M3883" s="909"/>
      <c r="N3883" s="909"/>
      <c r="O3883" s="909"/>
      <c r="P3883" s="909"/>
      <c r="Q3883" s="909"/>
    </row>
    <row r="3884" spans="11:17">
      <c r="K3884" s="909"/>
      <c r="L3884" s="909"/>
      <c r="M3884" s="909"/>
      <c r="N3884" s="909"/>
      <c r="O3884" s="909"/>
      <c r="P3884" s="909"/>
      <c r="Q3884" s="909"/>
    </row>
    <row r="3885" spans="11:17">
      <c r="K3885" s="909"/>
      <c r="L3885" s="909"/>
      <c r="M3885" s="909"/>
      <c r="N3885" s="909"/>
      <c r="O3885" s="909"/>
      <c r="P3885" s="909"/>
      <c r="Q3885" s="909"/>
    </row>
    <row r="3886" spans="11:17">
      <c r="K3886" s="909"/>
      <c r="L3886" s="909"/>
      <c r="M3886" s="909"/>
      <c r="N3886" s="909"/>
      <c r="O3886" s="909"/>
      <c r="P3886" s="909"/>
      <c r="Q3886" s="909"/>
    </row>
    <row r="3887" spans="11:17">
      <c r="K3887" s="909"/>
      <c r="L3887" s="909"/>
      <c r="M3887" s="909"/>
      <c r="N3887" s="909"/>
      <c r="O3887" s="909"/>
      <c r="P3887" s="909"/>
      <c r="Q3887" s="909"/>
    </row>
    <row r="3888" spans="11:17">
      <c r="K3888" s="909"/>
      <c r="L3888" s="909"/>
      <c r="M3888" s="909"/>
      <c r="N3888" s="909"/>
      <c r="O3888" s="909"/>
      <c r="P3888" s="909"/>
      <c r="Q3888" s="909"/>
    </row>
    <row r="3889" spans="11:17">
      <c r="K3889" s="909"/>
      <c r="L3889" s="909"/>
      <c r="M3889" s="909"/>
      <c r="N3889" s="909"/>
      <c r="O3889" s="909"/>
      <c r="P3889" s="909"/>
      <c r="Q3889" s="909"/>
    </row>
    <row r="3890" spans="11:17">
      <c r="K3890" s="909"/>
      <c r="L3890" s="909"/>
      <c r="M3890" s="909"/>
      <c r="N3890" s="909"/>
      <c r="O3890" s="909"/>
      <c r="P3890" s="909"/>
      <c r="Q3890" s="909"/>
    </row>
    <row r="3891" spans="11:17">
      <c r="K3891" s="909"/>
      <c r="L3891" s="909"/>
      <c r="M3891" s="909"/>
      <c r="N3891" s="909"/>
      <c r="O3891" s="909"/>
      <c r="P3891" s="909"/>
      <c r="Q3891" s="909"/>
    </row>
    <row r="3892" spans="11:17">
      <c r="K3892" s="909"/>
      <c r="L3892" s="909"/>
      <c r="M3892" s="909"/>
      <c r="N3892" s="909"/>
      <c r="O3892" s="909"/>
      <c r="P3892" s="909"/>
      <c r="Q3892" s="909"/>
    </row>
    <row r="3893" spans="11:17">
      <c r="K3893" s="909"/>
      <c r="L3893" s="909"/>
      <c r="M3893" s="909"/>
      <c r="N3893" s="909"/>
      <c r="O3893" s="909"/>
      <c r="P3893" s="909"/>
      <c r="Q3893" s="909"/>
    </row>
    <row r="3894" spans="11:17">
      <c r="K3894" s="909"/>
      <c r="L3894" s="909"/>
      <c r="M3894" s="909"/>
      <c r="N3894" s="909"/>
      <c r="O3894" s="909"/>
      <c r="P3894" s="909"/>
      <c r="Q3894" s="909"/>
    </row>
    <row r="3895" spans="11:17">
      <c r="K3895" s="909"/>
      <c r="L3895" s="909"/>
      <c r="M3895" s="909"/>
      <c r="N3895" s="909"/>
      <c r="O3895" s="909"/>
      <c r="P3895" s="909"/>
      <c r="Q3895" s="909"/>
    </row>
    <row r="3896" spans="11:17">
      <c r="K3896" s="909"/>
      <c r="L3896" s="909"/>
      <c r="M3896" s="909"/>
      <c r="N3896" s="909"/>
      <c r="O3896" s="909"/>
      <c r="P3896" s="909"/>
      <c r="Q3896" s="909"/>
    </row>
    <row r="3897" spans="11:17">
      <c r="K3897" s="909"/>
      <c r="L3897" s="909"/>
      <c r="M3897" s="909"/>
      <c r="N3897" s="909"/>
      <c r="O3897" s="909"/>
      <c r="P3897" s="909"/>
      <c r="Q3897" s="909"/>
    </row>
    <row r="3898" spans="11:17">
      <c r="K3898" s="909"/>
      <c r="L3898" s="909"/>
      <c r="M3898" s="909"/>
      <c r="N3898" s="909"/>
      <c r="O3898" s="909"/>
      <c r="P3898" s="909"/>
      <c r="Q3898" s="909"/>
    </row>
    <row r="3899" spans="11:17">
      <c r="K3899" s="909"/>
      <c r="L3899" s="909"/>
      <c r="M3899" s="909"/>
      <c r="N3899" s="909"/>
      <c r="O3899" s="909"/>
      <c r="P3899" s="909"/>
      <c r="Q3899" s="909"/>
    </row>
    <row r="3900" spans="11:17">
      <c r="K3900" s="909"/>
      <c r="L3900" s="909"/>
      <c r="M3900" s="909"/>
      <c r="N3900" s="909"/>
      <c r="O3900" s="909"/>
      <c r="P3900" s="909"/>
      <c r="Q3900" s="909"/>
    </row>
    <row r="3901" spans="11:17">
      <c r="K3901" s="909"/>
      <c r="L3901" s="909"/>
      <c r="M3901" s="909"/>
      <c r="N3901" s="909"/>
      <c r="O3901" s="909"/>
      <c r="P3901" s="909"/>
      <c r="Q3901" s="909"/>
    </row>
    <row r="3902" spans="11:17">
      <c r="K3902" s="909"/>
      <c r="L3902" s="909"/>
      <c r="M3902" s="909"/>
      <c r="N3902" s="909"/>
      <c r="O3902" s="909"/>
      <c r="P3902" s="909"/>
      <c r="Q3902" s="909"/>
    </row>
    <row r="3903" spans="11:17">
      <c r="K3903" s="909"/>
      <c r="L3903" s="909"/>
      <c r="M3903" s="909"/>
      <c r="N3903" s="909"/>
      <c r="O3903" s="909"/>
      <c r="P3903" s="909"/>
      <c r="Q3903" s="909"/>
    </row>
    <row r="3904" spans="11:17">
      <c r="K3904" s="909"/>
      <c r="L3904" s="909"/>
      <c r="M3904" s="909"/>
      <c r="N3904" s="909"/>
      <c r="O3904" s="909"/>
      <c r="P3904" s="909"/>
      <c r="Q3904" s="909"/>
    </row>
    <row r="3905" spans="11:17">
      <c r="K3905" s="909"/>
      <c r="L3905" s="909"/>
      <c r="M3905" s="909"/>
      <c r="N3905" s="909"/>
      <c r="O3905" s="909"/>
      <c r="P3905" s="909"/>
      <c r="Q3905" s="909"/>
    </row>
    <row r="3906" spans="11:17">
      <c r="K3906" s="909"/>
      <c r="L3906" s="909"/>
      <c r="M3906" s="909"/>
      <c r="N3906" s="909"/>
      <c r="O3906" s="909"/>
      <c r="P3906" s="909"/>
      <c r="Q3906" s="909"/>
    </row>
    <row r="3907" spans="11:17">
      <c r="K3907" s="909"/>
      <c r="L3907" s="909"/>
      <c r="M3907" s="909"/>
      <c r="N3907" s="909"/>
      <c r="O3907" s="909"/>
      <c r="P3907" s="909"/>
      <c r="Q3907" s="909"/>
    </row>
    <row r="3908" spans="11:17">
      <c r="K3908" s="909"/>
      <c r="L3908" s="909"/>
      <c r="M3908" s="909"/>
      <c r="N3908" s="909"/>
      <c r="O3908" s="909"/>
      <c r="P3908" s="909"/>
      <c r="Q3908" s="909"/>
    </row>
    <row r="3909" spans="11:17">
      <c r="K3909" s="909"/>
      <c r="L3909" s="909"/>
      <c r="M3909" s="909"/>
      <c r="N3909" s="909"/>
      <c r="O3909" s="909"/>
      <c r="P3909" s="909"/>
      <c r="Q3909" s="909"/>
    </row>
    <row r="3910" spans="11:17">
      <c r="K3910" s="909"/>
      <c r="L3910" s="909"/>
      <c r="M3910" s="909"/>
      <c r="N3910" s="909"/>
      <c r="O3910" s="909"/>
      <c r="P3910" s="909"/>
      <c r="Q3910" s="909"/>
    </row>
    <row r="3911" spans="11:17">
      <c r="K3911" s="909"/>
      <c r="L3911" s="909"/>
      <c r="M3911" s="909"/>
      <c r="N3911" s="909"/>
      <c r="O3911" s="909"/>
      <c r="P3911" s="909"/>
      <c r="Q3911" s="909"/>
    </row>
    <row r="3912" spans="11:17">
      <c r="K3912" s="909"/>
      <c r="L3912" s="909"/>
      <c r="M3912" s="909"/>
      <c r="N3912" s="909"/>
      <c r="O3912" s="909"/>
      <c r="P3912" s="909"/>
      <c r="Q3912" s="909"/>
    </row>
    <row r="3913" spans="11:17">
      <c r="K3913" s="909"/>
      <c r="L3913" s="909"/>
      <c r="M3913" s="909"/>
      <c r="N3913" s="909"/>
      <c r="O3913" s="909"/>
      <c r="P3913" s="909"/>
      <c r="Q3913" s="909"/>
    </row>
    <row r="3914" spans="11:17">
      <c r="K3914" s="909"/>
      <c r="L3914" s="909"/>
      <c r="M3914" s="909"/>
      <c r="N3914" s="909"/>
      <c r="O3914" s="909"/>
      <c r="P3914" s="909"/>
      <c r="Q3914" s="909"/>
    </row>
    <row r="3915" spans="11:17">
      <c r="K3915" s="909"/>
      <c r="L3915" s="909"/>
      <c r="M3915" s="909"/>
      <c r="N3915" s="909"/>
      <c r="O3915" s="909"/>
      <c r="P3915" s="909"/>
      <c r="Q3915" s="909"/>
    </row>
    <row r="3916" spans="11:17">
      <c r="K3916" s="909"/>
      <c r="L3916" s="909"/>
      <c r="M3916" s="909"/>
      <c r="N3916" s="909"/>
      <c r="O3916" s="909"/>
      <c r="P3916" s="909"/>
      <c r="Q3916" s="909"/>
    </row>
    <row r="3917" spans="11:17">
      <c r="K3917" s="909"/>
      <c r="L3917" s="909"/>
      <c r="M3917" s="909"/>
      <c r="N3917" s="909"/>
      <c r="O3917" s="909"/>
      <c r="P3917" s="909"/>
      <c r="Q3917" s="909"/>
    </row>
    <row r="3918" spans="11:17">
      <c r="K3918" s="909"/>
      <c r="L3918" s="909"/>
      <c r="M3918" s="909"/>
      <c r="N3918" s="909"/>
      <c r="O3918" s="909"/>
      <c r="P3918" s="909"/>
      <c r="Q3918" s="909"/>
    </row>
    <row r="3919" spans="11:17">
      <c r="K3919" s="909"/>
      <c r="L3919" s="909"/>
      <c r="M3919" s="909"/>
      <c r="N3919" s="909"/>
      <c r="O3919" s="909"/>
      <c r="P3919" s="909"/>
      <c r="Q3919" s="909"/>
    </row>
    <row r="3920" spans="11:17">
      <c r="K3920" s="909"/>
      <c r="L3920" s="909"/>
      <c r="M3920" s="909"/>
      <c r="N3920" s="909"/>
      <c r="O3920" s="909"/>
      <c r="P3920" s="909"/>
      <c r="Q3920" s="909"/>
    </row>
    <row r="3921" spans="11:17">
      <c r="K3921" s="909"/>
      <c r="L3921" s="909"/>
      <c r="M3921" s="909"/>
      <c r="N3921" s="909"/>
      <c r="O3921" s="909"/>
      <c r="P3921" s="909"/>
      <c r="Q3921" s="909"/>
    </row>
    <row r="3922" spans="11:17">
      <c r="K3922" s="909"/>
      <c r="L3922" s="909"/>
      <c r="M3922" s="909"/>
      <c r="N3922" s="909"/>
      <c r="O3922" s="909"/>
      <c r="P3922" s="909"/>
      <c r="Q3922" s="909"/>
    </row>
    <row r="3923" spans="11:17">
      <c r="K3923" s="909"/>
      <c r="L3923" s="909"/>
      <c r="M3923" s="909"/>
      <c r="N3923" s="909"/>
      <c r="O3923" s="909"/>
      <c r="P3923" s="909"/>
      <c r="Q3923" s="909"/>
    </row>
    <row r="3924" spans="11:17">
      <c r="K3924" s="909"/>
      <c r="L3924" s="909"/>
      <c r="M3924" s="909"/>
      <c r="N3924" s="909"/>
      <c r="O3924" s="909"/>
      <c r="P3924" s="909"/>
      <c r="Q3924" s="909"/>
    </row>
    <row r="3925" spans="11:17">
      <c r="K3925" s="909"/>
      <c r="L3925" s="909"/>
      <c r="M3925" s="909"/>
      <c r="N3925" s="909"/>
      <c r="O3925" s="909"/>
      <c r="P3925" s="909"/>
      <c r="Q3925" s="909"/>
    </row>
    <row r="3926" spans="11:17">
      <c r="K3926" s="909"/>
      <c r="L3926" s="909"/>
      <c r="M3926" s="909"/>
      <c r="N3926" s="909"/>
      <c r="O3926" s="909"/>
      <c r="P3926" s="909"/>
      <c r="Q3926" s="909"/>
    </row>
    <row r="3927" spans="11:17">
      <c r="K3927" s="909"/>
      <c r="L3927" s="909"/>
      <c r="M3927" s="909"/>
      <c r="N3927" s="909"/>
      <c r="O3927" s="909"/>
      <c r="P3927" s="909"/>
      <c r="Q3927" s="909"/>
    </row>
    <row r="3928" spans="11:17">
      <c r="K3928" s="909"/>
      <c r="L3928" s="909"/>
      <c r="M3928" s="909"/>
      <c r="N3928" s="909"/>
      <c r="O3928" s="909"/>
      <c r="P3928" s="909"/>
      <c r="Q3928" s="909"/>
    </row>
    <row r="3929" spans="11:17">
      <c r="K3929" s="909"/>
      <c r="L3929" s="909"/>
      <c r="M3929" s="909"/>
      <c r="N3929" s="909"/>
      <c r="O3929" s="909"/>
      <c r="P3929" s="909"/>
      <c r="Q3929" s="909"/>
    </row>
    <row r="3930" spans="11:17">
      <c r="K3930" s="909"/>
      <c r="L3930" s="909"/>
      <c r="M3930" s="909"/>
      <c r="N3930" s="909"/>
      <c r="O3930" s="909"/>
      <c r="P3930" s="909"/>
      <c r="Q3930" s="909"/>
    </row>
    <row r="3931" spans="11:17">
      <c r="K3931" s="909"/>
      <c r="L3931" s="909"/>
      <c r="M3931" s="909"/>
      <c r="N3931" s="909"/>
      <c r="O3931" s="909"/>
      <c r="P3931" s="909"/>
      <c r="Q3931" s="909"/>
    </row>
    <row r="3932" spans="11:17">
      <c r="K3932" s="909"/>
      <c r="L3932" s="909"/>
      <c r="M3932" s="909"/>
      <c r="N3932" s="909"/>
      <c r="O3932" s="909"/>
      <c r="P3932" s="909"/>
      <c r="Q3932" s="909"/>
    </row>
    <row r="3933" spans="11:17">
      <c r="K3933" s="909"/>
      <c r="L3933" s="909"/>
      <c r="M3933" s="909"/>
      <c r="N3933" s="909"/>
      <c r="O3933" s="909"/>
      <c r="P3933" s="909"/>
      <c r="Q3933" s="909"/>
    </row>
    <row r="3934" spans="11:17">
      <c r="K3934" s="909"/>
      <c r="L3934" s="909"/>
      <c r="M3934" s="909"/>
      <c r="N3934" s="909"/>
      <c r="O3934" s="909"/>
      <c r="P3934" s="909"/>
      <c r="Q3934" s="909"/>
    </row>
    <row r="3935" spans="11:17">
      <c r="K3935" s="909"/>
      <c r="L3935" s="909"/>
      <c r="M3935" s="909"/>
      <c r="N3935" s="909"/>
      <c r="O3935" s="909"/>
      <c r="P3935" s="909"/>
      <c r="Q3935" s="909"/>
    </row>
    <row r="3936" spans="11:17">
      <c r="K3936" s="909"/>
      <c r="L3936" s="909"/>
      <c r="M3936" s="909"/>
      <c r="N3936" s="909"/>
      <c r="O3936" s="909"/>
      <c r="P3936" s="909"/>
      <c r="Q3936" s="909"/>
    </row>
    <row r="3937" spans="11:17">
      <c r="K3937" s="909"/>
      <c r="L3937" s="909"/>
      <c r="M3937" s="909"/>
      <c r="N3937" s="909"/>
      <c r="O3937" s="909"/>
      <c r="P3937" s="909"/>
      <c r="Q3937" s="909"/>
    </row>
    <row r="3938" spans="11:17">
      <c r="K3938" s="909"/>
      <c r="L3938" s="909"/>
      <c r="M3938" s="909"/>
      <c r="N3938" s="909"/>
      <c r="O3938" s="909"/>
      <c r="P3938" s="909"/>
      <c r="Q3938" s="909"/>
    </row>
    <row r="3939" spans="11:17">
      <c r="K3939" s="909"/>
      <c r="L3939" s="909"/>
      <c r="M3939" s="909"/>
      <c r="N3939" s="909"/>
      <c r="O3939" s="909"/>
      <c r="P3939" s="909"/>
      <c r="Q3939" s="909"/>
    </row>
    <row r="3940" spans="11:17">
      <c r="K3940" s="909"/>
      <c r="L3940" s="909"/>
      <c r="M3940" s="909"/>
      <c r="N3940" s="909"/>
      <c r="O3940" s="909"/>
      <c r="P3940" s="909"/>
      <c r="Q3940" s="909"/>
    </row>
    <row r="3941" spans="11:17">
      <c r="K3941" s="909"/>
      <c r="L3941" s="909"/>
      <c r="M3941" s="909"/>
      <c r="N3941" s="909"/>
      <c r="O3941" s="909"/>
      <c r="P3941" s="909"/>
      <c r="Q3941" s="909"/>
    </row>
    <row r="3942" spans="11:17">
      <c r="K3942" s="909"/>
      <c r="L3942" s="909"/>
      <c r="M3942" s="909"/>
      <c r="N3942" s="909"/>
      <c r="O3942" s="909"/>
      <c r="P3942" s="909"/>
      <c r="Q3942" s="909"/>
    </row>
    <row r="3943" spans="11:17">
      <c r="K3943" s="909"/>
      <c r="L3943" s="909"/>
      <c r="M3943" s="909"/>
      <c r="N3943" s="909"/>
      <c r="O3943" s="909"/>
      <c r="P3943" s="909"/>
      <c r="Q3943" s="909"/>
    </row>
    <row r="3944" spans="11:17">
      <c r="K3944" s="909"/>
      <c r="L3944" s="909"/>
      <c r="M3944" s="909"/>
      <c r="N3944" s="909"/>
      <c r="O3944" s="909"/>
      <c r="P3944" s="909"/>
      <c r="Q3944" s="909"/>
    </row>
    <row r="3945" spans="11:17">
      <c r="K3945" s="909"/>
      <c r="L3945" s="909"/>
      <c r="M3945" s="909"/>
      <c r="N3945" s="909"/>
      <c r="O3945" s="909"/>
      <c r="P3945" s="909"/>
      <c r="Q3945" s="909"/>
    </row>
    <row r="3946" spans="11:17">
      <c r="K3946" s="909"/>
      <c r="L3946" s="909"/>
      <c r="M3946" s="909"/>
      <c r="N3946" s="909"/>
      <c r="O3946" s="909"/>
      <c r="P3946" s="909"/>
      <c r="Q3946" s="909"/>
    </row>
    <row r="3947" spans="11:17">
      <c r="K3947" s="909"/>
      <c r="L3947" s="909"/>
      <c r="M3947" s="909"/>
      <c r="N3947" s="909"/>
      <c r="O3947" s="909"/>
      <c r="P3947" s="909"/>
      <c r="Q3947" s="909"/>
    </row>
    <row r="3948" spans="11:17">
      <c r="K3948" s="909"/>
      <c r="L3948" s="909"/>
      <c r="M3948" s="909"/>
      <c r="N3948" s="909"/>
      <c r="O3948" s="909"/>
      <c r="P3948" s="909"/>
      <c r="Q3948" s="909"/>
    </row>
    <row r="3949" spans="11:17">
      <c r="K3949" s="909"/>
      <c r="L3949" s="909"/>
      <c r="M3949" s="909"/>
      <c r="N3949" s="909"/>
      <c r="O3949" s="909"/>
      <c r="P3949" s="909"/>
      <c r="Q3949" s="909"/>
    </row>
    <row r="3950" spans="11:17">
      <c r="K3950" s="909"/>
      <c r="L3950" s="909"/>
      <c r="M3950" s="909"/>
      <c r="N3950" s="909"/>
      <c r="O3950" s="909"/>
      <c r="P3950" s="909"/>
      <c r="Q3950" s="909"/>
    </row>
    <row r="3951" spans="11:17">
      <c r="K3951" s="909"/>
      <c r="L3951" s="909"/>
      <c r="M3951" s="909"/>
      <c r="N3951" s="909"/>
      <c r="O3951" s="909"/>
      <c r="P3951" s="909"/>
      <c r="Q3951" s="909"/>
    </row>
    <row r="3952" spans="11:17">
      <c r="K3952" s="909"/>
      <c r="L3952" s="909"/>
      <c r="M3952" s="909"/>
      <c r="N3952" s="909"/>
      <c r="O3952" s="909"/>
      <c r="P3952" s="909"/>
      <c r="Q3952" s="909"/>
    </row>
    <row r="3953" spans="11:17">
      <c r="K3953" s="909"/>
      <c r="L3953" s="909"/>
      <c r="M3953" s="909"/>
      <c r="N3953" s="909"/>
      <c r="O3953" s="909"/>
      <c r="P3953" s="909"/>
      <c r="Q3953" s="909"/>
    </row>
    <row r="3954" spans="11:17">
      <c r="K3954" s="909"/>
      <c r="L3954" s="909"/>
      <c r="M3954" s="909"/>
      <c r="N3954" s="909"/>
      <c r="O3954" s="909"/>
      <c r="P3954" s="909"/>
      <c r="Q3954" s="909"/>
    </row>
    <row r="3955" spans="11:17">
      <c r="K3955" s="909"/>
      <c r="L3955" s="909"/>
      <c r="M3955" s="909"/>
      <c r="N3955" s="909"/>
      <c r="O3955" s="909"/>
      <c r="P3955" s="909"/>
      <c r="Q3955" s="909"/>
    </row>
    <row r="3956" spans="11:17">
      <c r="K3956" s="909"/>
      <c r="L3956" s="909"/>
      <c r="M3956" s="909"/>
      <c r="N3956" s="909"/>
      <c r="O3956" s="909"/>
      <c r="P3956" s="909"/>
      <c r="Q3956" s="909"/>
    </row>
    <row r="3957" spans="11:17">
      <c r="K3957" s="909"/>
      <c r="L3957" s="909"/>
      <c r="M3957" s="909"/>
      <c r="N3957" s="909"/>
      <c r="O3957" s="909"/>
      <c r="P3957" s="909"/>
      <c r="Q3957" s="909"/>
    </row>
    <row r="3958" spans="11:17">
      <c r="K3958" s="909"/>
      <c r="L3958" s="909"/>
      <c r="M3958" s="909"/>
      <c r="N3958" s="909"/>
      <c r="O3958" s="909"/>
      <c r="P3958" s="909"/>
      <c r="Q3958" s="909"/>
    </row>
    <row r="3959" spans="11:17">
      <c r="K3959" s="909"/>
      <c r="L3959" s="909"/>
      <c r="M3959" s="909"/>
      <c r="N3959" s="909"/>
      <c r="O3959" s="909"/>
      <c r="P3959" s="909"/>
      <c r="Q3959" s="909"/>
    </row>
    <row r="3960" spans="11:17">
      <c r="K3960" s="909"/>
      <c r="L3960" s="909"/>
      <c r="M3960" s="909"/>
      <c r="N3960" s="909"/>
      <c r="O3960" s="909"/>
      <c r="P3960" s="909"/>
      <c r="Q3960" s="909"/>
    </row>
    <row r="3961" spans="11:17">
      <c r="K3961" s="909"/>
      <c r="L3961" s="909"/>
      <c r="M3961" s="909"/>
      <c r="N3961" s="909"/>
      <c r="O3961" s="909"/>
      <c r="P3961" s="909"/>
      <c r="Q3961" s="909"/>
    </row>
    <row r="3962" spans="11:17">
      <c r="K3962" s="909"/>
      <c r="L3962" s="909"/>
      <c r="M3962" s="909"/>
      <c r="N3962" s="909"/>
      <c r="O3962" s="909"/>
      <c r="P3962" s="909"/>
      <c r="Q3962" s="909"/>
    </row>
    <row r="3963" spans="11:17">
      <c r="K3963" s="909"/>
      <c r="L3963" s="909"/>
      <c r="M3963" s="909"/>
      <c r="N3963" s="909"/>
      <c r="O3963" s="909"/>
      <c r="P3963" s="909"/>
      <c r="Q3963" s="909"/>
    </row>
    <row r="3964" spans="11:17">
      <c r="K3964" s="909"/>
      <c r="L3964" s="909"/>
      <c r="M3964" s="909"/>
      <c r="N3964" s="909"/>
      <c r="O3964" s="909"/>
      <c r="P3964" s="909"/>
      <c r="Q3964" s="909"/>
    </row>
    <row r="3965" spans="11:17">
      <c r="K3965" s="909"/>
      <c r="L3965" s="909"/>
      <c r="M3965" s="909"/>
      <c r="N3965" s="909"/>
      <c r="O3965" s="909"/>
      <c r="P3965" s="909"/>
      <c r="Q3965" s="909"/>
    </row>
    <row r="3966" spans="11:17">
      <c r="K3966" s="909"/>
      <c r="L3966" s="909"/>
      <c r="M3966" s="909"/>
      <c r="N3966" s="909"/>
      <c r="O3966" s="909"/>
      <c r="P3966" s="909"/>
      <c r="Q3966" s="909"/>
    </row>
    <row r="3967" spans="11:17">
      <c r="K3967" s="909"/>
      <c r="L3967" s="909"/>
      <c r="M3967" s="909"/>
      <c r="N3967" s="909"/>
      <c r="O3967" s="909"/>
      <c r="P3967" s="909"/>
      <c r="Q3967" s="909"/>
    </row>
    <row r="3968" spans="11:17">
      <c r="K3968" s="909"/>
      <c r="L3968" s="909"/>
      <c r="M3968" s="909"/>
      <c r="N3968" s="909"/>
      <c r="O3968" s="909"/>
      <c r="P3968" s="909"/>
      <c r="Q3968" s="909"/>
    </row>
    <row r="3969" spans="11:17">
      <c r="K3969" s="909"/>
      <c r="L3969" s="909"/>
      <c r="M3969" s="909"/>
      <c r="N3969" s="909"/>
      <c r="O3969" s="909"/>
      <c r="P3969" s="909"/>
      <c r="Q3969" s="909"/>
    </row>
    <row r="3970" spans="11:17">
      <c r="K3970" s="909"/>
      <c r="L3970" s="909"/>
      <c r="M3970" s="909"/>
      <c r="N3970" s="909"/>
      <c r="O3970" s="909"/>
      <c r="P3970" s="909"/>
      <c r="Q3970" s="909"/>
    </row>
    <row r="3971" spans="11:17">
      <c r="K3971" s="909"/>
      <c r="L3971" s="909"/>
      <c r="M3971" s="909"/>
      <c r="N3971" s="909"/>
      <c r="O3971" s="909"/>
      <c r="P3971" s="909"/>
      <c r="Q3971" s="909"/>
    </row>
    <row r="3972" spans="11:17">
      <c r="K3972" s="909"/>
      <c r="L3972" s="909"/>
      <c r="M3972" s="909"/>
      <c r="N3972" s="909"/>
      <c r="O3972" s="909"/>
      <c r="P3972" s="909"/>
      <c r="Q3972" s="909"/>
    </row>
    <row r="3973" spans="11:17">
      <c r="K3973" s="909"/>
      <c r="L3973" s="909"/>
      <c r="M3973" s="909"/>
      <c r="N3973" s="909"/>
      <c r="O3973" s="909"/>
      <c r="P3973" s="909"/>
      <c r="Q3973" s="909"/>
    </row>
    <row r="3974" spans="11:17">
      <c r="K3974" s="909"/>
      <c r="L3974" s="909"/>
      <c r="M3974" s="909"/>
      <c r="N3974" s="909"/>
      <c r="O3974" s="909"/>
      <c r="P3974" s="909"/>
      <c r="Q3974" s="909"/>
    </row>
    <row r="3975" spans="11:17">
      <c r="K3975" s="909"/>
      <c r="L3975" s="909"/>
      <c r="M3975" s="909"/>
      <c r="N3975" s="909"/>
      <c r="O3975" s="909"/>
      <c r="P3975" s="909"/>
      <c r="Q3975" s="909"/>
    </row>
    <row r="3976" spans="11:17">
      <c r="K3976" s="909"/>
      <c r="L3976" s="909"/>
      <c r="M3976" s="909"/>
      <c r="N3976" s="909"/>
      <c r="O3976" s="909"/>
      <c r="P3976" s="909"/>
      <c r="Q3976" s="909"/>
    </row>
    <row r="3977" spans="11:17">
      <c r="K3977" s="909"/>
      <c r="L3977" s="909"/>
      <c r="M3977" s="909"/>
      <c r="N3977" s="909"/>
      <c r="O3977" s="909"/>
      <c r="P3977" s="909"/>
      <c r="Q3977" s="909"/>
    </row>
    <row r="3978" spans="11:17">
      <c r="K3978" s="909"/>
      <c r="L3978" s="909"/>
      <c r="M3978" s="909"/>
      <c r="N3978" s="909"/>
      <c r="O3978" s="909"/>
      <c r="P3978" s="909"/>
      <c r="Q3978" s="909"/>
    </row>
    <row r="3979" spans="11:17">
      <c r="K3979" s="909"/>
      <c r="L3979" s="909"/>
      <c r="M3979" s="909"/>
      <c r="N3979" s="909"/>
      <c r="O3979" s="909"/>
      <c r="P3979" s="909"/>
      <c r="Q3979" s="909"/>
    </row>
    <row r="3980" spans="11:17">
      <c r="K3980" s="909"/>
      <c r="L3980" s="909"/>
      <c r="M3980" s="909"/>
      <c r="N3980" s="909"/>
      <c r="O3980" s="909"/>
      <c r="P3980" s="909"/>
      <c r="Q3980" s="909"/>
    </row>
    <row r="3981" spans="11:17">
      <c r="K3981" s="909"/>
      <c r="L3981" s="909"/>
      <c r="M3981" s="909"/>
      <c r="N3981" s="909"/>
      <c r="O3981" s="909"/>
      <c r="P3981" s="909"/>
      <c r="Q3981" s="909"/>
    </row>
    <row r="3982" spans="11:17">
      <c r="K3982" s="909"/>
      <c r="L3982" s="909"/>
      <c r="M3982" s="909"/>
      <c r="N3982" s="909"/>
      <c r="O3982" s="909"/>
      <c r="P3982" s="909"/>
      <c r="Q3982" s="909"/>
    </row>
    <row r="3983" spans="11:17">
      <c r="K3983" s="909"/>
      <c r="L3983" s="909"/>
      <c r="M3983" s="909"/>
      <c r="N3983" s="909"/>
      <c r="O3983" s="909"/>
      <c r="P3983" s="909"/>
      <c r="Q3983" s="909"/>
    </row>
    <row r="3984" spans="11:17">
      <c r="K3984" s="909"/>
      <c r="L3984" s="909"/>
      <c r="M3984" s="909"/>
      <c r="N3984" s="909"/>
      <c r="O3984" s="909"/>
      <c r="P3984" s="909"/>
      <c r="Q3984" s="909"/>
    </row>
    <row r="3985" spans="11:17">
      <c r="K3985" s="909"/>
      <c r="L3985" s="909"/>
      <c r="M3985" s="909"/>
      <c r="N3985" s="909"/>
      <c r="O3985" s="909"/>
      <c r="P3985" s="909"/>
      <c r="Q3985" s="909"/>
    </row>
    <row r="3986" spans="11:17">
      <c r="K3986" s="909"/>
      <c r="L3986" s="909"/>
      <c r="M3986" s="909"/>
      <c r="N3986" s="909"/>
      <c r="O3986" s="909"/>
      <c r="P3986" s="909"/>
      <c r="Q3986" s="909"/>
    </row>
    <row r="3987" spans="11:17">
      <c r="K3987" s="909"/>
      <c r="L3987" s="909"/>
      <c r="M3987" s="909"/>
      <c r="N3987" s="909"/>
      <c r="O3987" s="909"/>
      <c r="P3987" s="909"/>
      <c r="Q3987" s="909"/>
    </row>
    <row r="3988" spans="11:17">
      <c r="K3988" s="909"/>
      <c r="L3988" s="909"/>
      <c r="M3988" s="909"/>
      <c r="N3988" s="909"/>
      <c r="O3988" s="909"/>
      <c r="P3988" s="909"/>
      <c r="Q3988" s="909"/>
    </row>
    <row r="3989" spans="11:17">
      <c r="K3989" s="909"/>
      <c r="L3989" s="909"/>
      <c r="M3989" s="909"/>
      <c r="N3989" s="909"/>
      <c r="O3989" s="909"/>
      <c r="P3989" s="909"/>
      <c r="Q3989" s="909"/>
    </row>
    <row r="3990" spans="11:17">
      <c r="K3990" s="909"/>
      <c r="L3990" s="909"/>
      <c r="M3990" s="909"/>
      <c r="N3990" s="909"/>
      <c r="O3990" s="909"/>
      <c r="P3990" s="909"/>
      <c r="Q3990" s="909"/>
    </row>
    <row r="3991" spans="11:17">
      <c r="K3991" s="909"/>
      <c r="L3991" s="909"/>
      <c r="M3991" s="909"/>
      <c r="N3991" s="909"/>
      <c r="O3991" s="909"/>
      <c r="P3991" s="909"/>
      <c r="Q3991" s="909"/>
    </row>
    <row r="3992" spans="11:17">
      <c r="K3992" s="909"/>
      <c r="L3992" s="909"/>
      <c r="M3992" s="909"/>
      <c r="N3992" s="909"/>
      <c r="O3992" s="909"/>
      <c r="P3992" s="909"/>
      <c r="Q3992" s="909"/>
    </row>
    <row r="3993" spans="11:17">
      <c r="K3993" s="909"/>
      <c r="L3993" s="909"/>
      <c r="M3993" s="909"/>
      <c r="N3993" s="909"/>
      <c r="O3993" s="909"/>
      <c r="P3993" s="909"/>
      <c r="Q3993" s="909"/>
    </row>
    <row r="3994" spans="11:17">
      <c r="K3994" s="909"/>
      <c r="L3994" s="909"/>
      <c r="M3994" s="909"/>
      <c r="N3994" s="909"/>
      <c r="O3994" s="909"/>
      <c r="P3994" s="909"/>
      <c r="Q3994" s="909"/>
    </row>
    <row r="3995" spans="11:17">
      <c r="K3995" s="909"/>
      <c r="L3995" s="909"/>
      <c r="M3995" s="909"/>
      <c r="N3995" s="909"/>
      <c r="O3995" s="909"/>
      <c r="P3995" s="909"/>
      <c r="Q3995" s="909"/>
    </row>
    <row r="3996" spans="11:17">
      <c r="K3996" s="909"/>
      <c r="L3996" s="909"/>
      <c r="M3996" s="909"/>
      <c r="N3996" s="909"/>
      <c r="O3996" s="909"/>
      <c r="P3996" s="909"/>
      <c r="Q3996" s="909"/>
    </row>
    <row r="3997" spans="11:17">
      <c r="K3997" s="909"/>
      <c r="L3997" s="909"/>
      <c r="M3997" s="909"/>
      <c r="N3997" s="909"/>
      <c r="O3997" s="909"/>
      <c r="P3997" s="909"/>
      <c r="Q3997" s="909"/>
    </row>
    <row r="3998" spans="11:17">
      <c r="K3998" s="909"/>
      <c r="L3998" s="909"/>
      <c r="M3998" s="909"/>
      <c r="N3998" s="909"/>
      <c r="O3998" s="909"/>
      <c r="P3998" s="909"/>
      <c r="Q3998" s="909"/>
    </row>
    <row r="3999" spans="11:17">
      <c r="K3999" s="909"/>
      <c r="L3999" s="909"/>
      <c r="M3999" s="909"/>
      <c r="N3999" s="909"/>
      <c r="O3999" s="909"/>
      <c r="P3999" s="909"/>
      <c r="Q3999" s="909"/>
    </row>
    <row r="4000" spans="11:17">
      <c r="K4000" s="909"/>
      <c r="L4000" s="909"/>
      <c r="M4000" s="909"/>
      <c r="N4000" s="909"/>
      <c r="O4000" s="909"/>
      <c r="P4000" s="909"/>
      <c r="Q4000" s="909"/>
    </row>
    <row r="4001" spans="11:17">
      <c r="K4001" s="909"/>
      <c r="L4001" s="909"/>
      <c r="M4001" s="909"/>
      <c r="N4001" s="909"/>
      <c r="O4001" s="909"/>
      <c r="P4001" s="909"/>
      <c r="Q4001" s="909"/>
    </row>
    <row r="4002" spans="11:17">
      <c r="K4002" s="909"/>
      <c r="L4002" s="909"/>
      <c r="M4002" s="909"/>
      <c r="N4002" s="909"/>
      <c r="O4002" s="909"/>
      <c r="P4002" s="909"/>
      <c r="Q4002" s="909"/>
    </row>
    <row r="4003" spans="11:17">
      <c r="K4003" s="909"/>
      <c r="L4003" s="909"/>
      <c r="M4003" s="909"/>
      <c r="N4003" s="909"/>
      <c r="O4003" s="909"/>
      <c r="P4003" s="909"/>
      <c r="Q4003" s="909"/>
    </row>
    <row r="4004" spans="11:17">
      <c r="K4004" s="909"/>
      <c r="L4004" s="909"/>
      <c r="M4004" s="909"/>
      <c r="N4004" s="909"/>
      <c r="O4004" s="909"/>
      <c r="P4004" s="909"/>
      <c r="Q4004" s="909"/>
    </row>
    <row r="4005" spans="11:17">
      <c r="K4005" s="909"/>
      <c r="L4005" s="909"/>
      <c r="M4005" s="909"/>
      <c r="N4005" s="909"/>
      <c r="O4005" s="909"/>
      <c r="P4005" s="909"/>
      <c r="Q4005" s="909"/>
    </row>
    <row r="4006" spans="11:17">
      <c r="K4006" s="909"/>
      <c r="L4006" s="909"/>
      <c r="M4006" s="909"/>
      <c r="N4006" s="909"/>
      <c r="O4006" s="909"/>
      <c r="P4006" s="909"/>
      <c r="Q4006" s="909"/>
    </row>
    <row r="4007" spans="11:17">
      <c r="K4007" s="909"/>
      <c r="L4007" s="909"/>
      <c r="M4007" s="909"/>
      <c r="N4007" s="909"/>
      <c r="O4007" s="909"/>
      <c r="P4007" s="909"/>
      <c r="Q4007" s="909"/>
    </row>
    <row r="4008" spans="11:17">
      <c r="K4008" s="909"/>
      <c r="L4008" s="909"/>
      <c r="M4008" s="909"/>
      <c r="N4008" s="909"/>
      <c r="O4008" s="909"/>
      <c r="P4008" s="909"/>
      <c r="Q4008" s="909"/>
    </row>
    <row r="4009" spans="11:17">
      <c r="K4009" s="909"/>
      <c r="L4009" s="909"/>
      <c r="M4009" s="909"/>
      <c r="N4009" s="909"/>
      <c r="O4009" s="909"/>
      <c r="P4009" s="909"/>
      <c r="Q4009" s="909"/>
    </row>
    <row r="4010" spans="11:17">
      <c r="K4010" s="909"/>
      <c r="L4010" s="909"/>
      <c r="M4010" s="909"/>
      <c r="N4010" s="909"/>
      <c r="O4010" s="909"/>
      <c r="P4010" s="909"/>
      <c r="Q4010" s="909"/>
    </row>
    <row r="4011" spans="11:17">
      <c r="K4011" s="909"/>
      <c r="L4011" s="909"/>
      <c r="M4011" s="909"/>
      <c r="N4011" s="909"/>
      <c r="O4011" s="909"/>
      <c r="P4011" s="909"/>
      <c r="Q4011" s="909"/>
    </row>
    <row r="4012" spans="11:17">
      <c r="K4012" s="909"/>
      <c r="L4012" s="909"/>
      <c r="M4012" s="909"/>
      <c r="N4012" s="909"/>
      <c r="O4012" s="909"/>
      <c r="P4012" s="909"/>
      <c r="Q4012" s="909"/>
    </row>
    <row r="4013" spans="11:17">
      <c r="K4013" s="909"/>
      <c r="L4013" s="909"/>
      <c r="M4013" s="909"/>
      <c r="N4013" s="909"/>
      <c r="O4013" s="909"/>
      <c r="P4013" s="909"/>
      <c r="Q4013" s="909"/>
    </row>
    <row r="4014" spans="11:17">
      <c r="K4014" s="909"/>
      <c r="L4014" s="909"/>
      <c r="M4014" s="909"/>
      <c r="N4014" s="909"/>
      <c r="O4014" s="909"/>
      <c r="P4014" s="909"/>
      <c r="Q4014" s="909"/>
    </row>
    <row r="4015" spans="11:17">
      <c r="K4015" s="909"/>
      <c r="L4015" s="909"/>
      <c r="M4015" s="909"/>
      <c r="N4015" s="909"/>
      <c r="O4015" s="909"/>
      <c r="P4015" s="909"/>
      <c r="Q4015" s="909"/>
    </row>
    <row r="4016" spans="11:17">
      <c r="K4016" s="909"/>
      <c r="L4016" s="909"/>
      <c r="M4016" s="909"/>
      <c r="N4016" s="909"/>
      <c r="O4016" s="909"/>
      <c r="P4016" s="909"/>
      <c r="Q4016" s="909"/>
    </row>
    <row r="4017" spans="11:17">
      <c r="K4017" s="909"/>
      <c r="L4017" s="909"/>
      <c r="M4017" s="909"/>
      <c r="N4017" s="909"/>
      <c r="O4017" s="909"/>
      <c r="P4017" s="909"/>
      <c r="Q4017" s="909"/>
    </row>
    <row r="4018" spans="11:17">
      <c r="K4018" s="909"/>
      <c r="L4018" s="909"/>
      <c r="M4018" s="909"/>
      <c r="N4018" s="909"/>
      <c r="O4018" s="909"/>
      <c r="P4018" s="909"/>
      <c r="Q4018" s="909"/>
    </row>
    <row r="4019" spans="11:17">
      <c r="K4019" s="909"/>
      <c r="L4019" s="909"/>
      <c r="M4019" s="909"/>
      <c r="N4019" s="909"/>
      <c r="O4019" s="909"/>
      <c r="P4019" s="909"/>
      <c r="Q4019" s="909"/>
    </row>
    <row r="4020" spans="11:17">
      <c r="K4020" s="909"/>
      <c r="L4020" s="909"/>
      <c r="M4020" s="909"/>
      <c r="N4020" s="909"/>
      <c r="O4020" s="909"/>
      <c r="P4020" s="909"/>
      <c r="Q4020" s="909"/>
    </row>
    <row r="4021" spans="11:17">
      <c r="K4021" s="909"/>
      <c r="L4021" s="909"/>
      <c r="M4021" s="909"/>
      <c r="N4021" s="909"/>
      <c r="O4021" s="909"/>
      <c r="P4021" s="909"/>
      <c r="Q4021" s="909"/>
    </row>
    <row r="4022" spans="11:17">
      <c r="K4022" s="909"/>
      <c r="L4022" s="909"/>
      <c r="M4022" s="909"/>
      <c r="N4022" s="909"/>
      <c r="O4022" s="909"/>
      <c r="P4022" s="909"/>
      <c r="Q4022" s="909"/>
    </row>
    <row r="4023" spans="11:17">
      <c r="K4023" s="909"/>
      <c r="L4023" s="909"/>
      <c r="M4023" s="909"/>
      <c r="N4023" s="909"/>
      <c r="O4023" s="909"/>
      <c r="P4023" s="909"/>
      <c r="Q4023" s="909"/>
    </row>
    <row r="4024" spans="11:17">
      <c r="K4024" s="909"/>
      <c r="L4024" s="909"/>
      <c r="M4024" s="909"/>
      <c r="N4024" s="909"/>
      <c r="O4024" s="909"/>
      <c r="P4024" s="909"/>
      <c r="Q4024" s="909"/>
    </row>
    <row r="4025" spans="11:17">
      <c r="K4025" s="909"/>
      <c r="L4025" s="909"/>
      <c r="M4025" s="909"/>
      <c r="N4025" s="909"/>
      <c r="O4025" s="909"/>
      <c r="P4025" s="909"/>
      <c r="Q4025" s="909"/>
    </row>
    <row r="4026" spans="11:17">
      <c r="K4026" s="909"/>
      <c r="L4026" s="909"/>
      <c r="M4026" s="909"/>
      <c r="N4026" s="909"/>
      <c r="O4026" s="909"/>
      <c r="P4026" s="909"/>
      <c r="Q4026" s="909"/>
    </row>
    <row r="4027" spans="11:17">
      <c r="K4027" s="909"/>
      <c r="L4027" s="909"/>
      <c r="M4027" s="909"/>
      <c r="N4027" s="909"/>
      <c r="O4027" s="909"/>
      <c r="P4027" s="909"/>
      <c r="Q4027" s="909"/>
    </row>
    <row r="4028" spans="11:17">
      <c r="K4028" s="909"/>
      <c r="L4028" s="909"/>
      <c r="M4028" s="909"/>
      <c r="N4028" s="909"/>
      <c r="O4028" s="909"/>
      <c r="P4028" s="909"/>
      <c r="Q4028" s="909"/>
    </row>
    <row r="4029" spans="11:17">
      <c r="K4029" s="909"/>
      <c r="L4029" s="909"/>
      <c r="M4029" s="909"/>
      <c r="N4029" s="909"/>
      <c r="O4029" s="909"/>
      <c r="P4029" s="909"/>
      <c r="Q4029" s="909"/>
    </row>
    <row r="4030" spans="11:17">
      <c r="K4030" s="909"/>
      <c r="L4030" s="909"/>
      <c r="M4030" s="909"/>
      <c r="N4030" s="909"/>
      <c r="O4030" s="909"/>
      <c r="P4030" s="909"/>
      <c r="Q4030" s="909"/>
    </row>
    <row r="4031" spans="11:17">
      <c r="K4031" s="909"/>
      <c r="L4031" s="909"/>
      <c r="M4031" s="909"/>
      <c r="N4031" s="909"/>
      <c r="O4031" s="909"/>
      <c r="P4031" s="909"/>
      <c r="Q4031" s="909"/>
    </row>
    <row r="4032" spans="11:17">
      <c r="K4032" s="909"/>
      <c r="L4032" s="909"/>
      <c r="M4032" s="909"/>
      <c r="N4032" s="909"/>
      <c r="O4032" s="909"/>
      <c r="P4032" s="909"/>
      <c r="Q4032" s="909"/>
    </row>
    <row r="4033" spans="11:17">
      <c r="K4033" s="909"/>
      <c r="L4033" s="909"/>
      <c r="M4033" s="909"/>
      <c r="N4033" s="909"/>
      <c r="O4033" s="909"/>
      <c r="P4033" s="909"/>
      <c r="Q4033" s="909"/>
    </row>
    <row r="4034" spans="11:17">
      <c r="K4034" s="909"/>
      <c r="L4034" s="909"/>
      <c r="M4034" s="909"/>
      <c r="N4034" s="909"/>
      <c r="O4034" s="909"/>
      <c r="P4034" s="909"/>
      <c r="Q4034" s="909"/>
    </row>
    <row r="4035" spans="11:17">
      <c r="K4035" s="909"/>
      <c r="L4035" s="909"/>
      <c r="M4035" s="909"/>
      <c r="N4035" s="909"/>
      <c r="O4035" s="909"/>
      <c r="P4035" s="909"/>
      <c r="Q4035" s="909"/>
    </row>
    <row r="4036" spans="11:17">
      <c r="K4036" s="909"/>
      <c r="L4036" s="909"/>
      <c r="M4036" s="909"/>
      <c r="N4036" s="909"/>
      <c r="O4036" s="909"/>
      <c r="P4036" s="909"/>
      <c r="Q4036" s="909"/>
    </row>
    <row r="4037" spans="11:17">
      <c r="K4037" s="909"/>
      <c r="L4037" s="909"/>
      <c r="M4037" s="909"/>
      <c r="N4037" s="909"/>
      <c r="O4037" s="909"/>
      <c r="P4037" s="909"/>
      <c r="Q4037" s="909"/>
    </row>
    <row r="4038" spans="11:17">
      <c r="K4038" s="909"/>
      <c r="L4038" s="909"/>
      <c r="M4038" s="909"/>
      <c r="N4038" s="909"/>
      <c r="O4038" s="909"/>
      <c r="P4038" s="909"/>
      <c r="Q4038" s="909"/>
    </row>
    <row r="4039" spans="11:17">
      <c r="K4039" s="909"/>
      <c r="L4039" s="909"/>
      <c r="M4039" s="909"/>
      <c r="N4039" s="909"/>
      <c r="O4039" s="909"/>
      <c r="P4039" s="909"/>
      <c r="Q4039" s="909"/>
    </row>
    <row r="4040" spans="11:17">
      <c r="K4040" s="909"/>
      <c r="L4040" s="909"/>
      <c r="M4040" s="909"/>
      <c r="N4040" s="909"/>
      <c r="O4040" s="909"/>
      <c r="P4040" s="909"/>
      <c r="Q4040" s="909"/>
    </row>
    <row r="4041" spans="11:17">
      <c r="K4041" s="909"/>
      <c r="L4041" s="909"/>
      <c r="M4041" s="909"/>
      <c r="N4041" s="909"/>
      <c r="O4041" s="909"/>
      <c r="P4041" s="909"/>
      <c r="Q4041" s="909"/>
    </row>
    <row r="4042" spans="11:17">
      <c r="K4042" s="909"/>
      <c r="L4042" s="909"/>
      <c r="M4042" s="909"/>
      <c r="N4042" s="909"/>
      <c r="O4042" s="909"/>
      <c r="P4042" s="909"/>
      <c r="Q4042" s="909"/>
    </row>
    <row r="4043" spans="11:17">
      <c r="K4043" s="909"/>
      <c r="L4043" s="909"/>
      <c r="M4043" s="909"/>
      <c r="N4043" s="909"/>
      <c r="O4043" s="909"/>
      <c r="P4043" s="909"/>
      <c r="Q4043" s="909"/>
    </row>
    <row r="4044" spans="11:17">
      <c r="K4044" s="909"/>
      <c r="L4044" s="909"/>
      <c r="M4044" s="909"/>
      <c r="N4044" s="909"/>
      <c r="O4044" s="909"/>
      <c r="P4044" s="909"/>
      <c r="Q4044" s="909"/>
    </row>
    <row r="4045" spans="11:17">
      <c r="K4045" s="909"/>
      <c r="L4045" s="909"/>
      <c r="M4045" s="909"/>
      <c r="N4045" s="909"/>
      <c r="O4045" s="909"/>
      <c r="P4045" s="909"/>
      <c r="Q4045" s="909"/>
    </row>
    <row r="4046" spans="11:17">
      <c r="K4046" s="909"/>
      <c r="L4046" s="909"/>
      <c r="M4046" s="909"/>
      <c r="N4046" s="909"/>
      <c r="O4046" s="909"/>
      <c r="P4046" s="909"/>
      <c r="Q4046" s="909"/>
    </row>
    <row r="4047" spans="11:17">
      <c r="K4047" s="909"/>
      <c r="L4047" s="909"/>
      <c r="M4047" s="909"/>
      <c r="N4047" s="909"/>
      <c r="O4047" s="909"/>
      <c r="P4047" s="909"/>
      <c r="Q4047" s="909"/>
    </row>
    <row r="4048" spans="11:17">
      <c r="K4048" s="909"/>
      <c r="L4048" s="909"/>
      <c r="M4048" s="909"/>
      <c r="N4048" s="909"/>
      <c r="O4048" s="909"/>
      <c r="P4048" s="909"/>
      <c r="Q4048" s="909"/>
    </row>
    <row r="4049" spans="11:17">
      <c r="K4049" s="909"/>
      <c r="L4049" s="909"/>
      <c r="M4049" s="909"/>
      <c r="N4049" s="909"/>
      <c r="O4049" s="909"/>
      <c r="P4049" s="909"/>
      <c r="Q4049" s="909"/>
    </row>
    <row r="4050" spans="11:17">
      <c r="K4050" s="909"/>
      <c r="L4050" s="909"/>
      <c r="M4050" s="909"/>
      <c r="N4050" s="909"/>
      <c r="O4050" s="909"/>
      <c r="P4050" s="909"/>
      <c r="Q4050" s="909"/>
    </row>
    <row r="4051" spans="11:17">
      <c r="K4051" s="909"/>
      <c r="L4051" s="909"/>
      <c r="M4051" s="909"/>
      <c r="N4051" s="909"/>
      <c r="O4051" s="909"/>
      <c r="P4051" s="909"/>
      <c r="Q4051" s="909"/>
    </row>
    <row r="4052" spans="11:17">
      <c r="K4052" s="909"/>
      <c r="L4052" s="909"/>
      <c r="M4052" s="909"/>
      <c r="N4052" s="909"/>
      <c r="O4052" s="909"/>
      <c r="P4052" s="909"/>
      <c r="Q4052" s="909"/>
    </row>
    <row r="4053" spans="11:17">
      <c r="K4053" s="909"/>
      <c r="L4053" s="909"/>
      <c r="M4053" s="909"/>
      <c r="N4053" s="909"/>
      <c r="O4053" s="909"/>
      <c r="P4053" s="909"/>
      <c r="Q4053" s="909"/>
    </row>
    <row r="4054" spans="11:17">
      <c r="K4054" s="909"/>
      <c r="L4054" s="909"/>
      <c r="M4054" s="909"/>
      <c r="N4054" s="909"/>
      <c r="O4054" s="909"/>
      <c r="P4054" s="909"/>
      <c r="Q4054" s="909"/>
    </row>
    <row r="4055" spans="11:17">
      <c r="K4055" s="909"/>
      <c r="L4055" s="909"/>
      <c r="M4055" s="909"/>
      <c r="N4055" s="909"/>
      <c r="O4055" s="909"/>
      <c r="P4055" s="909"/>
      <c r="Q4055" s="909"/>
    </row>
    <row r="4056" spans="11:17">
      <c r="K4056" s="909"/>
      <c r="L4056" s="909"/>
      <c r="M4056" s="909"/>
      <c r="N4056" s="909"/>
      <c r="O4056" s="909"/>
      <c r="P4056" s="909"/>
      <c r="Q4056" s="909"/>
    </row>
    <row r="4057" spans="11:17">
      <c r="K4057" s="909"/>
      <c r="L4057" s="909"/>
      <c r="M4057" s="909"/>
      <c r="N4057" s="909"/>
      <c r="O4057" s="909"/>
      <c r="P4057" s="909"/>
      <c r="Q4057" s="909"/>
    </row>
    <row r="4058" spans="11:17">
      <c r="K4058" s="909"/>
      <c r="L4058" s="909"/>
      <c r="M4058" s="909"/>
      <c r="N4058" s="909"/>
      <c r="O4058" s="909"/>
      <c r="P4058" s="909"/>
      <c r="Q4058" s="909"/>
    </row>
    <row r="4059" spans="11:17">
      <c r="K4059" s="909"/>
      <c r="L4059" s="909"/>
      <c r="M4059" s="909"/>
      <c r="N4059" s="909"/>
      <c r="O4059" s="909"/>
      <c r="P4059" s="909"/>
      <c r="Q4059" s="909"/>
    </row>
    <row r="4060" spans="11:17">
      <c r="K4060" s="909"/>
      <c r="L4060" s="909"/>
      <c r="M4060" s="909"/>
      <c r="N4060" s="909"/>
      <c r="O4060" s="909"/>
      <c r="P4060" s="909"/>
      <c r="Q4060" s="909"/>
    </row>
    <row r="4061" spans="11:17">
      <c r="K4061" s="909"/>
      <c r="L4061" s="909"/>
      <c r="M4061" s="909"/>
      <c r="N4061" s="909"/>
      <c r="O4061" s="909"/>
      <c r="P4061" s="909"/>
      <c r="Q4061" s="909"/>
    </row>
    <row r="4062" spans="11:17">
      <c r="K4062" s="909"/>
      <c r="L4062" s="909"/>
      <c r="M4062" s="909"/>
      <c r="N4062" s="909"/>
      <c r="O4062" s="909"/>
      <c r="P4062" s="909"/>
      <c r="Q4062" s="909"/>
    </row>
    <row r="4063" spans="11:17">
      <c r="K4063" s="909"/>
      <c r="L4063" s="909"/>
      <c r="M4063" s="909"/>
      <c r="N4063" s="909"/>
      <c r="O4063" s="909"/>
      <c r="P4063" s="909"/>
      <c r="Q4063" s="909"/>
    </row>
    <row r="4064" spans="11:17">
      <c r="K4064" s="909"/>
      <c r="L4064" s="909"/>
      <c r="M4064" s="909"/>
      <c r="N4064" s="909"/>
      <c r="O4064" s="909"/>
      <c r="P4064" s="909"/>
      <c r="Q4064" s="909"/>
    </row>
    <row r="4065" spans="11:17">
      <c r="K4065" s="909"/>
      <c r="L4065" s="909"/>
      <c r="M4065" s="909"/>
      <c r="N4065" s="909"/>
      <c r="O4065" s="909"/>
      <c r="P4065" s="909"/>
      <c r="Q4065" s="909"/>
    </row>
    <row r="4066" spans="11:17">
      <c r="K4066" s="909"/>
      <c r="L4066" s="909"/>
      <c r="M4066" s="909"/>
      <c r="N4066" s="909"/>
      <c r="O4066" s="909"/>
      <c r="P4066" s="909"/>
      <c r="Q4066" s="909"/>
    </row>
    <row r="4067" spans="11:17">
      <c r="K4067" s="909"/>
      <c r="L4067" s="909"/>
      <c r="M4067" s="909"/>
      <c r="N4067" s="909"/>
      <c r="O4067" s="909"/>
      <c r="P4067" s="909"/>
      <c r="Q4067" s="909"/>
    </row>
    <row r="4068" spans="11:17">
      <c r="K4068" s="909"/>
      <c r="L4068" s="909"/>
      <c r="M4068" s="909"/>
      <c r="N4068" s="909"/>
      <c r="O4068" s="909"/>
      <c r="P4068" s="909"/>
      <c r="Q4068" s="909"/>
    </row>
    <row r="4069" spans="11:17">
      <c r="K4069" s="909"/>
      <c r="L4069" s="909"/>
      <c r="M4069" s="909"/>
      <c r="N4069" s="909"/>
      <c r="O4069" s="909"/>
      <c r="P4069" s="909"/>
      <c r="Q4069" s="909"/>
    </row>
    <row r="4070" spans="11:17">
      <c r="K4070" s="909"/>
      <c r="L4070" s="909"/>
      <c r="M4070" s="909"/>
      <c r="N4070" s="909"/>
      <c r="O4070" s="909"/>
      <c r="P4070" s="909"/>
      <c r="Q4070" s="909"/>
    </row>
    <row r="4071" spans="11:17">
      <c r="K4071" s="909"/>
      <c r="L4071" s="909"/>
      <c r="M4071" s="909"/>
      <c r="N4071" s="909"/>
      <c r="O4071" s="909"/>
      <c r="P4071" s="909"/>
      <c r="Q4071" s="909"/>
    </row>
    <row r="4072" spans="11:17">
      <c r="K4072" s="909"/>
      <c r="L4072" s="909"/>
      <c r="M4072" s="909"/>
      <c r="N4072" s="909"/>
      <c r="O4072" s="909"/>
      <c r="P4072" s="909"/>
      <c r="Q4072" s="909"/>
    </row>
    <row r="4073" spans="11:17">
      <c r="K4073" s="909"/>
      <c r="L4073" s="909"/>
      <c r="M4073" s="909"/>
      <c r="N4073" s="909"/>
      <c r="O4073" s="909"/>
      <c r="P4073" s="909"/>
      <c r="Q4073" s="909"/>
    </row>
    <row r="4074" spans="11:17">
      <c r="K4074" s="909"/>
      <c r="L4074" s="909"/>
      <c r="M4074" s="909"/>
      <c r="N4074" s="909"/>
      <c r="O4074" s="909"/>
      <c r="P4074" s="909"/>
      <c r="Q4074" s="909"/>
    </row>
    <row r="4075" spans="11:17">
      <c r="K4075" s="909"/>
      <c r="L4075" s="909"/>
      <c r="M4075" s="909"/>
      <c r="N4075" s="909"/>
      <c r="O4075" s="909"/>
      <c r="P4075" s="909"/>
      <c r="Q4075" s="909"/>
    </row>
    <row r="4076" spans="11:17">
      <c r="K4076" s="909"/>
      <c r="L4076" s="909"/>
      <c r="M4076" s="909"/>
      <c r="N4076" s="909"/>
      <c r="O4076" s="909"/>
      <c r="P4076" s="909"/>
      <c r="Q4076" s="909"/>
    </row>
    <row r="4077" spans="11:17">
      <c r="K4077" s="909"/>
      <c r="L4077" s="909"/>
      <c r="M4077" s="909"/>
      <c r="N4077" s="909"/>
      <c r="O4077" s="909"/>
      <c r="P4077" s="909"/>
      <c r="Q4077" s="909"/>
    </row>
    <row r="4078" spans="11:17">
      <c r="K4078" s="909"/>
      <c r="L4078" s="909"/>
      <c r="M4078" s="909"/>
      <c r="N4078" s="909"/>
      <c r="O4078" s="909"/>
      <c r="P4078" s="909"/>
      <c r="Q4078" s="909"/>
    </row>
    <row r="4079" spans="11:17">
      <c r="K4079" s="909"/>
      <c r="L4079" s="909"/>
      <c r="M4079" s="909"/>
      <c r="N4079" s="909"/>
      <c r="O4079" s="909"/>
      <c r="P4079" s="909"/>
      <c r="Q4079" s="909"/>
    </row>
    <row r="4080" spans="11:17">
      <c r="K4080" s="909"/>
      <c r="L4080" s="909"/>
      <c r="M4080" s="909"/>
      <c r="N4080" s="909"/>
      <c r="O4080" s="909"/>
      <c r="P4080" s="909"/>
      <c r="Q4080" s="909"/>
    </row>
    <row r="4081" spans="11:17">
      <c r="K4081" s="909"/>
      <c r="L4081" s="909"/>
      <c r="M4081" s="909"/>
      <c r="N4081" s="909"/>
      <c r="O4081" s="909"/>
      <c r="P4081" s="909"/>
      <c r="Q4081" s="909"/>
    </row>
    <row r="4082" spans="11:17">
      <c r="K4082" s="909"/>
      <c r="L4082" s="909"/>
      <c r="M4082" s="909"/>
      <c r="N4082" s="909"/>
      <c r="O4082" s="909"/>
      <c r="P4082" s="909"/>
      <c r="Q4082" s="909"/>
    </row>
    <row r="4083" spans="11:17">
      <c r="K4083" s="909"/>
      <c r="L4083" s="909"/>
      <c r="M4083" s="909"/>
      <c r="N4083" s="909"/>
      <c r="O4083" s="909"/>
      <c r="P4083" s="909"/>
      <c r="Q4083" s="909"/>
    </row>
    <row r="4084" spans="11:17">
      <c r="K4084" s="909"/>
      <c r="L4084" s="909"/>
      <c r="M4084" s="909"/>
      <c r="N4084" s="909"/>
      <c r="O4084" s="909"/>
      <c r="P4084" s="909"/>
      <c r="Q4084" s="909"/>
    </row>
    <row r="4085" spans="11:17">
      <c r="K4085" s="909"/>
      <c r="L4085" s="909"/>
      <c r="M4085" s="909"/>
      <c r="N4085" s="909"/>
      <c r="O4085" s="909"/>
      <c r="P4085" s="909"/>
      <c r="Q4085" s="909"/>
    </row>
    <row r="4086" spans="11:17">
      <c r="K4086" s="909"/>
      <c r="L4086" s="909"/>
      <c r="M4086" s="909"/>
      <c r="N4086" s="909"/>
      <c r="O4086" s="909"/>
      <c r="P4086" s="909"/>
      <c r="Q4086" s="909"/>
    </row>
    <row r="4087" spans="11:17">
      <c r="K4087" s="909"/>
      <c r="L4087" s="909"/>
      <c r="M4087" s="909"/>
      <c r="N4087" s="909"/>
      <c r="O4087" s="909"/>
      <c r="P4087" s="909"/>
      <c r="Q4087" s="909"/>
    </row>
    <row r="4088" spans="11:17">
      <c r="K4088" s="909"/>
      <c r="L4088" s="909"/>
      <c r="M4088" s="909"/>
      <c r="N4088" s="909"/>
      <c r="O4088" s="909"/>
      <c r="P4088" s="909"/>
      <c r="Q4088" s="909"/>
    </row>
    <row r="4089" spans="11:17">
      <c r="K4089" s="909"/>
      <c r="L4089" s="909"/>
      <c r="M4089" s="909"/>
      <c r="N4089" s="909"/>
      <c r="O4089" s="909"/>
      <c r="P4089" s="909"/>
      <c r="Q4089" s="909"/>
    </row>
    <row r="4090" spans="11:17">
      <c r="K4090" s="909"/>
      <c r="L4090" s="909"/>
      <c r="M4090" s="909"/>
      <c r="N4090" s="909"/>
      <c r="O4090" s="909"/>
      <c r="P4090" s="909"/>
      <c r="Q4090" s="909"/>
    </row>
    <row r="4091" spans="11:17">
      <c r="K4091" s="909"/>
      <c r="L4091" s="909"/>
      <c r="M4091" s="909"/>
      <c r="N4091" s="909"/>
      <c r="O4091" s="909"/>
      <c r="P4091" s="909"/>
      <c r="Q4091" s="909"/>
    </row>
    <row r="4092" spans="11:17">
      <c r="K4092" s="909"/>
      <c r="L4092" s="909"/>
      <c r="M4092" s="909"/>
      <c r="N4092" s="909"/>
      <c r="O4092" s="909"/>
      <c r="P4092" s="909"/>
      <c r="Q4092" s="909"/>
    </row>
    <row r="4093" spans="11:17">
      <c r="K4093" s="909"/>
      <c r="L4093" s="909"/>
      <c r="M4093" s="909"/>
      <c r="N4093" s="909"/>
      <c r="O4093" s="909"/>
      <c r="P4093" s="909"/>
      <c r="Q4093" s="909"/>
    </row>
    <row r="4094" spans="11:17">
      <c r="K4094" s="909"/>
      <c r="L4094" s="909"/>
      <c r="M4094" s="909"/>
      <c r="N4094" s="909"/>
      <c r="O4094" s="909"/>
      <c r="P4094" s="909"/>
      <c r="Q4094" s="909"/>
    </row>
    <row r="4095" spans="11:17">
      <c r="K4095" s="909"/>
      <c r="L4095" s="909"/>
      <c r="M4095" s="909"/>
      <c r="N4095" s="909"/>
      <c r="O4095" s="909"/>
      <c r="P4095" s="909"/>
      <c r="Q4095" s="909"/>
    </row>
    <row r="4096" spans="11:17">
      <c r="K4096" s="909"/>
      <c r="L4096" s="909"/>
      <c r="M4096" s="909"/>
      <c r="N4096" s="909"/>
      <c r="O4096" s="909"/>
      <c r="P4096" s="909"/>
      <c r="Q4096" s="909"/>
    </row>
    <row r="4097" spans="11:17">
      <c r="K4097" s="909"/>
      <c r="L4097" s="909"/>
      <c r="M4097" s="909"/>
      <c r="N4097" s="909"/>
      <c r="O4097" s="909"/>
      <c r="P4097" s="909"/>
      <c r="Q4097" s="909"/>
    </row>
    <row r="4098" spans="11:17">
      <c r="K4098" s="909"/>
      <c r="L4098" s="909"/>
      <c r="M4098" s="909"/>
      <c r="N4098" s="909"/>
      <c r="O4098" s="909"/>
      <c r="P4098" s="909"/>
      <c r="Q4098" s="909"/>
    </row>
    <row r="4099" spans="11:17">
      <c r="K4099" s="909"/>
      <c r="L4099" s="909"/>
      <c r="M4099" s="909"/>
      <c r="N4099" s="909"/>
      <c r="O4099" s="909"/>
      <c r="P4099" s="909"/>
      <c r="Q4099" s="909"/>
    </row>
    <row r="4100" spans="11:17">
      <c r="K4100" s="909"/>
      <c r="L4100" s="909"/>
      <c r="M4100" s="909"/>
      <c r="N4100" s="909"/>
      <c r="O4100" s="909"/>
      <c r="P4100" s="909"/>
      <c r="Q4100" s="909"/>
    </row>
    <row r="4101" spans="11:17">
      <c r="K4101" s="909"/>
      <c r="L4101" s="909"/>
      <c r="M4101" s="909"/>
      <c r="N4101" s="909"/>
      <c r="O4101" s="909"/>
      <c r="P4101" s="909"/>
      <c r="Q4101" s="909"/>
    </row>
    <row r="4102" spans="11:17">
      <c r="K4102" s="909"/>
      <c r="L4102" s="909"/>
      <c r="M4102" s="909"/>
      <c r="N4102" s="909"/>
      <c r="O4102" s="909"/>
      <c r="P4102" s="909"/>
      <c r="Q4102" s="909"/>
    </row>
    <row r="4103" spans="11:17">
      <c r="K4103" s="909"/>
      <c r="L4103" s="909"/>
      <c r="M4103" s="909"/>
      <c r="N4103" s="909"/>
      <c r="O4103" s="909"/>
      <c r="P4103" s="909"/>
      <c r="Q4103" s="909"/>
    </row>
    <row r="4104" spans="11:17">
      <c r="K4104" s="909"/>
      <c r="L4104" s="909"/>
      <c r="M4104" s="909"/>
      <c r="N4104" s="909"/>
      <c r="O4104" s="909"/>
      <c r="P4104" s="909"/>
      <c r="Q4104" s="909"/>
    </row>
    <row r="4105" spans="11:17">
      <c r="K4105" s="909"/>
      <c r="L4105" s="909"/>
      <c r="M4105" s="909"/>
      <c r="N4105" s="909"/>
      <c r="O4105" s="909"/>
      <c r="P4105" s="909"/>
      <c r="Q4105" s="909"/>
    </row>
    <row r="4106" spans="11:17">
      <c r="K4106" s="909"/>
      <c r="L4106" s="909"/>
      <c r="M4106" s="909"/>
      <c r="N4106" s="909"/>
      <c r="O4106" s="909"/>
      <c r="P4106" s="909"/>
      <c r="Q4106" s="909"/>
    </row>
    <row r="4107" spans="11:17">
      <c r="K4107" s="909"/>
      <c r="L4107" s="909"/>
      <c r="M4107" s="909"/>
      <c r="N4107" s="909"/>
      <c r="O4107" s="909"/>
      <c r="P4107" s="909"/>
      <c r="Q4107" s="909"/>
    </row>
    <row r="4108" spans="11:17">
      <c r="K4108" s="909"/>
      <c r="L4108" s="909"/>
      <c r="M4108" s="909"/>
      <c r="N4108" s="909"/>
      <c r="O4108" s="909"/>
      <c r="P4108" s="909"/>
      <c r="Q4108" s="909"/>
    </row>
    <row r="4109" spans="11:17">
      <c r="K4109" s="909"/>
      <c r="L4109" s="909"/>
      <c r="M4109" s="909"/>
      <c r="N4109" s="909"/>
      <c r="O4109" s="909"/>
      <c r="P4109" s="909"/>
      <c r="Q4109" s="909"/>
    </row>
    <row r="4110" spans="11:17">
      <c r="K4110" s="909"/>
      <c r="L4110" s="909"/>
      <c r="M4110" s="909"/>
      <c r="N4110" s="909"/>
      <c r="O4110" s="909"/>
      <c r="P4110" s="909"/>
      <c r="Q4110" s="909"/>
    </row>
    <row r="4111" spans="11:17">
      <c r="K4111" s="909"/>
      <c r="L4111" s="909"/>
      <c r="M4111" s="909"/>
      <c r="N4111" s="909"/>
      <c r="O4111" s="909"/>
      <c r="P4111" s="909"/>
      <c r="Q4111" s="909"/>
    </row>
    <row r="4112" spans="11:17">
      <c r="K4112" s="909"/>
      <c r="L4112" s="909"/>
      <c r="M4112" s="909"/>
      <c r="N4112" s="909"/>
      <c r="O4112" s="909"/>
      <c r="P4112" s="909"/>
      <c r="Q4112" s="909"/>
    </row>
    <row r="4113" spans="11:17">
      <c r="K4113" s="909"/>
      <c r="L4113" s="909"/>
      <c r="M4113" s="909"/>
      <c r="N4113" s="909"/>
      <c r="O4113" s="909"/>
      <c r="P4113" s="909"/>
      <c r="Q4113" s="909"/>
    </row>
    <row r="4114" spans="11:17">
      <c r="K4114" s="909"/>
      <c r="L4114" s="909"/>
      <c r="M4114" s="909"/>
      <c r="N4114" s="909"/>
      <c r="O4114" s="909"/>
      <c r="P4114" s="909"/>
      <c r="Q4114" s="909"/>
    </row>
    <row r="4115" spans="11:17">
      <c r="K4115" s="909"/>
      <c r="L4115" s="909"/>
      <c r="M4115" s="909"/>
      <c r="N4115" s="909"/>
      <c r="O4115" s="909"/>
      <c r="P4115" s="909"/>
      <c r="Q4115" s="909"/>
    </row>
    <row r="4116" spans="11:17">
      <c r="K4116" s="909"/>
      <c r="L4116" s="909"/>
      <c r="M4116" s="909"/>
      <c r="N4116" s="909"/>
      <c r="O4116" s="909"/>
      <c r="P4116" s="909"/>
      <c r="Q4116" s="909"/>
    </row>
    <row r="4117" spans="11:17">
      <c r="K4117" s="909"/>
      <c r="L4117" s="909"/>
      <c r="M4117" s="909"/>
      <c r="N4117" s="909"/>
      <c r="O4117" s="909"/>
      <c r="P4117" s="909"/>
      <c r="Q4117" s="909"/>
    </row>
    <row r="4118" spans="11:17">
      <c r="K4118" s="909"/>
      <c r="L4118" s="909"/>
      <c r="M4118" s="909"/>
      <c r="N4118" s="909"/>
      <c r="O4118" s="909"/>
      <c r="P4118" s="909"/>
      <c r="Q4118" s="909"/>
    </row>
    <row r="4119" spans="11:17">
      <c r="K4119" s="909"/>
      <c r="L4119" s="909"/>
      <c r="M4119" s="909"/>
      <c r="N4119" s="909"/>
      <c r="O4119" s="909"/>
      <c r="P4119" s="909"/>
      <c r="Q4119" s="909"/>
    </row>
    <row r="4120" spans="11:17">
      <c r="K4120" s="909"/>
      <c r="L4120" s="909"/>
      <c r="M4120" s="909"/>
      <c r="N4120" s="909"/>
      <c r="O4120" s="909"/>
      <c r="P4120" s="909"/>
      <c r="Q4120" s="909"/>
    </row>
    <row r="4121" spans="11:17">
      <c r="K4121" s="909"/>
      <c r="L4121" s="909"/>
      <c r="M4121" s="909"/>
      <c r="N4121" s="909"/>
      <c r="O4121" s="909"/>
      <c r="P4121" s="909"/>
      <c r="Q4121" s="909"/>
    </row>
    <row r="4122" spans="11:17">
      <c r="K4122" s="909"/>
      <c r="L4122" s="909"/>
      <c r="M4122" s="909"/>
      <c r="N4122" s="909"/>
      <c r="O4122" s="909"/>
      <c r="P4122" s="909"/>
      <c r="Q4122" s="909"/>
    </row>
    <row r="4123" spans="11:17">
      <c r="K4123" s="909"/>
      <c r="L4123" s="909"/>
      <c r="M4123" s="909"/>
      <c r="N4123" s="909"/>
      <c r="O4123" s="909"/>
      <c r="P4123" s="909"/>
      <c r="Q4123" s="909"/>
    </row>
    <row r="4124" spans="11:17">
      <c r="K4124" s="909"/>
      <c r="L4124" s="909"/>
      <c r="M4124" s="909"/>
      <c r="N4124" s="909"/>
      <c r="O4124" s="909"/>
      <c r="P4124" s="909"/>
      <c r="Q4124" s="909"/>
    </row>
    <row r="4125" spans="11:17">
      <c r="K4125" s="909"/>
      <c r="L4125" s="909"/>
      <c r="M4125" s="909"/>
      <c r="N4125" s="909"/>
      <c r="O4125" s="909"/>
      <c r="P4125" s="909"/>
      <c r="Q4125" s="909"/>
    </row>
    <row r="4126" spans="11:17">
      <c r="K4126" s="909"/>
      <c r="L4126" s="909"/>
      <c r="M4126" s="909"/>
      <c r="N4126" s="909"/>
      <c r="O4126" s="909"/>
      <c r="P4126" s="909"/>
      <c r="Q4126" s="909"/>
    </row>
    <row r="4127" spans="11:17">
      <c r="K4127" s="909"/>
      <c r="L4127" s="909"/>
      <c r="M4127" s="909"/>
      <c r="N4127" s="909"/>
      <c r="O4127" s="909"/>
      <c r="P4127" s="909"/>
      <c r="Q4127" s="909"/>
    </row>
    <row r="4128" spans="11:17">
      <c r="K4128" s="909"/>
      <c r="L4128" s="909"/>
      <c r="M4128" s="909"/>
      <c r="N4128" s="909"/>
      <c r="O4128" s="909"/>
      <c r="P4128" s="909"/>
      <c r="Q4128" s="909"/>
    </row>
    <row r="4129" spans="11:17">
      <c r="K4129" s="909"/>
      <c r="L4129" s="909"/>
      <c r="M4129" s="909"/>
      <c r="N4129" s="909"/>
      <c r="O4129" s="909"/>
      <c r="P4129" s="909"/>
      <c r="Q4129" s="909"/>
    </row>
    <row r="4130" spans="11:17">
      <c r="K4130" s="909"/>
      <c r="L4130" s="909"/>
      <c r="M4130" s="909"/>
      <c r="N4130" s="909"/>
      <c r="O4130" s="909"/>
      <c r="P4130" s="909"/>
      <c r="Q4130" s="909"/>
    </row>
    <row r="4131" spans="11:17">
      <c r="K4131" s="909"/>
      <c r="L4131" s="909"/>
      <c r="M4131" s="909"/>
      <c r="N4131" s="909"/>
      <c r="O4131" s="909"/>
      <c r="P4131" s="909"/>
      <c r="Q4131" s="909"/>
    </row>
    <row r="4132" spans="11:17">
      <c r="K4132" s="909"/>
      <c r="L4132" s="909"/>
      <c r="M4132" s="909"/>
      <c r="N4132" s="909"/>
      <c r="O4132" s="909"/>
      <c r="P4132" s="909"/>
      <c r="Q4132" s="909"/>
    </row>
    <row r="4133" spans="11:17">
      <c r="K4133" s="909"/>
      <c r="L4133" s="909"/>
      <c r="M4133" s="909"/>
      <c r="N4133" s="909"/>
      <c r="O4133" s="909"/>
      <c r="P4133" s="909"/>
      <c r="Q4133" s="909"/>
    </row>
    <row r="4134" spans="11:17">
      <c r="K4134" s="909"/>
      <c r="L4134" s="909"/>
      <c r="M4134" s="909"/>
      <c r="N4134" s="909"/>
      <c r="O4134" s="909"/>
      <c r="P4134" s="909"/>
      <c r="Q4134" s="909"/>
    </row>
    <row r="4135" spans="11:17">
      <c r="K4135" s="909"/>
      <c r="L4135" s="909"/>
      <c r="M4135" s="909"/>
      <c r="N4135" s="909"/>
      <c r="O4135" s="909"/>
      <c r="P4135" s="909"/>
      <c r="Q4135" s="909"/>
    </row>
    <row r="4136" spans="11:17">
      <c r="K4136" s="909"/>
      <c r="L4136" s="909"/>
      <c r="M4136" s="909"/>
      <c r="N4136" s="909"/>
      <c r="O4136" s="909"/>
      <c r="P4136" s="909"/>
      <c r="Q4136" s="909"/>
    </row>
    <row r="4137" spans="11:17">
      <c r="K4137" s="909"/>
      <c r="L4137" s="909"/>
      <c r="M4137" s="909"/>
      <c r="N4137" s="909"/>
      <c r="O4137" s="909"/>
      <c r="P4137" s="909"/>
      <c r="Q4137" s="909"/>
    </row>
    <row r="4138" spans="11:17">
      <c r="K4138" s="909"/>
      <c r="L4138" s="909"/>
      <c r="M4138" s="909"/>
      <c r="N4138" s="909"/>
      <c r="O4138" s="909"/>
      <c r="P4138" s="909"/>
      <c r="Q4138" s="909"/>
    </row>
    <row r="4139" spans="11:17">
      <c r="K4139" s="909"/>
      <c r="L4139" s="909"/>
      <c r="M4139" s="909"/>
      <c r="N4139" s="909"/>
      <c r="O4139" s="909"/>
      <c r="P4139" s="909"/>
      <c r="Q4139" s="909"/>
    </row>
    <row r="4140" spans="11:17">
      <c r="K4140" s="909"/>
      <c r="L4140" s="909"/>
      <c r="M4140" s="909"/>
      <c r="N4140" s="909"/>
      <c r="O4140" s="909"/>
      <c r="P4140" s="909"/>
      <c r="Q4140" s="909"/>
    </row>
    <row r="4141" spans="11:17">
      <c r="K4141" s="909"/>
      <c r="L4141" s="909"/>
      <c r="M4141" s="909"/>
      <c r="N4141" s="909"/>
      <c r="O4141" s="909"/>
      <c r="P4141" s="909"/>
      <c r="Q4141" s="909"/>
    </row>
    <row r="4142" spans="11:17">
      <c r="K4142" s="909"/>
      <c r="L4142" s="909"/>
      <c r="M4142" s="909"/>
      <c r="N4142" s="909"/>
      <c r="O4142" s="909"/>
      <c r="P4142" s="909"/>
      <c r="Q4142" s="909"/>
    </row>
    <row r="4143" spans="11:17">
      <c r="K4143" s="909"/>
      <c r="L4143" s="909"/>
      <c r="M4143" s="909"/>
      <c r="N4143" s="909"/>
      <c r="O4143" s="909"/>
      <c r="P4143" s="909"/>
      <c r="Q4143" s="909"/>
    </row>
    <row r="4144" spans="11:17">
      <c r="K4144" s="909"/>
      <c r="L4144" s="909"/>
      <c r="M4144" s="909"/>
      <c r="N4144" s="909"/>
      <c r="O4144" s="909"/>
      <c r="P4144" s="909"/>
      <c r="Q4144" s="909"/>
    </row>
    <row r="4145" spans="11:17">
      <c r="K4145" s="909"/>
      <c r="L4145" s="909"/>
      <c r="M4145" s="909"/>
      <c r="N4145" s="909"/>
      <c r="O4145" s="909"/>
      <c r="P4145" s="909"/>
      <c r="Q4145" s="909"/>
    </row>
    <row r="4146" spans="11:17">
      <c r="K4146" s="909"/>
      <c r="L4146" s="909"/>
      <c r="M4146" s="909"/>
      <c r="N4146" s="909"/>
      <c r="O4146" s="909"/>
      <c r="P4146" s="909"/>
      <c r="Q4146" s="909"/>
    </row>
    <row r="4147" spans="11:17">
      <c r="K4147" s="909"/>
      <c r="L4147" s="909"/>
      <c r="M4147" s="909"/>
      <c r="N4147" s="909"/>
      <c r="O4147" s="909"/>
      <c r="P4147" s="909"/>
      <c r="Q4147" s="909"/>
    </row>
    <row r="4148" spans="11:17">
      <c r="K4148" s="909"/>
      <c r="L4148" s="909"/>
      <c r="M4148" s="909"/>
      <c r="N4148" s="909"/>
      <c r="O4148" s="909"/>
      <c r="P4148" s="909"/>
      <c r="Q4148" s="909"/>
    </row>
    <row r="4149" spans="11:17">
      <c r="K4149" s="909"/>
      <c r="L4149" s="909"/>
      <c r="M4149" s="909"/>
      <c r="N4149" s="909"/>
      <c r="O4149" s="909"/>
      <c r="P4149" s="909"/>
      <c r="Q4149" s="909"/>
    </row>
    <row r="4150" spans="11:17">
      <c r="K4150" s="909"/>
      <c r="L4150" s="909"/>
      <c r="M4150" s="909"/>
      <c r="N4150" s="909"/>
      <c r="O4150" s="909"/>
      <c r="P4150" s="909"/>
      <c r="Q4150" s="909"/>
    </row>
    <row r="4151" spans="11:17">
      <c r="K4151" s="909"/>
      <c r="L4151" s="909"/>
      <c r="M4151" s="909"/>
      <c r="N4151" s="909"/>
      <c r="O4151" s="909"/>
      <c r="P4151" s="909"/>
      <c r="Q4151" s="909"/>
    </row>
    <row r="4152" spans="11:17">
      <c r="K4152" s="909"/>
      <c r="L4152" s="909"/>
      <c r="M4152" s="909"/>
      <c r="N4152" s="909"/>
      <c r="O4152" s="909"/>
      <c r="P4152" s="909"/>
      <c r="Q4152" s="909"/>
    </row>
    <row r="4153" spans="11:17">
      <c r="K4153" s="909"/>
      <c r="L4153" s="909"/>
      <c r="M4153" s="909"/>
      <c r="N4153" s="909"/>
      <c r="O4153" s="909"/>
      <c r="P4153" s="909"/>
      <c r="Q4153" s="909"/>
    </row>
    <row r="4154" spans="11:17">
      <c r="K4154" s="909"/>
      <c r="L4154" s="909"/>
      <c r="M4154" s="909"/>
      <c r="N4154" s="909"/>
      <c r="O4154" s="909"/>
      <c r="P4154" s="909"/>
      <c r="Q4154" s="909"/>
    </row>
    <row r="4155" spans="11:17">
      <c r="K4155" s="909"/>
      <c r="L4155" s="909"/>
      <c r="M4155" s="909"/>
      <c r="N4155" s="909"/>
      <c r="O4155" s="909"/>
      <c r="P4155" s="909"/>
      <c r="Q4155" s="909"/>
    </row>
    <row r="4156" spans="11:17">
      <c r="K4156" s="909"/>
      <c r="L4156" s="909"/>
      <c r="M4156" s="909"/>
      <c r="N4156" s="909"/>
      <c r="O4156" s="909"/>
      <c r="P4156" s="909"/>
      <c r="Q4156" s="909"/>
    </row>
    <row r="4157" spans="11:17">
      <c r="K4157" s="909"/>
      <c r="L4157" s="909"/>
      <c r="M4157" s="909"/>
      <c r="N4157" s="909"/>
      <c r="O4157" s="909"/>
      <c r="P4157" s="909"/>
      <c r="Q4157" s="909"/>
    </row>
    <row r="4158" spans="11:17">
      <c r="K4158" s="909"/>
      <c r="L4158" s="909"/>
      <c r="M4158" s="909"/>
      <c r="N4158" s="909"/>
      <c r="O4158" s="909"/>
      <c r="P4158" s="909"/>
      <c r="Q4158" s="909"/>
    </row>
    <row r="4159" spans="11:17">
      <c r="K4159" s="909"/>
      <c r="L4159" s="909"/>
      <c r="M4159" s="909"/>
      <c r="N4159" s="909"/>
      <c r="O4159" s="909"/>
      <c r="P4159" s="909"/>
      <c r="Q4159" s="909"/>
    </row>
    <row r="4160" spans="11:17">
      <c r="K4160" s="909"/>
      <c r="L4160" s="909"/>
      <c r="M4160" s="909"/>
      <c r="N4160" s="909"/>
      <c r="O4160" s="909"/>
      <c r="P4160" s="909"/>
      <c r="Q4160" s="909"/>
    </row>
    <row r="4161" spans="11:17">
      <c r="K4161" s="909"/>
      <c r="L4161" s="909"/>
      <c r="M4161" s="909"/>
      <c r="N4161" s="909"/>
      <c r="O4161" s="909"/>
      <c r="P4161" s="909"/>
      <c r="Q4161" s="909"/>
    </row>
    <row r="4162" spans="11:17">
      <c r="K4162" s="909"/>
      <c r="L4162" s="909"/>
      <c r="M4162" s="909"/>
      <c r="N4162" s="909"/>
      <c r="O4162" s="909"/>
      <c r="P4162" s="909"/>
      <c r="Q4162" s="909"/>
    </row>
    <row r="4163" spans="11:17">
      <c r="K4163" s="909"/>
      <c r="L4163" s="909"/>
      <c r="M4163" s="909"/>
      <c r="N4163" s="909"/>
      <c r="O4163" s="909"/>
      <c r="P4163" s="909"/>
      <c r="Q4163" s="909"/>
    </row>
    <row r="4164" spans="11:17">
      <c r="K4164" s="909"/>
      <c r="L4164" s="909"/>
      <c r="M4164" s="909"/>
      <c r="N4164" s="909"/>
      <c r="O4164" s="909"/>
      <c r="P4164" s="909"/>
      <c r="Q4164" s="909"/>
    </row>
    <row r="4165" spans="11:17">
      <c r="K4165" s="909"/>
      <c r="L4165" s="909"/>
      <c r="M4165" s="909"/>
      <c r="N4165" s="909"/>
      <c r="O4165" s="909"/>
      <c r="P4165" s="909"/>
      <c r="Q4165" s="909"/>
    </row>
    <row r="4166" spans="11:17">
      <c r="K4166" s="909"/>
      <c r="L4166" s="909"/>
      <c r="M4166" s="909"/>
      <c r="N4166" s="909"/>
      <c r="O4166" s="909"/>
      <c r="P4166" s="909"/>
      <c r="Q4166" s="909"/>
    </row>
    <row r="4167" spans="11:17">
      <c r="K4167" s="909"/>
      <c r="L4167" s="909"/>
      <c r="M4167" s="909"/>
      <c r="N4167" s="909"/>
      <c r="O4167" s="909"/>
      <c r="P4167" s="909"/>
      <c r="Q4167" s="909"/>
    </row>
    <row r="4168" spans="11:17">
      <c r="K4168" s="909"/>
      <c r="L4168" s="909"/>
      <c r="M4168" s="909"/>
      <c r="N4168" s="909"/>
      <c r="O4168" s="909"/>
      <c r="P4168" s="909"/>
      <c r="Q4168" s="909"/>
    </row>
    <row r="4169" spans="11:17">
      <c r="K4169" s="909"/>
      <c r="L4169" s="909"/>
      <c r="M4169" s="909"/>
      <c r="N4169" s="909"/>
      <c r="O4169" s="909"/>
      <c r="P4169" s="909"/>
      <c r="Q4169" s="909"/>
    </row>
    <row r="4170" spans="11:17">
      <c r="K4170" s="909"/>
      <c r="L4170" s="909"/>
      <c r="M4170" s="909"/>
      <c r="N4170" s="909"/>
      <c r="O4170" s="909"/>
      <c r="P4170" s="909"/>
      <c r="Q4170" s="909"/>
    </row>
    <row r="4171" spans="11:17">
      <c r="K4171" s="909"/>
      <c r="L4171" s="909"/>
      <c r="M4171" s="909"/>
      <c r="N4171" s="909"/>
      <c r="O4171" s="909"/>
      <c r="P4171" s="909"/>
      <c r="Q4171" s="909"/>
    </row>
    <row r="4172" spans="11:17">
      <c r="K4172" s="909"/>
      <c r="L4172" s="909"/>
      <c r="M4172" s="909"/>
      <c r="N4172" s="909"/>
      <c r="O4172" s="909"/>
      <c r="P4172" s="909"/>
      <c r="Q4172" s="909"/>
    </row>
    <row r="4173" spans="11:17">
      <c r="K4173" s="909"/>
      <c r="L4173" s="909"/>
      <c r="M4173" s="909"/>
      <c r="N4173" s="909"/>
      <c r="O4173" s="909"/>
      <c r="P4173" s="909"/>
      <c r="Q4173" s="909"/>
    </row>
    <row r="4174" spans="11:17">
      <c r="K4174" s="909"/>
      <c r="L4174" s="909"/>
      <c r="M4174" s="909"/>
      <c r="N4174" s="909"/>
      <c r="O4174" s="909"/>
      <c r="P4174" s="909"/>
      <c r="Q4174" s="909"/>
    </row>
    <row r="4175" spans="11:17">
      <c r="K4175" s="909"/>
      <c r="L4175" s="909"/>
      <c r="M4175" s="909"/>
      <c r="N4175" s="909"/>
      <c r="O4175" s="909"/>
      <c r="P4175" s="909"/>
      <c r="Q4175" s="909"/>
    </row>
  </sheetData>
  <mergeCells count="7">
    <mergeCell ref="A1:C1"/>
    <mergeCell ref="A7:J7"/>
    <mergeCell ref="A2:J2"/>
    <mergeCell ref="A4:A5"/>
    <mergeCell ref="B4:D4"/>
    <mergeCell ref="E4:G4"/>
    <mergeCell ref="H4:J4"/>
  </mergeCells>
  <hyperlinks>
    <hyperlink ref="A1" location="Содержание!A1" display="Вернуться в СОДЕРЖАНИЕ" xr:uid="{58C2C8B8-8D91-4E1B-A692-CA62338ADA20}"/>
  </hyperlinks>
  <pageMargins left="0.70866141732283472" right="0.70866141732283472" top="0.78740157480314965" bottom="0.78740157480314965" header="0.51181102362204722" footer="0.62992125984251968"/>
  <pageSetup paperSize="9" scale="95" firstPageNumber="79" orientation="portrait" useFirstPageNumber="1" r:id="rId1"/>
  <headerFooter alignWithMargins="0">
    <oddFooter>&amp;C&amp;"Times New Roman,обычный"&amp;9&amp;P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978"/>
  <sheetViews>
    <sheetView zoomScale="110" zoomScaleNormal="110" zoomScaleSheetLayoutView="85" workbookViewId="0">
      <selection activeCell="M27" sqref="M27"/>
    </sheetView>
  </sheetViews>
  <sheetFormatPr defaultColWidth="9.28515625" defaultRowHeight="12"/>
  <cols>
    <col min="1" max="1" width="9.7109375" style="279" customWidth="1"/>
    <col min="2" max="9" width="9.28515625" style="278"/>
    <col min="10" max="10" width="9.28515625" style="278" customWidth="1"/>
    <col min="11" max="24" width="9.28515625" style="279"/>
    <col min="25" max="42" width="9.28515625" style="279" customWidth="1"/>
    <col min="43" max="43" width="3.7109375" style="279" customWidth="1"/>
    <col min="44" max="54" width="9.28515625" style="279" customWidth="1"/>
    <col min="55" max="16384" width="9.28515625" style="279"/>
  </cols>
  <sheetData>
    <row r="1" spans="1:17" ht="12.75">
      <c r="A1" s="1686" t="s">
        <v>1308</v>
      </c>
      <c r="B1" s="1686"/>
      <c r="C1" s="1686"/>
    </row>
    <row r="2" spans="1:17" ht="29.25" customHeight="1">
      <c r="A2" s="1696" t="s">
        <v>1344</v>
      </c>
      <c r="B2" s="1696"/>
      <c r="C2" s="1696"/>
      <c r="D2" s="1696"/>
      <c r="E2" s="1696"/>
      <c r="F2" s="1696"/>
      <c r="G2" s="1696"/>
      <c r="H2" s="1696"/>
      <c r="I2" s="1696"/>
      <c r="J2" s="1696"/>
      <c r="K2" s="906"/>
      <c r="L2" s="906"/>
      <c r="M2" s="906"/>
      <c r="N2" s="906"/>
      <c r="O2" s="906"/>
      <c r="P2" s="906"/>
      <c r="Q2" s="906"/>
    </row>
    <row r="3" spans="1:17" ht="18" customHeight="1">
      <c r="A3" s="887" t="s">
        <v>1136</v>
      </c>
    </row>
    <row r="4" spans="1:17" ht="15" customHeight="1">
      <c r="A4" s="1688" t="s">
        <v>685</v>
      </c>
      <c r="B4" s="1690" t="s">
        <v>20</v>
      </c>
      <c r="C4" s="1690"/>
      <c r="D4" s="1690"/>
      <c r="E4" s="1690" t="s">
        <v>24</v>
      </c>
      <c r="F4" s="1690"/>
      <c r="G4" s="1690"/>
      <c r="H4" s="1690" t="s">
        <v>25</v>
      </c>
      <c r="I4" s="1690"/>
      <c r="J4" s="1690"/>
    </row>
    <row r="5" spans="1:17" ht="15" customHeight="1">
      <c r="A5" s="1689"/>
      <c r="B5" s="879" t="s">
        <v>686</v>
      </c>
      <c r="C5" s="879" t="s">
        <v>687</v>
      </c>
      <c r="D5" s="879" t="s">
        <v>688</v>
      </c>
      <c r="E5" s="879" t="s">
        <v>686</v>
      </c>
      <c r="F5" s="879" t="s">
        <v>687</v>
      </c>
      <c r="G5" s="879" t="s">
        <v>688</v>
      </c>
      <c r="H5" s="879" t="s">
        <v>686</v>
      </c>
      <c r="I5" s="879" t="s">
        <v>687</v>
      </c>
      <c r="J5" s="880" t="s">
        <v>688</v>
      </c>
    </row>
    <row r="6" spans="1:17" ht="12.95" customHeight="1">
      <c r="A6" s="881"/>
      <c r="B6" s="882"/>
      <c r="C6" s="882"/>
      <c r="D6" s="882"/>
      <c r="E6" s="882"/>
      <c r="F6" s="882"/>
      <c r="G6" s="882"/>
      <c r="H6" s="882"/>
      <c r="I6" s="882"/>
      <c r="J6" s="882"/>
    </row>
    <row r="7" spans="1:17" ht="12.95" customHeight="1">
      <c r="A7" s="1687" t="s">
        <v>5</v>
      </c>
      <c r="B7" s="1687"/>
      <c r="C7" s="1687"/>
      <c r="D7" s="1687"/>
      <c r="E7" s="1687"/>
      <c r="F7" s="1687"/>
      <c r="G7" s="1687"/>
      <c r="H7" s="1687"/>
      <c r="I7" s="1687"/>
      <c r="J7" s="1687"/>
    </row>
    <row r="8" spans="1:17" s="281" customFormat="1" ht="26.1" customHeight="1">
      <c r="A8" s="883" t="s">
        <v>20</v>
      </c>
      <c r="B8" s="17">
        <v>983664</v>
      </c>
      <c r="C8" s="17">
        <v>491791</v>
      </c>
      <c r="D8" s="17">
        <v>491873</v>
      </c>
      <c r="E8" s="17">
        <v>211661</v>
      </c>
      <c r="F8" s="17">
        <v>100951</v>
      </c>
      <c r="G8" s="17">
        <v>110710</v>
      </c>
      <c r="H8" s="17">
        <v>772003</v>
      </c>
      <c r="I8" s="17">
        <v>390840</v>
      </c>
      <c r="J8" s="17">
        <v>381163</v>
      </c>
    </row>
    <row r="9" spans="1:17" s="281" customFormat="1" ht="8.25" customHeight="1">
      <c r="A9" s="884"/>
      <c r="B9" s="197"/>
      <c r="C9" s="197"/>
      <c r="D9" s="197"/>
      <c r="E9" s="197"/>
      <c r="F9" s="197"/>
      <c r="G9" s="197"/>
      <c r="H9" s="197"/>
      <c r="I9" s="197"/>
      <c r="J9" s="197"/>
    </row>
    <row r="10" spans="1:17" s="281" customFormat="1" ht="12.95" customHeight="1">
      <c r="A10" s="279" t="s">
        <v>689</v>
      </c>
      <c r="B10" s="197"/>
      <c r="C10" s="197"/>
      <c r="D10" s="197"/>
      <c r="E10" s="197"/>
      <c r="F10" s="197"/>
      <c r="G10" s="197"/>
      <c r="H10" s="197"/>
      <c r="I10" s="197"/>
      <c r="J10" s="197"/>
    </row>
    <row r="11" spans="1:17" ht="9" customHeight="1">
      <c r="B11" s="234"/>
      <c r="C11" s="234"/>
      <c r="D11" s="234"/>
      <c r="E11" s="234"/>
      <c r="F11" s="234"/>
      <c r="G11" s="234"/>
      <c r="H11" s="234"/>
      <c r="I11" s="234"/>
      <c r="J11" s="234"/>
    </row>
    <row r="12" spans="1:17" ht="12.95" customHeight="1">
      <c r="A12" s="886" t="s">
        <v>690</v>
      </c>
      <c r="B12" s="18">
        <v>17463</v>
      </c>
      <c r="C12" s="18">
        <v>8866</v>
      </c>
      <c r="D12" s="18">
        <v>8597</v>
      </c>
      <c r="E12" s="18">
        <v>3447</v>
      </c>
      <c r="F12" s="18">
        <v>1732</v>
      </c>
      <c r="G12" s="18">
        <v>1715</v>
      </c>
      <c r="H12" s="18">
        <v>14016</v>
      </c>
      <c r="I12" s="18">
        <v>7134</v>
      </c>
      <c r="J12" s="18">
        <v>6882</v>
      </c>
    </row>
    <row r="13" spans="1:17" ht="12.95" customHeight="1">
      <c r="A13" s="886" t="s">
        <v>691</v>
      </c>
      <c r="B13" s="18">
        <v>17965</v>
      </c>
      <c r="C13" s="18">
        <v>9267</v>
      </c>
      <c r="D13" s="18">
        <v>8698</v>
      </c>
      <c r="E13" s="18">
        <v>3513</v>
      </c>
      <c r="F13" s="18">
        <v>1781</v>
      </c>
      <c r="G13" s="18">
        <v>1732</v>
      </c>
      <c r="H13" s="18">
        <v>14452</v>
      </c>
      <c r="I13" s="18">
        <v>7486</v>
      </c>
      <c r="J13" s="18">
        <v>6966</v>
      </c>
    </row>
    <row r="14" spans="1:17" ht="12.95" customHeight="1">
      <c r="A14" s="886" t="s">
        <v>642</v>
      </c>
      <c r="B14" s="18">
        <v>19286</v>
      </c>
      <c r="C14" s="18">
        <v>9877</v>
      </c>
      <c r="D14" s="18">
        <v>9409</v>
      </c>
      <c r="E14" s="18">
        <v>3743</v>
      </c>
      <c r="F14" s="18">
        <v>1886</v>
      </c>
      <c r="G14" s="18">
        <v>1857</v>
      </c>
      <c r="H14" s="18">
        <v>15543</v>
      </c>
      <c r="I14" s="18">
        <v>7991</v>
      </c>
      <c r="J14" s="18">
        <v>7552</v>
      </c>
    </row>
    <row r="15" spans="1:17" ht="12.95" customHeight="1">
      <c r="A15" s="886" t="s">
        <v>638</v>
      </c>
      <c r="B15" s="18">
        <v>17234</v>
      </c>
      <c r="C15" s="18">
        <v>8905</v>
      </c>
      <c r="D15" s="18">
        <v>8329</v>
      </c>
      <c r="E15" s="18">
        <v>3597</v>
      </c>
      <c r="F15" s="18">
        <v>1849</v>
      </c>
      <c r="G15" s="18">
        <v>1748</v>
      </c>
      <c r="H15" s="18">
        <v>13637</v>
      </c>
      <c r="I15" s="18">
        <v>7056</v>
      </c>
      <c r="J15" s="18">
        <v>6581</v>
      </c>
    </row>
    <row r="16" spans="1:17" ht="12.95" customHeight="1">
      <c r="A16" s="886" t="s">
        <v>692</v>
      </c>
      <c r="B16" s="18">
        <v>16971</v>
      </c>
      <c r="C16" s="18">
        <v>8703</v>
      </c>
      <c r="D16" s="18">
        <v>8268</v>
      </c>
      <c r="E16" s="18">
        <v>2962</v>
      </c>
      <c r="F16" s="18">
        <v>1496</v>
      </c>
      <c r="G16" s="18">
        <v>1466</v>
      </c>
      <c r="H16" s="18">
        <v>14009</v>
      </c>
      <c r="I16" s="18">
        <v>7207</v>
      </c>
      <c r="J16" s="18">
        <v>6802</v>
      </c>
    </row>
    <row r="17" spans="1:10" s="281" customFormat="1" ht="12.95" customHeight="1">
      <c r="A17" s="884" t="s">
        <v>693</v>
      </c>
      <c r="B17" s="17">
        <v>88919</v>
      </c>
      <c r="C17" s="17">
        <v>45618</v>
      </c>
      <c r="D17" s="17">
        <v>43301</v>
      </c>
      <c r="E17" s="17">
        <v>17262</v>
      </c>
      <c r="F17" s="17">
        <v>8744</v>
      </c>
      <c r="G17" s="17">
        <v>8518</v>
      </c>
      <c r="H17" s="17">
        <v>71657</v>
      </c>
      <c r="I17" s="17">
        <v>36874</v>
      </c>
      <c r="J17" s="17">
        <v>34783</v>
      </c>
    </row>
    <row r="18" spans="1:10" ht="12.95" customHeight="1">
      <c r="B18" s="18"/>
      <c r="C18" s="18"/>
      <c r="D18" s="18"/>
      <c r="E18" s="18"/>
      <c r="F18" s="18"/>
      <c r="G18" s="18"/>
      <c r="H18" s="18"/>
      <c r="I18" s="18"/>
      <c r="J18" s="18"/>
    </row>
    <row r="19" spans="1:10" ht="12.95" customHeight="1">
      <c r="A19" s="886" t="s">
        <v>694</v>
      </c>
      <c r="B19" s="18">
        <v>18569</v>
      </c>
      <c r="C19" s="18">
        <v>9586</v>
      </c>
      <c r="D19" s="18">
        <v>8983</v>
      </c>
      <c r="E19" s="18">
        <v>3603</v>
      </c>
      <c r="F19" s="18">
        <v>1811</v>
      </c>
      <c r="G19" s="18">
        <v>1792</v>
      </c>
      <c r="H19" s="18">
        <v>14966</v>
      </c>
      <c r="I19" s="18">
        <v>7775</v>
      </c>
      <c r="J19" s="18">
        <v>7191</v>
      </c>
    </row>
    <row r="20" spans="1:10" ht="12.95" customHeight="1">
      <c r="A20" s="886" t="s">
        <v>695</v>
      </c>
      <c r="B20" s="18">
        <v>19893</v>
      </c>
      <c r="C20" s="18">
        <v>10163</v>
      </c>
      <c r="D20" s="18">
        <v>9730</v>
      </c>
      <c r="E20" s="18">
        <v>3922</v>
      </c>
      <c r="F20" s="18">
        <v>1966</v>
      </c>
      <c r="G20" s="18">
        <v>1956</v>
      </c>
      <c r="H20" s="18">
        <v>15971</v>
      </c>
      <c r="I20" s="18">
        <v>8197</v>
      </c>
      <c r="J20" s="18">
        <v>7774</v>
      </c>
    </row>
    <row r="21" spans="1:10" ht="12.95" customHeight="1">
      <c r="A21" s="886" t="s">
        <v>696</v>
      </c>
      <c r="B21" s="18">
        <v>20730</v>
      </c>
      <c r="C21" s="18">
        <v>10552</v>
      </c>
      <c r="D21" s="18">
        <v>10178</v>
      </c>
      <c r="E21" s="18">
        <v>4254</v>
      </c>
      <c r="F21" s="18">
        <v>2118</v>
      </c>
      <c r="G21" s="18">
        <v>2136</v>
      </c>
      <c r="H21" s="18">
        <v>16476</v>
      </c>
      <c r="I21" s="18">
        <v>8434</v>
      </c>
      <c r="J21" s="18">
        <v>8042</v>
      </c>
    </row>
    <row r="22" spans="1:10" ht="12.95" customHeight="1">
      <c r="A22" s="886" t="s">
        <v>697</v>
      </c>
      <c r="B22" s="18">
        <v>20070</v>
      </c>
      <c r="C22" s="18">
        <v>10279</v>
      </c>
      <c r="D22" s="18">
        <v>9791</v>
      </c>
      <c r="E22" s="18">
        <v>4072</v>
      </c>
      <c r="F22" s="18">
        <v>2043</v>
      </c>
      <c r="G22" s="18">
        <v>2029</v>
      </c>
      <c r="H22" s="18">
        <v>15998</v>
      </c>
      <c r="I22" s="18">
        <v>8236</v>
      </c>
      <c r="J22" s="18">
        <v>7762</v>
      </c>
    </row>
    <row r="23" spans="1:10" ht="12.95" customHeight="1">
      <c r="A23" s="886" t="s">
        <v>698</v>
      </c>
      <c r="B23" s="18">
        <v>20528</v>
      </c>
      <c r="C23" s="18">
        <v>10427</v>
      </c>
      <c r="D23" s="18">
        <v>10101</v>
      </c>
      <c r="E23" s="18">
        <v>4099</v>
      </c>
      <c r="F23" s="18">
        <v>2047</v>
      </c>
      <c r="G23" s="18">
        <v>2052</v>
      </c>
      <c r="H23" s="18">
        <v>16429</v>
      </c>
      <c r="I23" s="18">
        <v>8380</v>
      </c>
      <c r="J23" s="18">
        <v>8049</v>
      </c>
    </row>
    <row r="24" spans="1:10" s="281" customFormat="1" ht="12.95" customHeight="1">
      <c r="A24" s="884" t="s">
        <v>699</v>
      </c>
      <c r="B24" s="17">
        <v>99790</v>
      </c>
      <c r="C24" s="17">
        <v>51007</v>
      </c>
      <c r="D24" s="17">
        <v>48783</v>
      </c>
      <c r="E24" s="17">
        <v>19950</v>
      </c>
      <c r="F24" s="17">
        <v>9985</v>
      </c>
      <c r="G24" s="17">
        <v>9965</v>
      </c>
      <c r="H24" s="17">
        <v>79840</v>
      </c>
      <c r="I24" s="17">
        <v>41022</v>
      </c>
      <c r="J24" s="17">
        <v>38818</v>
      </c>
    </row>
    <row r="25" spans="1:10" ht="12.95" customHeight="1">
      <c r="B25" s="18"/>
      <c r="C25" s="18"/>
      <c r="D25" s="18"/>
      <c r="E25" s="18"/>
      <c r="F25" s="18"/>
      <c r="G25" s="18"/>
      <c r="H25" s="18"/>
      <c r="I25" s="18"/>
      <c r="J25" s="18"/>
    </row>
    <row r="26" spans="1:10" ht="12.95" customHeight="1">
      <c r="A26" s="886" t="s">
        <v>641</v>
      </c>
      <c r="B26" s="18">
        <v>21597</v>
      </c>
      <c r="C26" s="18">
        <v>11277</v>
      </c>
      <c r="D26" s="18">
        <v>10320</v>
      </c>
      <c r="E26" s="18">
        <v>4328</v>
      </c>
      <c r="F26" s="18">
        <v>2243</v>
      </c>
      <c r="G26" s="18">
        <v>2085</v>
      </c>
      <c r="H26" s="18">
        <v>17269</v>
      </c>
      <c r="I26" s="18">
        <v>9034</v>
      </c>
      <c r="J26" s="18">
        <v>8235</v>
      </c>
    </row>
    <row r="27" spans="1:10" ht="12.95" customHeight="1">
      <c r="A27" s="886" t="s">
        <v>700</v>
      </c>
      <c r="B27" s="18">
        <v>21440</v>
      </c>
      <c r="C27" s="18">
        <v>10982</v>
      </c>
      <c r="D27" s="18">
        <v>10458</v>
      </c>
      <c r="E27" s="18">
        <v>4237</v>
      </c>
      <c r="F27" s="18">
        <v>2205</v>
      </c>
      <c r="G27" s="18">
        <v>2032</v>
      </c>
      <c r="H27" s="18">
        <v>17203</v>
      </c>
      <c r="I27" s="18">
        <v>8777</v>
      </c>
      <c r="J27" s="18">
        <v>8426</v>
      </c>
    </row>
    <row r="28" spans="1:10" ht="12.95" customHeight="1">
      <c r="A28" s="886" t="s">
        <v>701</v>
      </c>
      <c r="B28" s="18">
        <v>20356</v>
      </c>
      <c r="C28" s="18">
        <v>10549</v>
      </c>
      <c r="D28" s="18">
        <v>9807</v>
      </c>
      <c r="E28" s="18">
        <v>4000</v>
      </c>
      <c r="F28" s="18">
        <v>2037</v>
      </c>
      <c r="G28" s="18">
        <v>1963</v>
      </c>
      <c r="H28" s="18">
        <v>16356</v>
      </c>
      <c r="I28" s="18">
        <v>8512</v>
      </c>
      <c r="J28" s="18">
        <v>7844</v>
      </c>
    </row>
    <row r="29" spans="1:10" ht="12.95" customHeight="1">
      <c r="A29" s="886" t="s">
        <v>702</v>
      </c>
      <c r="B29" s="18">
        <v>20115</v>
      </c>
      <c r="C29" s="18">
        <v>10468</v>
      </c>
      <c r="D29" s="18">
        <v>9647</v>
      </c>
      <c r="E29" s="18">
        <v>4103</v>
      </c>
      <c r="F29" s="18">
        <v>2109</v>
      </c>
      <c r="G29" s="18">
        <v>1994</v>
      </c>
      <c r="H29" s="18">
        <v>16012</v>
      </c>
      <c r="I29" s="18">
        <v>8359</v>
      </c>
      <c r="J29" s="18">
        <v>7653</v>
      </c>
    </row>
    <row r="30" spans="1:10" ht="12.95" customHeight="1">
      <c r="A30" s="886" t="s">
        <v>703</v>
      </c>
      <c r="B30" s="18">
        <v>19505</v>
      </c>
      <c r="C30" s="18">
        <v>10168</v>
      </c>
      <c r="D30" s="18">
        <v>9337</v>
      </c>
      <c r="E30" s="18">
        <v>3749</v>
      </c>
      <c r="F30" s="18">
        <v>1946</v>
      </c>
      <c r="G30" s="18">
        <v>1803</v>
      </c>
      <c r="H30" s="18">
        <v>15756</v>
      </c>
      <c r="I30" s="18">
        <v>8222</v>
      </c>
      <c r="J30" s="18">
        <v>7534</v>
      </c>
    </row>
    <row r="31" spans="1:10" s="281" customFormat="1" ht="12.95" customHeight="1">
      <c r="A31" s="884" t="s">
        <v>704</v>
      </c>
      <c r="B31" s="17">
        <v>103013</v>
      </c>
      <c r="C31" s="17">
        <v>53444</v>
      </c>
      <c r="D31" s="17">
        <v>49569</v>
      </c>
      <c r="E31" s="17">
        <v>20417</v>
      </c>
      <c r="F31" s="17">
        <v>10540</v>
      </c>
      <c r="G31" s="17">
        <v>9877</v>
      </c>
      <c r="H31" s="17">
        <v>82596</v>
      </c>
      <c r="I31" s="17">
        <v>42904</v>
      </c>
      <c r="J31" s="17">
        <v>39692</v>
      </c>
    </row>
    <row r="32" spans="1:10" ht="12.95" customHeight="1">
      <c r="B32" s="18"/>
      <c r="C32" s="18"/>
      <c r="D32" s="18"/>
      <c r="E32" s="18"/>
      <c r="F32" s="18"/>
      <c r="G32" s="18"/>
      <c r="H32" s="18"/>
      <c r="I32" s="18"/>
      <c r="J32" s="18"/>
    </row>
    <row r="33" spans="1:10" ht="12.95" customHeight="1">
      <c r="A33" s="886" t="s">
        <v>705</v>
      </c>
      <c r="B33" s="18">
        <v>20483</v>
      </c>
      <c r="C33" s="18">
        <v>10628</v>
      </c>
      <c r="D33" s="18">
        <v>9855</v>
      </c>
      <c r="E33" s="18">
        <v>4236</v>
      </c>
      <c r="F33" s="18">
        <v>2175</v>
      </c>
      <c r="G33" s="18">
        <v>2061</v>
      </c>
      <c r="H33" s="18">
        <v>16247</v>
      </c>
      <c r="I33" s="18">
        <v>8453</v>
      </c>
      <c r="J33" s="18">
        <v>7794</v>
      </c>
    </row>
    <row r="34" spans="1:10" ht="12.95" customHeight="1">
      <c r="A34" s="886" t="s">
        <v>706</v>
      </c>
      <c r="B34" s="18">
        <v>19788</v>
      </c>
      <c r="C34" s="18">
        <v>10284</v>
      </c>
      <c r="D34" s="18">
        <v>9504</v>
      </c>
      <c r="E34" s="18">
        <v>4156</v>
      </c>
      <c r="F34" s="18">
        <v>2133</v>
      </c>
      <c r="G34" s="18">
        <v>2023</v>
      </c>
      <c r="H34" s="18">
        <v>15632</v>
      </c>
      <c r="I34" s="18">
        <v>8151</v>
      </c>
      <c r="J34" s="18">
        <v>7481</v>
      </c>
    </row>
    <row r="35" spans="1:10" ht="12.95" customHeight="1">
      <c r="A35" s="886" t="s">
        <v>707</v>
      </c>
      <c r="B35" s="18">
        <v>19016</v>
      </c>
      <c r="C35" s="18">
        <v>9828</v>
      </c>
      <c r="D35" s="18">
        <v>9188</v>
      </c>
      <c r="E35" s="18">
        <v>3999</v>
      </c>
      <c r="F35" s="18">
        <v>1963</v>
      </c>
      <c r="G35" s="18">
        <v>2036</v>
      </c>
      <c r="H35" s="18">
        <v>15017</v>
      </c>
      <c r="I35" s="18">
        <v>7865</v>
      </c>
      <c r="J35" s="18">
        <v>7152</v>
      </c>
    </row>
    <row r="36" spans="1:10" ht="12.95" customHeight="1">
      <c r="A36" s="886" t="s">
        <v>708</v>
      </c>
      <c r="B36" s="18">
        <v>17616</v>
      </c>
      <c r="C36" s="18">
        <v>9210</v>
      </c>
      <c r="D36" s="18">
        <v>8406</v>
      </c>
      <c r="E36" s="18">
        <v>3821</v>
      </c>
      <c r="F36" s="18">
        <v>1982</v>
      </c>
      <c r="G36" s="18">
        <v>1839</v>
      </c>
      <c r="H36" s="18">
        <v>13795</v>
      </c>
      <c r="I36" s="18">
        <v>7228</v>
      </c>
      <c r="J36" s="18">
        <v>6567</v>
      </c>
    </row>
    <row r="37" spans="1:10" ht="12.95" customHeight="1">
      <c r="A37" s="886" t="s">
        <v>709</v>
      </c>
      <c r="B37" s="18">
        <v>16235</v>
      </c>
      <c r="C37" s="18">
        <v>8532</v>
      </c>
      <c r="D37" s="18">
        <v>7703</v>
      </c>
      <c r="E37" s="18">
        <v>3575</v>
      </c>
      <c r="F37" s="18">
        <v>1858</v>
      </c>
      <c r="G37" s="18">
        <v>1717</v>
      </c>
      <c r="H37" s="18">
        <v>12660</v>
      </c>
      <c r="I37" s="18">
        <v>6674</v>
      </c>
      <c r="J37" s="18">
        <v>5986</v>
      </c>
    </row>
    <row r="38" spans="1:10" s="281" customFormat="1" ht="12.95" customHeight="1">
      <c r="A38" s="884" t="s">
        <v>710</v>
      </c>
      <c r="B38" s="17">
        <v>93138</v>
      </c>
      <c r="C38" s="17">
        <v>48482</v>
      </c>
      <c r="D38" s="17">
        <v>44656</v>
      </c>
      <c r="E38" s="17">
        <v>19787</v>
      </c>
      <c r="F38" s="17">
        <v>10111</v>
      </c>
      <c r="G38" s="17">
        <v>9676</v>
      </c>
      <c r="H38" s="17">
        <v>73351</v>
      </c>
      <c r="I38" s="17">
        <v>38371</v>
      </c>
      <c r="J38" s="17">
        <v>34980</v>
      </c>
    </row>
    <row r="39" spans="1:10" s="281" customFormat="1" ht="12.95" customHeight="1">
      <c r="A39" s="884"/>
      <c r="B39" s="18"/>
      <c r="C39" s="18"/>
      <c r="D39" s="18"/>
      <c r="E39" s="18"/>
      <c r="F39" s="18"/>
      <c r="G39" s="18"/>
      <c r="H39" s="18"/>
      <c r="I39" s="18"/>
      <c r="J39" s="18"/>
    </row>
    <row r="40" spans="1:10" ht="12.95" customHeight="1">
      <c r="A40" s="886" t="s">
        <v>711</v>
      </c>
      <c r="B40" s="18">
        <v>15588</v>
      </c>
      <c r="C40" s="18">
        <v>8122</v>
      </c>
      <c r="D40" s="18">
        <v>7466</v>
      </c>
      <c r="E40" s="18">
        <v>3378</v>
      </c>
      <c r="F40" s="18">
        <v>1708</v>
      </c>
      <c r="G40" s="18">
        <v>1670</v>
      </c>
      <c r="H40" s="18">
        <v>12210</v>
      </c>
      <c r="I40" s="18">
        <v>6414</v>
      </c>
      <c r="J40" s="18">
        <v>5796</v>
      </c>
    </row>
    <row r="41" spans="1:10" ht="12.95" customHeight="1">
      <c r="A41" s="886" t="s">
        <v>712</v>
      </c>
      <c r="B41" s="18">
        <v>15044</v>
      </c>
      <c r="C41" s="18">
        <v>7963</v>
      </c>
      <c r="D41" s="18">
        <v>7081</v>
      </c>
      <c r="E41" s="18">
        <v>3288</v>
      </c>
      <c r="F41" s="18">
        <v>1694</v>
      </c>
      <c r="G41" s="18">
        <v>1594</v>
      </c>
      <c r="H41" s="18">
        <v>11756</v>
      </c>
      <c r="I41" s="18">
        <v>6269</v>
      </c>
      <c r="J41" s="18">
        <v>5487</v>
      </c>
    </row>
    <row r="42" spans="1:10" ht="12.95" customHeight="1">
      <c r="A42" s="886" t="s">
        <v>713</v>
      </c>
      <c r="B42" s="18">
        <v>13427</v>
      </c>
      <c r="C42" s="18">
        <v>7015</v>
      </c>
      <c r="D42" s="18">
        <v>6412</v>
      </c>
      <c r="E42" s="18">
        <v>2900</v>
      </c>
      <c r="F42" s="18">
        <v>1444</v>
      </c>
      <c r="G42" s="18">
        <v>1456</v>
      </c>
      <c r="H42" s="18">
        <v>10527</v>
      </c>
      <c r="I42" s="18">
        <v>5571</v>
      </c>
      <c r="J42" s="18">
        <v>4956</v>
      </c>
    </row>
    <row r="43" spans="1:10" ht="12.95" customHeight="1">
      <c r="A43" s="886" t="s">
        <v>391</v>
      </c>
      <c r="B43" s="18">
        <v>12062</v>
      </c>
      <c r="C43" s="18">
        <v>6225</v>
      </c>
      <c r="D43" s="18">
        <v>5837</v>
      </c>
      <c r="E43" s="18">
        <v>2589</v>
      </c>
      <c r="F43" s="18">
        <v>1314</v>
      </c>
      <c r="G43" s="18">
        <v>1275</v>
      </c>
      <c r="H43" s="18">
        <v>9473</v>
      </c>
      <c r="I43" s="18">
        <v>4911</v>
      </c>
      <c r="J43" s="18">
        <v>4562</v>
      </c>
    </row>
    <row r="44" spans="1:10" ht="12.95" customHeight="1">
      <c r="A44" s="886" t="s">
        <v>714</v>
      </c>
      <c r="B44" s="18">
        <v>11325</v>
      </c>
      <c r="C44" s="18">
        <v>5699</v>
      </c>
      <c r="D44" s="18">
        <v>5626</v>
      </c>
      <c r="E44" s="18">
        <v>2274</v>
      </c>
      <c r="F44" s="18">
        <v>1102</v>
      </c>
      <c r="G44" s="18">
        <v>1172</v>
      </c>
      <c r="H44" s="18">
        <v>9051</v>
      </c>
      <c r="I44" s="18">
        <v>4597</v>
      </c>
      <c r="J44" s="18">
        <v>4454</v>
      </c>
    </row>
    <row r="45" spans="1:10" s="281" customFormat="1" ht="12.75" customHeight="1">
      <c r="A45" s="884" t="s">
        <v>163</v>
      </c>
      <c r="B45" s="17">
        <v>67446</v>
      </c>
      <c r="C45" s="17">
        <v>35024</v>
      </c>
      <c r="D45" s="17">
        <v>32422</v>
      </c>
      <c r="E45" s="17">
        <v>14429</v>
      </c>
      <c r="F45" s="17">
        <v>7262</v>
      </c>
      <c r="G45" s="17">
        <v>7167</v>
      </c>
      <c r="H45" s="17">
        <v>53017</v>
      </c>
      <c r="I45" s="17">
        <v>27762</v>
      </c>
      <c r="J45" s="17">
        <v>25255</v>
      </c>
    </row>
    <row r="46" spans="1:10" ht="12.95" customHeight="1">
      <c r="B46" s="18"/>
      <c r="C46" s="18"/>
      <c r="D46" s="18"/>
      <c r="E46" s="18"/>
      <c r="F46" s="18"/>
      <c r="G46" s="18"/>
      <c r="H46" s="18"/>
      <c r="I46" s="18"/>
      <c r="J46" s="18"/>
    </row>
    <row r="47" spans="1:10" ht="12.95" customHeight="1">
      <c r="A47" s="886" t="s">
        <v>715</v>
      </c>
      <c r="B47" s="18">
        <v>12390</v>
      </c>
      <c r="C47" s="18">
        <v>6242</v>
      </c>
      <c r="D47" s="18">
        <v>6148</v>
      </c>
      <c r="E47" s="18">
        <v>2713</v>
      </c>
      <c r="F47" s="18">
        <v>1337</v>
      </c>
      <c r="G47" s="18">
        <v>1376</v>
      </c>
      <c r="H47" s="18">
        <v>9677</v>
      </c>
      <c r="I47" s="18">
        <v>4905</v>
      </c>
      <c r="J47" s="18">
        <v>4772</v>
      </c>
    </row>
    <row r="48" spans="1:10" ht="12.95" customHeight="1">
      <c r="A48" s="886" t="s">
        <v>716</v>
      </c>
      <c r="B48" s="18">
        <v>11384</v>
      </c>
      <c r="C48" s="18">
        <v>5651</v>
      </c>
      <c r="D48" s="18">
        <v>5733</v>
      </c>
      <c r="E48" s="18">
        <v>2458</v>
      </c>
      <c r="F48" s="18">
        <v>1236</v>
      </c>
      <c r="G48" s="18">
        <v>1222</v>
      </c>
      <c r="H48" s="18">
        <v>8926</v>
      </c>
      <c r="I48" s="18">
        <v>4415</v>
      </c>
      <c r="J48" s="18">
        <v>4511</v>
      </c>
    </row>
    <row r="49" spans="1:10" ht="12.95" customHeight="1">
      <c r="A49" s="886" t="s">
        <v>717</v>
      </c>
      <c r="B49" s="18">
        <v>11567</v>
      </c>
      <c r="C49" s="18">
        <v>5716</v>
      </c>
      <c r="D49" s="18">
        <v>5851</v>
      </c>
      <c r="E49" s="18">
        <v>2511</v>
      </c>
      <c r="F49" s="18">
        <v>1183</v>
      </c>
      <c r="G49" s="18">
        <v>1328</v>
      </c>
      <c r="H49" s="18">
        <v>9056</v>
      </c>
      <c r="I49" s="18">
        <v>4533</v>
      </c>
      <c r="J49" s="18">
        <v>4523</v>
      </c>
    </row>
    <row r="50" spans="1:10" ht="12.95" customHeight="1">
      <c r="A50" s="886" t="s">
        <v>718</v>
      </c>
      <c r="B50" s="18">
        <v>11139</v>
      </c>
      <c r="C50" s="18">
        <v>5533</v>
      </c>
      <c r="D50" s="18">
        <v>5606</v>
      </c>
      <c r="E50" s="18">
        <v>2313</v>
      </c>
      <c r="F50" s="18">
        <v>1082</v>
      </c>
      <c r="G50" s="18">
        <v>1231</v>
      </c>
      <c r="H50" s="18">
        <v>8826</v>
      </c>
      <c r="I50" s="18">
        <v>4451</v>
      </c>
      <c r="J50" s="18">
        <v>4375</v>
      </c>
    </row>
    <row r="51" spans="1:10" ht="12.95" customHeight="1">
      <c r="A51" s="886" t="s">
        <v>719</v>
      </c>
      <c r="B51" s="18">
        <v>15273</v>
      </c>
      <c r="C51" s="18">
        <v>8103</v>
      </c>
      <c r="D51" s="18">
        <v>7170</v>
      </c>
      <c r="E51" s="18">
        <v>3695</v>
      </c>
      <c r="F51" s="18">
        <v>1928</v>
      </c>
      <c r="G51" s="18">
        <v>1767</v>
      </c>
      <c r="H51" s="18">
        <v>11578</v>
      </c>
      <c r="I51" s="18">
        <v>6175</v>
      </c>
      <c r="J51" s="18">
        <v>5403</v>
      </c>
    </row>
    <row r="52" spans="1:10" s="281" customFormat="1" ht="12.95" customHeight="1">
      <c r="A52" s="884" t="s">
        <v>720</v>
      </c>
      <c r="B52" s="17">
        <v>61753</v>
      </c>
      <c r="C52" s="17">
        <v>31245</v>
      </c>
      <c r="D52" s="17">
        <v>30508</v>
      </c>
      <c r="E52" s="17">
        <v>13690</v>
      </c>
      <c r="F52" s="17">
        <v>6766</v>
      </c>
      <c r="G52" s="17">
        <v>6924</v>
      </c>
      <c r="H52" s="17">
        <v>48063</v>
      </c>
      <c r="I52" s="17">
        <v>24479</v>
      </c>
      <c r="J52" s="17">
        <v>23584</v>
      </c>
    </row>
    <row r="53" spans="1:10" s="281" customFormat="1" ht="12.95" customHeight="1">
      <c r="A53" s="884"/>
      <c r="B53" s="197"/>
      <c r="C53" s="197"/>
      <c r="D53" s="197"/>
      <c r="E53" s="197"/>
      <c r="F53" s="197"/>
      <c r="G53" s="197"/>
      <c r="H53" s="197"/>
      <c r="I53" s="197"/>
      <c r="J53" s="197"/>
    </row>
    <row r="54" spans="1:10" s="281" customFormat="1" ht="12.95" customHeight="1">
      <c r="A54" s="884"/>
      <c r="B54" s="197"/>
      <c r="C54" s="197"/>
      <c r="D54" s="197"/>
      <c r="E54" s="197"/>
      <c r="F54" s="197"/>
      <c r="G54" s="197"/>
      <c r="H54" s="197"/>
      <c r="I54" s="197"/>
      <c r="J54" s="197"/>
    </row>
    <row r="55" spans="1:10" s="281" customFormat="1" ht="12.95" customHeight="1">
      <c r="A55" s="884"/>
      <c r="B55" s="197"/>
      <c r="C55" s="197"/>
      <c r="D55" s="197"/>
      <c r="E55" s="197"/>
      <c r="F55" s="197"/>
      <c r="G55" s="197"/>
      <c r="H55" s="197"/>
      <c r="I55" s="197"/>
      <c r="J55" s="197"/>
    </row>
    <row r="56" spans="1:10" s="281" customFormat="1" ht="12.95" customHeight="1">
      <c r="A56" s="884"/>
      <c r="B56" s="197"/>
      <c r="C56" s="197"/>
      <c r="D56" s="197"/>
      <c r="E56" s="197"/>
      <c r="F56" s="197"/>
      <c r="G56" s="197"/>
      <c r="H56" s="197"/>
      <c r="I56" s="197"/>
      <c r="J56" s="197"/>
    </row>
    <row r="57" spans="1:10" s="281" customFormat="1" ht="12.95" customHeight="1">
      <c r="A57" s="884"/>
      <c r="B57" s="197"/>
      <c r="C57" s="197"/>
      <c r="D57" s="197"/>
      <c r="E57" s="197"/>
      <c r="F57" s="197"/>
      <c r="G57" s="197"/>
      <c r="H57" s="197"/>
      <c r="I57" s="197"/>
      <c r="J57" s="197"/>
    </row>
    <row r="58" spans="1:10" s="281" customFormat="1" ht="12.95" customHeight="1">
      <c r="A58" s="884"/>
      <c r="B58" s="197"/>
      <c r="C58" s="197"/>
      <c r="D58" s="197"/>
      <c r="E58" s="197"/>
      <c r="F58" s="197"/>
      <c r="G58" s="197"/>
      <c r="H58" s="197"/>
      <c r="I58" s="197"/>
      <c r="J58" s="197"/>
    </row>
    <row r="59" spans="1:10" s="281" customFormat="1" ht="12.95" customHeight="1">
      <c r="A59" s="884"/>
      <c r="B59" s="197"/>
      <c r="C59" s="197"/>
      <c r="D59" s="197"/>
      <c r="E59" s="197"/>
      <c r="F59" s="197"/>
      <c r="G59" s="197"/>
      <c r="H59" s="197"/>
      <c r="I59" s="197"/>
      <c r="J59" s="197"/>
    </row>
    <row r="60" spans="1:10" s="281" customFormat="1" ht="12.95" customHeight="1">
      <c r="A60" s="884"/>
      <c r="B60" s="197"/>
      <c r="C60" s="197"/>
      <c r="D60" s="197"/>
      <c r="E60" s="197"/>
      <c r="F60" s="197"/>
      <c r="G60" s="197"/>
      <c r="H60" s="197"/>
      <c r="I60" s="197"/>
      <c r="J60" s="197"/>
    </row>
    <row r="61" spans="1:10" ht="12.95" customHeight="1">
      <c r="A61" s="886" t="s">
        <v>722</v>
      </c>
      <c r="B61" s="18">
        <v>13133</v>
      </c>
      <c r="C61" s="18">
        <v>6581</v>
      </c>
      <c r="D61" s="18">
        <v>6552</v>
      </c>
      <c r="E61" s="18">
        <v>2840</v>
      </c>
      <c r="F61" s="18">
        <v>1350</v>
      </c>
      <c r="G61" s="18">
        <v>1490</v>
      </c>
      <c r="H61" s="18">
        <v>10293</v>
      </c>
      <c r="I61" s="18">
        <v>5231</v>
      </c>
      <c r="J61" s="18">
        <v>5062</v>
      </c>
    </row>
    <row r="62" spans="1:10" ht="12.95" customHeight="1">
      <c r="A62" s="886" t="s">
        <v>723</v>
      </c>
      <c r="B62" s="18">
        <v>13214</v>
      </c>
      <c r="C62" s="18">
        <v>6527</v>
      </c>
      <c r="D62" s="18">
        <v>6687</v>
      </c>
      <c r="E62" s="18">
        <v>2761</v>
      </c>
      <c r="F62" s="18">
        <v>1241</v>
      </c>
      <c r="G62" s="18">
        <v>1520</v>
      </c>
      <c r="H62" s="18">
        <v>10453</v>
      </c>
      <c r="I62" s="18">
        <v>5286</v>
      </c>
      <c r="J62" s="18">
        <v>5167</v>
      </c>
    </row>
    <row r="63" spans="1:10" ht="12.95" customHeight="1">
      <c r="A63" s="886" t="s">
        <v>724</v>
      </c>
      <c r="B63" s="18">
        <v>13101</v>
      </c>
      <c r="C63" s="18">
        <v>6415</v>
      </c>
      <c r="D63" s="18">
        <v>6686</v>
      </c>
      <c r="E63" s="18">
        <v>2740</v>
      </c>
      <c r="F63" s="18">
        <v>1285</v>
      </c>
      <c r="G63" s="18">
        <v>1455</v>
      </c>
      <c r="H63" s="18">
        <v>10361</v>
      </c>
      <c r="I63" s="18">
        <v>5130</v>
      </c>
      <c r="J63" s="18">
        <v>5231</v>
      </c>
    </row>
    <row r="64" spans="1:10" ht="12.95" customHeight="1">
      <c r="A64" s="886" t="s">
        <v>725</v>
      </c>
      <c r="B64" s="18">
        <v>14015</v>
      </c>
      <c r="C64" s="18">
        <v>7065</v>
      </c>
      <c r="D64" s="18">
        <v>6950</v>
      </c>
      <c r="E64" s="18">
        <v>2916</v>
      </c>
      <c r="F64" s="18">
        <v>1393</v>
      </c>
      <c r="G64" s="18">
        <v>1523</v>
      </c>
      <c r="H64" s="18">
        <v>11099</v>
      </c>
      <c r="I64" s="18">
        <v>5672</v>
      </c>
      <c r="J64" s="18">
        <v>5427</v>
      </c>
    </row>
    <row r="65" spans="1:10" ht="12.95" customHeight="1">
      <c r="A65" s="886" t="s">
        <v>726</v>
      </c>
      <c r="B65" s="18">
        <v>14017</v>
      </c>
      <c r="C65" s="18">
        <v>6843</v>
      </c>
      <c r="D65" s="18">
        <v>7174</v>
      </c>
      <c r="E65" s="18">
        <v>2926</v>
      </c>
      <c r="F65" s="18">
        <v>1308</v>
      </c>
      <c r="G65" s="18">
        <v>1618</v>
      </c>
      <c r="H65" s="18">
        <v>11091</v>
      </c>
      <c r="I65" s="18">
        <v>5535</v>
      </c>
      <c r="J65" s="18">
        <v>5556</v>
      </c>
    </row>
    <row r="66" spans="1:10" s="281" customFormat="1" ht="12.95" customHeight="1">
      <c r="A66" s="884" t="s">
        <v>727</v>
      </c>
      <c r="B66" s="17">
        <v>67480</v>
      </c>
      <c r="C66" s="17">
        <v>33431</v>
      </c>
      <c r="D66" s="17">
        <v>34049</v>
      </c>
      <c r="E66" s="17">
        <v>14183</v>
      </c>
      <c r="F66" s="17">
        <v>6577</v>
      </c>
      <c r="G66" s="17">
        <v>7606</v>
      </c>
      <c r="H66" s="17">
        <v>53297</v>
      </c>
      <c r="I66" s="17">
        <v>26854</v>
      </c>
      <c r="J66" s="17">
        <v>26443</v>
      </c>
    </row>
    <row r="67" spans="1:10" s="281" customFormat="1" ht="10.15" customHeight="1">
      <c r="B67" s="18"/>
      <c r="C67" s="18"/>
      <c r="D67" s="18"/>
      <c r="E67" s="18"/>
      <c r="F67" s="18"/>
      <c r="G67" s="18"/>
      <c r="H67" s="18"/>
      <c r="I67" s="18"/>
      <c r="J67" s="18"/>
    </row>
    <row r="68" spans="1:10" ht="12.95" customHeight="1">
      <c r="A68" s="886" t="s">
        <v>625</v>
      </c>
      <c r="B68" s="18">
        <v>15644</v>
      </c>
      <c r="C68" s="18">
        <v>7958</v>
      </c>
      <c r="D68" s="18">
        <v>7686</v>
      </c>
      <c r="E68" s="18">
        <v>3534</v>
      </c>
      <c r="F68" s="18">
        <v>1744</v>
      </c>
      <c r="G68" s="18">
        <v>1790</v>
      </c>
      <c r="H68" s="18">
        <v>12110</v>
      </c>
      <c r="I68" s="18">
        <v>6214</v>
      </c>
      <c r="J68" s="18">
        <v>5896</v>
      </c>
    </row>
    <row r="69" spans="1:10" ht="12.95" customHeight="1">
      <c r="A69" s="886" t="s">
        <v>728</v>
      </c>
      <c r="B69" s="18">
        <v>15109</v>
      </c>
      <c r="C69" s="18">
        <v>7652</v>
      </c>
      <c r="D69" s="18">
        <v>7457</v>
      </c>
      <c r="E69" s="18">
        <v>3268</v>
      </c>
      <c r="F69" s="18">
        <v>1506</v>
      </c>
      <c r="G69" s="18">
        <v>1762</v>
      </c>
      <c r="H69" s="18">
        <v>11841</v>
      </c>
      <c r="I69" s="18">
        <v>6146</v>
      </c>
      <c r="J69" s="18">
        <v>5695</v>
      </c>
    </row>
    <row r="70" spans="1:10" ht="12.95" customHeight="1">
      <c r="A70" s="886" t="s">
        <v>729</v>
      </c>
      <c r="B70" s="18">
        <v>16679</v>
      </c>
      <c r="C70" s="18">
        <v>9053</v>
      </c>
      <c r="D70" s="18">
        <v>7626</v>
      </c>
      <c r="E70" s="18">
        <v>3793</v>
      </c>
      <c r="F70" s="18">
        <v>2033</v>
      </c>
      <c r="G70" s="18">
        <v>1760</v>
      </c>
      <c r="H70" s="18">
        <v>12886</v>
      </c>
      <c r="I70" s="18">
        <v>7020</v>
      </c>
      <c r="J70" s="18">
        <v>5866</v>
      </c>
    </row>
    <row r="71" spans="1:10" ht="12.95" customHeight="1">
      <c r="A71" s="886" t="s">
        <v>730</v>
      </c>
      <c r="B71" s="18">
        <v>15124</v>
      </c>
      <c r="C71" s="18">
        <v>7656</v>
      </c>
      <c r="D71" s="18">
        <v>7468</v>
      </c>
      <c r="E71" s="18">
        <v>3252</v>
      </c>
      <c r="F71" s="18">
        <v>1553</v>
      </c>
      <c r="G71" s="18">
        <v>1699</v>
      </c>
      <c r="H71" s="18">
        <v>11872</v>
      </c>
      <c r="I71" s="18">
        <v>6103</v>
      </c>
      <c r="J71" s="18">
        <v>5769</v>
      </c>
    </row>
    <row r="72" spans="1:10" ht="12.95" customHeight="1">
      <c r="A72" s="886" t="s">
        <v>731</v>
      </c>
      <c r="B72" s="18">
        <v>14750</v>
      </c>
      <c r="C72" s="18">
        <v>7482</v>
      </c>
      <c r="D72" s="18">
        <v>7268</v>
      </c>
      <c r="E72" s="18">
        <v>3224</v>
      </c>
      <c r="F72" s="18">
        <v>1534</v>
      </c>
      <c r="G72" s="18">
        <v>1690</v>
      </c>
      <c r="H72" s="18">
        <v>11526</v>
      </c>
      <c r="I72" s="18">
        <v>5948</v>
      </c>
      <c r="J72" s="18">
        <v>5578</v>
      </c>
    </row>
    <row r="73" spans="1:10" s="281" customFormat="1" ht="12.95" customHeight="1">
      <c r="A73" s="884" t="s">
        <v>732</v>
      </c>
      <c r="B73" s="17">
        <v>77306</v>
      </c>
      <c r="C73" s="17">
        <v>39801</v>
      </c>
      <c r="D73" s="17">
        <v>37505</v>
      </c>
      <c r="E73" s="17">
        <v>17071</v>
      </c>
      <c r="F73" s="17">
        <v>8370</v>
      </c>
      <c r="G73" s="17">
        <v>8701</v>
      </c>
      <c r="H73" s="17">
        <v>60235</v>
      </c>
      <c r="I73" s="17">
        <v>31431</v>
      </c>
      <c r="J73" s="17">
        <v>28804</v>
      </c>
    </row>
    <row r="74" spans="1:10" ht="11.1" customHeight="1">
      <c r="B74" s="18"/>
      <c r="C74" s="18"/>
      <c r="D74" s="18"/>
      <c r="E74" s="18"/>
      <c r="F74" s="18"/>
      <c r="G74" s="18"/>
      <c r="H74" s="18"/>
      <c r="I74" s="18"/>
      <c r="J74" s="18"/>
    </row>
    <row r="75" spans="1:10" ht="12.95" customHeight="1">
      <c r="A75" s="886" t="s">
        <v>733</v>
      </c>
      <c r="B75" s="18">
        <v>14116</v>
      </c>
      <c r="C75" s="18">
        <v>7060</v>
      </c>
      <c r="D75" s="18">
        <v>7056</v>
      </c>
      <c r="E75" s="18">
        <v>3186</v>
      </c>
      <c r="F75" s="18">
        <v>1446</v>
      </c>
      <c r="G75" s="18">
        <v>1740</v>
      </c>
      <c r="H75" s="18">
        <v>10930</v>
      </c>
      <c r="I75" s="18">
        <v>5614</v>
      </c>
      <c r="J75" s="18">
        <v>5316</v>
      </c>
    </row>
    <row r="76" spans="1:10" ht="12.95" customHeight="1">
      <c r="A76" s="886" t="s">
        <v>734</v>
      </c>
      <c r="B76" s="18">
        <v>13374</v>
      </c>
      <c r="C76" s="18">
        <v>6816</v>
      </c>
      <c r="D76" s="18">
        <v>6558</v>
      </c>
      <c r="E76" s="18">
        <v>2897</v>
      </c>
      <c r="F76" s="18">
        <v>1413</v>
      </c>
      <c r="G76" s="18">
        <v>1484</v>
      </c>
      <c r="H76" s="18">
        <v>10477</v>
      </c>
      <c r="I76" s="18">
        <v>5403</v>
      </c>
      <c r="J76" s="18">
        <v>5074</v>
      </c>
    </row>
    <row r="77" spans="1:10" ht="12.95" customHeight="1">
      <c r="A77" s="886" t="s">
        <v>735</v>
      </c>
      <c r="B77" s="18">
        <v>12700</v>
      </c>
      <c r="C77" s="18">
        <v>6567</v>
      </c>
      <c r="D77" s="18">
        <v>6133</v>
      </c>
      <c r="E77" s="18">
        <v>2774</v>
      </c>
      <c r="F77" s="18">
        <v>1313</v>
      </c>
      <c r="G77" s="18">
        <v>1461</v>
      </c>
      <c r="H77" s="18">
        <v>9926</v>
      </c>
      <c r="I77" s="18">
        <v>5254</v>
      </c>
      <c r="J77" s="18">
        <v>4672</v>
      </c>
    </row>
    <row r="78" spans="1:10" ht="12.95" customHeight="1">
      <c r="A78" s="886" t="s">
        <v>736</v>
      </c>
      <c r="B78" s="18">
        <v>12391</v>
      </c>
      <c r="C78" s="18">
        <v>6261</v>
      </c>
      <c r="D78" s="18">
        <v>6130</v>
      </c>
      <c r="E78" s="18">
        <v>2737</v>
      </c>
      <c r="F78" s="18">
        <v>1251</v>
      </c>
      <c r="G78" s="18">
        <v>1486</v>
      </c>
      <c r="H78" s="18">
        <v>9654</v>
      </c>
      <c r="I78" s="18">
        <v>5010</v>
      </c>
      <c r="J78" s="18">
        <v>4644</v>
      </c>
    </row>
    <row r="79" spans="1:10" ht="12.95" customHeight="1">
      <c r="A79" s="886" t="s">
        <v>737</v>
      </c>
      <c r="B79" s="18">
        <v>11491</v>
      </c>
      <c r="C79" s="18">
        <v>5682</v>
      </c>
      <c r="D79" s="18">
        <v>5809</v>
      </c>
      <c r="E79" s="18">
        <v>2502</v>
      </c>
      <c r="F79" s="18">
        <v>1163</v>
      </c>
      <c r="G79" s="18">
        <v>1339</v>
      </c>
      <c r="H79" s="18">
        <v>8989</v>
      </c>
      <c r="I79" s="18">
        <v>4519</v>
      </c>
      <c r="J79" s="18">
        <v>4470</v>
      </c>
    </row>
    <row r="80" spans="1:10" s="281" customFormat="1" ht="12.95" customHeight="1">
      <c r="A80" s="884" t="s">
        <v>738</v>
      </c>
      <c r="B80" s="17">
        <v>64072</v>
      </c>
      <c r="C80" s="17">
        <v>32386</v>
      </c>
      <c r="D80" s="17">
        <v>31686</v>
      </c>
      <c r="E80" s="17">
        <v>14096</v>
      </c>
      <c r="F80" s="17">
        <v>6586</v>
      </c>
      <c r="G80" s="17">
        <v>7510</v>
      </c>
      <c r="H80" s="17">
        <v>49976</v>
      </c>
      <c r="I80" s="17">
        <v>25800</v>
      </c>
      <c r="J80" s="17">
        <v>24176</v>
      </c>
    </row>
    <row r="81" spans="1:10" ht="11.1" customHeight="1">
      <c r="B81" s="18"/>
      <c r="C81" s="18"/>
      <c r="D81" s="18"/>
      <c r="E81" s="18"/>
      <c r="F81" s="18"/>
      <c r="G81" s="18"/>
      <c r="H81" s="18"/>
      <c r="I81" s="18"/>
      <c r="J81" s="18"/>
    </row>
    <row r="82" spans="1:10" ht="12.95" customHeight="1">
      <c r="A82" s="886" t="s">
        <v>739</v>
      </c>
      <c r="B82" s="18">
        <v>12188</v>
      </c>
      <c r="C82" s="18">
        <v>6449</v>
      </c>
      <c r="D82" s="18">
        <v>5739</v>
      </c>
      <c r="E82" s="18">
        <v>2815</v>
      </c>
      <c r="F82" s="18">
        <v>1425</v>
      </c>
      <c r="G82" s="18">
        <v>1390</v>
      </c>
      <c r="H82" s="18">
        <v>9373</v>
      </c>
      <c r="I82" s="18">
        <v>5024</v>
      </c>
      <c r="J82" s="18">
        <v>4349</v>
      </c>
    </row>
    <row r="83" spans="1:10" ht="12.95" customHeight="1">
      <c r="A83" s="886" t="s">
        <v>740</v>
      </c>
      <c r="B83" s="18">
        <v>10964</v>
      </c>
      <c r="C83" s="18">
        <v>5594</v>
      </c>
      <c r="D83" s="18">
        <v>5370</v>
      </c>
      <c r="E83" s="18">
        <v>2495</v>
      </c>
      <c r="F83" s="18">
        <v>1157</v>
      </c>
      <c r="G83" s="18">
        <v>1338</v>
      </c>
      <c r="H83" s="18">
        <v>8469</v>
      </c>
      <c r="I83" s="18">
        <v>4437</v>
      </c>
      <c r="J83" s="18">
        <v>4032</v>
      </c>
    </row>
    <row r="84" spans="1:10" ht="12.95" customHeight="1">
      <c r="A84" s="886" t="s">
        <v>741</v>
      </c>
      <c r="B84" s="18">
        <v>10310</v>
      </c>
      <c r="C84" s="18">
        <v>5255</v>
      </c>
      <c r="D84" s="18">
        <v>5055</v>
      </c>
      <c r="E84" s="18">
        <v>2275</v>
      </c>
      <c r="F84" s="18">
        <v>1061</v>
      </c>
      <c r="G84" s="18">
        <v>1214</v>
      </c>
      <c r="H84" s="18">
        <v>8035</v>
      </c>
      <c r="I84" s="18">
        <v>4194</v>
      </c>
      <c r="J84" s="18">
        <v>3841</v>
      </c>
    </row>
    <row r="85" spans="1:10" ht="12.95" customHeight="1">
      <c r="A85" s="886" t="s">
        <v>742</v>
      </c>
      <c r="B85" s="18">
        <v>12293</v>
      </c>
      <c r="C85" s="18">
        <v>6414</v>
      </c>
      <c r="D85" s="18">
        <v>5879</v>
      </c>
      <c r="E85" s="18">
        <v>2982</v>
      </c>
      <c r="F85" s="18">
        <v>1528</v>
      </c>
      <c r="G85" s="18">
        <v>1454</v>
      </c>
      <c r="H85" s="18">
        <v>9311</v>
      </c>
      <c r="I85" s="18">
        <v>4886</v>
      </c>
      <c r="J85" s="18">
        <v>4425</v>
      </c>
    </row>
    <row r="86" spans="1:10" ht="12.95" customHeight="1">
      <c r="A86" s="886" t="s">
        <v>743</v>
      </c>
      <c r="B86" s="18">
        <v>9888</v>
      </c>
      <c r="C86" s="18">
        <v>4973</v>
      </c>
      <c r="D86" s="18">
        <v>4915</v>
      </c>
      <c r="E86" s="18">
        <v>2158</v>
      </c>
      <c r="F86" s="18">
        <v>1037</v>
      </c>
      <c r="G86" s="18">
        <v>1121</v>
      </c>
      <c r="H86" s="18">
        <v>7730</v>
      </c>
      <c r="I86" s="18">
        <v>3936</v>
      </c>
      <c r="J86" s="18">
        <v>3794</v>
      </c>
    </row>
    <row r="87" spans="1:10" s="281" customFormat="1" ht="12.95" customHeight="1">
      <c r="A87" s="884" t="s">
        <v>744</v>
      </c>
      <c r="B87" s="17">
        <v>55643</v>
      </c>
      <c r="C87" s="17">
        <v>28685</v>
      </c>
      <c r="D87" s="17">
        <v>26958</v>
      </c>
      <c r="E87" s="17">
        <v>12725</v>
      </c>
      <c r="F87" s="17">
        <v>6208</v>
      </c>
      <c r="G87" s="17">
        <v>6517</v>
      </c>
      <c r="H87" s="17">
        <v>42918</v>
      </c>
      <c r="I87" s="17">
        <v>22477</v>
      </c>
      <c r="J87" s="17">
        <v>20441</v>
      </c>
    </row>
    <row r="88" spans="1:10" ht="11.45" customHeight="1">
      <c r="B88" s="18"/>
      <c r="C88" s="18"/>
      <c r="D88" s="18"/>
      <c r="E88" s="18"/>
      <c r="F88" s="18"/>
      <c r="G88" s="18"/>
      <c r="H88" s="18"/>
      <c r="I88" s="18"/>
      <c r="J88" s="18"/>
    </row>
    <row r="89" spans="1:10" ht="12.95" customHeight="1">
      <c r="A89" s="886" t="s">
        <v>745</v>
      </c>
      <c r="B89" s="18">
        <v>9921</v>
      </c>
      <c r="C89" s="18">
        <v>4953</v>
      </c>
      <c r="D89" s="18">
        <v>4968</v>
      </c>
      <c r="E89" s="18">
        <v>2220</v>
      </c>
      <c r="F89" s="18">
        <v>1039</v>
      </c>
      <c r="G89" s="18">
        <v>1181</v>
      </c>
      <c r="H89" s="18">
        <v>7701</v>
      </c>
      <c r="I89" s="18">
        <v>3914</v>
      </c>
      <c r="J89" s="18">
        <v>3787</v>
      </c>
    </row>
    <row r="90" spans="1:10" ht="12.95" customHeight="1">
      <c r="A90" s="886" t="s">
        <v>639</v>
      </c>
      <c r="B90" s="18">
        <v>9315</v>
      </c>
      <c r="C90" s="18">
        <v>4671</v>
      </c>
      <c r="D90" s="18">
        <v>4644</v>
      </c>
      <c r="E90" s="18">
        <v>2022</v>
      </c>
      <c r="F90" s="18">
        <v>920</v>
      </c>
      <c r="G90" s="18">
        <v>1102</v>
      </c>
      <c r="H90" s="18">
        <v>7293</v>
      </c>
      <c r="I90" s="18">
        <v>3751</v>
      </c>
      <c r="J90" s="18">
        <v>3542</v>
      </c>
    </row>
    <row r="91" spans="1:10" ht="12.95" customHeight="1">
      <c r="A91" s="886" t="s">
        <v>746</v>
      </c>
      <c r="B91" s="18">
        <v>8862</v>
      </c>
      <c r="C91" s="18">
        <v>4289</v>
      </c>
      <c r="D91" s="18">
        <v>4573</v>
      </c>
      <c r="E91" s="18">
        <v>1952</v>
      </c>
      <c r="F91" s="18">
        <v>835</v>
      </c>
      <c r="G91" s="18">
        <v>1117</v>
      </c>
      <c r="H91" s="18">
        <v>6910</v>
      </c>
      <c r="I91" s="18">
        <v>3454</v>
      </c>
      <c r="J91" s="18">
        <v>3456</v>
      </c>
    </row>
    <row r="92" spans="1:10" ht="12.95" customHeight="1">
      <c r="A92" s="886" t="s">
        <v>747</v>
      </c>
      <c r="B92" s="18">
        <v>9117</v>
      </c>
      <c r="C92" s="18">
        <v>4395</v>
      </c>
      <c r="D92" s="18">
        <v>4722</v>
      </c>
      <c r="E92" s="18">
        <v>1947</v>
      </c>
      <c r="F92" s="18">
        <v>852</v>
      </c>
      <c r="G92" s="18">
        <v>1095</v>
      </c>
      <c r="H92" s="18">
        <v>7170</v>
      </c>
      <c r="I92" s="18">
        <v>3543</v>
      </c>
      <c r="J92" s="18">
        <v>3627</v>
      </c>
    </row>
    <row r="93" spans="1:10" ht="12.95" customHeight="1">
      <c r="A93" s="886" t="s">
        <v>748</v>
      </c>
      <c r="B93" s="18">
        <v>8713</v>
      </c>
      <c r="C93" s="18">
        <v>4213</v>
      </c>
      <c r="D93" s="18">
        <v>4500</v>
      </c>
      <c r="E93" s="18">
        <v>1919</v>
      </c>
      <c r="F93" s="18">
        <v>851</v>
      </c>
      <c r="G93" s="18">
        <v>1068</v>
      </c>
      <c r="H93" s="18">
        <v>6794</v>
      </c>
      <c r="I93" s="18">
        <v>3362</v>
      </c>
      <c r="J93" s="18">
        <v>3432</v>
      </c>
    </row>
    <row r="94" spans="1:10" s="281" customFormat="1" ht="12.95" customHeight="1">
      <c r="A94" s="884" t="s">
        <v>207</v>
      </c>
      <c r="B94" s="17">
        <v>45928</v>
      </c>
      <c r="C94" s="17">
        <v>22521</v>
      </c>
      <c r="D94" s="17">
        <v>23407</v>
      </c>
      <c r="E94" s="17">
        <v>10060</v>
      </c>
      <c r="F94" s="17">
        <v>4497</v>
      </c>
      <c r="G94" s="17">
        <v>5563</v>
      </c>
      <c r="H94" s="17">
        <v>35868</v>
      </c>
      <c r="I94" s="17">
        <v>18024</v>
      </c>
      <c r="J94" s="17">
        <v>17844</v>
      </c>
    </row>
    <row r="95" spans="1:10" ht="10.9" customHeight="1">
      <c r="B95" s="18"/>
      <c r="C95" s="18"/>
      <c r="D95" s="18"/>
      <c r="E95" s="18"/>
      <c r="F95" s="18"/>
      <c r="G95" s="18"/>
      <c r="H95" s="18"/>
      <c r="I95" s="18"/>
      <c r="J95" s="18"/>
    </row>
    <row r="96" spans="1:10" ht="12.95" customHeight="1">
      <c r="A96" s="886" t="s">
        <v>629</v>
      </c>
      <c r="B96" s="18">
        <v>9184</v>
      </c>
      <c r="C96" s="18">
        <v>4466</v>
      </c>
      <c r="D96" s="18">
        <v>4718</v>
      </c>
      <c r="E96" s="18">
        <v>2094</v>
      </c>
      <c r="F96" s="18">
        <v>965</v>
      </c>
      <c r="G96" s="18">
        <v>1129</v>
      </c>
      <c r="H96" s="18">
        <v>7090</v>
      </c>
      <c r="I96" s="18">
        <v>3501</v>
      </c>
      <c r="J96" s="18">
        <v>3589</v>
      </c>
    </row>
    <row r="97" spans="1:10" ht="12.95" customHeight="1">
      <c r="A97" s="886" t="s">
        <v>749</v>
      </c>
      <c r="B97" s="18">
        <v>8347</v>
      </c>
      <c r="C97" s="18">
        <v>3971</v>
      </c>
      <c r="D97" s="18">
        <v>4376</v>
      </c>
      <c r="E97" s="18">
        <v>1875</v>
      </c>
      <c r="F97" s="18">
        <v>844</v>
      </c>
      <c r="G97" s="18">
        <v>1031</v>
      </c>
      <c r="H97" s="18">
        <v>6472</v>
      </c>
      <c r="I97" s="18">
        <v>3127</v>
      </c>
      <c r="J97" s="18">
        <v>3345</v>
      </c>
    </row>
    <row r="98" spans="1:10" ht="12.95" customHeight="1">
      <c r="A98" s="886" t="s">
        <v>750</v>
      </c>
      <c r="B98" s="18">
        <v>8289</v>
      </c>
      <c r="C98" s="18">
        <v>3901</v>
      </c>
      <c r="D98" s="18">
        <v>4388</v>
      </c>
      <c r="E98" s="18">
        <v>1758</v>
      </c>
      <c r="F98" s="18">
        <v>758</v>
      </c>
      <c r="G98" s="18">
        <v>1000</v>
      </c>
      <c r="H98" s="18">
        <v>6531</v>
      </c>
      <c r="I98" s="18">
        <v>3143</v>
      </c>
      <c r="J98" s="18">
        <v>3388</v>
      </c>
    </row>
    <row r="99" spans="1:10" ht="12.95" customHeight="1">
      <c r="A99" s="886" t="s">
        <v>751</v>
      </c>
      <c r="B99" s="18">
        <v>7862</v>
      </c>
      <c r="C99" s="18">
        <v>3642</v>
      </c>
      <c r="D99" s="18">
        <v>4220</v>
      </c>
      <c r="E99" s="18">
        <v>1680</v>
      </c>
      <c r="F99" s="18">
        <v>701</v>
      </c>
      <c r="G99" s="18">
        <v>979</v>
      </c>
      <c r="H99" s="18">
        <v>6182</v>
      </c>
      <c r="I99" s="18">
        <v>2941</v>
      </c>
      <c r="J99" s="18">
        <v>3241</v>
      </c>
    </row>
    <row r="100" spans="1:10" ht="12.95" customHeight="1">
      <c r="A100" s="886" t="s">
        <v>752</v>
      </c>
      <c r="B100" s="18">
        <v>7740</v>
      </c>
      <c r="C100" s="18">
        <v>3701</v>
      </c>
      <c r="D100" s="18">
        <v>4039</v>
      </c>
      <c r="E100" s="18">
        <v>1710</v>
      </c>
      <c r="F100" s="18">
        <v>729</v>
      </c>
      <c r="G100" s="18">
        <v>981</v>
      </c>
      <c r="H100" s="18">
        <v>6030</v>
      </c>
      <c r="I100" s="18">
        <v>2972</v>
      </c>
      <c r="J100" s="18">
        <v>3058</v>
      </c>
    </row>
    <row r="101" spans="1:10" s="281" customFormat="1" ht="12.95" customHeight="1">
      <c r="A101" s="884" t="s">
        <v>753</v>
      </c>
      <c r="B101" s="17">
        <v>41422</v>
      </c>
      <c r="C101" s="17">
        <v>19681</v>
      </c>
      <c r="D101" s="17">
        <v>21741</v>
      </c>
      <c r="E101" s="17">
        <v>9117</v>
      </c>
      <c r="F101" s="17">
        <v>3997</v>
      </c>
      <c r="G101" s="17">
        <v>5120</v>
      </c>
      <c r="H101" s="17">
        <v>32305</v>
      </c>
      <c r="I101" s="17">
        <v>15684</v>
      </c>
      <c r="J101" s="17">
        <v>16621</v>
      </c>
    </row>
    <row r="102" spans="1:10" ht="11.45" customHeight="1">
      <c r="B102" s="18"/>
      <c r="C102" s="18"/>
      <c r="D102" s="18"/>
      <c r="E102" s="18"/>
      <c r="F102" s="18"/>
      <c r="G102" s="18"/>
      <c r="H102" s="18"/>
      <c r="I102" s="18"/>
      <c r="J102" s="18"/>
    </row>
    <row r="103" spans="1:10" ht="12.95" customHeight="1">
      <c r="A103" s="886" t="s">
        <v>754</v>
      </c>
      <c r="B103" s="18">
        <v>8061</v>
      </c>
      <c r="C103" s="18">
        <v>3780</v>
      </c>
      <c r="D103" s="18">
        <v>4281</v>
      </c>
      <c r="E103" s="18">
        <v>1780</v>
      </c>
      <c r="F103" s="18">
        <v>757</v>
      </c>
      <c r="G103" s="18">
        <v>1023</v>
      </c>
      <c r="H103" s="18">
        <v>6281</v>
      </c>
      <c r="I103" s="18">
        <v>3023</v>
      </c>
      <c r="J103" s="18">
        <v>3258</v>
      </c>
    </row>
    <row r="104" spans="1:10" ht="12.95" customHeight="1">
      <c r="A104" s="886" t="s">
        <v>755</v>
      </c>
      <c r="B104" s="18">
        <v>10232</v>
      </c>
      <c r="C104" s="18">
        <v>4718</v>
      </c>
      <c r="D104" s="18">
        <v>5514</v>
      </c>
      <c r="E104" s="18">
        <v>2576</v>
      </c>
      <c r="F104" s="18">
        <v>1118</v>
      </c>
      <c r="G104" s="18">
        <v>1458</v>
      </c>
      <c r="H104" s="18">
        <v>7656</v>
      </c>
      <c r="I104" s="18">
        <v>3600</v>
      </c>
      <c r="J104" s="18">
        <v>4056</v>
      </c>
    </row>
    <row r="105" spans="1:10" ht="12.95" customHeight="1">
      <c r="A105" s="886" t="s">
        <v>756</v>
      </c>
      <c r="B105" s="18">
        <v>7959</v>
      </c>
      <c r="C105" s="18">
        <v>3556</v>
      </c>
      <c r="D105" s="18">
        <v>4403</v>
      </c>
      <c r="E105" s="18">
        <v>1819</v>
      </c>
      <c r="F105" s="18">
        <v>750</v>
      </c>
      <c r="G105" s="18">
        <v>1069</v>
      </c>
      <c r="H105" s="18">
        <v>6140</v>
      </c>
      <c r="I105" s="18">
        <v>2806</v>
      </c>
      <c r="J105" s="18">
        <v>3334</v>
      </c>
    </row>
    <row r="106" spans="1:10" ht="12.95" customHeight="1">
      <c r="A106" s="886" t="s">
        <v>390</v>
      </c>
      <c r="B106" s="18">
        <v>7914</v>
      </c>
      <c r="C106" s="18">
        <v>3530</v>
      </c>
      <c r="D106" s="18">
        <v>4384</v>
      </c>
      <c r="E106" s="18">
        <v>1792</v>
      </c>
      <c r="F106" s="18">
        <v>721</v>
      </c>
      <c r="G106" s="18">
        <v>1071</v>
      </c>
      <c r="H106" s="18">
        <v>6122</v>
      </c>
      <c r="I106" s="18">
        <v>2809</v>
      </c>
      <c r="J106" s="18">
        <v>3313</v>
      </c>
    </row>
    <row r="107" spans="1:10" ht="12.95" customHeight="1">
      <c r="A107" s="886" t="s">
        <v>757</v>
      </c>
      <c r="B107" s="18">
        <v>7803</v>
      </c>
      <c r="C107" s="18">
        <v>3473</v>
      </c>
      <c r="D107" s="18">
        <v>4330</v>
      </c>
      <c r="E107" s="18">
        <v>1785</v>
      </c>
      <c r="F107" s="18">
        <v>736</v>
      </c>
      <c r="G107" s="18">
        <v>1049</v>
      </c>
      <c r="H107" s="18">
        <v>6018</v>
      </c>
      <c r="I107" s="18">
        <v>2737</v>
      </c>
      <c r="J107" s="18">
        <v>3281</v>
      </c>
    </row>
    <row r="108" spans="1:10" s="281" customFormat="1" ht="12.95" customHeight="1">
      <c r="A108" s="884" t="s">
        <v>236</v>
      </c>
      <c r="B108" s="17">
        <v>41969</v>
      </c>
      <c r="C108" s="17">
        <v>19057</v>
      </c>
      <c r="D108" s="17">
        <v>22912</v>
      </c>
      <c r="E108" s="17">
        <v>9752</v>
      </c>
      <c r="F108" s="17">
        <v>4082</v>
      </c>
      <c r="G108" s="17">
        <v>5670</v>
      </c>
      <c r="H108" s="17">
        <v>32217</v>
      </c>
      <c r="I108" s="17">
        <v>14975</v>
      </c>
      <c r="J108" s="17">
        <v>17242</v>
      </c>
    </row>
    <row r="109" spans="1:10" s="281" customFormat="1" ht="12.95" customHeight="1">
      <c r="A109" s="884"/>
      <c r="B109" s="197"/>
      <c r="C109" s="197"/>
      <c r="D109" s="197"/>
      <c r="E109" s="197"/>
      <c r="F109" s="197"/>
      <c r="G109" s="197"/>
      <c r="H109" s="197"/>
      <c r="I109" s="197"/>
      <c r="J109" s="197"/>
    </row>
    <row r="110" spans="1:10" s="281" customFormat="1" ht="12.95" customHeight="1">
      <c r="A110" s="884"/>
      <c r="B110" s="197"/>
      <c r="C110" s="197"/>
      <c r="D110" s="197"/>
      <c r="E110" s="197"/>
      <c r="F110" s="197"/>
      <c r="G110" s="197"/>
      <c r="H110" s="197"/>
      <c r="I110" s="197"/>
      <c r="J110" s="197"/>
    </row>
    <row r="111" spans="1:10" s="281" customFormat="1" ht="12.95" customHeight="1">
      <c r="A111" s="884"/>
      <c r="B111" s="197"/>
      <c r="C111" s="197"/>
      <c r="D111" s="197"/>
      <c r="E111" s="197"/>
      <c r="F111" s="197"/>
      <c r="G111" s="197"/>
      <c r="H111" s="197"/>
      <c r="I111" s="197"/>
      <c r="J111" s="197"/>
    </row>
    <row r="112" spans="1:10" s="281" customFormat="1" ht="12.95" customHeight="1">
      <c r="A112" s="884"/>
      <c r="B112" s="197"/>
      <c r="C112" s="197"/>
      <c r="D112" s="197"/>
      <c r="E112" s="197"/>
      <c r="F112" s="197"/>
      <c r="G112" s="197"/>
      <c r="H112" s="197"/>
      <c r="I112" s="197"/>
      <c r="J112" s="197"/>
    </row>
    <row r="113" spans="1:10" s="281" customFormat="1" ht="12.95" customHeight="1">
      <c r="A113" s="884"/>
      <c r="B113" s="197"/>
      <c r="C113" s="197"/>
      <c r="D113" s="197"/>
      <c r="E113" s="197"/>
      <c r="F113" s="197"/>
      <c r="G113" s="197"/>
      <c r="H113" s="197"/>
      <c r="I113" s="197"/>
      <c r="J113" s="197"/>
    </row>
    <row r="114" spans="1:10" s="281" customFormat="1" ht="12.95" customHeight="1">
      <c r="A114" s="884"/>
      <c r="B114" s="197"/>
      <c r="C114" s="197"/>
      <c r="D114" s="197"/>
      <c r="E114" s="197"/>
      <c r="F114" s="197"/>
      <c r="G114" s="197"/>
      <c r="H114" s="197"/>
      <c r="I114" s="197"/>
      <c r="J114" s="197"/>
    </row>
    <row r="115" spans="1:10" s="281" customFormat="1" ht="12.95" customHeight="1">
      <c r="A115" s="884"/>
      <c r="B115" s="197"/>
      <c r="C115" s="197"/>
      <c r="D115" s="197"/>
      <c r="E115" s="197"/>
      <c r="F115" s="197"/>
      <c r="G115" s="197"/>
      <c r="H115" s="197"/>
      <c r="I115" s="197"/>
      <c r="J115" s="197"/>
    </row>
    <row r="116" spans="1:10" ht="12.95" customHeight="1">
      <c r="A116" s="886" t="s">
        <v>758</v>
      </c>
      <c r="B116" s="18">
        <v>7981</v>
      </c>
      <c r="C116" s="18">
        <v>3641</v>
      </c>
      <c r="D116" s="18">
        <v>4340</v>
      </c>
      <c r="E116" s="18">
        <v>1883</v>
      </c>
      <c r="F116" s="18">
        <v>795</v>
      </c>
      <c r="G116" s="18">
        <v>1088</v>
      </c>
      <c r="H116" s="18">
        <v>6098</v>
      </c>
      <c r="I116" s="18">
        <v>2846</v>
      </c>
      <c r="J116" s="18">
        <v>3252</v>
      </c>
    </row>
    <row r="117" spans="1:10" ht="12.95" customHeight="1">
      <c r="A117" s="886" t="s">
        <v>759</v>
      </c>
      <c r="B117" s="18">
        <v>7253</v>
      </c>
      <c r="C117" s="18">
        <v>3263</v>
      </c>
      <c r="D117" s="18">
        <v>3990</v>
      </c>
      <c r="E117" s="18">
        <v>1686</v>
      </c>
      <c r="F117" s="18">
        <v>695</v>
      </c>
      <c r="G117" s="18">
        <v>991</v>
      </c>
      <c r="H117" s="18">
        <v>5567</v>
      </c>
      <c r="I117" s="18">
        <v>2568</v>
      </c>
      <c r="J117" s="18">
        <v>2999</v>
      </c>
    </row>
    <row r="118" spans="1:10" ht="12.95" customHeight="1">
      <c r="A118" s="886" t="s">
        <v>760</v>
      </c>
      <c r="B118" s="18">
        <v>6721</v>
      </c>
      <c r="C118" s="18">
        <v>2908</v>
      </c>
      <c r="D118" s="18">
        <v>3813</v>
      </c>
      <c r="E118" s="18">
        <v>1582</v>
      </c>
      <c r="F118" s="18">
        <v>633</v>
      </c>
      <c r="G118" s="18">
        <v>949</v>
      </c>
      <c r="H118" s="18">
        <v>5139</v>
      </c>
      <c r="I118" s="18">
        <v>2275</v>
      </c>
      <c r="J118" s="18">
        <v>2864</v>
      </c>
    </row>
    <row r="119" spans="1:10" ht="12.95" customHeight="1">
      <c r="A119" s="886" t="s">
        <v>761</v>
      </c>
      <c r="B119" s="18">
        <v>6371</v>
      </c>
      <c r="C119" s="18">
        <v>2839</v>
      </c>
      <c r="D119" s="18">
        <v>3532</v>
      </c>
      <c r="E119" s="18">
        <v>1455</v>
      </c>
      <c r="F119" s="18">
        <v>567</v>
      </c>
      <c r="G119" s="18">
        <v>888</v>
      </c>
      <c r="H119" s="18">
        <v>4916</v>
      </c>
      <c r="I119" s="18">
        <v>2272</v>
      </c>
      <c r="J119" s="18">
        <v>2644</v>
      </c>
    </row>
    <row r="120" spans="1:10" ht="12.95" customHeight="1">
      <c r="A120" s="886" t="s">
        <v>627</v>
      </c>
      <c r="B120" s="18">
        <v>5623</v>
      </c>
      <c r="C120" s="18">
        <v>2355</v>
      </c>
      <c r="D120" s="18">
        <v>3268</v>
      </c>
      <c r="E120" s="18">
        <v>1367</v>
      </c>
      <c r="F120" s="18">
        <v>498</v>
      </c>
      <c r="G120" s="18">
        <v>869</v>
      </c>
      <c r="H120" s="18">
        <v>4256</v>
      </c>
      <c r="I120" s="18">
        <v>1857</v>
      </c>
      <c r="J120" s="18">
        <v>2399</v>
      </c>
    </row>
    <row r="121" spans="1:10" s="281" customFormat="1" ht="12.95" customHeight="1">
      <c r="A121" s="884" t="s">
        <v>762</v>
      </c>
      <c r="B121" s="17">
        <v>33949</v>
      </c>
      <c r="C121" s="17">
        <v>15006</v>
      </c>
      <c r="D121" s="17">
        <v>18943</v>
      </c>
      <c r="E121" s="17">
        <v>7973</v>
      </c>
      <c r="F121" s="17">
        <v>3188</v>
      </c>
      <c r="G121" s="17">
        <v>4785</v>
      </c>
      <c r="H121" s="17">
        <v>25976</v>
      </c>
      <c r="I121" s="17">
        <v>11818</v>
      </c>
      <c r="J121" s="17">
        <v>14158</v>
      </c>
    </row>
    <row r="122" spans="1:10" ht="11.1" customHeight="1">
      <c r="B122" s="18"/>
      <c r="C122" s="18"/>
      <c r="D122" s="18"/>
      <c r="E122" s="18"/>
      <c r="F122" s="18"/>
      <c r="G122" s="18"/>
      <c r="H122" s="18"/>
      <c r="I122" s="18"/>
      <c r="J122" s="18"/>
    </row>
    <row r="123" spans="1:10" ht="12.95" customHeight="1">
      <c r="A123" s="886" t="s">
        <v>763</v>
      </c>
      <c r="B123" s="18">
        <v>5341</v>
      </c>
      <c r="C123" s="18">
        <v>2239</v>
      </c>
      <c r="D123" s="18">
        <v>3102</v>
      </c>
      <c r="E123" s="18">
        <v>1418</v>
      </c>
      <c r="F123" s="18">
        <v>555</v>
      </c>
      <c r="G123" s="18">
        <v>863</v>
      </c>
      <c r="H123" s="18">
        <v>3923</v>
      </c>
      <c r="I123" s="18">
        <v>1684</v>
      </c>
      <c r="J123" s="18">
        <v>2239</v>
      </c>
    </row>
    <row r="124" spans="1:10" ht="12.95" customHeight="1">
      <c r="A124" s="886" t="s">
        <v>764</v>
      </c>
      <c r="B124" s="18">
        <v>4817</v>
      </c>
      <c r="C124" s="18">
        <v>1994</v>
      </c>
      <c r="D124" s="18">
        <v>2823</v>
      </c>
      <c r="E124" s="18">
        <v>1251</v>
      </c>
      <c r="F124" s="18">
        <v>443</v>
      </c>
      <c r="G124" s="18">
        <v>808</v>
      </c>
      <c r="H124" s="18">
        <v>3566</v>
      </c>
      <c r="I124" s="18">
        <v>1551</v>
      </c>
      <c r="J124" s="18">
        <v>2015</v>
      </c>
    </row>
    <row r="125" spans="1:10" ht="12.95" customHeight="1">
      <c r="A125" s="886" t="s">
        <v>765</v>
      </c>
      <c r="B125" s="18">
        <v>4203</v>
      </c>
      <c r="C125" s="18">
        <v>1781</v>
      </c>
      <c r="D125" s="18">
        <v>2422</v>
      </c>
      <c r="E125" s="18">
        <v>1104</v>
      </c>
      <c r="F125" s="18">
        <v>446</v>
      </c>
      <c r="G125" s="18">
        <v>658</v>
      </c>
      <c r="H125" s="18">
        <v>3099</v>
      </c>
      <c r="I125" s="18">
        <v>1335</v>
      </c>
      <c r="J125" s="18">
        <v>1764</v>
      </c>
    </row>
    <row r="126" spans="1:10" ht="12.95" customHeight="1">
      <c r="A126" s="886" t="s">
        <v>766</v>
      </c>
      <c r="B126" s="18">
        <v>3998</v>
      </c>
      <c r="C126" s="18">
        <v>1604</v>
      </c>
      <c r="D126" s="18">
        <v>2394</v>
      </c>
      <c r="E126" s="18">
        <v>1067</v>
      </c>
      <c r="F126" s="18">
        <v>380</v>
      </c>
      <c r="G126" s="18">
        <v>687</v>
      </c>
      <c r="H126" s="18">
        <v>2931</v>
      </c>
      <c r="I126" s="18">
        <v>1224</v>
      </c>
      <c r="J126" s="18">
        <v>1707</v>
      </c>
    </row>
    <row r="127" spans="1:10" ht="12.95" customHeight="1">
      <c r="A127" s="886" t="s">
        <v>767</v>
      </c>
      <c r="B127" s="18">
        <v>3403</v>
      </c>
      <c r="C127" s="18">
        <v>1380</v>
      </c>
      <c r="D127" s="18">
        <v>2023</v>
      </c>
      <c r="E127" s="18">
        <v>871</v>
      </c>
      <c r="F127" s="18">
        <v>313</v>
      </c>
      <c r="G127" s="18">
        <v>558</v>
      </c>
      <c r="H127" s="18">
        <v>2532</v>
      </c>
      <c r="I127" s="18">
        <v>1067</v>
      </c>
      <c r="J127" s="18">
        <v>1465</v>
      </c>
    </row>
    <row r="128" spans="1:10" s="281" customFormat="1" ht="12.95" customHeight="1">
      <c r="A128" s="884" t="s">
        <v>768</v>
      </c>
      <c r="B128" s="17">
        <v>21762</v>
      </c>
      <c r="C128" s="17">
        <v>8998</v>
      </c>
      <c r="D128" s="17">
        <v>12764</v>
      </c>
      <c r="E128" s="17">
        <v>5711</v>
      </c>
      <c r="F128" s="17">
        <v>2137</v>
      </c>
      <c r="G128" s="17">
        <v>3574</v>
      </c>
      <c r="H128" s="17">
        <v>16051</v>
      </c>
      <c r="I128" s="17">
        <v>6861</v>
      </c>
      <c r="J128" s="17">
        <v>9190</v>
      </c>
    </row>
    <row r="129" spans="1:10" ht="10.15" customHeight="1">
      <c r="B129" s="18"/>
      <c r="C129" s="18"/>
      <c r="D129" s="18"/>
      <c r="E129" s="18"/>
      <c r="F129" s="18"/>
      <c r="G129" s="18"/>
      <c r="H129" s="18"/>
      <c r="I129" s="18"/>
      <c r="J129" s="18"/>
    </row>
    <row r="130" spans="1:10" ht="12.95" customHeight="1">
      <c r="A130" s="886" t="s">
        <v>769</v>
      </c>
      <c r="B130" s="18">
        <v>3428</v>
      </c>
      <c r="C130" s="18">
        <v>1421</v>
      </c>
      <c r="D130" s="18">
        <v>2007</v>
      </c>
      <c r="E130" s="18">
        <v>979</v>
      </c>
      <c r="F130" s="18">
        <v>405</v>
      </c>
      <c r="G130" s="18">
        <v>574</v>
      </c>
      <c r="H130" s="18">
        <v>2449</v>
      </c>
      <c r="I130" s="18">
        <v>1016</v>
      </c>
      <c r="J130" s="18">
        <v>1433</v>
      </c>
    </row>
    <row r="131" spans="1:10" ht="12.95" customHeight="1">
      <c r="A131" s="886" t="s">
        <v>770</v>
      </c>
      <c r="B131" s="18">
        <v>2909</v>
      </c>
      <c r="C131" s="18">
        <v>1170</v>
      </c>
      <c r="D131" s="18">
        <v>1739</v>
      </c>
      <c r="E131" s="18">
        <v>749</v>
      </c>
      <c r="F131" s="18">
        <v>282</v>
      </c>
      <c r="G131" s="18">
        <v>467</v>
      </c>
      <c r="H131" s="18">
        <v>2160</v>
      </c>
      <c r="I131" s="18">
        <v>888</v>
      </c>
      <c r="J131" s="18">
        <v>1272</v>
      </c>
    </row>
    <row r="132" spans="1:10" ht="12.95" customHeight="1">
      <c r="A132" s="886" t="s">
        <v>771</v>
      </c>
      <c r="B132" s="18">
        <v>2417</v>
      </c>
      <c r="C132" s="18">
        <v>929</v>
      </c>
      <c r="D132" s="18">
        <v>1488</v>
      </c>
      <c r="E132" s="18">
        <v>626</v>
      </c>
      <c r="F132" s="18">
        <v>232</v>
      </c>
      <c r="G132" s="18">
        <v>394</v>
      </c>
      <c r="H132" s="18">
        <v>1791</v>
      </c>
      <c r="I132" s="18">
        <v>697</v>
      </c>
      <c r="J132" s="18">
        <v>1094</v>
      </c>
    </row>
    <row r="133" spans="1:10" ht="12.95" customHeight="1">
      <c r="A133" s="886" t="s">
        <v>772</v>
      </c>
      <c r="B133" s="18">
        <v>1929</v>
      </c>
      <c r="C133" s="18">
        <v>709</v>
      </c>
      <c r="D133" s="18">
        <v>1220</v>
      </c>
      <c r="E133" s="18">
        <v>532</v>
      </c>
      <c r="F133" s="18">
        <v>179</v>
      </c>
      <c r="G133" s="18">
        <v>353</v>
      </c>
      <c r="H133" s="18">
        <v>1397</v>
      </c>
      <c r="I133" s="18">
        <v>530</v>
      </c>
      <c r="J133" s="18">
        <v>867</v>
      </c>
    </row>
    <row r="134" spans="1:10" ht="12.95" customHeight="1">
      <c r="A134" s="886" t="s">
        <v>773</v>
      </c>
      <c r="B134" s="18">
        <v>1653</v>
      </c>
      <c r="C134" s="18">
        <v>634</v>
      </c>
      <c r="D134" s="18">
        <v>1019</v>
      </c>
      <c r="E134" s="18">
        <v>419</v>
      </c>
      <c r="F134" s="18">
        <v>161</v>
      </c>
      <c r="G134" s="18">
        <v>258</v>
      </c>
      <c r="H134" s="18">
        <v>1234</v>
      </c>
      <c r="I134" s="18">
        <v>473</v>
      </c>
      <c r="J134" s="18">
        <v>761</v>
      </c>
    </row>
    <row r="135" spans="1:10" s="281" customFormat="1" ht="12.95" customHeight="1">
      <c r="A135" s="884" t="s">
        <v>774</v>
      </c>
      <c r="B135" s="17">
        <v>12336</v>
      </c>
      <c r="C135" s="17">
        <v>4863</v>
      </c>
      <c r="D135" s="17">
        <v>7473</v>
      </c>
      <c r="E135" s="17">
        <v>3305</v>
      </c>
      <c r="F135" s="17">
        <v>1259</v>
      </c>
      <c r="G135" s="17">
        <v>2046</v>
      </c>
      <c r="H135" s="17">
        <v>9031</v>
      </c>
      <c r="I135" s="17">
        <v>3604</v>
      </c>
      <c r="J135" s="17">
        <v>5427</v>
      </c>
    </row>
    <row r="136" spans="1:10" ht="10.9" customHeight="1">
      <c r="B136" s="18"/>
      <c r="C136" s="18"/>
      <c r="D136" s="18"/>
      <c r="E136" s="18"/>
      <c r="F136" s="18"/>
      <c r="G136" s="18"/>
      <c r="H136" s="18"/>
      <c r="I136" s="18"/>
      <c r="J136" s="18"/>
    </row>
    <row r="137" spans="1:10" ht="12.95" customHeight="1">
      <c r="A137" s="886" t="s">
        <v>775</v>
      </c>
      <c r="B137" s="18">
        <v>956</v>
      </c>
      <c r="C137" s="18">
        <v>343</v>
      </c>
      <c r="D137" s="18">
        <v>613</v>
      </c>
      <c r="E137" s="18">
        <v>287</v>
      </c>
      <c r="F137" s="18">
        <v>88</v>
      </c>
      <c r="G137" s="18">
        <v>199</v>
      </c>
      <c r="H137" s="18">
        <v>669</v>
      </c>
      <c r="I137" s="18">
        <v>255</v>
      </c>
      <c r="J137" s="18">
        <v>414</v>
      </c>
    </row>
    <row r="138" spans="1:10" ht="12.95" customHeight="1">
      <c r="A138" s="886" t="s">
        <v>776</v>
      </c>
      <c r="B138" s="18">
        <v>611</v>
      </c>
      <c r="C138" s="18">
        <v>234</v>
      </c>
      <c r="D138" s="18">
        <v>377</v>
      </c>
      <c r="E138" s="18">
        <v>173</v>
      </c>
      <c r="F138" s="18">
        <v>61</v>
      </c>
      <c r="G138" s="18">
        <v>112</v>
      </c>
      <c r="H138" s="18">
        <v>438</v>
      </c>
      <c r="I138" s="18">
        <v>173</v>
      </c>
      <c r="J138" s="18">
        <v>265</v>
      </c>
    </row>
    <row r="139" spans="1:10" ht="12.95" customHeight="1">
      <c r="A139" s="886" t="s">
        <v>392</v>
      </c>
      <c r="B139" s="18">
        <v>523</v>
      </c>
      <c r="C139" s="18">
        <v>194</v>
      </c>
      <c r="D139" s="18">
        <v>329</v>
      </c>
      <c r="E139" s="18">
        <v>152</v>
      </c>
      <c r="F139" s="18">
        <v>51</v>
      </c>
      <c r="G139" s="18">
        <v>101</v>
      </c>
      <c r="H139" s="18">
        <v>371</v>
      </c>
      <c r="I139" s="18">
        <v>143</v>
      </c>
      <c r="J139" s="18">
        <v>228</v>
      </c>
    </row>
    <row r="140" spans="1:10" ht="12.95" customHeight="1">
      <c r="A140" s="886" t="s">
        <v>777</v>
      </c>
      <c r="B140" s="18">
        <v>702</v>
      </c>
      <c r="C140" s="18">
        <v>255</v>
      </c>
      <c r="D140" s="18">
        <v>447</v>
      </c>
      <c r="E140" s="18">
        <v>186</v>
      </c>
      <c r="F140" s="18">
        <v>67</v>
      </c>
      <c r="G140" s="18">
        <v>119</v>
      </c>
      <c r="H140" s="18">
        <v>516</v>
      </c>
      <c r="I140" s="18">
        <v>188</v>
      </c>
      <c r="J140" s="18">
        <v>328</v>
      </c>
    </row>
    <row r="141" spans="1:10" ht="12.95" customHeight="1">
      <c r="A141" s="886" t="s">
        <v>778</v>
      </c>
      <c r="B141" s="18">
        <v>919</v>
      </c>
      <c r="C141" s="18">
        <v>311</v>
      </c>
      <c r="D141" s="18">
        <v>608</v>
      </c>
      <c r="E141" s="18">
        <v>253</v>
      </c>
      <c r="F141" s="18">
        <v>80</v>
      </c>
      <c r="G141" s="18">
        <v>173</v>
      </c>
      <c r="H141" s="18">
        <v>666</v>
      </c>
      <c r="I141" s="18">
        <v>231</v>
      </c>
      <c r="J141" s="18">
        <v>435</v>
      </c>
    </row>
    <row r="142" spans="1:10" s="281" customFormat="1" ht="12.95" customHeight="1">
      <c r="A142" s="884" t="s">
        <v>779</v>
      </c>
      <c r="B142" s="17">
        <v>3711</v>
      </c>
      <c r="C142" s="17">
        <v>1337</v>
      </c>
      <c r="D142" s="17">
        <v>2374</v>
      </c>
      <c r="E142" s="17">
        <v>1051</v>
      </c>
      <c r="F142" s="17">
        <v>347</v>
      </c>
      <c r="G142" s="17">
        <v>704</v>
      </c>
      <c r="H142" s="17">
        <v>2660</v>
      </c>
      <c r="I142" s="17">
        <v>990</v>
      </c>
      <c r="J142" s="17">
        <v>1670</v>
      </c>
    </row>
    <row r="143" spans="1:10" ht="10.15" customHeight="1">
      <c r="B143" s="18"/>
      <c r="C143" s="18"/>
      <c r="D143" s="18"/>
      <c r="E143" s="18"/>
      <c r="F143" s="18"/>
      <c r="G143" s="18"/>
      <c r="H143" s="18"/>
      <c r="I143" s="18"/>
      <c r="J143" s="18"/>
    </row>
    <row r="144" spans="1:10" ht="12.95" customHeight="1">
      <c r="A144" s="886" t="s">
        <v>780</v>
      </c>
      <c r="B144" s="18">
        <v>685</v>
      </c>
      <c r="C144" s="18">
        <v>208</v>
      </c>
      <c r="D144" s="18">
        <v>477</v>
      </c>
      <c r="E144" s="18">
        <v>194</v>
      </c>
      <c r="F144" s="18">
        <v>45</v>
      </c>
      <c r="G144" s="18">
        <v>149</v>
      </c>
      <c r="H144" s="18">
        <v>491</v>
      </c>
      <c r="I144" s="18">
        <v>163</v>
      </c>
      <c r="J144" s="18">
        <v>328</v>
      </c>
    </row>
    <row r="145" spans="1:10" ht="12.95" customHeight="1">
      <c r="A145" s="886" t="s">
        <v>781</v>
      </c>
      <c r="B145" s="18">
        <v>689</v>
      </c>
      <c r="C145" s="18">
        <v>199</v>
      </c>
      <c r="D145" s="18">
        <v>490</v>
      </c>
      <c r="E145" s="18">
        <v>174</v>
      </c>
      <c r="F145" s="18">
        <v>42</v>
      </c>
      <c r="G145" s="18">
        <v>132</v>
      </c>
      <c r="H145" s="18">
        <v>515</v>
      </c>
      <c r="I145" s="18">
        <v>157</v>
      </c>
      <c r="J145" s="18">
        <v>358</v>
      </c>
    </row>
    <row r="146" spans="1:10" ht="12.95" customHeight="1">
      <c r="A146" s="886" t="s">
        <v>782</v>
      </c>
      <c r="B146" s="18">
        <v>581</v>
      </c>
      <c r="C146" s="18">
        <v>170</v>
      </c>
      <c r="D146" s="18">
        <v>411</v>
      </c>
      <c r="E146" s="18">
        <v>152</v>
      </c>
      <c r="F146" s="18">
        <v>37</v>
      </c>
      <c r="G146" s="18">
        <v>115</v>
      </c>
      <c r="H146" s="18">
        <v>429</v>
      </c>
      <c r="I146" s="18">
        <v>133</v>
      </c>
      <c r="J146" s="18">
        <v>296</v>
      </c>
    </row>
    <row r="147" spans="1:10" ht="12.95" customHeight="1">
      <c r="A147" s="886" t="s">
        <v>783</v>
      </c>
      <c r="B147" s="18">
        <v>478</v>
      </c>
      <c r="C147" s="18">
        <v>162</v>
      </c>
      <c r="D147" s="18">
        <v>316</v>
      </c>
      <c r="E147" s="18">
        <v>132</v>
      </c>
      <c r="F147" s="18">
        <v>47</v>
      </c>
      <c r="G147" s="18">
        <v>85</v>
      </c>
      <c r="H147" s="18">
        <v>346</v>
      </c>
      <c r="I147" s="18">
        <v>115</v>
      </c>
      <c r="J147" s="18">
        <v>231</v>
      </c>
    </row>
    <row r="148" spans="1:10" ht="12.95" customHeight="1">
      <c r="A148" s="886" t="s">
        <v>784</v>
      </c>
      <c r="B148" s="18">
        <v>416</v>
      </c>
      <c r="C148" s="18">
        <v>130</v>
      </c>
      <c r="D148" s="18">
        <v>286</v>
      </c>
      <c r="E148" s="18">
        <v>114</v>
      </c>
      <c r="F148" s="18">
        <v>32</v>
      </c>
      <c r="G148" s="18">
        <v>82</v>
      </c>
      <c r="H148" s="18">
        <v>302</v>
      </c>
      <c r="I148" s="18">
        <v>98</v>
      </c>
      <c r="J148" s="18">
        <v>204</v>
      </c>
    </row>
    <row r="149" spans="1:10" s="281" customFormat="1" ht="12.95" customHeight="1">
      <c r="A149" s="884" t="s">
        <v>785</v>
      </c>
      <c r="B149" s="17">
        <v>2849</v>
      </c>
      <c r="C149" s="17">
        <v>869</v>
      </c>
      <c r="D149" s="17">
        <v>1980</v>
      </c>
      <c r="E149" s="17">
        <v>766</v>
      </c>
      <c r="F149" s="17">
        <v>203</v>
      </c>
      <c r="G149" s="17">
        <v>563</v>
      </c>
      <c r="H149" s="17">
        <v>2083</v>
      </c>
      <c r="I149" s="17">
        <v>666</v>
      </c>
      <c r="J149" s="17">
        <v>1417</v>
      </c>
    </row>
    <row r="150" spans="1:10" ht="11.1" customHeight="1">
      <c r="B150" s="18"/>
      <c r="C150" s="18"/>
      <c r="D150" s="18"/>
      <c r="E150" s="18"/>
      <c r="F150" s="18"/>
      <c r="G150" s="18"/>
      <c r="H150" s="18"/>
      <c r="I150" s="18"/>
      <c r="J150" s="18"/>
    </row>
    <row r="151" spans="1:10" ht="12.95" customHeight="1">
      <c r="A151" s="886" t="s">
        <v>786</v>
      </c>
      <c r="B151" s="18">
        <v>293</v>
      </c>
      <c r="C151" s="18">
        <v>78</v>
      </c>
      <c r="D151" s="18">
        <v>215</v>
      </c>
      <c r="E151" s="18">
        <v>73</v>
      </c>
      <c r="F151" s="18">
        <v>22</v>
      </c>
      <c r="G151" s="18">
        <v>51</v>
      </c>
      <c r="H151" s="18">
        <v>220</v>
      </c>
      <c r="I151" s="18">
        <v>56</v>
      </c>
      <c r="J151" s="18">
        <v>164</v>
      </c>
    </row>
    <row r="152" spans="1:10" ht="12.95" customHeight="1">
      <c r="A152" s="886" t="s">
        <v>787</v>
      </c>
      <c r="B152" s="18">
        <v>208</v>
      </c>
      <c r="C152" s="18">
        <v>58</v>
      </c>
      <c r="D152" s="18">
        <v>150</v>
      </c>
      <c r="E152" s="18">
        <v>84</v>
      </c>
      <c r="F152" s="18">
        <v>20</v>
      </c>
      <c r="G152" s="18">
        <v>64</v>
      </c>
      <c r="H152" s="18">
        <v>124</v>
      </c>
      <c r="I152" s="18">
        <v>38</v>
      </c>
      <c r="J152" s="18">
        <v>86</v>
      </c>
    </row>
    <row r="153" spans="1:10" ht="12.95" customHeight="1">
      <c r="A153" s="886" t="s">
        <v>788</v>
      </c>
      <c r="B153" s="18">
        <v>135</v>
      </c>
      <c r="C153" s="18">
        <v>36</v>
      </c>
      <c r="D153" s="18">
        <v>99</v>
      </c>
      <c r="E153" s="18">
        <v>31</v>
      </c>
      <c r="F153" s="18">
        <v>8</v>
      </c>
      <c r="G153" s="18">
        <v>23</v>
      </c>
      <c r="H153" s="18">
        <v>104</v>
      </c>
      <c r="I153" s="18">
        <v>28</v>
      </c>
      <c r="J153" s="18">
        <v>76</v>
      </c>
    </row>
    <row r="154" spans="1:10" ht="12.95" customHeight="1">
      <c r="A154" s="886" t="s">
        <v>789</v>
      </c>
      <c r="B154" s="18">
        <v>137</v>
      </c>
      <c r="C154" s="18">
        <v>45</v>
      </c>
      <c r="D154" s="18">
        <v>92</v>
      </c>
      <c r="E154" s="18">
        <v>33</v>
      </c>
      <c r="F154" s="18">
        <v>13</v>
      </c>
      <c r="G154" s="18">
        <v>20</v>
      </c>
      <c r="H154" s="18">
        <v>104</v>
      </c>
      <c r="I154" s="18">
        <v>32</v>
      </c>
      <c r="J154" s="18">
        <v>72</v>
      </c>
    </row>
    <row r="155" spans="1:10" ht="12.95" customHeight="1">
      <c r="A155" s="886" t="s">
        <v>790</v>
      </c>
      <c r="B155" s="18">
        <v>88</v>
      </c>
      <c r="C155" s="18">
        <v>31</v>
      </c>
      <c r="D155" s="18">
        <v>57</v>
      </c>
      <c r="E155" s="18">
        <v>18</v>
      </c>
      <c r="F155" s="18">
        <v>9</v>
      </c>
      <c r="G155" s="18">
        <v>9</v>
      </c>
      <c r="H155" s="18">
        <v>70</v>
      </c>
      <c r="I155" s="18">
        <v>22</v>
      </c>
      <c r="J155" s="18">
        <v>48</v>
      </c>
    </row>
    <row r="156" spans="1:10" s="281" customFormat="1" ht="12.95" customHeight="1">
      <c r="A156" s="884" t="s">
        <v>791</v>
      </c>
      <c r="B156" s="17">
        <v>861</v>
      </c>
      <c r="C156" s="17">
        <v>248</v>
      </c>
      <c r="D156" s="17">
        <v>613</v>
      </c>
      <c r="E156" s="17">
        <v>239</v>
      </c>
      <c r="F156" s="17">
        <v>72</v>
      </c>
      <c r="G156" s="17">
        <v>167</v>
      </c>
      <c r="H156" s="17">
        <v>622</v>
      </c>
      <c r="I156" s="17">
        <v>176</v>
      </c>
      <c r="J156" s="17">
        <v>446</v>
      </c>
    </row>
    <row r="157" spans="1:10" ht="11.1" customHeight="1">
      <c r="B157" s="18"/>
      <c r="C157" s="18"/>
      <c r="D157" s="18"/>
      <c r="E157" s="18"/>
      <c r="F157" s="18"/>
      <c r="G157" s="18"/>
      <c r="H157" s="18"/>
      <c r="I157" s="18"/>
      <c r="J157" s="18"/>
    </row>
    <row r="158" spans="1:10" ht="12.95" customHeight="1">
      <c r="A158" s="886" t="s">
        <v>792</v>
      </c>
      <c r="B158" s="18">
        <v>39</v>
      </c>
      <c r="C158" s="18">
        <v>22</v>
      </c>
      <c r="D158" s="18">
        <v>17</v>
      </c>
      <c r="E158" s="18">
        <v>14</v>
      </c>
      <c r="F158" s="18">
        <v>7</v>
      </c>
      <c r="G158" s="18">
        <v>7</v>
      </c>
      <c r="H158" s="18">
        <v>25</v>
      </c>
      <c r="I158" s="18">
        <v>15</v>
      </c>
      <c r="J158" s="18">
        <v>10</v>
      </c>
    </row>
    <row r="159" spans="1:10" ht="12.95" customHeight="1">
      <c r="A159" s="886" t="s">
        <v>793</v>
      </c>
      <c r="B159" s="18">
        <v>91</v>
      </c>
      <c r="C159" s="18">
        <v>22</v>
      </c>
      <c r="D159" s="18">
        <v>69</v>
      </c>
      <c r="E159" s="18">
        <v>15</v>
      </c>
      <c r="F159" s="18">
        <v>2</v>
      </c>
      <c r="G159" s="18">
        <v>13</v>
      </c>
      <c r="H159" s="18">
        <v>76</v>
      </c>
      <c r="I159" s="18">
        <v>20</v>
      </c>
      <c r="J159" s="18">
        <v>56</v>
      </c>
    </row>
    <row r="160" spans="1:10" ht="12.95" customHeight="1">
      <c r="A160" s="886" t="s">
        <v>794</v>
      </c>
      <c r="B160" s="18">
        <v>70</v>
      </c>
      <c r="C160" s="18">
        <v>12</v>
      </c>
      <c r="D160" s="18">
        <v>58</v>
      </c>
      <c r="E160" s="18">
        <v>14</v>
      </c>
      <c r="F160" s="18">
        <v>3</v>
      </c>
      <c r="G160" s="18">
        <v>11</v>
      </c>
      <c r="H160" s="18">
        <v>56</v>
      </c>
      <c r="I160" s="18">
        <v>9</v>
      </c>
      <c r="J160" s="18">
        <v>47</v>
      </c>
    </row>
    <row r="161" spans="1:10" ht="12.95" customHeight="1">
      <c r="A161" s="886" t="s">
        <v>795</v>
      </c>
      <c r="B161" s="18">
        <v>35</v>
      </c>
      <c r="C161" s="18">
        <v>8</v>
      </c>
      <c r="D161" s="18">
        <v>27</v>
      </c>
      <c r="E161" s="18">
        <v>16</v>
      </c>
      <c r="F161" s="18">
        <v>2</v>
      </c>
      <c r="G161" s="18">
        <v>14</v>
      </c>
      <c r="H161" s="18">
        <v>19</v>
      </c>
      <c r="I161" s="18">
        <v>6</v>
      </c>
      <c r="J161" s="18">
        <v>13</v>
      </c>
    </row>
    <row r="162" spans="1:10" ht="12.95" customHeight="1">
      <c r="A162" s="886" t="s">
        <v>796</v>
      </c>
      <c r="B162" s="18">
        <v>28</v>
      </c>
      <c r="C162" s="18">
        <v>8</v>
      </c>
      <c r="D162" s="18">
        <v>20</v>
      </c>
      <c r="E162" s="18">
        <v>10</v>
      </c>
      <c r="F162" s="18">
        <v>3</v>
      </c>
      <c r="G162" s="18">
        <v>7</v>
      </c>
      <c r="H162" s="18">
        <v>18</v>
      </c>
      <c r="I162" s="18">
        <v>5</v>
      </c>
      <c r="J162" s="18">
        <v>13</v>
      </c>
    </row>
    <row r="163" spans="1:10" s="281" customFormat="1" ht="12.95" customHeight="1">
      <c r="A163" s="884" t="s">
        <v>797</v>
      </c>
      <c r="B163" s="17">
        <v>263</v>
      </c>
      <c r="C163" s="17">
        <v>72</v>
      </c>
      <c r="D163" s="17">
        <v>191</v>
      </c>
      <c r="E163" s="17">
        <v>69</v>
      </c>
      <c r="F163" s="17">
        <v>17</v>
      </c>
      <c r="G163" s="17">
        <v>52</v>
      </c>
      <c r="H163" s="17">
        <v>194</v>
      </c>
      <c r="I163" s="17">
        <v>55</v>
      </c>
      <c r="J163" s="17">
        <v>139</v>
      </c>
    </row>
    <row r="164" spans="1:10" ht="7.5" customHeight="1">
      <c r="B164" s="17"/>
      <c r="C164" s="17"/>
      <c r="D164" s="17"/>
      <c r="E164" s="17"/>
      <c r="F164" s="17"/>
      <c r="G164" s="17"/>
      <c r="H164" s="17"/>
      <c r="I164" s="17"/>
      <c r="J164" s="17"/>
    </row>
    <row r="165" spans="1:10" s="281" customFormat="1" ht="24.6" customHeight="1">
      <c r="A165" s="889" t="s">
        <v>798</v>
      </c>
      <c r="B165" s="17">
        <v>54</v>
      </c>
      <c r="C165" s="17">
        <v>16</v>
      </c>
      <c r="D165" s="17">
        <v>38</v>
      </c>
      <c r="E165" s="17">
        <v>8</v>
      </c>
      <c r="F165" s="17">
        <v>3</v>
      </c>
      <c r="G165" s="17">
        <v>5</v>
      </c>
      <c r="H165" s="17">
        <v>46</v>
      </c>
      <c r="I165" s="17">
        <v>13</v>
      </c>
      <c r="J165" s="17">
        <v>33</v>
      </c>
    </row>
    <row r="166" spans="1:10" ht="12.95" customHeight="1"/>
    <row r="167" spans="1:10" ht="12.95" customHeight="1"/>
    <row r="168" spans="1:10" ht="12.95" customHeight="1"/>
    <row r="169" spans="1:10" ht="12.95" customHeight="1"/>
    <row r="170" spans="1:10" ht="12.95" customHeight="1"/>
    <row r="171" spans="1:10" ht="12.95" customHeight="1"/>
    <row r="172" spans="1:10" ht="12.95" customHeight="1"/>
    <row r="173" spans="1:10" ht="12.95" customHeight="1"/>
    <row r="174" spans="1:10" ht="12.95" customHeight="1"/>
    <row r="175" spans="1:10" ht="12.95" customHeight="1"/>
    <row r="176" spans="1:10" ht="12.95" customHeight="1"/>
    <row r="177" ht="12.95" customHeight="1"/>
    <row r="178" ht="12.95" customHeight="1"/>
    <row r="179" ht="12.95" customHeight="1"/>
    <row r="180" ht="12.95" customHeight="1"/>
    <row r="181" ht="12.95" customHeight="1"/>
    <row r="182" ht="12.95" customHeight="1"/>
    <row r="183" ht="12.95" customHeight="1"/>
    <row r="184" ht="12.95" customHeight="1"/>
    <row r="185" ht="12.95" customHeight="1"/>
    <row r="186" ht="12.95" customHeight="1"/>
    <row r="187" ht="12.95" customHeight="1"/>
    <row r="188" ht="12.95" customHeight="1"/>
    <row r="189" ht="12.95" customHeight="1"/>
    <row r="190" ht="12.95" customHeight="1"/>
    <row r="191" ht="12.95" customHeight="1"/>
    <row r="192" ht="12.95" customHeight="1"/>
    <row r="193" ht="12.95" customHeight="1"/>
    <row r="194" ht="12.95" customHeight="1"/>
    <row r="195" ht="12.95" customHeight="1"/>
    <row r="196" ht="12.95" customHeight="1"/>
    <row r="197" ht="12.95" customHeight="1"/>
    <row r="198" ht="12.95" customHeight="1"/>
    <row r="199" ht="12.95" customHeight="1"/>
    <row r="200" ht="12.95" customHeight="1"/>
    <row r="201" ht="12.95" customHeight="1"/>
    <row r="202" ht="12.95" customHeight="1"/>
    <row r="203" ht="12.95" customHeight="1"/>
    <row r="204" ht="12.95" customHeight="1"/>
    <row r="205" ht="12.95" customHeight="1"/>
    <row r="206" ht="12.95" customHeight="1"/>
    <row r="207" ht="12.95" customHeight="1"/>
    <row r="208" ht="12.95" customHeight="1"/>
    <row r="209" ht="12.95" customHeight="1"/>
    <row r="210" ht="12.95" customHeight="1"/>
    <row r="211" ht="12.95" customHeight="1"/>
    <row r="212" ht="12.95" customHeight="1"/>
    <row r="213" ht="12.95" customHeight="1"/>
    <row r="214" ht="12.95" customHeight="1"/>
    <row r="215" ht="12.95" customHeight="1"/>
    <row r="216" ht="12.95" customHeight="1"/>
    <row r="217" ht="12.95" customHeight="1"/>
    <row r="218" ht="12.95" customHeight="1"/>
    <row r="219" ht="12.95" customHeight="1"/>
    <row r="220" ht="12.95" customHeight="1"/>
    <row r="221" ht="12.95" customHeight="1"/>
    <row r="222" ht="12.95" customHeight="1"/>
    <row r="223" ht="12.95" customHeight="1"/>
    <row r="224" ht="12.95" customHeight="1"/>
    <row r="225" ht="12.95" customHeight="1"/>
    <row r="226" ht="12.95" customHeight="1"/>
    <row r="227" ht="12.95" customHeight="1"/>
    <row r="228" ht="12.95" customHeight="1"/>
    <row r="229" ht="12.95" customHeight="1"/>
    <row r="230" ht="12.95" customHeight="1"/>
    <row r="231" ht="12.95" customHeight="1"/>
    <row r="232" ht="12.95" customHeight="1"/>
    <row r="233" ht="12.95" customHeight="1"/>
    <row r="234" ht="12.95" customHeight="1"/>
    <row r="235" ht="12.95" customHeight="1"/>
    <row r="236" ht="12.95" customHeight="1"/>
    <row r="237" ht="12.95" customHeight="1"/>
    <row r="238" ht="12.95" customHeight="1"/>
    <row r="239" ht="12.95" customHeight="1"/>
    <row r="240" ht="12.95" customHeight="1"/>
    <row r="241" ht="12.95" customHeight="1"/>
    <row r="242" ht="12.95" customHeight="1"/>
    <row r="243" ht="12.95" customHeight="1"/>
    <row r="244" ht="12.95" customHeight="1"/>
    <row r="245" ht="12.95" customHeight="1"/>
    <row r="246" ht="12.95" customHeight="1"/>
    <row r="247" ht="12.95" customHeight="1"/>
    <row r="248" ht="12.95" customHeight="1"/>
    <row r="249" ht="12.95" customHeight="1"/>
    <row r="250" ht="12.95" customHeight="1"/>
    <row r="251" ht="12.95" customHeight="1"/>
    <row r="252" ht="12.95" customHeight="1"/>
    <row r="253" ht="12.95" customHeight="1"/>
    <row r="254" ht="12.95" customHeight="1"/>
    <row r="255" ht="12.95" customHeight="1"/>
    <row r="256" ht="12.95" customHeight="1"/>
    <row r="257" ht="12.95" customHeight="1"/>
    <row r="258" ht="12.95" customHeight="1"/>
    <row r="259" ht="12.95" customHeight="1"/>
    <row r="260" ht="12.95" customHeight="1"/>
    <row r="261" ht="12.95" customHeight="1"/>
    <row r="262" ht="12.95" customHeight="1"/>
    <row r="263" ht="12.95" customHeight="1"/>
    <row r="264" ht="12.95" customHeight="1"/>
    <row r="265" ht="12.95" customHeight="1"/>
    <row r="266" ht="12.95" customHeight="1"/>
    <row r="267" ht="12.95" customHeight="1"/>
    <row r="268" ht="12.95" customHeight="1"/>
    <row r="269" ht="12.95" customHeight="1"/>
    <row r="270" ht="12.95" customHeight="1"/>
    <row r="271" ht="12.95" customHeight="1"/>
    <row r="272" ht="12.95" customHeight="1"/>
    <row r="273" ht="12.95" customHeight="1"/>
    <row r="274" ht="12.95" customHeight="1"/>
    <row r="275" ht="12.95" customHeight="1"/>
    <row r="276" ht="12.95" customHeight="1"/>
    <row r="277" ht="12.95" customHeight="1"/>
    <row r="278" ht="12.95" customHeight="1"/>
    <row r="279" ht="12.95" customHeight="1"/>
    <row r="280" ht="12.95" customHeight="1"/>
    <row r="281" ht="12.95" customHeight="1"/>
    <row r="282" ht="12.95" customHeight="1"/>
    <row r="283" ht="12.95" customHeight="1"/>
    <row r="284" ht="12.95" customHeight="1"/>
    <row r="285" ht="12.95" customHeight="1"/>
    <row r="286" ht="12.95" customHeight="1"/>
    <row r="287" ht="12.95" customHeight="1"/>
    <row r="288" ht="12.95" customHeight="1"/>
    <row r="289" ht="12.95" customHeight="1"/>
    <row r="290" ht="12.95" customHeight="1"/>
    <row r="291" ht="12.95" customHeight="1"/>
    <row r="292" ht="12.95" customHeight="1"/>
    <row r="293" ht="12.95" customHeight="1"/>
    <row r="294" ht="12.95" customHeight="1"/>
    <row r="295" ht="12.95" customHeight="1"/>
    <row r="296" ht="12.95" customHeight="1"/>
    <row r="297" ht="12.95" customHeight="1"/>
    <row r="298" ht="12.95" customHeight="1"/>
    <row r="299" ht="12.95" customHeight="1"/>
    <row r="300" ht="12.95" customHeight="1"/>
    <row r="301" ht="12.95" customHeight="1"/>
    <row r="302" ht="12.95" customHeight="1"/>
    <row r="303" ht="12.95" customHeight="1"/>
    <row r="304" ht="12.95" customHeight="1"/>
    <row r="305" ht="12.95" customHeight="1"/>
    <row r="306" ht="12.95" customHeight="1"/>
    <row r="307" ht="12.95" customHeight="1"/>
    <row r="308" ht="12.95" customHeight="1"/>
    <row r="309" ht="12.95" customHeight="1"/>
    <row r="310" ht="12.95" customHeight="1"/>
    <row r="311" ht="12.95" customHeight="1"/>
    <row r="312" ht="12.95" customHeight="1"/>
    <row r="313" ht="12.95" customHeight="1"/>
    <row r="314" ht="12.95" customHeight="1"/>
    <row r="315" ht="12.95" customHeight="1"/>
    <row r="316" ht="12.95" customHeight="1"/>
    <row r="317" ht="12.95" customHeight="1"/>
    <row r="318" ht="12.95" customHeight="1"/>
    <row r="319" ht="12.95" customHeight="1"/>
    <row r="320" ht="12.95" customHeight="1"/>
    <row r="321" ht="12.95" customHeight="1"/>
    <row r="322" ht="12.95" customHeight="1"/>
    <row r="323" ht="12.95" customHeight="1"/>
    <row r="324" ht="12.95" customHeight="1"/>
    <row r="325" ht="12.95" customHeight="1"/>
    <row r="326" ht="12.95" customHeight="1"/>
    <row r="327" ht="12.95" customHeight="1"/>
    <row r="328" ht="12.95" customHeight="1"/>
    <row r="329" ht="12.95" customHeight="1"/>
    <row r="330" ht="12.95" customHeight="1"/>
    <row r="331" ht="12.95" customHeight="1"/>
    <row r="332" ht="12.95" customHeight="1"/>
    <row r="333" ht="12.95" customHeight="1"/>
    <row r="334" ht="12.95" customHeight="1"/>
    <row r="335" ht="12.95" customHeight="1"/>
    <row r="336" ht="12.95" customHeight="1"/>
    <row r="337" ht="12.95" customHeight="1"/>
    <row r="338" ht="12.95" customHeight="1"/>
    <row r="339" ht="12.95" customHeight="1"/>
    <row r="340" ht="12.95" customHeight="1"/>
    <row r="341" ht="12.95" customHeight="1"/>
    <row r="342" ht="12.95" customHeight="1"/>
    <row r="343" ht="12.95" customHeight="1"/>
    <row r="344" ht="12.95" customHeight="1"/>
    <row r="345" ht="12.95" customHeight="1"/>
    <row r="346" ht="12.95" customHeight="1"/>
    <row r="347" ht="12.95" customHeight="1"/>
    <row r="348" ht="12.95" customHeight="1"/>
    <row r="349" ht="12.95" customHeight="1"/>
    <row r="350" ht="12.95" customHeight="1"/>
    <row r="351" ht="12.95" customHeight="1"/>
    <row r="352" ht="12.95" customHeight="1"/>
    <row r="353" ht="12.95" customHeight="1"/>
    <row r="354" ht="12.95" customHeight="1"/>
    <row r="355" ht="12.95" customHeight="1"/>
    <row r="356" ht="12.95" customHeight="1"/>
    <row r="357" ht="12.95" customHeight="1"/>
    <row r="358" ht="12.95" customHeight="1"/>
    <row r="359" ht="12.95" customHeight="1"/>
    <row r="360" ht="12.95" customHeight="1"/>
    <row r="361" ht="12.95" customHeight="1"/>
    <row r="362" ht="12.95" customHeight="1"/>
    <row r="363" ht="12.95" customHeight="1"/>
    <row r="364" ht="12.95" customHeight="1"/>
    <row r="365" ht="12.95" customHeight="1"/>
    <row r="366" ht="12.95" customHeight="1"/>
    <row r="367" ht="12.95" customHeight="1"/>
    <row r="368" ht="12.95" customHeight="1"/>
    <row r="369" ht="12.95" customHeight="1"/>
    <row r="370" ht="12.95" customHeight="1"/>
    <row r="371" ht="12.95" customHeight="1"/>
    <row r="372" ht="12.95" customHeight="1"/>
    <row r="373" ht="12.95" customHeight="1"/>
    <row r="374" ht="12.95" customHeight="1"/>
    <row r="375" ht="12.95" customHeight="1"/>
    <row r="376" ht="12.95" customHeight="1"/>
    <row r="377" ht="12.95" customHeight="1"/>
    <row r="378" ht="12.95" customHeight="1"/>
    <row r="379" ht="12.95" customHeight="1"/>
    <row r="380" ht="12.95" customHeight="1"/>
    <row r="381" ht="12.95" customHeight="1"/>
    <row r="382" ht="12.95" customHeight="1"/>
    <row r="383" ht="12.95" customHeight="1"/>
    <row r="384" ht="12.95" customHeight="1"/>
    <row r="385" ht="12.95" customHeight="1"/>
    <row r="386" ht="12.95" customHeight="1"/>
    <row r="387" ht="12.95" customHeight="1"/>
    <row r="388" ht="12.95" customHeight="1"/>
    <row r="389" ht="12.95" customHeight="1"/>
    <row r="390" ht="12.95" customHeight="1"/>
    <row r="391" ht="12.95" customHeight="1"/>
    <row r="392" ht="12.95" customHeight="1"/>
    <row r="393" ht="12.95" customHeight="1"/>
    <row r="394" ht="12.95" customHeight="1"/>
    <row r="395" ht="12.95" customHeight="1"/>
    <row r="396" ht="12.95" customHeight="1"/>
    <row r="397" ht="12.95" customHeight="1"/>
    <row r="398" ht="12.95" customHeight="1"/>
    <row r="399" ht="12.95" customHeight="1"/>
    <row r="400" ht="12.95" customHeight="1"/>
    <row r="401" ht="12.95" customHeight="1"/>
    <row r="402" ht="12.95" customHeight="1"/>
    <row r="403" ht="12.95" customHeight="1"/>
    <row r="404" ht="12.95" customHeight="1"/>
    <row r="405" ht="12.95" customHeight="1"/>
    <row r="406" ht="12.95" customHeight="1"/>
    <row r="407" ht="12.95" customHeight="1"/>
    <row r="408" ht="12.95" customHeight="1"/>
    <row r="409" ht="12.95" customHeight="1"/>
    <row r="410" ht="12.95" customHeight="1"/>
    <row r="411" ht="12.95" customHeight="1"/>
    <row r="412" ht="12.95" customHeight="1"/>
    <row r="413" ht="12.95" customHeight="1"/>
    <row r="414" ht="12.95" customHeight="1"/>
    <row r="415" ht="12.95" customHeight="1"/>
    <row r="416" ht="12.95" customHeight="1"/>
    <row r="417" ht="12.95" customHeight="1"/>
    <row r="418" ht="12.95" customHeight="1"/>
    <row r="419" ht="12.95" customHeight="1"/>
    <row r="420" ht="12.95" customHeight="1"/>
    <row r="421" ht="12.95" customHeight="1"/>
    <row r="422" ht="12.95" customHeight="1"/>
    <row r="423" ht="12.95" customHeight="1"/>
    <row r="424" ht="12.95" customHeight="1"/>
    <row r="425" ht="12.95" customHeight="1"/>
    <row r="426" ht="12.95" customHeight="1"/>
    <row r="427" ht="12.95" customHeight="1"/>
    <row r="428" ht="12.95" customHeight="1"/>
    <row r="429" ht="12.95" customHeight="1"/>
    <row r="430" ht="12.95" customHeight="1"/>
    <row r="431" ht="12.95" customHeight="1"/>
    <row r="432" ht="12.95" customHeight="1"/>
    <row r="433" ht="12.95" customHeight="1"/>
    <row r="434" ht="12.95" customHeight="1"/>
    <row r="435" ht="12.95" customHeight="1"/>
    <row r="436" ht="12.95" customHeight="1"/>
    <row r="437" ht="12.95" customHeight="1"/>
    <row r="438" ht="12.95" customHeight="1"/>
    <row r="439" ht="12.95" customHeight="1"/>
    <row r="440" ht="12.95" customHeight="1"/>
    <row r="441" ht="12.95" customHeight="1"/>
    <row r="442" ht="12.95" customHeight="1"/>
    <row r="443" ht="12.95" customHeight="1"/>
    <row r="444" ht="12.95" customHeight="1"/>
    <row r="445" ht="12.95" customHeight="1"/>
    <row r="446" ht="12.95" customHeight="1"/>
    <row r="447" ht="12.95" customHeight="1"/>
    <row r="448" ht="12.95" customHeight="1"/>
    <row r="449" ht="12.95" customHeight="1"/>
    <row r="450" ht="12.95" customHeight="1"/>
    <row r="451" ht="12.95" customHeight="1"/>
    <row r="452" ht="12.95" customHeight="1"/>
    <row r="453" ht="12.95" customHeight="1"/>
    <row r="454" ht="12.95" customHeight="1"/>
    <row r="455" ht="12.95" customHeight="1"/>
    <row r="456" ht="12.95" customHeight="1"/>
    <row r="457" ht="12.95" customHeight="1"/>
    <row r="458" ht="12.95" customHeight="1"/>
    <row r="459" ht="12.95" customHeight="1"/>
    <row r="460" ht="12.95" customHeight="1"/>
    <row r="461" ht="12.95" customHeight="1"/>
    <row r="462" ht="12.95" customHeight="1"/>
    <row r="463" ht="12.95" customHeight="1"/>
    <row r="464" ht="12.95" customHeight="1"/>
    <row r="465" ht="12.95" customHeight="1"/>
    <row r="466" ht="12.95" customHeight="1"/>
    <row r="467" ht="12.95" customHeight="1"/>
    <row r="468" ht="12.95" customHeight="1"/>
    <row r="469" ht="12.95" customHeight="1"/>
    <row r="470" ht="12.95" customHeight="1"/>
    <row r="471" ht="12.95" customHeight="1"/>
    <row r="472" ht="12.95" customHeight="1"/>
    <row r="473" ht="12.95" customHeight="1"/>
    <row r="474" ht="12.95" customHeight="1"/>
    <row r="475" ht="12.95" customHeight="1"/>
    <row r="476" ht="12.95" customHeight="1"/>
    <row r="477" ht="12.95" customHeight="1"/>
    <row r="478" ht="12.95" customHeight="1"/>
    <row r="479" ht="12.95" customHeight="1"/>
    <row r="480" ht="12.95" customHeight="1"/>
    <row r="481" ht="12.95" customHeight="1"/>
    <row r="482" ht="12.95" customHeight="1"/>
    <row r="483" ht="12.95" customHeight="1"/>
    <row r="484" ht="12.95" customHeight="1"/>
    <row r="485" ht="12.95" customHeight="1"/>
    <row r="486" ht="12.95" customHeight="1"/>
    <row r="487" ht="12.95" customHeight="1"/>
    <row r="488" ht="12.95" customHeight="1"/>
    <row r="489" ht="12.95" customHeight="1"/>
    <row r="490" ht="12.95" customHeight="1"/>
    <row r="491" ht="12.95" customHeight="1"/>
    <row r="492" ht="12.95" customHeight="1"/>
    <row r="493" ht="12.95" customHeight="1"/>
    <row r="494" ht="12.95" customHeight="1"/>
    <row r="495" ht="12.95" customHeight="1"/>
    <row r="496" ht="12.95" customHeight="1"/>
    <row r="497" ht="12.95" customHeight="1"/>
    <row r="498" ht="12.95" customHeight="1"/>
    <row r="499" ht="12.95" customHeight="1"/>
    <row r="500" ht="12.95" customHeight="1"/>
    <row r="501" ht="12.95" customHeight="1"/>
    <row r="502" ht="12.95" customHeight="1"/>
    <row r="503" ht="12.95" customHeight="1"/>
    <row r="504" ht="12.95" customHeight="1"/>
    <row r="505" ht="12.95" customHeight="1"/>
    <row r="506" ht="12.95" customHeight="1"/>
    <row r="507" ht="12.95" customHeight="1"/>
    <row r="508" ht="12.95" customHeight="1"/>
    <row r="509" ht="12.95" customHeight="1"/>
    <row r="510" ht="12.95" customHeight="1"/>
    <row r="511" ht="12.95" customHeight="1"/>
    <row r="512" ht="12.95" customHeight="1"/>
    <row r="513" ht="12.95" customHeight="1"/>
    <row r="514" ht="12.95" customHeight="1"/>
    <row r="515" ht="12.95" customHeight="1"/>
    <row r="516" ht="12.95" customHeight="1"/>
    <row r="517" ht="12.95" customHeight="1"/>
    <row r="518" ht="12.95" customHeight="1"/>
    <row r="519" ht="12.95" customHeight="1"/>
    <row r="520" ht="12.95" customHeight="1"/>
    <row r="521" ht="12.95" customHeight="1"/>
    <row r="522" ht="12.95" customHeight="1"/>
    <row r="523" ht="12.95" customHeight="1"/>
    <row r="524" ht="12.95" customHeight="1"/>
    <row r="525" ht="12.95" customHeight="1"/>
    <row r="526" ht="12.95" customHeight="1"/>
    <row r="527" ht="12.95" customHeight="1"/>
    <row r="528" ht="12.95" customHeight="1"/>
    <row r="529" ht="12.95" customHeight="1"/>
    <row r="530" ht="12.95" customHeight="1"/>
    <row r="531" ht="12.95" customHeight="1"/>
    <row r="532" ht="12.95" customHeight="1"/>
    <row r="533" ht="12.95" customHeight="1"/>
    <row r="534" ht="12.95" customHeight="1"/>
    <row r="535" ht="12.95" customHeight="1"/>
    <row r="536" ht="12.95" customHeight="1"/>
    <row r="537" ht="12.95" customHeight="1"/>
    <row r="538" ht="12.95" customHeight="1"/>
    <row r="539" ht="12.95" customHeight="1"/>
    <row r="540" ht="12.95" customHeight="1"/>
    <row r="541" ht="12.95" customHeight="1"/>
    <row r="542" ht="12.95" customHeight="1"/>
    <row r="543" ht="12.95" customHeight="1"/>
    <row r="544" ht="12.95" customHeight="1"/>
    <row r="545" ht="12.95" customHeight="1"/>
    <row r="546" ht="12.95" customHeight="1"/>
    <row r="547" ht="12.95" customHeight="1"/>
    <row r="548" ht="12.95" customHeight="1"/>
    <row r="549" ht="12.95" customHeight="1"/>
    <row r="550" ht="12.95" customHeight="1"/>
    <row r="551" ht="12.95" customHeight="1"/>
    <row r="552" ht="12.95" customHeight="1"/>
    <row r="553" ht="12.95" customHeight="1"/>
    <row r="554" ht="12.95" customHeight="1"/>
    <row r="555" ht="12.95" customHeight="1"/>
    <row r="556" ht="12.95" customHeight="1"/>
    <row r="557" ht="12.95" customHeight="1"/>
    <row r="558" ht="12.95" customHeight="1"/>
    <row r="559" ht="12.95" customHeight="1"/>
    <row r="560" ht="12.95" customHeight="1"/>
    <row r="561" ht="12.95" customHeight="1"/>
    <row r="562" ht="12.95" customHeight="1"/>
    <row r="563" ht="12.95" customHeight="1"/>
    <row r="564" ht="12.95" customHeight="1"/>
    <row r="565" ht="12.95" customHeight="1"/>
    <row r="566" ht="12.95" customHeight="1"/>
    <row r="567" ht="12.95" customHeight="1"/>
    <row r="568" ht="12.95" customHeight="1"/>
    <row r="569" ht="12.95" customHeight="1"/>
    <row r="570" ht="12.95" customHeight="1"/>
    <row r="571" ht="12.95" customHeight="1"/>
    <row r="572" ht="12.95" customHeight="1"/>
    <row r="573" ht="12.95" customHeight="1"/>
    <row r="574" ht="12.95" customHeight="1"/>
    <row r="575" ht="12.95" customHeight="1"/>
    <row r="576" ht="12.95" customHeight="1"/>
    <row r="577" ht="12.95" customHeight="1"/>
    <row r="578" ht="12.95" customHeight="1"/>
    <row r="579" ht="12.95" customHeight="1"/>
    <row r="580" ht="12.95" customHeight="1"/>
    <row r="581" ht="12.95" customHeight="1"/>
    <row r="582" ht="12.95" customHeight="1"/>
    <row r="583" ht="12.95" customHeight="1"/>
    <row r="584" ht="12.95" customHeight="1"/>
    <row r="585" ht="12.95" customHeight="1"/>
    <row r="586" ht="12.95" customHeight="1"/>
    <row r="587" ht="12.95" customHeight="1"/>
    <row r="588" ht="12.95" customHeight="1"/>
    <row r="589" ht="12.95" customHeight="1"/>
    <row r="590" ht="12.95" customHeight="1"/>
    <row r="591" ht="12.95" customHeight="1"/>
    <row r="592" ht="12.95" customHeight="1"/>
    <row r="593" ht="12.95" customHeight="1"/>
    <row r="594" ht="12.95" customHeight="1"/>
    <row r="595" ht="12.95" customHeight="1"/>
    <row r="596" ht="12.95" customHeight="1"/>
    <row r="597" ht="12.95" customHeight="1"/>
    <row r="598" ht="12.95" customHeight="1"/>
    <row r="599" ht="12.95" customHeight="1"/>
    <row r="600" ht="12.95" customHeight="1"/>
    <row r="601" ht="12.95" customHeight="1"/>
    <row r="602" ht="12.95" customHeight="1"/>
    <row r="603" ht="12.95" customHeight="1"/>
    <row r="604" ht="12.95" customHeight="1"/>
    <row r="605" ht="12.95" customHeight="1"/>
    <row r="606" ht="12.95" customHeight="1"/>
    <row r="607" ht="12.95" customHeight="1"/>
    <row r="608" ht="12.95" customHeight="1"/>
    <row r="609" ht="12.95" customHeight="1"/>
    <row r="610" ht="12.95" customHeight="1"/>
    <row r="611" ht="12.95" customHeight="1"/>
    <row r="612" ht="12.95" customHeight="1"/>
    <row r="613" ht="12.95" customHeight="1"/>
    <row r="614" ht="12.95" customHeight="1"/>
    <row r="615" ht="12.95" customHeight="1"/>
    <row r="616" ht="12.95" customHeight="1"/>
    <row r="617" ht="12.95" customHeight="1"/>
    <row r="618" ht="12.95" customHeight="1"/>
    <row r="619" ht="12.95" customHeight="1"/>
    <row r="620" ht="12.95" customHeight="1"/>
    <row r="621" ht="12.95" customHeight="1"/>
    <row r="622" ht="12.95" customHeight="1"/>
    <row r="623" ht="12.95" customHeight="1"/>
    <row r="624" ht="12.95" customHeight="1"/>
    <row r="625" ht="12.95" customHeight="1"/>
    <row r="626" ht="12.95" customHeight="1"/>
    <row r="627" ht="12.95" customHeight="1"/>
    <row r="628" ht="12.95" customHeight="1"/>
    <row r="629" ht="12.95" customHeight="1"/>
    <row r="630" ht="12.95" customHeight="1"/>
    <row r="631" ht="12.95" customHeight="1"/>
    <row r="632" ht="12.95" customHeight="1"/>
    <row r="633" ht="12.95" customHeight="1"/>
    <row r="634" ht="12.95" customHeight="1"/>
    <row r="635" ht="12.95" customHeight="1"/>
    <row r="636" ht="12.95" customHeight="1"/>
    <row r="637" ht="12.95" customHeight="1"/>
    <row r="638" ht="12.95" customHeight="1"/>
    <row r="639" ht="12.95" customHeight="1"/>
    <row r="640" ht="12.95" customHeight="1"/>
    <row r="641" ht="12.95" customHeight="1"/>
    <row r="642" ht="12.95" customHeight="1"/>
    <row r="643" ht="12.95" customHeight="1"/>
    <row r="644" ht="12.95" customHeight="1"/>
    <row r="645" ht="12.95" customHeight="1"/>
    <row r="646" ht="12.95" customHeight="1"/>
    <row r="647" ht="12.95" customHeight="1"/>
    <row r="648" ht="12.95" customHeight="1"/>
    <row r="649" ht="12.95" customHeight="1"/>
    <row r="650" ht="12.95" customHeight="1"/>
    <row r="651" ht="12.95" customHeight="1"/>
    <row r="652" ht="12.95" customHeight="1"/>
    <row r="653" ht="12.95" customHeight="1"/>
    <row r="654" ht="12.95" customHeight="1"/>
    <row r="655" ht="12.95" customHeight="1"/>
    <row r="656" ht="12.95" customHeight="1"/>
    <row r="657" ht="12.95" customHeight="1"/>
    <row r="658" ht="12.95" customHeight="1"/>
    <row r="659" ht="12.95" customHeight="1"/>
    <row r="660" ht="12.95" customHeight="1"/>
    <row r="661" ht="12.95" customHeight="1"/>
    <row r="662" ht="12.95" customHeight="1"/>
    <row r="663" ht="12.95" customHeight="1"/>
    <row r="664" ht="12.95" customHeight="1"/>
    <row r="665" ht="12.95" customHeight="1"/>
    <row r="666" ht="12.95" customHeight="1"/>
    <row r="667" ht="12.95" customHeight="1"/>
    <row r="668" ht="12.95" customHeight="1"/>
    <row r="669" ht="12.95" customHeight="1"/>
    <row r="670" ht="12.95" customHeight="1"/>
    <row r="671" ht="12.95" customHeight="1"/>
    <row r="672" ht="12.95" customHeight="1"/>
    <row r="673" ht="12.95" customHeight="1"/>
    <row r="674" ht="12.95" customHeight="1"/>
    <row r="675" ht="12.95" customHeight="1"/>
    <row r="676" ht="12.95" customHeight="1"/>
    <row r="677" ht="12.95" customHeight="1"/>
    <row r="678" ht="12.95" customHeight="1"/>
    <row r="679" ht="12.95" customHeight="1"/>
    <row r="680" ht="12.95" customHeight="1"/>
    <row r="681" ht="12.95" customHeight="1"/>
    <row r="682" ht="12.95" customHeight="1"/>
    <row r="683" ht="12.95" customHeight="1"/>
    <row r="684" ht="12.95" customHeight="1"/>
    <row r="685" ht="12.95" customHeight="1"/>
    <row r="686" ht="12.95" customHeight="1"/>
    <row r="687" ht="12.95" customHeight="1"/>
    <row r="688" ht="12.95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.95" customHeight="1"/>
    <row r="697" ht="12.95" customHeight="1"/>
    <row r="698" ht="12.95" customHeight="1"/>
    <row r="699" ht="12.95" customHeight="1"/>
    <row r="700" ht="12.95" customHeight="1"/>
    <row r="701" ht="12.95" customHeight="1"/>
    <row r="702" ht="12.95" customHeight="1"/>
    <row r="703" ht="12.95" customHeight="1"/>
    <row r="704" ht="12.95" customHeight="1"/>
    <row r="705" ht="12.95" customHeight="1"/>
    <row r="706" ht="12.95" customHeight="1"/>
    <row r="707" ht="12.95" customHeight="1"/>
    <row r="708" ht="12.95" customHeight="1"/>
    <row r="709" ht="12.95" customHeight="1"/>
    <row r="710" ht="12.95" customHeight="1"/>
    <row r="711" ht="12.95" customHeight="1"/>
    <row r="712" ht="12.95" customHeight="1"/>
    <row r="713" ht="12.95" customHeight="1"/>
    <row r="714" ht="12.95" customHeight="1"/>
    <row r="715" ht="12.95" customHeight="1"/>
    <row r="716" ht="12.95" customHeight="1"/>
    <row r="717" ht="12.95" customHeight="1"/>
    <row r="718" ht="12.95" customHeight="1"/>
    <row r="719" ht="12.95" customHeight="1"/>
    <row r="720" ht="12.95" customHeight="1"/>
    <row r="721" ht="12.95" customHeight="1"/>
    <row r="722" ht="12.95" customHeight="1"/>
    <row r="723" ht="12.95" customHeight="1"/>
    <row r="724" ht="12.95" customHeight="1"/>
    <row r="725" ht="12.95" customHeight="1"/>
    <row r="726" ht="12.95" customHeight="1"/>
    <row r="727" ht="12.95" customHeight="1"/>
    <row r="728" ht="12.95" customHeight="1"/>
    <row r="729" ht="12.95" customHeight="1"/>
    <row r="730" ht="12.95" customHeight="1"/>
    <row r="731" ht="12.95" customHeight="1"/>
    <row r="732" ht="12.95" customHeight="1"/>
    <row r="733" ht="12.95" customHeight="1"/>
    <row r="734" ht="12.95" customHeight="1"/>
    <row r="735" ht="12.95" customHeight="1"/>
    <row r="736" ht="12.95" customHeight="1"/>
    <row r="737" ht="12.95" customHeight="1"/>
    <row r="738" ht="12.95" customHeight="1"/>
    <row r="739" ht="12.95" customHeight="1"/>
    <row r="740" ht="12.95" customHeight="1"/>
    <row r="741" ht="12.95" customHeight="1"/>
    <row r="742" ht="12.95" customHeight="1"/>
    <row r="743" ht="12.95" customHeight="1"/>
    <row r="744" ht="12.95" customHeight="1"/>
    <row r="745" ht="12.95" customHeight="1"/>
    <row r="746" ht="12.95" customHeight="1"/>
    <row r="747" ht="12.95" customHeight="1"/>
    <row r="748" ht="12.95" customHeight="1"/>
    <row r="749" ht="12.95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.95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.95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.95" customHeight="1"/>
    <row r="775" ht="12.95" customHeight="1"/>
    <row r="776" ht="12.95" customHeight="1"/>
    <row r="777" ht="12.95" customHeight="1"/>
    <row r="778" ht="12.95" customHeight="1"/>
    <row r="779" ht="12.95" customHeight="1"/>
    <row r="780" ht="12.95" customHeight="1"/>
    <row r="781" ht="12.95" customHeight="1"/>
    <row r="782" ht="12.95" customHeight="1"/>
    <row r="783" ht="12.95" customHeight="1"/>
    <row r="784" ht="12.95" customHeight="1"/>
    <row r="785" ht="12.95" customHeight="1"/>
    <row r="786" ht="12.95" customHeight="1"/>
    <row r="787" ht="12.95" customHeight="1"/>
    <row r="788" ht="12.95" customHeight="1"/>
    <row r="789" ht="12.95" customHeight="1"/>
    <row r="790" ht="12.95" customHeight="1"/>
    <row r="791" ht="12.95" customHeight="1"/>
    <row r="792" ht="12.95" customHeight="1"/>
    <row r="793" ht="12.95" customHeight="1"/>
    <row r="794" ht="12.95" customHeight="1"/>
    <row r="795" ht="12.95" customHeight="1"/>
    <row r="796" ht="12.95" customHeight="1"/>
    <row r="797" ht="12.95" customHeight="1"/>
    <row r="798" ht="12.95" customHeight="1"/>
    <row r="799" ht="12.95" customHeight="1"/>
    <row r="800" ht="12.95" customHeight="1"/>
    <row r="801" ht="12.95" customHeight="1"/>
    <row r="802" ht="12.95" customHeight="1"/>
    <row r="803" ht="12.95" customHeight="1"/>
    <row r="804" ht="12.95" customHeight="1"/>
    <row r="805" ht="12.95" customHeight="1"/>
    <row r="806" ht="12.95" customHeight="1"/>
    <row r="807" ht="12.95" customHeight="1"/>
    <row r="808" ht="12.95" customHeight="1"/>
    <row r="809" ht="12.95" customHeight="1"/>
    <row r="810" ht="12.95" customHeight="1"/>
    <row r="811" ht="12.95" customHeight="1"/>
    <row r="812" ht="12.95" customHeight="1"/>
    <row r="813" ht="12.95" customHeight="1"/>
    <row r="814" ht="12.95" customHeight="1"/>
    <row r="815" ht="12.95" customHeight="1"/>
    <row r="816" ht="12.95" customHeight="1"/>
    <row r="817" ht="12.95" customHeight="1"/>
    <row r="818" ht="12.95" customHeight="1"/>
    <row r="819" ht="12.95" customHeight="1"/>
    <row r="820" ht="12.95" customHeight="1"/>
    <row r="821" ht="12.95" customHeight="1"/>
    <row r="822" ht="12.95" customHeight="1"/>
    <row r="823" ht="12.95" customHeight="1"/>
    <row r="824" ht="12.95" customHeight="1"/>
    <row r="825" ht="12.95" customHeight="1"/>
    <row r="826" ht="12.95" customHeight="1"/>
    <row r="827" ht="12.95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.95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.95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.95" customHeight="1"/>
    <row r="853" ht="12.95" customHeight="1"/>
    <row r="854" ht="12.95" customHeight="1"/>
    <row r="855" ht="12.95" customHeight="1"/>
    <row r="856" ht="12.95" customHeight="1"/>
    <row r="857" ht="12.95" customHeight="1"/>
    <row r="858" ht="12.95" customHeight="1"/>
    <row r="859" ht="12.95" customHeight="1"/>
    <row r="860" ht="12.95" customHeight="1"/>
    <row r="861" ht="12.95" customHeight="1"/>
    <row r="862" ht="12.95" customHeight="1"/>
    <row r="863" ht="12.95" customHeight="1"/>
    <row r="864" ht="12.95" customHeight="1"/>
    <row r="865" ht="12.95" customHeight="1"/>
    <row r="866" ht="12.95" customHeight="1"/>
    <row r="867" ht="12.95" customHeight="1"/>
    <row r="868" ht="12.95" customHeight="1"/>
    <row r="869" ht="12.95" customHeight="1"/>
    <row r="870" ht="12.95" customHeight="1"/>
    <row r="871" ht="12.95" customHeight="1"/>
    <row r="872" ht="12.95" customHeight="1"/>
    <row r="873" ht="12.95" customHeight="1"/>
    <row r="874" ht="12.95" customHeight="1"/>
    <row r="875" ht="12.95" customHeight="1"/>
    <row r="876" ht="12.95" customHeight="1"/>
    <row r="877" ht="12.95" customHeight="1"/>
    <row r="878" ht="12.95" customHeight="1"/>
    <row r="879" ht="12.95" customHeight="1"/>
    <row r="880" ht="12.95" customHeight="1"/>
    <row r="881" ht="12.95" customHeight="1"/>
    <row r="882" ht="12.95" customHeight="1"/>
    <row r="883" ht="12.95" customHeight="1"/>
    <row r="884" ht="12.95" customHeight="1"/>
    <row r="885" ht="12.95" customHeight="1"/>
    <row r="886" ht="12.95" customHeight="1"/>
    <row r="887" ht="12.95" customHeight="1"/>
    <row r="888" ht="12.95" customHeight="1"/>
    <row r="889" ht="12.95" customHeight="1"/>
    <row r="890" ht="12.95" customHeight="1"/>
    <row r="891" ht="12.95" customHeight="1"/>
    <row r="892" ht="12.95" customHeight="1"/>
    <row r="893" ht="12.95" customHeight="1"/>
    <row r="894" ht="12.95" customHeight="1"/>
    <row r="895" ht="12.95" customHeight="1"/>
    <row r="896" ht="12.95" customHeight="1"/>
    <row r="897" ht="12.95" customHeight="1"/>
    <row r="898" ht="12.95" customHeight="1"/>
    <row r="899" ht="12.95" customHeight="1"/>
    <row r="900" ht="12.95" customHeight="1"/>
    <row r="901" ht="12.95" customHeight="1"/>
    <row r="902" ht="12.95" customHeight="1"/>
    <row r="903" ht="12.95" customHeight="1"/>
    <row r="904" ht="12.95" customHeight="1"/>
    <row r="905" ht="12.95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.95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.95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.95" customHeight="1"/>
    <row r="931" ht="12.95" customHeight="1"/>
    <row r="932" ht="12.95" customHeight="1"/>
    <row r="933" ht="12.95" customHeight="1"/>
    <row r="934" ht="12.95" customHeight="1"/>
    <row r="935" ht="12.95" customHeight="1"/>
    <row r="936" ht="12.95" customHeight="1"/>
    <row r="937" ht="12.95" customHeight="1"/>
    <row r="938" ht="12.95" customHeight="1"/>
    <row r="939" ht="12.95" customHeight="1"/>
    <row r="940" ht="12.95" customHeight="1"/>
    <row r="941" ht="12.95" customHeight="1"/>
    <row r="942" ht="12.95" customHeight="1"/>
    <row r="943" ht="12.95" customHeight="1"/>
    <row r="944" ht="12.95" customHeight="1"/>
    <row r="945" ht="12.95" customHeight="1"/>
    <row r="946" ht="12.95" customHeight="1"/>
    <row r="947" ht="12.95" customHeight="1"/>
    <row r="948" ht="12.95" customHeight="1"/>
    <row r="949" ht="12.95" customHeight="1"/>
    <row r="950" ht="12.95" customHeight="1"/>
    <row r="951" ht="12.95" customHeight="1"/>
    <row r="952" ht="12.95" customHeight="1"/>
    <row r="953" ht="12.95" customHeight="1"/>
    <row r="954" ht="12.95" customHeight="1"/>
    <row r="955" ht="12.95" customHeight="1"/>
    <row r="956" ht="12.95" customHeight="1"/>
    <row r="957" ht="12.95" customHeight="1"/>
    <row r="958" ht="12.95" customHeight="1"/>
    <row r="959" ht="12.95" customHeight="1"/>
    <row r="960" ht="12.95" customHeight="1"/>
    <row r="961" ht="12.95" customHeight="1"/>
    <row r="962" ht="12.95" customHeight="1"/>
    <row r="963" ht="12.95" customHeight="1"/>
    <row r="964" ht="12.95" customHeight="1"/>
    <row r="965" ht="12.95" customHeight="1"/>
    <row r="966" ht="12.95" customHeight="1"/>
    <row r="967" ht="12.95" customHeight="1"/>
    <row r="968" ht="12.95" customHeight="1"/>
    <row r="969" ht="12.95" customHeight="1"/>
    <row r="970" ht="12.95" customHeight="1"/>
    <row r="971" ht="12.95" customHeight="1"/>
    <row r="972" ht="12.95" customHeight="1"/>
    <row r="973" ht="12.95" customHeight="1"/>
    <row r="974" ht="12.95" customHeight="1"/>
    <row r="975" ht="12.95" customHeight="1"/>
    <row r="976" ht="12.95" customHeight="1"/>
    <row r="977" ht="12.95" customHeight="1"/>
    <row r="978" ht="12.95" customHeight="1"/>
  </sheetData>
  <mergeCells count="7">
    <mergeCell ref="A1:C1"/>
    <mergeCell ref="A7:J7"/>
    <mergeCell ref="A2:J2"/>
    <mergeCell ref="A4:A5"/>
    <mergeCell ref="B4:D4"/>
    <mergeCell ref="E4:G4"/>
    <mergeCell ref="H4:J4"/>
  </mergeCells>
  <hyperlinks>
    <hyperlink ref="A1" location="Содержание!A1" display="Вернуться в СОДЕРЖАНИЕ" xr:uid="{85C5B96D-8F22-4916-B682-1817E72F3D92}"/>
  </hyperlinks>
  <pageMargins left="0.70866141732283472" right="0.70866141732283472" top="0.78740157480314965" bottom="0.78740157480314965" header="0.51181102362204722" footer="0.62992125984251968"/>
  <pageSetup paperSize="9" scale="95" firstPageNumber="82" orientation="portrait" useFirstPageNumber="1" r:id="rId1"/>
  <headerFooter alignWithMargins="0">
    <oddFooter>&amp;C&amp;"Times New Roman,обычный"&amp;9&amp;P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F978"/>
  <sheetViews>
    <sheetView topLeftCell="A146" zoomScaleNormal="100" zoomScaleSheetLayoutView="100" workbookViewId="0">
      <selection activeCell="U171" sqref="U171"/>
    </sheetView>
  </sheetViews>
  <sheetFormatPr defaultColWidth="9.28515625" defaultRowHeight="12"/>
  <cols>
    <col min="1" max="1" width="9.7109375" style="279" customWidth="1"/>
    <col min="2" max="9" width="9.28515625" style="278"/>
    <col min="10" max="10" width="9.28515625" style="278" customWidth="1"/>
    <col min="11" max="11" width="5.7109375" style="279" customWidth="1"/>
    <col min="12" max="23" width="9.28515625" style="279" customWidth="1"/>
    <col min="24" max="37" width="9.28515625" style="279"/>
    <col min="38" max="55" width="9.28515625" style="279" customWidth="1"/>
    <col min="56" max="56" width="3.7109375" style="279" customWidth="1"/>
    <col min="57" max="67" width="9.28515625" style="279" customWidth="1"/>
    <col min="68" max="16384" width="9.28515625" style="279"/>
  </cols>
  <sheetData>
    <row r="1" spans="1:32" ht="12.75">
      <c r="A1" s="1686" t="s">
        <v>1308</v>
      </c>
      <c r="B1" s="1686"/>
      <c r="C1" s="1686"/>
    </row>
    <row r="2" spans="1:32" ht="29.25" customHeight="1">
      <c r="A2" s="1696" t="s">
        <v>1345</v>
      </c>
      <c r="B2" s="1696"/>
      <c r="C2" s="1696"/>
      <c r="D2" s="1696"/>
      <c r="E2" s="1696"/>
      <c r="F2" s="1696"/>
      <c r="G2" s="1696"/>
      <c r="H2" s="1696"/>
      <c r="I2" s="1696"/>
      <c r="J2" s="1696"/>
      <c r="K2" s="906"/>
      <c r="L2" s="906"/>
      <c r="M2" s="906"/>
      <c r="N2" s="906"/>
      <c r="O2" s="906"/>
      <c r="P2" s="906"/>
      <c r="Q2" s="906"/>
    </row>
    <row r="3" spans="1:32" ht="18" customHeight="1">
      <c r="A3" s="887" t="s">
        <v>1134</v>
      </c>
    </row>
    <row r="4" spans="1:32" ht="15" customHeight="1">
      <c r="A4" s="1688" t="s">
        <v>685</v>
      </c>
      <c r="B4" s="1690" t="s">
        <v>20</v>
      </c>
      <c r="C4" s="1690"/>
      <c r="D4" s="1690"/>
      <c r="E4" s="1690" t="s">
        <v>24</v>
      </c>
      <c r="F4" s="1690"/>
      <c r="G4" s="1690"/>
      <c r="H4" s="1690" t="s">
        <v>25</v>
      </c>
      <c r="I4" s="1690"/>
      <c r="J4" s="1690"/>
    </row>
    <row r="5" spans="1:32" ht="15" customHeight="1">
      <c r="A5" s="1689"/>
      <c r="B5" s="879" t="s">
        <v>686</v>
      </c>
      <c r="C5" s="879" t="s">
        <v>687</v>
      </c>
      <c r="D5" s="879" t="s">
        <v>688</v>
      </c>
      <c r="E5" s="879" t="s">
        <v>686</v>
      </c>
      <c r="F5" s="879" t="s">
        <v>687</v>
      </c>
      <c r="G5" s="879" t="s">
        <v>688</v>
      </c>
      <c r="H5" s="879" t="s">
        <v>686</v>
      </c>
      <c r="I5" s="879" t="s">
        <v>687</v>
      </c>
      <c r="J5" s="880" t="s">
        <v>688</v>
      </c>
    </row>
    <row r="6" spans="1:32" ht="12.95" customHeight="1">
      <c r="A6" s="881"/>
      <c r="B6" s="882"/>
      <c r="C6" s="882"/>
      <c r="D6" s="882"/>
      <c r="E6" s="882"/>
      <c r="F6" s="882"/>
      <c r="G6" s="882"/>
      <c r="H6" s="882"/>
      <c r="I6" s="882"/>
      <c r="J6" s="882"/>
    </row>
    <row r="7" spans="1:32" ht="12.95" customHeight="1">
      <c r="A7" s="1687" t="s">
        <v>237</v>
      </c>
      <c r="B7" s="1687"/>
      <c r="C7" s="1687"/>
      <c r="D7" s="1687"/>
      <c r="E7" s="1687"/>
      <c r="F7" s="1687"/>
      <c r="G7" s="1687"/>
      <c r="H7" s="1687"/>
      <c r="I7" s="1687"/>
      <c r="J7" s="1687"/>
    </row>
    <row r="8" spans="1:32" s="281" customFormat="1" ht="26.1" customHeight="1">
      <c r="A8" s="883" t="s">
        <v>20</v>
      </c>
      <c r="B8" s="17">
        <v>1358661</v>
      </c>
      <c r="C8" s="17">
        <v>617250</v>
      </c>
      <c r="D8" s="17">
        <v>741411</v>
      </c>
      <c r="E8" s="17">
        <v>1358661</v>
      </c>
      <c r="F8" s="17">
        <v>617250</v>
      </c>
      <c r="G8" s="17">
        <v>741411</v>
      </c>
      <c r="H8" s="17" t="s">
        <v>37</v>
      </c>
      <c r="I8" s="17" t="s">
        <v>37</v>
      </c>
      <c r="J8" s="17" t="s">
        <v>37</v>
      </c>
      <c r="K8" s="286"/>
      <c r="L8" s="279"/>
    </row>
    <row r="9" spans="1:32" s="281" customFormat="1" ht="10.9" customHeight="1">
      <c r="A9" s="884"/>
      <c r="B9" s="197"/>
      <c r="C9" s="197"/>
      <c r="D9" s="197"/>
      <c r="E9" s="197"/>
      <c r="F9" s="197"/>
      <c r="G9" s="197"/>
      <c r="H9" s="197"/>
      <c r="I9" s="197"/>
      <c r="J9" s="197"/>
      <c r="K9" s="286"/>
    </row>
    <row r="10" spans="1:32" s="281" customFormat="1" ht="12.95" customHeight="1">
      <c r="A10" s="279" t="s">
        <v>689</v>
      </c>
      <c r="B10" s="197"/>
      <c r="C10" s="197"/>
      <c r="D10" s="197"/>
      <c r="E10" s="197"/>
      <c r="F10" s="197"/>
      <c r="G10" s="197"/>
      <c r="H10" s="197"/>
      <c r="I10" s="197"/>
      <c r="J10" s="197"/>
      <c r="K10" s="286"/>
    </row>
    <row r="11" spans="1:32" ht="9" customHeight="1">
      <c r="B11" s="234"/>
      <c r="C11" s="234"/>
      <c r="D11" s="234"/>
      <c r="E11" s="234"/>
      <c r="F11" s="234"/>
      <c r="G11" s="234"/>
      <c r="H11" s="234"/>
      <c r="I11" s="234"/>
      <c r="J11" s="234"/>
      <c r="K11" s="286"/>
      <c r="L11" s="281"/>
    </row>
    <row r="12" spans="1:32" ht="12.95" customHeight="1">
      <c r="A12" s="886" t="s">
        <v>690</v>
      </c>
      <c r="B12" s="18">
        <v>16321</v>
      </c>
      <c r="C12" s="18">
        <v>8356</v>
      </c>
      <c r="D12" s="18">
        <v>7965</v>
      </c>
      <c r="E12" s="18">
        <v>16321</v>
      </c>
      <c r="F12" s="18">
        <v>8356</v>
      </c>
      <c r="G12" s="18">
        <v>7965</v>
      </c>
      <c r="H12" s="17" t="s">
        <v>37</v>
      </c>
      <c r="I12" s="17" t="s">
        <v>37</v>
      </c>
      <c r="J12" s="17" t="s">
        <v>37</v>
      </c>
      <c r="K12" s="286"/>
      <c r="L12" s="281"/>
    </row>
    <row r="13" spans="1:32" ht="12.95" customHeight="1">
      <c r="A13" s="886" t="s">
        <v>691</v>
      </c>
      <c r="B13" s="18">
        <v>15404</v>
      </c>
      <c r="C13" s="18">
        <v>8508</v>
      </c>
      <c r="D13" s="18">
        <v>6896</v>
      </c>
      <c r="E13" s="18">
        <v>15404</v>
      </c>
      <c r="F13" s="18">
        <v>8508</v>
      </c>
      <c r="G13" s="18">
        <v>6896</v>
      </c>
      <c r="H13" s="17" t="s">
        <v>37</v>
      </c>
      <c r="I13" s="17" t="s">
        <v>37</v>
      </c>
      <c r="J13" s="17" t="s">
        <v>37</v>
      </c>
      <c r="K13" s="286"/>
      <c r="L13" s="281"/>
    </row>
    <row r="14" spans="1:32" ht="12.95" customHeight="1">
      <c r="A14" s="886" t="s">
        <v>642</v>
      </c>
      <c r="B14" s="18">
        <v>14974</v>
      </c>
      <c r="C14" s="18">
        <v>7694</v>
      </c>
      <c r="D14" s="18">
        <v>7280</v>
      </c>
      <c r="E14" s="18">
        <v>14974</v>
      </c>
      <c r="F14" s="18">
        <v>7694</v>
      </c>
      <c r="G14" s="18">
        <v>7280</v>
      </c>
      <c r="H14" s="17" t="s">
        <v>37</v>
      </c>
      <c r="I14" s="17" t="s">
        <v>37</v>
      </c>
      <c r="J14" s="17" t="s">
        <v>37</v>
      </c>
      <c r="K14" s="286"/>
      <c r="L14" s="281"/>
    </row>
    <row r="15" spans="1:32" ht="12.95" customHeight="1">
      <c r="A15" s="886" t="s">
        <v>638</v>
      </c>
      <c r="B15" s="18">
        <v>29809</v>
      </c>
      <c r="C15" s="18">
        <v>15369</v>
      </c>
      <c r="D15" s="18">
        <v>14440</v>
      </c>
      <c r="E15" s="18">
        <v>29809</v>
      </c>
      <c r="F15" s="18">
        <v>15369</v>
      </c>
      <c r="G15" s="18">
        <v>14440</v>
      </c>
      <c r="H15" s="17" t="s">
        <v>37</v>
      </c>
      <c r="I15" s="17" t="s">
        <v>37</v>
      </c>
      <c r="J15" s="17" t="s">
        <v>37</v>
      </c>
      <c r="K15" s="286"/>
      <c r="L15" s="281"/>
    </row>
    <row r="16" spans="1:32" ht="12.95" customHeight="1">
      <c r="A16" s="886" t="s">
        <v>692</v>
      </c>
      <c r="B16" s="18">
        <v>16440</v>
      </c>
      <c r="C16" s="18">
        <v>8653</v>
      </c>
      <c r="D16" s="18">
        <v>7787</v>
      </c>
      <c r="E16" s="18">
        <v>16440</v>
      </c>
      <c r="F16" s="18">
        <v>8653</v>
      </c>
      <c r="G16" s="18">
        <v>7787</v>
      </c>
      <c r="H16" s="17" t="s">
        <v>37</v>
      </c>
      <c r="I16" s="17" t="s">
        <v>37</v>
      </c>
      <c r="J16" s="17" t="s">
        <v>37</v>
      </c>
      <c r="K16" s="286"/>
      <c r="L16" s="281"/>
      <c r="AF16" s="281"/>
    </row>
    <row r="17" spans="1:12" s="281" customFormat="1" ht="12.95" customHeight="1">
      <c r="A17" s="884" t="s">
        <v>693</v>
      </c>
      <c r="B17" s="17">
        <v>92948</v>
      </c>
      <c r="C17" s="17">
        <v>48580</v>
      </c>
      <c r="D17" s="17">
        <v>44368</v>
      </c>
      <c r="E17" s="17">
        <v>92948</v>
      </c>
      <c r="F17" s="17">
        <v>48580</v>
      </c>
      <c r="G17" s="17">
        <v>44368</v>
      </c>
      <c r="H17" s="17" t="s">
        <v>37</v>
      </c>
      <c r="I17" s="17" t="s">
        <v>37</v>
      </c>
      <c r="J17" s="17" t="s">
        <v>37</v>
      </c>
      <c r="K17" s="286"/>
    </row>
    <row r="18" spans="1:12" ht="12.95" customHeight="1">
      <c r="B18" s="18"/>
      <c r="C18" s="18"/>
      <c r="D18" s="18"/>
      <c r="E18" s="18"/>
      <c r="F18" s="18"/>
      <c r="G18" s="18"/>
      <c r="H18" s="18"/>
      <c r="I18" s="18"/>
      <c r="J18" s="18"/>
      <c r="K18" s="286"/>
      <c r="L18" s="281"/>
    </row>
    <row r="19" spans="1:12" ht="12.95" customHeight="1">
      <c r="A19" s="886" t="s">
        <v>694</v>
      </c>
      <c r="B19" s="18">
        <v>18101</v>
      </c>
      <c r="C19" s="18">
        <v>9533</v>
      </c>
      <c r="D19" s="18">
        <v>8568</v>
      </c>
      <c r="E19" s="18">
        <v>18101</v>
      </c>
      <c r="F19" s="18">
        <v>9533</v>
      </c>
      <c r="G19" s="18">
        <v>8568</v>
      </c>
      <c r="H19" s="17" t="s">
        <v>37</v>
      </c>
      <c r="I19" s="17" t="s">
        <v>37</v>
      </c>
      <c r="J19" s="17" t="s">
        <v>37</v>
      </c>
      <c r="K19" s="286"/>
      <c r="L19" s="281"/>
    </row>
    <row r="20" spans="1:12" ht="12.95" customHeight="1">
      <c r="A20" s="886" t="s">
        <v>695</v>
      </c>
      <c r="B20" s="18">
        <v>19648</v>
      </c>
      <c r="C20" s="18">
        <v>10196</v>
      </c>
      <c r="D20" s="18">
        <v>9452</v>
      </c>
      <c r="E20" s="18">
        <v>19648</v>
      </c>
      <c r="F20" s="18">
        <v>10196</v>
      </c>
      <c r="G20" s="18">
        <v>9452</v>
      </c>
      <c r="H20" s="17" t="s">
        <v>37</v>
      </c>
      <c r="I20" s="17" t="s">
        <v>37</v>
      </c>
      <c r="J20" s="17" t="s">
        <v>37</v>
      </c>
      <c r="K20" s="286"/>
      <c r="L20" s="281"/>
    </row>
    <row r="21" spans="1:12" ht="12.95" customHeight="1">
      <c r="A21" s="886" t="s">
        <v>696</v>
      </c>
      <c r="B21" s="18">
        <v>20287</v>
      </c>
      <c r="C21" s="18">
        <v>10501</v>
      </c>
      <c r="D21" s="18">
        <v>9786</v>
      </c>
      <c r="E21" s="18">
        <v>20287</v>
      </c>
      <c r="F21" s="18">
        <v>10501</v>
      </c>
      <c r="G21" s="18">
        <v>9786</v>
      </c>
      <c r="H21" s="17" t="s">
        <v>37</v>
      </c>
      <c r="I21" s="17" t="s">
        <v>37</v>
      </c>
      <c r="J21" s="17" t="s">
        <v>37</v>
      </c>
      <c r="K21" s="286"/>
      <c r="L21" s="281"/>
    </row>
    <row r="22" spans="1:12" ht="12.95" customHeight="1">
      <c r="A22" s="886" t="s">
        <v>697</v>
      </c>
      <c r="B22" s="18">
        <v>19465</v>
      </c>
      <c r="C22" s="18">
        <v>10020</v>
      </c>
      <c r="D22" s="18">
        <v>9445</v>
      </c>
      <c r="E22" s="18">
        <v>19465</v>
      </c>
      <c r="F22" s="18">
        <v>10020</v>
      </c>
      <c r="G22" s="18">
        <v>9445</v>
      </c>
      <c r="H22" s="17" t="s">
        <v>37</v>
      </c>
      <c r="I22" s="17" t="s">
        <v>37</v>
      </c>
      <c r="J22" s="17" t="s">
        <v>37</v>
      </c>
      <c r="K22" s="286"/>
      <c r="L22" s="281"/>
    </row>
    <row r="23" spans="1:12" ht="12.95" customHeight="1">
      <c r="A23" s="886" t="s">
        <v>698</v>
      </c>
      <c r="B23" s="18">
        <v>18713</v>
      </c>
      <c r="C23" s="18">
        <v>9596</v>
      </c>
      <c r="D23" s="18">
        <v>9117</v>
      </c>
      <c r="E23" s="18">
        <v>18713</v>
      </c>
      <c r="F23" s="18">
        <v>9596</v>
      </c>
      <c r="G23" s="18">
        <v>9117</v>
      </c>
      <c r="H23" s="17" t="s">
        <v>37</v>
      </c>
      <c r="I23" s="17" t="s">
        <v>37</v>
      </c>
      <c r="J23" s="17" t="s">
        <v>37</v>
      </c>
      <c r="K23" s="286"/>
      <c r="L23" s="281"/>
    </row>
    <row r="24" spans="1:12" s="281" customFormat="1" ht="12.95" customHeight="1">
      <c r="A24" s="884" t="s">
        <v>699</v>
      </c>
      <c r="B24" s="17">
        <v>96214</v>
      </c>
      <c r="C24" s="17">
        <v>49846</v>
      </c>
      <c r="D24" s="17">
        <v>46368</v>
      </c>
      <c r="E24" s="17">
        <v>96214</v>
      </c>
      <c r="F24" s="17">
        <v>49846</v>
      </c>
      <c r="G24" s="17">
        <v>46368</v>
      </c>
      <c r="H24" s="17" t="s">
        <v>37</v>
      </c>
      <c r="I24" s="17" t="s">
        <v>37</v>
      </c>
      <c r="J24" s="17" t="s">
        <v>37</v>
      </c>
      <c r="K24" s="286"/>
    </row>
    <row r="25" spans="1:12" ht="12.95" customHeight="1">
      <c r="B25" s="18"/>
      <c r="C25" s="18"/>
      <c r="D25" s="18"/>
      <c r="E25" s="18"/>
      <c r="F25" s="18"/>
      <c r="G25" s="18"/>
      <c r="H25" s="18"/>
      <c r="I25" s="18"/>
      <c r="J25" s="18"/>
      <c r="K25" s="286"/>
      <c r="L25" s="281"/>
    </row>
    <row r="26" spans="1:12" ht="12.95" customHeight="1">
      <c r="A26" s="886" t="s">
        <v>641</v>
      </c>
      <c r="B26" s="18">
        <v>19097</v>
      </c>
      <c r="C26" s="18">
        <v>9816</v>
      </c>
      <c r="D26" s="18">
        <v>9281</v>
      </c>
      <c r="E26" s="18">
        <v>19097</v>
      </c>
      <c r="F26" s="18">
        <v>9816</v>
      </c>
      <c r="G26" s="18">
        <v>9281</v>
      </c>
      <c r="H26" s="17" t="s">
        <v>37</v>
      </c>
      <c r="I26" s="17" t="s">
        <v>37</v>
      </c>
      <c r="J26" s="17" t="s">
        <v>37</v>
      </c>
      <c r="K26" s="286"/>
      <c r="L26" s="281"/>
    </row>
    <row r="27" spans="1:12" ht="12.95" customHeight="1">
      <c r="A27" s="886" t="s">
        <v>700</v>
      </c>
      <c r="B27" s="18">
        <v>18568</v>
      </c>
      <c r="C27" s="18">
        <v>9581</v>
      </c>
      <c r="D27" s="18">
        <v>8987</v>
      </c>
      <c r="E27" s="18">
        <v>18568</v>
      </c>
      <c r="F27" s="18">
        <v>9581</v>
      </c>
      <c r="G27" s="18">
        <v>8987</v>
      </c>
      <c r="H27" s="17" t="s">
        <v>37</v>
      </c>
      <c r="I27" s="17" t="s">
        <v>37</v>
      </c>
      <c r="J27" s="17" t="s">
        <v>37</v>
      </c>
      <c r="K27" s="286"/>
      <c r="L27" s="281"/>
    </row>
    <row r="28" spans="1:12" ht="12.95" customHeight="1">
      <c r="A28" s="886" t="s">
        <v>701</v>
      </c>
      <c r="B28" s="18">
        <v>17687</v>
      </c>
      <c r="C28" s="18">
        <v>8983</v>
      </c>
      <c r="D28" s="18">
        <v>8704</v>
      </c>
      <c r="E28" s="18">
        <v>17687</v>
      </c>
      <c r="F28" s="18">
        <v>8983</v>
      </c>
      <c r="G28" s="18">
        <v>8704</v>
      </c>
      <c r="H28" s="17" t="s">
        <v>37</v>
      </c>
      <c r="I28" s="17" t="s">
        <v>37</v>
      </c>
      <c r="J28" s="17" t="s">
        <v>37</v>
      </c>
      <c r="K28" s="286"/>
      <c r="L28" s="281"/>
    </row>
    <row r="29" spans="1:12" ht="12.95" customHeight="1">
      <c r="A29" s="886" t="s">
        <v>702</v>
      </c>
      <c r="B29" s="18">
        <v>17640</v>
      </c>
      <c r="C29" s="18">
        <v>9130</v>
      </c>
      <c r="D29" s="18">
        <v>8510</v>
      </c>
      <c r="E29" s="18">
        <v>17640</v>
      </c>
      <c r="F29" s="18">
        <v>9130</v>
      </c>
      <c r="G29" s="18">
        <v>8510</v>
      </c>
      <c r="H29" s="17" t="s">
        <v>37</v>
      </c>
      <c r="I29" s="17" t="s">
        <v>37</v>
      </c>
      <c r="J29" s="17" t="s">
        <v>37</v>
      </c>
      <c r="K29" s="286"/>
      <c r="L29" s="281"/>
    </row>
    <row r="30" spans="1:12" ht="12.95" customHeight="1">
      <c r="A30" s="886" t="s">
        <v>703</v>
      </c>
      <c r="B30" s="18">
        <v>16758</v>
      </c>
      <c r="C30" s="18">
        <v>8630</v>
      </c>
      <c r="D30" s="18">
        <v>8128</v>
      </c>
      <c r="E30" s="18">
        <v>16758</v>
      </c>
      <c r="F30" s="18">
        <v>8630</v>
      </c>
      <c r="G30" s="18">
        <v>8128</v>
      </c>
      <c r="H30" s="17" t="s">
        <v>37</v>
      </c>
      <c r="I30" s="17" t="s">
        <v>37</v>
      </c>
      <c r="J30" s="17" t="s">
        <v>37</v>
      </c>
      <c r="K30" s="286"/>
      <c r="L30" s="281"/>
    </row>
    <row r="31" spans="1:12" s="281" customFormat="1" ht="12.95" customHeight="1">
      <c r="A31" s="884" t="s">
        <v>704</v>
      </c>
      <c r="B31" s="17">
        <v>89750</v>
      </c>
      <c r="C31" s="17">
        <v>46140</v>
      </c>
      <c r="D31" s="17">
        <v>43610</v>
      </c>
      <c r="E31" s="17">
        <v>89750</v>
      </c>
      <c r="F31" s="17">
        <v>46140</v>
      </c>
      <c r="G31" s="17">
        <v>43610</v>
      </c>
      <c r="H31" s="17" t="s">
        <v>37</v>
      </c>
      <c r="I31" s="17" t="s">
        <v>37</v>
      </c>
      <c r="J31" s="17" t="s">
        <v>37</v>
      </c>
      <c r="K31" s="286"/>
    </row>
    <row r="32" spans="1:12" ht="12.95" customHeight="1">
      <c r="B32" s="18"/>
      <c r="C32" s="18"/>
      <c r="D32" s="18"/>
      <c r="E32" s="18"/>
      <c r="F32" s="18"/>
      <c r="G32" s="18"/>
      <c r="H32" s="18"/>
      <c r="I32" s="18"/>
      <c r="J32" s="18"/>
      <c r="K32" s="286"/>
      <c r="L32" s="281"/>
    </row>
    <row r="33" spans="1:12" ht="12.95" customHeight="1">
      <c r="A33" s="886" t="s">
        <v>705</v>
      </c>
      <c r="B33" s="18">
        <v>18559</v>
      </c>
      <c r="C33" s="18">
        <v>9596</v>
      </c>
      <c r="D33" s="18">
        <v>8963</v>
      </c>
      <c r="E33" s="18">
        <v>18559</v>
      </c>
      <c r="F33" s="18">
        <v>9596</v>
      </c>
      <c r="G33" s="18">
        <v>8963</v>
      </c>
      <c r="H33" s="17" t="s">
        <v>37</v>
      </c>
      <c r="I33" s="17" t="s">
        <v>37</v>
      </c>
      <c r="J33" s="17" t="s">
        <v>37</v>
      </c>
      <c r="K33" s="286"/>
      <c r="L33" s="281"/>
    </row>
    <row r="34" spans="1:12" ht="12.95" customHeight="1">
      <c r="A34" s="886" t="s">
        <v>706</v>
      </c>
      <c r="B34" s="18">
        <v>17355</v>
      </c>
      <c r="C34" s="18">
        <v>8873</v>
      </c>
      <c r="D34" s="18">
        <v>8482</v>
      </c>
      <c r="E34" s="18">
        <v>17355</v>
      </c>
      <c r="F34" s="18">
        <v>8873</v>
      </c>
      <c r="G34" s="18">
        <v>8482</v>
      </c>
      <c r="H34" s="17" t="s">
        <v>37</v>
      </c>
      <c r="I34" s="17" t="s">
        <v>37</v>
      </c>
      <c r="J34" s="17" t="s">
        <v>37</v>
      </c>
      <c r="K34" s="286"/>
      <c r="L34" s="281"/>
    </row>
    <row r="35" spans="1:12" ht="12.95" customHeight="1">
      <c r="A35" s="886" t="s">
        <v>707</v>
      </c>
      <c r="B35" s="18">
        <v>17170</v>
      </c>
      <c r="C35" s="18">
        <v>8829</v>
      </c>
      <c r="D35" s="18">
        <v>8341</v>
      </c>
      <c r="E35" s="18">
        <v>17170</v>
      </c>
      <c r="F35" s="18">
        <v>8829</v>
      </c>
      <c r="G35" s="18">
        <v>8341</v>
      </c>
      <c r="H35" s="17" t="s">
        <v>37</v>
      </c>
      <c r="I35" s="17" t="s">
        <v>37</v>
      </c>
      <c r="J35" s="17" t="s">
        <v>37</v>
      </c>
      <c r="K35" s="286"/>
      <c r="L35" s="281"/>
    </row>
    <row r="36" spans="1:12" ht="12.95" customHeight="1">
      <c r="A36" s="886" t="s">
        <v>708</v>
      </c>
      <c r="B36" s="18">
        <v>16139</v>
      </c>
      <c r="C36" s="18">
        <v>8141</v>
      </c>
      <c r="D36" s="18">
        <v>7998</v>
      </c>
      <c r="E36" s="18">
        <v>16139</v>
      </c>
      <c r="F36" s="18">
        <v>8141</v>
      </c>
      <c r="G36" s="18">
        <v>7998</v>
      </c>
      <c r="H36" s="17" t="s">
        <v>37</v>
      </c>
      <c r="I36" s="17" t="s">
        <v>37</v>
      </c>
      <c r="J36" s="17" t="s">
        <v>37</v>
      </c>
      <c r="K36" s="286"/>
      <c r="L36" s="281"/>
    </row>
    <row r="37" spans="1:12" ht="12.95" customHeight="1">
      <c r="A37" s="886" t="s">
        <v>709</v>
      </c>
      <c r="B37" s="18">
        <v>15514</v>
      </c>
      <c r="C37" s="18">
        <v>7957</v>
      </c>
      <c r="D37" s="18">
        <v>7557</v>
      </c>
      <c r="E37" s="18">
        <v>15514</v>
      </c>
      <c r="F37" s="18">
        <v>7957</v>
      </c>
      <c r="G37" s="18">
        <v>7557</v>
      </c>
      <c r="H37" s="17" t="s">
        <v>37</v>
      </c>
      <c r="I37" s="17" t="s">
        <v>37</v>
      </c>
      <c r="J37" s="17" t="s">
        <v>37</v>
      </c>
      <c r="K37" s="286"/>
      <c r="L37" s="281"/>
    </row>
    <row r="38" spans="1:12" s="281" customFormat="1" ht="12.95" customHeight="1">
      <c r="A38" s="884" t="s">
        <v>710</v>
      </c>
      <c r="B38" s="17">
        <v>84737</v>
      </c>
      <c r="C38" s="17">
        <v>43396</v>
      </c>
      <c r="D38" s="17">
        <v>41341</v>
      </c>
      <c r="E38" s="17">
        <v>84737</v>
      </c>
      <c r="F38" s="17">
        <v>43396</v>
      </c>
      <c r="G38" s="17">
        <v>41341</v>
      </c>
      <c r="H38" s="17" t="s">
        <v>37</v>
      </c>
      <c r="I38" s="17" t="s">
        <v>37</v>
      </c>
      <c r="J38" s="17" t="s">
        <v>37</v>
      </c>
      <c r="K38" s="286"/>
    </row>
    <row r="39" spans="1:12" s="281" customFormat="1" ht="12.95" customHeight="1">
      <c r="A39" s="884"/>
      <c r="B39" s="18"/>
      <c r="C39" s="18"/>
      <c r="D39" s="18"/>
      <c r="E39" s="18"/>
      <c r="F39" s="18"/>
      <c r="G39" s="18"/>
      <c r="H39" s="18"/>
      <c r="I39" s="18"/>
      <c r="J39" s="18"/>
      <c r="K39" s="286"/>
    </row>
    <row r="40" spans="1:12" ht="12.95" customHeight="1">
      <c r="A40" s="886" t="s">
        <v>711</v>
      </c>
      <c r="B40" s="18">
        <v>16210</v>
      </c>
      <c r="C40" s="18">
        <v>8320</v>
      </c>
      <c r="D40" s="18">
        <v>7890</v>
      </c>
      <c r="E40" s="18">
        <v>16210</v>
      </c>
      <c r="F40" s="18">
        <v>8320</v>
      </c>
      <c r="G40" s="18">
        <v>7890</v>
      </c>
      <c r="H40" s="17" t="s">
        <v>37</v>
      </c>
      <c r="I40" s="17" t="s">
        <v>37</v>
      </c>
      <c r="J40" s="17" t="s">
        <v>37</v>
      </c>
      <c r="K40" s="286"/>
      <c r="L40" s="281"/>
    </row>
    <row r="41" spans="1:12" ht="12.95" customHeight="1">
      <c r="A41" s="886" t="s">
        <v>712</v>
      </c>
      <c r="B41" s="18">
        <v>17219</v>
      </c>
      <c r="C41" s="18">
        <v>8531</v>
      </c>
      <c r="D41" s="18">
        <v>8688</v>
      </c>
      <c r="E41" s="18">
        <v>17219</v>
      </c>
      <c r="F41" s="18">
        <v>8531</v>
      </c>
      <c r="G41" s="18">
        <v>8688</v>
      </c>
      <c r="H41" s="17" t="s">
        <v>37</v>
      </c>
      <c r="I41" s="17" t="s">
        <v>37</v>
      </c>
      <c r="J41" s="17" t="s">
        <v>37</v>
      </c>
      <c r="K41" s="286"/>
      <c r="L41" s="281"/>
    </row>
    <row r="42" spans="1:12" ht="12.95" customHeight="1">
      <c r="A42" s="886" t="s">
        <v>713</v>
      </c>
      <c r="B42" s="18">
        <v>20419</v>
      </c>
      <c r="C42" s="18">
        <v>9550</v>
      </c>
      <c r="D42" s="18">
        <v>10869</v>
      </c>
      <c r="E42" s="18">
        <v>20419</v>
      </c>
      <c r="F42" s="18">
        <v>9550</v>
      </c>
      <c r="G42" s="18">
        <v>10869</v>
      </c>
      <c r="H42" s="17" t="s">
        <v>37</v>
      </c>
      <c r="I42" s="17" t="s">
        <v>37</v>
      </c>
      <c r="J42" s="17" t="s">
        <v>37</v>
      </c>
      <c r="K42" s="286"/>
      <c r="L42" s="281"/>
    </row>
    <row r="43" spans="1:12" ht="12.95" customHeight="1">
      <c r="A43" s="886" t="s">
        <v>391</v>
      </c>
      <c r="B43" s="18">
        <v>21655</v>
      </c>
      <c r="C43" s="18">
        <v>9754</v>
      </c>
      <c r="D43" s="18">
        <v>11901</v>
      </c>
      <c r="E43" s="18">
        <v>21655</v>
      </c>
      <c r="F43" s="18">
        <v>9754</v>
      </c>
      <c r="G43" s="18">
        <v>11901</v>
      </c>
      <c r="H43" s="17" t="s">
        <v>37</v>
      </c>
      <c r="I43" s="17" t="s">
        <v>37</v>
      </c>
      <c r="J43" s="17" t="s">
        <v>37</v>
      </c>
      <c r="K43" s="286"/>
      <c r="L43" s="281"/>
    </row>
    <row r="44" spans="1:12" ht="12.95" customHeight="1">
      <c r="A44" s="886" t="s">
        <v>714</v>
      </c>
      <c r="B44" s="18">
        <v>22802</v>
      </c>
      <c r="C44" s="18">
        <v>10299</v>
      </c>
      <c r="D44" s="18">
        <v>12503</v>
      </c>
      <c r="E44" s="18">
        <v>22802</v>
      </c>
      <c r="F44" s="18">
        <v>10299</v>
      </c>
      <c r="G44" s="18">
        <v>12503</v>
      </c>
      <c r="H44" s="17" t="s">
        <v>37</v>
      </c>
      <c r="I44" s="17" t="s">
        <v>37</v>
      </c>
      <c r="J44" s="17" t="s">
        <v>37</v>
      </c>
      <c r="K44" s="286"/>
      <c r="L44" s="281"/>
    </row>
    <row r="45" spans="1:12" s="281" customFormat="1" ht="12.75" customHeight="1">
      <c r="A45" s="884" t="s">
        <v>163</v>
      </c>
      <c r="B45" s="17">
        <v>98305</v>
      </c>
      <c r="C45" s="17">
        <v>46454</v>
      </c>
      <c r="D45" s="17">
        <v>51851</v>
      </c>
      <c r="E45" s="17">
        <v>98305</v>
      </c>
      <c r="F45" s="17">
        <v>46454</v>
      </c>
      <c r="G45" s="17">
        <v>51851</v>
      </c>
      <c r="H45" s="17" t="s">
        <v>37</v>
      </c>
      <c r="I45" s="17" t="s">
        <v>37</v>
      </c>
      <c r="J45" s="17" t="s">
        <v>37</v>
      </c>
      <c r="K45" s="286"/>
    </row>
    <row r="46" spans="1:12" ht="12.95" customHeight="1">
      <c r="B46" s="18"/>
      <c r="C46" s="18"/>
      <c r="D46" s="18"/>
      <c r="E46" s="18"/>
      <c r="F46" s="18"/>
      <c r="G46" s="18"/>
      <c r="H46" s="18"/>
      <c r="I46" s="18"/>
      <c r="J46" s="18"/>
      <c r="K46" s="286"/>
      <c r="L46" s="281"/>
    </row>
    <row r="47" spans="1:12" ht="12.95" customHeight="1">
      <c r="A47" s="886" t="s">
        <v>715</v>
      </c>
      <c r="B47" s="18">
        <v>24268</v>
      </c>
      <c r="C47" s="18">
        <v>11067</v>
      </c>
      <c r="D47" s="18">
        <v>13201</v>
      </c>
      <c r="E47" s="18">
        <v>24268</v>
      </c>
      <c r="F47" s="18">
        <v>11067</v>
      </c>
      <c r="G47" s="18">
        <v>13201</v>
      </c>
      <c r="H47" s="17" t="s">
        <v>37</v>
      </c>
      <c r="I47" s="17" t="s">
        <v>37</v>
      </c>
      <c r="J47" s="17" t="s">
        <v>37</v>
      </c>
      <c r="K47" s="286"/>
      <c r="L47" s="281"/>
    </row>
    <row r="48" spans="1:12" ht="12.95" customHeight="1">
      <c r="A48" s="886" t="s">
        <v>716</v>
      </c>
      <c r="B48" s="18">
        <v>23306</v>
      </c>
      <c r="C48" s="18">
        <v>10506</v>
      </c>
      <c r="D48" s="18">
        <v>12800</v>
      </c>
      <c r="E48" s="18">
        <v>23306</v>
      </c>
      <c r="F48" s="18">
        <v>10506</v>
      </c>
      <c r="G48" s="18">
        <v>12800</v>
      </c>
      <c r="H48" s="17" t="s">
        <v>37</v>
      </c>
      <c r="I48" s="17" t="s">
        <v>37</v>
      </c>
      <c r="J48" s="17" t="s">
        <v>37</v>
      </c>
      <c r="K48" s="286"/>
      <c r="L48" s="281"/>
    </row>
    <row r="49" spans="1:12" ht="12.95" customHeight="1">
      <c r="A49" s="886" t="s">
        <v>717</v>
      </c>
      <c r="B49" s="18">
        <v>23266</v>
      </c>
      <c r="C49" s="18">
        <v>10309</v>
      </c>
      <c r="D49" s="18">
        <v>12957</v>
      </c>
      <c r="E49" s="18">
        <v>23266</v>
      </c>
      <c r="F49" s="18">
        <v>10309</v>
      </c>
      <c r="G49" s="18">
        <v>12957</v>
      </c>
      <c r="H49" s="17" t="s">
        <v>37</v>
      </c>
      <c r="I49" s="17" t="s">
        <v>37</v>
      </c>
      <c r="J49" s="17" t="s">
        <v>37</v>
      </c>
      <c r="K49" s="286"/>
      <c r="L49" s="281"/>
    </row>
    <row r="50" spans="1:12" ht="12.95" customHeight="1">
      <c r="A50" s="886" t="s">
        <v>718</v>
      </c>
      <c r="B50" s="18">
        <v>22912</v>
      </c>
      <c r="C50" s="18">
        <v>10053</v>
      </c>
      <c r="D50" s="18">
        <v>12859</v>
      </c>
      <c r="E50" s="18">
        <v>22912</v>
      </c>
      <c r="F50" s="18">
        <v>10053</v>
      </c>
      <c r="G50" s="18">
        <v>12859</v>
      </c>
      <c r="H50" s="17" t="s">
        <v>37</v>
      </c>
      <c r="I50" s="17" t="s">
        <v>37</v>
      </c>
      <c r="J50" s="17" t="s">
        <v>37</v>
      </c>
      <c r="K50" s="286"/>
      <c r="L50" s="281"/>
    </row>
    <row r="51" spans="1:12" ht="12.95" customHeight="1">
      <c r="A51" s="886" t="s">
        <v>719</v>
      </c>
      <c r="B51" s="18">
        <v>23493</v>
      </c>
      <c r="C51" s="18">
        <v>10165</v>
      </c>
      <c r="D51" s="18">
        <v>13328</v>
      </c>
      <c r="E51" s="18">
        <v>23493</v>
      </c>
      <c r="F51" s="18">
        <v>10165</v>
      </c>
      <c r="G51" s="18">
        <v>13328</v>
      </c>
      <c r="H51" s="17" t="s">
        <v>37</v>
      </c>
      <c r="I51" s="17" t="s">
        <v>37</v>
      </c>
      <c r="J51" s="17" t="s">
        <v>37</v>
      </c>
      <c r="K51" s="286"/>
      <c r="L51" s="281"/>
    </row>
    <row r="52" spans="1:12" s="281" customFormat="1" ht="12.95" customHeight="1">
      <c r="A52" s="884" t="s">
        <v>720</v>
      </c>
      <c r="B52" s="17">
        <v>117245</v>
      </c>
      <c r="C52" s="17">
        <v>52100</v>
      </c>
      <c r="D52" s="17">
        <v>65145</v>
      </c>
      <c r="E52" s="17">
        <v>117245</v>
      </c>
      <c r="F52" s="17">
        <v>52100</v>
      </c>
      <c r="G52" s="17">
        <v>65145</v>
      </c>
      <c r="H52" s="17" t="s">
        <v>37</v>
      </c>
      <c r="I52" s="17" t="s">
        <v>37</v>
      </c>
      <c r="J52" s="17" t="s">
        <v>37</v>
      </c>
      <c r="K52" s="286"/>
    </row>
    <row r="53" spans="1:12" s="281" customFormat="1" ht="12.95" customHeight="1">
      <c r="A53" s="884"/>
      <c r="B53" s="197"/>
      <c r="C53" s="197"/>
      <c r="D53" s="197"/>
      <c r="E53" s="197"/>
      <c r="F53" s="197"/>
      <c r="G53" s="197"/>
      <c r="H53" s="197"/>
      <c r="I53" s="197"/>
      <c r="J53" s="197"/>
      <c r="K53" s="286"/>
    </row>
    <row r="54" spans="1:12" s="281" customFormat="1" ht="12.95" customHeight="1">
      <c r="A54" s="884"/>
      <c r="B54" s="197"/>
      <c r="C54" s="197"/>
      <c r="D54" s="197"/>
      <c r="E54" s="197"/>
      <c r="F54" s="197"/>
      <c r="G54" s="197"/>
      <c r="H54" s="197"/>
      <c r="I54" s="197"/>
      <c r="J54" s="197"/>
      <c r="K54" s="286"/>
    </row>
    <row r="55" spans="1:12" s="281" customFormat="1" ht="12.95" customHeight="1">
      <c r="A55" s="884"/>
      <c r="B55" s="197"/>
      <c r="C55" s="197"/>
      <c r="D55" s="197"/>
      <c r="E55" s="197"/>
      <c r="F55" s="197"/>
      <c r="G55" s="197"/>
      <c r="H55" s="197"/>
      <c r="I55" s="197"/>
      <c r="J55" s="197"/>
      <c r="K55" s="286"/>
    </row>
    <row r="56" spans="1:12" s="281" customFormat="1" ht="12.95" customHeight="1">
      <c r="A56" s="884"/>
      <c r="B56" s="197"/>
      <c r="C56" s="197"/>
      <c r="D56" s="197"/>
      <c r="E56" s="197"/>
      <c r="F56" s="197"/>
      <c r="G56" s="197"/>
      <c r="H56" s="197"/>
      <c r="I56" s="197"/>
      <c r="J56" s="197"/>
      <c r="K56" s="286"/>
    </row>
    <row r="57" spans="1:12" s="281" customFormat="1" ht="12.95" customHeight="1">
      <c r="A57" s="884"/>
      <c r="B57" s="197"/>
      <c r="C57" s="197"/>
      <c r="D57" s="197"/>
      <c r="E57" s="197"/>
      <c r="F57" s="197"/>
      <c r="G57" s="197"/>
      <c r="H57" s="197"/>
      <c r="I57" s="197"/>
      <c r="J57" s="197"/>
      <c r="K57" s="286"/>
    </row>
    <row r="58" spans="1:12" s="281" customFormat="1" ht="12.95" customHeight="1">
      <c r="A58" s="884"/>
      <c r="B58" s="197"/>
      <c r="C58" s="197"/>
      <c r="D58" s="197"/>
      <c r="E58" s="197"/>
      <c r="F58" s="197"/>
      <c r="G58" s="197"/>
      <c r="H58" s="197"/>
      <c r="I58" s="197"/>
      <c r="J58" s="197"/>
      <c r="K58" s="286"/>
    </row>
    <row r="59" spans="1:12" s="281" customFormat="1" ht="12.95" customHeight="1">
      <c r="A59" s="884"/>
      <c r="B59" s="197"/>
      <c r="C59" s="197"/>
      <c r="D59" s="197"/>
      <c r="E59" s="197"/>
      <c r="F59" s="197"/>
      <c r="G59" s="197"/>
      <c r="H59" s="197"/>
      <c r="I59" s="197"/>
      <c r="J59" s="197"/>
      <c r="K59" s="286"/>
    </row>
    <row r="60" spans="1:12" s="281" customFormat="1" ht="11.25" customHeight="1">
      <c r="A60" s="884"/>
      <c r="B60" s="197"/>
      <c r="C60" s="197"/>
      <c r="D60" s="197"/>
      <c r="E60" s="197"/>
      <c r="F60" s="197"/>
      <c r="G60" s="197"/>
      <c r="H60" s="197"/>
      <c r="I60" s="197"/>
      <c r="J60" s="197"/>
      <c r="K60" s="286"/>
    </row>
    <row r="61" spans="1:12" ht="12.95" customHeight="1">
      <c r="A61" s="886" t="s">
        <v>722</v>
      </c>
      <c r="B61" s="18">
        <v>24527</v>
      </c>
      <c r="C61" s="18">
        <v>10706</v>
      </c>
      <c r="D61" s="18">
        <v>13821</v>
      </c>
      <c r="E61" s="18">
        <v>24527</v>
      </c>
      <c r="F61" s="18">
        <v>10706</v>
      </c>
      <c r="G61" s="18">
        <v>13821</v>
      </c>
      <c r="H61" s="17" t="s">
        <v>37</v>
      </c>
      <c r="I61" s="17" t="s">
        <v>37</v>
      </c>
      <c r="J61" s="17" t="s">
        <v>37</v>
      </c>
      <c r="K61" s="286"/>
      <c r="L61" s="281"/>
    </row>
    <row r="62" spans="1:12" ht="12.95" customHeight="1">
      <c r="A62" s="886" t="s">
        <v>723</v>
      </c>
      <c r="B62" s="18">
        <v>24348</v>
      </c>
      <c r="C62" s="18">
        <v>10517</v>
      </c>
      <c r="D62" s="18">
        <v>13831</v>
      </c>
      <c r="E62" s="18">
        <v>24348</v>
      </c>
      <c r="F62" s="18">
        <v>10517</v>
      </c>
      <c r="G62" s="18">
        <v>13831</v>
      </c>
      <c r="H62" s="17" t="s">
        <v>37</v>
      </c>
      <c r="I62" s="17" t="s">
        <v>37</v>
      </c>
      <c r="J62" s="17" t="s">
        <v>37</v>
      </c>
      <c r="K62" s="286"/>
      <c r="L62" s="281"/>
    </row>
    <row r="63" spans="1:12" ht="12.95" customHeight="1">
      <c r="A63" s="886" t="s">
        <v>724</v>
      </c>
      <c r="B63" s="18">
        <v>24195</v>
      </c>
      <c r="C63" s="18">
        <v>10514</v>
      </c>
      <c r="D63" s="18">
        <v>13681</v>
      </c>
      <c r="E63" s="18">
        <v>24195</v>
      </c>
      <c r="F63" s="18">
        <v>10514</v>
      </c>
      <c r="G63" s="18">
        <v>13681</v>
      </c>
      <c r="H63" s="17" t="s">
        <v>37</v>
      </c>
      <c r="I63" s="17" t="s">
        <v>37</v>
      </c>
      <c r="J63" s="17" t="s">
        <v>37</v>
      </c>
      <c r="K63" s="286"/>
      <c r="L63" s="281"/>
    </row>
    <row r="64" spans="1:12" ht="12.95" customHeight="1">
      <c r="A64" s="886" t="s">
        <v>725</v>
      </c>
      <c r="B64" s="18">
        <v>24930</v>
      </c>
      <c r="C64" s="18">
        <v>10887</v>
      </c>
      <c r="D64" s="18">
        <v>14043</v>
      </c>
      <c r="E64" s="18">
        <v>24930</v>
      </c>
      <c r="F64" s="18">
        <v>10887</v>
      </c>
      <c r="G64" s="18">
        <v>14043</v>
      </c>
      <c r="H64" s="17" t="s">
        <v>37</v>
      </c>
      <c r="I64" s="17" t="s">
        <v>37</v>
      </c>
      <c r="J64" s="17" t="s">
        <v>37</v>
      </c>
      <c r="K64" s="286"/>
      <c r="L64" s="281"/>
    </row>
    <row r="65" spans="1:12" ht="12.95" customHeight="1">
      <c r="A65" s="886" t="s">
        <v>726</v>
      </c>
      <c r="B65" s="18">
        <v>24692</v>
      </c>
      <c r="C65" s="18">
        <v>10778</v>
      </c>
      <c r="D65" s="18">
        <v>13914</v>
      </c>
      <c r="E65" s="18">
        <v>24692</v>
      </c>
      <c r="F65" s="18">
        <v>10778</v>
      </c>
      <c r="G65" s="18">
        <v>13914</v>
      </c>
      <c r="H65" s="17" t="s">
        <v>37</v>
      </c>
      <c r="I65" s="17" t="s">
        <v>37</v>
      </c>
      <c r="J65" s="17" t="s">
        <v>37</v>
      </c>
      <c r="K65" s="286"/>
      <c r="L65" s="281"/>
    </row>
    <row r="66" spans="1:12" s="281" customFormat="1" ht="12.95" customHeight="1">
      <c r="A66" s="884" t="s">
        <v>727</v>
      </c>
      <c r="B66" s="17">
        <v>122692</v>
      </c>
      <c r="C66" s="17">
        <v>53402</v>
      </c>
      <c r="D66" s="17">
        <v>69290</v>
      </c>
      <c r="E66" s="17">
        <v>122692</v>
      </c>
      <c r="F66" s="17">
        <v>53402</v>
      </c>
      <c r="G66" s="17">
        <v>69290</v>
      </c>
      <c r="H66" s="17" t="s">
        <v>37</v>
      </c>
      <c r="I66" s="17" t="s">
        <v>37</v>
      </c>
      <c r="J66" s="17" t="s">
        <v>37</v>
      </c>
      <c r="K66" s="286"/>
    </row>
    <row r="67" spans="1:12" s="281" customFormat="1" ht="11.45" customHeight="1">
      <c r="B67" s="18"/>
      <c r="C67" s="18"/>
      <c r="D67" s="18"/>
      <c r="E67" s="18"/>
      <c r="F67" s="18"/>
      <c r="G67" s="18"/>
      <c r="H67" s="18"/>
      <c r="I67" s="18"/>
      <c r="J67" s="18"/>
      <c r="K67" s="286"/>
    </row>
    <row r="68" spans="1:12" ht="12.95" customHeight="1">
      <c r="A68" s="886" t="s">
        <v>625</v>
      </c>
      <c r="B68" s="18">
        <v>26363</v>
      </c>
      <c r="C68" s="18">
        <v>11864</v>
      </c>
      <c r="D68" s="18">
        <v>14499</v>
      </c>
      <c r="E68" s="18">
        <v>26363</v>
      </c>
      <c r="F68" s="18">
        <v>11864</v>
      </c>
      <c r="G68" s="18">
        <v>14499</v>
      </c>
      <c r="H68" s="17" t="s">
        <v>37</v>
      </c>
      <c r="I68" s="17" t="s">
        <v>37</v>
      </c>
      <c r="J68" s="17" t="s">
        <v>37</v>
      </c>
      <c r="K68" s="286"/>
      <c r="L68" s="281"/>
    </row>
    <row r="69" spans="1:12" ht="12.95" customHeight="1">
      <c r="A69" s="886" t="s">
        <v>728</v>
      </c>
      <c r="B69" s="18">
        <v>25306</v>
      </c>
      <c r="C69" s="18">
        <v>11261</v>
      </c>
      <c r="D69" s="18">
        <v>14045</v>
      </c>
      <c r="E69" s="18">
        <v>25306</v>
      </c>
      <c r="F69" s="18">
        <v>11261</v>
      </c>
      <c r="G69" s="18">
        <v>14045</v>
      </c>
      <c r="H69" s="17" t="s">
        <v>37</v>
      </c>
      <c r="I69" s="17" t="s">
        <v>37</v>
      </c>
      <c r="J69" s="17" t="s">
        <v>37</v>
      </c>
      <c r="K69" s="286"/>
      <c r="L69" s="281"/>
    </row>
    <row r="70" spans="1:12" ht="12.95" customHeight="1">
      <c r="A70" s="886" t="s">
        <v>729</v>
      </c>
      <c r="B70" s="18">
        <v>25015</v>
      </c>
      <c r="C70" s="18">
        <v>11211</v>
      </c>
      <c r="D70" s="18">
        <v>13804</v>
      </c>
      <c r="E70" s="18">
        <v>25015</v>
      </c>
      <c r="F70" s="18">
        <v>11211</v>
      </c>
      <c r="G70" s="18">
        <v>13804</v>
      </c>
      <c r="H70" s="17" t="s">
        <v>37</v>
      </c>
      <c r="I70" s="17" t="s">
        <v>37</v>
      </c>
      <c r="J70" s="17" t="s">
        <v>37</v>
      </c>
      <c r="K70" s="286"/>
      <c r="L70" s="281"/>
    </row>
    <row r="71" spans="1:12" ht="12.95" customHeight="1">
      <c r="A71" s="886" t="s">
        <v>730</v>
      </c>
      <c r="B71" s="18">
        <v>24733</v>
      </c>
      <c r="C71" s="18">
        <v>10828</v>
      </c>
      <c r="D71" s="18">
        <v>13905</v>
      </c>
      <c r="E71" s="18">
        <v>24733</v>
      </c>
      <c r="F71" s="18">
        <v>10828</v>
      </c>
      <c r="G71" s="18">
        <v>13905</v>
      </c>
      <c r="H71" s="17" t="s">
        <v>37</v>
      </c>
      <c r="I71" s="17" t="s">
        <v>37</v>
      </c>
      <c r="J71" s="17" t="s">
        <v>37</v>
      </c>
      <c r="K71" s="286"/>
      <c r="L71" s="281"/>
    </row>
    <row r="72" spans="1:12" ht="12.95" customHeight="1">
      <c r="A72" s="886" t="s">
        <v>731</v>
      </c>
      <c r="B72" s="18">
        <v>24290</v>
      </c>
      <c r="C72" s="18">
        <v>10706</v>
      </c>
      <c r="D72" s="18">
        <v>13584</v>
      </c>
      <c r="E72" s="18">
        <v>24290</v>
      </c>
      <c r="F72" s="18">
        <v>10706</v>
      </c>
      <c r="G72" s="18">
        <v>13584</v>
      </c>
      <c r="H72" s="17" t="s">
        <v>37</v>
      </c>
      <c r="I72" s="17" t="s">
        <v>37</v>
      </c>
      <c r="J72" s="17" t="s">
        <v>37</v>
      </c>
      <c r="K72" s="286"/>
      <c r="L72" s="281"/>
    </row>
    <row r="73" spans="1:12" s="281" customFormat="1" ht="12.95" customHeight="1">
      <c r="A73" s="884" t="s">
        <v>732</v>
      </c>
      <c r="B73" s="17">
        <v>125707</v>
      </c>
      <c r="C73" s="17">
        <v>55870</v>
      </c>
      <c r="D73" s="17">
        <v>69837</v>
      </c>
      <c r="E73" s="17">
        <v>125707</v>
      </c>
      <c r="F73" s="17">
        <v>55870</v>
      </c>
      <c r="G73" s="17">
        <v>69837</v>
      </c>
      <c r="H73" s="17" t="s">
        <v>37</v>
      </c>
      <c r="I73" s="17" t="s">
        <v>37</v>
      </c>
      <c r="J73" s="17" t="s">
        <v>37</v>
      </c>
      <c r="K73" s="286"/>
    </row>
    <row r="74" spans="1:12" ht="11.1" customHeight="1">
      <c r="B74" s="18"/>
      <c r="C74" s="18"/>
      <c r="D74" s="18"/>
      <c r="E74" s="18"/>
      <c r="F74" s="18"/>
      <c r="G74" s="18"/>
      <c r="H74" s="18"/>
      <c r="I74" s="18"/>
      <c r="J74" s="18"/>
      <c r="K74" s="286"/>
      <c r="L74" s="281"/>
    </row>
    <row r="75" spans="1:12" ht="12.95" customHeight="1">
      <c r="A75" s="886" t="s">
        <v>733</v>
      </c>
      <c r="B75" s="18">
        <v>23618</v>
      </c>
      <c r="C75" s="18">
        <v>10533</v>
      </c>
      <c r="D75" s="18">
        <v>13085</v>
      </c>
      <c r="E75" s="18">
        <v>23618</v>
      </c>
      <c r="F75" s="18">
        <v>10533</v>
      </c>
      <c r="G75" s="18">
        <v>13085</v>
      </c>
      <c r="H75" s="17" t="s">
        <v>37</v>
      </c>
      <c r="I75" s="17" t="s">
        <v>37</v>
      </c>
      <c r="J75" s="17" t="s">
        <v>37</v>
      </c>
      <c r="K75" s="286"/>
      <c r="L75" s="281"/>
    </row>
    <row r="76" spans="1:12" ht="12.95" customHeight="1">
      <c r="A76" s="886" t="s">
        <v>734</v>
      </c>
      <c r="B76" s="18">
        <v>22746</v>
      </c>
      <c r="C76" s="18">
        <v>9862</v>
      </c>
      <c r="D76" s="18">
        <v>12884</v>
      </c>
      <c r="E76" s="18">
        <v>22746</v>
      </c>
      <c r="F76" s="18">
        <v>9862</v>
      </c>
      <c r="G76" s="18">
        <v>12884</v>
      </c>
      <c r="H76" s="17" t="s">
        <v>37</v>
      </c>
      <c r="I76" s="17" t="s">
        <v>37</v>
      </c>
      <c r="J76" s="17" t="s">
        <v>37</v>
      </c>
      <c r="K76" s="286"/>
      <c r="L76" s="281"/>
    </row>
    <row r="77" spans="1:12" ht="12.95" customHeight="1">
      <c r="A77" s="886" t="s">
        <v>735</v>
      </c>
      <c r="B77" s="18">
        <v>21751</v>
      </c>
      <c r="C77" s="18">
        <v>9496</v>
      </c>
      <c r="D77" s="18">
        <v>12255</v>
      </c>
      <c r="E77" s="18">
        <v>21751</v>
      </c>
      <c r="F77" s="18">
        <v>9496</v>
      </c>
      <c r="G77" s="18">
        <v>12255</v>
      </c>
      <c r="H77" s="17" t="s">
        <v>37</v>
      </c>
      <c r="I77" s="17" t="s">
        <v>37</v>
      </c>
      <c r="J77" s="17" t="s">
        <v>37</v>
      </c>
      <c r="K77" s="286"/>
      <c r="L77" s="281"/>
    </row>
    <row r="78" spans="1:12" ht="12.95" customHeight="1">
      <c r="A78" s="886" t="s">
        <v>736</v>
      </c>
      <c r="B78" s="18">
        <v>21171</v>
      </c>
      <c r="C78" s="18">
        <v>9204</v>
      </c>
      <c r="D78" s="18">
        <v>11967</v>
      </c>
      <c r="E78" s="18">
        <v>21171</v>
      </c>
      <c r="F78" s="18">
        <v>9204</v>
      </c>
      <c r="G78" s="18">
        <v>11967</v>
      </c>
      <c r="H78" s="17" t="s">
        <v>37</v>
      </c>
      <c r="I78" s="17" t="s">
        <v>37</v>
      </c>
      <c r="J78" s="17" t="s">
        <v>37</v>
      </c>
      <c r="K78" s="286"/>
      <c r="L78" s="281"/>
    </row>
    <row r="79" spans="1:12" ht="12.95" customHeight="1">
      <c r="A79" s="886" t="s">
        <v>737</v>
      </c>
      <c r="B79" s="18">
        <v>20537</v>
      </c>
      <c r="C79" s="18">
        <v>8888</v>
      </c>
      <c r="D79" s="18">
        <v>11649</v>
      </c>
      <c r="E79" s="18">
        <v>20537</v>
      </c>
      <c r="F79" s="18">
        <v>8888</v>
      </c>
      <c r="G79" s="18">
        <v>11649</v>
      </c>
      <c r="H79" s="17" t="s">
        <v>37</v>
      </c>
      <c r="I79" s="17" t="s">
        <v>37</v>
      </c>
      <c r="J79" s="17" t="s">
        <v>37</v>
      </c>
      <c r="K79" s="286"/>
      <c r="L79" s="281"/>
    </row>
    <row r="80" spans="1:12" s="281" customFormat="1" ht="12.95" customHeight="1">
      <c r="A80" s="884" t="s">
        <v>738</v>
      </c>
      <c r="B80" s="17">
        <v>109823</v>
      </c>
      <c r="C80" s="17">
        <v>47983</v>
      </c>
      <c r="D80" s="17">
        <v>61840</v>
      </c>
      <c r="E80" s="17">
        <v>109823</v>
      </c>
      <c r="F80" s="17">
        <v>47983</v>
      </c>
      <c r="G80" s="17">
        <v>61840</v>
      </c>
      <c r="H80" s="17" t="s">
        <v>37</v>
      </c>
      <c r="I80" s="17" t="s">
        <v>37</v>
      </c>
      <c r="J80" s="17" t="s">
        <v>37</v>
      </c>
      <c r="K80" s="286"/>
    </row>
    <row r="81" spans="1:12" ht="11.1" customHeight="1">
      <c r="B81" s="18"/>
      <c r="C81" s="18"/>
      <c r="D81" s="18"/>
      <c r="E81" s="18"/>
      <c r="F81" s="18"/>
      <c r="G81" s="18"/>
      <c r="H81" s="18"/>
      <c r="I81" s="18"/>
      <c r="J81" s="18"/>
      <c r="K81" s="286"/>
      <c r="L81" s="281"/>
    </row>
    <row r="82" spans="1:12" ht="12.95" customHeight="1">
      <c r="A82" s="886" t="s">
        <v>739</v>
      </c>
      <c r="B82" s="18">
        <v>21645</v>
      </c>
      <c r="C82" s="18">
        <v>9473</v>
      </c>
      <c r="D82" s="18">
        <v>12172</v>
      </c>
      <c r="E82" s="18">
        <v>21645</v>
      </c>
      <c r="F82" s="18">
        <v>9473</v>
      </c>
      <c r="G82" s="18">
        <v>12172</v>
      </c>
      <c r="H82" s="17" t="s">
        <v>37</v>
      </c>
      <c r="I82" s="17" t="s">
        <v>37</v>
      </c>
      <c r="J82" s="17" t="s">
        <v>37</v>
      </c>
      <c r="K82" s="286"/>
      <c r="L82" s="281"/>
    </row>
    <row r="83" spans="1:12" ht="12.95" customHeight="1">
      <c r="A83" s="886" t="s">
        <v>740</v>
      </c>
      <c r="B83" s="18">
        <v>20241</v>
      </c>
      <c r="C83" s="18">
        <v>8922</v>
      </c>
      <c r="D83" s="18">
        <v>11319</v>
      </c>
      <c r="E83" s="18">
        <v>20241</v>
      </c>
      <c r="F83" s="18">
        <v>8922</v>
      </c>
      <c r="G83" s="18">
        <v>11319</v>
      </c>
      <c r="H83" s="17" t="s">
        <v>37</v>
      </c>
      <c r="I83" s="17" t="s">
        <v>37</v>
      </c>
      <c r="J83" s="17" t="s">
        <v>37</v>
      </c>
      <c r="K83" s="286"/>
      <c r="L83" s="281"/>
    </row>
    <row r="84" spans="1:12" ht="12.95" customHeight="1">
      <c r="A84" s="886" t="s">
        <v>741</v>
      </c>
      <c r="B84" s="18">
        <v>19043</v>
      </c>
      <c r="C84" s="18">
        <v>8220</v>
      </c>
      <c r="D84" s="18">
        <v>10823</v>
      </c>
      <c r="E84" s="18">
        <v>19043</v>
      </c>
      <c r="F84" s="18">
        <v>8220</v>
      </c>
      <c r="G84" s="18">
        <v>10823</v>
      </c>
      <c r="H84" s="17" t="s">
        <v>37</v>
      </c>
      <c r="I84" s="17" t="s">
        <v>37</v>
      </c>
      <c r="J84" s="17" t="s">
        <v>37</v>
      </c>
      <c r="K84" s="286"/>
      <c r="L84" s="281"/>
    </row>
    <row r="85" spans="1:12" ht="12.95" customHeight="1">
      <c r="A85" s="886" t="s">
        <v>742</v>
      </c>
      <c r="B85" s="18">
        <v>20162</v>
      </c>
      <c r="C85" s="18">
        <v>9356</v>
      </c>
      <c r="D85" s="18">
        <v>10806</v>
      </c>
      <c r="E85" s="18">
        <v>20162</v>
      </c>
      <c r="F85" s="18">
        <v>9356</v>
      </c>
      <c r="G85" s="18">
        <v>10806</v>
      </c>
      <c r="H85" s="17" t="s">
        <v>37</v>
      </c>
      <c r="I85" s="17" t="s">
        <v>37</v>
      </c>
      <c r="J85" s="17" t="s">
        <v>37</v>
      </c>
      <c r="K85" s="286"/>
      <c r="L85" s="281"/>
    </row>
    <row r="86" spans="1:12" ht="12.95" customHeight="1">
      <c r="A86" s="886" t="s">
        <v>743</v>
      </c>
      <c r="B86" s="18">
        <v>17977</v>
      </c>
      <c r="C86" s="18">
        <v>7770</v>
      </c>
      <c r="D86" s="18">
        <v>10207</v>
      </c>
      <c r="E86" s="18">
        <v>17977</v>
      </c>
      <c r="F86" s="18">
        <v>7770</v>
      </c>
      <c r="G86" s="18">
        <v>10207</v>
      </c>
      <c r="H86" s="17" t="s">
        <v>37</v>
      </c>
      <c r="I86" s="17" t="s">
        <v>37</v>
      </c>
      <c r="J86" s="17" t="s">
        <v>37</v>
      </c>
      <c r="K86" s="286"/>
      <c r="L86" s="281"/>
    </row>
    <row r="87" spans="1:12" s="281" customFormat="1" ht="12.95" customHeight="1">
      <c r="A87" s="884" t="s">
        <v>744</v>
      </c>
      <c r="B87" s="17">
        <v>99068</v>
      </c>
      <c r="C87" s="17">
        <v>43741</v>
      </c>
      <c r="D87" s="17">
        <v>55327</v>
      </c>
      <c r="E87" s="17">
        <v>99068</v>
      </c>
      <c r="F87" s="17">
        <v>43741</v>
      </c>
      <c r="G87" s="17">
        <v>55327</v>
      </c>
      <c r="H87" s="17" t="s">
        <v>37</v>
      </c>
      <c r="I87" s="17" t="s">
        <v>37</v>
      </c>
      <c r="J87" s="17" t="s">
        <v>37</v>
      </c>
      <c r="K87" s="286"/>
    </row>
    <row r="88" spans="1:12" ht="10.15" customHeight="1">
      <c r="B88" s="18"/>
      <c r="C88" s="18"/>
      <c r="D88" s="18"/>
      <c r="E88" s="18"/>
      <c r="F88" s="18"/>
      <c r="G88" s="18"/>
      <c r="H88" s="18"/>
      <c r="I88" s="18"/>
      <c r="J88" s="18"/>
      <c r="K88" s="286"/>
      <c r="L88" s="281"/>
    </row>
    <row r="89" spans="1:12" ht="12.95" customHeight="1">
      <c r="A89" s="886" t="s">
        <v>745</v>
      </c>
      <c r="B89" s="18">
        <v>17752</v>
      </c>
      <c r="C89" s="18">
        <v>7616</v>
      </c>
      <c r="D89" s="18">
        <v>10136</v>
      </c>
      <c r="E89" s="18">
        <v>17752</v>
      </c>
      <c r="F89" s="18">
        <v>7616</v>
      </c>
      <c r="G89" s="18">
        <v>10136</v>
      </c>
      <c r="H89" s="17" t="s">
        <v>37</v>
      </c>
      <c r="I89" s="17" t="s">
        <v>37</v>
      </c>
      <c r="J89" s="17" t="s">
        <v>37</v>
      </c>
      <c r="K89" s="286"/>
      <c r="L89" s="281"/>
    </row>
    <row r="90" spans="1:12" ht="12.95" customHeight="1">
      <c r="A90" s="886" t="s">
        <v>639</v>
      </c>
      <c r="B90" s="18">
        <v>16885</v>
      </c>
      <c r="C90" s="18">
        <v>7283</v>
      </c>
      <c r="D90" s="18">
        <v>9602</v>
      </c>
      <c r="E90" s="18">
        <v>16885</v>
      </c>
      <c r="F90" s="18">
        <v>7283</v>
      </c>
      <c r="G90" s="18">
        <v>9602</v>
      </c>
      <c r="H90" s="17" t="s">
        <v>37</v>
      </c>
      <c r="I90" s="17" t="s">
        <v>37</v>
      </c>
      <c r="J90" s="17" t="s">
        <v>37</v>
      </c>
      <c r="K90" s="286"/>
      <c r="L90" s="281"/>
    </row>
    <row r="91" spans="1:12" ht="12.95" customHeight="1">
      <c r="A91" s="886" t="s">
        <v>746</v>
      </c>
      <c r="B91" s="18">
        <v>16503</v>
      </c>
      <c r="C91" s="18">
        <v>7024</v>
      </c>
      <c r="D91" s="18">
        <v>9479</v>
      </c>
      <c r="E91" s="18">
        <v>16503</v>
      </c>
      <c r="F91" s="18">
        <v>7024</v>
      </c>
      <c r="G91" s="18">
        <v>9479</v>
      </c>
      <c r="H91" s="17" t="s">
        <v>37</v>
      </c>
      <c r="I91" s="17" t="s">
        <v>37</v>
      </c>
      <c r="J91" s="17" t="s">
        <v>37</v>
      </c>
      <c r="K91" s="286"/>
      <c r="L91" s="281"/>
    </row>
    <row r="92" spans="1:12" ht="12.95" customHeight="1">
      <c r="A92" s="886" t="s">
        <v>747</v>
      </c>
      <c r="B92" s="18">
        <v>16252</v>
      </c>
      <c r="C92" s="18">
        <v>7005</v>
      </c>
      <c r="D92" s="18">
        <v>9247</v>
      </c>
      <c r="E92" s="18">
        <v>16252</v>
      </c>
      <c r="F92" s="18">
        <v>7005</v>
      </c>
      <c r="G92" s="18">
        <v>9247</v>
      </c>
      <c r="H92" s="17" t="s">
        <v>37</v>
      </c>
      <c r="I92" s="17" t="s">
        <v>37</v>
      </c>
      <c r="J92" s="17" t="s">
        <v>37</v>
      </c>
      <c r="K92" s="286"/>
      <c r="L92" s="281"/>
    </row>
    <row r="93" spans="1:12" ht="12.95" customHeight="1">
      <c r="A93" s="886" t="s">
        <v>748</v>
      </c>
      <c r="B93" s="18">
        <v>15895</v>
      </c>
      <c r="C93" s="18">
        <v>6739</v>
      </c>
      <c r="D93" s="18">
        <v>9156</v>
      </c>
      <c r="E93" s="18">
        <v>15895</v>
      </c>
      <c r="F93" s="18">
        <v>6739</v>
      </c>
      <c r="G93" s="18">
        <v>9156</v>
      </c>
      <c r="H93" s="17" t="s">
        <v>37</v>
      </c>
      <c r="I93" s="17" t="s">
        <v>37</v>
      </c>
      <c r="J93" s="17" t="s">
        <v>37</v>
      </c>
      <c r="K93" s="286"/>
      <c r="L93" s="281"/>
    </row>
    <row r="94" spans="1:12" s="281" customFormat="1" ht="12.95" customHeight="1">
      <c r="A94" s="884" t="s">
        <v>207</v>
      </c>
      <c r="B94" s="17">
        <v>83287</v>
      </c>
      <c r="C94" s="17">
        <v>35667</v>
      </c>
      <c r="D94" s="17">
        <v>47620</v>
      </c>
      <c r="E94" s="17">
        <v>83287</v>
      </c>
      <c r="F94" s="17">
        <v>35667</v>
      </c>
      <c r="G94" s="17">
        <v>47620</v>
      </c>
      <c r="H94" s="17" t="s">
        <v>37</v>
      </c>
      <c r="I94" s="17" t="s">
        <v>37</v>
      </c>
      <c r="J94" s="17" t="s">
        <v>37</v>
      </c>
      <c r="K94" s="286"/>
    </row>
    <row r="95" spans="1:12" ht="9.6" customHeight="1">
      <c r="B95" s="18"/>
      <c r="C95" s="18"/>
      <c r="D95" s="18"/>
      <c r="E95" s="18"/>
      <c r="F95" s="18"/>
      <c r="G95" s="18"/>
      <c r="H95" s="18"/>
      <c r="I95" s="18"/>
      <c r="J95" s="18"/>
      <c r="K95" s="286"/>
      <c r="L95" s="281"/>
    </row>
    <row r="96" spans="1:12" ht="12.95" customHeight="1">
      <c r="A96" s="886" t="s">
        <v>629</v>
      </c>
      <c r="B96" s="18">
        <v>16309</v>
      </c>
      <c r="C96" s="18">
        <v>7064</v>
      </c>
      <c r="D96" s="18">
        <v>9245</v>
      </c>
      <c r="E96" s="18">
        <v>16309</v>
      </c>
      <c r="F96" s="18">
        <v>7064</v>
      </c>
      <c r="G96" s="18">
        <v>9245</v>
      </c>
      <c r="H96" s="17" t="s">
        <v>37</v>
      </c>
      <c r="I96" s="17" t="s">
        <v>37</v>
      </c>
      <c r="J96" s="17" t="s">
        <v>37</v>
      </c>
      <c r="K96" s="286"/>
      <c r="L96" s="281"/>
    </row>
    <row r="97" spans="1:12" ht="12.95" customHeight="1">
      <c r="A97" s="886" t="s">
        <v>749</v>
      </c>
      <c r="B97" s="18">
        <v>15330</v>
      </c>
      <c r="C97" s="18">
        <v>6644</v>
      </c>
      <c r="D97" s="18">
        <v>8686</v>
      </c>
      <c r="E97" s="18">
        <v>15330</v>
      </c>
      <c r="F97" s="18">
        <v>6644</v>
      </c>
      <c r="G97" s="18">
        <v>8686</v>
      </c>
      <c r="H97" s="17" t="s">
        <v>37</v>
      </c>
      <c r="I97" s="17" t="s">
        <v>37</v>
      </c>
      <c r="J97" s="17" t="s">
        <v>37</v>
      </c>
      <c r="K97" s="286"/>
      <c r="L97" s="281"/>
    </row>
    <row r="98" spans="1:12" ht="12.95" customHeight="1">
      <c r="A98" s="886" t="s">
        <v>750</v>
      </c>
      <c r="B98" s="18">
        <v>14863</v>
      </c>
      <c r="C98" s="18">
        <v>6355</v>
      </c>
      <c r="D98" s="18">
        <v>8508</v>
      </c>
      <c r="E98" s="18">
        <v>14863</v>
      </c>
      <c r="F98" s="18">
        <v>6355</v>
      </c>
      <c r="G98" s="18">
        <v>8508</v>
      </c>
      <c r="H98" s="17" t="s">
        <v>37</v>
      </c>
      <c r="I98" s="17" t="s">
        <v>37</v>
      </c>
      <c r="J98" s="17" t="s">
        <v>37</v>
      </c>
      <c r="K98" s="286"/>
      <c r="L98" s="281"/>
    </row>
    <row r="99" spans="1:12" ht="12.95" customHeight="1">
      <c r="A99" s="886" t="s">
        <v>751</v>
      </c>
      <c r="B99" s="18">
        <v>14133</v>
      </c>
      <c r="C99" s="18">
        <v>6001</v>
      </c>
      <c r="D99" s="18">
        <v>8132</v>
      </c>
      <c r="E99" s="18">
        <v>14133</v>
      </c>
      <c r="F99" s="18">
        <v>6001</v>
      </c>
      <c r="G99" s="18">
        <v>8132</v>
      </c>
      <c r="H99" s="17" t="s">
        <v>37</v>
      </c>
      <c r="I99" s="17" t="s">
        <v>37</v>
      </c>
      <c r="J99" s="17" t="s">
        <v>37</v>
      </c>
      <c r="K99" s="286"/>
      <c r="L99" s="281"/>
    </row>
    <row r="100" spans="1:12" ht="12.95" customHeight="1">
      <c r="A100" s="886" t="s">
        <v>752</v>
      </c>
      <c r="B100" s="18">
        <v>13898</v>
      </c>
      <c r="C100" s="18">
        <v>5885</v>
      </c>
      <c r="D100" s="18">
        <v>8013</v>
      </c>
      <c r="E100" s="18">
        <v>13898</v>
      </c>
      <c r="F100" s="18">
        <v>5885</v>
      </c>
      <c r="G100" s="18">
        <v>8013</v>
      </c>
      <c r="H100" s="17" t="s">
        <v>37</v>
      </c>
      <c r="I100" s="17" t="s">
        <v>37</v>
      </c>
      <c r="J100" s="17" t="s">
        <v>37</v>
      </c>
      <c r="K100" s="286"/>
      <c r="L100" s="281"/>
    </row>
    <row r="101" spans="1:12" s="281" customFormat="1" ht="12.95" customHeight="1">
      <c r="A101" s="884" t="s">
        <v>753</v>
      </c>
      <c r="B101" s="17">
        <v>74533</v>
      </c>
      <c r="C101" s="17">
        <v>31949</v>
      </c>
      <c r="D101" s="17">
        <v>42584</v>
      </c>
      <c r="E101" s="17">
        <v>74533</v>
      </c>
      <c r="F101" s="17">
        <v>31949</v>
      </c>
      <c r="G101" s="17">
        <v>42584</v>
      </c>
      <c r="H101" s="17" t="s">
        <v>37</v>
      </c>
      <c r="I101" s="17" t="s">
        <v>37</v>
      </c>
      <c r="J101" s="17" t="s">
        <v>37</v>
      </c>
      <c r="K101" s="286"/>
    </row>
    <row r="102" spans="1:12" ht="7.5" customHeight="1">
      <c r="B102" s="18"/>
      <c r="C102" s="18"/>
      <c r="D102" s="18"/>
      <c r="E102" s="18"/>
      <c r="F102" s="18"/>
      <c r="G102" s="18"/>
      <c r="H102" s="18"/>
      <c r="I102" s="18"/>
      <c r="J102" s="18"/>
      <c r="K102" s="286"/>
      <c r="L102" s="281"/>
    </row>
    <row r="103" spans="1:12" ht="12.95" customHeight="1">
      <c r="A103" s="886" t="s">
        <v>754</v>
      </c>
      <c r="B103" s="18">
        <v>13787</v>
      </c>
      <c r="C103" s="18">
        <v>5783</v>
      </c>
      <c r="D103" s="18">
        <v>8004</v>
      </c>
      <c r="E103" s="18">
        <v>13787</v>
      </c>
      <c r="F103" s="18">
        <v>5783</v>
      </c>
      <c r="G103" s="18">
        <v>8004</v>
      </c>
      <c r="H103" s="17" t="s">
        <v>37</v>
      </c>
      <c r="I103" s="17" t="s">
        <v>37</v>
      </c>
      <c r="J103" s="17" t="s">
        <v>37</v>
      </c>
      <c r="K103" s="286"/>
      <c r="L103" s="281"/>
    </row>
    <row r="104" spans="1:12" ht="12.95" customHeight="1">
      <c r="A104" s="886" t="s">
        <v>755</v>
      </c>
      <c r="B104" s="18">
        <v>13467</v>
      </c>
      <c r="C104" s="18">
        <v>6014</v>
      </c>
      <c r="D104" s="18">
        <v>7453</v>
      </c>
      <c r="E104" s="18">
        <v>13467</v>
      </c>
      <c r="F104" s="18">
        <v>6014</v>
      </c>
      <c r="G104" s="18">
        <v>7453</v>
      </c>
      <c r="H104" s="17" t="s">
        <v>37</v>
      </c>
      <c r="I104" s="17" t="s">
        <v>37</v>
      </c>
      <c r="J104" s="17" t="s">
        <v>37</v>
      </c>
      <c r="K104" s="286"/>
      <c r="L104" s="281"/>
    </row>
    <row r="105" spans="1:12" ht="12.95" customHeight="1">
      <c r="A105" s="886" t="s">
        <v>756</v>
      </c>
      <c r="B105" s="18">
        <v>11892</v>
      </c>
      <c r="C105" s="18">
        <v>4763</v>
      </c>
      <c r="D105" s="18">
        <v>7129</v>
      </c>
      <c r="E105" s="18">
        <v>11892</v>
      </c>
      <c r="F105" s="18">
        <v>4763</v>
      </c>
      <c r="G105" s="18">
        <v>7129</v>
      </c>
      <c r="H105" s="17" t="s">
        <v>37</v>
      </c>
      <c r="I105" s="17" t="s">
        <v>37</v>
      </c>
      <c r="J105" s="17" t="s">
        <v>37</v>
      </c>
      <c r="K105" s="286"/>
      <c r="L105" s="281"/>
    </row>
    <row r="106" spans="1:12" ht="12.95" customHeight="1">
      <c r="A106" s="886" t="s">
        <v>390</v>
      </c>
      <c r="B106" s="18">
        <v>11501</v>
      </c>
      <c r="C106" s="18">
        <v>4744</v>
      </c>
      <c r="D106" s="18">
        <v>6757</v>
      </c>
      <c r="E106" s="18">
        <v>11501</v>
      </c>
      <c r="F106" s="18">
        <v>4744</v>
      </c>
      <c r="G106" s="18">
        <v>6757</v>
      </c>
      <c r="H106" s="17" t="s">
        <v>37</v>
      </c>
      <c r="I106" s="17" t="s">
        <v>37</v>
      </c>
      <c r="J106" s="17" t="s">
        <v>37</v>
      </c>
      <c r="K106" s="286"/>
      <c r="L106" s="281"/>
    </row>
    <row r="107" spans="1:12" ht="12.95" customHeight="1">
      <c r="A107" s="886" t="s">
        <v>757</v>
      </c>
      <c r="B107" s="18">
        <v>11174</v>
      </c>
      <c r="C107" s="18">
        <v>4406</v>
      </c>
      <c r="D107" s="18">
        <v>6768</v>
      </c>
      <c r="E107" s="18">
        <v>11174</v>
      </c>
      <c r="F107" s="18">
        <v>4406</v>
      </c>
      <c r="G107" s="18">
        <v>6768</v>
      </c>
      <c r="H107" s="17" t="s">
        <v>37</v>
      </c>
      <c r="I107" s="17" t="s">
        <v>37</v>
      </c>
      <c r="J107" s="17" t="s">
        <v>37</v>
      </c>
      <c r="K107" s="286"/>
      <c r="L107" s="281"/>
    </row>
    <row r="108" spans="1:12" s="281" customFormat="1" ht="12.95" customHeight="1">
      <c r="A108" s="884" t="s">
        <v>236</v>
      </c>
      <c r="B108" s="17">
        <v>61821</v>
      </c>
      <c r="C108" s="17">
        <v>25710</v>
      </c>
      <c r="D108" s="17">
        <v>36111</v>
      </c>
      <c r="E108" s="17">
        <v>61821</v>
      </c>
      <c r="F108" s="17">
        <v>25710</v>
      </c>
      <c r="G108" s="17">
        <v>36111</v>
      </c>
      <c r="H108" s="17" t="s">
        <v>37</v>
      </c>
      <c r="I108" s="17" t="s">
        <v>37</v>
      </c>
      <c r="J108" s="17" t="s">
        <v>37</v>
      </c>
      <c r="K108" s="286"/>
    </row>
    <row r="109" spans="1:12" s="281" customFormat="1" ht="12.95" customHeight="1">
      <c r="A109" s="884"/>
      <c r="B109" s="197"/>
      <c r="C109" s="197"/>
      <c r="D109" s="197"/>
      <c r="E109" s="197"/>
      <c r="F109" s="197"/>
      <c r="G109" s="197"/>
      <c r="H109" s="197"/>
      <c r="I109" s="197"/>
      <c r="J109" s="197"/>
      <c r="K109" s="286"/>
    </row>
    <row r="110" spans="1:12" s="281" customFormat="1" ht="12.95" customHeight="1">
      <c r="A110" s="884"/>
      <c r="B110" s="197"/>
      <c r="C110" s="197"/>
      <c r="D110" s="197"/>
      <c r="E110" s="197"/>
      <c r="F110" s="197"/>
      <c r="G110" s="197"/>
      <c r="H110" s="197"/>
      <c r="I110" s="197"/>
      <c r="J110" s="197"/>
      <c r="K110" s="286"/>
    </row>
    <row r="111" spans="1:12" s="281" customFormat="1" ht="12.95" customHeight="1">
      <c r="A111" s="884"/>
      <c r="B111" s="197"/>
      <c r="C111" s="197"/>
      <c r="D111" s="197"/>
      <c r="E111" s="197"/>
      <c r="F111" s="197"/>
      <c r="G111" s="197"/>
      <c r="H111" s="197"/>
      <c r="I111" s="197"/>
      <c r="J111" s="197"/>
      <c r="K111" s="286"/>
    </row>
    <row r="112" spans="1:12" s="281" customFormat="1" ht="12.95" customHeight="1">
      <c r="A112" s="884"/>
      <c r="B112" s="197"/>
      <c r="C112" s="197"/>
      <c r="D112" s="197"/>
      <c r="E112" s="197"/>
      <c r="F112" s="197"/>
      <c r="G112" s="197"/>
      <c r="H112" s="197"/>
      <c r="I112" s="197"/>
      <c r="J112" s="197"/>
      <c r="K112" s="286"/>
    </row>
    <row r="113" spans="1:12" s="281" customFormat="1" ht="12.95" customHeight="1">
      <c r="A113" s="884"/>
      <c r="B113" s="197"/>
      <c r="C113" s="197"/>
      <c r="D113" s="197"/>
      <c r="E113" s="197"/>
      <c r="F113" s="197"/>
      <c r="G113" s="197"/>
      <c r="H113" s="197"/>
      <c r="I113" s="197"/>
      <c r="J113" s="197"/>
      <c r="K113" s="286"/>
    </row>
    <row r="114" spans="1:12" s="281" customFormat="1" ht="8.25" customHeight="1">
      <c r="A114" s="884"/>
      <c r="B114" s="197"/>
      <c r="C114" s="197"/>
      <c r="D114" s="197"/>
      <c r="E114" s="197"/>
      <c r="F114" s="197"/>
      <c r="G114" s="197"/>
      <c r="H114" s="197"/>
      <c r="I114" s="197"/>
      <c r="J114" s="197"/>
      <c r="K114" s="286"/>
    </row>
    <row r="115" spans="1:12" s="281" customFormat="1" ht="12" customHeight="1">
      <c r="A115" s="884"/>
      <c r="B115" s="197"/>
      <c r="C115" s="197"/>
      <c r="D115" s="197"/>
      <c r="E115" s="197"/>
      <c r="F115" s="197"/>
      <c r="G115" s="197"/>
      <c r="H115" s="197"/>
      <c r="I115" s="197"/>
      <c r="J115" s="197"/>
      <c r="K115" s="286"/>
    </row>
    <row r="116" spans="1:12" ht="12.95" customHeight="1">
      <c r="A116" s="886" t="s">
        <v>758</v>
      </c>
      <c r="B116" s="18">
        <v>10535</v>
      </c>
      <c r="C116" s="18">
        <v>4146</v>
      </c>
      <c r="D116" s="18">
        <v>6389</v>
      </c>
      <c r="E116" s="18">
        <v>10535</v>
      </c>
      <c r="F116" s="18">
        <v>4146</v>
      </c>
      <c r="G116" s="18">
        <v>6389</v>
      </c>
      <c r="H116" s="17" t="s">
        <v>37</v>
      </c>
      <c r="I116" s="17" t="s">
        <v>37</v>
      </c>
      <c r="J116" s="17" t="s">
        <v>37</v>
      </c>
      <c r="K116" s="286"/>
      <c r="L116" s="281"/>
    </row>
    <row r="117" spans="1:12" ht="12.95" customHeight="1">
      <c r="A117" s="886" t="s">
        <v>759</v>
      </c>
      <c r="B117" s="18">
        <v>9843</v>
      </c>
      <c r="C117" s="18">
        <v>3847</v>
      </c>
      <c r="D117" s="18">
        <v>5996</v>
      </c>
      <c r="E117" s="18">
        <v>9843</v>
      </c>
      <c r="F117" s="18">
        <v>3847</v>
      </c>
      <c r="G117" s="18">
        <v>5996</v>
      </c>
      <c r="H117" s="17" t="s">
        <v>37</v>
      </c>
      <c r="I117" s="17" t="s">
        <v>37</v>
      </c>
      <c r="J117" s="17" t="s">
        <v>37</v>
      </c>
      <c r="K117" s="286"/>
      <c r="L117" s="281"/>
    </row>
    <row r="118" spans="1:12" ht="12.95" customHeight="1">
      <c r="A118" s="886" t="s">
        <v>760</v>
      </c>
      <c r="B118" s="18">
        <v>8836</v>
      </c>
      <c r="C118" s="18">
        <v>3246</v>
      </c>
      <c r="D118" s="18">
        <v>5590</v>
      </c>
      <c r="E118" s="18">
        <v>8836</v>
      </c>
      <c r="F118" s="18">
        <v>3246</v>
      </c>
      <c r="G118" s="18">
        <v>5590</v>
      </c>
      <c r="H118" s="17" t="s">
        <v>37</v>
      </c>
      <c r="I118" s="17" t="s">
        <v>37</v>
      </c>
      <c r="J118" s="17" t="s">
        <v>37</v>
      </c>
      <c r="K118" s="286"/>
      <c r="L118" s="281"/>
    </row>
    <row r="119" spans="1:12" ht="12.95" customHeight="1">
      <c r="A119" s="886" t="s">
        <v>761</v>
      </c>
      <c r="B119" s="18">
        <v>8330</v>
      </c>
      <c r="C119" s="18">
        <v>3085</v>
      </c>
      <c r="D119" s="18">
        <v>5245</v>
      </c>
      <c r="E119" s="18">
        <v>8330</v>
      </c>
      <c r="F119" s="18">
        <v>3085</v>
      </c>
      <c r="G119" s="18">
        <v>5245</v>
      </c>
      <c r="H119" s="17" t="s">
        <v>37</v>
      </c>
      <c r="I119" s="17" t="s">
        <v>37</v>
      </c>
      <c r="J119" s="17" t="s">
        <v>37</v>
      </c>
      <c r="K119" s="286"/>
      <c r="L119" s="281"/>
    </row>
    <row r="120" spans="1:12" ht="12.95" customHeight="1">
      <c r="A120" s="886" t="s">
        <v>627</v>
      </c>
      <c r="B120" s="18">
        <v>7594</v>
      </c>
      <c r="C120" s="18">
        <v>2617</v>
      </c>
      <c r="D120" s="18">
        <v>4977</v>
      </c>
      <c r="E120" s="18">
        <v>7594</v>
      </c>
      <c r="F120" s="18">
        <v>2617</v>
      </c>
      <c r="G120" s="18">
        <v>4977</v>
      </c>
      <c r="H120" s="17" t="s">
        <v>37</v>
      </c>
      <c r="I120" s="17" t="s">
        <v>37</v>
      </c>
      <c r="J120" s="17" t="s">
        <v>37</v>
      </c>
      <c r="K120" s="286"/>
      <c r="L120" s="281"/>
    </row>
    <row r="121" spans="1:12" s="281" customFormat="1" ht="12.95" customHeight="1">
      <c r="A121" s="884" t="s">
        <v>762</v>
      </c>
      <c r="B121" s="17">
        <v>45138</v>
      </c>
      <c r="C121" s="17">
        <v>16941</v>
      </c>
      <c r="D121" s="17">
        <v>28197</v>
      </c>
      <c r="E121" s="17">
        <v>45138</v>
      </c>
      <c r="F121" s="17">
        <v>16941</v>
      </c>
      <c r="G121" s="17">
        <v>28197</v>
      </c>
      <c r="H121" s="17" t="s">
        <v>37</v>
      </c>
      <c r="I121" s="17" t="s">
        <v>37</v>
      </c>
      <c r="J121" s="17" t="s">
        <v>37</v>
      </c>
      <c r="K121" s="286"/>
    </row>
    <row r="122" spans="1:12" ht="11.1" customHeight="1">
      <c r="B122" s="18"/>
      <c r="C122" s="18"/>
      <c r="D122" s="18"/>
      <c r="E122" s="18"/>
      <c r="F122" s="18"/>
      <c r="G122" s="18"/>
      <c r="H122" s="18"/>
      <c r="I122" s="18"/>
      <c r="J122" s="18"/>
      <c r="K122" s="286"/>
      <c r="L122" s="281"/>
    </row>
    <row r="123" spans="1:12" ht="12.95" customHeight="1">
      <c r="A123" s="886" t="s">
        <v>763</v>
      </c>
      <c r="B123" s="18">
        <v>7206</v>
      </c>
      <c r="C123" s="18">
        <v>2589</v>
      </c>
      <c r="D123" s="18">
        <v>4617</v>
      </c>
      <c r="E123" s="18">
        <v>7206</v>
      </c>
      <c r="F123" s="18">
        <v>2589</v>
      </c>
      <c r="G123" s="18">
        <v>4617</v>
      </c>
      <c r="H123" s="17" t="s">
        <v>37</v>
      </c>
      <c r="I123" s="17" t="s">
        <v>37</v>
      </c>
      <c r="J123" s="17" t="s">
        <v>37</v>
      </c>
      <c r="K123" s="286"/>
      <c r="L123" s="281"/>
    </row>
    <row r="124" spans="1:12" ht="12.95" customHeight="1">
      <c r="A124" s="886" t="s">
        <v>764</v>
      </c>
      <c r="B124" s="18">
        <v>6734</v>
      </c>
      <c r="C124" s="18">
        <v>2416</v>
      </c>
      <c r="D124" s="18">
        <v>4318</v>
      </c>
      <c r="E124" s="18">
        <v>6734</v>
      </c>
      <c r="F124" s="18">
        <v>2416</v>
      </c>
      <c r="G124" s="18">
        <v>4318</v>
      </c>
      <c r="H124" s="17" t="s">
        <v>37</v>
      </c>
      <c r="I124" s="17" t="s">
        <v>37</v>
      </c>
      <c r="J124" s="17" t="s">
        <v>37</v>
      </c>
      <c r="K124" s="286"/>
      <c r="L124" s="281"/>
    </row>
    <row r="125" spans="1:12" ht="12.95" customHeight="1">
      <c r="A125" s="886" t="s">
        <v>765</v>
      </c>
      <c r="B125" s="18">
        <v>5979</v>
      </c>
      <c r="C125" s="18">
        <v>2139</v>
      </c>
      <c r="D125" s="18">
        <v>3840</v>
      </c>
      <c r="E125" s="18">
        <v>5979</v>
      </c>
      <c r="F125" s="18">
        <v>2139</v>
      </c>
      <c r="G125" s="18">
        <v>3840</v>
      </c>
      <c r="H125" s="17" t="s">
        <v>37</v>
      </c>
      <c r="I125" s="17" t="s">
        <v>37</v>
      </c>
      <c r="J125" s="17" t="s">
        <v>37</v>
      </c>
      <c r="K125" s="286"/>
      <c r="L125" s="281"/>
    </row>
    <row r="126" spans="1:12" ht="12.95" customHeight="1">
      <c r="A126" s="886" t="s">
        <v>766</v>
      </c>
      <c r="B126" s="18">
        <v>5713</v>
      </c>
      <c r="C126" s="18">
        <v>1999</v>
      </c>
      <c r="D126" s="18">
        <v>3714</v>
      </c>
      <c r="E126" s="18">
        <v>5713</v>
      </c>
      <c r="F126" s="18">
        <v>1999</v>
      </c>
      <c r="G126" s="18">
        <v>3714</v>
      </c>
      <c r="H126" s="17" t="s">
        <v>37</v>
      </c>
      <c r="I126" s="17" t="s">
        <v>37</v>
      </c>
      <c r="J126" s="17" t="s">
        <v>37</v>
      </c>
      <c r="K126" s="286"/>
      <c r="L126" s="281"/>
    </row>
    <row r="127" spans="1:12" ht="12.95" customHeight="1">
      <c r="A127" s="886" t="s">
        <v>767</v>
      </c>
      <c r="B127" s="18">
        <v>4987</v>
      </c>
      <c r="C127" s="18">
        <v>1669</v>
      </c>
      <c r="D127" s="18">
        <v>3318</v>
      </c>
      <c r="E127" s="18">
        <v>4987</v>
      </c>
      <c r="F127" s="18">
        <v>1669</v>
      </c>
      <c r="G127" s="18">
        <v>3318</v>
      </c>
      <c r="H127" s="17" t="s">
        <v>37</v>
      </c>
      <c r="I127" s="17" t="s">
        <v>37</v>
      </c>
      <c r="J127" s="17" t="s">
        <v>37</v>
      </c>
      <c r="K127" s="286"/>
      <c r="L127" s="281"/>
    </row>
    <row r="128" spans="1:12" s="281" customFormat="1" ht="12.95" customHeight="1">
      <c r="A128" s="884" t="s">
        <v>768</v>
      </c>
      <c r="B128" s="17">
        <v>30619</v>
      </c>
      <c r="C128" s="17">
        <v>10812</v>
      </c>
      <c r="D128" s="17">
        <v>19807</v>
      </c>
      <c r="E128" s="17">
        <v>30619</v>
      </c>
      <c r="F128" s="17">
        <v>10812</v>
      </c>
      <c r="G128" s="17">
        <v>19807</v>
      </c>
      <c r="H128" s="17" t="s">
        <v>37</v>
      </c>
      <c r="I128" s="17" t="s">
        <v>37</v>
      </c>
      <c r="J128" s="17" t="s">
        <v>37</v>
      </c>
      <c r="K128" s="286"/>
    </row>
    <row r="129" spans="1:12" ht="10.9" customHeight="1">
      <c r="B129" s="18"/>
      <c r="C129" s="18"/>
      <c r="D129" s="18"/>
      <c r="E129" s="18"/>
      <c r="F129" s="18"/>
      <c r="G129" s="18"/>
      <c r="H129" s="18"/>
      <c r="I129" s="18"/>
      <c r="J129" s="18"/>
      <c r="K129" s="286"/>
      <c r="L129" s="281"/>
    </row>
    <row r="130" spans="1:12" ht="12.95" customHeight="1">
      <c r="A130" s="886" t="s">
        <v>769</v>
      </c>
      <c r="B130" s="18">
        <v>4636</v>
      </c>
      <c r="C130" s="18">
        <v>1650</v>
      </c>
      <c r="D130" s="18">
        <v>2986</v>
      </c>
      <c r="E130" s="18">
        <v>4636</v>
      </c>
      <c r="F130" s="18">
        <v>1650</v>
      </c>
      <c r="G130" s="18">
        <v>2986</v>
      </c>
      <c r="H130" s="17" t="s">
        <v>37</v>
      </c>
      <c r="I130" s="17" t="s">
        <v>37</v>
      </c>
      <c r="J130" s="17" t="s">
        <v>37</v>
      </c>
      <c r="K130" s="286"/>
      <c r="L130" s="281"/>
    </row>
    <row r="131" spans="1:12" ht="12.95" customHeight="1">
      <c r="A131" s="886" t="s">
        <v>770</v>
      </c>
      <c r="B131" s="18">
        <v>3952</v>
      </c>
      <c r="C131" s="18">
        <v>1335</v>
      </c>
      <c r="D131" s="18">
        <v>2617</v>
      </c>
      <c r="E131" s="18">
        <v>3952</v>
      </c>
      <c r="F131" s="18">
        <v>1335</v>
      </c>
      <c r="G131" s="18">
        <v>2617</v>
      </c>
      <c r="H131" s="17" t="s">
        <v>37</v>
      </c>
      <c r="I131" s="17" t="s">
        <v>37</v>
      </c>
      <c r="J131" s="17" t="s">
        <v>37</v>
      </c>
      <c r="K131" s="286"/>
      <c r="L131" s="281"/>
    </row>
    <row r="132" spans="1:12" ht="12.95" customHeight="1">
      <c r="A132" s="886" t="s">
        <v>771</v>
      </c>
      <c r="B132" s="18">
        <v>3294</v>
      </c>
      <c r="C132" s="18">
        <v>1078</v>
      </c>
      <c r="D132" s="18">
        <v>2216</v>
      </c>
      <c r="E132" s="18">
        <v>3294</v>
      </c>
      <c r="F132" s="18">
        <v>1078</v>
      </c>
      <c r="G132" s="18">
        <v>2216</v>
      </c>
      <c r="H132" s="17" t="s">
        <v>37</v>
      </c>
      <c r="I132" s="17" t="s">
        <v>37</v>
      </c>
      <c r="J132" s="17" t="s">
        <v>37</v>
      </c>
      <c r="K132" s="286"/>
      <c r="L132" s="281"/>
    </row>
    <row r="133" spans="1:12" ht="12.95" customHeight="1">
      <c r="A133" s="886" t="s">
        <v>772</v>
      </c>
      <c r="B133" s="18">
        <v>2844</v>
      </c>
      <c r="C133" s="18">
        <v>909</v>
      </c>
      <c r="D133" s="18">
        <v>1935</v>
      </c>
      <c r="E133" s="18">
        <v>2844</v>
      </c>
      <c r="F133" s="18">
        <v>909</v>
      </c>
      <c r="G133" s="18">
        <v>1935</v>
      </c>
      <c r="H133" s="17" t="s">
        <v>37</v>
      </c>
      <c r="I133" s="17" t="s">
        <v>37</v>
      </c>
      <c r="J133" s="17" t="s">
        <v>37</v>
      </c>
      <c r="K133" s="286"/>
      <c r="L133" s="281"/>
    </row>
    <row r="134" spans="1:12" ht="12.95" customHeight="1">
      <c r="A134" s="886" t="s">
        <v>773</v>
      </c>
      <c r="B134" s="18">
        <v>2284</v>
      </c>
      <c r="C134" s="18">
        <v>729</v>
      </c>
      <c r="D134" s="18">
        <v>1555</v>
      </c>
      <c r="E134" s="18">
        <v>2284</v>
      </c>
      <c r="F134" s="18">
        <v>729</v>
      </c>
      <c r="G134" s="18">
        <v>1555</v>
      </c>
      <c r="H134" s="17" t="s">
        <v>37</v>
      </c>
      <c r="I134" s="17" t="s">
        <v>37</v>
      </c>
      <c r="J134" s="17" t="s">
        <v>37</v>
      </c>
      <c r="K134" s="286"/>
      <c r="L134" s="281"/>
    </row>
    <row r="135" spans="1:12" s="281" customFormat="1" ht="12.95" customHeight="1">
      <c r="A135" s="884" t="s">
        <v>774</v>
      </c>
      <c r="B135" s="17">
        <v>17010</v>
      </c>
      <c r="C135" s="17">
        <v>5701</v>
      </c>
      <c r="D135" s="17">
        <v>11309</v>
      </c>
      <c r="E135" s="17">
        <v>17010</v>
      </c>
      <c r="F135" s="17">
        <v>5701</v>
      </c>
      <c r="G135" s="17">
        <v>11309</v>
      </c>
      <c r="H135" s="17" t="s">
        <v>37</v>
      </c>
      <c r="I135" s="17" t="s">
        <v>37</v>
      </c>
      <c r="J135" s="17" t="s">
        <v>37</v>
      </c>
      <c r="K135" s="286"/>
    </row>
    <row r="136" spans="1:12" ht="10.15" customHeight="1">
      <c r="B136" s="18"/>
      <c r="C136" s="18"/>
      <c r="D136" s="18"/>
      <c r="E136" s="18"/>
      <c r="F136" s="18"/>
      <c r="G136" s="18"/>
      <c r="H136" s="18"/>
      <c r="I136" s="18"/>
      <c r="J136" s="18"/>
      <c r="K136" s="286"/>
      <c r="L136" s="281"/>
    </row>
    <row r="137" spans="1:12" ht="12.95" customHeight="1">
      <c r="A137" s="886" t="s">
        <v>775</v>
      </c>
      <c r="B137" s="18">
        <v>1607</v>
      </c>
      <c r="C137" s="18">
        <v>564</v>
      </c>
      <c r="D137" s="18">
        <v>1043</v>
      </c>
      <c r="E137" s="18">
        <v>1607</v>
      </c>
      <c r="F137" s="18">
        <v>564</v>
      </c>
      <c r="G137" s="18">
        <v>1043</v>
      </c>
      <c r="H137" s="17" t="s">
        <v>37</v>
      </c>
      <c r="I137" s="17" t="s">
        <v>37</v>
      </c>
      <c r="J137" s="17" t="s">
        <v>37</v>
      </c>
      <c r="K137" s="286"/>
      <c r="L137" s="281"/>
    </row>
    <row r="138" spans="1:12" ht="12.95" customHeight="1">
      <c r="A138" s="886" t="s">
        <v>776</v>
      </c>
      <c r="B138" s="18">
        <v>1133</v>
      </c>
      <c r="C138" s="18">
        <v>355</v>
      </c>
      <c r="D138" s="18">
        <v>778</v>
      </c>
      <c r="E138" s="18">
        <v>1133</v>
      </c>
      <c r="F138" s="18">
        <v>355</v>
      </c>
      <c r="G138" s="18">
        <v>778</v>
      </c>
      <c r="H138" s="17" t="s">
        <v>37</v>
      </c>
      <c r="I138" s="17" t="s">
        <v>37</v>
      </c>
      <c r="J138" s="17" t="s">
        <v>37</v>
      </c>
      <c r="K138" s="286"/>
      <c r="L138" s="281"/>
    </row>
    <row r="139" spans="1:12" ht="12.95" customHeight="1">
      <c r="A139" s="886" t="s">
        <v>392</v>
      </c>
      <c r="B139" s="18">
        <v>970</v>
      </c>
      <c r="C139" s="18">
        <v>316</v>
      </c>
      <c r="D139" s="18">
        <v>654</v>
      </c>
      <c r="E139" s="18">
        <v>970</v>
      </c>
      <c r="F139" s="18">
        <v>316</v>
      </c>
      <c r="G139" s="18">
        <v>654</v>
      </c>
      <c r="H139" s="17" t="s">
        <v>37</v>
      </c>
      <c r="I139" s="17" t="s">
        <v>37</v>
      </c>
      <c r="J139" s="17" t="s">
        <v>37</v>
      </c>
      <c r="K139" s="286"/>
      <c r="L139" s="281"/>
    </row>
    <row r="140" spans="1:12" ht="12.95" customHeight="1">
      <c r="A140" s="886" t="s">
        <v>777</v>
      </c>
      <c r="B140" s="18">
        <v>925</v>
      </c>
      <c r="C140" s="18">
        <v>295</v>
      </c>
      <c r="D140" s="18">
        <v>630</v>
      </c>
      <c r="E140" s="18">
        <v>925</v>
      </c>
      <c r="F140" s="18">
        <v>295</v>
      </c>
      <c r="G140" s="18">
        <v>630</v>
      </c>
      <c r="H140" s="17" t="s">
        <v>37</v>
      </c>
      <c r="I140" s="17" t="s">
        <v>37</v>
      </c>
      <c r="J140" s="17" t="s">
        <v>37</v>
      </c>
      <c r="K140" s="286"/>
      <c r="L140" s="281"/>
    </row>
    <row r="141" spans="1:12" ht="12.95" customHeight="1">
      <c r="A141" s="886" t="s">
        <v>778</v>
      </c>
      <c r="B141" s="18">
        <v>983</v>
      </c>
      <c r="C141" s="18">
        <v>252</v>
      </c>
      <c r="D141" s="18">
        <v>731</v>
      </c>
      <c r="E141" s="18">
        <v>983</v>
      </c>
      <c r="F141" s="18">
        <v>252</v>
      </c>
      <c r="G141" s="18">
        <v>731</v>
      </c>
      <c r="H141" s="17" t="s">
        <v>37</v>
      </c>
      <c r="I141" s="17" t="s">
        <v>37</v>
      </c>
      <c r="J141" s="17" t="s">
        <v>37</v>
      </c>
      <c r="K141" s="286"/>
      <c r="L141" s="281"/>
    </row>
    <row r="142" spans="1:12" s="281" customFormat="1" ht="12.95" customHeight="1">
      <c r="A142" s="884" t="s">
        <v>779</v>
      </c>
      <c r="B142" s="17">
        <v>5618</v>
      </c>
      <c r="C142" s="17">
        <v>1782</v>
      </c>
      <c r="D142" s="17">
        <v>3836</v>
      </c>
      <c r="E142" s="17">
        <v>5618</v>
      </c>
      <c r="F142" s="17">
        <v>1782</v>
      </c>
      <c r="G142" s="17">
        <v>3836</v>
      </c>
      <c r="H142" s="17" t="s">
        <v>37</v>
      </c>
      <c r="I142" s="17" t="s">
        <v>37</v>
      </c>
      <c r="J142" s="17" t="s">
        <v>37</v>
      </c>
      <c r="K142" s="286"/>
    </row>
    <row r="143" spans="1:12" ht="9" customHeight="1">
      <c r="B143" s="18"/>
      <c r="C143" s="18"/>
      <c r="D143" s="18"/>
      <c r="E143" s="18"/>
      <c r="F143" s="18"/>
      <c r="G143" s="18"/>
      <c r="H143" s="18"/>
      <c r="I143" s="18"/>
      <c r="J143" s="18"/>
      <c r="K143" s="286"/>
      <c r="L143" s="281"/>
    </row>
    <row r="144" spans="1:12" ht="12.95" customHeight="1">
      <c r="A144" s="886" t="s">
        <v>780</v>
      </c>
      <c r="B144" s="18">
        <v>888</v>
      </c>
      <c r="C144" s="18">
        <v>240</v>
      </c>
      <c r="D144" s="18">
        <v>648</v>
      </c>
      <c r="E144" s="18">
        <v>888</v>
      </c>
      <c r="F144" s="18">
        <v>240</v>
      </c>
      <c r="G144" s="18">
        <v>648</v>
      </c>
      <c r="H144" s="17" t="s">
        <v>37</v>
      </c>
      <c r="I144" s="17" t="s">
        <v>37</v>
      </c>
      <c r="J144" s="17" t="s">
        <v>37</v>
      </c>
      <c r="K144" s="286"/>
      <c r="L144" s="281"/>
    </row>
    <row r="145" spans="1:12" ht="12.95" customHeight="1">
      <c r="A145" s="886" t="s">
        <v>781</v>
      </c>
      <c r="B145" s="18">
        <v>809</v>
      </c>
      <c r="C145" s="18">
        <v>233</v>
      </c>
      <c r="D145" s="18">
        <v>576</v>
      </c>
      <c r="E145" s="18">
        <v>809</v>
      </c>
      <c r="F145" s="18">
        <v>233</v>
      </c>
      <c r="G145" s="18">
        <v>576</v>
      </c>
      <c r="H145" s="17" t="s">
        <v>37</v>
      </c>
      <c r="I145" s="17" t="s">
        <v>37</v>
      </c>
      <c r="J145" s="17" t="s">
        <v>37</v>
      </c>
      <c r="K145" s="286"/>
      <c r="L145" s="281"/>
    </row>
    <row r="146" spans="1:12" ht="12.95" customHeight="1">
      <c r="A146" s="886" t="s">
        <v>782</v>
      </c>
      <c r="B146" s="18">
        <v>621</v>
      </c>
      <c r="C146" s="18">
        <v>171</v>
      </c>
      <c r="D146" s="18">
        <v>450</v>
      </c>
      <c r="E146" s="18">
        <v>621</v>
      </c>
      <c r="F146" s="18">
        <v>171</v>
      </c>
      <c r="G146" s="18">
        <v>450</v>
      </c>
      <c r="H146" s="17" t="s">
        <v>37</v>
      </c>
      <c r="I146" s="17" t="s">
        <v>37</v>
      </c>
      <c r="J146" s="17" t="s">
        <v>37</v>
      </c>
      <c r="K146" s="286"/>
      <c r="L146" s="281"/>
    </row>
    <row r="147" spans="1:12" ht="12.95" customHeight="1">
      <c r="A147" s="886" t="s">
        <v>783</v>
      </c>
      <c r="B147" s="18">
        <v>490</v>
      </c>
      <c r="C147" s="18">
        <v>117</v>
      </c>
      <c r="D147" s="18">
        <v>373</v>
      </c>
      <c r="E147" s="18">
        <v>490</v>
      </c>
      <c r="F147" s="18">
        <v>117</v>
      </c>
      <c r="G147" s="18">
        <v>373</v>
      </c>
      <c r="H147" s="17" t="s">
        <v>37</v>
      </c>
      <c r="I147" s="17" t="s">
        <v>37</v>
      </c>
      <c r="J147" s="17" t="s">
        <v>37</v>
      </c>
      <c r="K147" s="286"/>
      <c r="L147" s="281"/>
    </row>
    <row r="148" spans="1:12" ht="12.95" customHeight="1">
      <c r="A148" s="886" t="s">
        <v>784</v>
      </c>
      <c r="B148" s="18">
        <v>440</v>
      </c>
      <c r="C148" s="18">
        <v>103</v>
      </c>
      <c r="D148" s="18">
        <v>337</v>
      </c>
      <c r="E148" s="18">
        <v>440</v>
      </c>
      <c r="F148" s="18">
        <v>103</v>
      </c>
      <c r="G148" s="18">
        <v>337</v>
      </c>
      <c r="H148" s="17" t="s">
        <v>37</v>
      </c>
      <c r="I148" s="17" t="s">
        <v>37</v>
      </c>
      <c r="J148" s="17" t="s">
        <v>37</v>
      </c>
      <c r="K148" s="286"/>
      <c r="L148" s="281"/>
    </row>
    <row r="149" spans="1:12" s="281" customFormat="1" ht="12.95" customHeight="1">
      <c r="A149" s="884" t="s">
        <v>785</v>
      </c>
      <c r="B149" s="17">
        <v>3248</v>
      </c>
      <c r="C149" s="17">
        <v>864</v>
      </c>
      <c r="D149" s="17">
        <v>2384</v>
      </c>
      <c r="E149" s="17">
        <v>3248</v>
      </c>
      <c r="F149" s="17">
        <v>864</v>
      </c>
      <c r="G149" s="17">
        <v>2384</v>
      </c>
      <c r="H149" s="17" t="s">
        <v>37</v>
      </c>
      <c r="I149" s="17" t="s">
        <v>37</v>
      </c>
      <c r="J149" s="17" t="s">
        <v>37</v>
      </c>
      <c r="K149" s="286"/>
    </row>
    <row r="150" spans="1:12" ht="11.1" customHeight="1">
      <c r="B150" s="18"/>
      <c r="C150" s="18"/>
      <c r="D150" s="18"/>
      <c r="E150" s="18"/>
      <c r="F150" s="18"/>
      <c r="G150" s="18"/>
      <c r="H150" s="18"/>
      <c r="I150" s="18"/>
      <c r="J150" s="18"/>
      <c r="K150" s="286"/>
      <c r="L150" s="281"/>
    </row>
    <row r="151" spans="1:12" ht="12.95" customHeight="1">
      <c r="A151" s="886" t="s">
        <v>786</v>
      </c>
      <c r="B151" s="18">
        <v>267</v>
      </c>
      <c r="C151" s="18">
        <v>75</v>
      </c>
      <c r="D151" s="18">
        <v>192</v>
      </c>
      <c r="E151" s="18">
        <v>267</v>
      </c>
      <c r="F151" s="18">
        <v>75</v>
      </c>
      <c r="G151" s="18">
        <v>192</v>
      </c>
      <c r="H151" s="17" t="s">
        <v>37</v>
      </c>
      <c r="I151" s="17" t="s">
        <v>37</v>
      </c>
      <c r="J151" s="17" t="s">
        <v>37</v>
      </c>
      <c r="K151" s="286"/>
      <c r="L151" s="281"/>
    </row>
    <row r="152" spans="1:12" ht="12.95" customHeight="1">
      <c r="A152" s="886" t="s">
        <v>787</v>
      </c>
      <c r="B152" s="18">
        <v>196</v>
      </c>
      <c r="C152" s="18">
        <v>68</v>
      </c>
      <c r="D152" s="18">
        <v>128</v>
      </c>
      <c r="E152" s="18">
        <v>196</v>
      </c>
      <c r="F152" s="18">
        <v>68</v>
      </c>
      <c r="G152" s="18">
        <v>128</v>
      </c>
      <c r="H152" s="17" t="s">
        <v>37</v>
      </c>
      <c r="I152" s="17" t="s">
        <v>37</v>
      </c>
      <c r="J152" s="17" t="s">
        <v>37</v>
      </c>
      <c r="K152" s="286"/>
      <c r="L152" s="281"/>
    </row>
    <row r="153" spans="1:12" ht="12.95" customHeight="1">
      <c r="A153" s="886" t="s">
        <v>788</v>
      </c>
      <c r="B153" s="18">
        <v>84</v>
      </c>
      <c r="C153" s="18">
        <v>18</v>
      </c>
      <c r="D153" s="18">
        <v>66</v>
      </c>
      <c r="E153" s="18">
        <v>84</v>
      </c>
      <c r="F153" s="18">
        <v>18</v>
      </c>
      <c r="G153" s="18">
        <v>66</v>
      </c>
      <c r="H153" s="17" t="s">
        <v>37</v>
      </c>
      <c r="I153" s="17" t="s">
        <v>37</v>
      </c>
      <c r="J153" s="17" t="s">
        <v>37</v>
      </c>
      <c r="K153" s="286"/>
      <c r="L153" s="281"/>
    </row>
    <row r="154" spans="1:12" ht="12.95" customHeight="1">
      <c r="A154" s="886" t="s">
        <v>789</v>
      </c>
      <c r="B154" s="18">
        <v>70</v>
      </c>
      <c r="C154" s="18">
        <v>36</v>
      </c>
      <c r="D154" s="18">
        <v>34</v>
      </c>
      <c r="E154" s="18">
        <v>70</v>
      </c>
      <c r="F154" s="18">
        <v>36</v>
      </c>
      <c r="G154" s="18">
        <v>34</v>
      </c>
      <c r="H154" s="17" t="s">
        <v>37</v>
      </c>
      <c r="I154" s="17" t="s">
        <v>37</v>
      </c>
      <c r="J154" s="17" t="s">
        <v>37</v>
      </c>
      <c r="K154" s="286"/>
      <c r="L154" s="281"/>
    </row>
    <row r="155" spans="1:12" ht="12.95" customHeight="1">
      <c r="A155" s="886" t="s">
        <v>790</v>
      </c>
      <c r="B155" s="18">
        <v>77</v>
      </c>
      <c r="C155" s="18">
        <v>40</v>
      </c>
      <c r="D155" s="18">
        <v>37</v>
      </c>
      <c r="E155" s="18">
        <v>77</v>
      </c>
      <c r="F155" s="18">
        <v>40</v>
      </c>
      <c r="G155" s="18">
        <v>37</v>
      </c>
      <c r="H155" s="17" t="s">
        <v>37</v>
      </c>
      <c r="I155" s="17" t="s">
        <v>37</v>
      </c>
      <c r="J155" s="17" t="s">
        <v>37</v>
      </c>
      <c r="K155" s="286"/>
      <c r="L155" s="281"/>
    </row>
    <row r="156" spans="1:12" s="281" customFormat="1" ht="12.95" customHeight="1">
      <c r="A156" s="884" t="s">
        <v>791</v>
      </c>
      <c r="B156" s="17">
        <v>694</v>
      </c>
      <c r="C156" s="17">
        <v>237</v>
      </c>
      <c r="D156" s="17">
        <v>457</v>
      </c>
      <c r="E156" s="17">
        <v>694</v>
      </c>
      <c r="F156" s="17">
        <v>237</v>
      </c>
      <c r="G156" s="17">
        <v>457</v>
      </c>
      <c r="H156" s="17" t="s">
        <v>37</v>
      </c>
      <c r="I156" s="17" t="s">
        <v>37</v>
      </c>
      <c r="J156" s="17" t="s">
        <v>37</v>
      </c>
      <c r="K156" s="286"/>
    </row>
    <row r="157" spans="1:12" ht="11.1" customHeight="1">
      <c r="B157" s="18"/>
      <c r="C157" s="18"/>
      <c r="D157" s="18"/>
      <c r="E157" s="18"/>
      <c r="F157" s="18"/>
      <c r="G157" s="18"/>
      <c r="H157" s="18"/>
      <c r="I157" s="18"/>
      <c r="J157" s="18"/>
      <c r="K157" s="286"/>
      <c r="L157" s="281"/>
    </row>
    <row r="158" spans="1:12" ht="12.95" customHeight="1">
      <c r="A158" s="886" t="s">
        <v>792</v>
      </c>
      <c r="B158" s="18">
        <v>30</v>
      </c>
      <c r="C158" s="18">
        <v>15</v>
      </c>
      <c r="D158" s="18">
        <v>15</v>
      </c>
      <c r="E158" s="18">
        <v>30</v>
      </c>
      <c r="F158" s="18">
        <v>15</v>
      </c>
      <c r="G158" s="18">
        <v>15</v>
      </c>
      <c r="H158" s="17" t="s">
        <v>37</v>
      </c>
      <c r="I158" s="17" t="s">
        <v>37</v>
      </c>
      <c r="J158" s="17" t="s">
        <v>37</v>
      </c>
      <c r="K158" s="286"/>
      <c r="L158" s="281"/>
    </row>
    <row r="159" spans="1:12" ht="12.95" customHeight="1">
      <c r="A159" s="886" t="s">
        <v>793</v>
      </c>
      <c r="B159" s="18">
        <v>24</v>
      </c>
      <c r="C159" s="18">
        <v>12</v>
      </c>
      <c r="D159" s="18">
        <v>12</v>
      </c>
      <c r="E159" s="18">
        <v>24</v>
      </c>
      <c r="F159" s="18">
        <v>12</v>
      </c>
      <c r="G159" s="18">
        <v>12</v>
      </c>
      <c r="H159" s="17" t="s">
        <v>37</v>
      </c>
      <c r="I159" s="17" t="s">
        <v>37</v>
      </c>
      <c r="J159" s="17" t="s">
        <v>37</v>
      </c>
      <c r="K159" s="286"/>
      <c r="L159" s="281"/>
    </row>
    <row r="160" spans="1:12" ht="12.95" customHeight="1">
      <c r="A160" s="886" t="s">
        <v>794</v>
      </c>
      <c r="B160" s="18">
        <v>28</v>
      </c>
      <c r="C160" s="18">
        <v>14</v>
      </c>
      <c r="D160" s="18">
        <v>14</v>
      </c>
      <c r="E160" s="18">
        <v>28</v>
      </c>
      <c r="F160" s="18">
        <v>14</v>
      </c>
      <c r="G160" s="18">
        <v>14</v>
      </c>
      <c r="H160" s="17" t="s">
        <v>37</v>
      </c>
      <c r="I160" s="17" t="s">
        <v>37</v>
      </c>
      <c r="J160" s="17" t="s">
        <v>37</v>
      </c>
      <c r="K160" s="286"/>
      <c r="L160" s="281"/>
    </row>
    <row r="161" spans="1:12" ht="12.95" customHeight="1">
      <c r="A161" s="886" t="s">
        <v>795</v>
      </c>
      <c r="B161" s="18">
        <v>7</v>
      </c>
      <c r="C161" s="18">
        <v>0</v>
      </c>
      <c r="D161" s="18">
        <v>7</v>
      </c>
      <c r="E161" s="18">
        <v>7</v>
      </c>
      <c r="F161" s="18">
        <v>0</v>
      </c>
      <c r="G161" s="18">
        <v>7</v>
      </c>
      <c r="H161" s="17" t="s">
        <v>37</v>
      </c>
      <c r="I161" s="17" t="s">
        <v>37</v>
      </c>
      <c r="J161" s="17" t="s">
        <v>37</v>
      </c>
      <c r="K161" s="286"/>
      <c r="L161" s="281"/>
    </row>
    <row r="162" spans="1:12" ht="12.95" customHeight="1">
      <c r="A162" s="886" t="s">
        <v>796</v>
      </c>
      <c r="B162" s="18">
        <v>4</v>
      </c>
      <c r="C162" s="18">
        <v>4</v>
      </c>
      <c r="D162" s="18">
        <v>0</v>
      </c>
      <c r="E162" s="18">
        <v>4</v>
      </c>
      <c r="F162" s="18">
        <v>4</v>
      </c>
      <c r="G162" s="18">
        <v>0</v>
      </c>
      <c r="H162" s="17" t="s">
        <v>37</v>
      </c>
      <c r="I162" s="17" t="s">
        <v>37</v>
      </c>
      <c r="J162" s="17" t="s">
        <v>37</v>
      </c>
      <c r="K162" s="286"/>
      <c r="L162" s="281"/>
    </row>
    <row r="163" spans="1:12" s="281" customFormat="1" ht="12.95" customHeight="1">
      <c r="A163" s="884" t="s">
        <v>797</v>
      </c>
      <c r="B163" s="17">
        <v>93</v>
      </c>
      <c r="C163" s="17">
        <v>45</v>
      </c>
      <c r="D163" s="17">
        <v>48</v>
      </c>
      <c r="E163" s="17">
        <v>93</v>
      </c>
      <c r="F163" s="17">
        <v>45</v>
      </c>
      <c r="G163" s="17">
        <v>48</v>
      </c>
      <c r="H163" s="17" t="s">
        <v>37</v>
      </c>
      <c r="I163" s="17" t="s">
        <v>37</v>
      </c>
      <c r="J163" s="17" t="s">
        <v>37</v>
      </c>
      <c r="K163" s="286"/>
    </row>
    <row r="164" spans="1:12" ht="7.5" customHeight="1">
      <c r="B164" s="17"/>
      <c r="C164" s="17"/>
      <c r="D164" s="17"/>
      <c r="E164" s="17"/>
      <c r="F164" s="17"/>
      <c r="G164" s="17"/>
      <c r="H164" s="17"/>
      <c r="I164" s="17"/>
      <c r="J164" s="17"/>
      <c r="K164" s="286"/>
      <c r="L164" s="281"/>
    </row>
    <row r="165" spans="1:12" s="281" customFormat="1" ht="24.6" customHeight="1">
      <c r="A165" s="889" t="s">
        <v>798</v>
      </c>
      <c r="B165" s="17">
        <v>111</v>
      </c>
      <c r="C165" s="17">
        <v>30</v>
      </c>
      <c r="D165" s="17">
        <v>81</v>
      </c>
      <c r="E165" s="17">
        <v>111</v>
      </c>
      <c r="F165" s="17">
        <v>30</v>
      </c>
      <c r="G165" s="17">
        <v>81</v>
      </c>
      <c r="H165" s="17" t="s">
        <v>37</v>
      </c>
      <c r="I165" s="17" t="s">
        <v>37</v>
      </c>
      <c r="J165" s="17" t="s">
        <v>37</v>
      </c>
      <c r="K165" s="286"/>
    </row>
    <row r="166" spans="1:12" ht="12.95" customHeight="1">
      <c r="K166" s="286"/>
      <c r="L166" s="281"/>
    </row>
    <row r="167" spans="1:12" ht="12.95" customHeight="1">
      <c r="K167" s="286"/>
      <c r="L167" s="281"/>
    </row>
    <row r="168" spans="1:12" ht="12.95" customHeight="1">
      <c r="K168" s="281"/>
      <c r="L168" s="281"/>
    </row>
    <row r="169" spans="1:12" ht="12.95" customHeight="1">
      <c r="K169" s="285"/>
      <c r="L169" s="281"/>
    </row>
    <row r="170" spans="1:12" ht="12.95" customHeight="1">
      <c r="K170" s="281"/>
      <c r="L170" s="281"/>
    </row>
    <row r="171" spans="1:12" ht="12.95" customHeight="1">
      <c r="K171" s="281"/>
      <c r="L171" s="281"/>
    </row>
    <row r="172" spans="1:12" ht="12.95" customHeight="1">
      <c r="K172" s="281"/>
      <c r="L172" s="281"/>
    </row>
    <row r="173" spans="1:12" ht="12.95" customHeight="1">
      <c r="K173" s="281"/>
      <c r="L173" s="281"/>
    </row>
    <row r="174" spans="1:12" ht="12.95" customHeight="1">
      <c r="K174" s="281"/>
      <c r="L174" s="281"/>
    </row>
    <row r="175" spans="1:12" ht="12.95" customHeight="1">
      <c r="K175" s="281"/>
      <c r="L175" s="281"/>
    </row>
    <row r="176" spans="1:12" ht="12.95" customHeight="1">
      <c r="K176" s="281"/>
      <c r="L176" s="281"/>
    </row>
    <row r="177" spans="11:12" ht="12.95" customHeight="1">
      <c r="K177" s="281"/>
      <c r="L177" s="281"/>
    </row>
    <row r="178" spans="11:12" ht="12.95" customHeight="1">
      <c r="K178" s="281"/>
      <c r="L178" s="281"/>
    </row>
    <row r="179" spans="11:12" ht="12.95" customHeight="1">
      <c r="K179" s="281"/>
      <c r="L179" s="281"/>
    </row>
    <row r="180" spans="11:12" ht="12.95" customHeight="1">
      <c r="K180" s="281"/>
      <c r="L180" s="281"/>
    </row>
    <row r="181" spans="11:12" ht="12.95" customHeight="1">
      <c r="K181" s="281"/>
      <c r="L181" s="281"/>
    </row>
    <row r="182" spans="11:12" ht="12.95" customHeight="1">
      <c r="K182" s="281"/>
      <c r="L182" s="281"/>
    </row>
    <row r="183" spans="11:12" ht="12.95" customHeight="1">
      <c r="K183" s="281"/>
      <c r="L183" s="281"/>
    </row>
    <row r="184" spans="11:12" ht="12.95" customHeight="1">
      <c r="K184" s="281"/>
      <c r="L184" s="281"/>
    </row>
    <row r="185" spans="11:12" ht="12.95" customHeight="1">
      <c r="K185" s="281"/>
      <c r="L185" s="281"/>
    </row>
    <row r="186" spans="11:12" ht="12.95" customHeight="1">
      <c r="K186" s="281"/>
      <c r="L186" s="281"/>
    </row>
    <row r="187" spans="11:12" ht="12.95" customHeight="1">
      <c r="K187" s="281"/>
      <c r="L187" s="281"/>
    </row>
    <row r="188" spans="11:12" ht="12.95" customHeight="1">
      <c r="K188" s="281"/>
      <c r="L188" s="281"/>
    </row>
    <row r="189" spans="11:12" ht="12.95" customHeight="1">
      <c r="K189" s="281"/>
      <c r="L189" s="281"/>
    </row>
    <row r="190" spans="11:12" ht="12.95" customHeight="1">
      <c r="K190" s="281"/>
      <c r="L190" s="281"/>
    </row>
    <row r="191" spans="11:12" ht="12.95" customHeight="1">
      <c r="K191" s="281"/>
      <c r="L191" s="281"/>
    </row>
    <row r="192" spans="11:12" ht="12.95" customHeight="1">
      <c r="K192" s="281"/>
      <c r="L192" s="281"/>
    </row>
    <row r="193" spans="11:12" ht="12.95" customHeight="1">
      <c r="K193" s="281"/>
      <c r="L193" s="281"/>
    </row>
    <row r="194" spans="11:12" ht="12.95" customHeight="1">
      <c r="K194" s="281"/>
      <c r="L194" s="281"/>
    </row>
    <row r="195" spans="11:12" ht="12.95" customHeight="1">
      <c r="K195" s="281"/>
      <c r="L195" s="281"/>
    </row>
    <row r="196" spans="11:12" ht="12.95" customHeight="1">
      <c r="K196" s="281"/>
      <c r="L196" s="281"/>
    </row>
    <row r="197" spans="11:12" ht="12.95" customHeight="1">
      <c r="K197" s="281"/>
      <c r="L197" s="281"/>
    </row>
    <row r="198" spans="11:12" ht="12.95" customHeight="1">
      <c r="K198" s="281"/>
      <c r="L198" s="281"/>
    </row>
    <row r="199" spans="11:12" ht="12.95" customHeight="1">
      <c r="K199" s="281"/>
      <c r="L199" s="281"/>
    </row>
    <row r="200" spans="11:12" ht="12.95" customHeight="1">
      <c r="K200" s="281"/>
      <c r="L200" s="281"/>
    </row>
    <row r="201" spans="11:12" ht="12.95" customHeight="1">
      <c r="K201" s="281"/>
      <c r="L201" s="281"/>
    </row>
    <row r="202" spans="11:12" ht="12.95" customHeight="1">
      <c r="K202" s="281"/>
      <c r="L202" s="281"/>
    </row>
    <row r="203" spans="11:12" ht="12.95" customHeight="1">
      <c r="K203" s="281"/>
      <c r="L203" s="281"/>
    </row>
    <row r="204" spans="11:12" ht="12.95" customHeight="1">
      <c r="K204" s="281"/>
      <c r="L204" s="281"/>
    </row>
    <row r="205" spans="11:12" ht="12.95" customHeight="1">
      <c r="K205" s="281"/>
      <c r="L205" s="281"/>
    </row>
    <row r="206" spans="11:12" ht="12.95" customHeight="1">
      <c r="K206" s="281"/>
      <c r="L206" s="281"/>
    </row>
    <row r="207" spans="11:12" ht="12.95" customHeight="1">
      <c r="K207" s="281"/>
      <c r="L207" s="281"/>
    </row>
    <row r="208" spans="11:12" ht="12.95" customHeight="1">
      <c r="K208" s="281"/>
      <c r="L208" s="281"/>
    </row>
    <row r="209" spans="11:12" ht="12.95" customHeight="1">
      <c r="K209" s="281"/>
      <c r="L209" s="281"/>
    </row>
    <row r="210" spans="11:12" ht="12.95" customHeight="1">
      <c r="K210" s="281"/>
      <c r="L210" s="281"/>
    </row>
    <row r="211" spans="11:12" ht="12.95" customHeight="1">
      <c r="K211" s="281"/>
      <c r="L211" s="281"/>
    </row>
    <row r="212" spans="11:12" ht="12.95" customHeight="1">
      <c r="K212" s="281"/>
      <c r="L212" s="281"/>
    </row>
    <row r="213" spans="11:12" ht="12.95" customHeight="1">
      <c r="K213" s="281"/>
      <c r="L213" s="281"/>
    </row>
    <row r="214" spans="11:12" ht="12.95" customHeight="1">
      <c r="K214" s="281"/>
      <c r="L214" s="281"/>
    </row>
    <row r="215" spans="11:12" ht="12.95" customHeight="1">
      <c r="K215" s="281"/>
      <c r="L215" s="281"/>
    </row>
    <row r="216" spans="11:12" ht="12.95" customHeight="1">
      <c r="K216" s="281"/>
      <c r="L216" s="281"/>
    </row>
    <row r="217" spans="11:12" ht="12.95" customHeight="1">
      <c r="K217" s="281"/>
      <c r="L217" s="281"/>
    </row>
    <row r="218" spans="11:12" ht="12.95" customHeight="1">
      <c r="K218" s="281"/>
      <c r="L218" s="281"/>
    </row>
    <row r="219" spans="11:12" ht="12.95" customHeight="1">
      <c r="K219" s="281"/>
      <c r="L219" s="281"/>
    </row>
    <row r="220" spans="11:12" ht="12.95" customHeight="1">
      <c r="K220" s="281"/>
      <c r="L220" s="281"/>
    </row>
    <row r="221" spans="11:12" ht="12.95" customHeight="1">
      <c r="K221" s="281"/>
      <c r="L221" s="281"/>
    </row>
    <row r="222" spans="11:12" ht="12.95" customHeight="1">
      <c r="K222" s="281"/>
      <c r="L222" s="281"/>
    </row>
    <row r="223" spans="11:12" ht="12.95" customHeight="1">
      <c r="K223" s="281"/>
      <c r="L223" s="281"/>
    </row>
    <row r="224" spans="11:12" ht="12.95" customHeight="1">
      <c r="K224" s="281"/>
      <c r="L224" s="281"/>
    </row>
    <row r="225" spans="11:12" ht="12.95" customHeight="1">
      <c r="K225" s="281"/>
      <c r="L225" s="281"/>
    </row>
    <row r="226" spans="11:12" ht="12.95" customHeight="1">
      <c r="K226" s="281"/>
      <c r="L226" s="281"/>
    </row>
    <row r="227" spans="11:12" ht="12.95" customHeight="1">
      <c r="K227" s="281"/>
      <c r="L227" s="281"/>
    </row>
    <row r="228" spans="11:12" ht="12.95" customHeight="1">
      <c r="K228" s="281"/>
      <c r="L228" s="281"/>
    </row>
    <row r="229" spans="11:12" ht="12.95" customHeight="1">
      <c r="K229" s="281"/>
      <c r="L229" s="281"/>
    </row>
    <row r="230" spans="11:12" ht="12.95" customHeight="1">
      <c r="K230" s="281"/>
      <c r="L230" s="281"/>
    </row>
    <row r="231" spans="11:12" ht="12.95" customHeight="1">
      <c r="K231" s="281"/>
      <c r="L231" s="281"/>
    </row>
    <row r="232" spans="11:12" ht="12.95" customHeight="1">
      <c r="K232" s="281"/>
      <c r="L232" s="281"/>
    </row>
    <row r="233" spans="11:12" ht="12.95" customHeight="1">
      <c r="K233" s="281"/>
      <c r="L233" s="281"/>
    </row>
    <row r="234" spans="11:12" ht="12.95" customHeight="1">
      <c r="K234" s="281"/>
      <c r="L234" s="281"/>
    </row>
    <row r="235" spans="11:12" ht="12.95" customHeight="1">
      <c r="K235" s="281"/>
      <c r="L235" s="281"/>
    </row>
    <row r="236" spans="11:12" ht="12.95" customHeight="1">
      <c r="K236" s="281"/>
      <c r="L236" s="281"/>
    </row>
    <row r="237" spans="11:12" ht="12.95" customHeight="1">
      <c r="K237" s="281"/>
      <c r="L237" s="281"/>
    </row>
    <row r="238" spans="11:12" ht="12.95" customHeight="1">
      <c r="K238" s="281"/>
      <c r="L238" s="281"/>
    </row>
    <row r="239" spans="11:12" ht="12.95" customHeight="1">
      <c r="K239" s="281"/>
      <c r="L239" s="281"/>
    </row>
    <row r="240" spans="11:12" ht="12.95" customHeight="1">
      <c r="K240" s="281"/>
      <c r="L240" s="281"/>
    </row>
    <row r="241" spans="11:12" ht="12.95" customHeight="1">
      <c r="K241" s="281"/>
      <c r="L241" s="281"/>
    </row>
    <row r="242" spans="11:12" ht="12.95" customHeight="1">
      <c r="K242" s="281"/>
      <c r="L242" s="281"/>
    </row>
    <row r="243" spans="11:12" ht="12.95" customHeight="1">
      <c r="K243" s="281"/>
      <c r="L243" s="281"/>
    </row>
    <row r="244" spans="11:12" ht="12.95" customHeight="1">
      <c r="K244" s="281"/>
      <c r="L244" s="281"/>
    </row>
    <row r="245" spans="11:12" ht="12.95" customHeight="1">
      <c r="K245" s="281"/>
      <c r="L245" s="281"/>
    </row>
    <row r="246" spans="11:12" ht="12.95" customHeight="1">
      <c r="K246" s="281"/>
      <c r="L246" s="281"/>
    </row>
    <row r="247" spans="11:12" ht="12.95" customHeight="1">
      <c r="K247" s="281"/>
      <c r="L247" s="281"/>
    </row>
    <row r="248" spans="11:12" ht="12.95" customHeight="1">
      <c r="K248" s="281"/>
      <c r="L248" s="281"/>
    </row>
    <row r="249" spans="11:12" ht="12.95" customHeight="1">
      <c r="K249" s="281"/>
      <c r="L249" s="281"/>
    </row>
    <row r="250" spans="11:12" ht="12.95" customHeight="1">
      <c r="K250" s="281"/>
      <c r="L250" s="281"/>
    </row>
    <row r="251" spans="11:12" ht="12.95" customHeight="1">
      <c r="K251" s="281"/>
      <c r="L251" s="281"/>
    </row>
    <row r="252" spans="11:12" ht="12.95" customHeight="1">
      <c r="K252" s="281"/>
      <c r="L252" s="281"/>
    </row>
    <row r="253" spans="11:12" ht="12.95" customHeight="1">
      <c r="K253" s="281"/>
      <c r="L253" s="281"/>
    </row>
    <row r="254" spans="11:12" ht="12.95" customHeight="1">
      <c r="K254" s="281"/>
      <c r="L254" s="281"/>
    </row>
    <row r="255" spans="11:12" ht="12.95" customHeight="1">
      <c r="K255" s="281"/>
      <c r="L255" s="281"/>
    </row>
    <row r="256" spans="11:12" ht="12.95" customHeight="1">
      <c r="K256" s="281"/>
      <c r="L256" s="281"/>
    </row>
    <row r="257" spans="11:12" ht="12.95" customHeight="1">
      <c r="K257" s="281"/>
      <c r="L257" s="281"/>
    </row>
    <row r="258" spans="11:12" ht="12.95" customHeight="1">
      <c r="K258" s="281"/>
      <c r="L258" s="281"/>
    </row>
    <row r="259" spans="11:12" ht="12.95" customHeight="1">
      <c r="K259" s="281"/>
      <c r="L259" s="281"/>
    </row>
    <row r="260" spans="11:12" ht="12.95" customHeight="1">
      <c r="K260" s="281"/>
      <c r="L260" s="281"/>
    </row>
    <row r="261" spans="11:12" ht="12.95" customHeight="1">
      <c r="K261" s="281"/>
      <c r="L261" s="281"/>
    </row>
    <row r="262" spans="11:12" ht="12.95" customHeight="1">
      <c r="K262" s="281"/>
      <c r="L262" s="281"/>
    </row>
    <row r="263" spans="11:12" ht="12.95" customHeight="1">
      <c r="K263" s="281"/>
      <c r="L263" s="281"/>
    </row>
    <row r="264" spans="11:12" ht="12.95" customHeight="1">
      <c r="K264" s="281"/>
      <c r="L264" s="281"/>
    </row>
    <row r="265" spans="11:12" ht="12.95" customHeight="1">
      <c r="K265" s="281"/>
      <c r="L265" s="281"/>
    </row>
    <row r="266" spans="11:12" ht="12.95" customHeight="1">
      <c r="K266" s="281"/>
      <c r="L266" s="281"/>
    </row>
    <row r="267" spans="11:12" ht="12.95" customHeight="1">
      <c r="K267" s="281"/>
      <c r="L267" s="281"/>
    </row>
    <row r="268" spans="11:12" ht="12.95" customHeight="1">
      <c r="K268" s="281"/>
      <c r="L268" s="281"/>
    </row>
    <row r="269" spans="11:12" ht="12.95" customHeight="1">
      <c r="K269" s="281"/>
      <c r="L269" s="281"/>
    </row>
    <row r="270" spans="11:12" ht="12.95" customHeight="1">
      <c r="K270" s="281"/>
      <c r="L270" s="281"/>
    </row>
    <row r="271" spans="11:12" ht="12.95" customHeight="1">
      <c r="K271" s="281"/>
      <c r="L271" s="281"/>
    </row>
    <row r="272" spans="11:12" ht="12.95" customHeight="1">
      <c r="K272" s="281"/>
      <c r="L272" s="281"/>
    </row>
    <row r="273" spans="11:12" ht="12.95" customHeight="1">
      <c r="K273" s="281"/>
      <c r="L273" s="281"/>
    </row>
    <row r="274" spans="11:12" ht="12.95" customHeight="1">
      <c r="K274" s="281"/>
      <c r="L274" s="281"/>
    </row>
    <row r="275" spans="11:12" ht="12.95" customHeight="1">
      <c r="K275" s="281"/>
      <c r="L275" s="281"/>
    </row>
    <row r="276" spans="11:12" ht="12.95" customHeight="1">
      <c r="K276" s="281"/>
      <c r="L276" s="281"/>
    </row>
    <row r="277" spans="11:12" ht="12.95" customHeight="1">
      <c r="K277" s="281"/>
      <c r="L277" s="281"/>
    </row>
    <row r="278" spans="11:12" ht="12.95" customHeight="1">
      <c r="K278" s="281"/>
      <c r="L278" s="281"/>
    </row>
    <row r="279" spans="11:12" ht="12.95" customHeight="1">
      <c r="K279" s="281"/>
      <c r="L279" s="281"/>
    </row>
    <row r="280" spans="11:12" ht="12.95" customHeight="1">
      <c r="K280" s="281"/>
      <c r="L280" s="281"/>
    </row>
    <row r="281" spans="11:12" ht="12.95" customHeight="1">
      <c r="K281" s="281"/>
      <c r="L281" s="281"/>
    </row>
    <row r="282" spans="11:12" ht="12.95" customHeight="1">
      <c r="K282" s="281"/>
      <c r="L282" s="281"/>
    </row>
    <row r="283" spans="11:12" ht="12.95" customHeight="1">
      <c r="K283" s="281"/>
      <c r="L283" s="281"/>
    </row>
    <row r="284" spans="11:12" ht="12.95" customHeight="1">
      <c r="K284" s="281"/>
      <c r="L284" s="281"/>
    </row>
    <row r="285" spans="11:12" ht="12.95" customHeight="1">
      <c r="K285" s="281"/>
      <c r="L285" s="281"/>
    </row>
    <row r="286" spans="11:12" ht="12.95" customHeight="1">
      <c r="K286" s="281"/>
      <c r="L286" s="281"/>
    </row>
    <row r="287" spans="11:12" ht="12.95" customHeight="1">
      <c r="K287" s="281"/>
      <c r="L287" s="281"/>
    </row>
    <row r="288" spans="11:12" ht="12.95" customHeight="1">
      <c r="K288" s="281"/>
      <c r="L288" s="281"/>
    </row>
    <row r="289" spans="11:12" ht="12.95" customHeight="1">
      <c r="K289" s="281"/>
      <c r="L289" s="281"/>
    </row>
    <row r="290" spans="11:12" ht="12.95" customHeight="1">
      <c r="K290" s="281"/>
      <c r="L290" s="281"/>
    </row>
    <row r="291" spans="11:12" ht="12.95" customHeight="1">
      <c r="K291" s="281"/>
      <c r="L291" s="281"/>
    </row>
    <row r="292" spans="11:12" ht="12.95" customHeight="1">
      <c r="K292" s="281"/>
      <c r="L292" s="281"/>
    </row>
    <row r="293" spans="11:12" ht="12.95" customHeight="1">
      <c r="K293" s="281"/>
      <c r="L293" s="281"/>
    </row>
    <row r="294" spans="11:12" ht="12.95" customHeight="1">
      <c r="K294" s="281"/>
      <c r="L294" s="281"/>
    </row>
    <row r="295" spans="11:12" ht="12.95" customHeight="1">
      <c r="K295" s="281"/>
      <c r="L295" s="281"/>
    </row>
    <row r="296" spans="11:12" ht="12.95" customHeight="1">
      <c r="K296" s="281"/>
      <c r="L296" s="281"/>
    </row>
    <row r="297" spans="11:12" ht="12.95" customHeight="1">
      <c r="K297" s="281"/>
      <c r="L297" s="281"/>
    </row>
    <row r="298" spans="11:12" ht="12.95" customHeight="1">
      <c r="K298" s="281"/>
      <c r="L298" s="281"/>
    </row>
    <row r="299" spans="11:12" ht="12.95" customHeight="1">
      <c r="K299" s="281"/>
      <c r="L299" s="281"/>
    </row>
    <row r="300" spans="11:12" ht="12.95" customHeight="1">
      <c r="K300" s="281"/>
      <c r="L300" s="281"/>
    </row>
    <row r="301" spans="11:12" ht="12.95" customHeight="1">
      <c r="K301" s="281"/>
      <c r="L301" s="281"/>
    </row>
    <row r="302" spans="11:12" ht="12.95" customHeight="1">
      <c r="K302" s="281"/>
      <c r="L302" s="281"/>
    </row>
    <row r="303" spans="11:12" ht="12.95" customHeight="1">
      <c r="K303" s="281"/>
      <c r="L303" s="281"/>
    </row>
    <row r="304" spans="11:12" ht="12.95" customHeight="1">
      <c r="K304" s="281"/>
      <c r="L304" s="281"/>
    </row>
    <row r="305" spans="11:12" ht="12.95" customHeight="1">
      <c r="K305" s="281"/>
      <c r="L305" s="281"/>
    </row>
    <row r="306" spans="11:12" ht="12.95" customHeight="1">
      <c r="K306" s="281"/>
      <c r="L306" s="281"/>
    </row>
    <row r="307" spans="11:12" ht="12.95" customHeight="1">
      <c r="K307" s="281"/>
      <c r="L307" s="281"/>
    </row>
    <row r="308" spans="11:12" ht="12.95" customHeight="1">
      <c r="K308" s="281"/>
      <c r="L308" s="281"/>
    </row>
    <row r="309" spans="11:12" ht="12.95" customHeight="1">
      <c r="K309" s="281"/>
      <c r="L309" s="281"/>
    </row>
    <row r="310" spans="11:12" ht="12.95" customHeight="1">
      <c r="K310" s="281"/>
      <c r="L310" s="281"/>
    </row>
    <row r="311" spans="11:12" ht="12.95" customHeight="1">
      <c r="K311" s="281"/>
      <c r="L311" s="281"/>
    </row>
    <row r="312" spans="11:12" ht="12.95" customHeight="1">
      <c r="K312" s="281"/>
      <c r="L312" s="281"/>
    </row>
    <row r="313" spans="11:12" ht="12.95" customHeight="1">
      <c r="K313" s="281"/>
      <c r="L313" s="281"/>
    </row>
    <row r="314" spans="11:12" ht="12.95" customHeight="1">
      <c r="K314" s="281"/>
      <c r="L314" s="281"/>
    </row>
    <row r="315" spans="11:12" ht="12.95" customHeight="1">
      <c r="K315" s="281"/>
      <c r="L315" s="281"/>
    </row>
    <row r="316" spans="11:12" ht="12.95" customHeight="1">
      <c r="K316" s="281"/>
      <c r="L316" s="281"/>
    </row>
    <row r="317" spans="11:12" ht="12.95" customHeight="1">
      <c r="K317" s="281"/>
      <c r="L317" s="281"/>
    </row>
    <row r="318" spans="11:12" ht="12.95" customHeight="1">
      <c r="K318" s="281"/>
      <c r="L318" s="281"/>
    </row>
    <row r="319" spans="11:12" ht="12.95" customHeight="1">
      <c r="K319" s="281"/>
      <c r="L319" s="281"/>
    </row>
    <row r="320" spans="11:12" ht="12.95" customHeight="1">
      <c r="K320" s="281"/>
      <c r="L320" s="281"/>
    </row>
    <row r="321" spans="11:12" ht="12.95" customHeight="1">
      <c r="K321" s="281"/>
      <c r="L321" s="281"/>
    </row>
    <row r="322" spans="11:12" ht="12.95" customHeight="1">
      <c r="K322" s="281"/>
      <c r="L322" s="281"/>
    </row>
    <row r="323" spans="11:12" ht="12.95" customHeight="1">
      <c r="K323" s="281"/>
      <c r="L323" s="281"/>
    </row>
    <row r="324" spans="11:12" ht="12.95" customHeight="1">
      <c r="K324" s="281"/>
      <c r="L324" s="281"/>
    </row>
    <row r="325" spans="11:12" ht="12.95" customHeight="1">
      <c r="K325" s="281"/>
      <c r="L325" s="281"/>
    </row>
    <row r="326" spans="11:12" ht="12.95" customHeight="1">
      <c r="K326" s="281"/>
      <c r="L326" s="281"/>
    </row>
    <row r="327" spans="11:12" ht="12.95" customHeight="1">
      <c r="K327" s="281"/>
      <c r="L327" s="281"/>
    </row>
    <row r="328" spans="11:12" ht="12.95" customHeight="1">
      <c r="K328" s="281"/>
      <c r="L328" s="281"/>
    </row>
    <row r="329" spans="11:12" ht="12.95" customHeight="1">
      <c r="K329" s="281"/>
      <c r="L329" s="281"/>
    </row>
    <row r="330" spans="11:12" ht="12.95" customHeight="1">
      <c r="K330" s="281"/>
      <c r="L330" s="281"/>
    </row>
    <row r="331" spans="11:12" ht="12.95" customHeight="1">
      <c r="K331" s="281"/>
      <c r="L331" s="281"/>
    </row>
    <row r="332" spans="11:12" ht="12.95" customHeight="1">
      <c r="K332" s="281"/>
      <c r="L332" s="281"/>
    </row>
    <row r="333" spans="11:12" ht="12.95" customHeight="1">
      <c r="K333" s="281"/>
      <c r="L333" s="281"/>
    </row>
    <row r="334" spans="11:12" ht="12.95" customHeight="1">
      <c r="K334" s="281"/>
      <c r="L334" s="281"/>
    </row>
    <row r="335" spans="11:12" ht="12.95" customHeight="1">
      <c r="K335" s="281"/>
      <c r="L335" s="281"/>
    </row>
    <row r="336" spans="11:12" ht="12.95" customHeight="1">
      <c r="K336" s="281"/>
      <c r="L336" s="281"/>
    </row>
    <row r="337" spans="11:12" ht="12.95" customHeight="1">
      <c r="K337" s="281"/>
      <c r="L337" s="281"/>
    </row>
    <row r="338" spans="11:12" ht="12.95" customHeight="1">
      <c r="K338" s="281"/>
      <c r="L338" s="281"/>
    </row>
    <row r="339" spans="11:12" ht="12.95" customHeight="1">
      <c r="K339" s="281"/>
      <c r="L339" s="281"/>
    </row>
    <row r="340" spans="11:12" ht="12.95" customHeight="1">
      <c r="K340" s="281"/>
      <c r="L340" s="281"/>
    </row>
    <row r="341" spans="11:12" ht="12.95" customHeight="1">
      <c r="K341" s="281"/>
      <c r="L341" s="281"/>
    </row>
    <row r="342" spans="11:12" ht="12.95" customHeight="1">
      <c r="K342" s="281"/>
      <c r="L342" s="281"/>
    </row>
    <row r="343" spans="11:12" ht="12.95" customHeight="1">
      <c r="K343" s="281"/>
      <c r="L343" s="281"/>
    </row>
    <row r="344" spans="11:12" ht="12.95" customHeight="1">
      <c r="K344" s="281"/>
      <c r="L344" s="281"/>
    </row>
    <row r="345" spans="11:12" ht="12.95" customHeight="1">
      <c r="K345" s="281"/>
      <c r="L345" s="281"/>
    </row>
    <row r="346" spans="11:12" ht="12.95" customHeight="1">
      <c r="K346" s="281"/>
      <c r="L346" s="281"/>
    </row>
    <row r="347" spans="11:12" ht="12.95" customHeight="1">
      <c r="K347" s="281"/>
      <c r="L347" s="281"/>
    </row>
    <row r="348" spans="11:12" ht="12.95" customHeight="1">
      <c r="K348" s="281"/>
      <c r="L348" s="281"/>
    </row>
    <row r="349" spans="11:12" ht="12.95" customHeight="1">
      <c r="K349" s="281"/>
      <c r="L349" s="281"/>
    </row>
    <row r="350" spans="11:12" ht="12.95" customHeight="1">
      <c r="K350" s="281"/>
      <c r="L350" s="281"/>
    </row>
    <row r="351" spans="11:12" ht="12.95" customHeight="1">
      <c r="K351" s="281"/>
      <c r="L351" s="281"/>
    </row>
    <row r="352" spans="11:12" ht="12.95" customHeight="1">
      <c r="K352" s="281"/>
      <c r="L352" s="281"/>
    </row>
    <row r="353" spans="11:12" ht="12.95" customHeight="1">
      <c r="K353" s="281"/>
      <c r="L353" s="281"/>
    </row>
    <row r="354" spans="11:12" ht="12.95" customHeight="1">
      <c r="K354" s="281"/>
      <c r="L354" s="281"/>
    </row>
    <row r="355" spans="11:12" ht="12.95" customHeight="1">
      <c r="K355" s="281"/>
      <c r="L355" s="281"/>
    </row>
    <row r="356" spans="11:12" ht="12.95" customHeight="1">
      <c r="K356" s="281"/>
      <c r="L356" s="281"/>
    </row>
    <row r="357" spans="11:12" ht="12.95" customHeight="1">
      <c r="K357" s="281"/>
      <c r="L357" s="281"/>
    </row>
    <row r="358" spans="11:12" ht="12.95" customHeight="1">
      <c r="K358" s="281"/>
      <c r="L358" s="281"/>
    </row>
    <row r="359" spans="11:12" ht="12.95" customHeight="1">
      <c r="K359" s="281"/>
      <c r="L359" s="281"/>
    </row>
    <row r="360" spans="11:12" ht="12.95" customHeight="1">
      <c r="K360" s="281"/>
      <c r="L360" s="281"/>
    </row>
    <row r="361" spans="11:12" ht="12.95" customHeight="1">
      <c r="K361" s="281"/>
      <c r="L361" s="281"/>
    </row>
    <row r="362" spans="11:12" ht="12.95" customHeight="1">
      <c r="K362" s="281"/>
      <c r="L362" s="281"/>
    </row>
    <row r="363" spans="11:12" ht="12.95" customHeight="1">
      <c r="K363" s="281"/>
      <c r="L363" s="281"/>
    </row>
    <row r="364" spans="11:12" ht="12.95" customHeight="1">
      <c r="K364" s="281"/>
      <c r="L364" s="281"/>
    </row>
    <row r="365" spans="11:12" ht="12.95" customHeight="1">
      <c r="K365" s="281"/>
      <c r="L365" s="281"/>
    </row>
    <row r="366" spans="11:12" ht="12.95" customHeight="1">
      <c r="K366" s="281"/>
      <c r="L366" s="281"/>
    </row>
    <row r="367" spans="11:12" ht="12.95" customHeight="1">
      <c r="K367" s="281"/>
      <c r="L367" s="281"/>
    </row>
    <row r="368" spans="11:12" ht="12.95" customHeight="1">
      <c r="K368" s="281"/>
      <c r="L368" s="281"/>
    </row>
    <row r="369" spans="11:12" ht="12.95" customHeight="1">
      <c r="K369" s="281"/>
      <c r="L369" s="281"/>
    </row>
    <row r="370" spans="11:12" ht="12.95" customHeight="1">
      <c r="K370" s="281"/>
      <c r="L370" s="281"/>
    </row>
    <row r="371" spans="11:12" ht="12.95" customHeight="1">
      <c r="K371" s="281"/>
      <c r="L371" s="281"/>
    </row>
    <row r="372" spans="11:12" ht="12.95" customHeight="1">
      <c r="K372" s="281"/>
      <c r="L372" s="281"/>
    </row>
    <row r="373" spans="11:12" ht="12.95" customHeight="1">
      <c r="K373" s="281"/>
      <c r="L373" s="281"/>
    </row>
    <row r="374" spans="11:12" ht="12.95" customHeight="1">
      <c r="K374" s="281"/>
      <c r="L374" s="281"/>
    </row>
    <row r="375" spans="11:12" ht="12.95" customHeight="1">
      <c r="K375" s="281"/>
      <c r="L375" s="281"/>
    </row>
    <row r="376" spans="11:12" ht="12.95" customHeight="1">
      <c r="K376" s="281"/>
      <c r="L376" s="281"/>
    </row>
    <row r="377" spans="11:12" ht="12.95" customHeight="1">
      <c r="K377" s="281"/>
      <c r="L377" s="281"/>
    </row>
    <row r="378" spans="11:12" ht="12.95" customHeight="1">
      <c r="K378" s="281"/>
      <c r="L378" s="281"/>
    </row>
    <row r="379" spans="11:12" ht="12.95" customHeight="1">
      <c r="K379" s="281"/>
      <c r="L379" s="281"/>
    </row>
    <row r="380" spans="11:12" ht="12.95" customHeight="1">
      <c r="K380" s="281"/>
      <c r="L380" s="281"/>
    </row>
    <row r="381" spans="11:12" ht="12.95" customHeight="1">
      <c r="K381" s="281"/>
      <c r="L381" s="281"/>
    </row>
    <row r="382" spans="11:12" ht="12.95" customHeight="1">
      <c r="K382" s="281"/>
      <c r="L382" s="281"/>
    </row>
    <row r="383" spans="11:12" ht="12.95" customHeight="1">
      <c r="K383" s="281"/>
      <c r="L383" s="281"/>
    </row>
    <row r="384" spans="11:12" ht="12.95" customHeight="1">
      <c r="K384" s="281"/>
      <c r="L384" s="281"/>
    </row>
    <row r="385" spans="11:12" ht="12.95" customHeight="1">
      <c r="K385" s="281"/>
      <c r="L385" s="281"/>
    </row>
    <row r="386" spans="11:12" ht="12.95" customHeight="1">
      <c r="K386" s="281"/>
      <c r="L386" s="281"/>
    </row>
    <row r="387" spans="11:12" ht="12.95" customHeight="1">
      <c r="K387" s="281"/>
      <c r="L387" s="281"/>
    </row>
    <row r="388" spans="11:12" ht="12.95" customHeight="1">
      <c r="K388" s="281"/>
      <c r="L388" s="281"/>
    </row>
    <row r="389" spans="11:12" ht="12.95" customHeight="1">
      <c r="K389" s="281"/>
      <c r="L389" s="281"/>
    </row>
    <row r="390" spans="11:12" ht="12.95" customHeight="1">
      <c r="K390" s="281"/>
      <c r="L390" s="281"/>
    </row>
    <row r="391" spans="11:12" ht="12.95" customHeight="1">
      <c r="K391" s="281"/>
      <c r="L391" s="281"/>
    </row>
    <row r="392" spans="11:12" ht="12.95" customHeight="1">
      <c r="K392" s="281"/>
      <c r="L392" s="281"/>
    </row>
    <row r="393" spans="11:12" ht="12.95" customHeight="1">
      <c r="K393" s="281"/>
      <c r="L393" s="281"/>
    </row>
    <row r="394" spans="11:12" ht="12.95" customHeight="1">
      <c r="K394" s="281"/>
      <c r="L394" s="281"/>
    </row>
    <row r="395" spans="11:12" ht="12.95" customHeight="1">
      <c r="K395" s="281"/>
      <c r="L395" s="281"/>
    </row>
    <row r="396" spans="11:12" ht="12.95" customHeight="1">
      <c r="K396" s="281"/>
      <c r="L396" s="281"/>
    </row>
    <row r="397" spans="11:12" ht="12.95" customHeight="1">
      <c r="K397" s="281"/>
      <c r="L397" s="281"/>
    </row>
    <row r="398" spans="11:12" ht="12.95" customHeight="1">
      <c r="K398" s="281"/>
      <c r="L398" s="281"/>
    </row>
    <row r="399" spans="11:12" ht="12.95" customHeight="1">
      <c r="K399" s="281"/>
      <c r="L399" s="281"/>
    </row>
    <row r="400" spans="11:12" ht="12.95" customHeight="1">
      <c r="K400" s="281"/>
      <c r="L400" s="281"/>
    </row>
    <row r="401" spans="11:12" ht="12.95" customHeight="1">
      <c r="K401" s="281"/>
      <c r="L401" s="281"/>
    </row>
    <row r="402" spans="11:12" ht="12.95" customHeight="1">
      <c r="K402" s="281"/>
      <c r="L402" s="281"/>
    </row>
    <row r="403" spans="11:12" ht="12.95" customHeight="1">
      <c r="K403" s="281"/>
      <c r="L403" s="281"/>
    </row>
    <row r="404" spans="11:12" ht="12.95" customHeight="1">
      <c r="K404" s="281"/>
      <c r="L404" s="281"/>
    </row>
    <row r="405" spans="11:12" ht="12.95" customHeight="1">
      <c r="K405" s="281"/>
      <c r="L405" s="281"/>
    </row>
    <row r="406" spans="11:12" ht="12.95" customHeight="1">
      <c r="K406" s="281"/>
      <c r="L406" s="281"/>
    </row>
    <row r="407" spans="11:12" ht="12.95" customHeight="1">
      <c r="K407" s="281"/>
      <c r="L407" s="281"/>
    </row>
    <row r="408" spans="11:12" ht="12.95" customHeight="1">
      <c r="K408" s="281"/>
      <c r="L408" s="281"/>
    </row>
    <row r="409" spans="11:12" ht="12.95" customHeight="1">
      <c r="K409" s="281"/>
      <c r="L409" s="281"/>
    </row>
    <row r="410" spans="11:12" ht="12.95" customHeight="1">
      <c r="K410" s="281"/>
      <c r="L410" s="281"/>
    </row>
    <row r="411" spans="11:12" ht="12.95" customHeight="1">
      <c r="K411" s="281"/>
      <c r="L411" s="281"/>
    </row>
    <row r="412" spans="11:12" ht="12.95" customHeight="1">
      <c r="K412" s="281"/>
      <c r="L412" s="281"/>
    </row>
    <row r="413" spans="11:12" ht="12.95" customHeight="1">
      <c r="K413" s="281"/>
      <c r="L413" s="281"/>
    </row>
    <row r="414" spans="11:12" ht="12.95" customHeight="1">
      <c r="K414" s="281"/>
      <c r="L414" s="281"/>
    </row>
    <row r="415" spans="11:12" ht="12.95" customHeight="1">
      <c r="K415" s="281"/>
      <c r="L415" s="281"/>
    </row>
    <row r="416" spans="11:12" ht="12.95" customHeight="1">
      <c r="K416" s="281"/>
      <c r="L416" s="281"/>
    </row>
    <row r="417" spans="11:12" ht="12.95" customHeight="1">
      <c r="K417" s="281"/>
      <c r="L417" s="281"/>
    </row>
    <row r="418" spans="11:12" ht="12.95" customHeight="1">
      <c r="K418" s="281"/>
      <c r="L418" s="281"/>
    </row>
    <row r="419" spans="11:12" ht="12.95" customHeight="1">
      <c r="K419" s="281"/>
      <c r="L419" s="281"/>
    </row>
    <row r="420" spans="11:12" ht="12.95" customHeight="1">
      <c r="K420" s="281"/>
      <c r="L420" s="281"/>
    </row>
    <row r="421" spans="11:12" ht="12.95" customHeight="1">
      <c r="K421" s="281"/>
      <c r="L421" s="281"/>
    </row>
    <row r="422" spans="11:12" ht="12.95" customHeight="1">
      <c r="K422" s="281"/>
      <c r="L422" s="281"/>
    </row>
    <row r="423" spans="11:12" ht="12.95" customHeight="1">
      <c r="K423" s="281"/>
      <c r="L423" s="281"/>
    </row>
    <row r="424" spans="11:12" ht="12.95" customHeight="1">
      <c r="K424" s="281"/>
      <c r="L424" s="281"/>
    </row>
    <row r="425" spans="11:12" ht="12.95" customHeight="1">
      <c r="K425" s="281"/>
      <c r="L425" s="281"/>
    </row>
    <row r="426" spans="11:12" ht="12.95" customHeight="1">
      <c r="K426" s="281"/>
      <c r="L426" s="281"/>
    </row>
    <row r="427" spans="11:12" ht="12.95" customHeight="1">
      <c r="K427" s="281"/>
      <c r="L427" s="281"/>
    </row>
    <row r="428" spans="11:12" ht="12.95" customHeight="1">
      <c r="K428" s="281"/>
      <c r="L428" s="281"/>
    </row>
    <row r="429" spans="11:12" ht="12.95" customHeight="1">
      <c r="K429" s="281"/>
      <c r="L429" s="281"/>
    </row>
    <row r="430" spans="11:12" ht="12.95" customHeight="1">
      <c r="K430" s="281"/>
      <c r="L430" s="281"/>
    </row>
    <row r="431" spans="11:12" ht="12.95" customHeight="1">
      <c r="K431" s="281"/>
      <c r="L431" s="281"/>
    </row>
    <row r="432" spans="11:12" ht="12.95" customHeight="1">
      <c r="K432" s="281"/>
      <c r="L432" s="281"/>
    </row>
    <row r="433" spans="11:12" ht="12.95" customHeight="1">
      <c r="K433" s="281"/>
      <c r="L433" s="281"/>
    </row>
    <row r="434" spans="11:12" ht="12.95" customHeight="1">
      <c r="K434" s="281"/>
      <c r="L434" s="281"/>
    </row>
    <row r="435" spans="11:12" ht="12.95" customHeight="1">
      <c r="K435" s="281"/>
      <c r="L435" s="281"/>
    </row>
    <row r="436" spans="11:12" ht="12.95" customHeight="1">
      <c r="K436" s="281"/>
      <c r="L436" s="281"/>
    </row>
    <row r="437" spans="11:12" ht="12.95" customHeight="1">
      <c r="K437" s="281"/>
      <c r="L437" s="281"/>
    </row>
    <row r="438" spans="11:12" ht="12.95" customHeight="1">
      <c r="K438" s="281"/>
      <c r="L438" s="281"/>
    </row>
    <row r="439" spans="11:12" ht="12.95" customHeight="1">
      <c r="K439" s="281"/>
      <c r="L439" s="281"/>
    </row>
    <row r="440" spans="11:12" ht="12.95" customHeight="1">
      <c r="K440" s="281"/>
      <c r="L440" s="281"/>
    </row>
    <row r="441" spans="11:12" ht="12.95" customHeight="1">
      <c r="K441" s="281"/>
      <c r="L441" s="281"/>
    </row>
    <row r="442" spans="11:12" ht="12.95" customHeight="1">
      <c r="K442" s="281"/>
      <c r="L442" s="281"/>
    </row>
    <row r="443" spans="11:12" ht="12.95" customHeight="1">
      <c r="K443" s="281"/>
      <c r="L443" s="281"/>
    </row>
    <row r="444" spans="11:12" ht="12.95" customHeight="1">
      <c r="K444" s="281"/>
      <c r="L444" s="281"/>
    </row>
    <row r="445" spans="11:12" ht="12.95" customHeight="1">
      <c r="K445" s="281"/>
      <c r="L445" s="281"/>
    </row>
    <row r="446" spans="11:12" ht="12.95" customHeight="1">
      <c r="K446" s="281"/>
      <c r="L446" s="281"/>
    </row>
    <row r="447" spans="11:12" ht="12.95" customHeight="1">
      <c r="K447" s="281"/>
      <c r="L447" s="281"/>
    </row>
    <row r="448" spans="11:12" ht="12.95" customHeight="1">
      <c r="K448" s="281"/>
      <c r="L448" s="281"/>
    </row>
    <row r="449" spans="11:12" ht="12.95" customHeight="1">
      <c r="K449" s="281"/>
      <c r="L449" s="281"/>
    </row>
    <row r="450" spans="11:12" ht="12.95" customHeight="1">
      <c r="K450" s="281"/>
      <c r="L450" s="281"/>
    </row>
    <row r="451" spans="11:12" ht="12.95" customHeight="1">
      <c r="K451" s="281"/>
      <c r="L451" s="281"/>
    </row>
    <row r="452" spans="11:12" ht="12.95" customHeight="1">
      <c r="K452" s="281"/>
      <c r="L452" s="281"/>
    </row>
    <row r="453" spans="11:12" ht="12.95" customHeight="1">
      <c r="K453" s="281"/>
      <c r="L453" s="281"/>
    </row>
    <row r="454" spans="11:12" ht="12.95" customHeight="1">
      <c r="K454" s="281"/>
      <c r="L454" s="281"/>
    </row>
    <row r="455" spans="11:12" ht="12.95" customHeight="1">
      <c r="K455" s="281"/>
      <c r="L455" s="281"/>
    </row>
    <row r="456" spans="11:12" ht="12.95" customHeight="1">
      <c r="K456" s="281"/>
      <c r="L456" s="281"/>
    </row>
    <row r="457" spans="11:12" ht="12.95" customHeight="1">
      <c r="K457" s="281"/>
      <c r="L457" s="281"/>
    </row>
    <row r="458" spans="11:12" ht="12.95" customHeight="1">
      <c r="K458" s="281"/>
      <c r="L458" s="281"/>
    </row>
    <row r="459" spans="11:12" ht="12.95" customHeight="1">
      <c r="K459" s="281"/>
      <c r="L459" s="281"/>
    </row>
    <row r="460" spans="11:12" ht="12.95" customHeight="1">
      <c r="K460" s="281"/>
      <c r="L460" s="281"/>
    </row>
    <row r="461" spans="11:12" ht="12.95" customHeight="1">
      <c r="K461" s="281"/>
      <c r="L461" s="281"/>
    </row>
    <row r="462" spans="11:12" ht="12.95" customHeight="1">
      <c r="K462" s="281"/>
      <c r="L462" s="281"/>
    </row>
    <row r="463" spans="11:12" ht="12.95" customHeight="1">
      <c r="K463" s="281"/>
      <c r="L463" s="281"/>
    </row>
    <row r="464" spans="11:12" ht="12.95" customHeight="1">
      <c r="K464" s="281"/>
      <c r="L464" s="281"/>
    </row>
    <row r="465" spans="11:12" ht="12.95" customHeight="1">
      <c r="K465" s="281"/>
      <c r="L465" s="281"/>
    </row>
    <row r="466" spans="11:12" ht="12.95" customHeight="1">
      <c r="K466" s="281"/>
      <c r="L466" s="281"/>
    </row>
    <row r="467" spans="11:12" ht="12.95" customHeight="1">
      <c r="K467" s="281"/>
      <c r="L467" s="281"/>
    </row>
    <row r="468" spans="11:12" ht="12.95" customHeight="1">
      <c r="K468" s="281"/>
      <c r="L468" s="281"/>
    </row>
    <row r="469" spans="11:12" ht="12.95" customHeight="1">
      <c r="K469" s="281"/>
      <c r="L469" s="281"/>
    </row>
    <row r="470" spans="11:12" ht="12.95" customHeight="1">
      <c r="K470" s="281"/>
      <c r="L470" s="281"/>
    </row>
    <row r="471" spans="11:12" ht="12.95" customHeight="1">
      <c r="K471" s="281"/>
      <c r="L471" s="281"/>
    </row>
    <row r="472" spans="11:12" ht="12.95" customHeight="1">
      <c r="K472" s="281"/>
      <c r="L472" s="281"/>
    </row>
    <row r="473" spans="11:12" ht="12.95" customHeight="1">
      <c r="K473" s="281"/>
      <c r="L473" s="281"/>
    </row>
    <row r="474" spans="11:12" ht="12.95" customHeight="1">
      <c r="K474" s="281"/>
      <c r="L474" s="281"/>
    </row>
    <row r="475" spans="11:12" ht="12.95" customHeight="1">
      <c r="K475" s="281"/>
      <c r="L475" s="281"/>
    </row>
    <row r="476" spans="11:12" ht="12.95" customHeight="1">
      <c r="K476" s="281"/>
      <c r="L476" s="281"/>
    </row>
    <row r="477" spans="11:12" ht="12.95" customHeight="1">
      <c r="K477" s="281"/>
      <c r="L477" s="281"/>
    </row>
    <row r="478" spans="11:12" ht="12.95" customHeight="1">
      <c r="K478" s="281"/>
      <c r="L478" s="281"/>
    </row>
    <row r="479" spans="11:12" ht="12.95" customHeight="1">
      <c r="K479" s="281"/>
      <c r="L479" s="281"/>
    </row>
    <row r="480" spans="11:12" ht="12.95" customHeight="1">
      <c r="K480" s="281"/>
      <c r="L480" s="281"/>
    </row>
    <row r="481" spans="11:12" ht="12.95" customHeight="1">
      <c r="K481" s="281"/>
      <c r="L481" s="281"/>
    </row>
    <row r="482" spans="11:12" ht="12.95" customHeight="1">
      <c r="K482" s="281"/>
      <c r="L482" s="281"/>
    </row>
    <row r="483" spans="11:12" ht="12.95" customHeight="1">
      <c r="K483" s="281"/>
      <c r="L483" s="281"/>
    </row>
    <row r="484" spans="11:12" ht="12.95" customHeight="1">
      <c r="K484" s="281"/>
      <c r="L484" s="281"/>
    </row>
    <row r="485" spans="11:12" ht="12.95" customHeight="1">
      <c r="K485" s="281"/>
      <c r="L485" s="281"/>
    </row>
    <row r="486" spans="11:12" ht="12.95" customHeight="1">
      <c r="K486" s="281"/>
      <c r="L486" s="281"/>
    </row>
    <row r="487" spans="11:12" ht="12.95" customHeight="1">
      <c r="K487" s="281"/>
      <c r="L487" s="281"/>
    </row>
    <row r="488" spans="11:12" ht="12.95" customHeight="1">
      <c r="K488" s="281"/>
      <c r="L488" s="281"/>
    </row>
    <row r="489" spans="11:12" ht="12.95" customHeight="1">
      <c r="K489" s="281"/>
      <c r="L489" s="281"/>
    </row>
    <row r="490" spans="11:12" ht="12.95" customHeight="1">
      <c r="K490" s="281"/>
      <c r="L490" s="281"/>
    </row>
    <row r="491" spans="11:12" ht="12.95" customHeight="1">
      <c r="K491" s="281"/>
      <c r="L491" s="281"/>
    </row>
    <row r="492" spans="11:12" ht="12.95" customHeight="1">
      <c r="K492" s="281"/>
      <c r="L492" s="281"/>
    </row>
    <row r="493" spans="11:12" ht="12.95" customHeight="1">
      <c r="K493" s="281"/>
      <c r="L493" s="281"/>
    </row>
    <row r="494" spans="11:12" ht="12.95" customHeight="1">
      <c r="K494" s="281"/>
      <c r="L494" s="281"/>
    </row>
    <row r="495" spans="11:12" ht="12.95" customHeight="1">
      <c r="K495" s="281"/>
      <c r="L495" s="281"/>
    </row>
    <row r="496" spans="11:12" ht="12.95" customHeight="1">
      <c r="K496" s="281"/>
      <c r="L496" s="281"/>
    </row>
    <row r="497" spans="11:12" ht="12.95" customHeight="1">
      <c r="K497" s="281"/>
      <c r="L497" s="281"/>
    </row>
    <row r="498" spans="11:12" ht="12.95" customHeight="1">
      <c r="K498" s="281"/>
      <c r="L498" s="281"/>
    </row>
    <row r="499" spans="11:12" ht="12.95" customHeight="1">
      <c r="K499" s="281"/>
      <c r="L499" s="281"/>
    </row>
    <row r="500" spans="11:12" ht="12.95" customHeight="1">
      <c r="K500" s="281"/>
      <c r="L500" s="281"/>
    </row>
    <row r="501" spans="11:12" ht="12.95" customHeight="1">
      <c r="K501" s="281"/>
      <c r="L501" s="281"/>
    </row>
    <row r="502" spans="11:12" ht="12.95" customHeight="1">
      <c r="K502" s="281"/>
      <c r="L502" s="281"/>
    </row>
    <row r="503" spans="11:12" ht="12.95" customHeight="1">
      <c r="K503" s="281"/>
      <c r="L503" s="281"/>
    </row>
    <row r="504" spans="11:12" ht="12.95" customHeight="1">
      <c r="K504" s="281"/>
      <c r="L504" s="281"/>
    </row>
    <row r="505" spans="11:12" ht="12.95" customHeight="1">
      <c r="K505" s="281"/>
      <c r="L505" s="281"/>
    </row>
    <row r="506" spans="11:12" ht="12.95" customHeight="1">
      <c r="K506" s="281"/>
      <c r="L506" s="281"/>
    </row>
    <row r="507" spans="11:12" ht="12.95" customHeight="1">
      <c r="K507" s="281"/>
      <c r="L507" s="281"/>
    </row>
    <row r="508" spans="11:12" ht="12.95" customHeight="1">
      <c r="K508" s="281"/>
      <c r="L508" s="281"/>
    </row>
    <row r="509" spans="11:12" ht="12.95" customHeight="1">
      <c r="K509" s="281"/>
      <c r="L509" s="281"/>
    </row>
    <row r="510" spans="11:12" ht="12.95" customHeight="1">
      <c r="K510" s="281"/>
      <c r="L510" s="281"/>
    </row>
    <row r="511" spans="11:12" ht="12.95" customHeight="1">
      <c r="K511" s="281"/>
      <c r="L511" s="281"/>
    </row>
    <row r="512" spans="11:12" ht="12.95" customHeight="1">
      <c r="K512" s="281"/>
      <c r="L512" s="281"/>
    </row>
    <row r="513" spans="11:12" ht="12.95" customHeight="1">
      <c r="K513" s="281"/>
      <c r="L513" s="281"/>
    </row>
    <row r="514" spans="11:12" ht="12.95" customHeight="1">
      <c r="K514" s="281"/>
      <c r="L514" s="281"/>
    </row>
    <row r="515" spans="11:12" ht="12.95" customHeight="1">
      <c r="K515" s="281"/>
      <c r="L515" s="281"/>
    </row>
    <row r="516" spans="11:12" ht="12.95" customHeight="1">
      <c r="K516" s="281"/>
      <c r="L516" s="281"/>
    </row>
    <row r="517" spans="11:12" ht="12.95" customHeight="1">
      <c r="K517" s="281"/>
      <c r="L517" s="281"/>
    </row>
    <row r="518" spans="11:12" ht="12.95" customHeight="1">
      <c r="K518" s="281"/>
      <c r="L518" s="281"/>
    </row>
    <row r="519" spans="11:12" ht="12.95" customHeight="1">
      <c r="K519" s="281"/>
      <c r="L519" s="281"/>
    </row>
    <row r="520" spans="11:12" ht="12.95" customHeight="1">
      <c r="K520" s="281"/>
      <c r="L520" s="281"/>
    </row>
    <row r="521" spans="11:12" ht="12.95" customHeight="1">
      <c r="K521" s="281"/>
      <c r="L521" s="281"/>
    </row>
    <row r="522" spans="11:12" ht="12.95" customHeight="1">
      <c r="K522" s="281"/>
      <c r="L522" s="281"/>
    </row>
    <row r="523" spans="11:12" ht="12.95" customHeight="1">
      <c r="K523" s="281"/>
      <c r="L523" s="281"/>
    </row>
    <row r="524" spans="11:12" ht="12.95" customHeight="1">
      <c r="K524" s="281"/>
      <c r="L524" s="281"/>
    </row>
    <row r="525" spans="11:12" ht="12.95" customHeight="1">
      <c r="K525" s="281"/>
      <c r="L525" s="281"/>
    </row>
    <row r="526" spans="11:12" ht="12.95" customHeight="1">
      <c r="K526" s="281"/>
      <c r="L526" s="281"/>
    </row>
    <row r="527" spans="11:12" ht="12.95" customHeight="1">
      <c r="K527" s="281"/>
      <c r="L527" s="281"/>
    </row>
    <row r="528" spans="11:12" ht="12.95" customHeight="1">
      <c r="K528" s="281"/>
      <c r="L528" s="281"/>
    </row>
    <row r="529" spans="11:12" ht="12.95" customHeight="1">
      <c r="K529" s="281"/>
      <c r="L529" s="281"/>
    </row>
    <row r="530" spans="11:12" ht="12.95" customHeight="1">
      <c r="K530" s="281"/>
      <c r="L530" s="281"/>
    </row>
    <row r="531" spans="11:12" ht="12.95" customHeight="1">
      <c r="K531" s="281"/>
      <c r="L531" s="281"/>
    </row>
    <row r="532" spans="11:12" ht="12.95" customHeight="1">
      <c r="K532" s="281"/>
      <c r="L532" s="281"/>
    </row>
    <row r="533" spans="11:12" ht="12.95" customHeight="1">
      <c r="K533" s="281"/>
      <c r="L533" s="281"/>
    </row>
    <row r="534" spans="11:12" ht="12.95" customHeight="1">
      <c r="K534" s="281"/>
      <c r="L534" s="281"/>
    </row>
    <row r="535" spans="11:12" ht="12.95" customHeight="1">
      <c r="K535" s="281"/>
      <c r="L535" s="281"/>
    </row>
    <row r="536" spans="11:12" ht="12.95" customHeight="1">
      <c r="K536" s="281"/>
      <c r="L536" s="281"/>
    </row>
    <row r="537" spans="11:12" ht="12.95" customHeight="1">
      <c r="K537" s="281"/>
      <c r="L537" s="281"/>
    </row>
    <row r="538" spans="11:12" ht="12.95" customHeight="1">
      <c r="K538" s="281"/>
      <c r="L538" s="281"/>
    </row>
    <row r="539" spans="11:12" ht="12.95" customHeight="1">
      <c r="K539" s="281"/>
      <c r="L539" s="281"/>
    </row>
    <row r="540" spans="11:12" ht="12.95" customHeight="1">
      <c r="K540" s="281"/>
      <c r="L540" s="281"/>
    </row>
    <row r="541" spans="11:12" ht="12.95" customHeight="1">
      <c r="K541" s="281"/>
      <c r="L541" s="281"/>
    </row>
    <row r="542" spans="11:12" ht="12.95" customHeight="1">
      <c r="K542" s="281"/>
      <c r="L542" s="281"/>
    </row>
    <row r="543" spans="11:12" ht="12.95" customHeight="1">
      <c r="K543" s="281"/>
      <c r="L543" s="281"/>
    </row>
    <row r="544" spans="11:12" ht="12.95" customHeight="1">
      <c r="K544" s="281"/>
      <c r="L544" s="281"/>
    </row>
    <row r="545" spans="11:12" ht="12.95" customHeight="1">
      <c r="K545" s="281"/>
      <c r="L545" s="281"/>
    </row>
    <row r="546" spans="11:12" ht="12.95" customHeight="1">
      <c r="K546" s="281"/>
      <c r="L546" s="281"/>
    </row>
    <row r="547" spans="11:12" ht="12.95" customHeight="1">
      <c r="K547" s="281"/>
      <c r="L547" s="281"/>
    </row>
    <row r="548" spans="11:12" ht="12.95" customHeight="1">
      <c r="K548" s="281"/>
      <c r="L548" s="281"/>
    </row>
    <row r="549" spans="11:12" ht="12.95" customHeight="1">
      <c r="K549" s="281"/>
      <c r="L549" s="281"/>
    </row>
    <row r="550" spans="11:12" ht="12.95" customHeight="1">
      <c r="K550" s="281"/>
      <c r="L550" s="281"/>
    </row>
    <row r="551" spans="11:12" ht="12.95" customHeight="1">
      <c r="K551" s="281"/>
      <c r="L551" s="281"/>
    </row>
    <row r="552" spans="11:12" ht="12.95" customHeight="1">
      <c r="K552" s="281"/>
      <c r="L552" s="281"/>
    </row>
    <row r="553" spans="11:12" ht="12.95" customHeight="1">
      <c r="K553" s="281"/>
      <c r="L553" s="281"/>
    </row>
    <row r="554" spans="11:12" ht="12.95" customHeight="1">
      <c r="K554" s="281"/>
      <c r="L554" s="281"/>
    </row>
    <row r="555" spans="11:12" ht="12.95" customHeight="1">
      <c r="K555" s="281"/>
      <c r="L555" s="281"/>
    </row>
    <row r="556" spans="11:12" ht="12.95" customHeight="1">
      <c r="K556" s="281"/>
      <c r="L556" s="281"/>
    </row>
    <row r="557" spans="11:12" ht="12.95" customHeight="1">
      <c r="K557" s="281"/>
      <c r="L557" s="281"/>
    </row>
    <row r="558" spans="11:12" ht="12.95" customHeight="1">
      <c r="K558" s="281"/>
      <c r="L558" s="281"/>
    </row>
    <row r="559" spans="11:12" ht="12.95" customHeight="1">
      <c r="K559" s="281"/>
      <c r="L559" s="281"/>
    </row>
    <row r="560" spans="11:12" ht="12.95" customHeight="1">
      <c r="K560" s="281"/>
      <c r="L560" s="281"/>
    </row>
    <row r="561" spans="11:12" ht="12.95" customHeight="1">
      <c r="K561" s="281"/>
      <c r="L561" s="281"/>
    </row>
    <row r="562" spans="11:12" ht="12.95" customHeight="1">
      <c r="K562" s="281"/>
      <c r="L562" s="281"/>
    </row>
    <row r="563" spans="11:12" ht="12.95" customHeight="1">
      <c r="K563" s="281"/>
      <c r="L563" s="281"/>
    </row>
    <row r="564" spans="11:12" ht="12.95" customHeight="1">
      <c r="K564" s="281"/>
      <c r="L564" s="281"/>
    </row>
    <row r="565" spans="11:12" ht="12.95" customHeight="1">
      <c r="K565" s="281"/>
      <c r="L565" s="281"/>
    </row>
    <row r="566" spans="11:12" ht="12.95" customHeight="1">
      <c r="K566" s="281"/>
      <c r="L566" s="281"/>
    </row>
    <row r="567" spans="11:12" ht="12.95" customHeight="1">
      <c r="K567" s="281"/>
      <c r="L567" s="281"/>
    </row>
    <row r="568" spans="11:12" ht="12.95" customHeight="1">
      <c r="K568" s="281"/>
      <c r="L568" s="281"/>
    </row>
    <row r="569" spans="11:12" ht="12.95" customHeight="1">
      <c r="K569" s="281"/>
      <c r="L569" s="281"/>
    </row>
    <row r="570" spans="11:12" ht="12.95" customHeight="1">
      <c r="K570" s="281"/>
      <c r="L570" s="281"/>
    </row>
    <row r="571" spans="11:12" ht="12.95" customHeight="1">
      <c r="K571" s="281"/>
      <c r="L571" s="281"/>
    </row>
    <row r="572" spans="11:12" ht="12.95" customHeight="1">
      <c r="K572" s="281"/>
      <c r="L572" s="281"/>
    </row>
    <row r="573" spans="11:12" ht="12.95" customHeight="1">
      <c r="K573" s="281"/>
      <c r="L573" s="281"/>
    </row>
    <row r="574" spans="11:12" ht="12.95" customHeight="1">
      <c r="K574" s="281"/>
      <c r="L574" s="281"/>
    </row>
    <row r="575" spans="11:12" ht="12.95" customHeight="1">
      <c r="K575" s="281"/>
      <c r="L575" s="281"/>
    </row>
    <row r="576" spans="11:12" ht="12.95" customHeight="1">
      <c r="K576" s="281"/>
      <c r="L576" s="281"/>
    </row>
    <row r="577" spans="11:12" ht="12.95" customHeight="1">
      <c r="K577" s="281"/>
      <c r="L577" s="281"/>
    </row>
    <row r="578" spans="11:12" ht="12.95" customHeight="1">
      <c r="K578" s="281"/>
      <c r="L578" s="281"/>
    </row>
    <row r="579" spans="11:12" ht="12.95" customHeight="1">
      <c r="K579" s="281"/>
      <c r="L579" s="281"/>
    </row>
    <row r="580" spans="11:12" ht="12.95" customHeight="1">
      <c r="K580" s="281"/>
      <c r="L580" s="281"/>
    </row>
    <row r="581" spans="11:12" ht="12.95" customHeight="1">
      <c r="K581" s="281"/>
      <c r="L581" s="281"/>
    </row>
    <row r="582" spans="11:12" ht="12.95" customHeight="1">
      <c r="K582" s="281"/>
      <c r="L582" s="281"/>
    </row>
    <row r="583" spans="11:12" ht="12.95" customHeight="1">
      <c r="K583" s="281"/>
      <c r="L583" s="281"/>
    </row>
    <row r="584" spans="11:12" ht="12.95" customHeight="1">
      <c r="K584" s="281"/>
      <c r="L584" s="281"/>
    </row>
    <row r="585" spans="11:12" ht="12.95" customHeight="1">
      <c r="K585" s="281"/>
      <c r="L585" s="281"/>
    </row>
    <row r="586" spans="11:12" ht="12.95" customHeight="1">
      <c r="K586" s="281"/>
      <c r="L586" s="281"/>
    </row>
    <row r="587" spans="11:12" ht="12.95" customHeight="1">
      <c r="K587" s="281"/>
      <c r="L587" s="281"/>
    </row>
    <row r="588" spans="11:12" ht="12.95" customHeight="1">
      <c r="K588" s="281"/>
      <c r="L588" s="281"/>
    </row>
    <row r="589" spans="11:12" ht="12.95" customHeight="1">
      <c r="K589" s="281"/>
      <c r="L589" s="281"/>
    </row>
    <row r="590" spans="11:12" ht="12.95" customHeight="1">
      <c r="K590" s="281"/>
      <c r="L590" s="281"/>
    </row>
    <row r="591" spans="11:12" ht="12.95" customHeight="1">
      <c r="K591" s="281"/>
      <c r="L591" s="281"/>
    </row>
    <row r="592" spans="11:12" ht="12.95" customHeight="1">
      <c r="K592" s="281"/>
      <c r="L592" s="281"/>
    </row>
    <row r="593" spans="11:12" ht="12.95" customHeight="1">
      <c r="K593" s="281"/>
      <c r="L593" s="281"/>
    </row>
    <row r="594" spans="11:12" ht="12.95" customHeight="1">
      <c r="K594" s="281"/>
      <c r="L594" s="281"/>
    </row>
    <row r="595" spans="11:12" ht="12.95" customHeight="1">
      <c r="K595" s="281"/>
      <c r="L595" s="281"/>
    </row>
    <row r="596" spans="11:12" ht="12.95" customHeight="1">
      <c r="K596" s="281"/>
      <c r="L596" s="281"/>
    </row>
    <row r="597" spans="11:12" ht="12.95" customHeight="1">
      <c r="K597" s="281"/>
      <c r="L597" s="281"/>
    </row>
    <row r="598" spans="11:12" ht="12.95" customHeight="1">
      <c r="K598" s="281"/>
      <c r="L598" s="281"/>
    </row>
    <row r="599" spans="11:12" ht="12.95" customHeight="1">
      <c r="K599" s="281"/>
      <c r="L599" s="281"/>
    </row>
    <row r="600" spans="11:12" ht="12.95" customHeight="1">
      <c r="K600" s="281"/>
      <c r="L600" s="281"/>
    </row>
    <row r="601" spans="11:12" ht="12.95" customHeight="1">
      <c r="K601" s="281"/>
      <c r="L601" s="281"/>
    </row>
    <row r="602" spans="11:12" ht="12.95" customHeight="1">
      <c r="K602" s="281"/>
      <c r="L602" s="281"/>
    </row>
    <row r="603" spans="11:12" ht="12.95" customHeight="1">
      <c r="K603" s="281"/>
      <c r="L603" s="281"/>
    </row>
    <row r="604" spans="11:12" ht="12.95" customHeight="1">
      <c r="K604" s="281"/>
      <c r="L604" s="281"/>
    </row>
    <row r="605" spans="11:12" ht="12.95" customHeight="1">
      <c r="K605" s="281"/>
      <c r="L605" s="281"/>
    </row>
    <row r="606" spans="11:12" ht="12.95" customHeight="1">
      <c r="K606" s="281"/>
      <c r="L606" s="281"/>
    </row>
    <row r="607" spans="11:12" ht="12.95" customHeight="1">
      <c r="K607" s="281"/>
      <c r="L607" s="281"/>
    </row>
    <row r="608" spans="11:12" ht="12.95" customHeight="1">
      <c r="K608" s="281"/>
      <c r="L608" s="281"/>
    </row>
    <row r="609" spans="11:12" ht="12.95" customHeight="1">
      <c r="K609" s="281"/>
      <c r="L609" s="281"/>
    </row>
    <row r="610" spans="11:12" ht="12.95" customHeight="1">
      <c r="K610" s="281"/>
      <c r="L610" s="281"/>
    </row>
    <row r="611" spans="11:12" ht="12.95" customHeight="1">
      <c r="K611" s="281"/>
      <c r="L611" s="281"/>
    </row>
    <row r="612" spans="11:12" ht="12.95" customHeight="1">
      <c r="K612" s="281"/>
      <c r="L612" s="281"/>
    </row>
    <row r="613" spans="11:12" ht="12.95" customHeight="1">
      <c r="K613" s="281"/>
      <c r="L613" s="281"/>
    </row>
    <row r="614" spans="11:12" ht="12.95" customHeight="1">
      <c r="K614" s="281"/>
      <c r="L614" s="281"/>
    </row>
    <row r="615" spans="11:12" ht="12.95" customHeight="1">
      <c r="K615" s="281"/>
      <c r="L615" s="281"/>
    </row>
    <row r="616" spans="11:12" ht="12.95" customHeight="1">
      <c r="K616" s="281"/>
      <c r="L616" s="281"/>
    </row>
    <row r="617" spans="11:12" ht="12.95" customHeight="1">
      <c r="K617" s="281"/>
      <c r="L617" s="281"/>
    </row>
    <row r="618" spans="11:12" ht="12.95" customHeight="1">
      <c r="K618" s="281"/>
      <c r="L618" s="281"/>
    </row>
    <row r="619" spans="11:12" ht="12.95" customHeight="1">
      <c r="K619" s="281"/>
      <c r="L619" s="281"/>
    </row>
    <row r="620" spans="11:12" ht="12.95" customHeight="1">
      <c r="K620" s="281"/>
      <c r="L620" s="281"/>
    </row>
    <row r="621" spans="11:12" ht="12.95" customHeight="1">
      <c r="K621" s="281"/>
      <c r="L621" s="281"/>
    </row>
    <row r="622" spans="11:12" ht="12.95" customHeight="1">
      <c r="K622" s="281"/>
      <c r="L622" s="281"/>
    </row>
    <row r="623" spans="11:12" ht="12.95" customHeight="1">
      <c r="K623" s="281"/>
      <c r="L623" s="281"/>
    </row>
    <row r="624" spans="11:12" ht="12.95" customHeight="1">
      <c r="K624" s="281"/>
      <c r="L624" s="281"/>
    </row>
    <row r="625" spans="11:12" ht="12.95" customHeight="1">
      <c r="K625" s="281"/>
      <c r="L625" s="281"/>
    </row>
    <row r="626" spans="11:12" ht="12.95" customHeight="1">
      <c r="K626" s="281"/>
      <c r="L626" s="281"/>
    </row>
    <row r="627" spans="11:12" ht="12.95" customHeight="1">
      <c r="K627" s="281"/>
      <c r="L627" s="281"/>
    </row>
    <row r="628" spans="11:12" ht="12.95" customHeight="1">
      <c r="K628" s="281"/>
      <c r="L628" s="281"/>
    </row>
    <row r="629" spans="11:12" ht="12.95" customHeight="1">
      <c r="K629" s="281"/>
      <c r="L629" s="281"/>
    </row>
    <row r="630" spans="11:12" ht="12.95" customHeight="1">
      <c r="K630" s="281"/>
      <c r="L630" s="281"/>
    </row>
    <row r="631" spans="11:12" ht="12.95" customHeight="1">
      <c r="K631" s="281"/>
      <c r="L631" s="281"/>
    </row>
    <row r="632" spans="11:12" ht="12.95" customHeight="1">
      <c r="K632" s="281"/>
      <c r="L632" s="281"/>
    </row>
    <row r="633" spans="11:12" ht="12.95" customHeight="1">
      <c r="K633" s="281"/>
      <c r="L633" s="281"/>
    </row>
    <row r="634" spans="11:12" ht="12.95" customHeight="1">
      <c r="K634" s="281"/>
      <c r="L634" s="281"/>
    </row>
    <row r="635" spans="11:12" ht="12.95" customHeight="1">
      <c r="K635" s="281"/>
      <c r="L635" s="281"/>
    </row>
    <row r="636" spans="11:12" ht="12.95" customHeight="1">
      <c r="K636" s="281"/>
      <c r="L636" s="281"/>
    </row>
    <row r="637" spans="11:12" ht="12.95" customHeight="1">
      <c r="K637" s="281"/>
      <c r="L637" s="281"/>
    </row>
    <row r="638" spans="11:12" ht="12.95" customHeight="1">
      <c r="K638" s="281"/>
      <c r="L638" s="281"/>
    </row>
    <row r="639" spans="11:12" ht="12.95" customHeight="1">
      <c r="K639" s="281"/>
      <c r="L639" s="281"/>
    </row>
    <row r="640" spans="11:12" ht="12.95" customHeight="1">
      <c r="K640" s="281"/>
      <c r="L640" s="281"/>
    </row>
    <row r="641" spans="11:12" ht="12.95" customHeight="1">
      <c r="K641" s="281"/>
      <c r="L641" s="281"/>
    </row>
    <row r="642" spans="11:12" ht="12.95" customHeight="1">
      <c r="K642" s="281"/>
      <c r="L642" s="281"/>
    </row>
    <row r="643" spans="11:12" ht="12.95" customHeight="1">
      <c r="K643" s="281"/>
      <c r="L643" s="281"/>
    </row>
    <row r="644" spans="11:12" ht="12.95" customHeight="1">
      <c r="K644" s="281"/>
      <c r="L644" s="281"/>
    </row>
    <row r="645" spans="11:12" ht="12.95" customHeight="1">
      <c r="K645" s="281"/>
      <c r="L645" s="281"/>
    </row>
    <row r="646" spans="11:12" ht="12.95" customHeight="1">
      <c r="K646" s="281"/>
      <c r="L646" s="281"/>
    </row>
    <row r="647" spans="11:12" ht="12.95" customHeight="1">
      <c r="K647" s="281"/>
      <c r="L647" s="281"/>
    </row>
    <row r="648" spans="11:12" ht="12.95" customHeight="1">
      <c r="K648" s="281"/>
      <c r="L648" s="281"/>
    </row>
    <row r="649" spans="11:12" ht="12.95" customHeight="1">
      <c r="K649" s="281"/>
      <c r="L649" s="281"/>
    </row>
    <row r="650" spans="11:12" ht="12.95" customHeight="1">
      <c r="K650" s="281"/>
      <c r="L650" s="281"/>
    </row>
    <row r="651" spans="11:12" ht="12.95" customHeight="1">
      <c r="K651" s="281"/>
      <c r="L651" s="281"/>
    </row>
    <row r="652" spans="11:12" ht="12.95" customHeight="1">
      <c r="K652" s="281"/>
      <c r="L652" s="281"/>
    </row>
    <row r="653" spans="11:12" ht="12.95" customHeight="1">
      <c r="K653" s="281"/>
      <c r="L653" s="281"/>
    </row>
    <row r="654" spans="11:12" ht="12.95" customHeight="1">
      <c r="K654" s="281"/>
      <c r="L654" s="281"/>
    </row>
    <row r="655" spans="11:12" ht="12.95" customHeight="1">
      <c r="K655" s="281"/>
      <c r="L655" s="281"/>
    </row>
    <row r="656" spans="11:12" ht="12.95" customHeight="1">
      <c r="K656" s="281"/>
      <c r="L656" s="281"/>
    </row>
    <row r="657" spans="11:12" ht="12.95" customHeight="1">
      <c r="K657" s="281"/>
      <c r="L657" s="281"/>
    </row>
    <row r="658" spans="11:12" ht="12.95" customHeight="1">
      <c r="K658" s="281"/>
      <c r="L658" s="281"/>
    </row>
    <row r="659" spans="11:12" ht="12.95" customHeight="1">
      <c r="K659" s="281"/>
      <c r="L659" s="281"/>
    </row>
    <row r="660" spans="11:12" ht="12.95" customHeight="1">
      <c r="K660" s="281"/>
      <c r="L660" s="281"/>
    </row>
    <row r="661" spans="11:12" ht="12.95" customHeight="1">
      <c r="K661" s="281"/>
      <c r="L661" s="281"/>
    </row>
    <row r="662" spans="11:12" ht="12.95" customHeight="1">
      <c r="K662" s="281"/>
      <c r="L662" s="281"/>
    </row>
    <row r="663" spans="11:12" ht="12.95" customHeight="1">
      <c r="K663" s="281"/>
      <c r="L663" s="281"/>
    </row>
    <row r="664" spans="11:12" ht="12.95" customHeight="1">
      <c r="K664" s="281"/>
      <c r="L664" s="281"/>
    </row>
    <row r="665" spans="11:12" ht="12.95" customHeight="1">
      <c r="K665" s="281"/>
      <c r="L665" s="281"/>
    </row>
    <row r="666" spans="11:12" ht="12.95" customHeight="1">
      <c r="K666" s="281"/>
      <c r="L666" s="281"/>
    </row>
    <row r="667" spans="11:12" ht="12.95" customHeight="1">
      <c r="K667" s="281"/>
      <c r="L667" s="281"/>
    </row>
    <row r="668" spans="11:12" ht="12.95" customHeight="1">
      <c r="K668" s="281"/>
      <c r="L668" s="281"/>
    </row>
    <row r="669" spans="11:12" ht="12.95" customHeight="1">
      <c r="K669" s="281"/>
      <c r="L669" s="281"/>
    </row>
    <row r="670" spans="11:12" ht="12.95" customHeight="1">
      <c r="K670" s="281"/>
      <c r="L670" s="281"/>
    </row>
    <row r="671" spans="11:12" ht="12.95" customHeight="1">
      <c r="K671" s="281"/>
      <c r="L671" s="281"/>
    </row>
    <row r="672" spans="11:12" ht="12.95" customHeight="1">
      <c r="K672" s="281"/>
      <c r="L672" s="281"/>
    </row>
    <row r="673" spans="11:12" ht="12.95" customHeight="1">
      <c r="K673" s="281"/>
      <c r="L673" s="281"/>
    </row>
    <row r="674" spans="11:12" ht="12.95" customHeight="1">
      <c r="K674" s="281"/>
      <c r="L674" s="281"/>
    </row>
    <row r="675" spans="11:12" ht="12.95" customHeight="1">
      <c r="K675" s="281"/>
      <c r="L675" s="281"/>
    </row>
    <row r="676" spans="11:12" ht="12.95" customHeight="1">
      <c r="K676" s="281"/>
      <c r="L676" s="281"/>
    </row>
    <row r="677" spans="11:12" ht="12.95" customHeight="1">
      <c r="K677" s="281"/>
      <c r="L677" s="281"/>
    </row>
    <row r="678" spans="11:12" ht="12.95" customHeight="1">
      <c r="K678" s="281"/>
      <c r="L678" s="281"/>
    </row>
    <row r="679" spans="11:12" ht="12.95" customHeight="1">
      <c r="K679" s="281"/>
      <c r="L679" s="281"/>
    </row>
    <row r="680" spans="11:12" ht="12.95" customHeight="1">
      <c r="K680" s="281"/>
      <c r="L680" s="281"/>
    </row>
    <row r="681" spans="11:12" ht="12.95" customHeight="1">
      <c r="K681" s="281"/>
      <c r="L681" s="281"/>
    </row>
    <row r="682" spans="11:12" ht="12.95" customHeight="1">
      <c r="K682" s="281"/>
      <c r="L682" s="281"/>
    </row>
    <row r="683" spans="11:12" ht="12.95" customHeight="1">
      <c r="K683" s="281"/>
      <c r="L683" s="281"/>
    </row>
    <row r="684" spans="11:12" ht="12.95" customHeight="1">
      <c r="K684" s="281"/>
      <c r="L684" s="281"/>
    </row>
    <row r="685" spans="11:12" ht="12.95" customHeight="1">
      <c r="K685" s="281"/>
      <c r="L685" s="281"/>
    </row>
    <row r="686" spans="11:12" ht="12.95" customHeight="1">
      <c r="K686" s="281"/>
      <c r="L686" s="281"/>
    </row>
    <row r="687" spans="11:12" ht="12.95" customHeight="1">
      <c r="K687" s="281"/>
    </row>
    <row r="688" spans="11:12" ht="12.95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.95" customHeight="1"/>
    <row r="697" ht="12.95" customHeight="1"/>
    <row r="698" ht="12.95" customHeight="1"/>
    <row r="699" ht="12.95" customHeight="1"/>
    <row r="700" ht="12.95" customHeight="1"/>
    <row r="701" ht="12.95" customHeight="1"/>
    <row r="702" ht="12.95" customHeight="1"/>
    <row r="703" ht="12.95" customHeight="1"/>
    <row r="704" ht="12.95" customHeight="1"/>
    <row r="705" ht="12.95" customHeight="1"/>
    <row r="706" ht="12.95" customHeight="1"/>
    <row r="707" ht="12.95" customHeight="1"/>
    <row r="708" ht="12.95" customHeight="1"/>
    <row r="709" ht="12.95" customHeight="1"/>
    <row r="710" ht="12.95" customHeight="1"/>
    <row r="711" ht="12.95" customHeight="1"/>
    <row r="712" ht="12.95" customHeight="1"/>
    <row r="713" ht="12.95" customHeight="1"/>
    <row r="714" ht="12.95" customHeight="1"/>
    <row r="715" ht="12.95" customHeight="1"/>
    <row r="716" ht="12.95" customHeight="1"/>
    <row r="717" ht="12.95" customHeight="1"/>
    <row r="718" ht="12.95" customHeight="1"/>
    <row r="719" ht="12.95" customHeight="1"/>
    <row r="720" ht="12.95" customHeight="1"/>
    <row r="721" ht="12.95" customHeight="1"/>
    <row r="722" ht="12.95" customHeight="1"/>
    <row r="723" ht="12.95" customHeight="1"/>
    <row r="724" ht="12.95" customHeight="1"/>
    <row r="725" ht="12.95" customHeight="1"/>
    <row r="726" ht="12.95" customHeight="1"/>
    <row r="727" ht="12.95" customHeight="1"/>
    <row r="728" ht="12.95" customHeight="1"/>
    <row r="729" ht="12.95" customHeight="1"/>
    <row r="730" ht="12.95" customHeight="1"/>
    <row r="731" ht="12.95" customHeight="1"/>
    <row r="732" ht="12.95" customHeight="1"/>
    <row r="733" ht="12.95" customHeight="1"/>
    <row r="734" ht="12.95" customHeight="1"/>
    <row r="735" ht="12.95" customHeight="1"/>
    <row r="736" ht="12.95" customHeight="1"/>
    <row r="737" ht="12.95" customHeight="1"/>
    <row r="738" ht="12.95" customHeight="1"/>
    <row r="739" ht="12.95" customHeight="1"/>
    <row r="740" ht="12.95" customHeight="1"/>
    <row r="741" ht="12.95" customHeight="1"/>
    <row r="742" ht="12.95" customHeight="1"/>
    <row r="743" ht="12.95" customHeight="1"/>
    <row r="744" ht="12.95" customHeight="1"/>
    <row r="745" ht="12.95" customHeight="1"/>
    <row r="746" ht="12.95" customHeight="1"/>
    <row r="747" ht="12.95" customHeight="1"/>
    <row r="748" ht="12.95" customHeight="1"/>
    <row r="749" ht="12.95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.95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.95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.95" customHeight="1"/>
    <row r="775" ht="12.95" customHeight="1"/>
    <row r="776" ht="12.95" customHeight="1"/>
    <row r="777" ht="12.95" customHeight="1"/>
    <row r="778" ht="12.95" customHeight="1"/>
    <row r="779" ht="12.95" customHeight="1"/>
    <row r="780" ht="12.95" customHeight="1"/>
    <row r="781" ht="12.95" customHeight="1"/>
    <row r="782" ht="12.95" customHeight="1"/>
    <row r="783" ht="12.95" customHeight="1"/>
    <row r="784" ht="12.95" customHeight="1"/>
    <row r="785" ht="12.95" customHeight="1"/>
    <row r="786" ht="12.95" customHeight="1"/>
    <row r="787" ht="12.95" customHeight="1"/>
    <row r="788" ht="12.95" customHeight="1"/>
    <row r="789" ht="12.95" customHeight="1"/>
    <row r="790" ht="12.95" customHeight="1"/>
    <row r="791" ht="12.95" customHeight="1"/>
    <row r="792" ht="12.95" customHeight="1"/>
    <row r="793" ht="12.95" customHeight="1"/>
    <row r="794" ht="12.95" customHeight="1"/>
    <row r="795" ht="12.95" customHeight="1"/>
    <row r="796" ht="12.95" customHeight="1"/>
    <row r="797" ht="12.95" customHeight="1"/>
    <row r="798" ht="12.95" customHeight="1"/>
    <row r="799" ht="12.95" customHeight="1"/>
    <row r="800" ht="12.95" customHeight="1"/>
    <row r="801" ht="12.95" customHeight="1"/>
    <row r="802" ht="12.95" customHeight="1"/>
    <row r="803" ht="12.95" customHeight="1"/>
    <row r="804" ht="12.95" customHeight="1"/>
    <row r="805" ht="12.95" customHeight="1"/>
    <row r="806" ht="12.95" customHeight="1"/>
    <row r="807" ht="12.95" customHeight="1"/>
    <row r="808" ht="12.95" customHeight="1"/>
    <row r="809" ht="12.95" customHeight="1"/>
    <row r="810" ht="12.95" customHeight="1"/>
    <row r="811" ht="12.95" customHeight="1"/>
    <row r="812" ht="12.95" customHeight="1"/>
    <row r="813" ht="12.95" customHeight="1"/>
    <row r="814" ht="12.95" customHeight="1"/>
    <row r="815" ht="12.95" customHeight="1"/>
    <row r="816" ht="12.95" customHeight="1"/>
    <row r="817" ht="12.95" customHeight="1"/>
    <row r="818" ht="12.95" customHeight="1"/>
    <row r="819" ht="12.95" customHeight="1"/>
    <row r="820" ht="12.95" customHeight="1"/>
    <row r="821" ht="12.95" customHeight="1"/>
    <row r="822" ht="12.95" customHeight="1"/>
    <row r="823" ht="12.95" customHeight="1"/>
    <row r="824" ht="12.95" customHeight="1"/>
    <row r="825" ht="12.95" customHeight="1"/>
    <row r="826" ht="12.95" customHeight="1"/>
    <row r="827" ht="12.95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.95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.95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.95" customHeight="1"/>
    <row r="853" ht="12.95" customHeight="1"/>
    <row r="854" ht="12.95" customHeight="1"/>
    <row r="855" ht="12.95" customHeight="1"/>
    <row r="856" ht="12.95" customHeight="1"/>
    <row r="857" ht="12.95" customHeight="1"/>
    <row r="858" ht="12.95" customHeight="1"/>
    <row r="859" ht="12.95" customHeight="1"/>
    <row r="860" ht="12.95" customHeight="1"/>
    <row r="861" ht="12.95" customHeight="1"/>
    <row r="862" ht="12.95" customHeight="1"/>
    <row r="863" ht="12.95" customHeight="1"/>
    <row r="864" ht="12.95" customHeight="1"/>
    <row r="865" ht="12.95" customHeight="1"/>
    <row r="866" ht="12.95" customHeight="1"/>
    <row r="867" ht="12.95" customHeight="1"/>
    <row r="868" ht="12.95" customHeight="1"/>
    <row r="869" ht="12.95" customHeight="1"/>
    <row r="870" ht="12.95" customHeight="1"/>
    <row r="871" ht="12.95" customHeight="1"/>
    <row r="872" ht="12.95" customHeight="1"/>
    <row r="873" ht="12.95" customHeight="1"/>
    <row r="874" ht="12.95" customHeight="1"/>
    <row r="875" ht="12.95" customHeight="1"/>
    <row r="876" ht="12.95" customHeight="1"/>
    <row r="877" ht="12.95" customHeight="1"/>
    <row r="878" ht="12.95" customHeight="1"/>
    <row r="879" ht="12.95" customHeight="1"/>
    <row r="880" ht="12.95" customHeight="1"/>
    <row r="881" ht="12.95" customHeight="1"/>
    <row r="882" ht="12.95" customHeight="1"/>
    <row r="883" ht="12.95" customHeight="1"/>
    <row r="884" ht="12.95" customHeight="1"/>
    <row r="885" ht="12.95" customHeight="1"/>
    <row r="886" ht="12.95" customHeight="1"/>
    <row r="887" ht="12.95" customHeight="1"/>
    <row r="888" ht="12.95" customHeight="1"/>
    <row r="889" ht="12.95" customHeight="1"/>
    <row r="890" ht="12.95" customHeight="1"/>
    <row r="891" ht="12.95" customHeight="1"/>
    <row r="892" ht="12.95" customHeight="1"/>
    <row r="893" ht="12.95" customHeight="1"/>
    <row r="894" ht="12.95" customHeight="1"/>
    <row r="895" ht="12.95" customHeight="1"/>
    <row r="896" ht="12.95" customHeight="1"/>
    <row r="897" ht="12.95" customHeight="1"/>
    <row r="898" ht="12.95" customHeight="1"/>
    <row r="899" ht="12.95" customHeight="1"/>
    <row r="900" ht="12.95" customHeight="1"/>
    <row r="901" ht="12.95" customHeight="1"/>
    <row r="902" ht="12.95" customHeight="1"/>
    <row r="903" ht="12.95" customHeight="1"/>
    <row r="904" ht="12.95" customHeight="1"/>
    <row r="905" ht="12.95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.95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.95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.95" customHeight="1"/>
    <row r="931" ht="12.95" customHeight="1"/>
    <row r="932" ht="12.95" customHeight="1"/>
    <row r="933" ht="12.95" customHeight="1"/>
    <row r="934" ht="12.95" customHeight="1"/>
    <row r="935" ht="12.95" customHeight="1"/>
    <row r="936" ht="12.95" customHeight="1"/>
    <row r="937" ht="12.95" customHeight="1"/>
    <row r="938" ht="12.95" customHeight="1"/>
    <row r="939" ht="12.95" customHeight="1"/>
    <row r="940" ht="12.95" customHeight="1"/>
    <row r="941" ht="12.95" customHeight="1"/>
    <row r="942" ht="12.95" customHeight="1"/>
    <row r="943" ht="12.95" customHeight="1"/>
    <row r="944" ht="12.95" customHeight="1"/>
    <row r="945" ht="12.95" customHeight="1"/>
    <row r="946" ht="12.95" customHeight="1"/>
    <row r="947" ht="12.95" customHeight="1"/>
    <row r="948" ht="12.95" customHeight="1"/>
    <row r="949" ht="12.95" customHeight="1"/>
    <row r="950" ht="12.95" customHeight="1"/>
    <row r="951" ht="12.95" customHeight="1"/>
    <row r="952" ht="12.95" customHeight="1"/>
    <row r="953" ht="12.95" customHeight="1"/>
    <row r="954" ht="12.95" customHeight="1"/>
    <row r="955" ht="12.95" customHeight="1"/>
    <row r="956" ht="12.95" customHeight="1"/>
    <row r="957" ht="12.95" customHeight="1"/>
    <row r="958" ht="12.95" customHeight="1"/>
    <row r="959" ht="12.95" customHeight="1"/>
    <row r="960" ht="12.95" customHeight="1"/>
    <row r="961" ht="12.95" customHeight="1"/>
    <row r="962" ht="12.95" customHeight="1"/>
    <row r="963" ht="12.95" customHeight="1"/>
    <row r="964" ht="12.95" customHeight="1"/>
    <row r="965" ht="12.95" customHeight="1"/>
    <row r="966" ht="12.95" customHeight="1"/>
    <row r="967" ht="12.95" customHeight="1"/>
    <row r="968" ht="12.95" customHeight="1"/>
    <row r="969" ht="12.95" customHeight="1"/>
    <row r="970" ht="12.95" customHeight="1"/>
    <row r="971" ht="12.95" customHeight="1"/>
    <row r="972" ht="12.95" customHeight="1"/>
    <row r="973" ht="12.95" customHeight="1"/>
    <row r="974" ht="12.95" customHeight="1"/>
    <row r="975" ht="12.95" customHeight="1"/>
    <row r="976" ht="12.95" customHeight="1"/>
    <row r="977" ht="12.95" customHeight="1"/>
    <row r="978" ht="12.95" customHeight="1"/>
  </sheetData>
  <mergeCells count="7">
    <mergeCell ref="A1:C1"/>
    <mergeCell ref="A7:J7"/>
    <mergeCell ref="A2:J2"/>
    <mergeCell ref="A4:A5"/>
    <mergeCell ref="B4:D4"/>
    <mergeCell ref="E4:G4"/>
    <mergeCell ref="H4:J4"/>
  </mergeCells>
  <hyperlinks>
    <hyperlink ref="A1" location="Содержание!A1" display="Вернуться в СОДЕРЖАНИЕ" xr:uid="{8F7CDBB3-1FBB-4756-8234-13248FB5E5D6}"/>
  </hyperlinks>
  <pageMargins left="0.70866141732283472" right="0.70866141732283472" top="0.78740157480314965" bottom="0.78740157480314965" header="0.51181102362204722" footer="0.62992125984251968"/>
  <pageSetup paperSize="9" scale="95" firstPageNumber="85" orientation="portrait" useFirstPageNumber="1" r:id="rId1"/>
  <headerFooter alignWithMargins="0">
    <oddFooter>&amp;C&amp;"Times New Roman,обычный"&amp;9&amp;P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Q978"/>
  <sheetViews>
    <sheetView zoomScaleNormal="100" zoomScaleSheetLayoutView="100" workbookViewId="0">
      <selection activeCell="O19" sqref="O19"/>
    </sheetView>
  </sheetViews>
  <sheetFormatPr defaultColWidth="9.28515625" defaultRowHeight="12"/>
  <cols>
    <col min="1" max="1" width="10" style="279" customWidth="1"/>
    <col min="2" max="9" width="9.28515625" style="278"/>
    <col min="10" max="10" width="9.28515625" style="278" customWidth="1"/>
    <col min="11" max="12" width="5.7109375" style="279" customWidth="1"/>
    <col min="13" max="24" width="9.28515625" style="279" customWidth="1"/>
    <col min="25" max="38" width="9.28515625" style="279"/>
    <col min="39" max="56" width="9.28515625" style="279" customWidth="1"/>
    <col min="57" max="57" width="3.7109375" style="279" customWidth="1"/>
    <col min="58" max="68" width="9.28515625" style="279" customWidth="1"/>
    <col min="69" max="16384" width="9.28515625" style="279"/>
  </cols>
  <sheetData>
    <row r="1" spans="1:17" ht="12.75">
      <c r="A1" s="1686" t="s">
        <v>1308</v>
      </c>
      <c r="B1" s="1686"/>
      <c r="C1" s="1686"/>
    </row>
    <row r="2" spans="1:17" ht="36" customHeight="1">
      <c r="A2" s="1696" t="s">
        <v>1346</v>
      </c>
      <c r="B2" s="1696"/>
      <c r="C2" s="1696"/>
      <c r="D2" s="1696"/>
      <c r="E2" s="1696"/>
      <c r="F2" s="1696"/>
      <c r="G2" s="1696"/>
      <c r="H2" s="1696"/>
      <c r="I2" s="1696"/>
      <c r="J2" s="1696"/>
      <c r="K2" s="906"/>
      <c r="L2" s="906"/>
      <c r="M2" s="906"/>
      <c r="N2" s="906"/>
      <c r="O2" s="906"/>
      <c r="P2" s="906"/>
      <c r="Q2" s="906"/>
    </row>
    <row r="3" spans="1:17" ht="18" customHeight="1">
      <c r="A3" s="887" t="s">
        <v>1134</v>
      </c>
    </row>
    <row r="4" spans="1:17" ht="15" customHeight="1">
      <c r="A4" s="1688" t="s">
        <v>685</v>
      </c>
      <c r="B4" s="1690" t="s">
        <v>20</v>
      </c>
      <c r="C4" s="1690"/>
      <c r="D4" s="1690"/>
      <c r="E4" s="1690" t="s">
        <v>24</v>
      </c>
      <c r="F4" s="1690"/>
      <c r="G4" s="1690"/>
      <c r="H4" s="1690" t="s">
        <v>25</v>
      </c>
      <c r="I4" s="1690"/>
      <c r="J4" s="1690"/>
    </row>
    <row r="5" spans="1:17" ht="15" customHeight="1">
      <c r="A5" s="1689"/>
      <c r="B5" s="879" t="s">
        <v>686</v>
      </c>
      <c r="C5" s="879" t="s">
        <v>687</v>
      </c>
      <c r="D5" s="879" t="s">
        <v>688</v>
      </c>
      <c r="E5" s="879" t="s">
        <v>686</v>
      </c>
      <c r="F5" s="879" t="s">
        <v>687</v>
      </c>
      <c r="G5" s="879" t="s">
        <v>688</v>
      </c>
      <c r="H5" s="879" t="s">
        <v>686</v>
      </c>
      <c r="I5" s="879" t="s">
        <v>687</v>
      </c>
      <c r="J5" s="880" t="s">
        <v>688</v>
      </c>
    </row>
    <row r="6" spans="1:17" ht="12.95" customHeight="1">
      <c r="A6" s="881"/>
      <c r="B6" s="882"/>
      <c r="C6" s="882"/>
      <c r="D6" s="882"/>
      <c r="E6" s="882"/>
      <c r="F6" s="882"/>
      <c r="G6" s="882"/>
      <c r="H6" s="882"/>
      <c r="I6" s="882"/>
      <c r="J6" s="882"/>
    </row>
    <row r="7" spans="1:17" ht="12.95" customHeight="1">
      <c r="A7" s="1697" t="s">
        <v>11</v>
      </c>
      <c r="B7" s="1687"/>
      <c r="C7" s="1687"/>
      <c r="D7" s="1687"/>
      <c r="E7" s="1687"/>
      <c r="F7" s="1687"/>
      <c r="G7" s="1687"/>
      <c r="H7" s="1687"/>
      <c r="I7" s="1687"/>
      <c r="J7" s="1687"/>
    </row>
    <row r="8" spans="1:17" s="281" customFormat="1" ht="24.75" customHeight="1">
      <c r="A8" s="910" t="s">
        <v>20</v>
      </c>
      <c r="B8" s="911">
        <v>484937</v>
      </c>
      <c r="C8" s="911">
        <v>245170</v>
      </c>
      <c r="D8" s="911">
        <v>239767</v>
      </c>
      <c r="E8" s="911">
        <v>484937</v>
      </c>
      <c r="F8" s="911">
        <v>245170</v>
      </c>
      <c r="G8" s="911">
        <v>239767</v>
      </c>
      <c r="H8" s="17" t="s">
        <v>37</v>
      </c>
      <c r="I8" s="17" t="s">
        <v>37</v>
      </c>
      <c r="J8" s="17" t="s">
        <v>37</v>
      </c>
      <c r="K8" s="285"/>
      <c r="L8" s="286"/>
      <c r="M8" s="279"/>
    </row>
    <row r="9" spans="1:17" s="281" customFormat="1" ht="8.25" customHeight="1">
      <c r="A9" s="884"/>
      <c r="B9" s="197"/>
      <c r="C9" s="197"/>
      <c r="D9" s="197"/>
      <c r="E9" s="197"/>
      <c r="F9" s="197"/>
      <c r="G9" s="197"/>
      <c r="H9" s="197"/>
      <c r="I9" s="197"/>
      <c r="J9" s="197"/>
      <c r="K9" s="285"/>
      <c r="L9" s="286"/>
    </row>
    <row r="10" spans="1:17" s="281" customFormat="1" ht="12.95" customHeight="1">
      <c r="A10" s="279" t="s">
        <v>689</v>
      </c>
      <c r="B10" s="197"/>
      <c r="C10" s="197"/>
      <c r="D10" s="197"/>
      <c r="E10" s="197"/>
      <c r="F10" s="197"/>
      <c r="G10" s="197"/>
      <c r="H10" s="197"/>
      <c r="I10" s="197"/>
      <c r="J10" s="197"/>
      <c r="K10" s="285"/>
      <c r="L10" s="286"/>
    </row>
    <row r="11" spans="1:17" ht="9" customHeight="1">
      <c r="B11" s="234"/>
      <c r="C11" s="234"/>
      <c r="D11" s="234"/>
      <c r="E11" s="234"/>
      <c r="F11" s="234"/>
      <c r="G11" s="234"/>
      <c r="H11" s="234"/>
      <c r="I11" s="234"/>
      <c r="J11" s="234"/>
      <c r="K11" s="285"/>
      <c r="L11" s="286"/>
      <c r="M11" s="281"/>
    </row>
    <row r="12" spans="1:17" ht="12.95" customHeight="1">
      <c r="A12" s="886" t="s">
        <v>690</v>
      </c>
      <c r="B12" s="290">
        <v>8841</v>
      </c>
      <c r="C12" s="290">
        <v>4575</v>
      </c>
      <c r="D12" s="290">
        <v>4266</v>
      </c>
      <c r="E12" s="290">
        <v>8841</v>
      </c>
      <c r="F12" s="290">
        <v>4575</v>
      </c>
      <c r="G12" s="290">
        <v>4266</v>
      </c>
      <c r="H12" s="17" t="s">
        <v>37</v>
      </c>
      <c r="I12" s="17" t="s">
        <v>37</v>
      </c>
      <c r="J12" s="17" t="s">
        <v>37</v>
      </c>
      <c r="K12" s="285"/>
      <c r="L12" s="286"/>
      <c r="M12" s="281"/>
    </row>
    <row r="13" spans="1:17" ht="12.95" customHeight="1">
      <c r="A13" s="886" t="s">
        <v>691</v>
      </c>
      <c r="B13" s="290">
        <v>8789</v>
      </c>
      <c r="C13" s="290">
        <v>4504</v>
      </c>
      <c r="D13" s="290">
        <v>4285</v>
      </c>
      <c r="E13" s="290">
        <v>8789</v>
      </c>
      <c r="F13" s="290">
        <v>4504</v>
      </c>
      <c r="G13" s="290">
        <v>4285</v>
      </c>
      <c r="H13" s="17" t="s">
        <v>37</v>
      </c>
      <c r="I13" s="17" t="s">
        <v>37</v>
      </c>
      <c r="J13" s="17" t="s">
        <v>37</v>
      </c>
      <c r="K13" s="285"/>
      <c r="L13" s="286"/>
      <c r="M13" s="281"/>
    </row>
    <row r="14" spans="1:17" ht="12.95" customHeight="1">
      <c r="A14" s="886" t="s">
        <v>642</v>
      </c>
      <c r="B14" s="290">
        <v>8958</v>
      </c>
      <c r="C14" s="290">
        <v>4520</v>
      </c>
      <c r="D14" s="290">
        <v>4438</v>
      </c>
      <c r="E14" s="290">
        <v>8958</v>
      </c>
      <c r="F14" s="290">
        <v>4520</v>
      </c>
      <c r="G14" s="290">
        <v>4438</v>
      </c>
      <c r="H14" s="17" t="s">
        <v>37</v>
      </c>
      <c r="I14" s="17" t="s">
        <v>37</v>
      </c>
      <c r="J14" s="17" t="s">
        <v>37</v>
      </c>
      <c r="K14" s="285"/>
      <c r="L14" s="286"/>
      <c r="M14" s="281"/>
    </row>
    <row r="15" spans="1:17" ht="12.95" customHeight="1">
      <c r="A15" s="886" t="s">
        <v>638</v>
      </c>
      <c r="B15" s="290">
        <v>14148</v>
      </c>
      <c r="C15" s="290">
        <v>7256</v>
      </c>
      <c r="D15" s="290">
        <v>6892</v>
      </c>
      <c r="E15" s="290">
        <v>14148</v>
      </c>
      <c r="F15" s="290">
        <v>7256</v>
      </c>
      <c r="G15" s="290">
        <v>6892</v>
      </c>
      <c r="H15" s="17" t="s">
        <v>37</v>
      </c>
      <c r="I15" s="17" t="s">
        <v>37</v>
      </c>
      <c r="J15" s="17" t="s">
        <v>37</v>
      </c>
      <c r="K15" s="285"/>
      <c r="L15" s="286"/>
      <c r="M15" s="281"/>
    </row>
    <row r="16" spans="1:17" ht="12.95" customHeight="1">
      <c r="A16" s="886" t="s">
        <v>692</v>
      </c>
      <c r="B16" s="290">
        <v>9126</v>
      </c>
      <c r="C16" s="290">
        <v>4651</v>
      </c>
      <c r="D16" s="290">
        <v>4475</v>
      </c>
      <c r="E16" s="290">
        <v>9126</v>
      </c>
      <c r="F16" s="290">
        <v>4651</v>
      </c>
      <c r="G16" s="290">
        <v>4475</v>
      </c>
      <c r="H16" s="17" t="s">
        <v>37</v>
      </c>
      <c r="I16" s="17" t="s">
        <v>37</v>
      </c>
      <c r="J16" s="17" t="s">
        <v>37</v>
      </c>
      <c r="K16" s="285"/>
      <c r="L16" s="286"/>
      <c r="M16" s="281"/>
    </row>
    <row r="17" spans="1:13" s="281" customFormat="1" ht="12.95" customHeight="1">
      <c r="A17" s="884" t="s">
        <v>693</v>
      </c>
      <c r="B17" s="911">
        <v>49862</v>
      </c>
      <c r="C17" s="911">
        <v>25506</v>
      </c>
      <c r="D17" s="911">
        <v>24356</v>
      </c>
      <c r="E17" s="911">
        <v>49862</v>
      </c>
      <c r="F17" s="911">
        <v>25506</v>
      </c>
      <c r="G17" s="911">
        <v>24356</v>
      </c>
      <c r="H17" s="17" t="s">
        <v>37</v>
      </c>
      <c r="I17" s="17" t="s">
        <v>37</v>
      </c>
      <c r="J17" s="17" t="s">
        <v>37</v>
      </c>
      <c r="K17" s="285"/>
      <c r="L17" s="286"/>
    </row>
    <row r="18" spans="1:13" ht="12.95" customHeight="1">
      <c r="B18" s="290"/>
      <c r="C18" s="290"/>
      <c r="D18" s="290"/>
      <c r="E18" s="290"/>
      <c r="F18" s="290"/>
      <c r="G18" s="290"/>
      <c r="H18" s="18"/>
      <c r="I18" s="18"/>
      <c r="J18" s="18"/>
      <c r="K18" s="285"/>
      <c r="L18" s="286"/>
      <c r="M18" s="281"/>
    </row>
    <row r="19" spans="1:13" ht="12.95" customHeight="1">
      <c r="A19" s="886" t="s">
        <v>694</v>
      </c>
      <c r="B19" s="290">
        <v>10033</v>
      </c>
      <c r="C19" s="290">
        <v>5130</v>
      </c>
      <c r="D19" s="290">
        <v>4903</v>
      </c>
      <c r="E19" s="290">
        <v>10033</v>
      </c>
      <c r="F19" s="290">
        <v>5130</v>
      </c>
      <c r="G19" s="290">
        <v>4903</v>
      </c>
      <c r="H19" s="17" t="s">
        <v>37</v>
      </c>
      <c r="I19" s="17" t="s">
        <v>37</v>
      </c>
      <c r="J19" s="17" t="s">
        <v>37</v>
      </c>
      <c r="K19" s="285"/>
      <c r="L19" s="286"/>
      <c r="M19" s="281"/>
    </row>
    <row r="20" spans="1:13" ht="12.95" customHeight="1">
      <c r="A20" s="886" t="s">
        <v>695</v>
      </c>
      <c r="B20" s="290">
        <v>10616</v>
      </c>
      <c r="C20" s="290">
        <v>5463</v>
      </c>
      <c r="D20" s="290">
        <v>5153</v>
      </c>
      <c r="E20" s="290">
        <v>10616</v>
      </c>
      <c r="F20" s="290">
        <v>5463</v>
      </c>
      <c r="G20" s="290">
        <v>5153</v>
      </c>
      <c r="H20" s="17" t="s">
        <v>37</v>
      </c>
      <c r="I20" s="17" t="s">
        <v>37</v>
      </c>
      <c r="J20" s="17" t="s">
        <v>37</v>
      </c>
      <c r="K20" s="285"/>
      <c r="L20" s="286"/>
      <c r="M20" s="281"/>
    </row>
    <row r="21" spans="1:13" ht="12.95" customHeight="1">
      <c r="A21" s="886" t="s">
        <v>696</v>
      </c>
      <c r="B21" s="290">
        <v>10854</v>
      </c>
      <c r="C21" s="290">
        <v>5519</v>
      </c>
      <c r="D21" s="290">
        <v>5335</v>
      </c>
      <c r="E21" s="290">
        <v>10854</v>
      </c>
      <c r="F21" s="290">
        <v>5519</v>
      </c>
      <c r="G21" s="290">
        <v>5335</v>
      </c>
      <c r="H21" s="17" t="s">
        <v>37</v>
      </c>
      <c r="I21" s="17" t="s">
        <v>37</v>
      </c>
      <c r="J21" s="17" t="s">
        <v>37</v>
      </c>
      <c r="K21" s="285"/>
      <c r="L21" s="286"/>
      <c r="M21" s="281"/>
    </row>
    <row r="22" spans="1:13" ht="12.95" customHeight="1">
      <c r="A22" s="886" t="s">
        <v>697</v>
      </c>
      <c r="B22" s="290">
        <v>10030</v>
      </c>
      <c r="C22" s="290">
        <v>5160</v>
      </c>
      <c r="D22" s="290">
        <v>4870</v>
      </c>
      <c r="E22" s="290">
        <v>10030</v>
      </c>
      <c r="F22" s="290">
        <v>5160</v>
      </c>
      <c r="G22" s="290">
        <v>4870</v>
      </c>
      <c r="H22" s="17" t="s">
        <v>37</v>
      </c>
      <c r="I22" s="17" t="s">
        <v>37</v>
      </c>
      <c r="J22" s="17" t="s">
        <v>37</v>
      </c>
      <c r="K22" s="285"/>
      <c r="L22" s="286"/>
      <c r="M22" s="281"/>
    </row>
    <row r="23" spans="1:13" ht="12.95" customHeight="1">
      <c r="A23" s="886" t="s">
        <v>698</v>
      </c>
      <c r="B23" s="290">
        <v>9870</v>
      </c>
      <c r="C23" s="290">
        <v>5034</v>
      </c>
      <c r="D23" s="290">
        <v>4836</v>
      </c>
      <c r="E23" s="290">
        <v>9870</v>
      </c>
      <c r="F23" s="290">
        <v>5034</v>
      </c>
      <c r="G23" s="290">
        <v>4836</v>
      </c>
      <c r="H23" s="17" t="s">
        <v>37</v>
      </c>
      <c r="I23" s="17" t="s">
        <v>37</v>
      </c>
      <c r="J23" s="17" t="s">
        <v>37</v>
      </c>
      <c r="K23" s="285"/>
      <c r="L23" s="286"/>
      <c r="M23" s="281"/>
    </row>
    <row r="24" spans="1:13" s="281" customFormat="1" ht="12.95" customHeight="1">
      <c r="A24" s="884" t="s">
        <v>699</v>
      </c>
      <c r="B24" s="911">
        <v>51403</v>
      </c>
      <c r="C24" s="911">
        <v>26306</v>
      </c>
      <c r="D24" s="911">
        <v>25097</v>
      </c>
      <c r="E24" s="911">
        <v>51403</v>
      </c>
      <c r="F24" s="911">
        <v>26306</v>
      </c>
      <c r="G24" s="911">
        <v>25097</v>
      </c>
      <c r="H24" s="17" t="s">
        <v>37</v>
      </c>
      <c r="I24" s="17" t="s">
        <v>37</v>
      </c>
      <c r="J24" s="17" t="s">
        <v>37</v>
      </c>
      <c r="K24" s="285"/>
      <c r="L24" s="286"/>
    </row>
    <row r="25" spans="1:13" ht="12.95" customHeight="1">
      <c r="B25" s="290"/>
      <c r="C25" s="290"/>
      <c r="D25" s="290"/>
      <c r="E25" s="290"/>
      <c r="F25" s="290"/>
      <c r="G25" s="290"/>
      <c r="H25" s="18"/>
      <c r="I25" s="18"/>
      <c r="J25" s="18"/>
      <c r="K25" s="285"/>
      <c r="L25" s="286"/>
      <c r="M25" s="281"/>
    </row>
    <row r="26" spans="1:13" ht="12.95" customHeight="1">
      <c r="A26" s="886" t="s">
        <v>641</v>
      </c>
      <c r="B26" s="290">
        <v>9851</v>
      </c>
      <c r="C26" s="290">
        <v>4964</v>
      </c>
      <c r="D26" s="290">
        <v>4887</v>
      </c>
      <c r="E26" s="290">
        <v>9851</v>
      </c>
      <c r="F26" s="290">
        <v>4964</v>
      </c>
      <c r="G26" s="290">
        <v>4887</v>
      </c>
      <c r="H26" s="17" t="s">
        <v>37</v>
      </c>
      <c r="I26" s="17" t="s">
        <v>37</v>
      </c>
      <c r="J26" s="17" t="s">
        <v>37</v>
      </c>
      <c r="K26" s="285"/>
      <c r="L26" s="286"/>
      <c r="M26" s="281"/>
    </row>
    <row r="27" spans="1:13" ht="12.95" customHeight="1">
      <c r="A27" s="886" t="s">
        <v>700</v>
      </c>
      <c r="B27" s="290">
        <v>9681</v>
      </c>
      <c r="C27" s="290">
        <v>4907</v>
      </c>
      <c r="D27" s="290">
        <v>4774</v>
      </c>
      <c r="E27" s="290">
        <v>9681</v>
      </c>
      <c r="F27" s="290">
        <v>4907</v>
      </c>
      <c r="G27" s="290">
        <v>4774</v>
      </c>
      <c r="H27" s="17" t="s">
        <v>37</v>
      </c>
      <c r="I27" s="17" t="s">
        <v>37</v>
      </c>
      <c r="J27" s="17" t="s">
        <v>37</v>
      </c>
      <c r="K27" s="285"/>
      <c r="L27" s="286"/>
      <c r="M27" s="281"/>
    </row>
    <row r="28" spans="1:13" ht="12.95" customHeight="1">
      <c r="A28" s="886" t="s">
        <v>701</v>
      </c>
      <c r="B28" s="290">
        <v>9098</v>
      </c>
      <c r="C28" s="290">
        <v>4632</v>
      </c>
      <c r="D28" s="290">
        <v>4466</v>
      </c>
      <c r="E28" s="290">
        <v>9098</v>
      </c>
      <c r="F28" s="290">
        <v>4632</v>
      </c>
      <c r="G28" s="290">
        <v>4466</v>
      </c>
      <c r="H28" s="17" t="s">
        <v>37</v>
      </c>
      <c r="I28" s="17" t="s">
        <v>37</v>
      </c>
      <c r="J28" s="17" t="s">
        <v>37</v>
      </c>
      <c r="K28" s="285"/>
      <c r="L28" s="286"/>
      <c r="M28" s="281"/>
    </row>
    <row r="29" spans="1:13" ht="12.95" customHeight="1">
      <c r="A29" s="886" t="s">
        <v>702</v>
      </c>
      <c r="B29" s="290">
        <v>8858</v>
      </c>
      <c r="C29" s="290">
        <v>4550</v>
      </c>
      <c r="D29" s="290">
        <v>4308</v>
      </c>
      <c r="E29" s="290">
        <v>8858</v>
      </c>
      <c r="F29" s="290">
        <v>4550</v>
      </c>
      <c r="G29" s="290">
        <v>4308</v>
      </c>
      <c r="H29" s="17" t="s">
        <v>37</v>
      </c>
      <c r="I29" s="17" t="s">
        <v>37</v>
      </c>
      <c r="J29" s="17" t="s">
        <v>37</v>
      </c>
      <c r="K29" s="285"/>
      <c r="L29" s="286"/>
      <c r="M29" s="281"/>
    </row>
    <row r="30" spans="1:13" ht="12.95" customHeight="1">
      <c r="A30" s="886" t="s">
        <v>703</v>
      </c>
      <c r="B30" s="290">
        <v>8429</v>
      </c>
      <c r="C30" s="290">
        <v>4316</v>
      </c>
      <c r="D30" s="290">
        <v>4113</v>
      </c>
      <c r="E30" s="290">
        <v>8429</v>
      </c>
      <c r="F30" s="290">
        <v>4316</v>
      </c>
      <c r="G30" s="290">
        <v>4113</v>
      </c>
      <c r="H30" s="17" t="s">
        <v>37</v>
      </c>
      <c r="I30" s="17" t="s">
        <v>37</v>
      </c>
      <c r="J30" s="17" t="s">
        <v>37</v>
      </c>
      <c r="K30" s="285"/>
      <c r="L30" s="286"/>
      <c r="M30" s="281"/>
    </row>
    <row r="31" spans="1:13" s="281" customFormat="1" ht="12.95" customHeight="1">
      <c r="A31" s="884" t="s">
        <v>704</v>
      </c>
      <c r="B31" s="911">
        <v>45917</v>
      </c>
      <c r="C31" s="911">
        <v>23369</v>
      </c>
      <c r="D31" s="911">
        <v>22548</v>
      </c>
      <c r="E31" s="911">
        <v>45917</v>
      </c>
      <c r="F31" s="911">
        <v>23369</v>
      </c>
      <c r="G31" s="911">
        <v>22548</v>
      </c>
      <c r="H31" s="17" t="s">
        <v>37</v>
      </c>
      <c r="I31" s="17" t="s">
        <v>37</v>
      </c>
      <c r="J31" s="17" t="s">
        <v>37</v>
      </c>
      <c r="K31" s="285"/>
      <c r="L31" s="286"/>
    </row>
    <row r="32" spans="1:13" ht="12.95" customHeight="1">
      <c r="B32" s="290"/>
      <c r="C32" s="290"/>
      <c r="D32" s="290"/>
      <c r="E32" s="290"/>
      <c r="F32" s="290"/>
      <c r="G32" s="290"/>
      <c r="H32" s="18"/>
      <c r="I32" s="18"/>
      <c r="J32" s="18"/>
      <c r="K32" s="285"/>
      <c r="L32" s="286"/>
      <c r="M32" s="281"/>
    </row>
    <row r="33" spans="1:13" ht="12.95" customHeight="1">
      <c r="A33" s="886" t="s">
        <v>705</v>
      </c>
      <c r="B33" s="290">
        <v>8593</v>
      </c>
      <c r="C33" s="290">
        <v>4346</v>
      </c>
      <c r="D33" s="290">
        <v>4247</v>
      </c>
      <c r="E33" s="290">
        <v>8593</v>
      </c>
      <c r="F33" s="290">
        <v>4346</v>
      </c>
      <c r="G33" s="290">
        <v>4247</v>
      </c>
      <c r="H33" s="17" t="s">
        <v>37</v>
      </c>
      <c r="I33" s="17" t="s">
        <v>37</v>
      </c>
      <c r="J33" s="17" t="s">
        <v>37</v>
      </c>
      <c r="K33" s="285"/>
      <c r="L33" s="286"/>
      <c r="M33" s="281"/>
    </row>
    <row r="34" spans="1:13" ht="12.95" customHeight="1">
      <c r="A34" s="886" t="s">
        <v>706</v>
      </c>
      <c r="B34" s="290">
        <v>7982</v>
      </c>
      <c r="C34" s="290">
        <v>4135</v>
      </c>
      <c r="D34" s="290">
        <v>3847</v>
      </c>
      <c r="E34" s="290">
        <v>7982</v>
      </c>
      <c r="F34" s="290">
        <v>4135</v>
      </c>
      <c r="G34" s="290">
        <v>3847</v>
      </c>
      <c r="H34" s="17" t="s">
        <v>37</v>
      </c>
      <c r="I34" s="17" t="s">
        <v>37</v>
      </c>
      <c r="J34" s="17" t="s">
        <v>37</v>
      </c>
      <c r="K34" s="285"/>
      <c r="L34" s="286"/>
      <c r="M34" s="281"/>
    </row>
    <row r="35" spans="1:13" ht="12.95" customHeight="1">
      <c r="A35" s="886" t="s">
        <v>707</v>
      </c>
      <c r="B35" s="290">
        <v>7485</v>
      </c>
      <c r="C35" s="290">
        <v>3809</v>
      </c>
      <c r="D35" s="290">
        <v>3676</v>
      </c>
      <c r="E35" s="290">
        <v>7485</v>
      </c>
      <c r="F35" s="290">
        <v>3809</v>
      </c>
      <c r="G35" s="290">
        <v>3676</v>
      </c>
      <c r="H35" s="17" t="s">
        <v>37</v>
      </c>
      <c r="I35" s="17" t="s">
        <v>37</v>
      </c>
      <c r="J35" s="17" t="s">
        <v>37</v>
      </c>
      <c r="K35" s="285"/>
      <c r="L35" s="286"/>
      <c r="M35" s="281"/>
    </row>
    <row r="36" spans="1:13" ht="12.95" customHeight="1">
      <c r="A36" s="886" t="s">
        <v>708</v>
      </c>
      <c r="B36" s="290">
        <v>6939</v>
      </c>
      <c r="C36" s="290">
        <v>3519</v>
      </c>
      <c r="D36" s="290">
        <v>3420</v>
      </c>
      <c r="E36" s="290">
        <v>6939</v>
      </c>
      <c r="F36" s="290">
        <v>3519</v>
      </c>
      <c r="G36" s="290">
        <v>3420</v>
      </c>
      <c r="H36" s="17" t="s">
        <v>37</v>
      </c>
      <c r="I36" s="17" t="s">
        <v>37</v>
      </c>
      <c r="J36" s="17" t="s">
        <v>37</v>
      </c>
      <c r="K36" s="285"/>
      <c r="L36" s="286"/>
      <c r="M36" s="281"/>
    </row>
    <row r="37" spans="1:13" ht="12.95" customHeight="1">
      <c r="A37" s="886" t="s">
        <v>709</v>
      </c>
      <c r="B37" s="290">
        <v>6578</v>
      </c>
      <c r="C37" s="290">
        <v>3326</v>
      </c>
      <c r="D37" s="290">
        <v>3252</v>
      </c>
      <c r="E37" s="290">
        <v>6578</v>
      </c>
      <c r="F37" s="290">
        <v>3326</v>
      </c>
      <c r="G37" s="290">
        <v>3252</v>
      </c>
      <c r="H37" s="17" t="s">
        <v>37</v>
      </c>
      <c r="I37" s="17" t="s">
        <v>37</v>
      </c>
      <c r="J37" s="17" t="s">
        <v>37</v>
      </c>
      <c r="K37" s="285"/>
      <c r="L37" s="286"/>
      <c r="M37" s="281"/>
    </row>
    <row r="38" spans="1:13" s="281" customFormat="1" ht="12.95" customHeight="1">
      <c r="A38" s="884" t="s">
        <v>710</v>
      </c>
      <c r="B38" s="911">
        <v>37577</v>
      </c>
      <c r="C38" s="911">
        <v>19135</v>
      </c>
      <c r="D38" s="911">
        <v>18442</v>
      </c>
      <c r="E38" s="911">
        <v>37577</v>
      </c>
      <c r="F38" s="911">
        <v>19135</v>
      </c>
      <c r="G38" s="911">
        <v>18442</v>
      </c>
      <c r="H38" s="17" t="s">
        <v>37</v>
      </c>
      <c r="I38" s="17" t="s">
        <v>37</v>
      </c>
      <c r="J38" s="17" t="s">
        <v>37</v>
      </c>
      <c r="K38" s="285"/>
      <c r="L38" s="286"/>
    </row>
    <row r="39" spans="1:13" s="281" customFormat="1" ht="12.95" customHeight="1">
      <c r="A39" s="884"/>
      <c r="B39" s="290"/>
      <c r="C39" s="290"/>
      <c r="D39" s="290"/>
      <c r="E39" s="290"/>
      <c r="F39" s="290"/>
      <c r="G39" s="290"/>
      <c r="H39" s="18"/>
      <c r="I39" s="18"/>
      <c r="J39" s="18"/>
      <c r="K39" s="285"/>
      <c r="L39" s="286"/>
    </row>
    <row r="40" spans="1:13" ht="12.95" customHeight="1">
      <c r="A40" s="886" t="s">
        <v>711</v>
      </c>
      <c r="B40" s="290">
        <v>6878</v>
      </c>
      <c r="C40" s="290">
        <v>3420</v>
      </c>
      <c r="D40" s="290">
        <v>3458</v>
      </c>
      <c r="E40" s="290">
        <v>6878</v>
      </c>
      <c r="F40" s="290">
        <v>3420</v>
      </c>
      <c r="G40" s="290">
        <v>3458</v>
      </c>
      <c r="H40" s="17" t="s">
        <v>37</v>
      </c>
      <c r="I40" s="17" t="s">
        <v>37</v>
      </c>
      <c r="J40" s="17" t="s">
        <v>37</v>
      </c>
      <c r="K40" s="285"/>
      <c r="L40" s="286"/>
      <c r="M40" s="281"/>
    </row>
    <row r="41" spans="1:13" ht="12.95" customHeight="1">
      <c r="A41" s="886" t="s">
        <v>712</v>
      </c>
      <c r="B41" s="290">
        <v>7203</v>
      </c>
      <c r="C41" s="290">
        <v>3546</v>
      </c>
      <c r="D41" s="290">
        <v>3657</v>
      </c>
      <c r="E41" s="290">
        <v>7203</v>
      </c>
      <c r="F41" s="290">
        <v>3546</v>
      </c>
      <c r="G41" s="290">
        <v>3657</v>
      </c>
      <c r="H41" s="17" t="s">
        <v>37</v>
      </c>
      <c r="I41" s="17" t="s">
        <v>37</v>
      </c>
      <c r="J41" s="17" t="s">
        <v>37</v>
      </c>
      <c r="K41" s="285"/>
      <c r="L41" s="286"/>
      <c r="M41" s="281"/>
    </row>
    <row r="42" spans="1:13" ht="12.95" customHeight="1">
      <c r="A42" s="886" t="s">
        <v>713</v>
      </c>
      <c r="B42" s="290">
        <v>7808</v>
      </c>
      <c r="C42" s="290">
        <v>3725</v>
      </c>
      <c r="D42" s="290">
        <v>4083</v>
      </c>
      <c r="E42" s="290">
        <v>7808</v>
      </c>
      <c r="F42" s="290">
        <v>3725</v>
      </c>
      <c r="G42" s="290">
        <v>4083</v>
      </c>
      <c r="H42" s="17" t="s">
        <v>37</v>
      </c>
      <c r="I42" s="17" t="s">
        <v>37</v>
      </c>
      <c r="J42" s="17" t="s">
        <v>37</v>
      </c>
      <c r="K42" s="285"/>
      <c r="L42" s="286"/>
      <c r="M42" s="281"/>
    </row>
    <row r="43" spans="1:13" ht="12.95" customHeight="1">
      <c r="A43" s="886" t="s">
        <v>391</v>
      </c>
      <c r="B43" s="290">
        <v>8259</v>
      </c>
      <c r="C43" s="290">
        <v>4192</v>
      </c>
      <c r="D43" s="290">
        <v>4067</v>
      </c>
      <c r="E43" s="290">
        <v>8259</v>
      </c>
      <c r="F43" s="290">
        <v>4192</v>
      </c>
      <c r="G43" s="290">
        <v>4067</v>
      </c>
      <c r="H43" s="17" t="s">
        <v>37</v>
      </c>
      <c r="I43" s="17" t="s">
        <v>37</v>
      </c>
      <c r="J43" s="17" t="s">
        <v>37</v>
      </c>
      <c r="K43" s="285"/>
      <c r="L43" s="286"/>
      <c r="M43" s="281"/>
    </row>
    <row r="44" spans="1:13" ht="12.95" customHeight="1">
      <c r="A44" s="886" t="s">
        <v>714</v>
      </c>
      <c r="B44" s="290">
        <v>8031</v>
      </c>
      <c r="C44" s="290">
        <v>4179</v>
      </c>
      <c r="D44" s="290">
        <v>3852</v>
      </c>
      <c r="E44" s="290">
        <v>8031</v>
      </c>
      <c r="F44" s="290">
        <v>4179</v>
      </c>
      <c r="G44" s="290">
        <v>3852</v>
      </c>
      <c r="H44" s="17" t="s">
        <v>37</v>
      </c>
      <c r="I44" s="17" t="s">
        <v>37</v>
      </c>
      <c r="J44" s="17" t="s">
        <v>37</v>
      </c>
      <c r="K44" s="285"/>
      <c r="L44" s="286"/>
      <c r="M44" s="281"/>
    </row>
    <row r="45" spans="1:13" s="281" customFormat="1" ht="12.75" customHeight="1">
      <c r="A45" s="884" t="s">
        <v>163</v>
      </c>
      <c r="B45" s="911">
        <v>38179</v>
      </c>
      <c r="C45" s="911">
        <v>19062</v>
      </c>
      <c r="D45" s="911">
        <v>19117</v>
      </c>
      <c r="E45" s="911">
        <v>38179</v>
      </c>
      <c r="F45" s="911">
        <v>19062</v>
      </c>
      <c r="G45" s="911">
        <v>19117</v>
      </c>
      <c r="H45" s="17" t="s">
        <v>37</v>
      </c>
      <c r="I45" s="17" t="s">
        <v>37</v>
      </c>
      <c r="J45" s="17" t="s">
        <v>37</v>
      </c>
      <c r="K45" s="285"/>
      <c r="L45" s="286"/>
    </row>
    <row r="46" spans="1:13" ht="12.95" customHeight="1">
      <c r="B46" s="290"/>
      <c r="C46" s="290"/>
      <c r="D46" s="290"/>
      <c r="E46" s="290"/>
      <c r="F46" s="290"/>
      <c r="G46" s="290"/>
      <c r="H46" s="18"/>
      <c r="I46" s="18"/>
      <c r="J46" s="18"/>
      <c r="K46" s="285"/>
      <c r="L46" s="286"/>
      <c r="M46" s="281"/>
    </row>
    <row r="47" spans="1:13" ht="12.95" customHeight="1">
      <c r="A47" s="886" t="s">
        <v>715</v>
      </c>
      <c r="B47" s="290">
        <v>7942</v>
      </c>
      <c r="C47" s="290">
        <v>4181</v>
      </c>
      <c r="D47" s="290">
        <v>3761</v>
      </c>
      <c r="E47" s="290">
        <v>7942</v>
      </c>
      <c r="F47" s="290">
        <v>4181</v>
      </c>
      <c r="G47" s="290">
        <v>3761</v>
      </c>
      <c r="H47" s="17" t="s">
        <v>37</v>
      </c>
      <c r="I47" s="17" t="s">
        <v>37</v>
      </c>
      <c r="J47" s="17" t="s">
        <v>37</v>
      </c>
      <c r="K47" s="285"/>
      <c r="L47" s="286"/>
      <c r="M47" s="281"/>
    </row>
    <row r="48" spans="1:13" ht="12.95" customHeight="1">
      <c r="A48" s="886" t="s">
        <v>716</v>
      </c>
      <c r="B48" s="290">
        <v>7834</v>
      </c>
      <c r="C48" s="290">
        <v>4062</v>
      </c>
      <c r="D48" s="290">
        <v>3772</v>
      </c>
      <c r="E48" s="290">
        <v>7834</v>
      </c>
      <c r="F48" s="290">
        <v>4062</v>
      </c>
      <c r="G48" s="290">
        <v>3772</v>
      </c>
      <c r="H48" s="17" t="s">
        <v>37</v>
      </c>
      <c r="I48" s="17" t="s">
        <v>37</v>
      </c>
      <c r="J48" s="17" t="s">
        <v>37</v>
      </c>
      <c r="K48" s="285"/>
      <c r="L48" s="286"/>
      <c r="M48" s="281"/>
    </row>
    <row r="49" spans="1:13" ht="12.95" customHeight="1">
      <c r="A49" s="886" t="s">
        <v>717</v>
      </c>
      <c r="B49" s="290">
        <v>8229</v>
      </c>
      <c r="C49" s="290">
        <v>4395</v>
      </c>
      <c r="D49" s="290">
        <v>3834</v>
      </c>
      <c r="E49" s="290">
        <v>8229</v>
      </c>
      <c r="F49" s="290">
        <v>4395</v>
      </c>
      <c r="G49" s="290">
        <v>3834</v>
      </c>
      <c r="H49" s="17" t="s">
        <v>37</v>
      </c>
      <c r="I49" s="17" t="s">
        <v>37</v>
      </c>
      <c r="J49" s="17" t="s">
        <v>37</v>
      </c>
      <c r="K49" s="285"/>
      <c r="L49" s="286"/>
      <c r="M49" s="281"/>
    </row>
    <row r="50" spans="1:13" ht="12.95" customHeight="1">
      <c r="A50" s="886" t="s">
        <v>718</v>
      </c>
      <c r="B50" s="290">
        <v>8542</v>
      </c>
      <c r="C50" s="290">
        <v>4498</v>
      </c>
      <c r="D50" s="290">
        <v>4044</v>
      </c>
      <c r="E50" s="290">
        <v>8542</v>
      </c>
      <c r="F50" s="290">
        <v>4498</v>
      </c>
      <c r="G50" s="290">
        <v>4044</v>
      </c>
      <c r="H50" s="17" t="s">
        <v>37</v>
      </c>
      <c r="I50" s="17" t="s">
        <v>37</v>
      </c>
      <c r="J50" s="17" t="s">
        <v>37</v>
      </c>
      <c r="K50" s="285"/>
      <c r="L50" s="286"/>
      <c r="M50" s="281"/>
    </row>
    <row r="51" spans="1:13" ht="12.95" customHeight="1">
      <c r="A51" s="886" t="s">
        <v>719</v>
      </c>
      <c r="B51" s="290">
        <v>8744</v>
      </c>
      <c r="C51" s="290">
        <v>4567</v>
      </c>
      <c r="D51" s="290">
        <v>4177</v>
      </c>
      <c r="E51" s="290">
        <v>8744</v>
      </c>
      <c r="F51" s="290">
        <v>4567</v>
      </c>
      <c r="G51" s="290">
        <v>4177</v>
      </c>
      <c r="H51" s="17" t="s">
        <v>37</v>
      </c>
      <c r="I51" s="17" t="s">
        <v>37</v>
      </c>
      <c r="J51" s="17" t="s">
        <v>37</v>
      </c>
      <c r="K51" s="285"/>
      <c r="L51" s="286"/>
      <c r="M51" s="281"/>
    </row>
    <row r="52" spans="1:13" s="281" customFormat="1" ht="12.95" customHeight="1">
      <c r="A52" s="884" t="s">
        <v>720</v>
      </c>
      <c r="B52" s="911">
        <v>41291</v>
      </c>
      <c r="C52" s="911">
        <v>21703</v>
      </c>
      <c r="D52" s="911">
        <v>19588</v>
      </c>
      <c r="E52" s="911">
        <v>41291</v>
      </c>
      <c r="F52" s="911">
        <v>21703</v>
      </c>
      <c r="G52" s="911">
        <v>19588</v>
      </c>
      <c r="H52" s="17" t="s">
        <v>37</v>
      </c>
      <c r="I52" s="17" t="s">
        <v>37</v>
      </c>
      <c r="J52" s="17" t="s">
        <v>37</v>
      </c>
      <c r="K52" s="285"/>
      <c r="L52" s="286"/>
    </row>
    <row r="53" spans="1:13" s="281" customFormat="1" ht="12.95" customHeight="1">
      <c r="A53" s="884"/>
      <c r="B53" s="197"/>
      <c r="C53" s="197"/>
      <c r="D53" s="197"/>
      <c r="E53" s="197"/>
      <c r="F53" s="197"/>
      <c r="G53" s="197"/>
      <c r="H53" s="197"/>
      <c r="I53" s="197"/>
      <c r="J53" s="197"/>
      <c r="K53" s="285"/>
      <c r="L53" s="286"/>
    </row>
    <row r="54" spans="1:13" s="281" customFormat="1" ht="12.95" customHeight="1">
      <c r="A54" s="884"/>
      <c r="B54" s="197"/>
      <c r="C54" s="197"/>
      <c r="D54" s="197"/>
      <c r="E54" s="197"/>
      <c r="F54" s="197"/>
      <c r="G54" s="197"/>
      <c r="H54" s="197"/>
      <c r="I54" s="197"/>
      <c r="J54" s="197"/>
      <c r="K54" s="285"/>
      <c r="L54" s="286"/>
    </row>
    <row r="55" spans="1:13" s="281" customFormat="1" ht="12.95" customHeight="1">
      <c r="A55" s="884"/>
      <c r="B55" s="197"/>
      <c r="C55" s="197"/>
      <c r="D55" s="197"/>
      <c r="E55" s="197"/>
      <c r="F55" s="197"/>
      <c r="G55" s="197"/>
      <c r="H55" s="197"/>
      <c r="I55" s="197"/>
      <c r="J55" s="197"/>
      <c r="K55" s="285"/>
      <c r="L55" s="286"/>
    </row>
    <row r="56" spans="1:13" s="281" customFormat="1" ht="12.95" customHeight="1">
      <c r="A56" s="884"/>
      <c r="B56" s="197"/>
      <c r="C56" s="197"/>
      <c r="D56" s="197"/>
      <c r="E56" s="197"/>
      <c r="F56" s="197"/>
      <c r="G56" s="197"/>
      <c r="H56" s="197"/>
      <c r="I56" s="197"/>
      <c r="J56" s="197"/>
      <c r="K56" s="285"/>
      <c r="L56" s="286"/>
    </row>
    <row r="57" spans="1:13" s="281" customFormat="1" ht="12.95" customHeight="1">
      <c r="A57" s="884"/>
      <c r="B57" s="197"/>
      <c r="C57" s="197"/>
      <c r="D57" s="197"/>
      <c r="E57" s="197"/>
      <c r="F57" s="197"/>
      <c r="G57" s="197"/>
      <c r="H57" s="197"/>
      <c r="I57" s="197"/>
      <c r="J57" s="197"/>
      <c r="K57" s="285"/>
      <c r="L57" s="286"/>
    </row>
    <row r="58" spans="1:13" ht="12.95" customHeight="1">
      <c r="B58" s="234"/>
      <c r="C58" s="234"/>
      <c r="D58" s="234"/>
      <c r="E58" s="234"/>
      <c r="F58" s="234"/>
      <c r="G58" s="234"/>
      <c r="H58" s="197"/>
      <c r="I58" s="197"/>
      <c r="J58" s="197"/>
      <c r="K58" s="285"/>
      <c r="L58" s="286"/>
      <c r="M58" s="281"/>
    </row>
    <row r="59" spans="1:13" ht="12.95" customHeight="1">
      <c r="B59" s="234"/>
      <c r="C59" s="234"/>
      <c r="D59" s="234"/>
      <c r="E59" s="234"/>
      <c r="F59" s="234"/>
      <c r="G59" s="234"/>
      <c r="H59" s="197"/>
      <c r="I59" s="197"/>
      <c r="J59" s="197"/>
      <c r="K59" s="285"/>
      <c r="L59" s="286"/>
      <c r="M59" s="281"/>
    </row>
    <row r="60" spans="1:13" ht="12.95" customHeight="1">
      <c r="B60" s="234"/>
      <c r="C60" s="234"/>
      <c r="D60" s="234"/>
      <c r="E60" s="234"/>
      <c r="F60" s="234"/>
      <c r="G60" s="234"/>
      <c r="H60" s="197"/>
      <c r="I60" s="197"/>
      <c r="J60" s="197"/>
      <c r="K60" s="285"/>
      <c r="L60" s="286"/>
      <c r="M60" s="281"/>
    </row>
    <row r="61" spans="1:13" ht="12.95" customHeight="1">
      <c r="A61" s="886" t="s">
        <v>722</v>
      </c>
      <c r="B61" s="290">
        <v>8745</v>
      </c>
      <c r="C61" s="290">
        <v>4511</v>
      </c>
      <c r="D61" s="290">
        <v>4234</v>
      </c>
      <c r="E61" s="290">
        <v>8745</v>
      </c>
      <c r="F61" s="290">
        <v>4511</v>
      </c>
      <c r="G61" s="290">
        <v>4234</v>
      </c>
      <c r="H61" s="17" t="s">
        <v>37</v>
      </c>
      <c r="I61" s="17" t="s">
        <v>37</v>
      </c>
      <c r="J61" s="17" t="s">
        <v>37</v>
      </c>
      <c r="K61" s="285"/>
      <c r="L61" s="286"/>
      <c r="M61" s="281"/>
    </row>
    <row r="62" spans="1:13" ht="12.95" customHeight="1">
      <c r="A62" s="886" t="s">
        <v>723</v>
      </c>
      <c r="B62" s="290">
        <v>8470</v>
      </c>
      <c r="C62" s="290">
        <v>4376</v>
      </c>
      <c r="D62" s="290">
        <v>4094</v>
      </c>
      <c r="E62" s="290">
        <v>8470</v>
      </c>
      <c r="F62" s="290">
        <v>4376</v>
      </c>
      <c r="G62" s="290">
        <v>4094</v>
      </c>
      <c r="H62" s="17" t="s">
        <v>37</v>
      </c>
      <c r="I62" s="17" t="s">
        <v>37</v>
      </c>
      <c r="J62" s="17" t="s">
        <v>37</v>
      </c>
      <c r="K62" s="285"/>
      <c r="L62" s="286"/>
      <c r="M62" s="281"/>
    </row>
    <row r="63" spans="1:13" ht="12.95" customHeight="1">
      <c r="A63" s="886" t="s">
        <v>724</v>
      </c>
      <c r="B63" s="290">
        <v>7893</v>
      </c>
      <c r="C63" s="290">
        <v>4033</v>
      </c>
      <c r="D63" s="290">
        <v>3860</v>
      </c>
      <c r="E63" s="290">
        <v>7893</v>
      </c>
      <c r="F63" s="290">
        <v>4033</v>
      </c>
      <c r="G63" s="290">
        <v>3860</v>
      </c>
      <c r="H63" s="17" t="s">
        <v>37</v>
      </c>
      <c r="I63" s="17" t="s">
        <v>37</v>
      </c>
      <c r="J63" s="17" t="s">
        <v>37</v>
      </c>
      <c r="K63" s="285"/>
      <c r="L63" s="286"/>
      <c r="M63" s="281"/>
    </row>
    <row r="64" spans="1:13" ht="12.95" customHeight="1">
      <c r="A64" s="886" t="s">
        <v>725</v>
      </c>
      <c r="B64" s="290">
        <v>7826</v>
      </c>
      <c r="C64" s="290">
        <v>4006</v>
      </c>
      <c r="D64" s="290">
        <v>3820</v>
      </c>
      <c r="E64" s="290">
        <v>7826</v>
      </c>
      <c r="F64" s="290">
        <v>4006</v>
      </c>
      <c r="G64" s="290">
        <v>3820</v>
      </c>
      <c r="H64" s="17" t="s">
        <v>37</v>
      </c>
      <c r="I64" s="17" t="s">
        <v>37</v>
      </c>
      <c r="J64" s="17" t="s">
        <v>37</v>
      </c>
      <c r="K64" s="285"/>
      <c r="L64" s="286"/>
      <c r="M64" s="281"/>
    </row>
    <row r="65" spans="1:13" ht="12.95" customHeight="1">
      <c r="A65" s="886" t="s">
        <v>726</v>
      </c>
      <c r="B65" s="290">
        <v>7599</v>
      </c>
      <c r="C65" s="290">
        <v>3917</v>
      </c>
      <c r="D65" s="290">
        <v>3682</v>
      </c>
      <c r="E65" s="290">
        <v>7599</v>
      </c>
      <c r="F65" s="290">
        <v>3917</v>
      </c>
      <c r="G65" s="290">
        <v>3682</v>
      </c>
      <c r="H65" s="17" t="s">
        <v>37</v>
      </c>
      <c r="I65" s="17" t="s">
        <v>37</v>
      </c>
      <c r="J65" s="17" t="s">
        <v>37</v>
      </c>
      <c r="K65" s="285"/>
      <c r="L65" s="286"/>
      <c r="M65" s="281"/>
    </row>
    <row r="66" spans="1:13" s="281" customFormat="1" ht="12.95" customHeight="1">
      <c r="A66" s="884" t="s">
        <v>727</v>
      </c>
      <c r="B66" s="911">
        <v>40533</v>
      </c>
      <c r="C66" s="911">
        <v>20843</v>
      </c>
      <c r="D66" s="911">
        <v>19690</v>
      </c>
      <c r="E66" s="911">
        <v>40533</v>
      </c>
      <c r="F66" s="911">
        <v>20843</v>
      </c>
      <c r="G66" s="911">
        <v>19690</v>
      </c>
      <c r="H66" s="17" t="s">
        <v>37</v>
      </c>
      <c r="I66" s="17" t="s">
        <v>37</v>
      </c>
      <c r="J66" s="17" t="s">
        <v>37</v>
      </c>
      <c r="K66" s="285"/>
      <c r="L66" s="286"/>
    </row>
    <row r="67" spans="1:13" s="281" customFormat="1" ht="6" customHeight="1">
      <c r="B67" s="290"/>
      <c r="C67" s="290"/>
      <c r="D67" s="290"/>
      <c r="E67" s="290"/>
      <c r="F67" s="290"/>
      <c r="G67" s="290"/>
      <c r="H67" s="17"/>
      <c r="I67" s="17"/>
      <c r="J67" s="17"/>
      <c r="K67" s="285"/>
      <c r="L67" s="286"/>
    </row>
    <row r="68" spans="1:13" ht="12.95" customHeight="1">
      <c r="A68" s="886" t="s">
        <v>625</v>
      </c>
      <c r="B68" s="290">
        <v>7870</v>
      </c>
      <c r="C68" s="290">
        <v>4047</v>
      </c>
      <c r="D68" s="290">
        <v>3823</v>
      </c>
      <c r="E68" s="290">
        <v>7870</v>
      </c>
      <c r="F68" s="290">
        <v>4047</v>
      </c>
      <c r="G68" s="290">
        <v>3823</v>
      </c>
      <c r="H68" s="17" t="s">
        <v>37</v>
      </c>
      <c r="I68" s="17" t="s">
        <v>37</v>
      </c>
      <c r="J68" s="17" t="s">
        <v>37</v>
      </c>
      <c r="K68" s="285"/>
      <c r="L68" s="286"/>
      <c r="M68" s="281"/>
    </row>
    <row r="69" spans="1:13" ht="12.95" customHeight="1">
      <c r="A69" s="886" t="s">
        <v>728</v>
      </c>
      <c r="B69" s="290">
        <v>7677</v>
      </c>
      <c r="C69" s="290">
        <v>3975</v>
      </c>
      <c r="D69" s="290">
        <v>3702</v>
      </c>
      <c r="E69" s="290">
        <v>7677</v>
      </c>
      <c r="F69" s="290">
        <v>3975</v>
      </c>
      <c r="G69" s="290">
        <v>3702</v>
      </c>
      <c r="H69" s="17" t="s">
        <v>37</v>
      </c>
      <c r="I69" s="17" t="s">
        <v>37</v>
      </c>
      <c r="J69" s="17" t="s">
        <v>37</v>
      </c>
      <c r="K69" s="285"/>
      <c r="L69" s="286"/>
      <c r="M69" s="281"/>
    </row>
    <row r="70" spans="1:13" ht="12.95" customHeight="1">
      <c r="A70" s="886" t="s">
        <v>729</v>
      </c>
      <c r="B70" s="290">
        <v>7619</v>
      </c>
      <c r="C70" s="290">
        <v>3854</v>
      </c>
      <c r="D70" s="290">
        <v>3765</v>
      </c>
      <c r="E70" s="290">
        <v>7619</v>
      </c>
      <c r="F70" s="290">
        <v>3854</v>
      </c>
      <c r="G70" s="290">
        <v>3765</v>
      </c>
      <c r="H70" s="17" t="s">
        <v>37</v>
      </c>
      <c r="I70" s="17" t="s">
        <v>37</v>
      </c>
      <c r="J70" s="17" t="s">
        <v>37</v>
      </c>
      <c r="K70" s="285"/>
      <c r="L70" s="286"/>
      <c r="M70" s="281"/>
    </row>
    <row r="71" spans="1:13" ht="12.95" customHeight="1">
      <c r="A71" s="886" t="s">
        <v>730</v>
      </c>
      <c r="B71" s="290">
        <v>7308</v>
      </c>
      <c r="C71" s="290">
        <v>3673</v>
      </c>
      <c r="D71" s="290">
        <v>3635</v>
      </c>
      <c r="E71" s="290">
        <v>7308</v>
      </c>
      <c r="F71" s="290">
        <v>3673</v>
      </c>
      <c r="G71" s="290">
        <v>3635</v>
      </c>
      <c r="H71" s="17" t="s">
        <v>37</v>
      </c>
      <c r="I71" s="17" t="s">
        <v>37</v>
      </c>
      <c r="J71" s="17" t="s">
        <v>37</v>
      </c>
      <c r="K71" s="285"/>
      <c r="L71" s="286"/>
      <c r="M71" s="281"/>
    </row>
    <row r="72" spans="1:13" ht="12.95" customHeight="1">
      <c r="A72" s="886" t="s">
        <v>731</v>
      </c>
      <c r="B72" s="290">
        <v>6990</v>
      </c>
      <c r="C72" s="290">
        <v>3550</v>
      </c>
      <c r="D72" s="290">
        <v>3440</v>
      </c>
      <c r="E72" s="290">
        <v>6990</v>
      </c>
      <c r="F72" s="290">
        <v>3550</v>
      </c>
      <c r="G72" s="290">
        <v>3440</v>
      </c>
      <c r="H72" s="17" t="s">
        <v>37</v>
      </c>
      <c r="I72" s="17" t="s">
        <v>37</v>
      </c>
      <c r="J72" s="17" t="s">
        <v>37</v>
      </c>
      <c r="K72" s="285"/>
      <c r="L72" s="286"/>
      <c r="M72" s="281"/>
    </row>
    <row r="73" spans="1:13" s="281" customFormat="1" ht="12.95" customHeight="1">
      <c r="A73" s="884" t="s">
        <v>732</v>
      </c>
      <c r="B73" s="911">
        <v>37464</v>
      </c>
      <c r="C73" s="911">
        <v>19099</v>
      </c>
      <c r="D73" s="911">
        <v>18365</v>
      </c>
      <c r="E73" s="911">
        <v>37464</v>
      </c>
      <c r="F73" s="911">
        <v>19099</v>
      </c>
      <c r="G73" s="911">
        <v>18365</v>
      </c>
      <c r="H73" s="17" t="s">
        <v>37</v>
      </c>
      <c r="I73" s="17" t="s">
        <v>37</v>
      </c>
      <c r="J73" s="17" t="s">
        <v>37</v>
      </c>
      <c r="K73" s="285"/>
      <c r="L73" s="286"/>
    </row>
    <row r="74" spans="1:13" ht="11.1" customHeight="1">
      <c r="B74" s="290"/>
      <c r="C74" s="290"/>
      <c r="D74" s="290"/>
      <c r="E74" s="290"/>
      <c r="F74" s="290"/>
      <c r="G74" s="290"/>
      <c r="H74" s="18"/>
      <c r="I74" s="18"/>
      <c r="J74" s="18"/>
      <c r="K74" s="285"/>
      <c r="L74" s="286"/>
      <c r="M74" s="281"/>
    </row>
    <row r="75" spans="1:13" ht="12.95" customHeight="1">
      <c r="A75" s="886" t="s">
        <v>733</v>
      </c>
      <c r="B75" s="290">
        <v>6740</v>
      </c>
      <c r="C75" s="290">
        <v>3414</v>
      </c>
      <c r="D75" s="290">
        <v>3326</v>
      </c>
      <c r="E75" s="290">
        <v>6740</v>
      </c>
      <c r="F75" s="290">
        <v>3414</v>
      </c>
      <c r="G75" s="290">
        <v>3326</v>
      </c>
      <c r="H75" s="17" t="s">
        <v>37</v>
      </c>
      <c r="I75" s="17" t="s">
        <v>37</v>
      </c>
      <c r="J75" s="17" t="s">
        <v>37</v>
      </c>
      <c r="K75" s="285"/>
      <c r="L75" s="286"/>
      <c r="M75" s="281"/>
    </row>
    <row r="76" spans="1:13" ht="12.95" customHeight="1">
      <c r="A76" s="886" t="s">
        <v>734</v>
      </c>
      <c r="B76" s="290">
        <v>6437</v>
      </c>
      <c r="C76" s="290">
        <v>3291</v>
      </c>
      <c r="D76" s="290">
        <v>3146</v>
      </c>
      <c r="E76" s="290">
        <v>6437</v>
      </c>
      <c r="F76" s="290">
        <v>3291</v>
      </c>
      <c r="G76" s="290">
        <v>3146</v>
      </c>
      <c r="H76" s="17" t="s">
        <v>37</v>
      </c>
      <c r="I76" s="17" t="s">
        <v>37</v>
      </c>
      <c r="J76" s="17" t="s">
        <v>37</v>
      </c>
      <c r="K76" s="285"/>
      <c r="L76" s="286"/>
      <c r="M76" s="281"/>
    </row>
    <row r="77" spans="1:13" ht="12.95" customHeight="1">
      <c r="A77" s="886" t="s">
        <v>735</v>
      </c>
      <c r="B77" s="290">
        <v>5928</v>
      </c>
      <c r="C77" s="290">
        <v>3030</v>
      </c>
      <c r="D77" s="290">
        <v>2898</v>
      </c>
      <c r="E77" s="290">
        <v>5928</v>
      </c>
      <c r="F77" s="290">
        <v>3030</v>
      </c>
      <c r="G77" s="290">
        <v>2898</v>
      </c>
      <c r="H77" s="17" t="s">
        <v>37</v>
      </c>
      <c r="I77" s="17" t="s">
        <v>37</v>
      </c>
      <c r="J77" s="17" t="s">
        <v>37</v>
      </c>
      <c r="K77" s="285"/>
      <c r="L77" s="286"/>
      <c r="M77" s="281"/>
    </row>
    <row r="78" spans="1:13" ht="12.95" customHeight="1">
      <c r="A78" s="886" t="s">
        <v>736</v>
      </c>
      <c r="B78" s="290">
        <v>5807</v>
      </c>
      <c r="C78" s="290">
        <v>3004</v>
      </c>
      <c r="D78" s="290">
        <v>2803</v>
      </c>
      <c r="E78" s="290">
        <v>5807</v>
      </c>
      <c r="F78" s="290">
        <v>3004</v>
      </c>
      <c r="G78" s="290">
        <v>2803</v>
      </c>
      <c r="H78" s="17" t="s">
        <v>37</v>
      </c>
      <c r="I78" s="17" t="s">
        <v>37</v>
      </c>
      <c r="J78" s="17" t="s">
        <v>37</v>
      </c>
      <c r="K78" s="285"/>
      <c r="L78" s="286"/>
      <c r="M78" s="281"/>
    </row>
    <row r="79" spans="1:13" ht="12.95" customHeight="1">
      <c r="A79" s="886" t="s">
        <v>737</v>
      </c>
      <c r="B79" s="290">
        <v>5451</v>
      </c>
      <c r="C79" s="290">
        <v>2817</v>
      </c>
      <c r="D79" s="290">
        <v>2634</v>
      </c>
      <c r="E79" s="290">
        <v>5451</v>
      </c>
      <c r="F79" s="290">
        <v>2817</v>
      </c>
      <c r="G79" s="290">
        <v>2634</v>
      </c>
      <c r="H79" s="17" t="s">
        <v>37</v>
      </c>
      <c r="I79" s="17" t="s">
        <v>37</v>
      </c>
      <c r="J79" s="17" t="s">
        <v>37</v>
      </c>
      <c r="K79" s="285"/>
      <c r="L79" s="286"/>
      <c r="M79" s="281"/>
    </row>
    <row r="80" spans="1:13" s="281" customFormat="1" ht="12.95" customHeight="1">
      <c r="A80" s="884" t="s">
        <v>738</v>
      </c>
      <c r="B80" s="911">
        <v>30363</v>
      </c>
      <c r="C80" s="911">
        <v>15556</v>
      </c>
      <c r="D80" s="911">
        <v>14807</v>
      </c>
      <c r="E80" s="911">
        <v>30363</v>
      </c>
      <c r="F80" s="911">
        <v>15556</v>
      </c>
      <c r="G80" s="911">
        <v>14807</v>
      </c>
      <c r="H80" s="17" t="s">
        <v>37</v>
      </c>
      <c r="I80" s="17" t="s">
        <v>37</v>
      </c>
      <c r="J80" s="17" t="s">
        <v>37</v>
      </c>
      <c r="K80" s="285"/>
      <c r="L80" s="286"/>
    </row>
    <row r="81" spans="1:13" ht="11.1" customHeight="1">
      <c r="B81" s="290"/>
      <c r="C81" s="290"/>
      <c r="D81" s="290"/>
      <c r="E81" s="290"/>
      <c r="F81" s="290"/>
      <c r="G81" s="290"/>
      <c r="H81" s="18"/>
      <c r="I81" s="18"/>
      <c r="J81" s="18"/>
      <c r="K81" s="285"/>
      <c r="L81" s="286"/>
      <c r="M81" s="281"/>
    </row>
    <row r="82" spans="1:13" ht="12.95" customHeight="1">
      <c r="A82" s="886" t="s">
        <v>739</v>
      </c>
      <c r="B82" s="290">
        <v>5601</v>
      </c>
      <c r="C82" s="290">
        <v>2911</v>
      </c>
      <c r="D82" s="290">
        <v>2690</v>
      </c>
      <c r="E82" s="290">
        <v>5601</v>
      </c>
      <c r="F82" s="290">
        <v>2911</v>
      </c>
      <c r="G82" s="290">
        <v>2690</v>
      </c>
      <c r="H82" s="17" t="s">
        <v>37</v>
      </c>
      <c r="I82" s="17" t="s">
        <v>37</v>
      </c>
      <c r="J82" s="17" t="s">
        <v>37</v>
      </c>
      <c r="K82" s="285"/>
      <c r="L82" s="286"/>
      <c r="M82" s="281"/>
    </row>
    <row r="83" spans="1:13" ht="12.95" customHeight="1">
      <c r="A83" s="886" t="s">
        <v>740</v>
      </c>
      <c r="B83" s="290">
        <v>5346</v>
      </c>
      <c r="C83" s="290">
        <v>2783</v>
      </c>
      <c r="D83" s="290">
        <v>2563</v>
      </c>
      <c r="E83" s="290">
        <v>5346</v>
      </c>
      <c r="F83" s="290">
        <v>2783</v>
      </c>
      <c r="G83" s="290">
        <v>2563</v>
      </c>
      <c r="H83" s="17" t="s">
        <v>37</v>
      </c>
      <c r="I83" s="17" t="s">
        <v>37</v>
      </c>
      <c r="J83" s="17" t="s">
        <v>37</v>
      </c>
      <c r="K83" s="285"/>
      <c r="L83" s="286"/>
      <c r="M83" s="281"/>
    </row>
    <row r="84" spans="1:13" ht="12.95" customHeight="1">
      <c r="A84" s="886" t="s">
        <v>741</v>
      </c>
      <c r="B84" s="290">
        <v>5141</v>
      </c>
      <c r="C84" s="290">
        <v>2743</v>
      </c>
      <c r="D84" s="290">
        <v>2398</v>
      </c>
      <c r="E84" s="290">
        <v>5141</v>
      </c>
      <c r="F84" s="290">
        <v>2743</v>
      </c>
      <c r="G84" s="290">
        <v>2398</v>
      </c>
      <c r="H84" s="17" t="s">
        <v>37</v>
      </c>
      <c r="I84" s="17" t="s">
        <v>37</v>
      </c>
      <c r="J84" s="17" t="s">
        <v>37</v>
      </c>
      <c r="K84" s="285"/>
      <c r="L84" s="286"/>
      <c r="M84" s="281"/>
    </row>
    <row r="85" spans="1:13" ht="12.95" customHeight="1">
      <c r="A85" s="886" t="s">
        <v>742</v>
      </c>
      <c r="B85" s="290">
        <v>5043</v>
      </c>
      <c r="C85" s="290">
        <v>2709</v>
      </c>
      <c r="D85" s="290">
        <v>2334</v>
      </c>
      <c r="E85" s="290">
        <v>5043</v>
      </c>
      <c r="F85" s="290">
        <v>2709</v>
      </c>
      <c r="G85" s="290">
        <v>2334</v>
      </c>
      <c r="H85" s="17" t="s">
        <v>37</v>
      </c>
      <c r="I85" s="17" t="s">
        <v>37</v>
      </c>
      <c r="J85" s="17" t="s">
        <v>37</v>
      </c>
      <c r="K85" s="285"/>
      <c r="L85" s="286"/>
      <c r="M85" s="281"/>
    </row>
    <row r="86" spans="1:13" ht="12.95" customHeight="1">
      <c r="A86" s="886" t="s">
        <v>743</v>
      </c>
      <c r="B86" s="290">
        <v>4682</v>
      </c>
      <c r="C86" s="290">
        <v>2404</v>
      </c>
      <c r="D86" s="290">
        <v>2278</v>
      </c>
      <c r="E86" s="290">
        <v>4682</v>
      </c>
      <c r="F86" s="290">
        <v>2404</v>
      </c>
      <c r="G86" s="290">
        <v>2278</v>
      </c>
      <c r="H86" s="17" t="s">
        <v>37</v>
      </c>
      <c r="I86" s="17" t="s">
        <v>37</v>
      </c>
      <c r="J86" s="17" t="s">
        <v>37</v>
      </c>
      <c r="K86" s="285"/>
      <c r="L86" s="286"/>
      <c r="M86" s="281"/>
    </row>
    <row r="87" spans="1:13" s="281" customFormat="1" ht="12.95" customHeight="1">
      <c r="A87" s="884" t="s">
        <v>744</v>
      </c>
      <c r="B87" s="911">
        <v>25813</v>
      </c>
      <c r="C87" s="911">
        <v>13550</v>
      </c>
      <c r="D87" s="911">
        <v>12263</v>
      </c>
      <c r="E87" s="911">
        <v>25813</v>
      </c>
      <c r="F87" s="911">
        <v>13550</v>
      </c>
      <c r="G87" s="911">
        <v>12263</v>
      </c>
      <c r="H87" s="17" t="s">
        <v>37</v>
      </c>
      <c r="I87" s="17" t="s">
        <v>37</v>
      </c>
      <c r="J87" s="17" t="s">
        <v>37</v>
      </c>
      <c r="K87" s="285"/>
      <c r="L87" s="286"/>
    </row>
    <row r="88" spans="1:13" ht="6" customHeight="1">
      <c r="B88" s="290"/>
      <c r="C88" s="290"/>
      <c r="D88" s="290"/>
      <c r="E88" s="290"/>
      <c r="F88" s="290"/>
      <c r="G88" s="290"/>
      <c r="H88" s="18"/>
      <c r="I88" s="18"/>
      <c r="J88" s="18"/>
      <c r="K88" s="285"/>
      <c r="L88" s="286"/>
      <c r="M88" s="281"/>
    </row>
    <row r="89" spans="1:13" ht="12.95" customHeight="1">
      <c r="A89" s="886" t="s">
        <v>745</v>
      </c>
      <c r="B89" s="290">
        <v>4476</v>
      </c>
      <c r="C89" s="290">
        <v>2301</v>
      </c>
      <c r="D89" s="290">
        <v>2175</v>
      </c>
      <c r="E89" s="290">
        <v>4476</v>
      </c>
      <c r="F89" s="290">
        <v>2301</v>
      </c>
      <c r="G89" s="290">
        <v>2175</v>
      </c>
      <c r="H89" s="17" t="s">
        <v>37</v>
      </c>
      <c r="I89" s="17" t="s">
        <v>37</v>
      </c>
      <c r="J89" s="17" t="s">
        <v>37</v>
      </c>
      <c r="K89" s="285"/>
      <c r="L89" s="286"/>
      <c r="M89" s="281"/>
    </row>
    <row r="90" spans="1:13" ht="12.95" customHeight="1">
      <c r="A90" s="886" t="s">
        <v>639</v>
      </c>
      <c r="B90" s="290">
        <v>4300</v>
      </c>
      <c r="C90" s="290">
        <v>2163</v>
      </c>
      <c r="D90" s="290">
        <v>2137</v>
      </c>
      <c r="E90" s="290">
        <v>4300</v>
      </c>
      <c r="F90" s="290">
        <v>2163</v>
      </c>
      <c r="G90" s="290">
        <v>2137</v>
      </c>
      <c r="H90" s="17" t="s">
        <v>37</v>
      </c>
      <c r="I90" s="17" t="s">
        <v>37</v>
      </c>
      <c r="J90" s="17" t="s">
        <v>37</v>
      </c>
      <c r="K90" s="285"/>
      <c r="L90" s="286"/>
      <c r="M90" s="281"/>
    </row>
    <row r="91" spans="1:13" ht="12.95" customHeight="1">
      <c r="A91" s="886" t="s">
        <v>746</v>
      </c>
      <c r="B91" s="290">
        <v>4122</v>
      </c>
      <c r="C91" s="290">
        <v>2074</v>
      </c>
      <c r="D91" s="290">
        <v>2048</v>
      </c>
      <c r="E91" s="290">
        <v>4122</v>
      </c>
      <c r="F91" s="290">
        <v>2074</v>
      </c>
      <c r="G91" s="290">
        <v>2048</v>
      </c>
      <c r="H91" s="17" t="s">
        <v>37</v>
      </c>
      <c r="I91" s="17" t="s">
        <v>37</v>
      </c>
      <c r="J91" s="17" t="s">
        <v>37</v>
      </c>
      <c r="K91" s="285"/>
      <c r="L91" s="286"/>
      <c r="M91" s="281"/>
    </row>
    <row r="92" spans="1:13" ht="12.95" customHeight="1">
      <c r="A92" s="886" t="s">
        <v>747</v>
      </c>
      <c r="B92" s="290">
        <v>4136</v>
      </c>
      <c r="C92" s="290">
        <v>2057</v>
      </c>
      <c r="D92" s="290">
        <v>2079</v>
      </c>
      <c r="E92" s="290">
        <v>4136</v>
      </c>
      <c r="F92" s="290">
        <v>2057</v>
      </c>
      <c r="G92" s="290">
        <v>2079</v>
      </c>
      <c r="H92" s="17" t="s">
        <v>37</v>
      </c>
      <c r="I92" s="17" t="s">
        <v>37</v>
      </c>
      <c r="J92" s="17" t="s">
        <v>37</v>
      </c>
      <c r="K92" s="285"/>
      <c r="L92" s="286"/>
      <c r="M92" s="281"/>
    </row>
    <row r="93" spans="1:13" ht="12.95" customHeight="1">
      <c r="A93" s="886" t="s">
        <v>748</v>
      </c>
      <c r="B93" s="290">
        <v>4187</v>
      </c>
      <c r="C93" s="290">
        <v>2033</v>
      </c>
      <c r="D93" s="290">
        <v>2154</v>
      </c>
      <c r="E93" s="290">
        <v>4187</v>
      </c>
      <c r="F93" s="290">
        <v>2033</v>
      </c>
      <c r="G93" s="290">
        <v>2154</v>
      </c>
      <c r="H93" s="17" t="s">
        <v>37</v>
      </c>
      <c r="I93" s="17" t="s">
        <v>37</v>
      </c>
      <c r="J93" s="17" t="s">
        <v>37</v>
      </c>
      <c r="K93" s="285"/>
      <c r="L93" s="286"/>
      <c r="M93" s="281"/>
    </row>
    <row r="94" spans="1:13" s="281" customFormat="1" ht="12.95" customHeight="1">
      <c r="A94" s="884" t="s">
        <v>207</v>
      </c>
      <c r="B94" s="911">
        <v>21221</v>
      </c>
      <c r="C94" s="911">
        <v>10628</v>
      </c>
      <c r="D94" s="911">
        <v>10593</v>
      </c>
      <c r="E94" s="911">
        <v>21221</v>
      </c>
      <c r="F94" s="911">
        <v>10628</v>
      </c>
      <c r="G94" s="911">
        <v>10593</v>
      </c>
      <c r="H94" s="17" t="s">
        <v>37</v>
      </c>
      <c r="I94" s="17" t="s">
        <v>37</v>
      </c>
      <c r="J94" s="17" t="s">
        <v>37</v>
      </c>
      <c r="K94" s="285"/>
      <c r="L94" s="286"/>
    </row>
    <row r="95" spans="1:13" ht="7.5" customHeight="1">
      <c r="B95" s="911"/>
      <c r="C95" s="911"/>
      <c r="D95" s="911"/>
      <c r="E95" s="911"/>
      <c r="F95" s="911"/>
      <c r="G95" s="911"/>
      <c r="H95" s="18"/>
      <c r="I95" s="18"/>
      <c r="J95" s="18"/>
      <c r="K95" s="285"/>
      <c r="L95" s="286"/>
      <c r="M95" s="281"/>
    </row>
    <row r="96" spans="1:13" ht="12.95" customHeight="1">
      <c r="A96" s="886" t="s">
        <v>629</v>
      </c>
      <c r="B96" s="290">
        <v>4337</v>
      </c>
      <c r="C96" s="290">
        <v>2141</v>
      </c>
      <c r="D96" s="290">
        <v>2196</v>
      </c>
      <c r="E96" s="290">
        <v>4337</v>
      </c>
      <c r="F96" s="290">
        <v>2141</v>
      </c>
      <c r="G96" s="290">
        <v>2196</v>
      </c>
      <c r="H96" s="17" t="s">
        <v>37</v>
      </c>
      <c r="I96" s="17" t="s">
        <v>37</v>
      </c>
      <c r="J96" s="17" t="s">
        <v>37</v>
      </c>
      <c r="K96" s="285"/>
      <c r="L96" s="286"/>
      <c r="M96" s="281"/>
    </row>
    <row r="97" spans="1:13" ht="12.95" customHeight="1">
      <c r="A97" s="886" t="s">
        <v>749</v>
      </c>
      <c r="B97" s="290">
        <v>4122</v>
      </c>
      <c r="C97" s="290">
        <v>2015</v>
      </c>
      <c r="D97" s="290">
        <v>2107</v>
      </c>
      <c r="E97" s="290">
        <v>4122</v>
      </c>
      <c r="F97" s="290">
        <v>2015</v>
      </c>
      <c r="G97" s="290">
        <v>2107</v>
      </c>
      <c r="H97" s="17" t="s">
        <v>37</v>
      </c>
      <c r="I97" s="17" t="s">
        <v>37</v>
      </c>
      <c r="J97" s="17" t="s">
        <v>37</v>
      </c>
      <c r="K97" s="285"/>
      <c r="L97" s="286"/>
      <c r="M97" s="281"/>
    </row>
    <row r="98" spans="1:13" ht="12.95" customHeight="1">
      <c r="A98" s="886" t="s">
        <v>750</v>
      </c>
      <c r="B98" s="290">
        <v>4032</v>
      </c>
      <c r="C98" s="290">
        <v>1935</v>
      </c>
      <c r="D98" s="290">
        <v>2097</v>
      </c>
      <c r="E98" s="290">
        <v>4032</v>
      </c>
      <c r="F98" s="290">
        <v>1935</v>
      </c>
      <c r="G98" s="290">
        <v>2097</v>
      </c>
      <c r="H98" s="17" t="s">
        <v>37</v>
      </c>
      <c r="I98" s="17" t="s">
        <v>37</v>
      </c>
      <c r="J98" s="17" t="s">
        <v>37</v>
      </c>
      <c r="K98" s="285"/>
      <c r="L98" s="286"/>
      <c r="M98" s="281"/>
    </row>
    <row r="99" spans="1:13" ht="12.95" customHeight="1">
      <c r="A99" s="886" t="s">
        <v>751</v>
      </c>
      <c r="B99" s="290">
        <v>3871</v>
      </c>
      <c r="C99" s="290">
        <v>1895</v>
      </c>
      <c r="D99" s="290">
        <v>1976</v>
      </c>
      <c r="E99" s="290">
        <v>3871</v>
      </c>
      <c r="F99" s="290">
        <v>1895</v>
      </c>
      <c r="G99" s="290">
        <v>1976</v>
      </c>
      <c r="H99" s="17" t="s">
        <v>37</v>
      </c>
      <c r="I99" s="17" t="s">
        <v>37</v>
      </c>
      <c r="J99" s="17" t="s">
        <v>37</v>
      </c>
      <c r="K99" s="285"/>
      <c r="L99" s="286"/>
      <c r="M99" s="281"/>
    </row>
    <row r="100" spans="1:13" ht="12.95" customHeight="1">
      <c r="A100" s="886" t="s">
        <v>752</v>
      </c>
      <c r="B100" s="290">
        <v>3779</v>
      </c>
      <c r="C100" s="290">
        <v>1735</v>
      </c>
      <c r="D100" s="290">
        <v>2044</v>
      </c>
      <c r="E100" s="290">
        <v>3779</v>
      </c>
      <c r="F100" s="290">
        <v>1735</v>
      </c>
      <c r="G100" s="290">
        <v>2044</v>
      </c>
      <c r="H100" s="17" t="s">
        <v>37</v>
      </c>
      <c r="I100" s="17" t="s">
        <v>37</v>
      </c>
      <c r="J100" s="17" t="s">
        <v>37</v>
      </c>
      <c r="K100" s="285"/>
      <c r="L100" s="286"/>
      <c r="M100" s="281"/>
    </row>
    <row r="101" spans="1:13" s="281" customFormat="1" ht="12.95" customHeight="1">
      <c r="A101" s="884" t="s">
        <v>753</v>
      </c>
      <c r="B101" s="911">
        <v>20141</v>
      </c>
      <c r="C101" s="911">
        <v>9721</v>
      </c>
      <c r="D101" s="911">
        <v>10420</v>
      </c>
      <c r="E101" s="911">
        <v>20141</v>
      </c>
      <c r="F101" s="911">
        <v>9721</v>
      </c>
      <c r="G101" s="911">
        <v>10420</v>
      </c>
      <c r="H101" s="17" t="s">
        <v>37</v>
      </c>
      <c r="I101" s="17" t="s">
        <v>37</v>
      </c>
      <c r="J101" s="17" t="s">
        <v>37</v>
      </c>
      <c r="K101" s="285"/>
      <c r="L101" s="286"/>
    </row>
    <row r="102" spans="1:13" ht="7.5" customHeight="1">
      <c r="B102" s="290"/>
      <c r="C102" s="290"/>
      <c r="D102" s="290"/>
      <c r="E102" s="290"/>
      <c r="F102" s="290"/>
      <c r="G102" s="290"/>
      <c r="H102" s="18"/>
      <c r="I102" s="18"/>
      <c r="J102" s="18"/>
      <c r="K102" s="285"/>
      <c r="L102" s="286"/>
      <c r="M102" s="281"/>
    </row>
    <row r="103" spans="1:13" ht="12.95" customHeight="1">
      <c r="A103" s="886" t="s">
        <v>754</v>
      </c>
      <c r="B103" s="290">
        <v>3844</v>
      </c>
      <c r="C103" s="290">
        <v>1833</v>
      </c>
      <c r="D103" s="290">
        <v>2011</v>
      </c>
      <c r="E103" s="290">
        <v>3844</v>
      </c>
      <c r="F103" s="290">
        <v>1833</v>
      </c>
      <c r="G103" s="290">
        <v>2011</v>
      </c>
      <c r="H103" s="17" t="s">
        <v>37</v>
      </c>
      <c r="I103" s="17" t="s">
        <v>37</v>
      </c>
      <c r="J103" s="17" t="s">
        <v>37</v>
      </c>
      <c r="K103" s="285"/>
      <c r="L103" s="286"/>
      <c r="M103" s="281"/>
    </row>
    <row r="104" spans="1:13" ht="12.95" customHeight="1">
      <c r="A104" s="886" t="s">
        <v>755</v>
      </c>
      <c r="B104" s="290">
        <v>3994</v>
      </c>
      <c r="C104" s="290">
        <v>1911</v>
      </c>
      <c r="D104" s="290">
        <v>2083</v>
      </c>
      <c r="E104" s="290">
        <v>3994</v>
      </c>
      <c r="F104" s="290">
        <v>1911</v>
      </c>
      <c r="G104" s="290">
        <v>2083</v>
      </c>
      <c r="H104" s="17" t="s">
        <v>37</v>
      </c>
      <c r="I104" s="17" t="s">
        <v>37</v>
      </c>
      <c r="J104" s="17" t="s">
        <v>37</v>
      </c>
      <c r="K104" s="285"/>
      <c r="L104" s="286"/>
      <c r="M104" s="281"/>
    </row>
    <row r="105" spans="1:13" ht="12.95" customHeight="1">
      <c r="A105" s="886" t="s">
        <v>756</v>
      </c>
      <c r="B105" s="290">
        <v>3667</v>
      </c>
      <c r="C105" s="290">
        <v>1806</v>
      </c>
      <c r="D105" s="290">
        <v>1861</v>
      </c>
      <c r="E105" s="290">
        <v>3667</v>
      </c>
      <c r="F105" s="290">
        <v>1806</v>
      </c>
      <c r="G105" s="290">
        <v>1861</v>
      </c>
      <c r="H105" s="17" t="s">
        <v>37</v>
      </c>
      <c r="I105" s="17" t="s">
        <v>37</v>
      </c>
      <c r="J105" s="17" t="s">
        <v>37</v>
      </c>
      <c r="K105" s="285"/>
      <c r="L105" s="286"/>
      <c r="M105" s="281"/>
    </row>
    <row r="106" spans="1:13" ht="12.95" customHeight="1">
      <c r="A106" s="886" t="s">
        <v>390</v>
      </c>
      <c r="B106" s="290">
        <v>3540</v>
      </c>
      <c r="C106" s="290">
        <v>1707</v>
      </c>
      <c r="D106" s="290">
        <v>1833</v>
      </c>
      <c r="E106" s="290">
        <v>3540</v>
      </c>
      <c r="F106" s="290">
        <v>1707</v>
      </c>
      <c r="G106" s="290">
        <v>1833</v>
      </c>
      <c r="H106" s="17" t="s">
        <v>37</v>
      </c>
      <c r="I106" s="17" t="s">
        <v>37</v>
      </c>
      <c r="J106" s="17" t="s">
        <v>37</v>
      </c>
      <c r="K106" s="285"/>
      <c r="L106" s="286"/>
      <c r="M106" s="281"/>
    </row>
    <row r="107" spans="1:13" ht="12.95" customHeight="1">
      <c r="A107" s="886" t="s">
        <v>757</v>
      </c>
      <c r="B107" s="290">
        <v>3337</v>
      </c>
      <c r="C107" s="290">
        <v>1607</v>
      </c>
      <c r="D107" s="290">
        <v>1730</v>
      </c>
      <c r="E107" s="290">
        <v>3337</v>
      </c>
      <c r="F107" s="290">
        <v>1607</v>
      </c>
      <c r="G107" s="290">
        <v>1730</v>
      </c>
      <c r="H107" s="17" t="s">
        <v>37</v>
      </c>
      <c r="I107" s="17" t="s">
        <v>37</v>
      </c>
      <c r="J107" s="17" t="s">
        <v>37</v>
      </c>
      <c r="K107" s="285"/>
      <c r="L107" s="286"/>
      <c r="M107" s="281"/>
    </row>
    <row r="108" spans="1:13" s="281" customFormat="1" ht="12.95" customHeight="1">
      <c r="A108" s="884" t="s">
        <v>236</v>
      </c>
      <c r="B108" s="911">
        <v>18382</v>
      </c>
      <c r="C108" s="911">
        <v>8864</v>
      </c>
      <c r="D108" s="911">
        <v>9518</v>
      </c>
      <c r="E108" s="911">
        <v>18382</v>
      </c>
      <c r="F108" s="911">
        <v>8864</v>
      </c>
      <c r="G108" s="911">
        <v>9518</v>
      </c>
      <c r="H108" s="17" t="s">
        <v>37</v>
      </c>
      <c r="I108" s="17" t="s">
        <v>37</v>
      </c>
      <c r="J108" s="17" t="s">
        <v>37</v>
      </c>
      <c r="K108" s="285"/>
      <c r="L108" s="286"/>
    </row>
    <row r="109" spans="1:13" s="281" customFormat="1" ht="12.95" customHeight="1">
      <c r="A109" s="884"/>
      <c r="B109" s="197"/>
      <c r="C109" s="197"/>
      <c r="D109" s="197"/>
      <c r="E109" s="197"/>
      <c r="F109" s="197"/>
      <c r="G109" s="197"/>
      <c r="H109" s="197"/>
      <c r="I109" s="197"/>
      <c r="J109" s="197"/>
      <c r="K109" s="285"/>
      <c r="L109" s="286"/>
    </row>
    <row r="110" spans="1:13" s="281" customFormat="1" ht="12.95" customHeight="1">
      <c r="A110" s="884"/>
      <c r="B110" s="197"/>
      <c r="C110" s="197"/>
      <c r="D110" s="197"/>
      <c r="E110" s="197"/>
      <c r="F110" s="197"/>
      <c r="G110" s="197"/>
      <c r="H110" s="197"/>
      <c r="I110" s="197"/>
      <c r="J110" s="197"/>
      <c r="K110" s="285"/>
      <c r="L110" s="286"/>
    </row>
    <row r="111" spans="1:13" s="281" customFormat="1" ht="12.95" customHeight="1">
      <c r="A111" s="884"/>
      <c r="B111" s="197"/>
      <c r="C111" s="197"/>
      <c r="D111" s="197"/>
      <c r="E111" s="197"/>
      <c r="F111" s="197"/>
      <c r="G111" s="197"/>
      <c r="H111" s="197"/>
      <c r="I111" s="197"/>
      <c r="J111" s="197"/>
      <c r="K111" s="285"/>
      <c r="L111" s="286"/>
    </row>
    <row r="112" spans="1:13" s="281" customFormat="1" ht="12.95" customHeight="1">
      <c r="A112" s="884"/>
      <c r="B112" s="197"/>
      <c r="C112" s="197"/>
      <c r="D112" s="197"/>
      <c r="E112" s="197"/>
      <c r="F112" s="197"/>
      <c r="G112" s="197"/>
      <c r="H112" s="197"/>
      <c r="I112" s="197"/>
      <c r="J112" s="197"/>
      <c r="K112" s="285"/>
      <c r="L112" s="286"/>
    </row>
    <row r="113" spans="1:13" s="281" customFormat="1" ht="12.6" customHeight="1">
      <c r="A113" s="884"/>
      <c r="B113" s="197"/>
      <c r="C113" s="197"/>
      <c r="D113" s="197"/>
      <c r="E113" s="197"/>
      <c r="F113" s="197"/>
      <c r="G113" s="197"/>
      <c r="H113" s="197"/>
      <c r="I113" s="197"/>
      <c r="J113" s="197"/>
      <c r="K113" s="285"/>
      <c r="L113" s="286"/>
    </row>
    <row r="114" spans="1:13" s="281" customFormat="1" ht="12.6" customHeight="1">
      <c r="A114" s="884"/>
      <c r="B114" s="197"/>
      <c r="C114" s="197"/>
      <c r="D114" s="197"/>
      <c r="E114" s="197"/>
      <c r="F114" s="197"/>
      <c r="G114" s="197"/>
      <c r="H114" s="197"/>
      <c r="I114" s="197"/>
      <c r="J114" s="197"/>
      <c r="K114" s="285"/>
      <c r="L114" s="286"/>
    </row>
    <row r="115" spans="1:13" s="281" customFormat="1" ht="12.6" customHeight="1">
      <c r="A115" s="884"/>
      <c r="B115" s="197"/>
      <c r="C115" s="197"/>
      <c r="D115" s="197"/>
      <c r="E115" s="197"/>
      <c r="F115" s="197"/>
      <c r="G115" s="197"/>
      <c r="H115" s="197"/>
      <c r="I115" s="197"/>
      <c r="J115" s="197"/>
      <c r="K115" s="285"/>
      <c r="L115" s="286"/>
    </row>
    <row r="116" spans="1:13" ht="12.95" customHeight="1">
      <c r="A116" s="886" t="s">
        <v>758</v>
      </c>
      <c r="B116" s="290">
        <v>3279</v>
      </c>
      <c r="C116" s="290">
        <v>1510</v>
      </c>
      <c r="D116" s="290">
        <v>1769</v>
      </c>
      <c r="E116" s="290">
        <v>3279</v>
      </c>
      <c r="F116" s="290">
        <v>1510</v>
      </c>
      <c r="G116" s="290">
        <v>1769</v>
      </c>
      <c r="H116" s="17" t="s">
        <v>37</v>
      </c>
      <c r="I116" s="17" t="s">
        <v>37</v>
      </c>
      <c r="J116" s="17" t="s">
        <v>37</v>
      </c>
      <c r="K116" s="285"/>
      <c r="L116" s="286"/>
      <c r="M116" s="281"/>
    </row>
    <row r="117" spans="1:13" ht="12.95" customHeight="1">
      <c r="A117" s="886" t="s">
        <v>759</v>
      </c>
      <c r="B117" s="290">
        <v>2825</v>
      </c>
      <c r="C117" s="290">
        <v>1298</v>
      </c>
      <c r="D117" s="290">
        <v>1527</v>
      </c>
      <c r="E117" s="290">
        <v>2825</v>
      </c>
      <c r="F117" s="290">
        <v>1298</v>
      </c>
      <c r="G117" s="290">
        <v>1527</v>
      </c>
      <c r="H117" s="17" t="s">
        <v>37</v>
      </c>
      <c r="I117" s="17" t="s">
        <v>37</v>
      </c>
      <c r="J117" s="17" t="s">
        <v>37</v>
      </c>
      <c r="K117" s="285"/>
      <c r="L117" s="286"/>
      <c r="M117" s="281"/>
    </row>
    <row r="118" spans="1:13" ht="12.95" customHeight="1">
      <c r="A118" s="886" t="s">
        <v>760</v>
      </c>
      <c r="B118" s="290">
        <v>2572</v>
      </c>
      <c r="C118" s="290">
        <v>1100</v>
      </c>
      <c r="D118" s="290">
        <v>1472</v>
      </c>
      <c r="E118" s="290">
        <v>2572</v>
      </c>
      <c r="F118" s="290">
        <v>1100</v>
      </c>
      <c r="G118" s="290">
        <v>1472</v>
      </c>
      <c r="H118" s="17" t="s">
        <v>37</v>
      </c>
      <c r="I118" s="17" t="s">
        <v>37</v>
      </c>
      <c r="J118" s="17" t="s">
        <v>37</v>
      </c>
      <c r="K118" s="285"/>
      <c r="L118" s="286"/>
      <c r="M118" s="281"/>
    </row>
    <row r="119" spans="1:13" ht="12.95" customHeight="1">
      <c r="A119" s="886" t="s">
        <v>761</v>
      </c>
      <c r="B119" s="290">
        <v>2317</v>
      </c>
      <c r="C119" s="290">
        <v>1034</v>
      </c>
      <c r="D119" s="290">
        <v>1283</v>
      </c>
      <c r="E119" s="290">
        <v>2317</v>
      </c>
      <c r="F119" s="290">
        <v>1034</v>
      </c>
      <c r="G119" s="290">
        <v>1283</v>
      </c>
      <c r="H119" s="17" t="s">
        <v>37</v>
      </c>
      <c r="I119" s="17" t="s">
        <v>37</v>
      </c>
      <c r="J119" s="17" t="s">
        <v>37</v>
      </c>
      <c r="K119" s="285"/>
      <c r="L119" s="286"/>
      <c r="M119" s="281"/>
    </row>
    <row r="120" spans="1:13" ht="12.95" customHeight="1">
      <c r="A120" s="886" t="s">
        <v>627</v>
      </c>
      <c r="B120" s="290">
        <v>2185</v>
      </c>
      <c r="C120" s="290">
        <v>974</v>
      </c>
      <c r="D120" s="290">
        <v>1211</v>
      </c>
      <c r="E120" s="290">
        <v>2185</v>
      </c>
      <c r="F120" s="290">
        <v>974</v>
      </c>
      <c r="G120" s="290">
        <v>1211</v>
      </c>
      <c r="H120" s="17" t="s">
        <v>37</v>
      </c>
      <c r="I120" s="17" t="s">
        <v>37</v>
      </c>
      <c r="J120" s="17" t="s">
        <v>37</v>
      </c>
      <c r="K120" s="285"/>
      <c r="L120" s="286"/>
      <c r="M120" s="281"/>
    </row>
    <row r="121" spans="1:13" s="281" customFormat="1" ht="12.95" customHeight="1">
      <c r="A121" s="884" t="s">
        <v>762</v>
      </c>
      <c r="B121" s="911">
        <v>13178</v>
      </c>
      <c r="C121" s="911">
        <v>5916</v>
      </c>
      <c r="D121" s="911">
        <v>7262</v>
      </c>
      <c r="E121" s="911">
        <v>13178</v>
      </c>
      <c r="F121" s="911">
        <v>5916</v>
      </c>
      <c r="G121" s="911">
        <v>7262</v>
      </c>
      <c r="H121" s="17" t="s">
        <v>37</v>
      </c>
      <c r="I121" s="17" t="s">
        <v>37</v>
      </c>
      <c r="J121" s="17" t="s">
        <v>37</v>
      </c>
      <c r="K121" s="285"/>
      <c r="L121" s="286"/>
    </row>
    <row r="122" spans="1:13" ht="11.1" customHeight="1">
      <c r="B122" s="290"/>
      <c r="C122" s="290"/>
      <c r="D122" s="290"/>
      <c r="E122" s="290"/>
      <c r="F122" s="290"/>
      <c r="G122" s="290"/>
      <c r="H122" s="18"/>
      <c r="I122" s="18"/>
      <c r="J122" s="18"/>
      <c r="K122" s="285"/>
      <c r="L122" s="286"/>
      <c r="M122" s="281"/>
    </row>
    <row r="123" spans="1:13" ht="12.95" customHeight="1">
      <c r="A123" s="886" t="s">
        <v>763</v>
      </c>
      <c r="B123" s="290">
        <v>1948</v>
      </c>
      <c r="C123" s="290">
        <v>890</v>
      </c>
      <c r="D123" s="290">
        <v>1058</v>
      </c>
      <c r="E123" s="290">
        <v>1948</v>
      </c>
      <c r="F123" s="290">
        <v>890</v>
      </c>
      <c r="G123" s="290">
        <v>1058</v>
      </c>
      <c r="H123" s="17" t="s">
        <v>37</v>
      </c>
      <c r="I123" s="17" t="s">
        <v>37</v>
      </c>
      <c r="J123" s="17" t="s">
        <v>37</v>
      </c>
      <c r="K123" s="285"/>
      <c r="L123" s="286"/>
      <c r="M123" s="281"/>
    </row>
    <row r="124" spans="1:13" ht="12.95" customHeight="1">
      <c r="A124" s="886" t="s">
        <v>764</v>
      </c>
      <c r="B124" s="290">
        <v>1745</v>
      </c>
      <c r="C124" s="290">
        <v>800</v>
      </c>
      <c r="D124" s="290">
        <v>945</v>
      </c>
      <c r="E124" s="290">
        <v>1745</v>
      </c>
      <c r="F124" s="290">
        <v>800</v>
      </c>
      <c r="G124" s="290">
        <v>945</v>
      </c>
      <c r="H124" s="17" t="s">
        <v>37</v>
      </c>
      <c r="I124" s="17" t="s">
        <v>37</v>
      </c>
      <c r="J124" s="17" t="s">
        <v>37</v>
      </c>
      <c r="K124" s="285"/>
      <c r="L124" s="286"/>
      <c r="M124" s="281"/>
    </row>
    <row r="125" spans="1:13" ht="12.95" customHeight="1">
      <c r="A125" s="886" t="s">
        <v>765</v>
      </c>
      <c r="B125" s="290">
        <v>1460</v>
      </c>
      <c r="C125" s="290">
        <v>631</v>
      </c>
      <c r="D125" s="290">
        <v>829</v>
      </c>
      <c r="E125" s="290">
        <v>1460</v>
      </c>
      <c r="F125" s="290">
        <v>631</v>
      </c>
      <c r="G125" s="290">
        <v>829</v>
      </c>
      <c r="H125" s="17" t="s">
        <v>37</v>
      </c>
      <c r="I125" s="17" t="s">
        <v>37</v>
      </c>
      <c r="J125" s="17" t="s">
        <v>37</v>
      </c>
      <c r="K125" s="285"/>
      <c r="L125" s="286"/>
      <c r="M125" s="281"/>
    </row>
    <row r="126" spans="1:13" ht="12.95" customHeight="1">
      <c r="A126" s="886" t="s">
        <v>766</v>
      </c>
      <c r="B126" s="290">
        <v>1364</v>
      </c>
      <c r="C126" s="290">
        <v>622</v>
      </c>
      <c r="D126" s="290">
        <v>742</v>
      </c>
      <c r="E126" s="290">
        <v>1364</v>
      </c>
      <c r="F126" s="290">
        <v>622</v>
      </c>
      <c r="G126" s="290">
        <v>742</v>
      </c>
      <c r="H126" s="17" t="s">
        <v>37</v>
      </c>
      <c r="I126" s="17" t="s">
        <v>37</v>
      </c>
      <c r="J126" s="17" t="s">
        <v>37</v>
      </c>
      <c r="K126" s="285"/>
      <c r="L126" s="286"/>
      <c r="M126" s="281"/>
    </row>
    <row r="127" spans="1:13" ht="12.95" customHeight="1">
      <c r="A127" s="886" t="s">
        <v>767</v>
      </c>
      <c r="B127" s="290">
        <v>1206</v>
      </c>
      <c r="C127" s="290">
        <v>545</v>
      </c>
      <c r="D127" s="290">
        <v>661</v>
      </c>
      <c r="E127" s="290">
        <v>1206</v>
      </c>
      <c r="F127" s="290">
        <v>545</v>
      </c>
      <c r="G127" s="290">
        <v>661</v>
      </c>
      <c r="H127" s="17" t="s">
        <v>37</v>
      </c>
      <c r="I127" s="17" t="s">
        <v>37</v>
      </c>
      <c r="J127" s="17" t="s">
        <v>37</v>
      </c>
      <c r="K127" s="285"/>
      <c r="L127" s="286"/>
      <c r="M127" s="281"/>
    </row>
    <row r="128" spans="1:13" s="281" customFormat="1" ht="12.95" customHeight="1">
      <c r="A128" s="884" t="s">
        <v>768</v>
      </c>
      <c r="B128" s="911">
        <v>7723</v>
      </c>
      <c r="C128" s="911">
        <v>3488</v>
      </c>
      <c r="D128" s="911">
        <v>4235</v>
      </c>
      <c r="E128" s="911">
        <v>7723</v>
      </c>
      <c r="F128" s="911">
        <v>3488</v>
      </c>
      <c r="G128" s="911">
        <v>4235</v>
      </c>
      <c r="H128" s="17" t="s">
        <v>37</v>
      </c>
      <c r="I128" s="17" t="s">
        <v>37</v>
      </c>
      <c r="J128" s="17" t="s">
        <v>37</v>
      </c>
      <c r="K128" s="285"/>
      <c r="L128" s="286"/>
    </row>
    <row r="129" spans="1:13" ht="10.9" customHeight="1">
      <c r="B129" s="290"/>
      <c r="C129" s="290"/>
      <c r="D129" s="290"/>
      <c r="E129" s="290"/>
      <c r="F129" s="290"/>
      <c r="G129" s="290"/>
      <c r="H129" s="18"/>
      <c r="I129" s="18"/>
      <c r="J129" s="18"/>
      <c r="K129" s="285"/>
      <c r="L129" s="286"/>
      <c r="M129" s="281"/>
    </row>
    <row r="130" spans="1:13" ht="12.95" customHeight="1">
      <c r="A130" s="886" t="s">
        <v>769</v>
      </c>
      <c r="B130" s="290">
        <v>1123</v>
      </c>
      <c r="C130" s="290">
        <v>495</v>
      </c>
      <c r="D130" s="290">
        <v>628</v>
      </c>
      <c r="E130" s="290">
        <v>1123</v>
      </c>
      <c r="F130" s="290">
        <v>495</v>
      </c>
      <c r="G130" s="290">
        <v>628</v>
      </c>
      <c r="H130" s="17" t="s">
        <v>37</v>
      </c>
      <c r="I130" s="17" t="s">
        <v>37</v>
      </c>
      <c r="J130" s="17" t="s">
        <v>37</v>
      </c>
      <c r="K130" s="285"/>
      <c r="L130" s="286"/>
      <c r="M130" s="281"/>
    </row>
    <row r="131" spans="1:13" ht="12.95" customHeight="1">
      <c r="A131" s="886" t="s">
        <v>770</v>
      </c>
      <c r="B131" s="290">
        <v>932</v>
      </c>
      <c r="C131" s="290">
        <v>406</v>
      </c>
      <c r="D131" s="290">
        <v>526</v>
      </c>
      <c r="E131" s="290">
        <v>932</v>
      </c>
      <c r="F131" s="290">
        <v>406</v>
      </c>
      <c r="G131" s="290">
        <v>526</v>
      </c>
      <c r="H131" s="17" t="s">
        <v>37</v>
      </c>
      <c r="I131" s="17" t="s">
        <v>37</v>
      </c>
      <c r="J131" s="17" t="s">
        <v>37</v>
      </c>
      <c r="K131" s="285"/>
      <c r="L131" s="286"/>
      <c r="M131" s="281"/>
    </row>
    <row r="132" spans="1:13" ht="12.95" customHeight="1">
      <c r="A132" s="886" t="s">
        <v>771</v>
      </c>
      <c r="B132" s="290">
        <v>660</v>
      </c>
      <c r="C132" s="290">
        <v>293</v>
      </c>
      <c r="D132" s="290">
        <v>367</v>
      </c>
      <c r="E132" s="290">
        <v>660</v>
      </c>
      <c r="F132" s="290">
        <v>293</v>
      </c>
      <c r="G132" s="290">
        <v>367</v>
      </c>
      <c r="H132" s="17" t="s">
        <v>37</v>
      </c>
      <c r="I132" s="17" t="s">
        <v>37</v>
      </c>
      <c r="J132" s="17" t="s">
        <v>37</v>
      </c>
      <c r="K132" s="285"/>
      <c r="L132" s="286"/>
      <c r="M132" s="281"/>
    </row>
    <row r="133" spans="1:13" ht="12.95" customHeight="1">
      <c r="A133" s="886" t="s">
        <v>772</v>
      </c>
      <c r="B133" s="290">
        <v>575</v>
      </c>
      <c r="C133" s="290">
        <v>229</v>
      </c>
      <c r="D133" s="290">
        <v>346</v>
      </c>
      <c r="E133" s="290">
        <v>575</v>
      </c>
      <c r="F133" s="290">
        <v>229</v>
      </c>
      <c r="G133" s="290">
        <v>346</v>
      </c>
      <c r="H133" s="17" t="s">
        <v>37</v>
      </c>
      <c r="I133" s="17" t="s">
        <v>37</v>
      </c>
      <c r="J133" s="17" t="s">
        <v>37</v>
      </c>
      <c r="K133" s="285"/>
      <c r="L133" s="286"/>
      <c r="M133" s="281"/>
    </row>
    <row r="134" spans="1:13" ht="12.95" customHeight="1">
      <c r="A134" s="886" t="s">
        <v>773</v>
      </c>
      <c r="B134" s="290">
        <v>470</v>
      </c>
      <c r="C134" s="290">
        <v>195</v>
      </c>
      <c r="D134" s="290">
        <v>275</v>
      </c>
      <c r="E134" s="290">
        <v>470</v>
      </c>
      <c r="F134" s="290">
        <v>195</v>
      </c>
      <c r="G134" s="290">
        <v>275</v>
      </c>
      <c r="H134" s="17" t="s">
        <v>37</v>
      </c>
      <c r="I134" s="17" t="s">
        <v>37</v>
      </c>
      <c r="J134" s="17" t="s">
        <v>37</v>
      </c>
      <c r="K134" s="285"/>
      <c r="L134" s="286"/>
      <c r="M134" s="281"/>
    </row>
    <row r="135" spans="1:13" s="281" customFormat="1" ht="12.95" customHeight="1">
      <c r="A135" s="884" t="s">
        <v>774</v>
      </c>
      <c r="B135" s="911">
        <v>3760</v>
      </c>
      <c r="C135" s="911">
        <v>1618</v>
      </c>
      <c r="D135" s="911">
        <v>2142</v>
      </c>
      <c r="E135" s="911">
        <v>3760</v>
      </c>
      <c r="F135" s="911">
        <v>1618</v>
      </c>
      <c r="G135" s="911">
        <v>2142</v>
      </c>
      <c r="H135" s="17" t="s">
        <v>37</v>
      </c>
      <c r="I135" s="17" t="s">
        <v>37</v>
      </c>
      <c r="J135" s="17" t="s">
        <v>37</v>
      </c>
      <c r="K135" s="285"/>
      <c r="L135" s="286"/>
    </row>
    <row r="136" spans="1:13" ht="11.45" customHeight="1">
      <c r="B136" s="290"/>
      <c r="C136" s="290"/>
      <c r="D136" s="290"/>
      <c r="E136" s="290"/>
      <c r="F136" s="290"/>
      <c r="G136" s="290"/>
      <c r="H136" s="18"/>
      <c r="I136" s="18"/>
      <c r="J136" s="18"/>
      <c r="K136" s="285"/>
      <c r="L136" s="286"/>
      <c r="M136" s="281"/>
    </row>
    <row r="137" spans="1:13" ht="12.95" customHeight="1">
      <c r="A137" s="886" t="s">
        <v>775</v>
      </c>
      <c r="B137" s="290">
        <v>344</v>
      </c>
      <c r="C137" s="290">
        <v>135</v>
      </c>
      <c r="D137" s="290">
        <v>209</v>
      </c>
      <c r="E137" s="290">
        <v>344</v>
      </c>
      <c r="F137" s="290">
        <v>135</v>
      </c>
      <c r="G137" s="290">
        <v>209</v>
      </c>
      <c r="H137" s="17" t="s">
        <v>37</v>
      </c>
      <c r="I137" s="17" t="s">
        <v>37</v>
      </c>
      <c r="J137" s="17" t="s">
        <v>37</v>
      </c>
      <c r="K137" s="285"/>
      <c r="L137" s="286"/>
      <c r="M137" s="281"/>
    </row>
    <row r="138" spans="1:13" ht="12.95" customHeight="1">
      <c r="A138" s="886" t="s">
        <v>776</v>
      </c>
      <c r="B138" s="290">
        <v>272</v>
      </c>
      <c r="C138" s="290">
        <v>100</v>
      </c>
      <c r="D138" s="290">
        <v>172</v>
      </c>
      <c r="E138" s="290">
        <v>272</v>
      </c>
      <c r="F138" s="290">
        <v>100</v>
      </c>
      <c r="G138" s="290">
        <v>172</v>
      </c>
      <c r="H138" s="17" t="s">
        <v>37</v>
      </c>
      <c r="I138" s="17" t="s">
        <v>37</v>
      </c>
      <c r="J138" s="17" t="s">
        <v>37</v>
      </c>
      <c r="K138" s="285"/>
      <c r="L138" s="286"/>
      <c r="M138" s="281"/>
    </row>
    <row r="139" spans="1:13" ht="12.95" customHeight="1">
      <c r="A139" s="886" t="s">
        <v>392</v>
      </c>
      <c r="B139" s="290">
        <v>182</v>
      </c>
      <c r="C139" s="290">
        <v>77</v>
      </c>
      <c r="D139" s="290">
        <v>105</v>
      </c>
      <c r="E139" s="290">
        <v>182</v>
      </c>
      <c r="F139" s="290">
        <v>77</v>
      </c>
      <c r="G139" s="290">
        <v>105</v>
      </c>
      <c r="H139" s="17" t="s">
        <v>37</v>
      </c>
      <c r="I139" s="17" t="s">
        <v>37</v>
      </c>
      <c r="J139" s="17" t="s">
        <v>37</v>
      </c>
      <c r="K139" s="285"/>
      <c r="L139" s="286"/>
      <c r="M139" s="281"/>
    </row>
    <row r="140" spans="1:13" ht="12.95" customHeight="1">
      <c r="A140" s="886" t="s">
        <v>777</v>
      </c>
      <c r="B140" s="290">
        <v>219</v>
      </c>
      <c r="C140" s="290">
        <v>91</v>
      </c>
      <c r="D140" s="290">
        <v>128</v>
      </c>
      <c r="E140" s="290">
        <v>219</v>
      </c>
      <c r="F140" s="290">
        <v>91</v>
      </c>
      <c r="G140" s="290">
        <v>128</v>
      </c>
      <c r="H140" s="17" t="s">
        <v>37</v>
      </c>
      <c r="I140" s="17" t="s">
        <v>37</v>
      </c>
      <c r="J140" s="17" t="s">
        <v>37</v>
      </c>
      <c r="K140" s="285"/>
      <c r="L140" s="286"/>
      <c r="M140" s="281"/>
    </row>
    <row r="141" spans="1:13" ht="12.95" customHeight="1">
      <c r="A141" s="886" t="s">
        <v>778</v>
      </c>
      <c r="B141" s="290">
        <v>220</v>
      </c>
      <c r="C141" s="290">
        <v>74</v>
      </c>
      <c r="D141" s="290">
        <v>146</v>
      </c>
      <c r="E141" s="290">
        <v>220</v>
      </c>
      <c r="F141" s="290">
        <v>74</v>
      </c>
      <c r="G141" s="290">
        <v>146</v>
      </c>
      <c r="H141" s="17" t="s">
        <v>37</v>
      </c>
      <c r="I141" s="17" t="s">
        <v>37</v>
      </c>
      <c r="J141" s="17" t="s">
        <v>37</v>
      </c>
      <c r="K141" s="285"/>
      <c r="L141" s="286"/>
      <c r="M141" s="281"/>
    </row>
    <row r="142" spans="1:13" s="281" customFormat="1" ht="12.95" customHeight="1">
      <c r="A142" s="884" t="s">
        <v>779</v>
      </c>
      <c r="B142" s="911">
        <v>1237</v>
      </c>
      <c r="C142" s="911">
        <v>477</v>
      </c>
      <c r="D142" s="911">
        <v>760</v>
      </c>
      <c r="E142" s="911">
        <v>1237</v>
      </c>
      <c r="F142" s="911">
        <v>477</v>
      </c>
      <c r="G142" s="911">
        <v>760</v>
      </c>
      <c r="H142" s="17" t="s">
        <v>37</v>
      </c>
      <c r="I142" s="17" t="s">
        <v>37</v>
      </c>
      <c r="J142" s="17" t="s">
        <v>37</v>
      </c>
      <c r="K142" s="285"/>
      <c r="L142" s="286"/>
    </row>
    <row r="143" spans="1:13" ht="12" customHeight="1">
      <c r="B143" s="911"/>
      <c r="C143" s="911"/>
      <c r="D143" s="911"/>
      <c r="E143" s="911"/>
      <c r="F143" s="911"/>
      <c r="G143" s="911"/>
      <c r="H143" s="17"/>
      <c r="I143" s="18"/>
      <c r="J143" s="18"/>
      <c r="K143" s="285"/>
      <c r="L143" s="286"/>
      <c r="M143" s="281"/>
    </row>
    <row r="144" spans="1:13" ht="12.95" customHeight="1">
      <c r="A144" s="886" t="s">
        <v>780</v>
      </c>
      <c r="B144" s="290">
        <v>221</v>
      </c>
      <c r="C144" s="290">
        <v>82</v>
      </c>
      <c r="D144" s="290">
        <v>139</v>
      </c>
      <c r="E144" s="290">
        <v>221</v>
      </c>
      <c r="F144" s="290">
        <v>82</v>
      </c>
      <c r="G144" s="290">
        <v>139</v>
      </c>
      <c r="H144" s="17" t="s">
        <v>37</v>
      </c>
      <c r="I144" s="17" t="s">
        <v>37</v>
      </c>
      <c r="J144" s="17" t="s">
        <v>37</v>
      </c>
      <c r="K144" s="285"/>
      <c r="L144" s="286"/>
      <c r="M144" s="281"/>
    </row>
    <row r="145" spans="1:13" ht="12.95" customHeight="1">
      <c r="A145" s="886" t="s">
        <v>781</v>
      </c>
      <c r="B145" s="290">
        <v>149</v>
      </c>
      <c r="C145" s="290">
        <v>44</v>
      </c>
      <c r="D145" s="290">
        <v>105</v>
      </c>
      <c r="E145" s="290">
        <v>149</v>
      </c>
      <c r="F145" s="290">
        <v>44</v>
      </c>
      <c r="G145" s="290">
        <v>105</v>
      </c>
      <c r="H145" s="17" t="s">
        <v>37</v>
      </c>
      <c r="I145" s="17" t="s">
        <v>37</v>
      </c>
      <c r="J145" s="17" t="s">
        <v>37</v>
      </c>
      <c r="K145" s="285"/>
      <c r="L145" s="286"/>
      <c r="M145" s="281"/>
    </row>
    <row r="146" spans="1:13" ht="12.95" customHeight="1">
      <c r="A146" s="886" t="s">
        <v>782</v>
      </c>
      <c r="B146" s="290">
        <v>125</v>
      </c>
      <c r="C146" s="290">
        <v>56</v>
      </c>
      <c r="D146" s="290">
        <v>69</v>
      </c>
      <c r="E146" s="290">
        <v>125</v>
      </c>
      <c r="F146" s="290">
        <v>56</v>
      </c>
      <c r="G146" s="290">
        <v>69</v>
      </c>
      <c r="H146" s="17" t="s">
        <v>37</v>
      </c>
      <c r="I146" s="17" t="s">
        <v>37</v>
      </c>
      <c r="J146" s="17" t="s">
        <v>37</v>
      </c>
      <c r="K146" s="285"/>
      <c r="L146" s="286"/>
      <c r="M146" s="281"/>
    </row>
    <row r="147" spans="1:13" ht="12.95" customHeight="1">
      <c r="A147" s="886" t="s">
        <v>783</v>
      </c>
      <c r="B147" s="290">
        <v>94</v>
      </c>
      <c r="C147" s="290">
        <v>40</v>
      </c>
      <c r="D147" s="290">
        <v>54</v>
      </c>
      <c r="E147" s="290">
        <v>94</v>
      </c>
      <c r="F147" s="290">
        <v>40</v>
      </c>
      <c r="G147" s="290">
        <v>54</v>
      </c>
      <c r="H147" s="17" t="s">
        <v>37</v>
      </c>
      <c r="I147" s="17" t="s">
        <v>37</v>
      </c>
      <c r="J147" s="17" t="s">
        <v>37</v>
      </c>
      <c r="K147" s="285"/>
      <c r="L147" s="286"/>
      <c r="M147" s="281"/>
    </row>
    <row r="148" spans="1:13" ht="12.95" customHeight="1">
      <c r="A148" s="886" t="s">
        <v>784</v>
      </c>
      <c r="B148" s="290">
        <v>91</v>
      </c>
      <c r="C148" s="290">
        <v>20</v>
      </c>
      <c r="D148" s="290">
        <v>71</v>
      </c>
      <c r="E148" s="290">
        <v>91</v>
      </c>
      <c r="F148" s="290">
        <v>20</v>
      </c>
      <c r="G148" s="290">
        <v>71</v>
      </c>
      <c r="H148" s="17" t="s">
        <v>37</v>
      </c>
      <c r="I148" s="17" t="s">
        <v>37</v>
      </c>
      <c r="J148" s="17" t="s">
        <v>37</v>
      </c>
      <c r="K148" s="285"/>
      <c r="L148" s="286"/>
      <c r="M148" s="281"/>
    </row>
    <row r="149" spans="1:13" s="281" customFormat="1" ht="12.95" customHeight="1">
      <c r="A149" s="884" t="s">
        <v>785</v>
      </c>
      <c r="B149" s="911">
        <v>680</v>
      </c>
      <c r="C149" s="911">
        <v>242</v>
      </c>
      <c r="D149" s="911">
        <v>438</v>
      </c>
      <c r="E149" s="911">
        <v>680</v>
      </c>
      <c r="F149" s="911">
        <v>242</v>
      </c>
      <c r="G149" s="911">
        <v>438</v>
      </c>
      <c r="H149" s="17" t="s">
        <v>37</v>
      </c>
      <c r="I149" s="17" t="s">
        <v>37</v>
      </c>
      <c r="J149" s="17" t="s">
        <v>37</v>
      </c>
      <c r="K149" s="285"/>
      <c r="L149" s="286"/>
    </row>
    <row r="150" spans="1:13" ht="11.1" customHeight="1">
      <c r="B150" s="290"/>
      <c r="C150" s="290"/>
      <c r="D150" s="290"/>
      <c r="E150" s="290"/>
      <c r="F150" s="290"/>
      <c r="G150" s="290"/>
      <c r="H150" s="18"/>
      <c r="I150" s="18"/>
      <c r="J150" s="18"/>
      <c r="K150" s="285"/>
      <c r="L150" s="286"/>
      <c r="M150" s="281"/>
    </row>
    <row r="151" spans="1:13" ht="12.95" customHeight="1">
      <c r="A151" s="886" t="s">
        <v>786</v>
      </c>
      <c r="B151" s="290">
        <v>76</v>
      </c>
      <c r="C151" s="290">
        <v>32</v>
      </c>
      <c r="D151" s="290">
        <v>44</v>
      </c>
      <c r="E151" s="290">
        <v>76</v>
      </c>
      <c r="F151" s="290">
        <v>32</v>
      </c>
      <c r="G151" s="290">
        <v>44</v>
      </c>
      <c r="H151" s="17" t="s">
        <v>37</v>
      </c>
      <c r="I151" s="17" t="s">
        <v>37</v>
      </c>
      <c r="J151" s="17" t="s">
        <v>37</v>
      </c>
      <c r="K151" s="285"/>
      <c r="L151" s="286"/>
      <c r="M151" s="281"/>
    </row>
    <row r="152" spans="1:13" ht="12.95" customHeight="1">
      <c r="A152" s="886" t="s">
        <v>787</v>
      </c>
      <c r="B152" s="290">
        <v>37</v>
      </c>
      <c r="C152" s="290">
        <v>7</v>
      </c>
      <c r="D152" s="290">
        <v>30</v>
      </c>
      <c r="E152" s="290">
        <v>37</v>
      </c>
      <c r="F152" s="290">
        <v>7</v>
      </c>
      <c r="G152" s="290">
        <v>30</v>
      </c>
      <c r="H152" s="17" t="s">
        <v>37</v>
      </c>
      <c r="I152" s="17" t="s">
        <v>37</v>
      </c>
      <c r="J152" s="17" t="s">
        <v>37</v>
      </c>
      <c r="K152" s="285"/>
      <c r="L152" s="286"/>
      <c r="M152" s="281"/>
    </row>
    <row r="153" spans="1:13" ht="12.95" customHeight="1">
      <c r="A153" s="886" t="s">
        <v>788</v>
      </c>
      <c r="B153" s="290">
        <v>16</v>
      </c>
      <c r="C153" s="290">
        <v>9</v>
      </c>
      <c r="D153" s="290">
        <v>7</v>
      </c>
      <c r="E153" s="290">
        <v>16</v>
      </c>
      <c r="F153" s="290">
        <v>9</v>
      </c>
      <c r="G153" s="290">
        <v>7</v>
      </c>
      <c r="H153" s="17" t="s">
        <v>37</v>
      </c>
      <c r="I153" s="17" t="s">
        <v>37</v>
      </c>
      <c r="J153" s="17" t="s">
        <v>37</v>
      </c>
      <c r="K153" s="285"/>
      <c r="L153" s="286"/>
      <c r="M153" s="281"/>
    </row>
    <row r="154" spans="1:13" ht="12.95" customHeight="1">
      <c r="A154" s="886" t="s">
        <v>789</v>
      </c>
      <c r="B154" s="290">
        <v>17</v>
      </c>
      <c r="C154" s="290">
        <v>10</v>
      </c>
      <c r="D154" s="290">
        <v>7</v>
      </c>
      <c r="E154" s="290">
        <v>17</v>
      </c>
      <c r="F154" s="290">
        <v>10</v>
      </c>
      <c r="G154" s="290">
        <v>7</v>
      </c>
      <c r="H154" s="17" t="s">
        <v>37</v>
      </c>
      <c r="I154" s="17" t="s">
        <v>37</v>
      </c>
      <c r="J154" s="17" t="s">
        <v>37</v>
      </c>
      <c r="K154" s="285"/>
      <c r="L154" s="286"/>
      <c r="M154" s="281"/>
    </row>
    <row r="155" spans="1:13" ht="12.95" customHeight="1">
      <c r="A155" s="886" t="s">
        <v>790</v>
      </c>
      <c r="B155" s="290">
        <v>24</v>
      </c>
      <c r="C155" s="290">
        <v>8</v>
      </c>
      <c r="D155" s="290">
        <v>16</v>
      </c>
      <c r="E155" s="290">
        <v>24</v>
      </c>
      <c r="F155" s="290">
        <v>8</v>
      </c>
      <c r="G155" s="290">
        <v>16</v>
      </c>
      <c r="H155" s="17" t="s">
        <v>37</v>
      </c>
      <c r="I155" s="17" t="s">
        <v>37</v>
      </c>
      <c r="J155" s="17" t="s">
        <v>37</v>
      </c>
      <c r="K155" s="285"/>
      <c r="L155" s="286"/>
      <c r="M155" s="281"/>
    </row>
    <row r="156" spans="1:13" s="281" customFormat="1" ht="12.95" customHeight="1">
      <c r="A156" s="884" t="s">
        <v>791</v>
      </c>
      <c r="B156" s="911">
        <v>170</v>
      </c>
      <c r="C156" s="911">
        <v>66</v>
      </c>
      <c r="D156" s="911">
        <v>104</v>
      </c>
      <c r="E156" s="911">
        <v>170</v>
      </c>
      <c r="F156" s="911">
        <v>66</v>
      </c>
      <c r="G156" s="911">
        <v>104</v>
      </c>
      <c r="H156" s="17" t="s">
        <v>37</v>
      </c>
      <c r="I156" s="17" t="s">
        <v>37</v>
      </c>
      <c r="J156" s="17" t="s">
        <v>37</v>
      </c>
      <c r="K156" s="285"/>
      <c r="L156" s="286"/>
    </row>
    <row r="157" spans="1:13" ht="11.1" customHeight="1">
      <c r="B157" s="290"/>
      <c r="C157" s="290"/>
      <c r="D157" s="290"/>
      <c r="E157" s="290"/>
      <c r="F157" s="290"/>
      <c r="G157" s="290"/>
      <c r="H157" s="18"/>
      <c r="I157" s="18"/>
      <c r="J157" s="18"/>
      <c r="K157" s="285"/>
      <c r="L157" s="286"/>
      <c r="M157" s="281"/>
    </row>
    <row r="158" spans="1:13" ht="12.95" customHeight="1">
      <c r="A158" s="886" t="s">
        <v>792</v>
      </c>
      <c r="B158" s="290">
        <v>0</v>
      </c>
      <c r="C158" s="290">
        <v>0</v>
      </c>
      <c r="D158" s="290">
        <v>0</v>
      </c>
      <c r="E158" s="290">
        <v>0</v>
      </c>
      <c r="F158" s="290">
        <v>0</v>
      </c>
      <c r="G158" s="290">
        <v>0</v>
      </c>
      <c r="H158" s="17" t="s">
        <v>37</v>
      </c>
      <c r="I158" s="17" t="s">
        <v>37</v>
      </c>
      <c r="J158" s="17" t="s">
        <v>37</v>
      </c>
      <c r="K158" s="285"/>
      <c r="L158" s="286"/>
      <c r="M158" s="281"/>
    </row>
    <row r="159" spans="1:13" ht="12.95" customHeight="1">
      <c r="A159" s="886" t="s">
        <v>793</v>
      </c>
      <c r="B159" s="290">
        <v>14</v>
      </c>
      <c r="C159" s="290">
        <v>8</v>
      </c>
      <c r="D159" s="290">
        <v>6</v>
      </c>
      <c r="E159" s="290">
        <v>14</v>
      </c>
      <c r="F159" s="290">
        <v>8</v>
      </c>
      <c r="G159" s="290">
        <v>6</v>
      </c>
      <c r="H159" s="17" t="s">
        <v>37</v>
      </c>
      <c r="I159" s="17" t="s">
        <v>37</v>
      </c>
      <c r="J159" s="17" t="s">
        <v>37</v>
      </c>
      <c r="K159" s="285"/>
      <c r="L159" s="286"/>
      <c r="M159" s="281"/>
    </row>
    <row r="160" spans="1:13" ht="12.95" customHeight="1">
      <c r="A160" s="886" t="s">
        <v>794</v>
      </c>
      <c r="B160" s="290">
        <v>3</v>
      </c>
      <c r="C160" s="290">
        <v>2</v>
      </c>
      <c r="D160" s="290">
        <v>1</v>
      </c>
      <c r="E160" s="290">
        <v>3</v>
      </c>
      <c r="F160" s="290">
        <v>2</v>
      </c>
      <c r="G160" s="290">
        <v>1</v>
      </c>
      <c r="H160" s="17" t="s">
        <v>37</v>
      </c>
      <c r="I160" s="17" t="s">
        <v>37</v>
      </c>
      <c r="J160" s="17" t="s">
        <v>37</v>
      </c>
      <c r="K160" s="285"/>
      <c r="L160" s="286"/>
      <c r="M160" s="281"/>
    </row>
    <row r="161" spans="1:13" ht="12.95" customHeight="1">
      <c r="A161" s="886" t="s">
        <v>795</v>
      </c>
      <c r="B161" s="290">
        <v>2</v>
      </c>
      <c r="C161" s="290">
        <v>2</v>
      </c>
      <c r="D161" s="290">
        <v>0</v>
      </c>
      <c r="E161" s="290">
        <v>2</v>
      </c>
      <c r="F161" s="290">
        <v>2</v>
      </c>
      <c r="G161" s="290">
        <v>0</v>
      </c>
      <c r="H161" s="17" t="s">
        <v>37</v>
      </c>
      <c r="I161" s="17" t="s">
        <v>37</v>
      </c>
      <c r="J161" s="17" t="s">
        <v>37</v>
      </c>
      <c r="K161" s="285"/>
      <c r="L161" s="286"/>
      <c r="M161" s="281"/>
    </row>
    <row r="162" spans="1:13" ht="12.95" customHeight="1">
      <c r="A162" s="886" t="s">
        <v>796</v>
      </c>
      <c r="B162" s="290">
        <v>12</v>
      </c>
      <c r="C162" s="290">
        <v>4</v>
      </c>
      <c r="D162" s="290">
        <v>8</v>
      </c>
      <c r="E162" s="290">
        <v>12</v>
      </c>
      <c r="F162" s="290">
        <v>4</v>
      </c>
      <c r="G162" s="290">
        <v>8</v>
      </c>
      <c r="H162" s="17" t="s">
        <v>37</v>
      </c>
      <c r="I162" s="17" t="s">
        <v>37</v>
      </c>
      <c r="J162" s="17" t="s">
        <v>37</v>
      </c>
      <c r="K162" s="285"/>
      <c r="L162" s="286"/>
      <c r="M162" s="281"/>
    </row>
    <row r="163" spans="1:13" s="281" customFormat="1" ht="12.95" customHeight="1">
      <c r="A163" s="884" t="s">
        <v>797</v>
      </c>
      <c r="B163" s="911">
        <v>31</v>
      </c>
      <c r="C163" s="911">
        <v>16</v>
      </c>
      <c r="D163" s="911">
        <v>15</v>
      </c>
      <c r="E163" s="911">
        <v>31</v>
      </c>
      <c r="F163" s="911">
        <v>16</v>
      </c>
      <c r="G163" s="911">
        <v>15</v>
      </c>
      <c r="H163" s="17" t="s">
        <v>37</v>
      </c>
      <c r="I163" s="17" t="s">
        <v>37</v>
      </c>
      <c r="J163" s="17" t="s">
        <v>37</v>
      </c>
      <c r="K163" s="285"/>
      <c r="L163" s="286"/>
    </row>
    <row r="164" spans="1:13" ht="7.5" customHeight="1">
      <c r="B164" s="290"/>
      <c r="C164" s="290"/>
      <c r="D164" s="290"/>
      <c r="E164" s="290"/>
      <c r="F164" s="290"/>
      <c r="G164" s="290"/>
      <c r="H164" s="17"/>
      <c r="I164" s="17"/>
      <c r="J164" s="17"/>
      <c r="K164" s="285"/>
      <c r="L164" s="286"/>
      <c r="M164" s="281"/>
    </row>
    <row r="165" spans="1:13" s="281" customFormat="1" ht="24" customHeight="1">
      <c r="A165" s="889" t="s">
        <v>798</v>
      </c>
      <c r="B165" s="911">
        <v>12</v>
      </c>
      <c r="C165" s="911">
        <v>5</v>
      </c>
      <c r="D165" s="911">
        <v>7</v>
      </c>
      <c r="E165" s="911">
        <v>12</v>
      </c>
      <c r="F165" s="911">
        <v>5</v>
      </c>
      <c r="G165" s="911">
        <v>7</v>
      </c>
      <c r="H165" s="17" t="s">
        <v>37</v>
      </c>
      <c r="I165" s="17" t="s">
        <v>37</v>
      </c>
      <c r="J165" s="17" t="s">
        <v>37</v>
      </c>
      <c r="K165" s="285"/>
      <c r="L165" s="286"/>
    </row>
    <row r="166" spans="1:13" ht="11.1" customHeight="1">
      <c r="A166" s="287"/>
      <c r="B166" s="288"/>
      <c r="C166" s="288"/>
      <c r="D166" s="288"/>
      <c r="E166" s="288"/>
      <c r="F166" s="288"/>
      <c r="G166" s="288"/>
      <c r="H166" s="288"/>
      <c r="I166" s="288"/>
      <c r="J166" s="288"/>
      <c r="K166" s="285"/>
      <c r="L166" s="286"/>
      <c r="M166" s="281"/>
    </row>
    <row r="167" spans="1:13" ht="12.95" customHeight="1">
      <c r="K167" s="285"/>
      <c r="L167" s="286"/>
      <c r="M167" s="281"/>
    </row>
    <row r="168" spans="1:13" ht="12.95" customHeight="1">
      <c r="K168" s="285"/>
      <c r="L168" s="281"/>
      <c r="M168" s="281"/>
    </row>
    <row r="169" spans="1:13" ht="12.95" customHeight="1">
      <c r="K169" s="285"/>
      <c r="L169" s="285"/>
      <c r="M169" s="281"/>
    </row>
    <row r="170" spans="1:13" ht="12.95" customHeight="1">
      <c r="K170" s="286"/>
      <c r="L170" s="281"/>
      <c r="M170" s="281"/>
    </row>
    <row r="171" spans="1:13" ht="12.95" customHeight="1">
      <c r="K171" s="286"/>
      <c r="L171" s="281"/>
      <c r="M171" s="281"/>
    </row>
    <row r="172" spans="1:13" ht="12.95" customHeight="1">
      <c r="K172" s="286"/>
      <c r="L172" s="281"/>
      <c r="M172" s="281"/>
    </row>
    <row r="173" spans="1:13" ht="12.95" customHeight="1">
      <c r="K173" s="286"/>
      <c r="L173" s="281"/>
      <c r="M173" s="281"/>
    </row>
    <row r="174" spans="1:13" ht="12.95" customHeight="1">
      <c r="K174" s="286"/>
      <c r="L174" s="281"/>
      <c r="M174" s="281"/>
    </row>
    <row r="175" spans="1:13" ht="12.95" customHeight="1">
      <c r="K175" s="286"/>
      <c r="L175" s="281"/>
      <c r="M175" s="281"/>
    </row>
    <row r="176" spans="1:13" ht="12.95" customHeight="1">
      <c r="K176" s="286"/>
      <c r="L176" s="281"/>
      <c r="M176" s="281"/>
    </row>
    <row r="177" spans="11:13" ht="12.95" customHeight="1">
      <c r="K177" s="286"/>
      <c r="L177" s="281"/>
      <c r="M177" s="281"/>
    </row>
    <row r="178" spans="11:13" ht="12.95" customHeight="1">
      <c r="K178" s="286"/>
      <c r="L178" s="281"/>
      <c r="M178" s="281"/>
    </row>
    <row r="179" spans="11:13" ht="12.95" customHeight="1">
      <c r="K179" s="286"/>
      <c r="L179" s="281"/>
      <c r="M179" s="281"/>
    </row>
    <row r="180" spans="11:13" ht="12.95" customHeight="1">
      <c r="K180" s="286"/>
      <c r="L180" s="281"/>
      <c r="M180" s="281"/>
    </row>
    <row r="181" spans="11:13" ht="12.95" customHeight="1">
      <c r="K181" s="286"/>
      <c r="L181" s="281"/>
      <c r="M181" s="281"/>
    </row>
    <row r="182" spans="11:13" ht="12.95" customHeight="1">
      <c r="K182" s="286"/>
      <c r="L182" s="281"/>
      <c r="M182" s="281"/>
    </row>
    <row r="183" spans="11:13" ht="12.95" customHeight="1">
      <c r="K183" s="286"/>
      <c r="L183" s="281"/>
      <c r="M183" s="281"/>
    </row>
    <row r="184" spans="11:13" ht="12.95" customHeight="1">
      <c r="K184" s="286"/>
      <c r="L184" s="281"/>
      <c r="M184" s="281"/>
    </row>
    <row r="185" spans="11:13" ht="12.95" customHeight="1">
      <c r="K185" s="286"/>
      <c r="L185" s="281"/>
      <c r="M185" s="281"/>
    </row>
    <row r="186" spans="11:13" ht="12.95" customHeight="1">
      <c r="K186" s="286"/>
      <c r="L186" s="281"/>
      <c r="M186" s="281"/>
    </row>
    <row r="187" spans="11:13" ht="12.95" customHeight="1">
      <c r="K187" s="286"/>
      <c r="L187" s="281"/>
      <c r="M187" s="281"/>
    </row>
    <row r="188" spans="11:13" ht="12.95" customHeight="1">
      <c r="K188" s="286"/>
      <c r="L188" s="281"/>
      <c r="M188" s="281"/>
    </row>
    <row r="189" spans="11:13" ht="12.95" customHeight="1">
      <c r="K189" s="286"/>
      <c r="L189" s="281"/>
      <c r="M189" s="281"/>
    </row>
    <row r="190" spans="11:13" ht="12.95" customHeight="1">
      <c r="K190" s="286"/>
      <c r="L190" s="281"/>
      <c r="M190" s="281"/>
    </row>
    <row r="191" spans="11:13" ht="12.95" customHeight="1">
      <c r="K191" s="286"/>
      <c r="L191" s="281"/>
      <c r="M191" s="281"/>
    </row>
    <row r="192" spans="11:13" ht="12.95" customHeight="1">
      <c r="K192" s="286"/>
      <c r="L192" s="281"/>
      <c r="M192" s="281"/>
    </row>
    <row r="193" spans="11:13" ht="12.95" customHeight="1">
      <c r="K193" s="286"/>
      <c r="L193" s="281"/>
      <c r="M193" s="281"/>
    </row>
    <row r="194" spans="11:13" ht="12.95" customHeight="1">
      <c r="K194" s="281"/>
      <c r="L194" s="281"/>
      <c r="M194" s="281"/>
    </row>
    <row r="195" spans="11:13" ht="12.95" customHeight="1">
      <c r="K195" s="281"/>
      <c r="L195" s="281"/>
      <c r="M195" s="281"/>
    </row>
    <row r="196" spans="11:13" ht="12.95" customHeight="1">
      <c r="K196" s="281"/>
      <c r="L196" s="281"/>
      <c r="M196" s="281"/>
    </row>
    <row r="197" spans="11:13" ht="12.95" customHeight="1">
      <c r="K197" s="281"/>
      <c r="L197" s="281"/>
      <c r="M197" s="281"/>
    </row>
    <row r="198" spans="11:13" ht="12.95" customHeight="1">
      <c r="K198" s="281"/>
      <c r="L198" s="281"/>
      <c r="M198" s="281"/>
    </row>
    <row r="199" spans="11:13" ht="12.95" customHeight="1">
      <c r="K199" s="281"/>
      <c r="L199" s="281"/>
      <c r="M199" s="281"/>
    </row>
    <row r="200" spans="11:13" ht="12.95" customHeight="1">
      <c r="K200" s="281"/>
      <c r="L200" s="281"/>
      <c r="M200" s="281"/>
    </row>
    <row r="201" spans="11:13" ht="12.95" customHeight="1">
      <c r="K201" s="281"/>
      <c r="L201" s="281"/>
      <c r="M201" s="281"/>
    </row>
    <row r="202" spans="11:13" ht="12.95" customHeight="1">
      <c r="K202" s="281"/>
      <c r="L202" s="281"/>
      <c r="M202" s="281"/>
    </row>
    <row r="203" spans="11:13" ht="12.95" customHeight="1">
      <c r="K203" s="281"/>
      <c r="L203" s="281"/>
      <c r="M203" s="281"/>
    </row>
    <row r="204" spans="11:13" ht="12.95" customHeight="1">
      <c r="K204" s="281"/>
      <c r="L204" s="281"/>
      <c r="M204" s="281"/>
    </row>
    <row r="205" spans="11:13" ht="12.95" customHeight="1">
      <c r="K205" s="281"/>
      <c r="L205" s="281"/>
      <c r="M205" s="281"/>
    </row>
    <row r="206" spans="11:13" ht="12.95" customHeight="1">
      <c r="K206" s="281"/>
      <c r="L206" s="281"/>
      <c r="M206" s="281"/>
    </row>
    <row r="207" spans="11:13" ht="12.95" customHeight="1">
      <c r="K207" s="281"/>
      <c r="L207" s="281"/>
      <c r="M207" s="281"/>
    </row>
    <row r="208" spans="11:13" ht="12.95" customHeight="1">
      <c r="K208" s="281"/>
      <c r="L208" s="281"/>
      <c r="M208" s="281"/>
    </row>
    <row r="209" spans="11:13" ht="12.95" customHeight="1">
      <c r="K209" s="281"/>
      <c r="L209" s="281"/>
      <c r="M209" s="281"/>
    </row>
    <row r="210" spans="11:13" ht="12.95" customHeight="1">
      <c r="K210" s="281"/>
      <c r="L210" s="281"/>
      <c r="M210" s="281"/>
    </row>
    <row r="211" spans="11:13" ht="12.95" customHeight="1">
      <c r="K211" s="281"/>
      <c r="L211" s="281"/>
      <c r="M211" s="281"/>
    </row>
    <row r="212" spans="11:13" ht="12.95" customHeight="1">
      <c r="K212" s="281"/>
      <c r="L212" s="281"/>
      <c r="M212" s="281"/>
    </row>
    <row r="213" spans="11:13" ht="12.95" customHeight="1">
      <c r="K213" s="281"/>
      <c r="L213" s="281"/>
      <c r="M213" s="281"/>
    </row>
    <row r="214" spans="11:13" ht="12.95" customHeight="1">
      <c r="K214" s="281"/>
      <c r="L214" s="281"/>
      <c r="M214" s="281"/>
    </row>
    <row r="215" spans="11:13" ht="12.95" customHeight="1">
      <c r="K215" s="281"/>
      <c r="L215" s="281"/>
      <c r="M215" s="281"/>
    </row>
    <row r="216" spans="11:13" ht="12.95" customHeight="1">
      <c r="K216" s="281"/>
      <c r="L216" s="281"/>
      <c r="M216" s="281"/>
    </row>
    <row r="217" spans="11:13" ht="12.95" customHeight="1">
      <c r="K217" s="281"/>
      <c r="L217" s="281"/>
      <c r="M217" s="281"/>
    </row>
    <row r="218" spans="11:13" ht="12.95" customHeight="1">
      <c r="K218" s="281"/>
      <c r="L218" s="281"/>
      <c r="M218" s="281"/>
    </row>
    <row r="219" spans="11:13" ht="12.95" customHeight="1">
      <c r="K219" s="281"/>
      <c r="L219" s="281"/>
      <c r="M219" s="281"/>
    </row>
    <row r="220" spans="11:13" ht="12.95" customHeight="1">
      <c r="K220" s="281"/>
      <c r="L220" s="281"/>
      <c r="M220" s="281"/>
    </row>
    <row r="221" spans="11:13" ht="12.95" customHeight="1">
      <c r="K221" s="281"/>
      <c r="L221" s="281"/>
      <c r="M221" s="281"/>
    </row>
    <row r="222" spans="11:13" ht="12.95" customHeight="1">
      <c r="K222" s="281"/>
      <c r="L222" s="281"/>
      <c r="M222" s="281"/>
    </row>
    <row r="223" spans="11:13" ht="12.95" customHeight="1">
      <c r="K223" s="281"/>
      <c r="L223" s="281"/>
      <c r="M223" s="281"/>
    </row>
    <row r="224" spans="11:13" ht="12.95" customHeight="1">
      <c r="K224" s="281"/>
      <c r="L224" s="281"/>
      <c r="M224" s="281"/>
    </row>
    <row r="225" spans="11:13" ht="12.95" customHeight="1">
      <c r="K225" s="281"/>
      <c r="L225" s="281"/>
      <c r="M225" s="281"/>
    </row>
    <row r="226" spans="11:13" ht="12.95" customHeight="1">
      <c r="K226" s="281"/>
      <c r="L226" s="281"/>
      <c r="M226" s="281"/>
    </row>
    <row r="227" spans="11:13" ht="12.95" customHeight="1">
      <c r="K227" s="281"/>
      <c r="L227" s="281"/>
      <c r="M227" s="281"/>
    </row>
    <row r="228" spans="11:13" ht="12.95" customHeight="1">
      <c r="K228" s="281"/>
      <c r="L228" s="281"/>
      <c r="M228" s="281"/>
    </row>
    <row r="229" spans="11:13" ht="12.95" customHeight="1">
      <c r="K229" s="281"/>
      <c r="L229" s="281"/>
      <c r="M229" s="281"/>
    </row>
    <row r="230" spans="11:13" ht="12.95" customHeight="1">
      <c r="K230" s="281"/>
      <c r="L230" s="281"/>
      <c r="M230" s="281"/>
    </row>
    <row r="231" spans="11:13" ht="12.95" customHeight="1">
      <c r="K231" s="281"/>
      <c r="L231" s="281"/>
      <c r="M231" s="281"/>
    </row>
    <row r="232" spans="11:13" ht="12.95" customHeight="1">
      <c r="K232" s="281"/>
      <c r="L232" s="281"/>
      <c r="M232" s="281"/>
    </row>
    <row r="233" spans="11:13" ht="12.95" customHeight="1">
      <c r="K233" s="281"/>
      <c r="L233" s="281"/>
      <c r="M233" s="281"/>
    </row>
    <row r="234" spans="11:13" ht="12.95" customHeight="1">
      <c r="K234" s="281"/>
      <c r="L234" s="281"/>
      <c r="M234" s="281"/>
    </row>
    <row r="235" spans="11:13" ht="12.95" customHeight="1">
      <c r="K235" s="281"/>
      <c r="L235" s="281"/>
      <c r="M235" s="281"/>
    </row>
    <row r="236" spans="11:13" ht="12.95" customHeight="1">
      <c r="K236" s="281"/>
      <c r="L236" s="281"/>
      <c r="M236" s="281"/>
    </row>
    <row r="237" spans="11:13" ht="12.95" customHeight="1">
      <c r="K237" s="281"/>
      <c r="L237" s="281"/>
      <c r="M237" s="281"/>
    </row>
    <row r="238" spans="11:13" ht="12.95" customHeight="1">
      <c r="K238" s="281"/>
      <c r="L238" s="281"/>
      <c r="M238" s="281"/>
    </row>
    <row r="239" spans="11:13" ht="12.95" customHeight="1">
      <c r="K239" s="281"/>
      <c r="L239" s="281"/>
      <c r="M239" s="281"/>
    </row>
    <row r="240" spans="11:13" ht="12.95" customHeight="1">
      <c r="K240" s="281"/>
      <c r="L240" s="281"/>
      <c r="M240" s="281"/>
    </row>
    <row r="241" spans="11:13" ht="12.95" customHeight="1">
      <c r="K241" s="281"/>
      <c r="L241" s="281"/>
      <c r="M241" s="281"/>
    </row>
    <row r="242" spans="11:13" ht="12.95" customHeight="1">
      <c r="K242" s="281"/>
      <c r="L242" s="281"/>
      <c r="M242" s="281"/>
    </row>
    <row r="243" spans="11:13" ht="12.95" customHeight="1">
      <c r="K243" s="281"/>
      <c r="L243" s="281"/>
      <c r="M243" s="281"/>
    </row>
    <row r="244" spans="11:13" ht="12.95" customHeight="1">
      <c r="K244" s="281"/>
      <c r="L244" s="281"/>
      <c r="M244" s="281"/>
    </row>
    <row r="245" spans="11:13" ht="12.95" customHeight="1">
      <c r="K245" s="281"/>
      <c r="L245" s="281"/>
      <c r="M245" s="281"/>
    </row>
    <row r="246" spans="11:13" ht="12.95" customHeight="1">
      <c r="K246" s="281"/>
      <c r="L246" s="281"/>
      <c r="M246" s="281"/>
    </row>
    <row r="247" spans="11:13" ht="12.95" customHeight="1">
      <c r="K247" s="281"/>
      <c r="L247" s="281"/>
      <c r="M247" s="281"/>
    </row>
    <row r="248" spans="11:13" ht="12.95" customHeight="1">
      <c r="K248" s="281"/>
      <c r="L248" s="281"/>
      <c r="M248" s="281"/>
    </row>
    <row r="249" spans="11:13" ht="12.95" customHeight="1">
      <c r="K249" s="281"/>
      <c r="L249" s="281"/>
      <c r="M249" s="281"/>
    </row>
    <row r="250" spans="11:13" ht="12.95" customHeight="1">
      <c r="K250" s="281"/>
      <c r="L250" s="281"/>
      <c r="M250" s="281"/>
    </row>
    <row r="251" spans="11:13" ht="12.95" customHeight="1">
      <c r="K251" s="281"/>
      <c r="L251" s="281"/>
      <c r="M251" s="281"/>
    </row>
    <row r="252" spans="11:13" ht="12.95" customHeight="1">
      <c r="K252" s="281"/>
      <c r="L252" s="281"/>
      <c r="M252" s="281"/>
    </row>
    <row r="253" spans="11:13" ht="12.95" customHeight="1">
      <c r="K253" s="281"/>
      <c r="L253" s="281"/>
      <c r="M253" s="281"/>
    </row>
    <row r="254" spans="11:13" ht="12.95" customHeight="1">
      <c r="K254" s="281"/>
      <c r="L254" s="281"/>
      <c r="M254" s="281"/>
    </row>
    <row r="255" spans="11:13" ht="12.95" customHeight="1">
      <c r="K255" s="281"/>
      <c r="L255" s="281"/>
      <c r="M255" s="281"/>
    </row>
    <row r="256" spans="11:13" ht="12.95" customHeight="1">
      <c r="K256" s="281"/>
      <c r="L256" s="281"/>
      <c r="M256" s="281"/>
    </row>
    <row r="257" spans="11:13" ht="12.95" customHeight="1">
      <c r="K257" s="281"/>
      <c r="L257" s="281"/>
      <c r="M257" s="281"/>
    </row>
    <row r="258" spans="11:13" ht="12.95" customHeight="1">
      <c r="K258" s="281"/>
      <c r="L258" s="281"/>
      <c r="M258" s="281"/>
    </row>
    <row r="259" spans="11:13" ht="12.95" customHeight="1">
      <c r="K259" s="281"/>
      <c r="L259" s="281"/>
      <c r="M259" s="281"/>
    </row>
    <row r="260" spans="11:13" ht="12.95" customHeight="1">
      <c r="K260" s="281"/>
      <c r="L260" s="281"/>
      <c r="M260" s="281"/>
    </row>
    <row r="261" spans="11:13" ht="12.95" customHeight="1">
      <c r="K261" s="281"/>
      <c r="L261" s="281"/>
      <c r="M261" s="281"/>
    </row>
    <row r="262" spans="11:13" ht="12.95" customHeight="1">
      <c r="K262" s="281"/>
      <c r="L262" s="281"/>
      <c r="M262" s="281"/>
    </row>
    <row r="263" spans="11:13" ht="12.95" customHeight="1">
      <c r="K263" s="281"/>
      <c r="L263" s="281"/>
      <c r="M263" s="281"/>
    </row>
    <row r="264" spans="11:13" ht="12.95" customHeight="1">
      <c r="K264" s="281"/>
      <c r="L264" s="281"/>
      <c r="M264" s="281"/>
    </row>
    <row r="265" spans="11:13" ht="12.95" customHeight="1">
      <c r="K265" s="281"/>
      <c r="L265" s="281"/>
      <c r="M265" s="281"/>
    </row>
    <row r="266" spans="11:13" ht="12.95" customHeight="1">
      <c r="K266" s="281"/>
      <c r="L266" s="281"/>
      <c r="M266" s="281"/>
    </row>
    <row r="267" spans="11:13" ht="12.95" customHeight="1">
      <c r="K267" s="281"/>
      <c r="L267" s="281"/>
      <c r="M267" s="281"/>
    </row>
    <row r="268" spans="11:13" ht="12.95" customHeight="1">
      <c r="K268" s="281"/>
      <c r="L268" s="281"/>
      <c r="M268" s="281"/>
    </row>
    <row r="269" spans="11:13" ht="12.95" customHeight="1">
      <c r="K269" s="281"/>
      <c r="L269" s="281"/>
      <c r="M269" s="281"/>
    </row>
    <row r="270" spans="11:13" ht="12.95" customHeight="1">
      <c r="K270" s="281"/>
      <c r="L270" s="281"/>
      <c r="M270" s="281"/>
    </row>
    <row r="271" spans="11:13" ht="12.95" customHeight="1">
      <c r="K271" s="281"/>
      <c r="L271" s="281"/>
      <c r="M271" s="281"/>
    </row>
    <row r="272" spans="11:13" ht="12.95" customHeight="1">
      <c r="K272" s="281"/>
      <c r="L272" s="281"/>
      <c r="M272" s="281"/>
    </row>
    <row r="273" spans="11:13" ht="12.95" customHeight="1">
      <c r="K273" s="281"/>
      <c r="L273" s="281"/>
      <c r="M273" s="281"/>
    </row>
    <row r="274" spans="11:13" ht="12.95" customHeight="1">
      <c r="K274" s="281"/>
      <c r="L274" s="281"/>
      <c r="M274" s="281"/>
    </row>
    <row r="275" spans="11:13" ht="12.95" customHeight="1">
      <c r="K275" s="281"/>
      <c r="L275" s="281"/>
      <c r="M275" s="281"/>
    </row>
    <row r="276" spans="11:13" ht="12.95" customHeight="1">
      <c r="K276" s="281"/>
      <c r="L276" s="281"/>
      <c r="M276" s="281"/>
    </row>
    <row r="277" spans="11:13" ht="12.95" customHeight="1">
      <c r="K277" s="281"/>
      <c r="L277" s="281"/>
      <c r="M277" s="281"/>
    </row>
    <row r="278" spans="11:13" ht="12.95" customHeight="1">
      <c r="K278" s="281"/>
      <c r="L278" s="281"/>
      <c r="M278" s="281"/>
    </row>
    <row r="279" spans="11:13" ht="12.95" customHeight="1">
      <c r="K279" s="281"/>
      <c r="L279" s="281"/>
      <c r="M279" s="281"/>
    </row>
    <row r="280" spans="11:13" ht="12.95" customHeight="1">
      <c r="K280" s="281"/>
      <c r="L280" s="281"/>
      <c r="M280" s="281"/>
    </row>
    <row r="281" spans="11:13" ht="12.95" customHeight="1">
      <c r="K281" s="281"/>
      <c r="L281" s="281"/>
      <c r="M281" s="281"/>
    </row>
    <row r="282" spans="11:13" ht="12.95" customHeight="1">
      <c r="K282" s="281"/>
      <c r="L282" s="281"/>
      <c r="M282" s="281"/>
    </row>
    <row r="283" spans="11:13" ht="12.95" customHeight="1">
      <c r="K283" s="281"/>
      <c r="L283" s="281"/>
      <c r="M283" s="281"/>
    </row>
    <row r="284" spans="11:13" ht="12.95" customHeight="1">
      <c r="K284" s="281"/>
      <c r="L284" s="281"/>
      <c r="M284" s="281"/>
    </row>
    <row r="285" spans="11:13" ht="12.95" customHeight="1">
      <c r="K285" s="281"/>
      <c r="L285" s="281"/>
      <c r="M285" s="281"/>
    </row>
    <row r="286" spans="11:13" ht="12.95" customHeight="1">
      <c r="K286" s="281"/>
      <c r="L286" s="281"/>
      <c r="M286" s="281"/>
    </row>
    <row r="287" spans="11:13" ht="12.95" customHeight="1">
      <c r="K287" s="281"/>
      <c r="L287" s="281"/>
      <c r="M287" s="281"/>
    </row>
    <row r="288" spans="11:13" ht="12.95" customHeight="1">
      <c r="K288" s="281"/>
      <c r="L288" s="281"/>
      <c r="M288" s="281"/>
    </row>
    <row r="289" spans="11:13" ht="12.95" customHeight="1">
      <c r="K289" s="281"/>
      <c r="L289" s="281"/>
      <c r="M289" s="281"/>
    </row>
    <row r="290" spans="11:13" ht="12.95" customHeight="1">
      <c r="K290" s="281"/>
      <c r="L290" s="281"/>
      <c r="M290" s="281"/>
    </row>
    <row r="291" spans="11:13" ht="12.95" customHeight="1">
      <c r="K291" s="281"/>
      <c r="L291" s="281"/>
      <c r="M291" s="281"/>
    </row>
    <row r="292" spans="11:13" ht="12.95" customHeight="1">
      <c r="K292" s="281"/>
      <c r="L292" s="281"/>
      <c r="M292" s="281"/>
    </row>
    <row r="293" spans="11:13" ht="12.95" customHeight="1">
      <c r="K293" s="281"/>
      <c r="L293" s="281"/>
      <c r="M293" s="281"/>
    </row>
    <row r="294" spans="11:13" ht="12.95" customHeight="1">
      <c r="K294" s="281"/>
      <c r="L294" s="281"/>
      <c r="M294" s="281"/>
    </row>
    <row r="295" spans="11:13" ht="12.95" customHeight="1">
      <c r="K295" s="281"/>
      <c r="L295" s="281"/>
      <c r="M295" s="281"/>
    </row>
    <row r="296" spans="11:13" ht="12.95" customHeight="1">
      <c r="K296" s="281"/>
      <c r="L296" s="281"/>
      <c r="M296" s="281"/>
    </row>
    <row r="297" spans="11:13" ht="12.95" customHeight="1">
      <c r="K297" s="281"/>
      <c r="L297" s="281"/>
      <c r="M297" s="281"/>
    </row>
    <row r="298" spans="11:13" ht="12.95" customHeight="1">
      <c r="K298" s="281"/>
      <c r="L298" s="281"/>
      <c r="M298" s="281"/>
    </row>
    <row r="299" spans="11:13" ht="12.95" customHeight="1">
      <c r="K299" s="281"/>
      <c r="L299" s="281"/>
      <c r="M299" s="281"/>
    </row>
    <row r="300" spans="11:13" ht="12.95" customHeight="1">
      <c r="K300" s="281"/>
      <c r="L300" s="281"/>
      <c r="M300" s="281"/>
    </row>
    <row r="301" spans="11:13" ht="12.95" customHeight="1">
      <c r="K301" s="281"/>
      <c r="L301" s="281"/>
      <c r="M301" s="281"/>
    </row>
    <row r="302" spans="11:13" ht="12.95" customHeight="1">
      <c r="K302" s="281"/>
      <c r="L302" s="281"/>
      <c r="M302" s="281"/>
    </row>
    <row r="303" spans="11:13" ht="12.95" customHeight="1">
      <c r="K303" s="281"/>
      <c r="L303" s="281"/>
      <c r="M303" s="281"/>
    </row>
    <row r="304" spans="11:13" ht="12.95" customHeight="1">
      <c r="K304" s="281"/>
      <c r="L304" s="281"/>
      <c r="M304" s="281"/>
    </row>
    <row r="305" spans="11:13" ht="12.95" customHeight="1">
      <c r="K305" s="281"/>
      <c r="L305" s="281"/>
      <c r="M305" s="281"/>
    </row>
    <row r="306" spans="11:13" ht="12.95" customHeight="1">
      <c r="K306" s="281"/>
      <c r="L306" s="281"/>
      <c r="M306" s="281"/>
    </row>
    <row r="307" spans="11:13" ht="12.95" customHeight="1">
      <c r="K307" s="281"/>
      <c r="L307" s="281"/>
      <c r="M307" s="281"/>
    </row>
    <row r="308" spans="11:13" ht="12.95" customHeight="1">
      <c r="K308" s="281"/>
      <c r="L308" s="281"/>
      <c r="M308" s="281"/>
    </row>
    <row r="309" spans="11:13" ht="12.95" customHeight="1">
      <c r="K309" s="281"/>
      <c r="L309" s="281"/>
      <c r="M309" s="281"/>
    </row>
    <row r="310" spans="11:13" ht="12.95" customHeight="1">
      <c r="K310" s="281"/>
      <c r="L310" s="281"/>
      <c r="M310" s="281"/>
    </row>
    <row r="311" spans="11:13" ht="12.95" customHeight="1">
      <c r="K311" s="281"/>
      <c r="L311" s="281"/>
      <c r="M311" s="281"/>
    </row>
    <row r="312" spans="11:13" ht="12.95" customHeight="1">
      <c r="K312" s="281"/>
      <c r="L312" s="281"/>
      <c r="M312" s="281"/>
    </row>
    <row r="313" spans="11:13" ht="12.95" customHeight="1">
      <c r="K313" s="281"/>
      <c r="L313" s="281"/>
      <c r="M313" s="281"/>
    </row>
    <row r="314" spans="11:13" ht="12.95" customHeight="1">
      <c r="K314" s="281"/>
      <c r="L314" s="281"/>
      <c r="M314" s="281"/>
    </row>
    <row r="315" spans="11:13" ht="12.95" customHeight="1">
      <c r="K315" s="281"/>
      <c r="L315" s="281"/>
      <c r="M315" s="281"/>
    </row>
    <row r="316" spans="11:13" ht="12.95" customHeight="1">
      <c r="K316" s="281"/>
      <c r="L316" s="281"/>
      <c r="M316" s="281"/>
    </row>
    <row r="317" spans="11:13" ht="12.95" customHeight="1">
      <c r="K317" s="281"/>
      <c r="L317" s="281"/>
      <c r="M317" s="281"/>
    </row>
    <row r="318" spans="11:13" ht="12.95" customHeight="1">
      <c r="K318" s="281"/>
      <c r="L318" s="281"/>
      <c r="M318" s="281"/>
    </row>
    <row r="319" spans="11:13" ht="12.95" customHeight="1">
      <c r="K319" s="281"/>
      <c r="L319" s="281"/>
      <c r="M319" s="281"/>
    </row>
    <row r="320" spans="11:13" ht="12.95" customHeight="1">
      <c r="K320" s="281"/>
      <c r="L320" s="281"/>
      <c r="M320" s="281"/>
    </row>
    <row r="321" spans="11:13" ht="12.95" customHeight="1">
      <c r="K321" s="281"/>
      <c r="L321" s="281"/>
      <c r="M321" s="281"/>
    </row>
    <row r="322" spans="11:13" ht="12.95" customHeight="1">
      <c r="K322" s="281"/>
      <c r="L322" s="281"/>
      <c r="M322" s="281"/>
    </row>
    <row r="323" spans="11:13" ht="12.95" customHeight="1">
      <c r="K323" s="281"/>
      <c r="L323" s="281"/>
      <c r="M323" s="281"/>
    </row>
    <row r="324" spans="11:13" ht="12.95" customHeight="1">
      <c r="K324" s="281"/>
      <c r="L324" s="281"/>
      <c r="M324" s="281"/>
    </row>
    <row r="325" spans="11:13" ht="12.95" customHeight="1">
      <c r="K325" s="281"/>
      <c r="L325" s="281"/>
      <c r="M325" s="281"/>
    </row>
    <row r="326" spans="11:13" ht="12.95" customHeight="1">
      <c r="K326" s="281"/>
      <c r="L326" s="281"/>
      <c r="M326" s="281"/>
    </row>
    <row r="327" spans="11:13" ht="12.95" customHeight="1">
      <c r="K327" s="281"/>
      <c r="L327" s="281"/>
      <c r="M327" s="281"/>
    </row>
    <row r="328" spans="11:13" ht="12.95" customHeight="1">
      <c r="K328" s="281"/>
      <c r="L328" s="281"/>
      <c r="M328" s="281"/>
    </row>
    <row r="329" spans="11:13" ht="12.95" customHeight="1">
      <c r="K329" s="281"/>
      <c r="L329" s="281"/>
      <c r="M329" s="281"/>
    </row>
    <row r="330" spans="11:13" ht="12.95" customHeight="1">
      <c r="K330" s="281"/>
      <c r="L330" s="281"/>
      <c r="M330" s="281"/>
    </row>
    <row r="331" spans="11:13" ht="12.95" customHeight="1">
      <c r="K331" s="281"/>
      <c r="L331" s="281"/>
      <c r="M331" s="281"/>
    </row>
    <row r="332" spans="11:13" ht="12.95" customHeight="1">
      <c r="K332" s="281"/>
      <c r="L332" s="281"/>
      <c r="M332" s="281"/>
    </row>
    <row r="333" spans="11:13" ht="12.95" customHeight="1">
      <c r="K333" s="281"/>
      <c r="L333" s="281"/>
      <c r="M333" s="281"/>
    </row>
    <row r="334" spans="11:13" ht="12.95" customHeight="1">
      <c r="K334" s="281"/>
      <c r="L334" s="281"/>
      <c r="M334" s="281"/>
    </row>
    <row r="335" spans="11:13" ht="12.95" customHeight="1">
      <c r="K335" s="281"/>
      <c r="L335" s="281"/>
      <c r="M335" s="281"/>
    </row>
    <row r="336" spans="11:13" ht="12.95" customHeight="1">
      <c r="K336" s="281"/>
      <c r="L336" s="281"/>
      <c r="M336" s="281"/>
    </row>
    <row r="337" spans="11:13" ht="12.95" customHeight="1">
      <c r="K337" s="281"/>
      <c r="L337" s="281"/>
      <c r="M337" s="281"/>
    </row>
    <row r="338" spans="11:13" ht="12.95" customHeight="1">
      <c r="K338" s="281"/>
      <c r="L338" s="281"/>
      <c r="M338" s="281"/>
    </row>
    <row r="339" spans="11:13" ht="12.95" customHeight="1">
      <c r="K339" s="281"/>
      <c r="L339" s="281"/>
      <c r="M339" s="281"/>
    </row>
    <row r="340" spans="11:13" ht="12.95" customHeight="1">
      <c r="K340" s="281"/>
      <c r="L340" s="281"/>
      <c r="M340" s="281"/>
    </row>
    <row r="341" spans="11:13" ht="12.95" customHeight="1">
      <c r="K341" s="281"/>
      <c r="L341" s="281"/>
      <c r="M341" s="281"/>
    </row>
    <row r="342" spans="11:13" ht="12.95" customHeight="1">
      <c r="K342" s="281"/>
      <c r="L342" s="281"/>
      <c r="M342" s="281"/>
    </row>
    <row r="343" spans="11:13" ht="12.95" customHeight="1">
      <c r="K343" s="281"/>
      <c r="L343" s="281"/>
      <c r="M343" s="281"/>
    </row>
    <row r="344" spans="11:13" ht="12.95" customHeight="1">
      <c r="K344" s="281"/>
      <c r="L344" s="281"/>
      <c r="M344" s="281"/>
    </row>
    <row r="345" spans="11:13" ht="12.95" customHeight="1">
      <c r="K345" s="281"/>
      <c r="L345" s="281"/>
      <c r="M345" s="281"/>
    </row>
    <row r="346" spans="11:13" ht="12.95" customHeight="1">
      <c r="K346" s="281"/>
      <c r="L346" s="281"/>
      <c r="M346" s="281"/>
    </row>
    <row r="347" spans="11:13" ht="12.95" customHeight="1">
      <c r="K347" s="281"/>
      <c r="L347" s="281"/>
      <c r="M347" s="281"/>
    </row>
    <row r="348" spans="11:13" ht="12.95" customHeight="1">
      <c r="K348" s="281"/>
      <c r="L348" s="281"/>
      <c r="M348" s="281"/>
    </row>
    <row r="349" spans="11:13" ht="12.95" customHeight="1">
      <c r="K349" s="281"/>
      <c r="L349" s="281"/>
      <c r="M349" s="281"/>
    </row>
    <row r="350" spans="11:13" ht="12.95" customHeight="1">
      <c r="K350" s="281"/>
      <c r="L350" s="281"/>
      <c r="M350" s="281"/>
    </row>
    <row r="351" spans="11:13" ht="12.95" customHeight="1">
      <c r="K351" s="281"/>
      <c r="L351" s="281"/>
      <c r="M351" s="281"/>
    </row>
    <row r="352" spans="11:13" ht="12.95" customHeight="1">
      <c r="K352" s="281"/>
      <c r="L352" s="281"/>
      <c r="M352" s="281"/>
    </row>
    <row r="353" spans="11:13" ht="12.95" customHeight="1">
      <c r="K353" s="281"/>
      <c r="L353" s="281"/>
      <c r="M353" s="281"/>
    </row>
    <row r="354" spans="11:13" ht="12.95" customHeight="1">
      <c r="K354" s="281"/>
      <c r="L354" s="281"/>
      <c r="M354" s="281"/>
    </row>
    <row r="355" spans="11:13" ht="12.95" customHeight="1">
      <c r="K355" s="281"/>
      <c r="L355" s="281"/>
      <c r="M355" s="281"/>
    </row>
    <row r="356" spans="11:13" ht="12.95" customHeight="1">
      <c r="K356" s="281"/>
      <c r="L356" s="281"/>
      <c r="M356" s="281"/>
    </row>
    <row r="357" spans="11:13" ht="12.95" customHeight="1">
      <c r="K357" s="281"/>
      <c r="L357" s="281"/>
      <c r="M357" s="281"/>
    </row>
    <row r="358" spans="11:13" ht="12.95" customHeight="1">
      <c r="K358" s="281"/>
      <c r="L358" s="281"/>
      <c r="M358" s="281"/>
    </row>
    <row r="359" spans="11:13" ht="12.95" customHeight="1">
      <c r="K359" s="281"/>
      <c r="L359" s="281"/>
      <c r="M359" s="281"/>
    </row>
    <row r="360" spans="11:13" ht="12.95" customHeight="1">
      <c r="K360" s="281"/>
      <c r="L360" s="281"/>
      <c r="M360" s="281"/>
    </row>
    <row r="361" spans="11:13" ht="12.95" customHeight="1">
      <c r="K361" s="281"/>
      <c r="L361" s="281"/>
      <c r="M361" s="281"/>
    </row>
    <row r="362" spans="11:13" ht="12.95" customHeight="1">
      <c r="K362" s="281"/>
      <c r="L362" s="281"/>
      <c r="M362" s="281"/>
    </row>
    <row r="363" spans="11:13" ht="12.95" customHeight="1">
      <c r="K363" s="281"/>
      <c r="L363" s="281"/>
      <c r="M363" s="281"/>
    </row>
    <row r="364" spans="11:13" ht="12.95" customHeight="1">
      <c r="K364" s="281"/>
      <c r="L364" s="281"/>
      <c r="M364" s="281"/>
    </row>
    <row r="365" spans="11:13" ht="12.95" customHeight="1">
      <c r="K365" s="281"/>
      <c r="L365" s="281"/>
      <c r="M365" s="281"/>
    </row>
    <row r="366" spans="11:13" ht="12.95" customHeight="1">
      <c r="K366" s="281"/>
      <c r="L366" s="281"/>
      <c r="M366" s="281"/>
    </row>
    <row r="367" spans="11:13" ht="12.95" customHeight="1">
      <c r="K367" s="281"/>
      <c r="L367" s="281"/>
      <c r="M367" s="281"/>
    </row>
    <row r="368" spans="11:13" ht="12.95" customHeight="1">
      <c r="K368" s="281"/>
      <c r="L368" s="281"/>
      <c r="M368" s="281"/>
    </row>
    <row r="369" spans="11:13" ht="12.95" customHeight="1">
      <c r="K369" s="281"/>
      <c r="L369" s="281"/>
      <c r="M369" s="281"/>
    </row>
    <row r="370" spans="11:13" ht="12.95" customHeight="1">
      <c r="K370" s="281"/>
      <c r="L370" s="281"/>
      <c r="M370" s="281"/>
    </row>
    <row r="371" spans="11:13" ht="12.95" customHeight="1">
      <c r="K371" s="281"/>
      <c r="L371" s="281"/>
      <c r="M371" s="281"/>
    </row>
    <row r="372" spans="11:13" ht="12.95" customHeight="1">
      <c r="K372" s="281"/>
      <c r="L372" s="281"/>
      <c r="M372" s="281"/>
    </row>
    <row r="373" spans="11:13" ht="12.95" customHeight="1">
      <c r="K373" s="281"/>
      <c r="L373" s="281"/>
      <c r="M373" s="281"/>
    </row>
    <row r="374" spans="11:13" ht="12.95" customHeight="1">
      <c r="K374" s="281"/>
      <c r="L374" s="281"/>
      <c r="M374" s="281"/>
    </row>
    <row r="375" spans="11:13" ht="12.95" customHeight="1">
      <c r="K375" s="281"/>
      <c r="L375" s="281"/>
      <c r="M375" s="281"/>
    </row>
    <row r="376" spans="11:13" ht="12.95" customHeight="1">
      <c r="K376" s="281"/>
      <c r="L376" s="281"/>
      <c r="M376" s="281"/>
    </row>
    <row r="377" spans="11:13" ht="12.95" customHeight="1">
      <c r="K377" s="281"/>
      <c r="L377" s="281"/>
      <c r="M377" s="281"/>
    </row>
    <row r="378" spans="11:13" ht="12.95" customHeight="1">
      <c r="K378" s="281"/>
      <c r="L378" s="281"/>
      <c r="M378" s="281"/>
    </row>
    <row r="379" spans="11:13" ht="12.95" customHeight="1">
      <c r="K379" s="281"/>
      <c r="L379" s="281"/>
      <c r="M379" s="281"/>
    </row>
    <row r="380" spans="11:13" ht="12.95" customHeight="1">
      <c r="K380" s="281"/>
      <c r="L380" s="281"/>
      <c r="M380" s="281"/>
    </row>
    <row r="381" spans="11:13" ht="12.95" customHeight="1">
      <c r="K381" s="281"/>
      <c r="L381" s="281"/>
      <c r="M381" s="281"/>
    </row>
    <row r="382" spans="11:13" ht="12.95" customHeight="1">
      <c r="K382" s="281"/>
      <c r="L382" s="281"/>
      <c r="M382" s="281"/>
    </row>
    <row r="383" spans="11:13" ht="12.95" customHeight="1">
      <c r="K383" s="281"/>
      <c r="L383" s="281"/>
      <c r="M383" s="281"/>
    </row>
    <row r="384" spans="11:13" ht="12.95" customHeight="1">
      <c r="K384" s="281"/>
      <c r="L384" s="281"/>
      <c r="M384" s="281"/>
    </row>
    <row r="385" spans="11:13" ht="12.95" customHeight="1">
      <c r="K385" s="281"/>
      <c r="L385" s="281"/>
      <c r="M385" s="281"/>
    </row>
    <row r="386" spans="11:13" ht="12.95" customHeight="1">
      <c r="K386" s="281"/>
      <c r="L386" s="281"/>
      <c r="M386" s="281"/>
    </row>
    <row r="387" spans="11:13" ht="12.95" customHeight="1">
      <c r="K387" s="281"/>
      <c r="L387" s="281"/>
      <c r="M387" s="281"/>
    </row>
    <row r="388" spans="11:13" ht="12.95" customHeight="1">
      <c r="K388" s="281"/>
      <c r="L388" s="281"/>
      <c r="M388" s="281"/>
    </row>
    <row r="389" spans="11:13" ht="12.95" customHeight="1">
      <c r="K389" s="281"/>
      <c r="L389" s="281"/>
      <c r="M389" s="281"/>
    </row>
    <row r="390" spans="11:13" ht="12.95" customHeight="1">
      <c r="K390" s="281"/>
      <c r="L390" s="281"/>
      <c r="M390" s="281"/>
    </row>
    <row r="391" spans="11:13" ht="12.95" customHeight="1">
      <c r="K391" s="281"/>
      <c r="L391" s="281"/>
      <c r="M391" s="281"/>
    </row>
    <row r="392" spans="11:13" ht="12.95" customHeight="1">
      <c r="K392" s="281"/>
      <c r="L392" s="281"/>
      <c r="M392" s="281"/>
    </row>
    <row r="393" spans="11:13" ht="12.95" customHeight="1">
      <c r="K393" s="281"/>
      <c r="L393" s="281"/>
      <c r="M393" s="281"/>
    </row>
    <row r="394" spans="11:13" ht="12.95" customHeight="1">
      <c r="K394" s="281"/>
      <c r="L394" s="281"/>
      <c r="M394" s="281"/>
    </row>
    <row r="395" spans="11:13" ht="12.95" customHeight="1">
      <c r="K395" s="281"/>
      <c r="L395" s="281"/>
      <c r="M395" s="281"/>
    </row>
    <row r="396" spans="11:13" ht="12.95" customHeight="1">
      <c r="K396" s="281"/>
      <c r="L396" s="281"/>
      <c r="M396" s="281"/>
    </row>
    <row r="397" spans="11:13" ht="12.95" customHeight="1">
      <c r="K397" s="281"/>
      <c r="L397" s="281"/>
      <c r="M397" s="281"/>
    </row>
    <row r="398" spans="11:13" ht="12.95" customHeight="1">
      <c r="K398" s="281"/>
      <c r="L398" s="281"/>
      <c r="M398" s="281"/>
    </row>
    <row r="399" spans="11:13" ht="12.95" customHeight="1">
      <c r="K399" s="281"/>
      <c r="L399" s="281"/>
      <c r="M399" s="281"/>
    </row>
    <row r="400" spans="11:13" ht="12.95" customHeight="1">
      <c r="K400" s="281"/>
      <c r="L400" s="281"/>
      <c r="M400" s="281"/>
    </row>
    <row r="401" spans="11:13" ht="12.95" customHeight="1">
      <c r="K401" s="281"/>
      <c r="L401" s="281"/>
      <c r="M401" s="281"/>
    </row>
    <row r="402" spans="11:13" ht="12.95" customHeight="1">
      <c r="K402" s="281"/>
      <c r="L402" s="281"/>
      <c r="M402" s="281"/>
    </row>
    <row r="403" spans="11:13" ht="12.95" customHeight="1">
      <c r="K403" s="281"/>
      <c r="L403" s="281"/>
      <c r="M403" s="281"/>
    </row>
    <row r="404" spans="11:13" ht="12.95" customHeight="1">
      <c r="K404" s="281"/>
      <c r="L404" s="281"/>
      <c r="M404" s="281"/>
    </row>
    <row r="405" spans="11:13" ht="12.95" customHeight="1">
      <c r="K405" s="281"/>
      <c r="L405" s="281"/>
      <c r="M405" s="281"/>
    </row>
    <row r="406" spans="11:13" ht="12.95" customHeight="1">
      <c r="K406" s="281"/>
      <c r="L406" s="281"/>
      <c r="M406" s="281"/>
    </row>
    <row r="407" spans="11:13" ht="12.95" customHeight="1">
      <c r="K407" s="281"/>
      <c r="L407" s="281"/>
      <c r="M407" s="281"/>
    </row>
    <row r="408" spans="11:13" ht="12.95" customHeight="1">
      <c r="K408" s="281"/>
      <c r="L408" s="281"/>
      <c r="M408" s="281"/>
    </row>
    <row r="409" spans="11:13" ht="12.95" customHeight="1">
      <c r="K409" s="281"/>
      <c r="L409" s="281"/>
      <c r="M409" s="281"/>
    </row>
    <row r="410" spans="11:13" ht="12.95" customHeight="1">
      <c r="K410" s="281"/>
      <c r="L410" s="281"/>
      <c r="M410" s="281"/>
    </row>
    <row r="411" spans="11:13" ht="12.95" customHeight="1">
      <c r="K411" s="281"/>
      <c r="L411" s="281"/>
      <c r="M411" s="281"/>
    </row>
    <row r="412" spans="11:13" ht="12.95" customHeight="1">
      <c r="K412" s="281"/>
      <c r="L412" s="281"/>
      <c r="M412" s="281"/>
    </row>
    <row r="413" spans="11:13" ht="12.95" customHeight="1">
      <c r="K413" s="281"/>
      <c r="L413" s="281"/>
      <c r="M413" s="281"/>
    </row>
    <row r="414" spans="11:13" ht="12.95" customHeight="1">
      <c r="K414" s="281"/>
      <c r="L414" s="281"/>
      <c r="M414" s="281"/>
    </row>
    <row r="415" spans="11:13" ht="12.95" customHeight="1">
      <c r="K415" s="281"/>
      <c r="L415" s="281"/>
      <c r="M415" s="281"/>
    </row>
    <row r="416" spans="11:13" ht="12.95" customHeight="1">
      <c r="K416" s="281"/>
      <c r="L416" s="281"/>
      <c r="M416" s="281"/>
    </row>
    <row r="417" spans="11:13" ht="12.95" customHeight="1">
      <c r="K417" s="281"/>
      <c r="L417" s="281"/>
      <c r="M417" s="281"/>
    </row>
    <row r="418" spans="11:13" ht="12.95" customHeight="1">
      <c r="K418" s="281"/>
      <c r="L418" s="281"/>
      <c r="M418" s="281"/>
    </row>
    <row r="419" spans="11:13" ht="12.95" customHeight="1">
      <c r="K419" s="281"/>
      <c r="L419" s="281"/>
      <c r="M419" s="281"/>
    </row>
    <row r="420" spans="11:13" ht="12.95" customHeight="1">
      <c r="K420" s="281"/>
      <c r="L420" s="281"/>
      <c r="M420" s="281"/>
    </row>
    <row r="421" spans="11:13" ht="12.95" customHeight="1">
      <c r="K421" s="281"/>
      <c r="L421" s="281"/>
      <c r="M421" s="281"/>
    </row>
    <row r="422" spans="11:13" ht="12.95" customHeight="1">
      <c r="K422" s="281"/>
      <c r="L422" s="281"/>
      <c r="M422" s="281"/>
    </row>
    <row r="423" spans="11:13" ht="12.95" customHeight="1">
      <c r="K423" s="281"/>
      <c r="L423" s="281"/>
      <c r="M423" s="281"/>
    </row>
    <row r="424" spans="11:13" ht="12.95" customHeight="1">
      <c r="K424" s="281"/>
      <c r="L424" s="281"/>
      <c r="M424" s="281"/>
    </row>
    <row r="425" spans="11:13" ht="12.95" customHeight="1">
      <c r="K425" s="281"/>
      <c r="L425" s="281"/>
      <c r="M425" s="281"/>
    </row>
    <row r="426" spans="11:13" ht="12.95" customHeight="1">
      <c r="K426" s="281"/>
      <c r="L426" s="281"/>
      <c r="M426" s="281"/>
    </row>
    <row r="427" spans="11:13" ht="12.95" customHeight="1">
      <c r="K427" s="281"/>
      <c r="L427" s="281"/>
      <c r="M427" s="281"/>
    </row>
    <row r="428" spans="11:13" ht="12.95" customHeight="1">
      <c r="K428" s="281"/>
      <c r="L428" s="281"/>
      <c r="M428" s="281"/>
    </row>
    <row r="429" spans="11:13" ht="12.95" customHeight="1">
      <c r="K429" s="281"/>
      <c r="L429" s="281"/>
      <c r="M429" s="281"/>
    </row>
    <row r="430" spans="11:13" ht="12.95" customHeight="1">
      <c r="K430" s="281"/>
      <c r="L430" s="281"/>
      <c r="M430" s="281"/>
    </row>
    <row r="431" spans="11:13" ht="12.95" customHeight="1">
      <c r="K431" s="281"/>
      <c r="L431" s="281"/>
      <c r="M431" s="281"/>
    </row>
    <row r="432" spans="11:13" ht="12.95" customHeight="1">
      <c r="K432" s="281"/>
      <c r="L432" s="281"/>
      <c r="M432" s="281"/>
    </row>
    <row r="433" spans="11:13" ht="12.95" customHeight="1">
      <c r="K433" s="281"/>
      <c r="L433" s="281"/>
      <c r="M433" s="281"/>
    </row>
    <row r="434" spans="11:13" ht="12.95" customHeight="1">
      <c r="K434" s="281"/>
      <c r="L434" s="281"/>
      <c r="M434" s="281"/>
    </row>
    <row r="435" spans="11:13" ht="12.95" customHeight="1">
      <c r="K435" s="281"/>
      <c r="L435" s="281"/>
      <c r="M435" s="281"/>
    </row>
    <row r="436" spans="11:13" ht="12.95" customHeight="1">
      <c r="K436" s="281"/>
      <c r="L436" s="281"/>
      <c r="M436" s="281"/>
    </row>
    <row r="437" spans="11:13" ht="12.95" customHeight="1">
      <c r="K437" s="281"/>
      <c r="L437" s="281"/>
      <c r="M437" s="281"/>
    </row>
    <row r="438" spans="11:13" ht="12.95" customHeight="1">
      <c r="K438" s="281"/>
      <c r="L438" s="281"/>
      <c r="M438" s="281"/>
    </row>
    <row r="439" spans="11:13" ht="12.95" customHeight="1">
      <c r="K439" s="281"/>
      <c r="L439" s="281"/>
      <c r="M439" s="281"/>
    </row>
    <row r="440" spans="11:13" ht="12.95" customHeight="1">
      <c r="K440" s="281"/>
      <c r="L440" s="281"/>
      <c r="M440" s="281"/>
    </row>
    <row r="441" spans="11:13" ht="12.95" customHeight="1">
      <c r="K441" s="281"/>
      <c r="L441" s="281"/>
      <c r="M441" s="281"/>
    </row>
    <row r="442" spans="11:13" ht="12.95" customHeight="1">
      <c r="K442" s="281"/>
      <c r="L442" s="281"/>
      <c r="M442" s="281"/>
    </row>
    <row r="443" spans="11:13" ht="12.95" customHeight="1">
      <c r="K443" s="281"/>
      <c r="L443" s="281"/>
      <c r="M443" s="281"/>
    </row>
    <row r="444" spans="11:13" ht="12.95" customHeight="1">
      <c r="K444" s="281"/>
      <c r="L444" s="281"/>
      <c r="M444" s="281"/>
    </row>
    <row r="445" spans="11:13" ht="12.95" customHeight="1">
      <c r="K445" s="281"/>
      <c r="L445" s="281"/>
      <c r="M445" s="281"/>
    </row>
    <row r="446" spans="11:13" ht="12.95" customHeight="1">
      <c r="K446" s="281"/>
      <c r="L446" s="281"/>
      <c r="M446" s="281"/>
    </row>
    <row r="447" spans="11:13" ht="12.95" customHeight="1">
      <c r="K447" s="281"/>
      <c r="L447" s="281"/>
      <c r="M447" s="281"/>
    </row>
    <row r="448" spans="11:13" ht="12.95" customHeight="1">
      <c r="K448" s="281"/>
      <c r="L448" s="281"/>
      <c r="M448" s="281"/>
    </row>
    <row r="449" spans="11:13" ht="12.95" customHeight="1">
      <c r="K449" s="281"/>
      <c r="L449" s="281"/>
      <c r="M449" s="281"/>
    </row>
    <row r="450" spans="11:13" ht="12.95" customHeight="1">
      <c r="K450" s="281"/>
      <c r="L450" s="281"/>
      <c r="M450" s="281"/>
    </row>
    <row r="451" spans="11:13" ht="12.95" customHeight="1">
      <c r="K451" s="281"/>
      <c r="L451" s="281"/>
      <c r="M451" s="281"/>
    </row>
    <row r="452" spans="11:13" ht="12.95" customHeight="1">
      <c r="K452" s="281"/>
      <c r="L452" s="281"/>
      <c r="M452" s="281"/>
    </row>
    <row r="453" spans="11:13" ht="12.95" customHeight="1">
      <c r="K453" s="281"/>
      <c r="L453" s="281"/>
      <c r="M453" s="281"/>
    </row>
    <row r="454" spans="11:13" ht="12.95" customHeight="1">
      <c r="K454" s="281"/>
      <c r="L454" s="281"/>
      <c r="M454" s="281"/>
    </row>
    <row r="455" spans="11:13" ht="12.95" customHeight="1">
      <c r="K455" s="281"/>
      <c r="L455" s="281"/>
      <c r="M455" s="281"/>
    </row>
    <row r="456" spans="11:13" ht="12.95" customHeight="1">
      <c r="K456" s="281"/>
      <c r="L456" s="281"/>
      <c r="M456" s="281"/>
    </row>
    <row r="457" spans="11:13" ht="12.95" customHeight="1">
      <c r="K457" s="281"/>
      <c r="L457" s="281"/>
      <c r="M457" s="281"/>
    </row>
    <row r="458" spans="11:13" ht="12.95" customHeight="1">
      <c r="K458" s="281"/>
      <c r="L458" s="281"/>
      <c r="M458" s="281"/>
    </row>
    <row r="459" spans="11:13" ht="12.95" customHeight="1">
      <c r="K459" s="281"/>
      <c r="L459" s="281"/>
      <c r="M459" s="281"/>
    </row>
    <row r="460" spans="11:13" ht="12.95" customHeight="1">
      <c r="K460" s="281"/>
      <c r="L460" s="281"/>
      <c r="M460" s="281"/>
    </row>
    <row r="461" spans="11:13" ht="12.95" customHeight="1">
      <c r="K461" s="281"/>
      <c r="L461" s="281"/>
      <c r="M461" s="281"/>
    </row>
    <row r="462" spans="11:13" ht="12.95" customHeight="1">
      <c r="K462" s="281"/>
      <c r="L462" s="281"/>
      <c r="M462" s="281"/>
    </row>
    <row r="463" spans="11:13" ht="12.95" customHeight="1">
      <c r="K463" s="281"/>
      <c r="L463" s="281"/>
      <c r="M463" s="281"/>
    </row>
    <row r="464" spans="11:13" ht="12.95" customHeight="1">
      <c r="K464" s="281"/>
      <c r="L464" s="281"/>
      <c r="M464" s="281"/>
    </row>
    <row r="465" spans="11:13" ht="12.95" customHeight="1">
      <c r="K465" s="281"/>
      <c r="L465" s="281"/>
      <c r="M465" s="281"/>
    </row>
    <row r="466" spans="11:13" ht="12.95" customHeight="1">
      <c r="K466" s="281"/>
      <c r="L466" s="281"/>
      <c r="M466" s="281"/>
    </row>
    <row r="467" spans="11:13" ht="12.95" customHeight="1">
      <c r="K467" s="281"/>
      <c r="L467" s="281"/>
      <c r="M467" s="281"/>
    </row>
    <row r="468" spans="11:13" ht="12.95" customHeight="1">
      <c r="K468" s="281"/>
      <c r="L468" s="281"/>
      <c r="M468" s="281"/>
    </row>
    <row r="469" spans="11:13" ht="12.95" customHeight="1">
      <c r="K469" s="281"/>
      <c r="L469" s="281"/>
      <c r="M469" s="281"/>
    </row>
    <row r="470" spans="11:13" ht="12.95" customHeight="1">
      <c r="K470" s="281"/>
      <c r="L470" s="281"/>
      <c r="M470" s="281"/>
    </row>
    <row r="471" spans="11:13" ht="12.95" customHeight="1">
      <c r="K471" s="281"/>
      <c r="L471" s="281"/>
      <c r="M471" s="281"/>
    </row>
    <row r="472" spans="11:13" ht="12.95" customHeight="1">
      <c r="K472" s="281"/>
      <c r="L472" s="281"/>
      <c r="M472" s="281"/>
    </row>
    <row r="473" spans="11:13" ht="12.95" customHeight="1">
      <c r="K473" s="281"/>
      <c r="L473" s="281"/>
      <c r="M473" s="281"/>
    </row>
    <row r="474" spans="11:13" ht="12.95" customHeight="1">
      <c r="K474" s="281"/>
      <c r="L474" s="281"/>
      <c r="M474" s="281"/>
    </row>
    <row r="475" spans="11:13" ht="12.95" customHeight="1">
      <c r="K475" s="281"/>
      <c r="L475" s="281"/>
      <c r="M475" s="281"/>
    </row>
    <row r="476" spans="11:13" ht="12.95" customHeight="1">
      <c r="K476" s="281"/>
      <c r="L476" s="281"/>
      <c r="M476" s="281"/>
    </row>
    <row r="477" spans="11:13" ht="12.95" customHeight="1">
      <c r="K477" s="281"/>
      <c r="L477" s="281"/>
      <c r="M477" s="281"/>
    </row>
    <row r="478" spans="11:13" ht="12.95" customHeight="1">
      <c r="K478" s="281"/>
      <c r="L478" s="281"/>
      <c r="M478" s="281"/>
    </row>
    <row r="479" spans="11:13" ht="12.95" customHeight="1">
      <c r="K479" s="281"/>
      <c r="L479" s="281"/>
      <c r="M479" s="281"/>
    </row>
    <row r="480" spans="11:13" ht="12.95" customHeight="1">
      <c r="K480" s="281"/>
      <c r="L480" s="281"/>
      <c r="M480" s="281"/>
    </row>
    <row r="481" spans="11:13" ht="12.95" customHeight="1">
      <c r="K481" s="281"/>
      <c r="L481" s="281"/>
      <c r="M481" s="281"/>
    </row>
    <row r="482" spans="11:13" ht="12.95" customHeight="1">
      <c r="K482" s="281"/>
      <c r="L482" s="281"/>
      <c r="M482" s="281"/>
    </row>
    <row r="483" spans="11:13" ht="12.95" customHeight="1">
      <c r="K483" s="281"/>
      <c r="L483" s="281"/>
      <c r="M483" s="281"/>
    </row>
    <row r="484" spans="11:13" ht="12.95" customHeight="1">
      <c r="K484" s="281"/>
      <c r="L484" s="281"/>
      <c r="M484" s="281"/>
    </row>
    <row r="485" spans="11:13" ht="12.95" customHeight="1">
      <c r="K485" s="281"/>
      <c r="L485" s="281"/>
      <c r="M485" s="281"/>
    </row>
    <row r="486" spans="11:13" ht="12.95" customHeight="1">
      <c r="K486" s="281"/>
      <c r="L486" s="281"/>
      <c r="M486" s="281"/>
    </row>
    <row r="487" spans="11:13" ht="12.95" customHeight="1">
      <c r="K487" s="281"/>
      <c r="L487" s="281"/>
      <c r="M487" s="281"/>
    </row>
    <row r="488" spans="11:13" ht="12.95" customHeight="1">
      <c r="K488" s="281"/>
      <c r="L488" s="281"/>
      <c r="M488" s="281"/>
    </row>
    <row r="489" spans="11:13" ht="12.95" customHeight="1">
      <c r="K489" s="281"/>
      <c r="L489" s="281"/>
      <c r="M489" s="281"/>
    </row>
    <row r="490" spans="11:13" ht="12.95" customHeight="1">
      <c r="K490" s="281"/>
      <c r="L490" s="281"/>
      <c r="M490" s="281"/>
    </row>
    <row r="491" spans="11:13" ht="12.95" customHeight="1">
      <c r="K491" s="281"/>
      <c r="L491" s="281"/>
      <c r="M491" s="281"/>
    </row>
    <row r="492" spans="11:13" ht="12.95" customHeight="1">
      <c r="K492" s="281"/>
      <c r="L492" s="281"/>
      <c r="M492" s="281"/>
    </row>
    <row r="493" spans="11:13" ht="12.95" customHeight="1">
      <c r="K493" s="281"/>
      <c r="L493" s="281"/>
      <c r="M493" s="281"/>
    </row>
    <row r="494" spans="11:13" ht="12.95" customHeight="1">
      <c r="K494" s="281"/>
      <c r="L494" s="281"/>
      <c r="M494" s="281"/>
    </row>
    <row r="495" spans="11:13" ht="12.95" customHeight="1">
      <c r="K495" s="281"/>
      <c r="L495" s="281"/>
      <c r="M495" s="281"/>
    </row>
    <row r="496" spans="11:13" ht="12.95" customHeight="1">
      <c r="K496" s="281"/>
      <c r="L496" s="281"/>
      <c r="M496" s="281"/>
    </row>
    <row r="497" spans="11:13" ht="12.95" customHeight="1">
      <c r="K497" s="281"/>
      <c r="L497" s="281"/>
      <c r="M497" s="281"/>
    </row>
    <row r="498" spans="11:13" ht="12.95" customHeight="1">
      <c r="K498" s="281"/>
      <c r="L498" s="281"/>
      <c r="M498" s="281"/>
    </row>
    <row r="499" spans="11:13" ht="12.95" customHeight="1">
      <c r="K499" s="281"/>
      <c r="L499" s="281"/>
      <c r="M499" s="281"/>
    </row>
    <row r="500" spans="11:13" ht="12.95" customHeight="1">
      <c r="K500" s="281"/>
      <c r="L500" s="281"/>
      <c r="M500" s="281"/>
    </row>
    <row r="501" spans="11:13" ht="12.95" customHeight="1">
      <c r="K501" s="281"/>
      <c r="L501" s="281"/>
      <c r="M501" s="281"/>
    </row>
    <row r="502" spans="11:13" ht="12.95" customHeight="1">
      <c r="K502" s="281"/>
      <c r="L502" s="281"/>
      <c r="M502" s="281"/>
    </row>
    <row r="503" spans="11:13" ht="12.95" customHeight="1">
      <c r="K503" s="281"/>
      <c r="L503" s="281"/>
      <c r="M503" s="281"/>
    </row>
    <row r="504" spans="11:13" ht="12.95" customHeight="1">
      <c r="K504" s="281"/>
      <c r="L504" s="281"/>
      <c r="M504" s="281"/>
    </row>
    <row r="505" spans="11:13" ht="12.95" customHeight="1">
      <c r="K505" s="281"/>
      <c r="L505" s="281"/>
      <c r="M505" s="281"/>
    </row>
    <row r="506" spans="11:13" ht="12.95" customHeight="1">
      <c r="K506" s="281"/>
      <c r="L506" s="281"/>
      <c r="M506" s="281"/>
    </row>
    <row r="507" spans="11:13" ht="12.95" customHeight="1">
      <c r="K507" s="281"/>
      <c r="L507" s="281"/>
      <c r="M507" s="281"/>
    </row>
    <row r="508" spans="11:13" ht="12.95" customHeight="1">
      <c r="K508" s="281"/>
      <c r="L508" s="281"/>
      <c r="M508" s="281"/>
    </row>
    <row r="509" spans="11:13" ht="12.95" customHeight="1">
      <c r="K509" s="281"/>
      <c r="L509" s="281"/>
      <c r="M509" s="281"/>
    </row>
    <row r="510" spans="11:13" ht="12.95" customHeight="1">
      <c r="K510" s="281"/>
      <c r="L510" s="281"/>
      <c r="M510" s="281"/>
    </row>
    <row r="511" spans="11:13" ht="12.95" customHeight="1">
      <c r="K511" s="281"/>
      <c r="L511" s="281"/>
      <c r="M511" s="281"/>
    </row>
    <row r="512" spans="11:13" ht="12.95" customHeight="1">
      <c r="K512" s="281"/>
      <c r="L512" s="281"/>
      <c r="M512" s="281"/>
    </row>
    <row r="513" spans="11:13" ht="12.95" customHeight="1">
      <c r="K513" s="281"/>
      <c r="L513" s="281"/>
      <c r="M513" s="281"/>
    </row>
    <row r="514" spans="11:13" ht="12.95" customHeight="1">
      <c r="K514" s="281"/>
      <c r="L514" s="281"/>
      <c r="M514" s="281"/>
    </row>
    <row r="515" spans="11:13" ht="12.95" customHeight="1">
      <c r="K515" s="281"/>
      <c r="L515" s="281"/>
      <c r="M515" s="281"/>
    </row>
    <row r="516" spans="11:13" ht="12.95" customHeight="1">
      <c r="K516" s="281"/>
      <c r="L516" s="281"/>
      <c r="M516" s="281"/>
    </row>
    <row r="517" spans="11:13" ht="12.95" customHeight="1">
      <c r="K517" s="281"/>
      <c r="L517" s="281"/>
      <c r="M517" s="281"/>
    </row>
    <row r="518" spans="11:13" ht="12.95" customHeight="1">
      <c r="K518" s="281"/>
      <c r="L518" s="281"/>
      <c r="M518" s="281"/>
    </row>
    <row r="519" spans="11:13" ht="12.95" customHeight="1">
      <c r="K519" s="281"/>
      <c r="L519" s="281"/>
      <c r="M519" s="281"/>
    </row>
    <row r="520" spans="11:13" ht="12.95" customHeight="1">
      <c r="K520" s="281"/>
      <c r="L520" s="281"/>
      <c r="M520" s="281"/>
    </row>
    <row r="521" spans="11:13" ht="12.95" customHeight="1">
      <c r="K521" s="281"/>
      <c r="L521" s="281"/>
      <c r="M521" s="281"/>
    </row>
    <row r="522" spans="11:13" ht="12.95" customHeight="1">
      <c r="K522" s="281"/>
      <c r="L522" s="281"/>
      <c r="M522" s="281"/>
    </row>
    <row r="523" spans="11:13" ht="12.95" customHeight="1">
      <c r="K523" s="281"/>
      <c r="L523" s="281"/>
      <c r="M523" s="281"/>
    </row>
    <row r="524" spans="11:13" ht="12.95" customHeight="1">
      <c r="K524" s="281"/>
      <c r="L524" s="281"/>
      <c r="M524" s="281"/>
    </row>
    <row r="525" spans="11:13" ht="12.95" customHeight="1">
      <c r="K525" s="281"/>
      <c r="L525" s="281"/>
      <c r="M525" s="281"/>
    </row>
    <row r="526" spans="11:13" ht="12.95" customHeight="1">
      <c r="K526" s="281"/>
      <c r="L526" s="281"/>
      <c r="M526" s="281"/>
    </row>
    <row r="527" spans="11:13" ht="12.95" customHeight="1">
      <c r="K527" s="281"/>
      <c r="L527" s="281"/>
      <c r="M527" s="281"/>
    </row>
    <row r="528" spans="11:13" ht="12.95" customHeight="1">
      <c r="K528" s="281"/>
      <c r="L528" s="281"/>
      <c r="M528" s="281"/>
    </row>
    <row r="529" spans="11:13" ht="12.95" customHeight="1">
      <c r="K529" s="281"/>
      <c r="L529" s="281"/>
      <c r="M529" s="281"/>
    </row>
    <row r="530" spans="11:13" ht="12.95" customHeight="1">
      <c r="K530" s="281"/>
      <c r="L530" s="281"/>
      <c r="M530" s="281"/>
    </row>
    <row r="531" spans="11:13" ht="12.95" customHeight="1">
      <c r="K531" s="281"/>
      <c r="L531" s="281"/>
      <c r="M531" s="281"/>
    </row>
    <row r="532" spans="11:13" ht="12.95" customHeight="1">
      <c r="K532" s="281"/>
      <c r="L532" s="281"/>
      <c r="M532" s="281"/>
    </row>
    <row r="533" spans="11:13" ht="12.95" customHeight="1">
      <c r="K533" s="281"/>
      <c r="L533" s="281"/>
      <c r="M533" s="281"/>
    </row>
    <row r="534" spans="11:13" ht="12.95" customHeight="1">
      <c r="K534" s="281"/>
      <c r="L534" s="281"/>
      <c r="M534" s="281"/>
    </row>
    <row r="535" spans="11:13" ht="12.95" customHeight="1">
      <c r="K535" s="281"/>
      <c r="L535" s="281"/>
      <c r="M535" s="281"/>
    </row>
    <row r="536" spans="11:13" ht="12.95" customHeight="1">
      <c r="K536" s="281"/>
      <c r="L536" s="281"/>
      <c r="M536" s="281"/>
    </row>
    <row r="537" spans="11:13" ht="12.95" customHeight="1">
      <c r="K537" s="281"/>
      <c r="L537" s="281"/>
      <c r="M537" s="281"/>
    </row>
    <row r="538" spans="11:13" ht="12.95" customHeight="1">
      <c r="K538" s="281"/>
      <c r="L538" s="281"/>
      <c r="M538" s="281"/>
    </row>
    <row r="539" spans="11:13" ht="12.95" customHeight="1">
      <c r="K539" s="281"/>
      <c r="L539" s="281"/>
      <c r="M539" s="281"/>
    </row>
    <row r="540" spans="11:13" ht="12.95" customHeight="1">
      <c r="K540" s="281"/>
      <c r="L540" s="281"/>
      <c r="M540" s="281"/>
    </row>
    <row r="541" spans="11:13" ht="12.95" customHeight="1">
      <c r="K541" s="281"/>
      <c r="L541" s="281"/>
      <c r="M541" s="281"/>
    </row>
    <row r="542" spans="11:13" ht="12.95" customHeight="1">
      <c r="K542" s="281"/>
      <c r="L542" s="281"/>
      <c r="M542" s="281"/>
    </row>
    <row r="543" spans="11:13" ht="12.95" customHeight="1">
      <c r="K543" s="281"/>
      <c r="L543" s="281"/>
      <c r="M543" s="281"/>
    </row>
    <row r="544" spans="11:13" ht="12.95" customHeight="1">
      <c r="K544" s="281"/>
      <c r="L544" s="281"/>
      <c r="M544" s="281"/>
    </row>
    <row r="545" spans="11:13" ht="12.95" customHeight="1">
      <c r="K545" s="281"/>
      <c r="L545" s="281"/>
      <c r="M545" s="281"/>
    </row>
    <row r="546" spans="11:13" ht="12.95" customHeight="1">
      <c r="K546" s="281"/>
      <c r="L546" s="281"/>
      <c r="M546" s="281"/>
    </row>
    <row r="547" spans="11:13" ht="12.95" customHeight="1">
      <c r="K547" s="281"/>
      <c r="L547" s="281"/>
      <c r="M547" s="281"/>
    </row>
    <row r="548" spans="11:13" ht="12.95" customHeight="1">
      <c r="K548" s="281"/>
      <c r="L548" s="281"/>
      <c r="M548" s="281"/>
    </row>
    <row r="549" spans="11:13" ht="12.95" customHeight="1">
      <c r="K549" s="281"/>
      <c r="L549" s="281"/>
      <c r="M549" s="281"/>
    </row>
    <row r="550" spans="11:13" ht="12.95" customHeight="1">
      <c r="K550" s="281"/>
      <c r="L550" s="281"/>
      <c r="M550" s="281"/>
    </row>
    <row r="551" spans="11:13" ht="12.95" customHeight="1">
      <c r="K551" s="281"/>
      <c r="L551" s="281"/>
      <c r="M551" s="281"/>
    </row>
    <row r="552" spans="11:13" ht="12.95" customHeight="1">
      <c r="K552" s="281"/>
      <c r="L552" s="281"/>
      <c r="M552" s="281"/>
    </row>
    <row r="553" spans="11:13" ht="12.95" customHeight="1">
      <c r="K553" s="281"/>
      <c r="L553" s="281"/>
      <c r="M553" s="281"/>
    </row>
    <row r="554" spans="11:13" ht="12.95" customHeight="1">
      <c r="K554" s="281"/>
      <c r="L554" s="281"/>
      <c r="M554" s="281"/>
    </row>
    <row r="555" spans="11:13" ht="12.95" customHeight="1">
      <c r="K555" s="281"/>
      <c r="L555" s="281"/>
      <c r="M555" s="281"/>
    </row>
    <row r="556" spans="11:13" ht="12.95" customHeight="1">
      <c r="K556" s="281"/>
      <c r="L556" s="281"/>
      <c r="M556" s="281"/>
    </row>
    <row r="557" spans="11:13" ht="12.95" customHeight="1">
      <c r="K557" s="281"/>
      <c r="L557" s="281"/>
      <c r="M557" s="281"/>
    </row>
    <row r="558" spans="11:13" ht="12.95" customHeight="1">
      <c r="K558" s="281"/>
      <c r="L558" s="281"/>
      <c r="M558" s="281"/>
    </row>
    <row r="559" spans="11:13" ht="12.95" customHeight="1">
      <c r="K559" s="281"/>
      <c r="L559" s="281"/>
      <c r="M559" s="281"/>
    </row>
    <row r="560" spans="11:13" ht="12.95" customHeight="1">
      <c r="K560" s="281"/>
      <c r="L560" s="281"/>
      <c r="M560" s="281"/>
    </row>
    <row r="561" spans="11:13" ht="12.95" customHeight="1">
      <c r="K561" s="281"/>
      <c r="L561" s="281"/>
      <c r="M561" s="281"/>
    </row>
    <row r="562" spans="11:13" ht="12.95" customHeight="1">
      <c r="K562" s="281"/>
      <c r="L562" s="281"/>
      <c r="M562" s="281"/>
    </row>
    <row r="563" spans="11:13" ht="12.95" customHeight="1">
      <c r="K563" s="281"/>
      <c r="L563" s="281"/>
      <c r="M563" s="281"/>
    </row>
    <row r="564" spans="11:13" ht="12.95" customHeight="1">
      <c r="K564" s="281"/>
      <c r="L564" s="281"/>
      <c r="M564" s="281"/>
    </row>
    <row r="565" spans="11:13" ht="12.95" customHeight="1">
      <c r="K565" s="281"/>
      <c r="L565" s="281"/>
      <c r="M565" s="281"/>
    </row>
    <row r="566" spans="11:13" ht="12.95" customHeight="1">
      <c r="K566" s="281"/>
      <c r="L566" s="281"/>
      <c r="M566" s="281"/>
    </row>
    <row r="567" spans="11:13" ht="12.95" customHeight="1">
      <c r="K567" s="281"/>
      <c r="L567" s="281"/>
      <c r="M567" s="281"/>
    </row>
    <row r="568" spans="11:13" ht="12.95" customHeight="1">
      <c r="K568" s="281"/>
      <c r="L568" s="281"/>
      <c r="M568" s="281"/>
    </row>
    <row r="569" spans="11:13" ht="12.95" customHeight="1">
      <c r="K569" s="281"/>
      <c r="L569" s="281"/>
      <c r="M569" s="281"/>
    </row>
    <row r="570" spans="11:13" ht="12.95" customHeight="1">
      <c r="K570" s="281"/>
      <c r="L570" s="281"/>
      <c r="M570" s="281"/>
    </row>
    <row r="571" spans="11:13" ht="12.95" customHeight="1">
      <c r="K571" s="281"/>
      <c r="L571" s="281"/>
      <c r="M571" s="281"/>
    </row>
    <row r="572" spans="11:13" ht="12.95" customHeight="1">
      <c r="K572" s="281"/>
      <c r="L572" s="281"/>
      <c r="M572" s="281"/>
    </row>
    <row r="573" spans="11:13" ht="12.95" customHeight="1">
      <c r="K573" s="281"/>
      <c r="L573" s="281"/>
      <c r="M573" s="281"/>
    </row>
    <row r="574" spans="11:13" ht="12.95" customHeight="1">
      <c r="K574" s="281"/>
      <c r="L574" s="281"/>
      <c r="M574" s="281"/>
    </row>
    <row r="575" spans="11:13" ht="12.95" customHeight="1">
      <c r="K575" s="281"/>
      <c r="L575" s="281"/>
      <c r="M575" s="281"/>
    </row>
    <row r="576" spans="11:13" ht="12.95" customHeight="1">
      <c r="K576" s="281"/>
      <c r="L576" s="281"/>
      <c r="M576" s="281"/>
    </row>
    <row r="577" spans="11:13" ht="12.95" customHeight="1">
      <c r="K577" s="281"/>
      <c r="L577" s="281"/>
      <c r="M577" s="281"/>
    </row>
    <row r="578" spans="11:13" ht="12.95" customHeight="1">
      <c r="K578" s="281"/>
      <c r="L578" s="281"/>
      <c r="M578" s="281"/>
    </row>
    <row r="579" spans="11:13" ht="12.95" customHeight="1">
      <c r="K579" s="281"/>
      <c r="L579" s="281"/>
      <c r="M579" s="281"/>
    </row>
    <row r="580" spans="11:13" ht="12.95" customHeight="1">
      <c r="K580" s="281"/>
      <c r="L580" s="281"/>
      <c r="M580" s="281"/>
    </row>
    <row r="581" spans="11:13" ht="12.95" customHeight="1">
      <c r="K581" s="281"/>
      <c r="L581" s="281"/>
      <c r="M581" s="281"/>
    </row>
    <row r="582" spans="11:13" ht="12.95" customHeight="1">
      <c r="K582" s="281"/>
      <c r="L582" s="281"/>
      <c r="M582" s="281"/>
    </row>
    <row r="583" spans="11:13" ht="12.95" customHeight="1">
      <c r="K583" s="281"/>
      <c r="L583" s="281"/>
      <c r="M583" s="281"/>
    </row>
    <row r="584" spans="11:13" ht="12.95" customHeight="1">
      <c r="K584" s="281"/>
      <c r="L584" s="281"/>
      <c r="M584" s="281"/>
    </row>
    <row r="585" spans="11:13" ht="12.95" customHeight="1">
      <c r="K585" s="281"/>
      <c r="L585" s="281"/>
      <c r="M585" s="281"/>
    </row>
    <row r="586" spans="11:13" ht="12.95" customHeight="1">
      <c r="K586" s="281"/>
      <c r="L586" s="281"/>
      <c r="M586" s="281"/>
    </row>
    <row r="587" spans="11:13" ht="12.95" customHeight="1">
      <c r="K587" s="281"/>
      <c r="L587" s="281"/>
      <c r="M587" s="281"/>
    </row>
    <row r="588" spans="11:13" ht="12.95" customHeight="1">
      <c r="K588" s="281"/>
      <c r="L588" s="281"/>
      <c r="M588" s="281"/>
    </row>
    <row r="589" spans="11:13" ht="12.95" customHeight="1">
      <c r="K589" s="281"/>
      <c r="L589" s="281"/>
      <c r="M589" s="281"/>
    </row>
    <row r="590" spans="11:13" ht="12.95" customHeight="1">
      <c r="K590" s="281"/>
      <c r="L590" s="281"/>
      <c r="M590" s="281"/>
    </row>
    <row r="591" spans="11:13" ht="12.95" customHeight="1">
      <c r="K591" s="281"/>
      <c r="L591" s="281"/>
      <c r="M591" s="281"/>
    </row>
    <row r="592" spans="11:13" ht="12.95" customHeight="1">
      <c r="K592" s="281"/>
      <c r="L592" s="281"/>
      <c r="M592" s="281"/>
    </row>
    <row r="593" spans="11:13" ht="12.95" customHeight="1">
      <c r="K593" s="281"/>
      <c r="L593" s="281"/>
      <c r="M593" s="281"/>
    </row>
    <row r="594" spans="11:13" ht="12.95" customHeight="1">
      <c r="K594" s="281"/>
      <c r="L594" s="281"/>
      <c r="M594" s="281"/>
    </row>
    <row r="595" spans="11:13" ht="12.95" customHeight="1">
      <c r="K595" s="281"/>
      <c r="L595" s="281"/>
      <c r="M595" s="281"/>
    </row>
    <row r="596" spans="11:13" ht="12.95" customHeight="1">
      <c r="K596" s="281"/>
      <c r="L596" s="281"/>
      <c r="M596" s="281"/>
    </row>
    <row r="597" spans="11:13" ht="12.95" customHeight="1">
      <c r="K597" s="281"/>
      <c r="L597" s="281"/>
      <c r="M597" s="281"/>
    </row>
    <row r="598" spans="11:13" ht="12.95" customHeight="1">
      <c r="K598" s="281"/>
      <c r="L598" s="281"/>
      <c r="M598" s="281"/>
    </row>
    <row r="599" spans="11:13" ht="12.95" customHeight="1">
      <c r="K599" s="281"/>
      <c r="L599" s="281"/>
      <c r="M599" s="281"/>
    </row>
    <row r="600" spans="11:13" ht="12.95" customHeight="1">
      <c r="K600" s="281"/>
      <c r="L600" s="281"/>
      <c r="M600" s="281"/>
    </row>
    <row r="601" spans="11:13" ht="12.95" customHeight="1">
      <c r="K601" s="281"/>
      <c r="L601" s="281"/>
      <c r="M601" s="281"/>
    </row>
    <row r="602" spans="11:13" ht="12.95" customHeight="1">
      <c r="K602" s="281"/>
      <c r="L602" s="281"/>
      <c r="M602" s="281"/>
    </row>
    <row r="603" spans="11:13" ht="12.95" customHeight="1">
      <c r="K603" s="281"/>
      <c r="L603" s="281"/>
      <c r="M603" s="281"/>
    </row>
    <row r="604" spans="11:13" ht="12.95" customHeight="1">
      <c r="K604" s="281"/>
      <c r="L604" s="281"/>
      <c r="M604" s="281"/>
    </row>
    <row r="605" spans="11:13" ht="12.95" customHeight="1">
      <c r="K605" s="281"/>
      <c r="L605" s="281"/>
      <c r="M605" s="281"/>
    </row>
    <row r="606" spans="11:13" ht="12.95" customHeight="1">
      <c r="K606" s="281"/>
      <c r="L606" s="281"/>
      <c r="M606" s="281"/>
    </row>
    <row r="607" spans="11:13" ht="12.95" customHeight="1">
      <c r="K607" s="281"/>
      <c r="L607" s="281"/>
      <c r="M607" s="281"/>
    </row>
    <row r="608" spans="11:13" ht="12.95" customHeight="1">
      <c r="K608" s="281"/>
      <c r="L608" s="281"/>
      <c r="M608" s="281"/>
    </row>
    <row r="609" spans="11:13" ht="12.95" customHeight="1">
      <c r="K609" s="281"/>
      <c r="L609" s="281"/>
      <c r="M609" s="281"/>
    </row>
    <row r="610" spans="11:13" ht="12.95" customHeight="1">
      <c r="K610" s="281"/>
      <c r="L610" s="281"/>
      <c r="M610" s="281"/>
    </row>
    <row r="611" spans="11:13" ht="12.95" customHeight="1">
      <c r="K611" s="281"/>
      <c r="L611" s="281"/>
      <c r="M611" s="281"/>
    </row>
    <row r="612" spans="11:13" ht="12.95" customHeight="1">
      <c r="K612" s="281"/>
      <c r="L612" s="281"/>
      <c r="M612" s="281"/>
    </row>
    <row r="613" spans="11:13" ht="12.95" customHeight="1">
      <c r="K613" s="281"/>
      <c r="L613" s="281"/>
      <c r="M613" s="281"/>
    </row>
    <row r="614" spans="11:13" ht="12.95" customHeight="1">
      <c r="K614" s="281"/>
      <c r="L614" s="281"/>
      <c r="M614" s="281"/>
    </row>
    <row r="615" spans="11:13" ht="12.95" customHeight="1">
      <c r="K615" s="281"/>
      <c r="L615" s="281"/>
      <c r="M615" s="281"/>
    </row>
    <row r="616" spans="11:13" ht="12.95" customHeight="1">
      <c r="K616" s="281"/>
      <c r="L616" s="281"/>
      <c r="M616" s="281"/>
    </row>
    <row r="617" spans="11:13" ht="12.95" customHeight="1">
      <c r="K617" s="281"/>
      <c r="L617" s="281"/>
      <c r="M617" s="281"/>
    </row>
    <row r="618" spans="11:13" ht="12.95" customHeight="1">
      <c r="K618" s="281"/>
      <c r="L618" s="281"/>
      <c r="M618" s="281"/>
    </row>
    <row r="619" spans="11:13" ht="12.95" customHeight="1">
      <c r="K619" s="281"/>
      <c r="L619" s="281"/>
      <c r="M619" s="281"/>
    </row>
    <row r="620" spans="11:13" ht="12.95" customHeight="1">
      <c r="K620" s="281"/>
      <c r="L620" s="281"/>
      <c r="M620" s="281"/>
    </row>
    <row r="621" spans="11:13" ht="12.95" customHeight="1">
      <c r="K621" s="281"/>
      <c r="L621" s="281"/>
      <c r="M621" s="281"/>
    </row>
    <row r="622" spans="11:13" ht="12.95" customHeight="1">
      <c r="K622" s="281"/>
      <c r="L622" s="281"/>
      <c r="M622" s="281"/>
    </row>
    <row r="623" spans="11:13" ht="12.95" customHeight="1">
      <c r="K623" s="281"/>
      <c r="L623" s="281"/>
      <c r="M623" s="281"/>
    </row>
    <row r="624" spans="11:13" ht="12.95" customHeight="1">
      <c r="K624" s="281"/>
      <c r="L624" s="281"/>
      <c r="M624" s="281"/>
    </row>
    <row r="625" spans="11:13" ht="12.95" customHeight="1">
      <c r="K625" s="281"/>
      <c r="L625" s="281"/>
      <c r="M625" s="281"/>
    </row>
    <row r="626" spans="11:13" ht="12.95" customHeight="1">
      <c r="K626" s="281"/>
      <c r="L626" s="281"/>
      <c r="M626" s="281"/>
    </row>
    <row r="627" spans="11:13" ht="12.95" customHeight="1">
      <c r="K627" s="281"/>
      <c r="L627" s="281"/>
      <c r="M627" s="281"/>
    </row>
    <row r="628" spans="11:13" ht="12.95" customHeight="1">
      <c r="K628" s="281"/>
      <c r="L628" s="281"/>
      <c r="M628" s="281"/>
    </row>
    <row r="629" spans="11:13" ht="12.95" customHeight="1">
      <c r="K629" s="281"/>
      <c r="L629" s="281"/>
      <c r="M629" s="281"/>
    </row>
    <row r="630" spans="11:13" ht="12.95" customHeight="1">
      <c r="K630" s="281"/>
      <c r="L630" s="281"/>
      <c r="M630" s="281"/>
    </row>
    <row r="631" spans="11:13" ht="12.95" customHeight="1">
      <c r="K631" s="281"/>
      <c r="L631" s="281"/>
      <c r="M631" s="281"/>
    </row>
    <row r="632" spans="11:13" ht="12.95" customHeight="1">
      <c r="K632" s="281"/>
      <c r="L632" s="281"/>
      <c r="M632" s="281"/>
    </row>
    <row r="633" spans="11:13" ht="12.95" customHeight="1">
      <c r="K633" s="281"/>
      <c r="L633" s="281"/>
      <c r="M633" s="281"/>
    </row>
    <row r="634" spans="11:13" ht="12.95" customHeight="1">
      <c r="K634" s="281"/>
      <c r="L634" s="281"/>
      <c r="M634" s="281"/>
    </row>
    <row r="635" spans="11:13" ht="12.95" customHeight="1">
      <c r="K635" s="281"/>
      <c r="L635" s="281"/>
      <c r="M635" s="281"/>
    </row>
    <row r="636" spans="11:13" ht="12.95" customHeight="1">
      <c r="K636" s="281"/>
      <c r="L636" s="281"/>
      <c r="M636" s="281"/>
    </row>
    <row r="637" spans="11:13" ht="12.95" customHeight="1">
      <c r="K637" s="281"/>
      <c r="L637" s="281"/>
      <c r="M637" s="281"/>
    </row>
    <row r="638" spans="11:13" ht="12.95" customHeight="1">
      <c r="K638" s="281"/>
      <c r="L638" s="281"/>
      <c r="M638" s="281"/>
    </row>
    <row r="639" spans="11:13" ht="12.95" customHeight="1">
      <c r="K639" s="281"/>
      <c r="L639" s="281"/>
      <c r="M639" s="281"/>
    </row>
    <row r="640" spans="11:13" ht="12.95" customHeight="1">
      <c r="K640" s="281"/>
      <c r="L640" s="281"/>
      <c r="M640" s="281"/>
    </row>
    <row r="641" spans="11:13" ht="12.95" customHeight="1">
      <c r="K641" s="281"/>
      <c r="L641" s="281"/>
      <c r="M641" s="281"/>
    </row>
    <row r="642" spans="11:13" ht="12.95" customHeight="1">
      <c r="K642" s="281"/>
      <c r="L642" s="281"/>
      <c r="M642" s="281"/>
    </row>
    <row r="643" spans="11:13" ht="12.95" customHeight="1">
      <c r="K643" s="281"/>
      <c r="L643" s="281"/>
      <c r="M643" s="281"/>
    </row>
    <row r="644" spans="11:13" ht="12.95" customHeight="1">
      <c r="K644" s="281"/>
      <c r="L644" s="281"/>
      <c r="M644" s="281"/>
    </row>
    <row r="645" spans="11:13" ht="12.95" customHeight="1">
      <c r="K645" s="281"/>
      <c r="L645" s="281"/>
      <c r="M645" s="281"/>
    </row>
    <row r="646" spans="11:13" ht="12.95" customHeight="1">
      <c r="K646" s="281"/>
      <c r="L646" s="281"/>
      <c r="M646" s="281"/>
    </row>
    <row r="647" spans="11:13" ht="12.95" customHeight="1">
      <c r="K647" s="281"/>
      <c r="L647" s="281"/>
      <c r="M647" s="281"/>
    </row>
    <row r="648" spans="11:13" ht="12.95" customHeight="1">
      <c r="K648" s="281"/>
      <c r="L648" s="281"/>
      <c r="M648" s="281"/>
    </row>
    <row r="649" spans="11:13" ht="12.95" customHeight="1">
      <c r="K649" s="281"/>
      <c r="L649" s="281"/>
      <c r="M649" s="281"/>
    </row>
    <row r="650" spans="11:13" ht="12.95" customHeight="1">
      <c r="K650" s="281"/>
      <c r="L650" s="281"/>
      <c r="M650" s="281"/>
    </row>
    <row r="651" spans="11:13" ht="12.95" customHeight="1">
      <c r="K651" s="281"/>
      <c r="L651" s="281"/>
      <c r="M651" s="281"/>
    </row>
    <row r="652" spans="11:13" ht="12.95" customHeight="1">
      <c r="K652" s="281"/>
      <c r="L652" s="281"/>
      <c r="M652" s="281"/>
    </row>
    <row r="653" spans="11:13" ht="12.95" customHeight="1">
      <c r="K653" s="281"/>
      <c r="L653" s="281"/>
      <c r="M653" s="281"/>
    </row>
    <row r="654" spans="11:13" ht="12.95" customHeight="1">
      <c r="K654" s="281"/>
      <c r="L654" s="281"/>
      <c r="M654" s="281"/>
    </row>
    <row r="655" spans="11:13" ht="12.95" customHeight="1">
      <c r="K655" s="281"/>
      <c r="L655" s="281"/>
      <c r="M655" s="281"/>
    </row>
    <row r="656" spans="11:13" ht="12.95" customHeight="1">
      <c r="K656" s="281"/>
      <c r="L656" s="281"/>
      <c r="M656" s="281"/>
    </row>
    <row r="657" spans="11:13" ht="12.95" customHeight="1">
      <c r="K657" s="281"/>
      <c r="L657" s="281"/>
      <c r="M657" s="281"/>
    </row>
    <row r="658" spans="11:13" ht="12.95" customHeight="1">
      <c r="K658" s="281"/>
      <c r="L658" s="281"/>
      <c r="M658" s="281"/>
    </row>
    <row r="659" spans="11:13" ht="12.95" customHeight="1">
      <c r="K659" s="281"/>
      <c r="L659" s="281"/>
      <c r="M659" s="281"/>
    </row>
    <row r="660" spans="11:13" ht="12.95" customHeight="1">
      <c r="K660" s="281"/>
      <c r="L660" s="281"/>
      <c r="M660" s="281"/>
    </row>
    <row r="661" spans="11:13" ht="12.95" customHeight="1">
      <c r="K661" s="281"/>
      <c r="L661" s="281"/>
      <c r="M661" s="281"/>
    </row>
    <row r="662" spans="11:13" ht="12.95" customHeight="1">
      <c r="K662" s="281"/>
      <c r="L662" s="281"/>
      <c r="M662" s="281"/>
    </row>
    <row r="663" spans="11:13" ht="12.95" customHeight="1">
      <c r="K663" s="281"/>
      <c r="L663" s="281"/>
      <c r="M663" s="281"/>
    </row>
    <row r="664" spans="11:13" ht="12.95" customHeight="1">
      <c r="K664" s="281"/>
      <c r="L664" s="281"/>
      <c r="M664" s="281"/>
    </row>
    <row r="665" spans="11:13" ht="12.95" customHeight="1">
      <c r="K665" s="281"/>
      <c r="L665" s="281"/>
      <c r="M665" s="281"/>
    </row>
    <row r="666" spans="11:13" ht="12.95" customHeight="1">
      <c r="K666" s="281"/>
      <c r="L666" s="281"/>
      <c r="M666" s="281"/>
    </row>
    <row r="667" spans="11:13" ht="12.95" customHeight="1">
      <c r="K667" s="281"/>
      <c r="L667" s="281"/>
      <c r="M667" s="281"/>
    </row>
    <row r="668" spans="11:13" ht="12.95" customHeight="1">
      <c r="K668" s="281"/>
      <c r="L668" s="281"/>
      <c r="M668" s="281"/>
    </row>
    <row r="669" spans="11:13" ht="12.95" customHeight="1">
      <c r="K669" s="281"/>
      <c r="L669" s="281"/>
      <c r="M669" s="281"/>
    </row>
    <row r="670" spans="11:13" ht="12.95" customHeight="1">
      <c r="K670" s="281"/>
      <c r="L670" s="281"/>
      <c r="M670" s="281"/>
    </row>
    <row r="671" spans="11:13" ht="12.95" customHeight="1">
      <c r="K671" s="281"/>
      <c r="L671" s="281"/>
      <c r="M671" s="281"/>
    </row>
    <row r="672" spans="11:13" ht="12.95" customHeight="1">
      <c r="K672" s="281"/>
      <c r="L672" s="281"/>
      <c r="M672" s="281"/>
    </row>
    <row r="673" spans="11:13" ht="12.95" customHeight="1">
      <c r="K673" s="281"/>
      <c r="L673" s="281"/>
      <c r="M673" s="281"/>
    </row>
    <row r="674" spans="11:13" ht="12.95" customHeight="1">
      <c r="K674" s="281"/>
      <c r="L674" s="281"/>
      <c r="M674" s="281"/>
    </row>
    <row r="675" spans="11:13" ht="12.95" customHeight="1">
      <c r="K675" s="281"/>
      <c r="L675" s="281"/>
      <c r="M675" s="281"/>
    </row>
    <row r="676" spans="11:13" ht="12.95" customHeight="1">
      <c r="K676" s="281"/>
      <c r="L676" s="281"/>
      <c r="M676" s="281"/>
    </row>
    <row r="677" spans="11:13" ht="12.95" customHeight="1">
      <c r="K677" s="281"/>
      <c r="L677" s="281"/>
      <c r="M677" s="281"/>
    </row>
    <row r="678" spans="11:13" ht="12.95" customHeight="1">
      <c r="K678" s="281"/>
      <c r="L678" s="281"/>
      <c r="M678" s="281"/>
    </row>
    <row r="679" spans="11:13" ht="12.95" customHeight="1">
      <c r="K679" s="281"/>
      <c r="L679" s="281"/>
      <c r="M679" s="281"/>
    </row>
    <row r="680" spans="11:13" ht="12.95" customHeight="1">
      <c r="K680" s="281"/>
      <c r="L680" s="281"/>
      <c r="M680" s="281"/>
    </row>
    <row r="681" spans="11:13" ht="12.95" customHeight="1">
      <c r="K681" s="281"/>
      <c r="L681" s="281"/>
      <c r="M681" s="281"/>
    </row>
    <row r="682" spans="11:13" ht="12.95" customHeight="1">
      <c r="K682" s="281"/>
      <c r="L682" s="281"/>
      <c r="M682" s="281"/>
    </row>
    <row r="683" spans="11:13" ht="12.95" customHeight="1">
      <c r="K683" s="281"/>
      <c r="L683" s="281"/>
      <c r="M683" s="281"/>
    </row>
    <row r="684" spans="11:13" ht="12.95" customHeight="1">
      <c r="K684" s="281"/>
      <c r="L684" s="281"/>
      <c r="M684" s="281"/>
    </row>
    <row r="685" spans="11:13" ht="12.95" customHeight="1">
      <c r="K685" s="281"/>
      <c r="L685" s="281"/>
      <c r="M685" s="281"/>
    </row>
    <row r="686" spans="11:13" ht="12.95" customHeight="1">
      <c r="K686" s="281"/>
      <c r="L686" s="281"/>
      <c r="M686" s="281"/>
    </row>
    <row r="687" spans="11:13" ht="12.95" customHeight="1">
      <c r="K687" s="281"/>
      <c r="L687" s="281"/>
    </row>
    <row r="688" spans="11:13" ht="12.95" customHeight="1"/>
    <row r="689" ht="12.95" customHeight="1"/>
    <row r="690" ht="12.95" customHeight="1"/>
    <row r="691" ht="12.95" customHeight="1"/>
    <row r="692" ht="12.95" customHeight="1"/>
    <row r="693" ht="12.95" customHeight="1"/>
    <row r="694" ht="12.95" customHeight="1"/>
    <row r="695" ht="12.95" customHeight="1"/>
    <row r="696" ht="12.95" customHeight="1"/>
    <row r="697" ht="12.95" customHeight="1"/>
    <row r="698" ht="12.95" customHeight="1"/>
    <row r="699" ht="12.95" customHeight="1"/>
    <row r="700" ht="12.95" customHeight="1"/>
    <row r="701" ht="12.95" customHeight="1"/>
    <row r="702" ht="12.95" customHeight="1"/>
    <row r="703" ht="12.95" customHeight="1"/>
    <row r="704" ht="12.95" customHeight="1"/>
    <row r="705" ht="12.95" customHeight="1"/>
    <row r="706" ht="12.95" customHeight="1"/>
    <row r="707" ht="12.95" customHeight="1"/>
    <row r="708" ht="12.95" customHeight="1"/>
    <row r="709" ht="12.95" customHeight="1"/>
    <row r="710" ht="12.95" customHeight="1"/>
    <row r="711" ht="12.95" customHeight="1"/>
    <row r="712" ht="12.95" customHeight="1"/>
    <row r="713" ht="12.95" customHeight="1"/>
    <row r="714" ht="12.95" customHeight="1"/>
    <row r="715" ht="12.95" customHeight="1"/>
    <row r="716" ht="12.95" customHeight="1"/>
    <row r="717" ht="12.95" customHeight="1"/>
    <row r="718" ht="12.95" customHeight="1"/>
    <row r="719" ht="12.95" customHeight="1"/>
    <row r="720" ht="12.95" customHeight="1"/>
    <row r="721" ht="12.95" customHeight="1"/>
    <row r="722" ht="12.95" customHeight="1"/>
    <row r="723" ht="12.95" customHeight="1"/>
    <row r="724" ht="12.95" customHeight="1"/>
    <row r="725" ht="12.95" customHeight="1"/>
    <row r="726" ht="12.95" customHeight="1"/>
    <row r="727" ht="12.95" customHeight="1"/>
    <row r="728" ht="12.95" customHeight="1"/>
    <row r="729" ht="12.95" customHeight="1"/>
    <row r="730" ht="12.95" customHeight="1"/>
    <row r="731" ht="12.95" customHeight="1"/>
    <row r="732" ht="12.95" customHeight="1"/>
    <row r="733" ht="12.95" customHeight="1"/>
    <row r="734" ht="12.95" customHeight="1"/>
    <row r="735" ht="12.95" customHeight="1"/>
    <row r="736" ht="12.95" customHeight="1"/>
    <row r="737" ht="12.95" customHeight="1"/>
    <row r="738" ht="12.95" customHeight="1"/>
    <row r="739" ht="12.95" customHeight="1"/>
    <row r="740" ht="12.95" customHeight="1"/>
    <row r="741" ht="12.95" customHeight="1"/>
    <row r="742" ht="12.95" customHeight="1"/>
    <row r="743" ht="12.95" customHeight="1"/>
    <row r="744" ht="12.95" customHeight="1"/>
    <row r="745" ht="12.95" customHeight="1"/>
    <row r="746" ht="12.95" customHeight="1"/>
    <row r="747" ht="12.95" customHeight="1"/>
    <row r="748" ht="12.95" customHeight="1"/>
    <row r="749" ht="12.95" customHeight="1"/>
    <row r="750" ht="12.95" customHeight="1"/>
    <row r="751" ht="12.95" customHeight="1"/>
    <row r="752" ht="12.95" customHeight="1"/>
    <row r="753" ht="12.95" customHeight="1"/>
    <row r="754" ht="12.95" customHeight="1"/>
    <row r="755" ht="12.95" customHeight="1"/>
    <row r="756" ht="12.95" customHeight="1"/>
    <row r="757" ht="12.95" customHeight="1"/>
    <row r="758" ht="12.95" customHeight="1"/>
    <row r="759" ht="12.95" customHeight="1"/>
    <row r="760" ht="12.95" customHeight="1"/>
    <row r="761" ht="12.95" customHeight="1"/>
    <row r="762" ht="12.95" customHeight="1"/>
    <row r="763" ht="12.95" customHeight="1"/>
    <row r="764" ht="12.95" customHeight="1"/>
    <row r="765" ht="12.95" customHeight="1"/>
    <row r="766" ht="12.95" customHeight="1"/>
    <row r="767" ht="12.95" customHeight="1"/>
    <row r="768" ht="12.95" customHeight="1"/>
    <row r="769" ht="12.95" customHeight="1"/>
    <row r="770" ht="12.95" customHeight="1"/>
    <row r="771" ht="12.95" customHeight="1"/>
    <row r="772" ht="12.95" customHeight="1"/>
    <row r="773" ht="12.95" customHeight="1"/>
    <row r="774" ht="12.95" customHeight="1"/>
    <row r="775" ht="12.95" customHeight="1"/>
    <row r="776" ht="12.95" customHeight="1"/>
    <row r="777" ht="12.95" customHeight="1"/>
    <row r="778" ht="12.95" customHeight="1"/>
    <row r="779" ht="12.95" customHeight="1"/>
    <row r="780" ht="12.95" customHeight="1"/>
    <row r="781" ht="12.95" customHeight="1"/>
    <row r="782" ht="12.95" customHeight="1"/>
    <row r="783" ht="12.95" customHeight="1"/>
    <row r="784" ht="12.95" customHeight="1"/>
    <row r="785" ht="12.95" customHeight="1"/>
    <row r="786" ht="12.95" customHeight="1"/>
    <row r="787" ht="12.95" customHeight="1"/>
    <row r="788" ht="12.95" customHeight="1"/>
    <row r="789" ht="12.95" customHeight="1"/>
    <row r="790" ht="12.95" customHeight="1"/>
    <row r="791" ht="12.95" customHeight="1"/>
    <row r="792" ht="12.95" customHeight="1"/>
    <row r="793" ht="12.95" customHeight="1"/>
    <row r="794" ht="12.95" customHeight="1"/>
    <row r="795" ht="12.95" customHeight="1"/>
    <row r="796" ht="12.95" customHeight="1"/>
    <row r="797" ht="12.95" customHeight="1"/>
    <row r="798" ht="12.95" customHeight="1"/>
    <row r="799" ht="12.95" customHeight="1"/>
    <row r="800" ht="12.95" customHeight="1"/>
    <row r="801" ht="12.95" customHeight="1"/>
    <row r="802" ht="12.95" customHeight="1"/>
    <row r="803" ht="12.95" customHeight="1"/>
    <row r="804" ht="12.95" customHeight="1"/>
    <row r="805" ht="12.95" customHeight="1"/>
    <row r="806" ht="12.95" customHeight="1"/>
    <row r="807" ht="12.95" customHeight="1"/>
    <row r="808" ht="12.95" customHeight="1"/>
    <row r="809" ht="12.95" customHeight="1"/>
    <row r="810" ht="12.95" customHeight="1"/>
    <row r="811" ht="12.95" customHeight="1"/>
    <row r="812" ht="12.95" customHeight="1"/>
    <row r="813" ht="12.95" customHeight="1"/>
    <row r="814" ht="12.95" customHeight="1"/>
    <row r="815" ht="12.95" customHeight="1"/>
    <row r="816" ht="12.95" customHeight="1"/>
    <row r="817" ht="12.95" customHeight="1"/>
    <row r="818" ht="12.95" customHeight="1"/>
    <row r="819" ht="12.95" customHeight="1"/>
    <row r="820" ht="12.95" customHeight="1"/>
    <row r="821" ht="12.95" customHeight="1"/>
    <row r="822" ht="12.95" customHeight="1"/>
    <row r="823" ht="12.95" customHeight="1"/>
    <row r="824" ht="12.95" customHeight="1"/>
    <row r="825" ht="12.95" customHeight="1"/>
    <row r="826" ht="12.95" customHeight="1"/>
    <row r="827" ht="12.95" customHeight="1"/>
    <row r="828" ht="12.95" customHeight="1"/>
    <row r="829" ht="12.95" customHeight="1"/>
    <row r="830" ht="12.95" customHeight="1"/>
    <row r="831" ht="12.95" customHeight="1"/>
    <row r="832" ht="12.95" customHeight="1"/>
    <row r="833" ht="12.95" customHeight="1"/>
    <row r="834" ht="12.95" customHeight="1"/>
    <row r="835" ht="12.95" customHeight="1"/>
    <row r="836" ht="12.95" customHeight="1"/>
    <row r="837" ht="12.95" customHeight="1"/>
    <row r="838" ht="12.95" customHeight="1"/>
    <row r="839" ht="12.95" customHeight="1"/>
    <row r="840" ht="12.95" customHeight="1"/>
    <row r="841" ht="12.95" customHeight="1"/>
    <row r="842" ht="12.95" customHeight="1"/>
    <row r="843" ht="12.95" customHeight="1"/>
    <row r="844" ht="12.95" customHeight="1"/>
    <row r="845" ht="12.95" customHeight="1"/>
    <row r="846" ht="12.95" customHeight="1"/>
    <row r="847" ht="12.95" customHeight="1"/>
    <row r="848" ht="12.95" customHeight="1"/>
    <row r="849" ht="12.95" customHeight="1"/>
    <row r="850" ht="12.95" customHeight="1"/>
    <row r="851" ht="12.95" customHeight="1"/>
    <row r="852" ht="12.95" customHeight="1"/>
    <row r="853" ht="12.95" customHeight="1"/>
    <row r="854" ht="12.95" customHeight="1"/>
    <row r="855" ht="12.95" customHeight="1"/>
    <row r="856" ht="12.95" customHeight="1"/>
    <row r="857" ht="12.95" customHeight="1"/>
    <row r="858" ht="12.95" customHeight="1"/>
    <row r="859" ht="12.95" customHeight="1"/>
    <row r="860" ht="12.95" customHeight="1"/>
    <row r="861" ht="12.95" customHeight="1"/>
    <row r="862" ht="12.95" customHeight="1"/>
    <row r="863" ht="12.95" customHeight="1"/>
    <row r="864" ht="12.95" customHeight="1"/>
    <row r="865" ht="12.95" customHeight="1"/>
    <row r="866" ht="12.95" customHeight="1"/>
    <row r="867" ht="12.95" customHeight="1"/>
    <row r="868" ht="12.95" customHeight="1"/>
    <row r="869" ht="12.95" customHeight="1"/>
    <row r="870" ht="12.95" customHeight="1"/>
    <row r="871" ht="12.95" customHeight="1"/>
    <row r="872" ht="12.95" customHeight="1"/>
    <row r="873" ht="12.95" customHeight="1"/>
    <row r="874" ht="12.95" customHeight="1"/>
    <row r="875" ht="12.95" customHeight="1"/>
    <row r="876" ht="12.95" customHeight="1"/>
    <row r="877" ht="12.95" customHeight="1"/>
    <row r="878" ht="12.95" customHeight="1"/>
    <row r="879" ht="12.95" customHeight="1"/>
    <row r="880" ht="12.95" customHeight="1"/>
    <row r="881" ht="12.95" customHeight="1"/>
    <row r="882" ht="12.95" customHeight="1"/>
    <row r="883" ht="12.95" customHeight="1"/>
    <row r="884" ht="12.95" customHeight="1"/>
    <row r="885" ht="12.95" customHeight="1"/>
    <row r="886" ht="12.95" customHeight="1"/>
    <row r="887" ht="12.95" customHeight="1"/>
    <row r="888" ht="12.95" customHeight="1"/>
    <row r="889" ht="12.95" customHeight="1"/>
    <row r="890" ht="12.95" customHeight="1"/>
    <row r="891" ht="12.95" customHeight="1"/>
    <row r="892" ht="12.95" customHeight="1"/>
    <row r="893" ht="12.95" customHeight="1"/>
    <row r="894" ht="12.95" customHeight="1"/>
    <row r="895" ht="12.95" customHeight="1"/>
    <row r="896" ht="12.95" customHeight="1"/>
    <row r="897" ht="12.95" customHeight="1"/>
    <row r="898" ht="12.95" customHeight="1"/>
    <row r="899" ht="12.95" customHeight="1"/>
    <row r="900" ht="12.95" customHeight="1"/>
    <row r="901" ht="12.95" customHeight="1"/>
    <row r="902" ht="12.95" customHeight="1"/>
    <row r="903" ht="12.95" customHeight="1"/>
    <row r="904" ht="12.95" customHeight="1"/>
    <row r="905" ht="12.95" customHeight="1"/>
    <row r="906" ht="12.95" customHeight="1"/>
    <row r="907" ht="12.95" customHeight="1"/>
    <row r="908" ht="12.95" customHeight="1"/>
    <row r="909" ht="12.95" customHeight="1"/>
    <row r="910" ht="12.95" customHeight="1"/>
    <row r="911" ht="12.95" customHeight="1"/>
    <row r="912" ht="12.95" customHeight="1"/>
    <row r="913" ht="12.95" customHeight="1"/>
    <row r="914" ht="12.95" customHeight="1"/>
    <row r="915" ht="12.95" customHeight="1"/>
    <row r="916" ht="12.95" customHeight="1"/>
    <row r="917" ht="12.95" customHeight="1"/>
    <row r="918" ht="12.95" customHeight="1"/>
    <row r="919" ht="12.95" customHeight="1"/>
    <row r="920" ht="12.95" customHeight="1"/>
    <row r="921" ht="12.95" customHeight="1"/>
    <row r="922" ht="12.95" customHeight="1"/>
    <row r="923" ht="12.95" customHeight="1"/>
    <row r="924" ht="12.95" customHeight="1"/>
    <row r="925" ht="12.95" customHeight="1"/>
    <row r="926" ht="12.95" customHeight="1"/>
    <row r="927" ht="12.95" customHeight="1"/>
    <row r="928" ht="12.95" customHeight="1"/>
    <row r="929" ht="12.95" customHeight="1"/>
    <row r="930" ht="12.95" customHeight="1"/>
    <row r="931" ht="12.95" customHeight="1"/>
    <row r="932" ht="12.95" customHeight="1"/>
    <row r="933" ht="12.95" customHeight="1"/>
    <row r="934" ht="12.95" customHeight="1"/>
    <row r="935" ht="12.95" customHeight="1"/>
    <row r="936" ht="12.95" customHeight="1"/>
    <row r="937" ht="12.95" customHeight="1"/>
    <row r="938" ht="12.95" customHeight="1"/>
    <row r="939" ht="12.95" customHeight="1"/>
    <row r="940" ht="12.95" customHeight="1"/>
    <row r="941" ht="12.95" customHeight="1"/>
    <row r="942" ht="12.95" customHeight="1"/>
    <row r="943" ht="12.95" customHeight="1"/>
    <row r="944" ht="12.95" customHeight="1"/>
    <row r="945" ht="12.95" customHeight="1"/>
    <row r="946" ht="12.95" customHeight="1"/>
    <row r="947" ht="12.95" customHeight="1"/>
    <row r="948" ht="12.95" customHeight="1"/>
    <row r="949" ht="12.95" customHeight="1"/>
    <row r="950" ht="12.95" customHeight="1"/>
    <row r="951" ht="12.95" customHeight="1"/>
    <row r="952" ht="12.95" customHeight="1"/>
    <row r="953" ht="12.95" customHeight="1"/>
    <row r="954" ht="12.95" customHeight="1"/>
    <row r="955" ht="12.95" customHeight="1"/>
    <row r="956" ht="12.95" customHeight="1"/>
    <row r="957" ht="12.95" customHeight="1"/>
    <row r="958" ht="12.95" customHeight="1"/>
    <row r="959" ht="12.95" customHeight="1"/>
    <row r="960" ht="12.95" customHeight="1"/>
    <row r="961" ht="12.95" customHeight="1"/>
    <row r="962" ht="12.95" customHeight="1"/>
    <row r="963" ht="12.95" customHeight="1"/>
    <row r="964" ht="12.95" customHeight="1"/>
    <row r="965" ht="12.95" customHeight="1"/>
    <row r="966" ht="12.95" customHeight="1"/>
    <row r="967" ht="12.95" customHeight="1"/>
    <row r="968" ht="12.95" customHeight="1"/>
    <row r="969" ht="12.95" customHeight="1"/>
    <row r="970" ht="12.95" customHeight="1"/>
    <row r="971" ht="12.95" customHeight="1"/>
    <row r="972" ht="12.95" customHeight="1"/>
    <row r="973" ht="12.95" customHeight="1"/>
    <row r="974" ht="12.95" customHeight="1"/>
    <row r="975" ht="12.95" customHeight="1"/>
    <row r="976" ht="12.95" customHeight="1"/>
    <row r="977" ht="12.95" customHeight="1"/>
    <row r="978" ht="12.95" customHeight="1"/>
  </sheetData>
  <mergeCells count="7">
    <mergeCell ref="A1:C1"/>
    <mergeCell ref="A7:J7"/>
    <mergeCell ref="A2:J2"/>
    <mergeCell ref="A4:A5"/>
    <mergeCell ref="B4:D4"/>
    <mergeCell ref="E4:G4"/>
    <mergeCell ref="H4:J4"/>
  </mergeCells>
  <hyperlinks>
    <hyperlink ref="A1" location="Содержание!A1" display="Вернуться в СОДЕРЖАНИЕ" xr:uid="{FC9C0CB5-F7BB-460E-B4CE-BB80C3676672}"/>
  </hyperlinks>
  <pageMargins left="0.70866141732283472" right="0.70866141732283472" top="0.78740157480314965" bottom="0.78740157480314965" header="0.51181102362204722" footer="0.59055118110236227"/>
  <pageSetup paperSize="9" scale="95" firstPageNumber="88" orientation="portrait" useFirstPageNumber="1" r:id="rId1"/>
  <headerFooter alignWithMargins="0">
    <oddFooter>&amp;C&amp;"Times New Roman,обычный"&amp;9&amp;P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220"/>
  <sheetViews>
    <sheetView zoomScale="110" zoomScaleNormal="110" zoomScaleSheetLayoutView="100" workbookViewId="0">
      <pane xSplit="1" ySplit="2" topLeftCell="B3" activePane="bottomRight" state="frozen"/>
      <selection activeCell="P15" sqref="P15"/>
      <selection pane="topRight" activeCell="P15" sqref="P15"/>
      <selection pane="bottomLeft" activeCell="P15" sqref="P15"/>
      <selection pane="bottomRight" activeCell="I226" sqref="I226"/>
    </sheetView>
  </sheetViews>
  <sheetFormatPr defaultColWidth="10.7109375" defaultRowHeight="15"/>
  <cols>
    <col min="1" max="1" width="22.5703125" style="912" customWidth="1"/>
    <col min="2" max="5" width="13.28515625" style="912" customWidth="1"/>
    <col min="6" max="16384" width="10.7109375" style="912"/>
  </cols>
  <sheetData>
    <row r="1" spans="1:6">
      <c r="A1" s="1653" t="s">
        <v>1308</v>
      </c>
      <c r="B1" s="1653"/>
      <c r="C1" s="1653"/>
    </row>
    <row r="2" spans="1:6" ht="18" customHeight="1">
      <c r="A2" s="913" t="s">
        <v>1127</v>
      </c>
    </row>
    <row r="3" spans="1:6" ht="18" customHeight="1">
      <c r="A3" s="913" t="s">
        <v>1043</v>
      </c>
    </row>
    <row r="4" spans="1:6" ht="18" customHeight="1">
      <c r="A4" s="914" t="s">
        <v>799</v>
      </c>
    </row>
    <row r="5" spans="1:6" ht="18" customHeight="1">
      <c r="A5" s="915"/>
      <c r="B5" s="916">
        <v>2022</v>
      </c>
      <c r="C5" s="916">
        <v>2023</v>
      </c>
      <c r="D5" s="916" t="s">
        <v>1234</v>
      </c>
      <c r="E5" s="916" t="s">
        <v>1220</v>
      </c>
      <c r="F5" s="916" t="s">
        <v>1331</v>
      </c>
    </row>
    <row r="6" spans="1:6" ht="6" customHeight="1">
      <c r="A6" s="917"/>
    </row>
    <row r="7" spans="1:6" s="918" customFormat="1" ht="15" customHeight="1">
      <c r="A7" s="1698" t="s">
        <v>0</v>
      </c>
      <c r="B7" s="1698"/>
      <c r="C7" s="1698"/>
      <c r="D7" s="1698"/>
      <c r="E7" s="1698"/>
    </row>
    <row r="8" spans="1:6" s="918" customFormat="1" ht="13.9" customHeight="1">
      <c r="A8" s="919"/>
    </row>
    <row r="9" spans="1:6" s="918" customFormat="1" ht="13.9" customHeight="1">
      <c r="A9" s="919" t="s">
        <v>801</v>
      </c>
      <c r="B9" s="197">
        <v>6912849</v>
      </c>
      <c r="C9" s="17">
        <v>7037590</v>
      </c>
      <c r="D9" s="17">
        <v>7161910</v>
      </c>
      <c r="E9" s="17">
        <v>7281827</v>
      </c>
      <c r="F9" s="17">
        <v>7404329</v>
      </c>
    </row>
    <row r="10" spans="1:6" s="918" customFormat="1" ht="13.9" customHeight="1">
      <c r="A10" s="920" t="s">
        <v>802</v>
      </c>
    </row>
    <row r="11" spans="1:6" s="918" customFormat="1" ht="13.9" customHeight="1">
      <c r="A11" s="921" t="s">
        <v>803</v>
      </c>
      <c r="B11" s="282">
        <v>2399786</v>
      </c>
      <c r="C11" s="282">
        <v>2431010</v>
      </c>
      <c r="D11" s="282">
        <v>2449406</v>
      </c>
      <c r="E11" s="100">
        <v>2455294</v>
      </c>
      <c r="F11" s="100">
        <v>2454527</v>
      </c>
    </row>
    <row r="12" spans="1:6" s="918" customFormat="1" ht="13.9" customHeight="1">
      <c r="A12" s="921" t="s">
        <v>804</v>
      </c>
      <c r="B12" s="282">
        <v>3922192</v>
      </c>
      <c r="C12" s="282">
        <v>3979194</v>
      </c>
      <c r="D12" s="282">
        <v>4047042</v>
      </c>
      <c r="E12" s="100">
        <v>4124764</v>
      </c>
      <c r="F12" s="100">
        <v>4212621</v>
      </c>
    </row>
    <row r="13" spans="1:6" s="918" customFormat="1" ht="13.9" customHeight="1">
      <c r="A13" s="921" t="s">
        <v>805</v>
      </c>
      <c r="B13" s="282">
        <v>590871</v>
      </c>
      <c r="C13" s="282">
        <v>627386</v>
      </c>
      <c r="D13" s="282">
        <v>665462</v>
      </c>
      <c r="E13" s="100">
        <v>701769</v>
      </c>
      <c r="F13" s="100">
        <v>737181</v>
      </c>
    </row>
    <row r="14" spans="1:6" s="918" customFormat="1" ht="13.9" customHeight="1">
      <c r="A14" s="922"/>
      <c r="B14" s="923"/>
      <c r="C14" s="923"/>
      <c r="D14" s="923"/>
      <c r="E14" s="923"/>
      <c r="F14" s="100"/>
    </row>
    <row r="15" spans="1:6" s="918" customFormat="1" ht="13.9" customHeight="1">
      <c r="A15" s="919" t="s">
        <v>24</v>
      </c>
      <c r="B15" s="17">
        <v>2395884</v>
      </c>
      <c r="C15" s="17">
        <v>2453625</v>
      </c>
      <c r="D15" s="17">
        <v>2978426</v>
      </c>
      <c r="E15" s="17">
        <v>3037354</v>
      </c>
      <c r="F15" s="238">
        <v>3131721</v>
      </c>
    </row>
    <row r="16" spans="1:6" s="918" customFormat="1" ht="13.9" customHeight="1">
      <c r="A16" s="920" t="s">
        <v>802</v>
      </c>
      <c r="F16" s="100"/>
    </row>
    <row r="17" spans="1:6" s="918" customFormat="1" ht="13.9" customHeight="1">
      <c r="A17" s="921" t="s">
        <v>803</v>
      </c>
      <c r="B17" s="282">
        <v>689966</v>
      </c>
      <c r="C17" s="282">
        <v>714924</v>
      </c>
      <c r="D17" s="282">
        <v>889516</v>
      </c>
      <c r="E17" s="18">
        <v>891504</v>
      </c>
      <c r="F17" s="100">
        <v>900702</v>
      </c>
    </row>
    <row r="18" spans="1:6" s="918" customFormat="1" ht="13.9" customHeight="1">
      <c r="A18" s="921" t="s">
        <v>804</v>
      </c>
      <c r="B18" s="282">
        <v>1480464</v>
      </c>
      <c r="C18" s="282">
        <v>1499501</v>
      </c>
      <c r="D18" s="282">
        <v>1789348</v>
      </c>
      <c r="E18" s="18">
        <v>1827686</v>
      </c>
      <c r="F18" s="100">
        <v>1892069</v>
      </c>
    </row>
    <row r="19" spans="1:6" s="918" customFormat="1" ht="13.9" customHeight="1">
      <c r="A19" s="921" t="s">
        <v>805</v>
      </c>
      <c r="B19" s="282">
        <v>225454</v>
      </c>
      <c r="C19" s="282">
        <v>239200</v>
      </c>
      <c r="D19" s="282">
        <v>299562</v>
      </c>
      <c r="E19" s="18">
        <v>318164</v>
      </c>
      <c r="F19" s="100">
        <v>338950</v>
      </c>
    </row>
    <row r="20" spans="1:6" s="918" customFormat="1" ht="13.9" customHeight="1">
      <c r="A20" s="919"/>
      <c r="B20" s="923"/>
      <c r="C20" s="923"/>
      <c r="D20" s="923"/>
      <c r="E20" s="924"/>
      <c r="F20" s="924"/>
    </row>
    <row r="21" spans="1:6" s="918" customFormat="1" ht="13.9" customHeight="1">
      <c r="A21" s="919" t="s">
        <v>25</v>
      </c>
      <c r="B21" s="17">
        <v>4516965</v>
      </c>
      <c r="C21" s="17">
        <v>4583965</v>
      </c>
      <c r="D21" s="17">
        <v>4183484</v>
      </c>
      <c r="E21" s="17">
        <v>4244473</v>
      </c>
      <c r="F21" s="17">
        <v>4272608</v>
      </c>
    </row>
    <row r="22" spans="1:6" s="918" customFormat="1" ht="13.9" customHeight="1">
      <c r="A22" s="920" t="s">
        <v>802</v>
      </c>
      <c r="E22" s="17"/>
      <c r="F22" s="17"/>
    </row>
    <row r="23" spans="1:6" s="918" customFormat="1" ht="13.9" customHeight="1">
      <c r="A23" s="921" t="s">
        <v>803</v>
      </c>
      <c r="B23" s="282">
        <v>1709820</v>
      </c>
      <c r="C23" s="282">
        <v>1716086</v>
      </c>
      <c r="D23" s="282">
        <v>1559890</v>
      </c>
      <c r="E23" s="18">
        <v>1563790</v>
      </c>
      <c r="F23" s="100">
        <v>1553825</v>
      </c>
    </row>
    <row r="24" spans="1:6" s="918" customFormat="1" ht="13.9" customHeight="1">
      <c r="A24" s="921" t="s">
        <v>804</v>
      </c>
      <c r="B24" s="282">
        <v>2441728</v>
      </c>
      <c r="C24" s="282">
        <v>2479693</v>
      </c>
      <c r="D24" s="282">
        <v>2257694</v>
      </c>
      <c r="E24" s="18">
        <v>2297078</v>
      </c>
      <c r="F24" s="100">
        <v>2320552</v>
      </c>
    </row>
    <row r="25" spans="1:6" s="918" customFormat="1" ht="13.9" customHeight="1">
      <c r="A25" s="921" t="s">
        <v>805</v>
      </c>
      <c r="B25" s="282">
        <v>365417</v>
      </c>
      <c r="C25" s="282">
        <v>388186</v>
      </c>
      <c r="D25" s="282">
        <v>365900</v>
      </c>
      <c r="E25" s="18">
        <v>383605</v>
      </c>
      <c r="F25" s="100">
        <v>398231</v>
      </c>
    </row>
    <row r="26" spans="1:6" s="918" customFormat="1" ht="13.9" customHeight="1">
      <c r="A26" s="922"/>
      <c r="B26" s="925"/>
      <c r="C26" s="925"/>
      <c r="D26" s="926"/>
      <c r="E26" s="926"/>
    </row>
    <row r="27" spans="1:6" s="918" customFormat="1" ht="15" customHeight="1">
      <c r="A27" s="1698" t="s">
        <v>1</v>
      </c>
      <c r="B27" s="1698"/>
      <c r="C27" s="1698"/>
      <c r="D27" s="1698"/>
      <c r="E27" s="1698"/>
    </row>
    <row r="28" spans="1:6" s="918" customFormat="1" ht="13.9" customHeight="1">
      <c r="A28" s="919"/>
      <c r="B28" s="925"/>
      <c r="C28" s="925"/>
      <c r="D28" s="927"/>
      <c r="E28" s="927"/>
    </row>
    <row r="29" spans="1:6" s="919" customFormat="1" ht="13.9" customHeight="1">
      <c r="A29" s="919" t="s">
        <v>801</v>
      </c>
      <c r="B29" s="17">
        <v>559471</v>
      </c>
      <c r="C29" s="17">
        <v>570898</v>
      </c>
      <c r="D29" s="17">
        <v>583362</v>
      </c>
      <c r="E29" s="17">
        <v>594712</v>
      </c>
      <c r="F29" s="17">
        <v>605283</v>
      </c>
    </row>
    <row r="30" spans="1:6" s="918" customFormat="1" ht="13.9" customHeight="1">
      <c r="A30" s="920" t="s">
        <v>802</v>
      </c>
    </row>
    <row r="31" spans="1:6" s="918" customFormat="1" ht="13.9" customHeight="1">
      <c r="A31" s="921" t="s">
        <v>803</v>
      </c>
      <c r="B31" s="282">
        <v>224325</v>
      </c>
      <c r="C31" s="282">
        <v>227570</v>
      </c>
      <c r="D31" s="282">
        <v>230913</v>
      </c>
      <c r="E31" s="18">
        <v>233155</v>
      </c>
      <c r="F31" s="18">
        <v>234316</v>
      </c>
    </row>
    <row r="32" spans="1:6" s="918" customFormat="1" ht="13.9" customHeight="1">
      <c r="A32" s="921" t="s">
        <v>804</v>
      </c>
      <c r="B32" s="282">
        <v>293834</v>
      </c>
      <c r="C32" s="282">
        <v>299312</v>
      </c>
      <c r="D32" s="282">
        <v>305537</v>
      </c>
      <c r="E32" s="18">
        <v>312174</v>
      </c>
      <c r="F32" s="18">
        <v>319117</v>
      </c>
    </row>
    <row r="33" spans="1:6" s="918" customFormat="1" ht="13.9" customHeight="1">
      <c r="A33" s="921" t="s">
        <v>805</v>
      </c>
      <c r="B33" s="282">
        <v>41312</v>
      </c>
      <c r="C33" s="282">
        <v>44016</v>
      </c>
      <c r="D33" s="282">
        <v>46912</v>
      </c>
      <c r="E33" s="18">
        <v>49383</v>
      </c>
      <c r="F33" s="18">
        <v>51850</v>
      </c>
    </row>
    <row r="34" spans="1:6" s="918" customFormat="1" ht="13.9" customHeight="1">
      <c r="A34" s="922"/>
      <c r="B34" s="923"/>
      <c r="C34" s="923"/>
      <c r="D34" s="923"/>
      <c r="E34" s="924"/>
      <c r="F34" s="924"/>
    </row>
    <row r="35" spans="1:6" s="918" customFormat="1" ht="13.9" customHeight="1">
      <c r="A35" s="919" t="s">
        <v>24</v>
      </c>
      <c r="B35" s="17">
        <v>131092</v>
      </c>
      <c r="C35" s="17">
        <v>134210</v>
      </c>
      <c r="D35" s="17">
        <v>182253</v>
      </c>
      <c r="E35" s="17">
        <v>185845</v>
      </c>
      <c r="F35" s="17">
        <v>189965</v>
      </c>
    </row>
    <row r="36" spans="1:6" s="918" customFormat="1" ht="13.9" customHeight="1">
      <c r="A36" s="920" t="s">
        <v>802</v>
      </c>
      <c r="E36" s="17"/>
      <c r="F36" s="17"/>
    </row>
    <row r="37" spans="1:6" s="918" customFormat="1" ht="13.9" customHeight="1">
      <c r="A37" s="921" t="s">
        <v>803</v>
      </c>
      <c r="B37" s="282">
        <v>50246</v>
      </c>
      <c r="C37" s="282">
        <v>51682</v>
      </c>
      <c r="D37" s="282">
        <v>69494</v>
      </c>
      <c r="E37" s="18">
        <v>69702</v>
      </c>
      <c r="F37" s="18">
        <v>69969</v>
      </c>
    </row>
    <row r="38" spans="1:6" s="918" customFormat="1" ht="13.9" customHeight="1">
      <c r="A38" s="921" t="s">
        <v>804</v>
      </c>
      <c r="B38" s="282">
        <v>70477</v>
      </c>
      <c r="C38" s="282">
        <v>71732</v>
      </c>
      <c r="D38" s="282">
        <v>97404</v>
      </c>
      <c r="E38" s="18">
        <v>99992</v>
      </c>
      <c r="F38" s="18">
        <v>103082</v>
      </c>
    </row>
    <row r="39" spans="1:6" s="918" customFormat="1" ht="13.9" customHeight="1">
      <c r="A39" s="921" t="s">
        <v>805</v>
      </c>
      <c r="B39" s="282">
        <v>10369</v>
      </c>
      <c r="C39" s="282">
        <v>10796</v>
      </c>
      <c r="D39" s="282">
        <v>15355</v>
      </c>
      <c r="E39" s="18">
        <v>16151</v>
      </c>
      <c r="F39" s="18">
        <v>16914</v>
      </c>
    </row>
    <row r="40" spans="1:6" s="918" customFormat="1" ht="13.9" customHeight="1">
      <c r="A40" s="919"/>
      <c r="B40" s="923"/>
      <c r="C40" s="923"/>
      <c r="D40" s="923"/>
      <c r="E40" s="923"/>
      <c r="F40" s="923"/>
    </row>
    <row r="41" spans="1:6" s="918" customFormat="1" ht="13.9" customHeight="1">
      <c r="A41" s="919" t="s">
        <v>25</v>
      </c>
      <c r="B41" s="17">
        <v>428379</v>
      </c>
      <c r="C41" s="17">
        <v>436688</v>
      </c>
      <c r="D41" s="17">
        <v>401109</v>
      </c>
      <c r="E41" s="17">
        <v>408867</v>
      </c>
      <c r="F41" s="17">
        <v>415318</v>
      </c>
    </row>
    <row r="42" spans="1:6" s="918" customFormat="1" ht="13.9" customHeight="1">
      <c r="A42" s="920" t="s">
        <v>802</v>
      </c>
    </row>
    <row r="43" spans="1:6" s="918" customFormat="1" ht="13.9" customHeight="1">
      <c r="A43" s="921" t="s">
        <v>803</v>
      </c>
      <c r="B43" s="282">
        <v>174079</v>
      </c>
      <c r="C43" s="282">
        <v>175888</v>
      </c>
      <c r="D43" s="282">
        <v>161419</v>
      </c>
      <c r="E43" s="18">
        <v>163453</v>
      </c>
      <c r="F43" s="18">
        <v>164347</v>
      </c>
    </row>
    <row r="44" spans="1:6" s="918" customFormat="1" ht="13.9" customHeight="1">
      <c r="A44" s="921" t="s">
        <v>804</v>
      </c>
      <c r="B44" s="282">
        <v>223357</v>
      </c>
      <c r="C44" s="282">
        <v>227580</v>
      </c>
      <c r="D44" s="282">
        <v>208133</v>
      </c>
      <c r="E44" s="18">
        <v>212182</v>
      </c>
      <c r="F44" s="18">
        <v>216035</v>
      </c>
    </row>
    <row r="45" spans="1:6" s="918" customFormat="1" ht="13.9" customHeight="1">
      <c r="A45" s="921" t="s">
        <v>805</v>
      </c>
      <c r="B45" s="282">
        <v>30943</v>
      </c>
      <c r="C45" s="282">
        <v>33220</v>
      </c>
      <c r="D45" s="282">
        <v>31557</v>
      </c>
      <c r="E45" s="18">
        <v>33232</v>
      </c>
      <c r="F45" s="18">
        <v>34936</v>
      </c>
    </row>
    <row r="46" spans="1:6" s="918" customFormat="1" ht="13.9" customHeight="1">
      <c r="A46" s="921"/>
      <c r="B46" s="925"/>
      <c r="C46" s="925"/>
      <c r="D46" s="927"/>
      <c r="E46" s="927"/>
    </row>
    <row r="47" spans="1:6" s="918" customFormat="1" ht="10.5" customHeight="1">
      <c r="A47" s="921"/>
      <c r="B47" s="925"/>
      <c r="C47" s="925"/>
      <c r="D47" s="927"/>
      <c r="E47" s="927"/>
    </row>
    <row r="48" spans="1:6" s="918" customFormat="1" ht="10.5" customHeight="1">
      <c r="A48" s="921"/>
      <c r="B48" s="925"/>
      <c r="C48" s="925"/>
      <c r="D48" s="927"/>
      <c r="E48" s="927"/>
    </row>
    <row r="49" spans="1:6" s="918" customFormat="1" ht="10.5" customHeight="1">
      <c r="A49" s="921"/>
      <c r="B49" s="925"/>
      <c r="C49" s="925"/>
      <c r="D49" s="927"/>
      <c r="E49" s="927"/>
    </row>
    <row r="50" spans="1:6" s="918" customFormat="1" ht="10.5" customHeight="1">
      <c r="A50" s="921"/>
      <c r="B50" s="925"/>
      <c r="C50" s="925"/>
      <c r="D50" s="927"/>
      <c r="E50" s="927"/>
    </row>
    <row r="51" spans="1:6" s="918" customFormat="1" ht="10.5" customHeight="1">
      <c r="A51" s="921"/>
      <c r="B51" s="925"/>
      <c r="C51" s="925"/>
      <c r="D51" s="927"/>
      <c r="E51" s="927"/>
    </row>
    <row r="52" spans="1:6" s="918" customFormat="1" ht="10.5" customHeight="1">
      <c r="A52" s="921"/>
      <c r="B52" s="925"/>
      <c r="C52" s="925"/>
      <c r="D52" s="927"/>
      <c r="E52" s="927"/>
    </row>
    <row r="53" spans="1:6" s="918" customFormat="1" ht="10.5" customHeight="1">
      <c r="A53" s="921"/>
      <c r="B53" s="925"/>
      <c r="C53" s="925"/>
      <c r="D53" s="927"/>
      <c r="E53" s="927"/>
    </row>
    <row r="54" spans="1:6" s="918" customFormat="1" ht="10.5" customHeight="1">
      <c r="A54" s="921"/>
      <c r="B54" s="925"/>
      <c r="C54" s="925"/>
      <c r="D54" s="927"/>
      <c r="E54" s="927"/>
    </row>
    <row r="55" spans="1:6" s="918" customFormat="1" ht="10.5" customHeight="1">
      <c r="A55" s="921"/>
      <c r="B55" s="925"/>
      <c r="C55" s="925"/>
      <c r="D55" s="927"/>
      <c r="E55" s="927"/>
    </row>
    <row r="56" spans="1:6" s="918" customFormat="1" ht="10.5" customHeight="1">
      <c r="A56" s="921"/>
      <c r="B56" s="925"/>
      <c r="C56" s="925"/>
      <c r="D56" s="927"/>
      <c r="E56" s="927"/>
    </row>
    <row r="57" spans="1:6" s="918" customFormat="1" ht="16.899999999999999" customHeight="1">
      <c r="A57" s="913" t="s">
        <v>1276</v>
      </c>
    </row>
    <row r="58" spans="1:6" s="918" customFormat="1" ht="12.75" customHeight="1">
      <c r="A58" s="914" t="s">
        <v>806</v>
      </c>
    </row>
    <row r="59" spans="1:6" s="918" customFormat="1" ht="16.899999999999999" customHeight="1">
      <c r="A59" s="928"/>
      <c r="B59" s="916">
        <v>2022</v>
      </c>
      <c r="C59" s="916">
        <v>2023</v>
      </c>
      <c r="D59" s="916" t="s">
        <v>1234</v>
      </c>
      <c r="E59" s="916" t="s">
        <v>1220</v>
      </c>
      <c r="F59" s="916" t="s">
        <v>1331</v>
      </c>
    </row>
    <row r="60" spans="1:6" s="918" customFormat="1" ht="15" customHeight="1">
      <c r="A60" s="1698" t="s">
        <v>12</v>
      </c>
      <c r="B60" s="1698"/>
      <c r="C60" s="1698"/>
      <c r="D60" s="1698"/>
      <c r="E60" s="1698"/>
    </row>
    <row r="61" spans="1:6" s="918" customFormat="1" ht="7.15" customHeight="1"/>
    <row r="62" spans="1:6" s="918" customFormat="1" ht="12.95" customHeight="1">
      <c r="A62" s="919" t="s">
        <v>801</v>
      </c>
      <c r="B62" s="17">
        <v>1288451</v>
      </c>
      <c r="C62" s="17">
        <v>1311007</v>
      </c>
      <c r="D62" s="17">
        <v>1335841</v>
      </c>
      <c r="E62" s="17">
        <v>1358534</v>
      </c>
      <c r="F62" s="17">
        <v>1379916</v>
      </c>
    </row>
    <row r="63" spans="1:6" s="918" customFormat="1" ht="11.45" customHeight="1">
      <c r="A63" s="920" t="s">
        <v>802</v>
      </c>
    </row>
    <row r="64" spans="1:6" s="918" customFormat="1" ht="12.95" customHeight="1">
      <c r="A64" s="921" t="s">
        <v>803</v>
      </c>
      <c r="B64" s="282">
        <v>509988</v>
      </c>
      <c r="C64" s="282">
        <v>514471</v>
      </c>
      <c r="D64" s="282">
        <v>519531</v>
      </c>
      <c r="E64" s="282">
        <v>521699</v>
      </c>
      <c r="F64" s="282">
        <v>521178</v>
      </c>
    </row>
    <row r="65" spans="1:6" s="918" customFormat="1" ht="12.95" customHeight="1">
      <c r="A65" s="921" t="s">
        <v>804</v>
      </c>
      <c r="B65" s="282">
        <v>681687</v>
      </c>
      <c r="C65" s="282">
        <v>693899</v>
      </c>
      <c r="D65" s="282">
        <v>707284</v>
      </c>
      <c r="E65" s="282">
        <v>722041</v>
      </c>
      <c r="F65" s="282">
        <v>738482</v>
      </c>
    </row>
    <row r="66" spans="1:6" s="918" customFormat="1" ht="12.95" customHeight="1">
      <c r="A66" s="921" t="s">
        <v>805</v>
      </c>
      <c r="B66" s="282">
        <v>96776</v>
      </c>
      <c r="C66" s="282">
        <v>102637</v>
      </c>
      <c r="D66" s="282">
        <v>109026</v>
      </c>
      <c r="E66" s="282">
        <v>114794</v>
      </c>
      <c r="F66" s="282">
        <v>120256</v>
      </c>
    </row>
    <row r="67" spans="1:6" s="918" customFormat="1" ht="8.25" customHeight="1">
      <c r="B67" s="923"/>
      <c r="C67" s="923"/>
      <c r="D67" s="929"/>
      <c r="E67" s="929"/>
      <c r="F67" s="929"/>
    </row>
    <row r="68" spans="1:6" s="918" customFormat="1" ht="12.95" customHeight="1">
      <c r="A68" s="919" t="s">
        <v>24</v>
      </c>
      <c r="B68" s="17">
        <v>327102</v>
      </c>
      <c r="C68" s="17">
        <v>332558</v>
      </c>
      <c r="D68" s="17">
        <v>441477</v>
      </c>
      <c r="E68" s="17">
        <v>449624</v>
      </c>
      <c r="F68" s="17">
        <v>458544</v>
      </c>
    </row>
    <row r="69" spans="1:6" s="918" customFormat="1" ht="11.45" customHeight="1">
      <c r="A69" s="920" t="s">
        <v>802</v>
      </c>
    </row>
    <row r="70" spans="1:6" s="918" customFormat="1" ht="12.95" customHeight="1">
      <c r="A70" s="921" t="s">
        <v>803</v>
      </c>
      <c r="B70" s="282">
        <v>125738</v>
      </c>
      <c r="C70" s="282">
        <v>126941</v>
      </c>
      <c r="D70" s="282">
        <v>168337</v>
      </c>
      <c r="E70" s="282">
        <v>168338</v>
      </c>
      <c r="F70" s="282">
        <v>167768</v>
      </c>
    </row>
    <row r="71" spans="1:6" s="918" customFormat="1" ht="12.95" customHeight="1">
      <c r="A71" s="921" t="s">
        <v>804</v>
      </c>
      <c r="B71" s="282">
        <v>174751</v>
      </c>
      <c r="C71" s="282">
        <v>177461</v>
      </c>
      <c r="D71" s="282">
        <v>234779</v>
      </c>
      <c r="E71" s="282">
        <v>241089</v>
      </c>
      <c r="F71" s="282">
        <v>248778</v>
      </c>
    </row>
    <row r="72" spans="1:6" s="918" customFormat="1" ht="12.95" customHeight="1">
      <c r="A72" s="921" t="s">
        <v>805</v>
      </c>
      <c r="B72" s="282">
        <v>26613</v>
      </c>
      <c r="C72" s="282">
        <v>28156</v>
      </c>
      <c r="D72" s="282">
        <v>38361</v>
      </c>
      <c r="E72" s="282">
        <v>40197</v>
      </c>
      <c r="F72" s="282">
        <v>41998</v>
      </c>
    </row>
    <row r="73" spans="1:6" s="918" customFormat="1" ht="9" customHeight="1">
      <c r="A73" s="919"/>
      <c r="B73" s="923"/>
      <c r="C73" s="923"/>
      <c r="D73" s="923"/>
      <c r="E73" s="923"/>
      <c r="F73" s="923"/>
    </row>
    <row r="74" spans="1:6" s="918" customFormat="1" ht="12.95" customHeight="1">
      <c r="A74" s="919" t="s">
        <v>25</v>
      </c>
      <c r="B74" s="17">
        <v>961349</v>
      </c>
      <c r="C74" s="17">
        <v>978449</v>
      </c>
      <c r="D74" s="17">
        <v>894364</v>
      </c>
      <c r="E74" s="17">
        <v>908910</v>
      </c>
      <c r="F74" s="17">
        <v>921372</v>
      </c>
    </row>
    <row r="75" spans="1:6" s="918" customFormat="1" ht="12.95" customHeight="1">
      <c r="A75" s="920" t="s">
        <v>802</v>
      </c>
    </row>
    <row r="76" spans="1:6" s="918" customFormat="1" ht="12.95" customHeight="1">
      <c r="A76" s="921" t="s">
        <v>803</v>
      </c>
      <c r="B76" s="282">
        <v>384250</v>
      </c>
      <c r="C76" s="282">
        <v>387530</v>
      </c>
      <c r="D76" s="282">
        <v>351194</v>
      </c>
      <c r="E76" s="282">
        <v>353361</v>
      </c>
      <c r="F76" s="282">
        <v>353410</v>
      </c>
    </row>
    <row r="77" spans="1:6" s="918" customFormat="1" ht="12.95" customHeight="1">
      <c r="A77" s="921" t="s">
        <v>804</v>
      </c>
      <c r="B77" s="282">
        <v>506936</v>
      </c>
      <c r="C77" s="282">
        <v>516438</v>
      </c>
      <c r="D77" s="282">
        <v>472505</v>
      </c>
      <c r="E77" s="282">
        <v>480952</v>
      </c>
      <c r="F77" s="282">
        <v>489704</v>
      </c>
    </row>
    <row r="78" spans="1:6" s="918" customFormat="1" ht="12.95" customHeight="1">
      <c r="A78" s="921" t="s">
        <v>805</v>
      </c>
      <c r="B78" s="282">
        <v>70163</v>
      </c>
      <c r="C78" s="282">
        <v>74481</v>
      </c>
      <c r="D78" s="282">
        <v>70665</v>
      </c>
      <c r="E78" s="282">
        <v>74597</v>
      </c>
      <c r="F78" s="282">
        <v>78258</v>
      </c>
    </row>
    <row r="79" spans="1:6" s="918" customFormat="1" ht="6.75" customHeight="1">
      <c r="D79" s="894"/>
      <c r="E79" s="894"/>
    </row>
    <row r="80" spans="1:6" s="918" customFormat="1" ht="15" customHeight="1">
      <c r="A80" s="1698" t="s">
        <v>21</v>
      </c>
      <c r="B80" s="1698"/>
      <c r="C80" s="1698"/>
      <c r="D80" s="1698"/>
      <c r="E80" s="1698"/>
    </row>
    <row r="81" spans="1:6" s="918" customFormat="1" ht="6" customHeight="1">
      <c r="D81" s="930"/>
      <c r="E81" s="930"/>
    </row>
    <row r="82" spans="1:6" s="918" customFormat="1" ht="12.95" customHeight="1">
      <c r="A82" s="919" t="s">
        <v>801</v>
      </c>
      <c r="B82" s="17">
        <v>533775</v>
      </c>
      <c r="C82" s="17">
        <v>538384</v>
      </c>
      <c r="D82" s="17">
        <v>544364</v>
      </c>
      <c r="E82" s="17">
        <v>549801</v>
      </c>
      <c r="F82" s="17">
        <v>554296</v>
      </c>
    </row>
    <row r="83" spans="1:6" s="918" customFormat="1" ht="12.95" customHeight="1">
      <c r="A83" s="920" t="s">
        <v>802</v>
      </c>
    </row>
    <row r="84" spans="1:6" s="918" customFormat="1" ht="12.95" customHeight="1">
      <c r="A84" s="921" t="s">
        <v>803</v>
      </c>
      <c r="B84" s="282">
        <v>187824</v>
      </c>
      <c r="C84" s="282">
        <v>186562</v>
      </c>
      <c r="D84" s="282">
        <v>185752</v>
      </c>
      <c r="E84" s="282">
        <v>183677</v>
      </c>
      <c r="F84" s="282">
        <v>181045</v>
      </c>
    </row>
    <row r="85" spans="1:6" s="918" customFormat="1" ht="12.95" customHeight="1">
      <c r="A85" s="921" t="s">
        <v>804</v>
      </c>
      <c r="B85" s="282">
        <v>292910</v>
      </c>
      <c r="C85" s="282">
        <v>296370</v>
      </c>
      <c r="D85" s="282">
        <v>300410</v>
      </c>
      <c r="E85" s="282">
        <v>305574</v>
      </c>
      <c r="F85" s="282">
        <v>310431</v>
      </c>
    </row>
    <row r="86" spans="1:6" s="918" customFormat="1" ht="12.95" customHeight="1">
      <c r="A86" s="921" t="s">
        <v>805</v>
      </c>
      <c r="B86" s="282">
        <v>53041</v>
      </c>
      <c r="C86" s="282">
        <v>55452</v>
      </c>
      <c r="D86" s="282">
        <v>58202</v>
      </c>
      <c r="E86" s="282">
        <v>60550</v>
      </c>
      <c r="F86" s="282">
        <v>62820</v>
      </c>
    </row>
    <row r="87" spans="1:6" s="918" customFormat="1" ht="9" customHeight="1">
      <c r="A87" s="922"/>
      <c r="B87" s="923"/>
      <c r="C87" s="923"/>
      <c r="D87" s="923"/>
      <c r="E87" s="923"/>
      <c r="F87" s="923"/>
    </row>
    <row r="88" spans="1:6" s="918" customFormat="1" ht="12.95" customHeight="1">
      <c r="A88" s="919" t="s">
        <v>24</v>
      </c>
      <c r="B88" s="17">
        <v>145074</v>
      </c>
      <c r="C88" s="17">
        <v>147292</v>
      </c>
      <c r="D88" s="17">
        <v>173182</v>
      </c>
      <c r="E88" s="17">
        <v>174710</v>
      </c>
      <c r="F88" s="17">
        <v>176311</v>
      </c>
    </row>
    <row r="89" spans="1:6" s="918" customFormat="1" ht="12.95" customHeight="1">
      <c r="A89" s="920" t="s">
        <v>802</v>
      </c>
    </row>
    <row r="90" spans="1:6" s="918" customFormat="1" ht="12.95" customHeight="1">
      <c r="A90" s="921" t="s">
        <v>803</v>
      </c>
      <c r="B90" s="282">
        <v>50430</v>
      </c>
      <c r="C90" s="282">
        <v>51006</v>
      </c>
      <c r="D90" s="282">
        <v>58547</v>
      </c>
      <c r="E90" s="282">
        <v>57343</v>
      </c>
      <c r="F90" s="282">
        <v>56211</v>
      </c>
    </row>
    <row r="91" spans="1:6" s="918" customFormat="1" ht="12.95" customHeight="1">
      <c r="A91" s="921" t="s">
        <v>804</v>
      </c>
      <c r="B91" s="282">
        <v>78767</v>
      </c>
      <c r="C91" s="282">
        <v>79813</v>
      </c>
      <c r="D91" s="282">
        <v>94623</v>
      </c>
      <c r="E91" s="282">
        <v>96652</v>
      </c>
      <c r="F91" s="282">
        <v>98753</v>
      </c>
    </row>
    <row r="92" spans="1:6" s="919" customFormat="1" ht="12.95" customHeight="1">
      <c r="A92" s="921" t="s">
        <v>805</v>
      </c>
      <c r="B92" s="282">
        <v>15877</v>
      </c>
      <c r="C92" s="282">
        <v>16473</v>
      </c>
      <c r="D92" s="282">
        <v>20012</v>
      </c>
      <c r="E92" s="282">
        <v>20715</v>
      </c>
      <c r="F92" s="282">
        <v>21347</v>
      </c>
    </row>
    <row r="93" spans="1:6" s="919" customFormat="1" ht="9" customHeight="1">
      <c r="B93" s="931"/>
      <c r="C93" s="931"/>
      <c r="D93" s="931"/>
      <c r="E93" s="931"/>
      <c r="F93" s="931"/>
    </row>
    <row r="94" spans="1:6" s="918" customFormat="1" ht="12.95" customHeight="1">
      <c r="A94" s="919" t="s">
        <v>25</v>
      </c>
      <c r="B94" s="17">
        <v>388701</v>
      </c>
      <c r="C94" s="17">
        <v>391092</v>
      </c>
      <c r="D94" s="17">
        <v>371182</v>
      </c>
      <c r="E94" s="17">
        <v>375091</v>
      </c>
      <c r="F94" s="17">
        <v>377985</v>
      </c>
    </row>
    <row r="95" spans="1:6" s="918" customFormat="1" ht="12.95" customHeight="1">
      <c r="A95" s="920" t="s">
        <v>802</v>
      </c>
    </row>
    <row r="96" spans="1:6" s="918" customFormat="1" ht="12.95" customHeight="1">
      <c r="A96" s="921" t="s">
        <v>803</v>
      </c>
      <c r="B96" s="282">
        <v>137394</v>
      </c>
      <c r="C96" s="282">
        <v>135556</v>
      </c>
      <c r="D96" s="282">
        <v>127205</v>
      </c>
      <c r="E96" s="282">
        <v>126334</v>
      </c>
      <c r="F96" s="282">
        <v>124834</v>
      </c>
    </row>
    <row r="97" spans="1:6" s="918" customFormat="1" ht="12.95" customHeight="1">
      <c r="A97" s="921" t="s">
        <v>804</v>
      </c>
      <c r="B97" s="282">
        <v>214143</v>
      </c>
      <c r="C97" s="282">
        <v>216557</v>
      </c>
      <c r="D97" s="282">
        <v>205787</v>
      </c>
      <c r="E97" s="282">
        <v>208922</v>
      </c>
      <c r="F97" s="282">
        <v>211678</v>
      </c>
    </row>
    <row r="98" spans="1:6" s="918" customFormat="1" ht="12.95" customHeight="1">
      <c r="A98" s="921" t="s">
        <v>805</v>
      </c>
      <c r="B98" s="282">
        <v>37164</v>
      </c>
      <c r="C98" s="282">
        <v>38979</v>
      </c>
      <c r="D98" s="282">
        <v>38190</v>
      </c>
      <c r="E98" s="282">
        <v>39835</v>
      </c>
      <c r="F98" s="282">
        <v>41473</v>
      </c>
    </row>
    <row r="99" spans="1:6" s="918" customFormat="1" ht="6" customHeight="1">
      <c r="A99" s="922"/>
      <c r="D99" s="282"/>
      <c r="E99" s="282"/>
    </row>
    <row r="100" spans="1:6" s="918" customFormat="1" ht="15" customHeight="1">
      <c r="A100" s="1698" t="s">
        <v>2</v>
      </c>
      <c r="B100" s="1698"/>
      <c r="C100" s="1698"/>
      <c r="D100" s="1698"/>
      <c r="E100" s="1698"/>
    </row>
    <row r="101" spans="1:6" s="918" customFormat="1" ht="4.5" customHeight="1">
      <c r="A101" s="919"/>
      <c r="D101" s="282"/>
      <c r="E101" s="282"/>
    </row>
    <row r="102" spans="1:6" s="919" customFormat="1" ht="12.95" customHeight="1">
      <c r="A102" s="919" t="s">
        <v>801</v>
      </c>
      <c r="B102" s="238">
        <v>306484</v>
      </c>
      <c r="C102" s="238">
        <v>308348</v>
      </c>
      <c r="D102" s="238">
        <v>312068</v>
      </c>
      <c r="E102" s="238">
        <v>314887</v>
      </c>
      <c r="F102" s="238">
        <v>316182</v>
      </c>
    </row>
    <row r="103" spans="1:6" s="918" customFormat="1" ht="12.95" customHeight="1">
      <c r="A103" s="920" t="s">
        <v>802</v>
      </c>
      <c r="D103" s="932"/>
    </row>
    <row r="104" spans="1:6" s="918" customFormat="1" ht="12.95" customHeight="1">
      <c r="A104" s="921" t="s">
        <v>803</v>
      </c>
      <c r="B104" s="282">
        <v>107002</v>
      </c>
      <c r="C104" s="282">
        <v>105781</v>
      </c>
      <c r="D104" s="282">
        <v>106596</v>
      </c>
      <c r="E104" s="282">
        <v>106665</v>
      </c>
      <c r="F104" s="282">
        <v>106169</v>
      </c>
    </row>
    <row r="105" spans="1:6" s="918" customFormat="1" ht="12.95" customHeight="1">
      <c r="A105" s="921" t="s">
        <v>804</v>
      </c>
      <c r="B105" s="282">
        <v>172484</v>
      </c>
      <c r="C105" s="282">
        <v>174338</v>
      </c>
      <c r="D105" s="282">
        <v>176079</v>
      </c>
      <c r="E105" s="282">
        <v>177860</v>
      </c>
      <c r="F105" s="282">
        <v>178731</v>
      </c>
    </row>
    <row r="106" spans="1:6" s="918" customFormat="1" ht="12.95" customHeight="1">
      <c r="A106" s="921" t="s">
        <v>805</v>
      </c>
      <c r="B106" s="282">
        <v>26998</v>
      </c>
      <c r="C106" s="282">
        <v>28229</v>
      </c>
      <c r="D106" s="282">
        <v>29393</v>
      </c>
      <c r="E106" s="282">
        <v>30362</v>
      </c>
      <c r="F106" s="282">
        <v>31282</v>
      </c>
    </row>
    <row r="107" spans="1:6" s="919" customFormat="1" ht="7.9" customHeight="1">
      <c r="A107" s="922"/>
      <c r="B107" s="931"/>
      <c r="C107" s="931"/>
      <c r="D107" s="933"/>
      <c r="E107" s="929"/>
      <c r="F107" s="929"/>
    </row>
    <row r="108" spans="1:6" s="919" customFormat="1" ht="12.95" customHeight="1">
      <c r="A108" s="919" t="s">
        <v>24</v>
      </c>
      <c r="B108" s="238">
        <v>41687</v>
      </c>
      <c r="C108" s="238">
        <v>41988</v>
      </c>
      <c r="D108" s="238">
        <v>42364</v>
      </c>
      <c r="E108" s="885">
        <v>42536</v>
      </c>
      <c r="F108" s="238">
        <v>42476</v>
      </c>
    </row>
    <row r="109" spans="1:6" s="918" customFormat="1" ht="12.95" customHeight="1">
      <c r="A109" s="920" t="s">
        <v>802</v>
      </c>
      <c r="D109" s="932"/>
      <c r="E109" s="282"/>
      <c r="F109" s="282"/>
    </row>
    <row r="110" spans="1:6" s="918" customFormat="1" ht="12.95" customHeight="1">
      <c r="A110" s="921" t="s">
        <v>803</v>
      </c>
      <c r="B110" s="282">
        <v>15046</v>
      </c>
      <c r="C110" s="282">
        <v>15083</v>
      </c>
      <c r="D110" s="282">
        <v>15279</v>
      </c>
      <c r="E110" s="282">
        <v>15276</v>
      </c>
      <c r="F110" s="282">
        <v>15230</v>
      </c>
    </row>
    <row r="111" spans="1:6" s="918" customFormat="1" ht="12.95" customHeight="1">
      <c r="A111" s="921" t="s">
        <v>804</v>
      </c>
      <c r="B111" s="282">
        <v>22781</v>
      </c>
      <c r="C111" s="282">
        <v>22844</v>
      </c>
      <c r="D111" s="282">
        <v>22837</v>
      </c>
      <c r="E111" s="282">
        <v>22963</v>
      </c>
      <c r="F111" s="282">
        <v>22848</v>
      </c>
    </row>
    <row r="112" spans="1:6" s="918" customFormat="1" ht="12.95" customHeight="1">
      <c r="A112" s="921" t="s">
        <v>805</v>
      </c>
      <c r="B112" s="282">
        <v>3860</v>
      </c>
      <c r="C112" s="282">
        <v>4061</v>
      </c>
      <c r="D112" s="282">
        <v>4248</v>
      </c>
      <c r="E112" s="282">
        <v>4297</v>
      </c>
      <c r="F112" s="282">
        <v>4398</v>
      </c>
    </row>
    <row r="113" spans="1:6" s="918" customFormat="1" ht="5.45" customHeight="1">
      <c r="A113" s="919"/>
      <c r="B113" s="923"/>
      <c r="C113" s="923"/>
      <c r="D113" s="934"/>
      <c r="E113" s="929"/>
      <c r="F113" s="929"/>
    </row>
    <row r="114" spans="1:6" s="918" customFormat="1" ht="12.95" customHeight="1">
      <c r="A114" s="919" t="s">
        <v>25</v>
      </c>
      <c r="B114" s="238">
        <v>264797</v>
      </c>
      <c r="C114" s="238">
        <v>266360</v>
      </c>
      <c r="D114" s="238">
        <v>269704</v>
      </c>
      <c r="E114" s="885">
        <v>272351</v>
      </c>
      <c r="F114" s="238">
        <v>273706</v>
      </c>
    </row>
    <row r="115" spans="1:6" s="918" customFormat="1" ht="12.95" customHeight="1">
      <c r="A115" s="920" t="s">
        <v>802</v>
      </c>
      <c r="D115" s="932"/>
      <c r="E115" s="282"/>
      <c r="F115" s="282"/>
    </row>
    <row r="116" spans="1:6" s="918" customFormat="1" ht="12.95" customHeight="1">
      <c r="A116" s="921" t="s">
        <v>803</v>
      </c>
      <c r="B116" s="282">
        <v>91956</v>
      </c>
      <c r="C116" s="282">
        <v>90698</v>
      </c>
      <c r="D116" s="282">
        <v>91317</v>
      </c>
      <c r="E116" s="282">
        <v>91389</v>
      </c>
      <c r="F116" s="282">
        <v>90939</v>
      </c>
    </row>
    <row r="117" spans="1:6" s="918" customFormat="1" ht="12.95" customHeight="1">
      <c r="A117" s="921" t="s">
        <v>804</v>
      </c>
      <c r="B117" s="282">
        <v>149703</v>
      </c>
      <c r="C117" s="282">
        <v>151494</v>
      </c>
      <c r="D117" s="282">
        <v>153242</v>
      </c>
      <c r="E117" s="282">
        <v>154897</v>
      </c>
      <c r="F117" s="282">
        <v>155883</v>
      </c>
    </row>
    <row r="118" spans="1:6" s="918" customFormat="1" ht="12.95" customHeight="1">
      <c r="A118" s="921" t="s">
        <v>805</v>
      </c>
      <c r="B118" s="282">
        <v>23138</v>
      </c>
      <c r="C118" s="282">
        <v>24168</v>
      </c>
      <c r="D118" s="282">
        <v>25145</v>
      </c>
      <c r="E118" s="282">
        <v>26065</v>
      </c>
      <c r="F118" s="282">
        <v>26884</v>
      </c>
    </row>
    <row r="119" spans="1:6" s="918" customFormat="1" ht="15" customHeight="1">
      <c r="A119" s="1698" t="s">
        <v>3</v>
      </c>
      <c r="B119" s="1698"/>
      <c r="C119" s="1698"/>
      <c r="D119" s="1698"/>
      <c r="E119" s="1698"/>
    </row>
    <row r="120" spans="1:6" s="918" customFormat="1" ht="6.75" customHeight="1">
      <c r="D120" s="885"/>
      <c r="E120" s="885"/>
    </row>
    <row r="121" spans="1:6" s="918" customFormat="1" ht="12.95" customHeight="1">
      <c r="A121" s="919" t="s">
        <v>801</v>
      </c>
      <c r="B121" s="238">
        <v>1435476</v>
      </c>
      <c r="C121" s="238">
        <v>1460425</v>
      </c>
      <c r="D121" s="238">
        <v>1393637</v>
      </c>
      <c r="E121" s="238">
        <v>1416714</v>
      </c>
      <c r="F121" s="238">
        <v>1438459</v>
      </c>
    </row>
    <row r="122" spans="1:6" s="918" customFormat="1" ht="12.95" customHeight="1">
      <c r="A122" s="920" t="s">
        <v>802</v>
      </c>
    </row>
    <row r="123" spans="1:6" s="918" customFormat="1" ht="12.95" customHeight="1">
      <c r="A123" s="921" t="s">
        <v>803</v>
      </c>
      <c r="B123" s="282">
        <v>567946</v>
      </c>
      <c r="C123" s="282">
        <v>572128</v>
      </c>
      <c r="D123" s="282">
        <v>541536</v>
      </c>
      <c r="E123" s="282">
        <v>544522</v>
      </c>
      <c r="F123" s="282">
        <v>545415</v>
      </c>
    </row>
    <row r="124" spans="1:6" s="918" customFormat="1" ht="12.95" customHeight="1">
      <c r="A124" s="921" t="s">
        <v>804</v>
      </c>
      <c r="B124" s="282">
        <v>763495</v>
      </c>
      <c r="C124" s="282">
        <v>777225</v>
      </c>
      <c r="D124" s="282">
        <v>741662</v>
      </c>
      <c r="E124" s="282">
        <v>755721</v>
      </c>
      <c r="F124" s="282">
        <v>770492</v>
      </c>
    </row>
    <row r="125" spans="1:6" s="918" customFormat="1" ht="12.95" customHeight="1">
      <c r="A125" s="921" t="s">
        <v>805</v>
      </c>
      <c r="B125" s="282">
        <v>104035</v>
      </c>
      <c r="C125" s="282">
        <v>111072</v>
      </c>
      <c r="D125" s="282">
        <v>110439</v>
      </c>
      <c r="E125" s="282">
        <v>116471</v>
      </c>
      <c r="F125" s="282">
        <v>122552</v>
      </c>
    </row>
    <row r="126" spans="1:6" s="918" customFormat="1" ht="9" customHeight="1">
      <c r="A126" s="922"/>
      <c r="B126" s="923"/>
      <c r="C126" s="923"/>
      <c r="D126" s="934"/>
      <c r="E126" s="923"/>
      <c r="F126" s="923"/>
    </row>
    <row r="127" spans="1:6" s="918" customFormat="1" ht="12.95" customHeight="1">
      <c r="A127" s="919" t="s">
        <v>24</v>
      </c>
      <c r="B127" s="238">
        <v>104338</v>
      </c>
      <c r="C127" s="238">
        <v>105917</v>
      </c>
      <c r="D127" s="238">
        <v>136274</v>
      </c>
      <c r="E127" s="238">
        <v>139182</v>
      </c>
      <c r="F127" s="238">
        <v>165258</v>
      </c>
    </row>
    <row r="128" spans="1:6" s="918" customFormat="1" ht="12.95" customHeight="1">
      <c r="A128" s="920" t="s">
        <v>802</v>
      </c>
    </row>
    <row r="129" spans="1:6" s="918" customFormat="1" ht="12.95" customHeight="1">
      <c r="A129" s="921" t="s">
        <v>803</v>
      </c>
      <c r="B129" s="282">
        <v>42168</v>
      </c>
      <c r="C129" s="282">
        <v>42069</v>
      </c>
      <c r="D129" s="282">
        <v>53355</v>
      </c>
      <c r="E129" s="282">
        <v>53688</v>
      </c>
      <c r="F129" s="282">
        <v>60334</v>
      </c>
    </row>
    <row r="130" spans="1:6" s="918" customFormat="1" ht="12.95" customHeight="1">
      <c r="A130" s="921" t="s">
        <v>804</v>
      </c>
      <c r="B130" s="282">
        <v>54518</v>
      </c>
      <c r="C130" s="282">
        <v>55696</v>
      </c>
      <c r="D130" s="282">
        <v>71965</v>
      </c>
      <c r="E130" s="282">
        <v>73971</v>
      </c>
      <c r="F130" s="282">
        <v>90491</v>
      </c>
    </row>
    <row r="131" spans="1:6" s="918" customFormat="1" ht="12.95" customHeight="1">
      <c r="A131" s="921" t="s">
        <v>805</v>
      </c>
      <c r="B131" s="282">
        <v>7652</v>
      </c>
      <c r="C131" s="282">
        <v>8152</v>
      </c>
      <c r="D131" s="282">
        <v>10954</v>
      </c>
      <c r="E131" s="282">
        <v>11523</v>
      </c>
      <c r="F131" s="282">
        <v>14433</v>
      </c>
    </row>
    <row r="132" spans="1:6" s="918" customFormat="1" ht="11.1" customHeight="1">
      <c r="A132" s="919"/>
      <c r="B132" s="923"/>
      <c r="C132" s="923"/>
      <c r="D132" s="934"/>
      <c r="E132" s="923"/>
      <c r="F132" s="923"/>
    </row>
    <row r="133" spans="1:6" s="918" customFormat="1" ht="12.95" customHeight="1">
      <c r="A133" s="919" t="s">
        <v>25</v>
      </c>
      <c r="B133" s="238">
        <v>1331138</v>
      </c>
      <c r="C133" s="238">
        <v>1354508</v>
      </c>
      <c r="D133" s="238">
        <v>1257363</v>
      </c>
      <c r="E133" s="238">
        <v>1277532</v>
      </c>
      <c r="F133" s="238">
        <v>1273201</v>
      </c>
    </row>
    <row r="134" spans="1:6" s="918" customFormat="1" ht="12.95" customHeight="1">
      <c r="A134" s="920" t="s">
        <v>802</v>
      </c>
    </row>
    <row r="135" spans="1:6" s="918" customFormat="1" ht="12.95" customHeight="1">
      <c r="A135" s="921" t="s">
        <v>803</v>
      </c>
      <c r="B135" s="282">
        <v>525778</v>
      </c>
      <c r="C135" s="282">
        <v>530059</v>
      </c>
      <c r="D135" s="282">
        <v>488181</v>
      </c>
      <c r="E135" s="282">
        <v>490834</v>
      </c>
      <c r="F135" s="282">
        <v>485081</v>
      </c>
    </row>
    <row r="136" spans="1:6" s="918" customFormat="1" ht="12.95" customHeight="1">
      <c r="A136" s="921" t="s">
        <v>804</v>
      </c>
      <c r="B136" s="282">
        <v>708977</v>
      </c>
      <c r="C136" s="282">
        <v>721529</v>
      </c>
      <c r="D136" s="282">
        <v>669697</v>
      </c>
      <c r="E136" s="282">
        <v>681750</v>
      </c>
      <c r="F136" s="282">
        <v>680001</v>
      </c>
    </row>
    <row r="137" spans="1:6" s="918" customFormat="1" ht="12.95" customHeight="1">
      <c r="A137" s="921" t="s">
        <v>805</v>
      </c>
      <c r="B137" s="282">
        <v>96383</v>
      </c>
      <c r="C137" s="282">
        <v>102920</v>
      </c>
      <c r="D137" s="282">
        <v>99485</v>
      </c>
      <c r="E137" s="282">
        <v>104948</v>
      </c>
      <c r="F137" s="282">
        <v>108119</v>
      </c>
    </row>
    <row r="138" spans="1:6" s="918" customFormat="1" ht="6" customHeight="1">
      <c r="A138" s="922"/>
      <c r="D138" s="885"/>
      <c r="E138" s="885"/>
    </row>
    <row r="139" spans="1:6" s="918" customFormat="1" ht="15" customHeight="1">
      <c r="A139" s="1698" t="s">
        <v>4</v>
      </c>
      <c r="B139" s="1698"/>
      <c r="C139" s="1698"/>
      <c r="D139" s="1698"/>
      <c r="E139" s="1698"/>
    </row>
    <row r="140" spans="1:6" s="917" customFormat="1" ht="6.75" customHeight="1">
      <c r="D140" s="282"/>
      <c r="E140" s="282"/>
    </row>
    <row r="141" spans="1:6" s="917" customFormat="1" ht="12.95" customHeight="1">
      <c r="A141" s="919" t="s">
        <v>801</v>
      </c>
      <c r="B141" s="17">
        <v>270325</v>
      </c>
      <c r="C141" s="17">
        <v>273509</v>
      </c>
      <c r="D141" s="17">
        <v>277144</v>
      </c>
      <c r="E141" s="17">
        <v>280466</v>
      </c>
      <c r="F141" s="17">
        <v>282931</v>
      </c>
    </row>
    <row r="142" spans="1:6" s="917" customFormat="1" ht="12.95" customHeight="1">
      <c r="A142" s="920" t="s">
        <v>802</v>
      </c>
    </row>
    <row r="143" spans="1:6" s="918" customFormat="1" ht="12.95" customHeight="1">
      <c r="A143" s="921" t="s">
        <v>803</v>
      </c>
      <c r="B143" s="282">
        <v>104702</v>
      </c>
      <c r="C143" s="282">
        <v>103946</v>
      </c>
      <c r="D143" s="282">
        <v>103451</v>
      </c>
      <c r="E143" s="282">
        <v>102368</v>
      </c>
      <c r="F143" s="282">
        <v>100953</v>
      </c>
    </row>
    <row r="144" spans="1:6" s="918" customFormat="1" ht="12.95" customHeight="1">
      <c r="A144" s="921" t="s">
        <v>804</v>
      </c>
      <c r="B144" s="282">
        <v>142855</v>
      </c>
      <c r="C144" s="282">
        <v>145648</v>
      </c>
      <c r="D144" s="282">
        <v>148709</v>
      </c>
      <c r="E144" s="282">
        <v>152026</v>
      </c>
      <c r="F144" s="282">
        <v>155096</v>
      </c>
    </row>
    <row r="145" spans="1:6" s="918" customFormat="1" ht="12.95" customHeight="1">
      <c r="A145" s="921" t="s">
        <v>805</v>
      </c>
      <c r="B145" s="282">
        <v>22768</v>
      </c>
      <c r="C145" s="282">
        <v>23915</v>
      </c>
      <c r="D145" s="282">
        <v>24984</v>
      </c>
      <c r="E145" s="282">
        <v>26072</v>
      </c>
      <c r="F145" s="282">
        <v>26882</v>
      </c>
    </row>
    <row r="146" spans="1:6" s="918" customFormat="1" ht="6.6" customHeight="1">
      <c r="A146" s="922"/>
      <c r="B146" s="923"/>
      <c r="C146" s="923"/>
      <c r="D146" s="923"/>
      <c r="E146" s="923"/>
      <c r="F146" s="923"/>
    </row>
    <row r="147" spans="1:6" s="918" customFormat="1" ht="12.95" customHeight="1">
      <c r="A147" s="919" t="s">
        <v>24</v>
      </c>
      <c r="B147" s="17">
        <v>40831</v>
      </c>
      <c r="C147" s="17">
        <v>41917</v>
      </c>
      <c r="D147" s="17">
        <v>42640</v>
      </c>
      <c r="E147" s="17">
        <v>43380</v>
      </c>
      <c r="F147" s="17">
        <v>43908</v>
      </c>
    </row>
    <row r="148" spans="1:6" s="918" customFormat="1" ht="12.95" customHeight="1">
      <c r="A148" s="920" t="s">
        <v>802</v>
      </c>
    </row>
    <row r="149" spans="1:6" s="919" customFormat="1" ht="12.95" customHeight="1">
      <c r="A149" s="921" t="s">
        <v>803</v>
      </c>
      <c r="B149" s="282">
        <v>16916</v>
      </c>
      <c r="C149" s="282">
        <v>16938</v>
      </c>
      <c r="D149" s="282">
        <v>16631</v>
      </c>
      <c r="E149" s="282">
        <v>16330</v>
      </c>
      <c r="F149" s="282">
        <v>16079</v>
      </c>
    </row>
    <row r="150" spans="1:6" s="918" customFormat="1" ht="12.95" customHeight="1">
      <c r="A150" s="921" t="s">
        <v>804</v>
      </c>
      <c r="B150" s="282">
        <v>20449</v>
      </c>
      <c r="C150" s="282">
        <v>21411</v>
      </c>
      <c r="D150" s="282">
        <v>22274</v>
      </c>
      <c r="E150" s="282">
        <v>23101</v>
      </c>
      <c r="F150" s="282">
        <v>23758</v>
      </c>
    </row>
    <row r="151" spans="1:6" s="918" customFormat="1" ht="12.95" customHeight="1">
      <c r="A151" s="921" t="s">
        <v>805</v>
      </c>
      <c r="B151" s="282">
        <v>3466</v>
      </c>
      <c r="C151" s="282">
        <v>3568</v>
      </c>
      <c r="D151" s="282">
        <v>3735</v>
      </c>
      <c r="E151" s="282">
        <v>3949</v>
      </c>
      <c r="F151" s="282">
        <v>4071</v>
      </c>
    </row>
    <row r="152" spans="1:6" s="918" customFormat="1" ht="7.9" customHeight="1">
      <c r="A152" s="919"/>
      <c r="B152" s="923"/>
      <c r="C152" s="923"/>
      <c r="D152" s="923"/>
      <c r="E152" s="923"/>
      <c r="F152" s="923"/>
    </row>
    <row r="153" spans="1:6" s="918" customFormat="1" ht="12.95" customHeight="1">
      <c r="A153" s="919" t="s">
        <v>25</v>
      </c>
      <c r="B153" s="17">
        <v>229494</v>
      </c>
      <c r="C153" s="17">
        <v>231592</v>
      </c>
      <c r="D153" s="17">
        <v>234504</v>
      </c>
      <c r="E153" s="17">
        <v>237086</v>
      </c>
      <c r="F153" s="17">
        <v>239023</v>
      </c>
    </row>
    <row r="154" spans="1:6" s="918" customFormat="1" ht="12.95" customHeight="1">
      <c r="A154" s="920" t="s">
        <v>802</v>
      </c>
    </row>
    <row r="155" spans="1:6" s="919" customFormat="1" ht="12.95" customHeight="1">
      <c r="A155" s="921" t="s">
        <v>803</v>
      </c>
      <c r="B155" s="282">
        <v>87786</v>
      </c>
      <c r="C155" s="282">
        <v>87008</v>
      </c>
      <c r="D155" s="282">
        <v>86820</v>
      </c>
      <c r="E155" s="282">
        <v>86038</v>
      </c>
      <c r="F155" s="282">
        <v>84874</v>
      </c>
    </row>
    <row r="156" spans="1:6" s="918" customFormat="1" ht="12.95" customHeight="1">
      <c r="A156" s="921" t="s">
        <v>804</v>
      </c>
      <c r="B156" s="282">
        <v>122406</v>
      </c>
      <c r="C156" s="282">
        <v>124237</v>
      </c>
      <c r="D156" s="282">
        <v>126435</v>
      </c>
      <c r="E156" s="282">
        <v>128925</v>
      </c>
      <c r="F156" s="282">
        <v>131338</v>
      </c>
    </row>
    <row r="157" spans="1:6" s="918" customFormat="1" ht="12.95" customHeight="1">
      <c r="A157" s="921" t="s">
        <v>805</v>
      </c>
      <c r="B157" s="282">
        <v>19302</v>
      </c>
      <c r="C157" s="282">
        <v>20347</v>
      </c>
      <c r="D157" s="282">
        <v>21249</v>
      </c>
      <c r="E157" s="282">
        <v>22123</v>
      </c>
      <c r="F157" s="282">
        <v>22811</v>
      </c>
    </row>
    <row r="158" spans="1:6" s="918" customFormat="1" ht="9" customHeight="1">
      <c r="D158" s="282"/>
      <c r="E158" s="282"/>
    </row>
    <row r="159" spans="1:6" s="918" customFormat="1" ht="14.25" customHeight="1">
      <c r="A159" s="1698" t="s">
        <v>5</v>
      </c>
      <c r="B159" s="1698"/>
      <c r="C159" s="1698"/>
      <c r="D159" s="1698"/>
      <c r="E159" s="1698"/>
    </row>
    <row r="160" spans="1:6" s="918" customFormat="1" ht="6.75" customHeight="1">
      <c r="D160" s="282"/>
      <c r="E160" s="282"/>
    </row>
    <row r="161" spans="1:6" s="918" customFormat="1" ht="12.95" customHeight="1">
      <c r="A161" s="919" t="s">
        <v>801</v>
      </c>
      <c r="B161" s="17">
        <v>1054460</v>
      </c>
      <c r="C161" s="17">
        <v>1068702</v>
      </c>
      <c r="D161" s="17">
        <v>957554</v>
      </c>
      <c r="E161" s="17">
        <v>971284</v>
      </c>
      <c r="F161" s="17">
        <v>983664</v>
      </c>
    </row>
    <row r="162" spans="1:6" s="918" customFormat="1" ht="12.95" customHeight="1">
      <c r="A162" s="920" t="s">
        <v>802</v>
      </c>
    </row>
    <row r="163" spans="1:6" s="918" customFormat="1" ht="12.95" customHeight="1">
      <c r="A163" s="921" t="s">
        <v>803</v>
      </c>
      <c r="B163" s="282">
        <v>354648</v>
      </c>
      <c r="C163" s="282">
        <v>355743</v>
      </c>
      <c r="D163" s="282">
        <v>315824</v>
      </c>
      <c r="E163" s="282">
        <v>314346</v>
      </c>
      <c r="F163" s="282">
        <v>312205</v>
      </c>
    </row>
    <row r="164" spans="1:6" s="918" customFormat="1" ht="12.95" customHeight="1">
      <c r="A164" s="921" t="s">
        <v>804</v>
      </c>
      <c r="B164" s="282">
        <v>592597</v>
      </c>
      <c r="C164" s="282">
        <v>599021</v>
      </c>
      <c r="D164" s="282">
        <v>535989</v>
      </c>
      <c r="E164" s="282">
        <v>546935</v>
      </c>
      <c r="F164" s="282">
        <v>557500</v>
      </c>
    </row>
    <row r="165" spans="1:6" s="918" customFormat="1" ht="12.95" customHeight="1">
      <c r="A165" s="921" t="s">
        <v>805</v>
      </c>
      <c r="B165" s="282">
        <v>107215</v>
      </c>
      <c r="C165" s="282">
        <v>113938</v>
      </c>
      <c r="D165" s="282">
        <v>105741</v>
      </c>
      <c r="E165" s="282">
        <v>110003</v>
      </c>
      <c r="F165" s="282">
        <v>113959</v>
      </c>
    </row>
    <row r="166" spans="1:6" s="918" customFormat="1" ht="4.5" customHeight="1">
      <c r="A166" s="922"/>
      <c r="B166" s="923"/>
      <c r="C166" s="923"/>
      <c r="D166" s="923"/>
      <c r="E166" s="923"/>
      <c r="F166" s="923"/>
    </row>
    <row r="167" spans="1:6" s="918" customFormat="1" ht="12.95" customHeight="1">
      <c r="A167" s="919" t="s">
        <v>24</v>
      </c>
      <c r="B167" s="17">
        <v>184580</v>
      </c>
      <c r="C167" s="17">
        <v>186966</v>
      </c>
      <c r="D167" s="17">
        <v>202296</v>
      </c>
      <c r="E167" s="17">
        <v>206648</v>
      </c>
      <c r="F167" s="17">
        <v>211661</v>
      </c>
    </row>
    <row r="168" spans="1:6" s="918" customFormat="1" ht="12.95" customHeight="1">
      <c r="A168" s="920" t="s">
        <v>802</v>
      </c>
    </row>
    <row r="169" spans="1:6" s="918" customFormat="1" ht="12.95" customHeight="1">
      <c r="A169" s="921" t="s">
        <v>803</v>
      </c>
      <c r="B169" s="282">
        <v>57973</v>
      </c>
      <c r="C169" s="282">
        <v>58011</v>
      </c>
      <c r="D169" s="282">
        <v>62070</v>
      </c>
      <c r="E169" s="282">
        <v>61965</v>
      </c>
      <c r="F169" s="282">
        <v>61865</v>
      </c>
    </row>
    <row r="170" spans="1:6" s="918" customFormat="1" ht="12.95" customHeight="1">
      <c r="A170" s="921" t="s">
        <v>804</v>
      </c>
      <c r="B170" s="282">
        <v>104114</v>
      </c>
      <c r="C170" s="282">
        <v>105175</v>
      </c>
      <c r="D170" s="282">
        <v>114094</v>
      </c>
      <c r="E170" s="282">
        <v>117485</v>
      </c>
      <c r="F170" s="282">
        <v>121587</v>
      </c>
    </row>
    <row r="171" spans="1:6" s="918" customFormat="1" ht="12.95" customHeight="1">
      <c r="A171" s="921" t="s">
        <v>805</v>
      </c>
      <c r="B171" s="282">
        <v>22493</v>
      </c>
      <c r="C171" s="282">
        <v>23780</v>
      </c>
      <c r="D171" s="282">
        <v>26132</v>
      </c>
      <c r="E171" s="282">
        <v>27198</v>
      </c>
      <c r="F171" s="282">
        <v>28209</v>
      </c>
    </row>
    <row r="172" spans="1:6" s="918" customFormat="1" ht="8.4499999999999993" customHeight="1">
      <c r="A172" s="921"/>
      <c r="B172" s="282"/>
      <c r="C172" s="282"/>
      <c r="D172" s="923"/>
      <c r="E172" s="923"/>
      <c r="F172" s="923"/>
    </row>
    <row r="173" spans="1:6" s="918" customFormat="1" ht="12.95" customHeight="1">
      <c r="A173" s="919" t="s">
        <v>25</v>
      </c>
      <c r="B173" s="17">
        <v>869880</v>
      </c>
      <c r="C173" s="17">
        <v>881736</v>
      </c>
      <c r="D173" s="17">
        <v>755258</v>
      </c>
      <c r="E173" s="17">
        <v>764636</v>
      </c>
      <c r="F173" s="17">
        <v>772003</v>
      </c>
    </row>
    <row r="174" spans="1:6" s="918" customFormat="1" ht="11.25" customHeight="1">
      <c r="A174" s="920" t="s">
        <v>802</v>
      </c>
    </row>
    <row r="175" spans="1:6" s="918" customFormat="1" ht="12.95" customHeight="1">
      <c r="A175" s="921" t="s">
        <v>803</v>
      </c>
      <c r="B175" s="282">
        <v>296675</v>
      </c>
      <c r="C175" s="282">
        <v>297732</v>
      </c>
      <c r="D175" s="282">
        <v>253754</v>
      </c>
      <c r="E175" s="282">
        <v>252381</v>
      </c>
      <c r="F175" s="282">
        <v>250340</v>
      </c>
    </row>
    <row r="176" spans="1:6" s="918" customFormat="1" ht="12.95" customHeight="1">
      <c r="A176" s="921" t="s">
        <v>804</v>
      </c>
      <c r="B176" s="282">
        <v>488483</v>
      </c>
      <c r="C176" s="282">
        <v>493846</v>
      </c>
      <c r="D176" s="282">
        <v>421895</v>
      </c>
      <c r="E176" s="282">
        <v>429450</v>
      </c>
      <c r="F176" s="282">
        <v>435913</v>
      </c>
    </row>
    <row r="177" spans="1:6" s="918" customFormat="1" ht="12.95" customHeight="1">
      <c r="A177" s="921" t="s">
        <v>805</v>
      </c>
      <c r="B177" s="282">
        <v>84722</v>
      </c>
      <c r="C177" s="282">
        <v>90158</v>
      </c>
      <c r="D177" s="282">
        <v>79609</v>
      </c>
      <c r="E177" s="282">
        <v>82805</v>
      </c>
      <c r="F177" s="282">
        <v>85750</v>
      </c>
    </row>
    <row r="178" spans="1:6" s="918" customFormat="1" ht="15" customHeight="1">
      <c r="A178" s="1698" t="s">
        <v>237</v>
      </c>
      <c r="B178" s="1698"/>
      <c r="C178" s="1698"/>
      <c r="D178" s="1698"/>
      <c r="E178" s="1698"/>
    </row>
    <row r="179" spans="1:6" s="918" customFormat="1" ht="7.5" customHeight="1">
      <c r="D179" s="282"/>
      <c r="E179" s="282"/>
    </row>
    <row r="180" spans="1:6" s="918" customFormat="1" ht="12.6" customHeight="1">
      <c r="A180" s="919" t="s">
        <v>801</v>
      </c>
      <c r="B180" s="17">
        <v>1113830</v>
      </c>
      <c r="C180" s="17">
        <v>1145044</v>
      </c>
      <c r="D180" s="17">
        <v>1294785</v>
      </c>
      <c r="E180" s="17">
        <v>1321877</v>
      </c>
      <c r="F180" s="17">
        <v>1358661</v>
      </c>
    </row>
    <row r="181" spans="1:6" s="918" customFormat="1" ht="12.6" customHeight="1">
      <c r="A181" s="920" t="s">
        <v>802</v>
      </c>
    </row>
    <row r="182" spans="1:6" s="918" customFormat="1" ht="12.6" customHeight="1">
      <c r="A182" s="921" t="s">
        <v>803</v>
      </c>
      <c r="B182" s="100">
        <v>237049</v>
      </c>
      <c r="C182" s="100">
        <v>251610</v>
      </c>
      <c r="D182" s="100">
        <v>293814</v>
      </c>
      <c r="E182" s="100">
        <v>294831</v>
      </c>
      <c r="F182" s="100">
        <v>297471</v>
      </c>
    </row>
    <row r="183" spans="1:6" s="918" customFormat="1" ht="12.6" customHeight="1">
      <c r="A183" s="921" t="s">
        <v>804</v>
      </c>
      <c r="B183" s="100">
        <v>764509</v>
      </c>
      <c r="C183" s="100">
        <v>773620</v>
      </c>
      <c r="D183" s="100">
        <v>858379</v>
      </c>
      <c r="E183" s="100">
        <v>873926</v>
      </c>
      <c r="F183" s="100">
        <v>897253</v>
      </c>
    </row>
    <row r="184" spans="1:6" s="918" customFormat="1" ht="12.6" customHeight="1">
      <c r="A184" s="921" t="s">
        <v>805</v>
      </c>
      <c r="B184" s="100">
        <v>112272</v>
      </c>
      <c r="C184" s="100">
        <v>119814</v>
      </c>
      <c r="D184" s="100">
        <v>142592</v>
      </c>
      <c r="E184" s="100">
        <v>153120</v>
      </c>
      <c r="F184" s="100">
        <v>163937</v>
      </c>
    </row>
    <row r="185" spans="1:6" s="918" customFormat="1" ht="7.5" customHeight="1">
      <c r="A185" s="922"/>
      <c r="B185" s="923"/>
      <c r="C185" s="923"/>
      <c r="D185" s="924"/>
      <c r="E185" s="923"/>
      <c r="F185" s="923"/>
    </row>
    <row r="186" spans="1:6" s="918" customFormat="1" ht="12.6" customHeight="1">
      <c r="A186" s="919" t="s">
        <v>24</v>
      </c>
      <c r="B186" s="17">
        <v>1107778</v>
      </c>
      <c r="C186" s="17">
        <v>1138814</v>
      </c>
      <c r="D186" s="17">
        <v>1294785</v>
      </c>
      <c r="E186" s="17">
        <v>1321877</v>
      </c>
      <c r="F186" s="17">
        <v>1358661</v>
      </c>
    </row>
    <row r="187" spans="1:6" s="918" customFormat="1" ht="12.6" customHeight="1">
      <c r="A187" s="920" t="s">
        <v>802</v>
      </c>
    </row>
    <row r="188" spans="1:6" s="918" customFormat="1" ht="12.6" customHeight="1">
      <c r="A188" s="921" t="s">
        <v>803</v>
      </c>
      <c r="B188" s="100">
        <v>236554</v>
      </c>
      <c r="C188" s="100">
        <v>251100</v>
      </c>
      <c r="D188" s="100">
        <v>293814</v>
      </c>
      <c r="E188" s="100">
        <v>294831</v>
      </c>
      <c r="F188" s="100">
        <v>297471</v>
      </c>
    </row>
    <row r="189" spans="1:6" s="918" customFormat="1" ht="12.6" customHeight="1">
      <c r="A189" s="921" t="s">
        <v>804</v>
      </c>
      <c r="B189" s="100">
        <v>760221</v>
      </c>
      <c r="C189" s="100">
        <v>769279</v>
      </c>
      <c r="D189" s="100">
        <v>858379</v>
      </c>
      <c r="E189" s="100">
        <v>873926</v>
      </c>
      <c r="F189" s="100">
        <v>897253</v>
      </c>
    </row>
    <row r="190" spans="1:6" s="918" customFormat="1" ht="12.6" customHeight="1">
      <c r="A190" s="921" t="s">
        <v>805</v>
      </c>
      <c r="B190" s="100">
        <v>111003</v>
      </c>
      <c r="C190" s="100">
        <v>118435</v>
      </c>
      <c r="D190" s="100">
        <v>142592</v>
      </c>
      <c r="E190" s="100">
        <v>153120</v>
      </c>
      <c r="F190" s="100">
        <v>163937</v>
      </c>
    </row>
    <row r="191" spans="1:6" s="918" customFormat="1" ht="7.5" customHeight="1">
      <c r="A191" s="919"/>
      <c r="B191" s="923"/>
      <c r="C191" s="923"/>
      <c r="D191" s="923"/>
      <c r="E191" s="923"/>
      <c r="F191" s="923"/>
    </row>
    <row r="192" spans="1:6" s="918" customFormat="1" ht="12.6" customHeight="1">
      <c r="A192" s="919" t="s">
        <v>25</v>
      </c>
      <c r="B192" s="17">
        <v>6052</v>
      </c>
      <c r="C192" s="17">
        <v>6230</v>
      </c>
      <c r="D192" s="17" t="s">
        <v>37</v>
      </c>
      <c r="E192" s="17" t="s">
        <v>37</v>
      </c>
      <c r="F192" s="17" t="s">
        <v>37</v>
      </c>
    </row>
    <row r="193" spans="1:6" s="918" customFormat="1" ht="12.6" customHeight="1">
      <c r="A193" s="920" t="s">
        <v>802</v>
      </c>
      <c r="D193" s="17"/>
      <c r="E193" s="17"/>
      <c r="F193" s="17"/>
    </row>
    <row r="194" spans="1:6" s="918" customFormat="1" ht="12.6" customHeight="1">
      <c r="A194" s="921" t="s">
        <v>803</v>
      </c>
      <c r="B194" s="100">
        <v>495</v>
      </c>
      <c r="C194" s="100">
        <v>510</v>
      </c>
      <c r="D194" s="17" t="s">
        <v>37</v>
      </c>
      <c r="E194" s="17" t="s">
        <v>37</v>
      </c>
      <c r="F194" s="17" t="s">
        <v>37</v>
      </c>
    </row>
    <row r="195" spans="1:6" s="918" customFormat="1" ht="12.6" customHeight="1">
      <c r="A195" s="921" t="s">
        <v>804</v>
      </c>
      <c r="B195" s="100">
        <v>4288</v>
      </c>
      <c r="C195" s="100">
        <v>4341</v>
      </c>
      <c r="D195" s="17" t="s">
        <v>37</v>
      </c>
      <c r="E195" s="17" t="s">
        <v>37</v>
      </c>
      <c r="F195" s="17" t="s">
        <v>37</v>
      </c>
    </row>
    <row r="196" spans="1:6" s="918" customFormat="1" ht="12.6" customHeight="1">
      <c r="A196" s="921" t="s">
        <v>805</v>
      </c>
      <c r="B196" s="100">
        <v>1269</v>
      </c>
      <c r="C196" s="100">
        <v>1379</v>
      </c>
      <c r="D196" s="17" t="s">
        <v>37</v>
      </c>
      <c r="E196" s="17" t="s">
        <v>37</v>
      </c>
      <c r="F196" s="17" t="s">
        <v>37</v>
      </c>
    </row>
    <row r="197" spans="1:6" s="918" customFormat="1" ht="6" customHeight="1">
      <c r="A197" s="922"/>
    </row>
    <row r="198" spans="1:6" s="918" customFormat="1" ht="15" customHeight="1">
      <c r="A198" s="1698" t="s">
        <v>11</v>
      </c>
      <c r="B198" s="1698"/>
      <c r="C198" s="1698"/>
      <c r="D198" s="1698"/>
      <c r="E198" s="1698"/>
    </row>
    <row r="199" spans="1:6" s="918" customFormat="1" ht="6.75" customHeight="1"/>
    <row r="200" spans="1:6" s="918" customFormat="1" ht="12.95" customHeight="1">
      <c r="A200" s="919" t="s">
        <v>801</v>
      </c>
      <c r="B200" s="17">
        <v>350577</v>
      </c>
      <c r="C200" s="17">
        <v>361273</v>
      </c>
      <c r="D200" s="17">
        <v>463155</v>
      </c>
      <c r="E200" s="17">
        <v>473552</v>
      </c>
      <c r="F200" s="17">
        <v>484937</v>
      </c>
    </row>
    <row r="201" spans="1:6" s="918" customFormat="1" ht="12.6" customHeight="1">
      <c r="A201" s="920" t="s">
        <v>802</v>
      </c>
    </row>
    <row r="202" spans="1:6" s="918" customFormat="1" ht="12.6" customHeight="1">
      <c r="A202" s="921" t="s">
        <v>803</v>
      </c>
      <c r="B202" s="282">
        <v>106302</v>
      </c>
      <c r="C202" s="282">
        <v>113199</v>
      </c>
      <c r="D202" s="282">
        <v>151989</v>
      </c>
      <c r="E202" s="282">
        <v>154031</v>
      </c>
      <c r="F202" s="282">
        <v>155775</v>
      </c>
    </row>
    <row r="203" spans="1:6" s="918" customFormat="1" ht="12.6" customHeight="1">
      <c r="A203" s="921" t="s">
        <v>804</v>
      </c>
      <c r="B203" s="282">
        <v>217821</v>
      </c>
      <c r="C203" s="282">
        <v>219761</v>
      </c>
      <c r="D203" s="282">
        <v>272993</v>
      </c>
      <c r="E203" s="282">
        <v>278507</v>
      </c>
      <c r="F203" s="282">
        <v>285519</v>
      </c>
    </row>
    <row r="204" spans="1:6" s="918" customFormat="1" ht="12.6" customHeight="1">
      <c r="A204" s="921" t="s">
        <v>805</v>
      </c>
      <c r="B204" s="282">
        <v>26454</v>
      </c>
      <c r="C204" s="282">
        <v>28313</v>
      </c>
      <c r="D204" s="282">
        <v>38173</v>
      </c>
      <c r="E204" s="282">
        <v>41014</v>
      </c>
      <c r="F204" s="282">
        <v>43643</v>
      </c>
    </row>
    <row r="205" spans="1:6" s="918" customFormat="1" ht="6" customHeight="1">
      <c r="A205" s="922"/>
      <c r="B205" s="923"/>
      <c r="C205" s="929"/>
      <c r="D205" s="923"/>
      <c r="E205" s="923"/>
      <c r="F205" s="923"/>
    </row>
    <row r="206" spans="1:6" s="918" customFormat="1" ht="12.95" customHeight="1">
      <c r="A206" s="919" t="s">
        <v>24</v>
      </c>
      <c r="B206" s="17">
        <v>313402</v>
      </c>
      <c r="C206" s="17">
        <v>323963</v>
      </c>
      <c r="D206" s="17">
        <v>463155</v>
      </c>
      <c r="E206" s="17">
        <v>473552</v>
      </c>
      <c r="F206" s="17">
        <v>484937</v>
      </c>
    </row>
    <row r="207" spans="1:6" s="918" customFormat="1" ht="12.6" customHeight="1">
      <c r="A207" s="920" t="s">
        <v>802</v>
      </c>
    </row>
    <row r="208" spans="1:6" s="918" customFormat="1" ht="12.6" customHeight="1">
      <c r="A208" s="921" t="s">
        <v>803</v>
      </c>
      <c r="B208" s="282">
        <v>94895</v>
      </c>
      <c r="C208" s="282">
        <v>102094</v>
      </c>
      <c r="D208" s="282">
        <v>151989</v>
      </c>
      <c r="E208" s="282">
        <v>154031</v>
      </c>
      <c r="F208" s="282">
        <v>155775</v>
      </c>
    </row>
    <row r="209" spans="1:6" s="918" customFormat="1" ht="12.6" customHeight="1">
      <c r="A209" s="921" t="s">
        <v>804</v>
      </c>
      <c r="B209" s="282">
        <v>194386</v>
      </c>
      <c r="C209" s="282">
        <v>196090</v>
      </c>
      <c r="D209" s="282">
        <v>272993</v>
      </c>
      <c r="E209" s="282">
        <v>278507</v>
      </c>
      <c r="F209" s="282">
        <v>285519</v>
      </c>
    </row>
    <row r="210" spans="1:6" s="918" customFormat="1" ht="12.6" customHeight="1">
      <c r="A210" s="921" t="s">
        <v>805</v>
      </c>
      <c r="B210" s="282">
        <v>24121</v>
      </c>
      <c r="C210" s="282">
        <v>25779</v>
      </c>
      <c r="D210" s="282">
        <v>38173</v>
      </c>
      <c r="E210" s="282">
        <v>41014</v>
      </c>
      <c r="F210" s="282">
        <v>43643</v>
      </c>
    </row>
    <row r="211" spans="1:6" s="918" customFormat="1" ht="8.25" customHeight="1">
      <c r="A211" s="919"/>
      <c r="B211" s="923"/>
      <c r="C211" s="923"/>
      <c r="D211" s="923"/>
      <c r="E211" s="923"/>
      <c r="F211" s="923"/>
    </row>
    <row r="212" spans="1:6" s="918" customFormat="1" ht="12.6" customHeight="1">
      <c r="A212" s="919" t="s">
        <v>25</v>
      </c>
      <c r="B212" s="17">
        <v>37175</v>
      </c>
      <c r="C212" s="17">
        <v>37310</v>
      </c>
      <c r="D212" s="17" t="s">
        <v>37</v>
      </c>
      <c r="E212" s="17" t="s">
        <v>37</v>
      </c>
      <c r="F212" s="17" t="s">
        <v>37</v>
      </c>
    </row>
    <row r="213" spans="1:6" s="918" customFormat="1" ht="12.6" customHeight="1">
      <c r="A213" s="920" t="s">
        <v>802</v>
      </c>
      <c r="D213" s="17"/>
      <c r="E213" s="17"/>
      <c r="F213" s="17"/>
    </row>
    <row r="214" spans="1:6" s="918" customFormat="1" ht="12.6" customHeight="1">
      <c r="A214" s="921" t="s">
        <v>803</v>
      </c>
      <c r="B214" s="282">
        <v>11407</v>
      </c>
      <c r="C214" s="282">
        <v>11105</v>
      </c>
      <c r="D214" s="17" t="s">
        <v>37</v>
      </c>
      <c r="E214" s="17" t="s">
        <v>37</v>
      </c>
      <c r="F214" s="17" t="s">
        <v>37</v>
      </c>
    </row>
    <row r="215" spans="1:6" s="918" customFormat="1" ht="12.6" customHeight="1">
      <c r="A215" s="921" t="s">
        <v>804</v>
      </c>
      <c r="B215" s="282">
        <v>23435</v>
      </c>
      <c r="C215" s="282">
        <v>23671</v>
      </c>
      <c r="D215" s="17" t="s">
        <v>37</v>
      </c>
      <c r="E215" s="17" t="s">
        <v>37</v>
      </c>
      <c r="F215" s="17" t="s">
        <v>37</v>
      </c>
    </row>
    <row r="216" spans="1:6" s="918" customFormat="1" ht="12.6" customHeight="1">
      <c r="A216" s="921" t="s">
        <v>805</v>
      </c>
      <c r="B216" s="282">
        <v>2333</v>
      </c>
      <c r="C216" s="282">
        <v>2534</v>
      </c>
      <c r="D216" s="17" t="s">
        <v>37</v>
      </c>
      <c r="E216" s="17" t="s">
        <v>37</v>
      </c>
      <c r="F216" s="17" t="s">
        <v>37</v>
      </c>
    </row>
    <row r="217" spans="1:6" s="918" customFormat="1" ht="9.9499999999999993" customHeight="1">
      <c r="A217" s="935"/>
      <c r="B217" s="935"/>
      <c r="C217" s="935"/>
      <c r="D217" s="935"/>
      <c r="E217" s="935"/>
      <c r="F217" s="935"/>
    </row>
    <row r="218" spans="1:6" s="918" customFormat="1" ht="6.75" customHeight="1"/>
    <row r="219" spans="1:6" s="918" customFormat="1" ht="36" customHeight="1">
      <c r="A219" s="1699" t="s">
        <v>807</v>
      </c>
      <c r="B219" s="1699"/>
      <c r="C219" s="1699"/>
      <c r="D219" s="1699"/>
      <c r="E219" s="1699"/>
    </row>
    <row r="220" spans="1:6" s="240" customFormat="1" ht="15.75" customHeight="1">
      <c r="A220" s="245" t="s">
        <v>1221</v>
      </c>
    </row>
  </sheetData>
  <mergeCells count="12">
    <mergeCell ref="A139:E139"/>
    <mergeCell ref="A159:E159"/>
    <mergeCell ref="A178:E178"/>
    <mergeCell ref="A198:E198"/>
    <mergeCell ref="A219:E219"/>
    <mergeCell ref="A1:C1"/>
    <mergeCell ref="A119:E119"/>
    <mergeCell ref="A7:E7"/>
    <mergeCell ref="A27:E27"/>
    <mergeCell ref="A60:E60"/>
    <mergeCell ref="A80:E80"/>
    <mergeCell ref="A100:E100"/>
  </mergeCells>
  <hyperlinks>
    <hyperlink ref="A1" location="Содержание!A1" display="Вернуться в СОДЕРЖАНИЕ" xr:uid="{4BC88B52-2689-4F4F-A3FD-1E5BD3400067}"/>
  </hyperlinks>
  <pageMargins left="0.78740157480314965" right="0.78740157480314965" top="0.78740157480314965" bottom="0.78740157480314965" header="0.39370078740157483" footer="0.39370078740157483"/>
  <pageSetup paperSize="9" firstPageNumber="91" orientation="portrait" useFirstPageNumber="1" r:id="rId1"/>
  <headerFooter alignWithMargins="0">
    <oddFooter>&amp;C&amp;"Times New Roman,обычный"&amp;9&amp;P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64"/>
  <sheetViews>
    <sheetView zoomScale="110" zoomScaleNormal="110" workbookViewId="0">
      <pane xSplit="1" ySplit="5" topLeftCell="B6" activePane="bottomRight" state="frozen"/>
      <selection activeCell="P15" sqref="P15"/>
      <selection pane="topRight" activeCell="P15" sqref="P15"/>
      <selection pane="bottomLeft" activeCell="P15" sqref="P15"/>
      <selection pane="bottomRight" activeCell="L76" sqref="L76"/>
    </sheetView>
  </sheetViews>
  <sheetFormatPr defaultRowHeight="15"/>
  <cols>
    <col min="1" max="1" width="23.42578125" style="936" customWidth="1"/>
    <col min="2" max="5" width="12.7109375" style="936" customWidth="1"/>
    <col min="6" max="6" width="12.7109375" style="937" customWidth="1"/>
    <col min="7" max="7" width="9.28515625" style="936" customWidth="1"/>
    <col min="8" max="8" width="11.85546875" style="936" customWidth="1"/>
    <col min="9" max="19" width="9.28515625" style="936" customWidth="1"/>
    <col min="20" max="232" width="9.140625" style="936"/>
    <col min="233" max="233" width="22.7109375" style="936" customWidth="1"/>
    <col min="234" max="238" width="12.42578125" style="936" customWidth="1"/>
    <col min="239" max="251" width="0" style="936" hidden="1" customWidth="1"/>
    <col min="252" max="488" width="9.140625" style="936"/>
    <col min="489" max="489" width="22.7109375" style="936" customWidth="1"/>
    <col min="490" max="494" width="12.42578125" style="936" customWidth="1"/>
    <col min="495" max="507" width="0" style="936" hidden="1" customWidth="1"/>
    <col min="508" max="744" width="9.140625" style="936"/>
    <col min="745" max="745" width="22.7109375" style="936" customWidth="1"/>
    <col min="746" max="750" width="12.42578125" style="936" customWidth="1"/>
    <col min="751" max="763" width="0" style="936" hidden="1" customWidth="1"/>
    <col min="764" max="1000" width="9.140625" style="936"/>
    <col min="1001" max="1001" width="22.7109375" style="936" customWidth="1"/>
    <col min="1002" max="1006" width="12.42578125" style="936" customWidth="1"/>
    <col min="1007" max="1019" width="0" style="936" hidden="1" customWidth="1"/>
    <col min="1020" max="1256" width="9.140625" style="936"/>
    <col min="1257" max="1257" width="22.7109375" style="936" customWidth="1"/>
    <col min="1258" max="1262" width="12.42578125" style="936" customWidth="1"/>
    <col min="1263" max="1275" width="0" style="936" hidden="1" customWidth="1"/>
    <col min="1276" max="1512" width="9.140625" style="936"/>
    <col min="1513" max="1513" width="22.7109375" style="936" customWidth="1"/>
    <col min="1514" max="1518" width="12.42578125" style="936" customWidth="1"/>
    <col min="1519" max="1531" width="0" style="936" hidden="1" customWidth="1"/>
    <col min="1532" max="1768" width="9.140625" style="936"/>
    <col min="1769" max="1769" width="22.7109375" style="936" customWidth="1"/>
    <col min="1770" max="1774" width="12.42578125" style="936" customWidth="1"/>
    <col min="1775" max="1787" width="0" style="936" hidden="1" customWidth="1"/>
    <col min="1788" max="2024" width="9.140625" style="936"/>
    <col min="2025" max="2025" width="22.7109375" style="936" customWidth="1"/>
    <col min="2026" max="2030" width="12.42578125" style="936" customWidth="1"/>
    <col min="2031" max="2043" width="0" style="936" hidden="1" customWidth="1"/>
    <col min="2044" max="2280" width="9.140625" style="936"/>
    <col min="2281" max="2281" width="22.7109375" style="936" customWidth="1"/>
    <col min="2282" max="2286" width="12.42578125" style="936" customWidth="1"/>
    <col min="2287" max="2299" width="0" style="936" hidden="1" customWidth="1"/>
    <col min="2300" max="2536" width="9.140625" style="936"/>
    <col min="2537" max="2537" width="22.7109375" style="936" customWidth="1"/>
    <col min="2538" max="2542" width="12.42578125" style="936" customWidth="1"/>
    <col min="2543" max="2555" width="0" style="936" hidden="1" customWidth="1"/>
    <col min="2556" max="2792" width="9.140625" style="936"/>
    <col min="2793" max="2793" width="22.7109375" style="936" customWidth="1"/>
    <col min="2794" max="2798" width="12.42578125" style="936" customWidth="1"/>
    <col min="2799" max="2811" width="0" style="936" hidden="1" customWidth="1"/>
    <col min="2812" max="3048" width="9.140625" style="936"/>
    <col min="3049" max="3049" width="22.7109375" style="936" customWidth="1"/>
    <col min="3050" max="3054" width="12.42578125" style="936" customWidth="1"/>
    <col min="3055" max="3067" width="0" style="936" hidden="1" customWidth="1"/>
    <col min="3068" max="3304" width="9.140625" style="936"/>
    <col min="3305" max="3305" width="22.7109375" style="936" customWidth="1"/>
    <col min="3306" max="3310" width="12.42578125" style="936" customWidth="1"/>
    <col min="3311" max="3323" width="0" style="936" hidden="1" customWidth="1"/>
    <col min="3324" max="3560" width="9.140625" style="936"/>
    <col min="3561" max="3561" width="22.7109375" style="936" customWidth="1"/>
    <col min="3562" max="3566" width="12.42578125" style="936" customWidth="1"/>
    <col min="3567" max="3579" width="0" style="936" hidden="1" customWidth="1"/>
    <col min="3580" max="3816" width="9.140625" style="936"/>
    <col min="3817" max="3817" width="22.7109375" style="936" customWidth="1"/>
    <col min="3818" max="3822" width="12.42578125" style="936" customWidth="1"/>
    <col min="3823" max="3835" width="0" style="936" hidden="1" customWidth="1"/>
    <col min="3836" max="4072" width="9.140625" style="936"/>
    <col min="4073" max="4073" width="22.7109375" style="936" customWidth="1"/>
    <col min="4074" max="4078" width="12.42578125" style="936" customWidth="1"/>
    <col min="4079" max="4091" width="0" style="936" hidden="1" customWidth="1"/>
    <col min="4092" max="4328" width="9.140625" style="936"/>
    <col min="4329" max="4329" width="22.7109375" style="936" customWidth="1"/>
    <col min="4330" max="4334" width="12.42578125" style="936" customWidth="1"/>
    <col min="4335" max="4347" width="0" style="936" hidden="1" customWidth="1"/>
    <col min="4348" max="4584" width="9.140625" style="936"/>
    <col min="4585" max="4585" width="22.7109375" style="936" customWidth="1"/>
    <col min="4586" max="4590" width="12.42578125" style="936" customWidth="1"/>
    <col min="4591" max="4603" width="0" style="936" hidden="1" customWidth="1"/>
    <col min="4604" max="4840" width="9.140625" style="936"/>
    <col min="4841" max="4841" width="22.7109375" style="936" customWidth="1"/>
    <col min="4842" max="4846" width="12.42578125" style="936" customWidth="1"/>
    <col min="4847" max="4859" width="0" style="936" hidden="1" customWidth="1"/>
    <col min="4860" max="5096" width="9.140625" style="936"/>
    <col min="5097" max="5097" width="22.7109375" style="936" customWidth="1"/>
    <col min="5098" max="5102" width="12.42578125" style="936" customWidth="1"/>
    <col min="5103" max="5115" width="0" style="936" hidden="1" customWidth="1"/>
    <col min="5116" max="5352" width="9.140625" style="936"/>
    <col min="5353" max="5353" width="22.7109375" style="936" customWidth="1"/>
    <col min="5354" max="5358" width="12.42578125" style="936" customWidth="1"/>
    <col min="5359" max="5371" width="0" style="936" hidden="1" customWidth="1"/>
    <col min="5372" max="5608" width="9.140625" style="936"/>
    <col min="5609" max="5609" width="22.7109375" style="936" customWidth="1"/>
    <col min="5610" max="5614" width="12.42578125" style="936" customWidth="1"/>
    <col min="5615" max="5627" width="0" style="936" hidden="1" customWidth="1"/>
    <col min="5628" max="5864" width="9.140625" style="936"/>
    <col min="5865" max="5865" width="22.7109375" style="936" customWidth="1"/>
    <col min="5866" max="5870" width="12.42578125" style="936" customWidth="1"/>
    <col min="5871" max="5883" width="0" style="936" hidden="1" customWidth="1"/>
    <col min="5884" max="6120" width="9.140625" style="936"/>
    <col min="6121" max="6121" width="22.7109375" style="936" customWidth="1"/>
    <col min="6122" max="6126" width="12.42578125" style="936" customWidth="1"/>
    <col min="6127" max="6139" width="0" style="936" hidden="1" customWidth="1"/>
    <col min="6140" max="6376" width="9.140625" style="936"/>
    <col min="6377" max="6377" width="22.7109375" style="936" customWidth="1"/>
    <col min="6378" max="6382" width="12.42578125" style="936" customWidth="1"/>
    <col min="6383" max="6395" width="0" style="936" hidden="1" customWidth="1"/>
    <col min="6396" max="6632" width="9.140625" style="936"/>
    <col min="6633" max="6633" width="22.7109375" style="936" customWidth="1"/>
    <col min="6634" max="6638" width="12.42578125" style="936" customWidth="1"/>
    <col min="6639" max="6651" width="0" style="936" hidden="1" customWidth="1"/>
    <col min="6652" max="6888" width="9.140625" style="936"/>
    <col min="6889" max="6889" width="22.7109375" style="936" customWidth="1"/>
    <col min="6890" max="6894" width="12.42578125" style="936" customWidth="1"/>
    <col min="6895" max="6907" width="0" style="936" hidden="1" customWidth="1"/>
    <col min="6908" max="7144" width="9.140625" style="936"/>
    <col min="7145" max="7145" width="22.7109375" style="936" customWidth="1"/>
    <col min="7146" max="7150" width="12.42578125" style="936" customWidth="1"/>
    <col min="7151" max="7163" width="0" style="936" hidden="1" customWidth="1"/>
    <col min="7164" max="7400" width="9.140625" style="936"/>
    <col min="7401" max="7401" width="22.7109375" style="936" customWidth="1"/>
    <col min="7402" max="7406" width="12.42578125" style="936" customWidth="1"/>
    <col min="7407" max="7419" width="0" style="936" hidden="1" customWidth="1"/>
    <col min="7420" max="7656" width="9.140625" style="936"/>
    <col min="7657" max="7657" width="22.7109375" style="936" customWidth="1"/>
    <col min="7658" max="7662" width="12.42578125" style="936" customWidth="1"/>
    <col min="7663" max="7675" width="0" style="936" hidden="1" customWidth="1"/>
    <col min="7676" max="7912" width="9.140625" style="936"/>
    <col min="7913" max="7913" width="22.7109375" style="936" customWidth="1"/>
    <col min="7914" max="7918" width="12.42578125" style="936" customWidth="1"/>
    <col min="7919" max="7931" width="0" style="936" hidden="1" customWidth="1"/>
    <col min="7932" max="8168" width="9.140625" style="936"/>
    <col min="8169" max="8169" width="22.7109375" style="936" customWidth="1"/>
    <col min="8170" max="8174" width="12.42578125" style="936" customWidth="1"/>
    <col min="8175" max="8187" width="0" style="936" hidden="1" customWidth="1"/>
    <col min="8188" max="8424" width="9.140625" style="936"/>
    <col min="8425" max="8425" width="22.7109375" style="936" customWidth="1"/>
    <col min="8426" max="8430" width="12.42578125" style="936" customWidth="1"/>
    <col min="8431" max="8443" width="0" style="936" hidden="1" customWidth="1"/>
    <col min="8444" max="8680" width="9.140625" style="936"/>
    <col min="8681" max="8681" width="22.7109375" style="936" customWidth="1"/>
    <col min="8682" max="8686" width="12.42578125" style="936" customWidth="1"/>
    <col min="8687" max="8699" width="0" style="936" hidden="1" customWidth="1"/>
    <col min="8700" max="8936" width="9.140625" style="936"/>
    <col min="8937" max="8937" width="22.7109375" style="936" customWidth="1"/>
    <col min="8938" max="8942" width="12.42578125" style="936" customWidth="1"/>
    <col min="8943" max="8955" width="0" style="936" hidden="1" customWidth="1"/>
    <col min="8956" max="9192" width="9.140625" style="936"/>
    <col min="9193" max="9193" width="22.7109375" style="936" customWidth="1"/>
    <col min="9194" max="9198" width="12.42578125" style="936" customWidth="1"/>
    <col min="9199" max="9211" width="0" style="936" hidden="1" customWidth="1"/>
    <col min="9212" max="9448" width="9.140625" style="936"/>
    <col min="9449" max="9449" width="22.7109375" style="936" customWidth="1"/>
    <col min="9450" max="9454" width="12.42578125" style="936" customWidth="1"/>
    <col min="9455" max="9467" width="0" style="936" hidden="1" customWidth="1"/>
    <col min="9468" max="9704" width="9.140625" style="936"/>
    <col min="9705" max="9705" width="22.7109375" style="936" customWidth="1"/>
    <col min="9706" max="9710" width="12.42578125" style="936" customWidth="1"/>
    <col min="9711" max="9723" width="0" style="936" hidden="1" customWidth="1"/>
    <col min="9724" max="9960" width="9.140625" style="936"/>
    <col min="9961" max="9961" width="22.7109375" style="936" customWidth="1"/>
    <col min="9962" max="9966" width="12.42578125" style="936" customWidth="1"/>
    <col min="9967" max="9979" width="0" style="936" hidden="1" customWidth="1"/>
    <col min="9980" max="10216" width="9.140625" style="936"/>
    <col min="10217" max="10217" width="22.7109375" style="936" customWidth="1"/>
    <col min="10218" max="10222" width="12.42578125" style="936" customWidth="1"/>
    <col min="10223" max="10235" width="0" style="936" hidden="1" customWidth="1"/>
    <col min="10236" max="10472" width="9.140625" style="936"/>
    <col min="10473" max="10473" width="22.7109375" style="936" customWidth="1"/>
    <col min="10474" max="10478" width="12.42578125" style="936" customWidth="1"/>
    <col min="10479" max="10491" width="0" style="936" hidden="1" customWidth="1"/>
    <col min="10492" max="10728" width="9.140625" style="936"/>
    <col min="10729" max="10729" width="22.7109375" style="936" customWidth="1"/>
    <col min="10730" max="10734" width="12.42578125" style="936" customWidth="1"/>
    <col min="10735" max="10747" width="0" style="936" hidden="1" customWidth="1"/>
    <col min="10748" max="10984" width="9.140625" style="936"/>
    <col min="10985" max="10985" width="22.7109375" style="936" customWidth="1"/>
    <col min="10986" max="10990" width="12.42578125" style="936" customWidth="1"/>
    <col min="10991" max="11003" width="0" style="936" hidden="1" customWidth="1"/>
    <col min="11004" max="11240" width="9.140625" style="936"/>
    <col min="11241" max="11241" width="22.7109375" style="936" customWidth="1"/>
    <col min="11242" max="11246" width="12.42578125" style="936" customWidth="1"/>
    <col min="11247" max="11259" width="0" style="936" hidden="1" customWidth="1"/>
    <col min="11260" max="11496" width="9.140625" style="936"/>
    <col min="11497" max="11497" width="22.7109375" style="936" customWidth="1"/>
    <col min="11498" max="11502" width="12.42578125" style="936" customWidth="1"/>
    <col min="11503" max="11515" width="0" style="936" hidden="1" customWidth="1"/>
    <col min="11516" max="11752" width="9.140625" style="936"/>
    <col min="11753" max="11753" width="22.7109375" style="936" customWidth="1"/>
    <col min="11754" max="11758" width="12.42578125" style="936" customWidth="1"/>
    <col min="11759" max="11771" width="0" style="936" hidden="1" customWidth="1"/>
    <col min="11772" max="12008" width="9.140625" style="936"/>
    <col min="12009" max="12009" width="22.7109375" style="936" customWidth="1"/>
    <col min="12010" max="12014" width="12.42578125" style="936" customWidth="1"/>
    <col min="12015" max="12027" width="0" style="936" hidden="1" customWidth="1"/>
    <col min="12028" max="12264" width="9.140625" style="936"/>
    <col min="12265" max="12265" width="22.7109375" style="936" customWidth="1"/>
    <col min="12266" max="12270" width="12.42578125" style="936" customWidth="1"/>
    <col min="12271" max="12283" width="0" style="936" hidden="1" customWidth="1"/>
    <col min="12284" max="12520" width="9.140625" style="936"/>
    <col min="12521" max="12521" width="22.7109375" style="936" customWidth="1"/>
    <col min="12522" max="12526" width="12.42578125" style="936" customWidth="1"/>
    <col min="12527" max="12539" width="0" style="936" hidden="1" customWidth="1"/>
    <col min="12540" max="12776" width="9.140625" style="936"/>
    <col min="12777" max="12777" width="22.7109375" style="936" customWidth="1"/>
    <col min="12778" max="12782" width="12.42578125" style="936" customWidth="1"/>
    <col min="12783" max="12795" width="0" style="936" hidden="1" customWidth="1"/>
    <col min="12796" max="13032" width="9.140625" style="936"/>
    <col min="13033" max="13033" width="22.7109375" style="936" customWidth="1"/>
    <col min="13034" max="13038" width="12.42578125" style="936" customWidth="1"/>
    <col min="13039" max="13051" width="0" style="936" hidden="1" customWidth="1"/>
    <col min="13052" max="13288" width="9.140625" style="936"/>
    <col min="13289" max="13289" width="22.7109375" style="936" customWidth="1"/>
    <col min="13290" max="13294" width="12.42578125" style="936" customWidth="1"/>
    <col min="13295" max="13307" width="0" style="936" hidden="1" customWidth="1"/>
    <col min="13308" max="13544" width="9.140625" style="936"/>
    <col min="13545" max="13545" width="22.7109375" style="936" customWidth="1"/>
    <col min="13546" max="13550" width="12.42578125" style="936" customWidth="1"/>
    <col min="13551" max="13563" width="0" style="936" hidden="1" customWidth="1"/>
    <col min="13564" max="13800" width="9.140625" style="936"/>
    <col min="13801" max="13801" width="22.7109375" style="936" customWidth="1"/>
    <col min="13802" max="13806" width="12.42578125" style="936" customWidth="1"/>
    <col min="13807" max="13819" width="0" style="936" hidden="1" customWidth="1"/>
    <col min="13820" max="14056" width="9.140625" style="936"/>
    <col min="14057" max="14057" width="22.7109375" style="936" customWidth="1"/>
    <col min="14058" max="14062" width="12.42578125" style="936" customWidth="1"/>
    <col min="14063" max="14075" width="0" style="936" hidden="1" customWidth="1"/>
    <col min="14076" max="14312" width="9.140625" style="936"/>
    <col min="14313" max="14313" width="22.7109375" style="936" customWidth="1"/>
    <col min="14314" max="14318" width="12.42578125" style="936" customWidth="1"/>
    <col min="14319" max="14331" width="0" style="936" hidden="1" customWidth="1"/>
    <col min="14332" max="14568" width="9.140625" style="936"/>
    <col min="14569" max="14569" width="22.7109375" style="936" customWidth="1"/>
    <col min="14570" max="14574" width="12.42578125" style="936" customWidth="1"/>
    <col min="14575" max="14587" width="0" style="936" hidden="1" customWidth="1"/>
    <col min="14588" max="14824" width="9.140625" style="936"/>
    <col min="14825" max="14825" width="22.7109375" style="936" customWidth="1"/>
    <col min="14826" max="14830" width="12.42578125" style="936" customWidth="1"/>
    <col min="14831" max="14843" width="0" style="936" hidden="1" customWidth="1"/>
    <col min="14844" max="15080" width="9.140625" style="936"/>
    <col min="15081" max="15081" width="22.7109375" style="936" customWidth="1"/>
    <col min="15082" max="15086" width="12.42578125" style="936" customWidth="1"/>
    <col min="15087" max="15099" width="0" style="936" hidden="1" customWidth="1"/>
    <col min="15100" max="15336" width="9.140625" style="936"/>
    <col min="15337" max="15337" width="22.7109375" style="936" customWidth="1"/>
    <col min="15338" max="15342" width="12.42578125" style="936" customWidth="1"/>
    <col min="15343" max="15355" width="0" style="936" hidden="1" customWidth="1"/>
    <col min="15356" max="15592" width="9.140625" style="936"/>
    <col min="15593" max="15593" width="22.7109375" style="936" customWidth="1"/>
    <col min="15594" max="15598" width="12.42578125" style="936" customWidth="1"/>
    <col min="15599" max="15611" width="0" style="936" hidden="1" customWidth="1"/>
    <col min="15612" max="15848" width="9.140625" style="936"/>
    <col min="15849" max="15849" width="22.7109375" style="936" customWidth="1"/>
    <col min="15850" max="15854" width="12.42578125" style="936" customWidth="1"/>
    <col min="15855" max="15867" width="0" style="936" hidden="1" customWidth="1"/>
    <col min="15868" max="16104" width="9.140625" style="936"/>
    <col min="16105" max="16105" width="22.7109375" style="936" customWidth="1"/>
    <col min="16106" max="16110" width="12.42578125" style="936" customWidth="1"/>
    <col min="16111" max="16123" width="0" style="936" hidden="1" customWidth="1"/>
    <col min="16124" max="16362" width="9.140625" style="936"/>
    <col min="16363" max="16384" width="8.7109375" style="936" customWidth="1"/>
  </cols>
  <sheetData>
    <row r="1" spans="1:8">
      <c r="A1" s="1653" t="s">
        <v>1308</v>
      </c>
      <c r="B1" s="1653"/>
      <c r="C1" s="1653"/>
    </row>
    <row r="2" spans="1:8" ht="15" customHeight="1">
      <c r="A2" s="938" t="s">
        <v>1128</v>
      </c>
      <c r="B2" s="939"/>
    </row>
    <row r="3" spans="1:8" ht="15" customHeight="1">
      <c r="A3" s="938" t="s">
        <v>1347</v>
      </c>
      <c r="B3" s="940"/>
      <c r="C3" s="940"/>
      <c r="D3" s="940"/>
      <c r="E3" s="940"/>
    </row>
    <row r="4" spans="1:8" ht="12.75" customHeight="1">
      <c r="A4" s="941" t="s">
        <v>806</v>
      </c>
      <c r="B4" s="939"/>
    </row>
    <row r="5" spans="1:8" ht="37.5" customHeight="1">
      <c r="A5" s="942"/>
      <c r="B5" s="943" t="s">
        <v>0</v>
      </c>
      <c r="C5" s="944" t="s">
        <v>1</v>
      </c>
      <c r="D5" s="944" t="s">
        <v>12</v>
      </c>
      <c r="E5" s="944" t="s">
        <v>21</v>
      </c>
      <c r="F5" s="944" t="s">
        <v>2</v>
      </c>
    </row>
    <row r="6" spans="1:8" ht="6" customHeight="1">
      <c r="A6" s="945"/>
      <c r="B6" s="946"/>
      <c r="C6" s="946"/>
      <c r="D6" s="946"/>
    </row>
    <row r="7" spans="1:8" ht="12" customHeight="1">
      <c r="A7" s="947" t="s">
        <v>20</v>
      </c>
      <c r="B7" s="885">
        <v>7404329</v>
      </c>
      <c r="C7" s="885">
        <v>605283</v>
      </c>
      <c r="D7" s="885">
        <v>1379916</v>
      </c>
      <c r="E7" s="885">
        <v>554296</v>
      </c>
      <c r="F7" s="885">
        <v>316182</v>
      </c>
      <c r="H7" s="946"/>
    </row>
    <row r="8" spans="1:8" ht="12" customHeight="1">
      <c r="A8" s="948" t="s">
        <v>808</v>
      </c>
      <c r="B8" s="949">
        <f>B7-B9-B10-B11-B12-B13-B14-B15-B16-B17-B19-B20-B18-B21-B22-B23-B24-B26-B27-B28-B29-B31-B30-B32-B33-B25</f>
        <v>0</v>
      </c>
      <c r="C8" s="949" t="e">
        <f t="shared" ref="C8:F8" si="0">C7-C9-C10-C11-C12-C13-C14-C15-C16-C17-C19-C20-C18-C21-C22-C23-C24-C26-C27-C28-C29-C31-C30-C32-C33-C25</f>
        <v>#VALUE!</v>
      </c>
      <c r="D8" s="949" t="e">
        <f t="shared" si="0"/>
        <v>#VALUE!</v>
      </c>
      <c r="E8" s="949" t="e">
        <f t="shared" si="0"/>
        <v>#VALUE!</v>
      </c>
      <c r="F8" s="949" t="e">
        <f t="shared" si="0"/>
        <v>#VALUE!</v>
      </c>
    </row>
    <row r="9" spans="1:8" ht="12" customHeight="1">
      <c r="A9" s="948" t="s">
        <v>341</v>
      </c>
      <c r="B9" s="282">
        <v>5762975</v>
      </c>
      <c r="C9" s="282">
        <v>478160</v>
      </c>
      <c r="D9" s="282">
        <v>1013659</v>
      </c>
      <c r="E9" s="282">
        <v>508720</v>
      </c>
      <c r="F9" s="282">
        <v>314772</v>
      </c>
    </row>
    <row r="10" spans="1:8" ht="12" customHeight="1">
      <c r="A10" s="948" t="s">
        <v>343</v>
      </c>
      <c r="B10" s="282">
        <v>18511</v>
      </c>
      <c r="C10" s="282">
        <v>51</v>
      </c>
      <c r="D10" s="282">
        <v>521</v>
      </c>
      <c r="E10" s="282">
        <v>48</v>
      </c>
      <c r="F10" s="282">
        <v>2</v>
      </c>
    </row>
    <row r="11" spans="1:8" ht="12" customHeight="1">
      <c r="A11" s="948" t="s">
        <v>346</v>
      </c>
      <c r="B11" s="282">
        <v>500</v>
      </c>
      <c r="C11" s="282">
        <v>4</v>
      </c>
      <c r="D11" s="282">
        <v>120</v>
      </c>
      <c r="E11" s="282">
        <v>10</v>
      </c>
      <c r="F11" s="282" t="s">
        <v>37</v>
      </c>
    </row>
    <row r="12" spans="1:8" ht="12" customHeight="1">
      <c r="A12" s="948" t="s">
        <v>349</v>
      </c>
      <c r="B12" s="282">
        <v>293</v>
      </c>
      <c r="C12" s="282">
        <v>7</v>
      </c>
      <c r="D12" s="282">
        <v>16</v>
      </c>
      <c r="E12" s="282">
        <v>9</v>
      </c>
      <c r="F12" s="282">
        <v>1</v>
      </c>
    </row>
    <row r="13" spans="1:8" ht="12" customHeight="1">
      <c r="A13" s="948" t="s">
        <v>352</v>
      </c>
      <c r="B13" s="282">
        <v>159</v>
      </c>
      <c r="C13" s="282">
        <v>7</v>
      </c>
      <c r="D13" s="282">
        <v>36</v>
      </c>
      <c r="E13" s="282">
        <v>3</v>
      </c>
      <c r="F13" s="282" t="s">
        <v>37</v>
      </c>
    </row>
    <row r="14" spans="1:8" ht="12" customHeight="1">
      <c r="A14" s="948" t="s">
        <v>355</v>
      </c>
      <c r="B14" s="282">
        <v>71898</v>
      </c>
      <c r="C14" s="282">
        <v>14</v>
      </c>
      <c r="D14" s="282">
        <v>28</v>
      </c>
      <c r="E14" s="282">
        <v>3313</v>
      </c>
      <c r="F14" s="282">
        <v>389</v>
      </c>
    </row>
    <row r="15" spans="1:8" ht="12" customHeight="1">
      <c r="A15" s="948" t="s">
        <v>358</v>
      </c>
      <c r="B15" s="282">
        <v>122</v>
      </c>
      <c r="C15" s="282" t="s">
        <v>37</v>
      </c>
      <c r="D15" s="282" t="s">
        <v>37</v>
      </c>
      <c r="E15" s="282">
        <v>3</v>
      </c>
      <c r="F15" s="282" t="s">
        <v>37</v>
      </c>
    </row>
    <row r="16" spans="1:8" ht="12" customHeight="1">
      <c r="A16" s="948" t="s">
        <v>359</v>
      </c>
      <c r="B16" s="282">
        <v>29532</v>
      </c>
      <c r="C16" s="282">
        <v>326</v>
      </c>
      <c r="D16" s="282">
        <v>962</v>
      </c>
      <c r="E16" s="282">
        <v>6230</v>
      </c>
      <c r="F16" s="282">
        <v>241</v>
      </c>
    </row>
    <row r="17" spans="1:6" ht="12" customHeight="1">
      <c r="A17" s="948" t="s">
        <v>362</v>
      </c>
      <c r="B17" s="282">
        <v>6263</v>
      </c>
      <c r="C17" s="282">
        <v>24</v>
      </c>
      <c r="D17" s="282">
        <v>64</v>
      </c>
      <c r="E17" s="282">
        <v>53</v>
      </c>
      <c r="F17" s="282">
        <v>1</v>
      </c>
    </row>
    <row r="18" spans="1:6" ht="12" customHeight="1">
      <c r="A18" s="948" t="s">
        <v>375</v>
      </c>
      <c r="B18" s="282">
        <v>38</v>
      </c>
      <c r="C18" s="282" t="s">
        <v>37</v>
      </c>
      <c r="D18" s="282" t="s">
        <v>37</v>
      </c>
      <c r="E18" s="282" t="s">
        <v>37</v>
      </c>
      <c r="F18" s="282" t="s">
        <v>37</v>
      </c>
    </row>
    <row r="19" spans="1:6" ht="12" customHeight="1">
      <c r="A19" s="948" t="s">
        <v>371</v>
      </c>
      <c r="B19" s="282">
        <v>38</v>
      </c>
      <c r="C19" s="282" t="s">
        <v>37</v>
      </c>
      <c r="D19" s="282" t="s">
        <v>37</v>
      </c>
      <c r="E19" s="282" t="s">
        <v>37</v>
      </c>
      <c r="F19" s="282" t="s">
        <v>37</v>
      </c>
    </row>
    <row r="20" spans="1:6" ht="12" customHeight="1">
      <c r="A20" s="948" t="s">
        <v>373</v>
      </c>
      <c r="B20" s="282">
        <v>97</v>
      </c>
      <c r="C20" s="282" t="s">
        <v>37</v>
      </c>
      <c r="D20" s="282">
        <v>6</v>
      </c>
      <c r="E20" s="282">
        <v>1</v>
      </c>
      <c r="F20" s="282" t="s">
        <v>37</v>
      </c>
    </row>
    <row r="21" spans="1:6" ht="12" customHeight="1">
      <c r="A21" s="948" t="s">
        <v>353</v>
      </c>
      <c r="B21" s="282">
        <v>2556</v>
      </c>
      <c r="C21" s="282">
        <v>2</v>
      </c>
      <c r="D21" s="282">
        <v>52</v>
      </c>
      <c r="E21" s="282">
        <v>91</v>
      </c>
      <c r="F21" s="282">
        <v>8</v>
      </c>
    </row>
    <row r="22" spans="1:6" ht="12" customHeight="1">
      <c r="A22" s="948" t="s">
        <v>344</v>
      </c>
      <c r="B22" s="282">
        <v>270177</v>
      </c>
      <c r="C22" s="282">
        <v>1880</v>
      </c>
      <c r="D22" s="282">
        <v>4752</v>
      </c>
      <c r="E22" s="282">
        <v>26550</v>
      </c>
      <c r="F22" s="282">
        <v>87</v>
      </c>
    </row>
    <row r="23" spans="1:6" ht="12" customHeight="1">
      <c r="A23" s="948" t="s">
        <v>363</v>
      </c>
      <c r="B23" s="282">
        <v>64935</v>
      </c>
      <c r="C23" s="282">
        <v>39569</v>
      </c>
      <c r="D23" s="282">
        <v>7594</v>
      </c>
      <c r="E23" s="282">
        <v>212</v>
      </c>
      <c r="F23" s="282">
        <v>25</v>
      </c>
    </row>
    <row r="24" spans="1:6" ht="12" customHeight="1">
      <c r="A24" s="948" t="s">
        <v>356</v>
      </c>
      <c r="B24" s="282">
        <v>11109</v>
      </c>
      <c r="C24" s="282">
        <v>441</v>
      </c>
      <c r="D24" s="282">
        <v>947</v>
      </c>
      <c r="E24" s="282">
        <v>1103</v>
      </c>
      <c r="F24" s="282">
        <v>87</v>
      </c>
    </row>
    <row r="25" spans="1:6" ht="12" customHeight="1">
      <c r="A25" s="948" t="s">
        <v>370</v>
      </c>
      <c r="B25" s="282">
        <v>24309</v>
      </c>
      <c r="C25" s="282">
        <v>805</v>
      </c>
      <c r="D25" s="282">
        <v>3394</v>
      </c>
      <c r="E25" s="282">
        <v>53</v>
      </c>
      <c r="F25" s="282">
        <v>17</v>
      </c>
    </row>
    <row r="26" spans="1:6" ht="12" customHeight="1">
      <c r="A26" s="948" t="s">
        <v>378</v>
      </c>
      <c r="B26" s="282">
        <v>2371</v>
      </c>
      <c r="C26" s="282">
        <v>160</v>
      </c>
      <c r="D26" s="282">
        <v>480</v>
      </c>
      <c r="E26" s="282">
        <v>24</v>
      </c>
      <c r="F26" s="282">
        <v>14</v>
      </c>
    </row>
    <row r="27" spans="1:6" ht="12" customHeight="1">
      <c r="A27" s="948" t="s">
        <v>347</v>
      </c>
      <c r="B27" s="282">
        <v>1061765</v>
      </c>
      <c r="C27" s="282">
        <v>83350</v>
      </c>
      <c r="D27" s="282">
        <v>343210</v>
      </c>
      <c r="E27" s="282">
        <v>3450</v>
      </c>
      <c r="F27" s="282">
        <v>318</v>
      </c>
    </row>
    <row r="28" spans="1:6" ht="12" customHeight="1">
      <c r="A28" s="948" t="s">
        <v>377</v>
      </c>
      <c r="B28" s="282">
        <v>35372</v>
      </c>
      <c r="C28" s="282">
        <v>178</v>
      </c>
      <c r="D28" s="282">
        <v>1671</v>
      </c>
      <c r="E28" s="282">
        <v>2234</v>
      </c>
      <c r="F28" s="282">
        <v>156</v>
      </c>
    </row>
    <row r="29" spans="1:6" ht="12" customHeight="1">
      <c r="A29" s="948" t="s">
        <v>350</v>
      </c>
      <c r="B29" s="282">
        <v>2002</v>
      </c>
      <c r="C29" s="282">
        <v>7</v>
      </c>
      <c r="D29" s="282">
        <v>67</v>
      </c>
      <c r="E29" s="282">
        <v>69</v>
      </c>
      <c r="F29" s="282">
        <v>1</v>
      </c>
    </row>
    <row r="30" spans="1:6" ht="12" customHeight="1">
      <c r="A30" s="948" t="s">
        <v>366</v>
      </c>
      <c r="B30" s="282">
        <v>1162</v>
      </c>
      <c r="C30" s="282">
        <v>22</v>
      </c>
      <c r="D30" s="282">
        <v>45</v>
      </c>
      <c r="E30" s="282">
        <v>7</v>
      </c>
      <c r="F30" s="282" t="s">
        <v>37</v>
      </c>
    </row>
    <row r="31" spans="1:6" ht="12" customHeight="1">
      <c r="A31" s="948" t="s">
        <v>379</v>
      </c>
      <c r="B31" s="282">
        <v>28</v>
      </c>
      <c r="C31" s="282" t="s">
        <v>37</v>
      </c>
      <c r="D31" s="282" t="s">
        <v>37</v>
      </c>
      <c r="E31" s="282">
        <v>4</v>
      </c>
      <c r="F31" s="282" t="s">
        <v>37</v>
      </c>
    </row>
    <row r="32" spans="1:6" s="950" customFormat="1" ht="12" customHeight="1">
      <c r="A32" s="948" t="s">
        <v>809</v>
      </c>
      <c r="B32" s="282">
        <v>8303</v>
      </c>
      <c r="C32" s="282">
        <v>3</v>
      </c>
      <c r="D32" s="282">
        <v>409</v>
      </c>
      <c r="E32" s="282">
        <v>334</v>
      </c>
      <c r="F32" s="282">
        <v>2</v>
      </c>
    </row>
    <row r="33" spans="1:8" ht="12" customHeight="1">
      <c r="A33" s="948" t="s">
        <v>810</v>
      </c>
      <c r="B33" s="282">
        <v>29814</v>
      </c>
      <c r="C33" s="282">
        <v>273</v>
      </c>
      <c r="D33" s="282">
        <v>1883</v>
      </c>
      <c r="E33" s="282">
        <v>1775</v>
      </c>
      <c r="F33" s="282">
        <v>61</v>
      </c>
    </row>
    <row r="34" spans="1:8" ht="7.5" customHeight="1">
      <c r="A34" s="948"/>
      <c r="B34" s="946"/>
      <c r="C34" s="946"/>
      <c r="D34" s="946"/>
      <c r="E34" s="946"/>
      <c r="F34" s="946"/>
    </row>
    <row r="35" spans="1:8" ht="25.15" customHeight="1">
      <c r="A35" s="951"/>
      <c r="B35" s="944" t="s">
        <v>3</v>
      </c>
      <c r="C35" s="944" t="s">
        <v>4</v>
      </c>
      <c r="D35" s="944" t="s">
        <v>5</v>
      </c>
      <c r="E35" s="952" t="s">
        <v>10</v>
      </c>
      <c r="F35" s="952" t="s">
        <v>11</v>
      </c>
    </row>
    <row r="36" spans="1:8" ht="3" customHeight="1">
      <c r="A36" s="953"/>
      <c r="B36" s="953"/>
      <c r="C36" s="953"/>
      <c r="D36" s="953"/>
      <c r="E36" s="953"/>
      <c r="F36" s="953"/>
    </row>
    <row r="37" spans="1:8" ht="12" customHeight="1">
      <c r="A37" s="947" t="s">
        <v>20</v>
      </c>
      <c r="B37" s="885">
        <v>1438459</v>
      </c>
      <c r="C37" s="885">
        <v>282931</v>
      </c>
      <c r="D37" s="885">
        <v>983664</v>
      </c>
      <c r="E37" s="885">
        <v>1358661</v>
      </c>
      <c r="F37" s="885">
        <v>484937</v>
      </c>
      <c r="H37" s="946"/>
    </row>
    <row r="38" spans="1:8" ht="12" customHeight="1">
      <c r="A38" s="954" t="s">
        <v>808</v>
      </c>
      <c r="B38" s="52" t="e">
        <f>B37-B39-B40-B41-B42-B43-B44-B45-B46-B47-B49-B50-B48-B51-B52-B53-B54-B56-B57-B58-B59-B61-B60-B62-B63-B55</f>
        <v>#VALUE!</v>
      </c>
      <c r="C38" s="955" t="e">
        <f t="shared" ref="C38" si="1">C37-C39-C40-C41-C42-C43-C44-C45-C46-C47-C49-C50-C48-C51-C52-C53-C54-C56-C57-C58-C59-C61-C60-C62-C63-C55</f>
        <v>#VALUE!</v>
      </c>
      <c r="D38" s="956">
        <f t="shared" ref="D38" si="2">D37-D39-D40-D41-D42-D43-D44-D45-D46-D47-D49-D50-D48-D51-D52-D53-D54-D56-D57-D58-D59-D61-D60-D62-D63-D55</f>
        <v>0</v>
      </c>
      <c r="E38" s="956">
        <f t="shared" ref="E38" si="3">E37-E39-E40-E41-E42-E43-E44-E45-E46-E47-E49-E50-E48-E51-E52-E53-E54-E56-E57-E58-E59-E61-E60-E62-E63-E55</f>
        <v>0</v>
      </c>
      <c r="F38" s="957" t="e">
        <f t="shared" ref="F38" si="4">F37-F39-F40-F41-F42-F43-F44-F45-F46-F47-F49-F50-F48-F51-F52-F53-F54-F56-F57-F58-F59-F61-F60-F62-F63-F55</f>
        <v>#VALUE!</v>
      </c>
      <c r="H38" s="946"/>
    </row>
    <row r="39" spans="1:8" ht="12" customHeight="1">
      <c r="A39" s="948" t="s">
        <v>341</v>
      </c>
      <c r="B39" s="282">
        <v>994092</v>
      </c>
      <c r="C39" s="282">
        <v>269182</v>
      </c>
      <c r="D39" s="282">
        <v>737910</v>
      </c>
      <c r="E39" s="282">
        <v>1160981</v>
      </c>
      <c r="F39" s="282">
        <v>285499</v>
      </c>
      <c r="H39" s="946"/>
    </row>
    <row r="40" spans="1:8" ht="12" customHeight="1">
      <c r="A40" s="948" t="s">
        <v>343</v>
      </c>
      <c r="B40" s="282">
        <v>4410</v>
      </c>
      <c r="C40" s="282">
        <v>11</v>
      </c>
      <c r="D40" s="282">
        <v>9443</v>
      </c>
      <c r="E40" s="282">
        <v>2529</v>
      </c>
      <c r="F40" s="282">
        <v>1496</v>
      </c>
      <c r="H40" s="946"/>
    </row>
    <row r="41" spans="1:8" ht="12" customHeight="1">
      <c r="A41" s="948" t="s">
        <v>346</v>
      </c>
      <c r="B41" s="282">
        <v>52</v>
      </c>
      <c r="C41" s="282">
        <v>1</v>
      </c>
      <c r="D41" s="282">
        <v>87</v>
      </c>
      <c r="E41" s="282">
        <v>219</v>
      </c>
      <c r="F41" s="282">
        <v>7</v>
      </c>
      <c r="H41" s="946"/>
    </row>
    <row r="42" spans="1:8" ht="12" customHeight="1">
      <c r="A42" s="948" t="s">
        <v>349</v>
      </c>
      <c r="B42" s="282">
        <v>2</v>
      </c>
      <c r="C42" s="282">
        <v>9</v>
      </c>
      <c r="D42" s="282">
        <v>110</v>
      </c>
      <c r="E42" s="282">
        <v>136</v>
      </c>
      <c r="F42" s="282">
        <v>3</v>
      </c>
      <c r="H42" s="946"/>
    </row>
    <row r="43" spans="1:8" ht="12" customHeight="1">
      <c r="A43" s="948" t="s">
        <v>352</v>
      </c>
      <c r="B43" s="282">
        <v>2</v>
      </c>
      <c r="C43" s="282">
        <v>7</v>
      </c>
      <c r="D43" s="282">
        <v>27</v>
      </c>
      <c r="E43" s="282">
        <v>76</v>
      </c>
      <c r="F43" s="282">
        <v>1</v>
      </c>
      <c r="H43" s="946"/>
    </row>
    <row r="44" spans="1:8" ht="12" customHeight="1">
      <c r="A44" s="948" t="s">
        <v>355</v>
      </c>
      <c r="B44" s="282">
        <v>545</v>
      </c>
      <c r="C44" s="282">
        <v>33</v>
      </c>
      <c r="D44" s="282">
        <v>62962</v>
      </c>
      <c r="E44" s="282">
        <v>4451</v>
      </c>
      <c r="F44" s="282">
        <v>163</v>
      </c>
      <c r="H44" s="946"/>
    </row>
    <row r="45" spans="1:8" ht="12" customHeight="1">
      <c r="A45" s="948" t="s">
        <v>358</v>
      </c>
      <c r="B45" s="282">
        <v>2</v>
      </c>
      <c r="C45" s="282" t="s">
        <v>37</v>
      </c>
      <c r="D45" s="282">
        <v>12</v>
      </c>
      <c r="E45" s="282">
        <v>104</v>
      </c>
      <c r="F45" s="282">
        <v>1</v>
      </c>
      <c r="H45" s="946"/>
    </row>
    <row r="46" spans="1:8" ht="12" customHeight="1">
      <c r="A46" s="948" t="s">
        <v>359</v>
      </c>
      <c r="B46" s="282">
        <v>815</v>
      </c>
      <c r="C46" s="282">
        <v>2256</v>
      </c>
      <c r="D46" s="282">
        <v>9402</v>
      </c>
      <c r="E46" s="282">
        <v>8946</v>
      </c>
      <c r="F46" s="282">
        <v>354</v>
      </c>
      <c r="H46" s="946"/>
    </row>
    <row r="47" spans="1:8" ht="12" customHeight="1">
      <c r="A47" s="948" t="s">
        <v>362</v>
      </c>
      <c r="B47" s="282">
        <v>19</v>
      </c>
      <c r="C47" s="282">
        <v>30</v>
      </c>
      <c r="D47" s="282">
        <v>1213</v>
      </c>
      <c r="E47" s="282">
        <v>4799</v>
      </c>
      <c r="F47" s="282">
        <v>60</v>
      </c>
      <c r="H47" s="946"/>
    </row>
    <row r="48" spans="1:8" ht="12" customHeight="1">
      <c r="A48" s="948" t="s">
        <v>375</v>
      </c>
      <c r="B48" s="282" t="s">
        <v>37</v>
      </c>
      <c r="C48" s="282" t="s">
        <v>37</v>
      </c>
      <c r="D48" s="282">
        <v>16</v>
      </c>
      <c r="E48" s="282">
        <v>22</v>
      </c>
      <c r="F48" s="282" t="s">
        <v>37</v>
      </c>
      <c r="H48" s="946"/>
    </row>
    <row r="49" spans="1:8" ht="12" customHeight="1">
      <c r="A49" s="948" t="s">
        <v>371</v>
      </c>
      <c r="B49" s="282" t="s">
        <v>37</v>
      </c>
      <c r="C49" s="282" t="s">
        <v>37</v>
      </c>
      <c r="D49" s="282">
        <v>14</v>
      </c>
      <c r="E49" s="282">
        <v>23</v>
      </c>
      <c r="F49" s="282">
        <v>1</v>
      </c>
      <c r="H49" s="946"/>
    </row>
    <row r="50" spans="1:8" ht="12" customHeight="1">
      <c r="A50" s="948" t="s">
        <v>373</v>
      </c>
      <c r="B50" s="282" t="s">
        <v>37</v>
      </c>
      <c r="C50" s="282">
        <v>2</v>
      </c>
      <c r="D50" s="282">
        <v>52</v>
      </c>
      <c r="E50" s="282">
        <v>32</v>
      </c>
      <c r="F50" s="282">
        <v>4</v>
      </c>
      <c r="H50" s="946"/>
    </row>
    <row r="51" spans="1:8" ht="12" customHeight="1">
      <c r="A51" s="948" t="s">
        <v>353</v>
      </c>
      <c r="B51" s="282">
        <v>2</v>
      </c>
      <c r="C51" s="282">
        <v>136</v>
      </c>
      <c r="D51" s="282">
        <v>1394</v>
      </c>
      <c r="E51" s="282">
        <v>858</v>
      </c>
      <c r="F51" s="282">
        <v>13</v>
      </c>
      <c r="H51" s="946"/>
    </row>
    <row r="52" spans="1:8" ht="12" customHeight="1">
      <c r="A52" s="948" t="s">
        <v>344</v>
      </c>
      <c r="B52" s="282">
        <v>1141</v>
      </c>
      <c r="C52" s="282">
        <v>3130</v>
      </c>
      <c r="D52" s="282">
        <v>105006</v>
      </c>
      <c r="E52" s="282">
        <v>124289</v>
      </c>
      <c r="F52" s="282">
        <v>3342</v>
      </c>
      <c r="H52" s="946"/>
    </row>
    <row r="53" spans="1:8" ht="12" customHeight="1">
      <c r="A53" s="948" t="s">
        <v>363</v>
      </c>
      <c r="B53" s="282">
        <v>7482</v>
      </c>
      <c r="C53" s="282">
        <v>53</v>
      </c>
      <c r="D53" s="282">
        <v>5087</v>
      </c>
      <c r="E53" s="282">
        <v>2253</v>
      </c>
      <c r="F53" s="282">
        <v>2660</v>
      </c>
      <c r="H53" s="946"/>
    </row>
    <row r="54" spans="1:8" ht="12" customHeight="1">
      <c r="A54" s="948" t="s">
        <v>356</v>
      </c>
      <c r="B54" s="282">
        <v>447</v>
      </c>
      <c r="C54" s="282">
        <v>128</v>
      </c>
      <c r="D54" s="282">
        <v>2553</v>
      </c>
      <c r="E54" s="282">
        <v>4803</v>
      </c>
      <c r="F54" s="282">
        <v>600</v>
      </c>
      <c r="H54" s="946"/>
    </row>
    <row r="55" spans="1:8" ht="12" customHeight="1">
      <c r="A55" s="948" t="s">
        <v>370</v>
      </c>
      <c r="B55" s="282">
        <v>8936</v>
      </c>
      <c r="C55" s="282">
        <v>904</v>
      </c>
      <c r="D55" s="282">
        <v>6273</v>
      </c>
      <c r="E55" s="282">
        <v>2876</v>
      </c>
      <c r="F55" s="282">
        <v>1051</v>
      </c>
      <c r="H55" s="946"/>
    </row>
    <row r="56" spans="1:8" ht="12" customHeight="1">
      <c r="A56" s="948" t="s">
        <v>378</v>
      </c>
      <c r="B56" s="282">
        <v>877</v>
      </c>
      <c r="C56" s="282">
        <v>57</v>
      </c>
      <c r="D56" s="282">
        <v>230</v>
      </c>
      <c r="E56" s="282">
        <v>252</v>
      </c>
      <c r="F56" s="282">
        <v>277</v>
      </c>
      <c r="H56" s="946"/>
    </row>
    <row r="57" spans="1:8" ht="12" customHeight="1">
      <c r="A57" s="948" t="s">
        <v>347</v>
      </c>
      <c r="B57" s="282">
        <v>410975</v>
      </c>
      <c r="C57" s="282">
        <v>1062</v>
      </c>
      <c r="D57" s="282">
        <v>17128</v>
      </c>
      <c r="E57" s="282">
        <v>18236</v>
      </c>
      <c r="F57" s="282">
        <v>184036</v>
      </c>
      <c r="H57" s="946"/>
    </row>
    <row r="58" spans="1:8" ht="12" customHeight="1">
      <c r="A58" s="948" t="s">
        <v>377</v>
      </c>
      <c r="B58" s="282">
        <v>7564</v>
      </c>
      <c r="C58" s="282">
        <v>99</v>
      </c>
      <c r="D58" s="282">
        <v>10356</v>
      </c>
      <c r="E58" s="282">
        <v>11107</v>
      </c>
      <c r="F58" s="282">
        <v>2007</v>
      </c>
      <c r="H58" s="946"/>
    </row>
    <row r="59" spans="1:8" ht="12" customHeight="1">
      <c r="A59" s="948" t="s">
        <v>350</v>
      </c>
      <c r="B59" s="282">
        <v>12</v>
      </c>
      <c r="C59" s="282">
        <v>32</v>
      </c>
      <c r="D59" s="282">
        <v>888</v>
      </c>
      <c r="E59" s="282">
        <v>916</v>
      </c>
      <c r="F59" s="282">
        <v>10</v>
      </c>
      <c r="H59" s="946"/>
    </row>
    <row r="60" spans="1:8" ht="12" customHeight="1">
      <c r="A60" s="948" t="s">
        <v>366</v>
      </c>
      <c r="B60" s="282">
        <v>53</v>
      </c>
      <c r="C60" s="282">
        <v>20</v>
      </c>
      <c r="D60" s="282">
        <v>670</v>
      </c>
      <c r="E60" s="282">
        <v>329</v>
      </c>
      <c r="F60" s="282">
        <v>16</v>
      </c>
      <c r="H60" s="946"/>
    </row>
    <row r="61" spans="1:8" ht="12" customHeight="1">
      <c r="A61" s="948" t="s">
        <v>379</v>
      </c>
      <c r="B61" s="282" t="s">
        <v>37</v>
      </c>
      <c r="C61" s="282" t="s">
        <v>37</v>
      </c>
      <c r="D61" s="282">
        <v>12</v>
      </c>
      <c r="E61" s="282">
        <v>12</v>
      </c>
      <c r="F61" s="282" t="s">
        <v>37</v>
      </c>
      <c r="H61" s="946"/>
    </row>
    <row r="62" spans="1:8" s="950" customFormat="1" ht="12" customHeight="1">
      <c r="A62" s="948" t="s">
        <v>809</v>
      </c>
      <c r="B62" s="282">
        <v>2</v>
      </c>
      <c r="C62" s="282">
        <v>9</v>
      </c>
      <c r="D62" s="282">
        <v>807</v>
      </c>
      <c r="E62" s="282">
        <v>3836</v>
      </c>
      <c r="F62" s="282">
        <v>2901</v>
      </c>
      <c r="H62" s="958"/>
    </row>
    <row r="63" spans="1:8" ht="12" customHeight="1">
      <c r="A63" s="948" t="s">
        <v>810</v>
      </c>
      <c r="B63" s="282">
        <v>1029</v>
      </c>
      <c r="C63" s="282">
        <v>5770</v>
      </c>
      <c r="D63" s="282">
        <v>12012</v>
      </c>
      <c r="E63" s="282">
        <v>6576</v>
      </c>
      <c r="F63" s="282">
        <v>435</v>
      </c>
      <c r="H63" s="946"/>
    </row>
    <row r="64" spans="1:8" ht="4.5" customHeight="1">
      <c r="A64" s="959"/>
      <c r="B64" s="960"/>
      <c r="C64" s="960"/>
      <c r="D64" s="960"/>
      <c r="E64" s="961"/>
      <c r="F64" s="962"/>
    </row>
  </sheetData>
  <mergeCells count="1">
    <mergeCell ref="A1:C1"/>
  </mergeCells>
  <hyperlinks>
    <hyperlink ref="A1" location="Содержание!A1" display="Вернуться в СОДЕРЖАНИЕ" xr:uid="{153754FB-8174-4A36-9266-B7072203325F}"/>
  </hyperlinks>
  <pageMargins left="0.78740157480314965" right="0.78740157480314965" top="0.39370078740157483" bottom="0.39370078740157483" header="0.47244094488188981" footer="0.47244094488188981"/>
  <pageSetup paperSize="9" firstPageNumber="95" orientation="portrait" useFirstPageNumber="1" r:id="rId1"/>
  <headerFooter alignWithMargins="0">
    <oddFooter>&amp;C&amp;"Times New Roman,обычный"&amp;9&amp;P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51"/>
  <sheetViews>
    <sheetView zoomScaleNormal="100" workbookViewId="0">
      <selection activeCell="O23" sqref="O23"/>
    </sheetView>
  </sheetViews>
  <sheetFormatPr defaultRowHeight="12.75"/>
  <cols>
    <col min="1" max="1" width="19.85546875" style="963" customWidth="1"/>
    <col min="2" max="20" width="8" style="963" customWidth="1"/>
    <col min="21" max="235" width="9.140625" style="963"/>
    <col min="236" max="236" width="14" style="963" customWidth="1"/>
    <col min="237" max="246" width="8.140625" style="963" customWidth="1"/>
    <col min="247" max="491" width="9.140625" style="963"/>
    <col min="492" max="492" width="14" style="963" customWidth="1"/>
    <col min="493" max="502" width="8.140625" style="963" customWidth="1"/>
    <col min="503" max="747" width="9.140625" style="963"/>
    <col min="748" max="748" width="14" style="963" customWidth="1"/>
    <col min="749" max="758" width="8.140625" style="963" customWidth="1"/>
    <col min="759" max="1003" width="9.140625" style="963"/>
    <col min="1004" max="1004" width="14" style="963" customWidth="1"/>
    <col min="1005" max="1014" width="8.140625" style="963" customWidth="1"/>
    <col min="1015" max="1259" width="9.140625" style="963"/>
    <col min="1260" max="1260" width="14" style="963" customWidth="1"/>
    <col min="1261" max="1270" width="8.140625" style="963" customWidth="1"/>
    <col min="1271" max="1515" width="9.140625" style="963"/>
    <col min="1516" max="1516" width="14" style="963" customWidth="1"/>
    <col min="1517" max="1526" width="8.140625" style="963" customWidth="1"/>
    <col min="1527" max="1771" width="9.140625" style="963"/>
    <col min="1772" max="1772" width="14" style="963" customWidth="1"/>
    <col min="1773" max="1782" width="8.140625" style="963" customWidth="1"/>
    <col min="1783" max="2027" width="9.140625" style="963"/>
    <col min="2028" max="2028" width="14" style="963" customWidth="1"/>
    <col min="2029" max="2038" width="8.140625" style="963" customWidth="1"/>
    <col min="2039" max="2283" width="9.140625" style="963"/>
    <col min="2284" max="2284" width="14" style="963" customWidth="1"/>
    <col min="2285" max="2294" width="8.140625" style="963" customWidth="1"/>
    <col min="2295" max="2539" width="9.140625" style="963"/>
    <col min="2540" max="2540" width="14" style="963" customWidth="1"/>
    <col min="2541" max="2550" width="8.140625" style="963" customWidth="1"/>
    <col min="2551" max="2795" width="9.140625" style="963"/>
    <col min="2796" max="2796" width="14" style="963" customWidth="1"/>
    <col min="2797" max="2806" width="8.140625" style="963" customWidth="1"/>
    <col min="2807" max="3051" width="9.140625" style="963"/>
    <col min="3052" max="3052" width="14" style="963" customWidth="1"/>
    <col min="3053" max="3062" width="8.140625" style="963" customWidth="1"/>
    <col min="3063" max="3307" width="9.140625" style="963"/>
    <col min="3308" max="3308" width="14" style="963" customWidth="1"/>
    <col min="3309" max="3318" width="8.140625" style="963" customWidth="1"/>
    <col min="3319" max="3563" width="9.140625" style="963"/>
    <col min="3564" max="3564" width="14" style="963" customWidth="1"/>
    <col min="3565" max="3574" width="8.140625" style="963" customWidth="1"/>
    <col min="3575" max="3819" width="9.140625" style="963"/>
    <col min="3820" max="3820" width="14" style="963" customWidth="1"/>
    <col min="3821" max="3830" width="8.140625" style="963" customWidth="1"/>
    <col min="3831" max="4075" width="9.140625" style="963"/>
    <col min="4076" max="4076" width="14" style="963" customWidth="1"/>
    <col min="4077" max="4086" width="8.140625" style="963" customWidth="1"/>
    <col min="4087" max="4331" width="9.140625" style="963"/>
    <col min="4332" max="4332" width="14" style="963" customWidth="1"/>
    <col min="4333" max="4342" width="8.140625" style="963" customWidth="1"/>
    <col min="4343" max="4587" width="9.140625" style="963"/>
    <col min="4588" max="4588" width="14" style="963" customWidth="1"/>
    <col min="4589" max="4598" width="8.140625" style="963" customWidth="1"/>
    <col min="4599" max="4843" width="9.140625" style="963"/>
    <col min="4844" max="4844" width="14" style="963" customWidth="1"/>
    <col min="4845" max="4854" width="8.140625" style="963" customWidth="1"/>
    <col min="4855" max="5099" width="9.140625" style="963"/>
    <col min="5100" max="5100" width="14" style="963" customWidth="1"/>
    <col min="5101" max="5110" width="8.140625" style="963" customWidth="1"/>
    <col min="5111" max="5355" width="9.140625" style="963"/>
    <col min="5356" max="5356" width="14" style="963" customWidth="1"/>
    <col min="5357" max="5366" width="8.140625" style="963" customWidth="1"/>
    <col min="5367" max="5611" width="9.140625" style="963"/>
    <col min="5612" max="5612" width="14" style="963" customWidth="1"/>
    <col min="5613" max="5622" width="8.140625" style="963" customWidth="1"/>
    <col min="5623" max="5867" width="9.140625" style="963"/>
    <col min="5868" max="5868" width="14" style="963" customWidth="1"/>
    <col min="5869" max="5878" width="8.140625" style="963" customWidth="1"/>
    <col min="5879" max="6123" width="9.140625" style="963"/>
    <col min="6124" max="6124" width="14" style="963" customWidth="1"/>
    <col min="6125" max="6134" width="8.140625" style="963" customWidth="1"/>
    <col min="6135" max="6379" width="9.140625" style="963"/>
    <col min="6380" max="6380" width="14" style="963" customWidth="1"/>
    <col min="6381" max="6390" width="8.140625" style="963" customWidth="1"/>
    <col min="6391" max="6635" width="9.140625" style="963"/>
    <col min="6636" max="6636" width="14" style="963" customWidth="1"/>
    <col min="6637" max="6646" width="8.140625" style="963" customWidth="1"/>
    <col min="6647" max="6891" width="9.140625" style="963"/>
    <col min="6892" max="6892" width="14" style="963" customWidth="1"/>
    <col min="6893" max="6902" width="8.140625" style="963" customWidth="1"/>
    <col min="6903" max="7147" width="9.140625" style="963"/>
    <col min="7148" max="7148" width="14" style="963" customWidth="1"/>
    <col min="7149" max="7158" width="8.140625" style="963" customWidth="1"/>
    <col min="7159" max="7403" width="9.140625" style="963"/>
    <col min="7404" max="7404" width="14" style="963" customWidth="1"/>
    <col min="7405" max="7414" width="8.140625" style="963" customWidth="1"/>
    <col min="7415" max="7659" width="9.140625" style="963"/>
    <col min="7660" max="7660" width="14" style="963" customWidth="1"/>
    <col min="7661" max="7670" width="8.140625" style="963" customWidth="1"/>
    <col min="7671" max="7915" width="9.140625" style="963"/>
    <col min="7916" max="7916" width="14" style="963" customWidth="1"/>
    <col min="7917" max="7926" width="8.140625" style="963" customWidth="1"/>
    <col min="7927" max="8171" width="9.140625" style="963"/>
    <col min="8172" max="8172" width="14" style="963" customWidth="1"/>
    <col min="8173" max="8182" width="8.140625" style="963" customWidth="1"/>
    <col min="8183" max="8427" width="9.140625" style="963"/>
    <col min="8428" max="8428" width="14" style="963" customWidth="1"/>
    <col min="8429" max="8438" width="8.140625" style="963" customWidth="1"/>
    <col min="8439" max="8683" width="9.140625" style="963"/>
    <col min="8684" max="8684" width="14" style="963" customWidth="1"/>
    <col min="8685" max="8694" width="8.140625" style="963" customWidth="1"/>
    <col min="8695" max="8939" width="9.140625" style="963"/>
    <col min="8940" max="8940" width="14" style="963" customWidth="1"/>
    <col min="8941" max="8950" width="8.140625" style="963" customWidth="1"/>
    <col min="8951" max="9195" width="9.140625" style="963"/>
    <col min="9196" max="9196" width="14" style="963" customWidth="1"/>
    <col min="9197" max="9206" width="8.140625" style="963" customWidth="1"/>
    <col min="9207" max="9451" width="9.140625" style="963"/>
    <col min="9452" max="9452" width="14" style="963" customWidth="1"/>
    <col min="9453" max="9462" width="8.140625" style="963" customWidth="1"/>
    <col min="9463" max="9707" width="9.140625" style="963"/>
    <col min="9708" max="9708" width="14" style="963" customWidth="1"/>
    <col min="9709" max="9718" width="8.140625" style="963" customWidth="1"/>
    <col min="9719" max="9963" width="9.140625" style="963"/>
    <col min="9964" max="9964" width="14" style="963" customWidth="1"/>
    <col min="9965" max="9974" width="8.140625" style="963" customWidth="1"/>
    <col min="9975" max="10219" width="9.140625" style="963"/>
    <col min="10220" max="10220" width="14" style="963" customWidth="1"/>
    <col min="10221" max="10230" width="8.140625" style="963" customWidth="1"/>
    <col min="10231" max="10475" width="9.140625" style="963"/>
    <col min="10476" max="10476" width="14" style="963" customWidth="1"/>
    <col min="10477" max="10486" width="8.140625" style="963" customWidth="1"/>
    <col min="10487" max="10731" width="9.140625" style="963"/>
    <col min="10732" max="10732" width="14" style="963" customWidth="1"/>
    <col min="10733" max="10742" width="8.140625" style="963" customWidth="1"/>
    <col min="10743" max="10987" width="9.140625" style="963"/>
    <col min="10988" max="10988" width="14" style="963" customWidth="1"/>
    <col min="10989" max="10998" width="8.140625" style="963" customWidth="1"/>
    <col min="10999" max="11243" width="9.140625" style="963"/>
    <col min="11244" max="11244" width="14" style="963" customWidth="1"/>
    <col min="11245" max="11254" width="8.140625" style="963" customWidth="1"/>
    <col min="11255" max="11499" width="9.140625" style="963"/>
    <col min="11500" max="11500" width="14" style="963" customWidth="1"/>
    <col min="11501" max="11510" width="8.140625" style="963" customWidth="1"/>
    <col min="11511" max="11755" width="9.140625" style="963"/>
    <col min="11756" max="11756" width="14" style="963" customWidth="1"/>
    <col min="11757" max="11766" width="8.140625" style="963" customWidth="1"/>
    <col min="11767" max="12011" width="9.140625" style="963"/>
    <col min="12012" max="12012" width="14" style="963" customWidth="1"/>
    <col min="12013" max="12022" width="8.140625" style="963" customWidth="1"/>
    <col min="12023" max="12267" width="9.140625" style="963"/>
    <col min="12268" max="12268" width="14" style="963" customWidth="1"/>
    <col min="12269" max="12278" width="8.140625" style="963" customWidth="1"/>
    <col min="12279" max="12523" width="9.140625" style="963"/>
    <col min="12524" max="12524" width="14" style="963" customWidth="1"/>
    <col min="12525" max="12534" width="8.140625" style="963" customWidth="1"/>
    <col min="12535" max="12779" width="9.140625" style="963"/>
    <col min="12780" max="12780" width="14" style="963" customWidth="1"/>
    <col min="12781" max="12790" width="8.140625" style="963" customWidth="1"/>
    <col min="12791" max="13035" width="9.140625" style="963"/>
    <col min="13036" max="13036" width="14" style="963" customWidth="1"/>
    <col min="13037" max="13046" width="8.140625" style="963" customWidth="1"/>
    <col min="13047" max="13291" width="9.140625" style="963"/>
    <col min="13292" max="13292" width="14" style="963" customWidth="1"/>
    <col min="13293" max="13302" width="8.140625" style="963" customWidth="1"/>
    <col min="13303" max="13547" width="9.140625" style="963"/>
    <col min="13548" max="13548" width="14" style="963" customWidth="1"/>
    <col min="13549" max="13558" width="8.140625" style="963" customWidth="1"/>
    <col min="13559" max="13803" width="9.140625" style="963"/>
    <col min="13804" max="13804" width="14" style="963" customWidth="1"/>
    <col min="13805" max="13814" width="8.140625" style="963" customWidth="1"/>
    <col min="13815" max="14059" width="9.140625" style="963"/>
    <col min="14060" max="14060" width="14" style="963" customWidth="1"/>
    <col min="14061" max="14070" width="8.140625" style="963" customWidth="1"/>
    <col min="14071" max="14315" width="9.140625" style="963"/>
    <col min="14316" max="14316" width="14" style="963" customWidth="1"/>
    <col min="14317" max="14326" width="8.140625" style="963" customWidth="1"/>
    <col min="14327" max="14571" width="9.140625" style="963"/>
    <col min="14572" max="14572" width="14" style="963" customWidth="1"/>
    <col min="14573" max="14582" width="8.140625" style="963" customWidth="1"/>
    <col min="14583" max="14827" width="9.140625" style="963"/>
    <col min="14828" max="14828" width="14" style="963" customWidth="1"/>
    <col min="14829" max="14838" width="8.140625" style="963" customWidth="1"/>
    <col min="14839" max="15083" width="9.140625" style="963"/>
    <col min="15084" max="15084" width="14" style="963" customWidth="1"/>
    <col min="15085" max="15094" width="8.140625" style="963" customWidth="1"/>
    <col min="15095" max="15339" width="9.140625" style="963"/>
    <col min="15340" max="15340" width="14" style="963" customWidth="1"/>
    <col min="15341" max="15350" width="8.140625" style="963" customWidth="1"/>
    <col min="15351" max="15595" width="9.140625" style="963"/>
    <col min="15596" max="15596" width="14" style="963" customWidth="1"/>
    <col min="15597" max="15606" width="8.140625" style="963" customWidth="1"/>
    <col min="15607" max="15851" width="9.140625" style="963"/>
    <col min="15852" max="15852" width="14" style="963" customWidth="1"/>
    <col min="15853" max="15862" width="8.140625" style="963" customWidth="1"/>
    <col min="15863" max="16107" width="9.140625" style="963"/>
    <col min="16108" max="16108" width="14" style="963" customWidth="1"/>
    <col min="16109" max="16118" width="8.140625" style="963" customWidth="1"/>
    <col min="16119" max="16363" width="9.140625" style="963"/>
    <col min="16364" max="16384" width="8.7109375" style="963" customWidth="1"/>
  </cols>
  <sheetData>
    <row r="1" spans="1:11">
      <c r="A1" s="1686" t="s">
        <v>1308</v>
      </c>
      <c r="B1" s="1686"/>
      <c r="C1" s="1686"/>
    </row>
    <row r="2" spans="1:11" s="971" customFormat="1" ht="18" customHeight="1">
      <c r="A2" s="964" t="s">
        <v>1129</v>
      </c>
      <c r="B2" s="965"/>
      <c r="C2" s="965"/>
      <c r="D2" s="966"/>
      <c r="E2" s="966"/>
      <c r="F2" s="966"/>
      <c r="G2" s="966"/>
      <c r="H2" s="967"/>
      <c r="I2" s="968"/>
      <c r="J2" s="969"/>
      <c r="K2" s="970"/>
    </row>
    <row r="3" spans="1:11" s="971" customFormat="1" ht="18" customHeight="1">
      <c r="A3" s="964" t="s">
        <v>1348</v>
      </c>
      <c r="B3" s="965"/>
      <c r="C3" s="965"/>
      <c r="D3" s="966"/>
      <c r="E3" s="966"/>
      <c r="F3" s="966"/>
      <c r="G3" s="966"/>
      <c r="H3" s="967"/>
      <c r="I3" s="968"/>
      <c r="J3" s="969"/>
      <c r="K3" s="970"/>
    </row>
    <row r="4" spans="1:11" s="968" customFormat="1" ht="18" customHeight="1">
      <c r="A4" s="972" t="s">
        <v>811</v>
      </c>
      <c r="B4" s="973"/>
      <c r="C4" s="974"/>
      <c r="D4" s="974"/>
      <c r="E4" s="974"/>
      <c r="F4" s="974"/>
      <c r="G4" s="974"/>
      <c r="H4" s="975"/>
      <c r="K4" s="976"/>
    </row>
    <row r="5" spans="1:11" s="979" customFormat="1" ht="18" customHeight="1">
      <c r="A5" s="977"/>
      <c r="B5" s="978" t="s">
        <v>20</v>
      </c>
      <c r="C5" s="978"/>
      <c r="D5" s="978"/>
      <c r="E5" s="978" t="s">
        <v>24</v>
      </c>
      <c r="F5" s="978"/>
      <c r="G5" s="978"/>
      <c r="H5" s="978" t="s">
        <v>25</v>
      </c>
      <c r="I5" s="978"/>
      <c r="J5" s="978"/>
    </row>
    <row r="6" spans="1:11" s="979" customFormat="1" ht="18" customHeight="1">
      <c r="A6" s="980"/>
      <c r="B6" s="981" t="s">
        <v>686</v>
      </c>
      <c r="C6" s="981" t="s">
        <v>687</v>
      </c>
      <c r="D6" s="981" t="s">
        <v>688</v>
      </c>
      <c r="E6" s="981" t="s">
        <v>686</v>
      </c>
      <c r="F6" s="981" t="s">
        <v>687</v>
      </c>
      <c r="G6" s="981" t="s">
        <v>688</v>
      </c>
      <c r="H6" s="981" t="s">
        <v>686</v>
      </c>
      <c r="I6" s="981" t="s">
        <v>687</v>
      </c>
      <c r="J6" s="981" t="s">
        <v>688</v>
      </c>
    </row>
    <row r="7" spans="1:11" ht="12.95" customHeight="1">
      <c r="A7" s="982"/>
      <c r="B7" s="982"/>
      <c r="C7" s="982"/>
      <c r="D7" s="982"/>
      <c r="E7" s="982"/>
      <c r="F7" s="982"/>
      <c r="G7" s="982"/>
      <c r="H7" s="982"/>
      <c r="I7" s="982"/>
      <c r="J7" s="982"/>
    </row>
    <row r="8" spans="1:11" ht="26.1" customHeight="1">
      <c r="A8" s="983" t="s">
        <v>0</v>
      </c>
      <c r="B8" s="161">
        <v>29.2</v>
      </c>
      <c r="C8" s="161">
        <v>28.2</v>
      </c>
      <c r="D8" s="161">
        <v>30.1</v>
      </c>
      <c r="E8" s="34">
        <v>31</v>
      </c>
      <c r="F8" s="34">
        <v>29.6</v>
      </c>
      <c r="G8" s="34">
        <v>32.299999999999997</v>
      </c>
      <c r="H8" s="34">
        <v>27.8</v>
      </c>
      <c r="I8" s="34">
        <v>27.3</v>
      </c>
      <c r="J8" s="34">
        <v>28.4</v>
      </c>
    </row>
    <row r="9" spans="1:11" ht="12.95" customHeight="1">
      <c r="A9" s="983"/>
      <c r="B9" s="984"/>
      <c r="C9" s="984"/>
      <c r="D9" s="984"/>
      <c r="E9" s="984"/>
      <c r="F9" s="984"/>
      <c r="G9" s="984"/>
      <c r="H9" s="984"/>
      <c r="I9" s="984"/>
      <c r="J9" s="984"/>
    </row>
    <row r="10" spans="1:11" ht="26.1" customHeight="1">
      <c r="A10" s="985" t="s">
        <v>1</v>
      </c>
      <c r="B10" s="98">
        <v>26.7</v>
      </c>
      <c r="C10" s="98">
        <v>26.1</v>
      </c>
      <c r="D10" s="98">
        <v>27.4</v>
      </c>
      <c r="E10" s="36">
        <v>27.3</v>
      </c>
      <c r="F10" s="36">
        <v>26.2</v>
      </c>
      <c r="G10" s="36">
        <v>28.3</v>
      </c>
      <c r="H10" s="36">
        <v>26.5</v>
      </c>
      <c r="I10" s="36">
        <v>26</v>
      </c>
      <c r="J10" s="36">
        <v>27.1</v>
      </c>
    </row>
    <row r="11" spans="1:11" ht="12.95" customHeight="1">
      <c r="A11" s="985"/>
      <c r="B11" s="263"/>
      <c r="C11" s="986"/>
      <c r="D11" s="986"/>
      <c r="E11" s="263"/>
      <c r="F11" s="263"/>
      <c r="G11" s="263"/>
      <c r="H11" s="263"/>
      <c r="I11" s="263"/>
      <c r="J11" s="263"/>
    </row>
    <row r="12" spans="1:11" ht="26.1" customHeight="1">
      <c r="A12" s="985" t="s">
        <v>12</v>
      </c>
      <c r="B12" s="98">
        <v>27.1</v>
      </c>
      <c r="C12" s="98">
        <v>26.4</v>
      </c>
      <c r="D12" s="98">
        <v>27.7</v>
      </c>
      <c r="E12" s="36">
        <v>27.5</v>
      </c>
      <c r="F12" s="36">
        <v>26.5</v>
      </c>
      <c r="G12" s="36">
        <v>28.4</v>
      </c>
      <c r="H12" s="36">
        <v>26.9</v>
      </c>
      <c r="I12" s="36">
        <v>26.4</v>
      </c>
      <c r="J12" s="36">
        <v>27.4</v>
      </c>
    </row>
    <row r="13" spans="1:11" ht="12.95" customHeight="1">
      <c r="A13" s="985"/>
      <c r="B13" s="263"/>
      <c r="C13" s="987"/>
      <c r="D13" s="987"/>
      <c r="E13" s="263"/>
      <c r="F13" s="263"/>
      <c r="G13" s="263"/>
      <c r="H13" s="263"/>
      <c r="I13" s="263"/>
      <c r="J13" s="263"/>
    </row>
    <row r="14" spans="1:11" ht="26.1" customHeight="1">
      <c r="A14" s="985" t="s">
        <v>21</v>
      </c>
      <c r="B14" s="98">
        <v>29.7</v>
      </c>
      <c r="C14" s="98">
        <v>28.9</v>
      </c>
      <c r="D14" s="98">
        <v>30.5</v>
      </c>
      <c r="E14" s="36">
        <v>30.3</v>
      </c>
      <c r="F14" s="36">
        <v>29.2</v>
      </c>
      <c r="G14" s="36">
        <v>31.4</v>
      </c>
      <c r="H14" s="36">
        <v>29.5</v>
      </c>
      <c r="I14" s="36">
        <v>28.8</v>
      </c>
      <c r="J14" s="36">
        <v>30.1</v>
      </c>
    </row>
    <row r="15" spans="1:11" ht="12.95" customHeight="1">
      <c r="A15" s="985"/>
      <c r="B15" s="263"/>
      <c r="C15" s="987"/>
      <c r="D15" s="987"/>
      <c r="E15" s="263"/>
      <c r="F15" s="263"/>
      <c r="G15" s="263"/>
      <c r="H15" s="263"/>
      <c r="I15" s="263"/>
      <c r="J15" s="263"/>
    </row>
    <row r="16" spans="1:11" ht="26.1" customHeight="1">
      <c r="A16" s="985" t="s">
        <v>2</v>
      </c>
      <c r="B16" s="98">
        <v>28.8</v>
      </c>
      <c r="C16" s="98">
        <v>28.2</v>
      </c>
      <c r="D16" s="98">
        <v>29.4</v>
      </c>
      <c r="E16" s="36">
        <v>28.3</v>
      </c>
      <c r="F16" s="36">
        <v>27.5</v>
      </c>
      <c r="G16" s="36">
        <v>29.2</v>
      </c>
      <c r="H16" s="36">
        <v>28.9</v>
      </c>
      <c r="I16" s="36">
        <v>28.3</v>
      </c>
      <c r="J16" s="36">
        <v>29.4</v>
      </c>
    </row>
    <row r="17" spans="1:10" ht="12.95" customHeight="1">
      <c r="A17" s="985"/>
      <c r="B17" s="263"/>
      <c r="C17" s="987"/>
      <c r="D17" s="987"/>
      <c r="E17" s="263"/>
      <c r="F17" s="263"/>
      <c r="G17" s="263"/>
      <c r="H17" s="263"/>
      <c r="I17" s="263"/>
      <c r="J17" s="263"/>
    </row>
    <row r="18" spans="1:10" ht="26.1" customHeight="1">
      <c r="A18" s="985" t="s">
        <v>3</v>
      </c>
      <c r="B18" s="349">
        <v>27</v>
      </c>
      <c r="C18" s="349">
        <v>26.5</v>
      </c>
      <c r="D18" s="349">
        <v>27.5</v>
      </c>
      <c r="E18" s="36">
        <v>27.5</v>
      </c>
      <c r="F18" s="36">
        <v>27</v>
      </c>
      <c r="G18" s="36">
        <v>28</v>
      </c>
      <c r="H18" s="36">
        <v>26.9</v>
      </c>
      <c r="I18" s="36">
        <v>26.4</v>
      </c>
      <c r="J18" s="36">
        <v>27.4</v>
      </c>
    </row>
    <row r="19" spans="1:10" ht="12.95" customHeight="1">
      <c r="A19" s="985"/>
      <c r="B19" s="263"/>
      <c r="C19" s="987"/>
      <c r="D19" s="987"/>
      <c r="E19" s="263"/>
      <c r="F19" s="263"/>
      <c r="G19" s="263"/>
      <c r="H19" s="263"/>
      <c r="I19" s="263"/>
      <c r="J19" s="263"/>
    </row>
    <row r="20" spans="1:10" ht="26.1" customHeight="1">
      <c r="A20" s="985" t="s">
        <v>4</v>
      </c>
      <c r="B20" s="98">
        <v>27.8</v>
      </c>
      <c r="C20" s="98">
        <v>27.3</v>
      </c>
      <c r="D20" s="98">
        <v>28.4</v>
      </c>
      <c r="E20" s="36">
        <v>27.4</v>
      </c>
      <c r="F20" s="36">
        <v>26.2</v>
      </c>
      <c r="G20" s="36">
        <v>28.6</v>
      </c>
      <c r="H20" s="36">
        <v>27.9</v>
      </c>
      <c r="I20" s="36">
        <v>27.4</v>
      </c>
      <c r="J20" s="36">
        <v>28.4</v>
      </c>
    </row>
    <row r="21" spans="1:10" ht="12.95" customHeight="1">
      <c r="A21" s="985"/>
      <c r="B21" s="263"/>
      <c r="C21" s="987"/>
      <c r="D21" s="987"/>
      <c r="E21" s="263"/>
      <c r="F21" s="263"/>
      <c r="G21" s="263"/>
      <c r="H21" s="263"/>
      <c r="I21" s="263"/>
      <c r="J21" s="263"/>
    </row>
    <row r="22" spans="1:10" ht="26.1" customHeight="1">
      <c r="A22" s="985" t="s">
        <v>5</v>
      </c>
      <c r="B22" s="98">
        <v>30.4</v>
      </c>
      <c r="C22" s="98">
        <v>29.4</v>
      </c>
      <c r="D22" s="98">
        <v>31.4</v>
      </c>
      <c r="E22" s="36">
        <v>31.8</v>
      </c>
      <c r="F22" s="36">
        <v>30.2</v>
      </c>
      <c r="G22" s="36">
        <v>33.299999999999997</v>
      </c>
      <c r="H22" s="36">
        <v>30</v>
      </c>
      <c r="I22" s="36">
        <v>29.2</v>
      </c>
      <c r="J22" s="36">
        <v>30.9</v>
      </c>
    </row>
    <row r="23" spans="1:10" ht="12.95" customHeight="1">
      <c r="A23" s="985"/>
      <c r="B23" s="263"/>
      <c r="C23" s="987"/>
      <c r="D23" s="987"/>
      <c r="E23" s="263"/>
      <c r="F23" s="263"/>
      <c r="G23" s="263"/>
      <c r="H23" s="263"/>
      <c r="I23" s="263"/>
      <c r="J23" s="263"/>
    </row>
    <row r="24" spans="1:10" ht="26.1" customHeight="1">
      <c r="A24" s="985" t="s">
        <v>812</v>
      </c>
      <c r="B24" s="98">
        <v>34.1</v>
      </c>
      <c r="C24" s="98">
        <v>32.200000000000003</v>
      </c>
      <c r="D24" s="98">
        <v>35.6</v>
      </c>
      <c r="E24" s="36">
        <v>34.1</v>
      </c>
      <c r="F24" s="36">
        <v>32.200000000000003</v>
      </c>
      <c r="G24" s="36">
        <v>35.6</v>
      </c>
      <c r="H24" s="37" t="s">
        <v>37</v>
      </c>
      <c r="I24" s="37" t="s">
        <v>37</v>
      </c>
      <c r="J24" s="37" t="s">
        <v>37</v>
      </c>
    </row>
    <row r="25" spans="1:10" ht="12.95" customHeight="1">
      <c r="A25" s="982"/>
      <c r="B25" s="263"/>
      <c r="C25" s="987"/>
      <c r="D25" s="987"/>
      <c r="E25" s="263"/>
      <c r="F25" s="263"/>
      <c r="G25" s="263"/>
      <c r="H25" s="262"/>
      <c r="I25" s="262"/>
      <c r="J25" s="262"/>
    </row>
    <row r="26" spans="1:10" ht="21" customHeight="1">
      <c r="A26" s="985" t="s">
        <v>11</v>
      </c>
      <c r="B26" s="988">
        <v>29</v>
      </c>
      <c r="C26" s="988">
        <v>28.5</v>
      </c>
      <c r="D26" s="988">
        <v>29.4</v>
      </c>
      <c r="E26" s="988">
        <v>29</v>
      </c>
      <c r="F26" s="988">
        <v>28.5</v>
      </c>
      <c r="G26" s="988">
        <v>29.4</v>
      </c>
      <c r="H26" s="37" t="s">
        <v>37</v>
      </c>
      <c r="I26" s="37" t="s">
        <v>37</v>
      </c>
      <c r="J26" s="37" t="s">
        <v>37</v>
      </c>
    </row>
    <row r="27" spans="1:10" ht="11.25" customHeight="1">
      <c r="A27" s="989"/>
      <c r="B27" s="990"/>
      <c r="C27" s="990"/>
      <c r="D27" s="990"/>
      <c r="E27" s="990"/>
      <c r="F27" s="990"/>
      <c r="G27" s="990"/>
      <c r="H27" s="990"/>
      <c r="I27" s="990"/>
      <c r="J27" s="990"/>
    </row>
    <row r="28" spans="1:10" s="240" customFormat="1" ht="15.75" customHeight="1">
      <c r="A28" s="245"/>
    </row>
    <row r="29" spans="1:10">
      <c r="B29" s="991"/>
      <c r="C29" s="991"/>
      <c r="D29" s="991"/>
      <c r="E29" s="991"/>
      <c r="F29" s="991"/>
      <c r="G29" s="991"/>
      <c r="H29" s="991"/>
      <c r="I29" s="991"/>
      <c r="J29" s="991"/>
    </row>
    <row r="30" spans="1:10">
      <c r="B30" s="991"/>
      <c r="C30" s="991"/>
      <c r="D30" s="991"/>
      <c r="E30" s="991"/>
      <c r="F30" s="991"/>
      <c r="G30" s="991"/>
      <c r="H30" s="991"/>
      <c r="I30" s="991"/>
      <c r="J30" s="991"/>
    </row>
    <row r="31" spans="1:10">
      <c r="B31" s="991"/>
      <c r="C31" s="991"/>
      <c r="D31" s="991"/>
      <c r="E31" s="991"/>
      <c r="F31" s="991"/>
      <c r="G31" s="991"/>
      <c r="H31" s="991"/>
      <c r="I31" s="991"/>
      <c r="J31" s="991"/>
    </row>
    <row r="32" spans="1:10">
      <c r="B32" s="991"/>
      <c r="C32" s="991"/>
      <c r="D32" s="991"/>
      <c r="E32" s="991"/>
      <c r="F32" s="991"/>
      <c r="G32" s="991"/>
      <c r="H32" s="991"/>
      <c r="I32" s="991"/>
      <c r="J32" s="991"/>
    </row>
    <row r="33" spans="2:10">
      <c r="B33" s="991"/>
      <c r="C33" s="991"/>
      <c r="D33" s="991"/>
      <c r="E33" s="991"/>
      <c r="F33" s="991"/>
      <c r="G33" s="991"/>
      <c r="H33" s="991"/>
      <c r="I33" s="991"/>
      <c r="J33" s="991"/>
    </row>
    <row r="34" spans="2:10">
      <c r="B34" s="991"/>
      <c r="C34" s="991"/>
      <c r="D34" s="991"/>
      <c r="E34" s="991"/>
      <c r="F34" s="991"/>
      <c r="G34" s="991"/>
      <c r="H34" s="991"/>
      <c r="I34" s="991"/>
      <c r="J34" s="991"/>
    </row>
    <row r="35" spans="2:10">
      <c r="B35" s="991"/>
      <c r="C35" s="991"/>
      <c r="D35" s="991"/>
      <c r="E35" s="991"/>
      <c r="F35" s="991"/>
      <c r="G35" s="991"/>
      <c r="H35" s="991"/>
      <c r="I35" s="991"/>
      <c r="J35" s="991"/>
    </row>
    <row r="36" spans="2:10">
      <c r="B36" s="991"/>
      <c r="C36" s="991"/>
      <c r="D36" s="991"/>
      <c r="E36" s="991"/>
      <c r="F36" s="991"/>
      <c r="G36" s="991"/>
      <c r="H36" s="991"/>
      <c r="I36" s="991"/>
      <c r="J36" s="991"/>
    </row>
    <row r="37" spans="2:10">
      <c r="B37" s="991"/>
      <c r="C37" s="991"/>
      <c r="D37" s="991"/>
      <c r="E37" s="991"/>
      <c r="F37" s="991"/>
      <c r="G37" s="991"/>
      <c r="H37" s="991"/>
      <c r="I37" s="991"/>
      <c r="J37" s="991"/>
    </row>
    <row r="38" spans="2:10">
      <c r="B38" s="991"/>
      <c r="C38" s="991"/>
      <c r="D38" s="991"/>
      <c r="E38" s="991"/>
      <c r="F38" s="991"/>
      <c r="G38" s="991"/>
      <c r="H38" s="991"/>
      <c r="I38" s="991"/>
      <c r="J38" s="991"/>
    </row>
    <row r="39" spans="2:10">
      <c r="B39" s="991"/>
      <c r="C39" s="991"/>
      <c r="D39" s="991"/>
      <c r="E39" s="991"/>
      <c r="F39" s="991"/>
      <c r="G39" s="991"/>
      <c r="H39" s="991"/>
      <c r="I39" s="991"/>
      <c r="J39" s="991"/>
    </row>
    <row r="40" spans="2:10">
      <c r="B40" s="991"/>
      <c r="C40" s="991"/>
      <c r="D40" s="991"/>
      <c r="E40" s="991"/>
      <c r="F40" s="991"/>
      <c r="G40" s="991"/>
      <c r="H40" s="991"/>
      <c r="I40" s="991"/>
      <c r="J40" s="991"/>
    </row>
    <row r="41" spans="2:10">
      <c r="B41" s="991"/>
      <c r="C41" s="991"/>
      <c r="D41" s="991"/>
      <c r="E41" s="991"/>
      <c r="F41" s="991"/>
      <c r="G41" s="991"/>
      <c r="H41" s="991"/>
      <c r="I41" s="991"/>
      <c r="J41" s="991"/>
    </row>
    <row r="42" spans="2:10">
      <c r="B42" s="991"/>
      <c r="C42" s="991"/>
      <c r="D42" s="991"/>
      <c r="E42" s="991"/>
      <c r="F42" s="991"/>
      <c r="G42" s="991"/>
      <c r="H42" s="991"/>
      <c r="I42" s="991"/>
      <c r="J42" s="991"/>
    </row>
    <row r="43" spans="2:10">
      <c r="B43" s="991"/>
      <c r="C43" s="991"/>
      <c r="D43" s="991"/>
      <c r="E43" s="991"/>
      <c r="F43" s="991"/>
      <c r="G43" s="991"/>
      <c r="H43" s="991"/>
      <c r="I43" s="991"/>
      <c r="J43" s="991"/>
    </row>
    <row r="44" spans="2:10">
      <c r="B44" s="991"/>
      <c r="C44" s="991"/>
      <c r="D44" s="991"/>
      <c r="E44" s="991"/>
      <c r="F44" s="991"/>
      <c r="G44" s="991"/>
      <c r="H44" s="991"/>
      <c r="I44" s="991"/>
      <c r="J44" s="991"/>
    </row>
    <row r="45" spans="2:10">
      <c r="B45" s="991"/>
      <c r="C45" s="991"/>
      <c r="D45" s="991"/>
      <c r="E45" s="991"/>
      <c r="F45" s="991"/>
      <c r="G45" s="991"/>
      <c r="H45" s="991"/>
      <c r="I45" s="991"/>
      <c r="J45" s="991"/>
    </row>
    <row r="46" spans="2:10">
      <c r="B46" s="991"/>
      <c r="C46" s="991"/>
      <c r="D46" s="991"/>
      <c r="E46" s="991"/>
      <c r="F46" s="991"/>
      <c r="G46" s="991"/>
      <c r="H46" s="991"/>
      <c r="I46" s="991"/>
      <c r="J46" s="991"/>
    </row>
    <row r="47" spans="2:10">
      <c r="B47" s="991"/>
      <c r="C47" s="991"/>
      <c r="D47" s="991"/>
      <c r="E47" s="991"/>
      <c r="F47" s="991"/>
      <c r="G47" s="991"/>
      <c r="H47" s="991"/>
      <c r="I47" s="991"/>
      <c r="J47" s="991"/>
    </row>
    <row r="48" spans="2:10">
      <c r="B48" s="991"/>
      <c r="C48" s="991"/>
      <c r="D48" s="991"/>
      <c r="E48" s="991"/>
      <c r="F48" s="991"/>
      <c r="G48" s="991"/>
      <c r="H48" s="991"/>
      <c r="I48" s="991"/>
      <c r="J48" s="991"/>
    </row>
    <row r="49" spans="2:10">
      <c r="B49" s="991"/>
      <c r="C49" s="991"/>
      <c r="D49" s="991"/>
      <c r="E49" s="991"/>
      <c r="F49" s="991"/>
      <c r="G49" s="991"/>
      <c r="H49" s="991"/>
      <c r="I49" s="991"/>
      <c r="J49" s="991"/>
    </row>
    <row r="50" spans="2:10">
      <c r="B50" s="991"/>
      <c r="C50" s="991"/>
      <c r="D50" s="991"/>
      <c r="E50" s="991"/>
      <c r="F50" s="991"/>
      <c r="G50" s="991"/>
      <c r="H50" s="991"/>
      <c r="I50" s="991"/>
      <c r="J50" s="991"/>
    </row>
    <row r="51" spans="2:10">
      <c r="B51" s="991"/>
      <c r="C51" s="991"/>
      <c r="D51" s="991"/>
      <c r="E51" s="991"/>
      <c r="F51" s="991"/>
      <c r="G51" s="991"/>
      <c r="H51" s="991"/>
      <c r="I51" s="991"/>
      <c r="J51" s="991"/>
    </row>
  </sheetData>
  <mergeCells count="1">
    <mergeCell ref="A1:C1"/>
  </mergeCells>
  <hyperlinks>
    <hyperlink ref="A1" location="Содержание!A1" display="Вернуться в СОДЕРЖАНИЕ" xr:uid="{9420FB19-FA68-4D7F-BBCF-3F810F7B6AB7}"/>
  </hyperlinks>
  <pageMargins left="0.70866141732283472" right="0.70866141732283472" top="0.70866141732283472" bottom="0.70866141732283472" header="0.39370078740157483" footer="0.43307086614173229"/>
  <pageSetup paperSize="9" scale="95" firstPageNumber="96" orientation="portrait" useFirstPageNumber="1" r:id="rId1"/>
  <headerFooter alignWithMargins="0">
    <oddFooter>&amp;C&amp;"Times New Roman,обычный"&amp;9&amp;P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48"/>
  <sheetViews>
    <sheetView zoomScaleNormal="100" zoomScaleSheetLayoutView="100" workbookViewId="0">
      <pane xSplit="1" ySplit="5" topLeftCell="B15" activePane="bottomRight" state="frozen"/>
      <selection activeCell="P15" sqref="P15"/>
      <selection pane="topRight" activeCell="P15" sqref="P15"/>
      <selection pane="bottomLeft" activeCell="P15" sqref="P15"/>
      <selection pane="bottomRight" activeCell="K39" sqref="K39"/>
    </sheetView>
  </sheetViews>
  <sheetFormatPr defaultColWidth="9.140625" defaultRowHeight="15"/>
  <cols>
    <col min="1" max="1" width="26.140625" style="992" customWidth="1"/>
    <col min="2" max="6" width="12.140625" style="992" customWidth="1"/>
    <col min="7" max="224" width="9.140625" style="992"/>
    <col min="225" max="225" width="26" style="992" customWidth="1"/>
    <col min="226" max="230" width="12.140625" style="992" customWidth="1"/>
    <col min="231" max="251" width="0" style="992" hidden="1" customWidth="1"/>
    <col min="252" max="480" width="9.140625" style="992"/>
    <col min="481" max="481" width="26" style="992" customWidth="1"/>
    <col min="482" max="486" width="12.140625" style="992" customWidth="1"/>
    <col min="487" max="507" width="0" style="992" hidden="1" customWidth="1"/>
    <col min="508" max="736" width="9.140625" style="992"/>
    <col min="737" max="737" width="26" style="992" customWidth="1"/>
    <col min="738" max="742" width="12.140625" style="992" customWidth="1"/>
    <col min="743" max="763" width="0" style="992" hidden="1" customWidth="1"/>
    <col min="764" max="992" width="9.140625" style="992"/>
    <col min="993" max="993" width="26" style="992" customWidth="1"/>
    <col min="994" max="998" width="12.140625" style="992" customWidth="1"/>
    <col min="999" max="1019" width="0" style="992" hidden="1" customWidth="1"/>
    <col min="1020" max="1248" width="9.140625" style="992"/>
    <col min="1249" max="1249" width="26" style="992" customWidth="1"/>
    <col min="1250" max="1254" width="12.140625" style="992" customWidth="1"/>
    <col min="1255" max="1275" width="0" style="992" hidden="1" customWidth="1"/>
    <col min="1276" max="1504" width="9.140625" style="992"/>
    <col min="1505" max="1505" width="26" style="992" customWidth="1"/>
    <col min="1506" max="1510" width="12.140625" style="992" customWidth="1"/>
    <col min="1511" max="1531" width="0" style="992" hidden="1" customWidth="1"/>
    <col min="1532" max="1760" width="9.140625" style="992"/>
    <col min="1761" max="1761" width="26" style="992" customWidth="1"/>
    <col min="1762" max="1766" width="12.140625" style="992" customWidth="1"/>
    <col min="1767" max="1787" width="0" style="992" hidden="1" customWidth="1"/>
    <col min="1788" max="2016" width="9.140625" style="992"/>
    <col min="2017" max="2017" width="26" style="992" customWidth="1"/>
    <col min="2018" max="2022" width="12.140625" style="992" customWidth="1"/>
    <col min="2023" max="2043" width="0" style="992" hidden="1" customWidth="1"/>
    <col min="2044" max="2272" width="9.140625" style="992"/>
    <col min="2273" max="2273" width="26" style="992" customWidth="1"/>
    <col min="2274" max="2278" width="12.140625" style="992" customWidth="1"/>
    <col min="2279" max="2299" width="0" style="992" hidden="1" customWidth="1"/>
    <col min="2300" max="2528" width="9.140625" style="992"/>
    <col min="2529" max="2529" width="26" style="992" customWidth="1"/>
    <col min="2530" max="2534" width="12.140625" style="992" customWidth="1"/>
    <col min="2535" max="2555" width="0" style="992" hidden="1" customWidth="1"/>
    <col min="2556" max="2784" width="9.140625" style="992"/>
    <col min="2785" max="2785" width="26" style="992" customWidth="1"/>
    <col min="2786" max="2790" width="12.140625" style="992" customWidth="1"/>
    <col min="2791" max="2811" width="0" style="992" hidden="1" customWidth="1"/>
    <col min="2812" max="3040" width="9.140625" style="992"/>
    <col min="3041" max="3041" width="26" style="992" customWidth="1"/>
    <col min="3042" max="3046" width="12.140625" style="992" customWidth="1"/>
    <col min="3047" max="3067" width="0" style="992" hidden="1" customWidth="1"/>
    <col min="3068" max="3296" width="9.140625" style="992"/>
    <col min="3297" max="3297" width="26" style="992" customWidth="1"/>
    <col min="3298" max="3302" width="12.140625" style="992" customWidth="1"/>
    <col min="3303" max="3323" width="0" style="992" hidden="1" customWidth="1"/>
    <col min="3324" max="3552" width="9.140625" style="992"/>
    <col min="3553" max="3553" width="26" style="992" customWidth="1"/>
    <col min="3554" max="3558" width="12.140625" style="992" customWidth="1"/>
    <col min="3559" max="3579" width="0" style="992" hidden="1" customWidth="1"/>
    <col min="3580" max="3808" width="9.140625" style="992"/>
    <col min="3809" max="3809" width="26" style="992" customWidth="1"/>
    <col min="3810" max="3814" width="12.140625" style="992" customWidth="1"/>
    <col min="3815" max="3835" width="0" style="992" hidden="1" customWidth="1"/>
    <col min="3836" max="4064" width="9.140625" style="992"/>
    <col min="4065" max="4065" width="26" style="992" customWidth="1"/>
    <col min="4066" max="4070" width="12.140625" style="992" customWidth="1"/>
    <col min="4071" max="4091" width="0" style="992" hidden="1" customWidth="1"/>
    <col min="4092" max="4320" width="9.140625" style="992"/>
    <col min="4321" max="4321" width="26" style="992" customWidth="1"/>
    <col min="4322" max="4326" width="12.140625" style="992" customWidth="1"/>
    <col min="4327" max="4347" width="0" style="992" hidden="1" customWidth="1"/>
    <col min="4348" max="4576" width="9.140625" style="992"/>
    <col min="4577" max="4577" width="26" style="992" customWidth="1"/>
    <col min="4578" max="4582" width="12.140625" style="992" customWidth="1"/>
    <col min="4583" max="4603" width="0" style="992" hidden="1" customWidth="1"/>
    <col min="4604" max="4832" width="9.140625" style="992"/>
    <col min="4833" max="4833" width="26" style="992" customWidth="1"/>
    <col min="4834" max="4838" width="12.140625" style="992" customWidth="1"/>
    <col min="4839" max="4859" width="0" style="992" hidden="1" customWidth="1"/>
    <col min="4860" max="5088" width="9.140625" style="992"/>
    <col min="5089" max="5089" width="26" style="992" customWidth="1"/>
    <col min="5090" max="5094" width="12.140625" style="992" customWidth="1"/>
    <col min="5095" max="5115" width="0" style="992" hidden="1" customWidth="1"/>
    <col min="5116" max="5344" width="9.140625" style="992"/>
    <col min="5345" max="5345" width="26" style="992" customWidth="1"/>
    <col min="5346" max="5350" width="12.140625" style="992" customWidth="1"/>
    <col min="5351" max="5371" width="0" style="992" hidden="1" customWidth="1"/>
    <col min="5372" max="5600" width="9.140625" style="992"/>
    <col min="5601" max="5601" width="26" style="992" customWidth="1"/>
    <col min="5602" max="5606" width="12.140625" style="992" customWidth="1"/>
    <col min="5607" max="5627" width="0" style="992" hidden="1" customWidth="1"/>
    <col min="5628" max="5856" width="9.140625" style="992"/>
    <col min="5857" max="5857" width="26" style="992" customWidth="1"/>
    <col min="5858" max="5862" width="12.140625" style="992" customWidth="1"/>
    <col min="5863" max="5883" width="0" style="992" hidden="1" customWidth="1"/>
    <col min="5884" max="6112" width="9.140625" style="992"/>
    <col min="6113" max="6113" width="26" style="992" customWidth="1"/>
    <col min="6114" max="6118" width="12.140625" style="992" customWidth="1"/>
    <col min="6119" max="6139" width="0" style="992" hidden="1" customWidth="1"/>
    <col min="6140" max="6368" width="9.140625" style="992"/>
    <col min="6369" max="6369" width="26" style="992" customWidth="1"/>
    <col min="6370" max="6374" width="12.140625" style="992" customWidth="1"/>
    <col min="6375" max="6395" width="0" style="992" hidden="1" customWidth="1"/>
    <col min="6396" max="6624" width="9.140625" style="992"/>
    <col min="6625" max="6625" width="26" style="992" customWidth="1"/>
    <col min="6626" max="6630" width="12.140625" style="992" customWidth="1"/>
    <col min="6631" max="6651" width="0" style="992" hidden="1" customWidth="1"/>
    <col min="6652" max="6880" width="9.140625" style="992"/>
    <col min="6881" max="6881" width="26" style="992" customWidth="1"/>
    <col min="6882" max="6886" width="12.140625" style="992" customWidth="1"/>
    <col min="6887" max="6907" width="0" style="992" hidden="1" customWidth="1"/>
    <col min="6908" max="7136" width="9.140625" style="992"/>
    <col min="7137" max="7137" width="26" style="992" customWidth="1"/>
    <col min="7138" max="7142" width="12.140625" style="992" customWidth="1"/>
    <col min="7143" max="7163" width="0" style="992" hidden="1" customWidth="1"/>
    <col min="7164" max="7392" width="9.140625" style="992"/>
    <col min="7393" max="7393" width="26" style="992" customWidth="1"/>
    <col min="7394" max="7398" width="12.140625" style="992" customWidth="1"/>
    <col min="7399" max="7419" width="0" style="992" hidden="1" customWidth="1"/>
    <col min="7420" max="7648" width="9.140625" style="992"/>
    <col min="7649" max="7649" width="26" style="992" customWidth="1"/>
    <col min="7650" max="7654" width="12.140625" style="992" customWidth="1"/>
    <col min="7655" max="7675" width="0" style="992" hidden="1" customWidth="1"/>
    <col min="7676" max="7904" width="9.140625" style="992"/>
    <col min="7905" max="7905" width="26" style="992" customWidth="1"/>
    <col min="7906" max="7910" width="12.140625" style="992" customWidth="1"/>
    <col min="7911" max="7931" width="0" style="992" hidden="1" customWidth="1"/>
    <col min="7932" max="8160" width="9.140625" style="992"/>
    <col min="8161" max="8161" width="26" style="992" customWidth="1"/>
    <col min="8162" max="8166" width="12.140625" style="992" customWidth="1"/>
    <col min="8167" max="8187" width="0" style="992" hidden="1" customWidth="1"/>
    <col min="8188" max="8416" width="9.140625" style="992"/>
    <col min="8417" max="8417" width="26" style="992" customWidth="1"/>
    <col min="8418" max="8422" width="12.140625" style="992" customWidth="1"/>
    <col min="8423" max="8443" width="0" style="992" hidden="1" customWidth="1"/>
    <col min="8444" max="8672" width="9.140625" style="992"/>
    <col min="8673" max="8673" width="26" style="992" customWidth="1"/>
    <col min="8674" max="8678" width="12.140625" style="992" customWidth="1"/>
    <col min="8679" max="8699" width="0" style="992" hidden="1" customWidth="1"/>
    <col min="8700" max="8928" width="9.140625" style="992"/>
    <col min="8929" max="8929" width="26" style="992" customWidth="1"/>
    <col min="8930" max="8934" width="12.140625" style="992" customWidth="1"/>
    <col min="8935" max="8955" width="0" style="992" hidden="1" customWidth="1"/>
    <col min="8956" max="9184" width="9.140625" style="992"/>
    <col min="9185" max="9185" width="26" style="992" customWidth="1"/>
    <col min="9186" max="9190" width="12.140625" style="992" customWidth="1"/>
    <col min="9191" max="9211" width="0" style="992" hidden="1" customWidth="1"/>
    <col min="9212" max="9440" width="9.140625" style="992"/>
    <col min="9441" max="9441" width="26" style="992" customWidth="1"/>
    <col min="9442" max="9446" width="12.140625" style="992" customWidth="1"/>
    <col min="9447" max="9467" width="0" style="992" hidden="1" customWidth="1"/>
    <col min="9468" max="9696" width="9.140625" style="992"/>
    <col min="9697" max="9697" width="26" style="992" customWidth="1"/>
    <col min="9698" max="9702" width="12.140625" style="992" customWidth="1"/>
    <col min="9703" max="9723" width="0" style="992" hidden="1" customWidth="1"/>
    <col min="9724" max="9952" width="9.140625" style="992"/>
    <col min="9953" max="9953" width="26" style="992" customWidth="1"/>
    <col min="9954" max="9958" width="12.140625" style="992" customWidth="1"/>
    <col min="9959" max="9979" width="0" style="992" hidden="1" customWidth="1"/>
    <col min="9980" max="10208" width="9.140625" style="992"/>
    <col min="10209" max="10209" width="26" style="992" customWidth="1"/>
    <col min="10210" max="10214" width="12.140625" style="992" customWidth="1"/>
    <col min="10215" max="10235" width="0" style="992" hidden="1" customWidth="1"/>
    <col min="10236" max="10464" width="9.140625" style="992"/>
    <col min="10465" max="10465" width="26" style="992" customWidth="1"/>
    <col min="10466" max="10470" width="12.140625" style="992" customWidth="1"/>
    <col min="10471" max="10491" width="0" style="992" hidden="1" customWidth="1"/>
    <col min="10492" max="10720" width="9.140625" style="992"/>
    <col min="10721" max="10721" width="26" style="992" customWidth="1"/>
    <col min="10722" max="10726" width="12.140625" style="992" customWidth="1"/>
    <col min="10727" max="10747" width="0" style="992" hidden="1" customWidth="1"/>
    <col min="10748" max="10976" width="9.140625" style="992"/>
    <col min="10977" max="10977" width="26" style="992" customWidth="1"/>
    <col min="10978" max="10982" width="12.140625" style="992" customWidth="1"/>
    <col min="10983" max="11003" width="0" style="992" hidden="1" customWidth="1"/>
    <col min="11004" max="11232" width="9.140625" style="992"/>
    <col min="11233" max="11233" width="26" style="992" customWidth="1"/>
    <col min="11234" max="11238" width="12.140625" style="992" customWidth="1"/>
    <col min="11239" max="11259" width="0" style="992" hidden="1" customWidth="1"/>
    <col min="11260" max="11488" width="9.140625" style="992"/>
    <col min="11489" max="11489" width="26" style="992" customWidth="1"/>
    <col min="11490" max="11494" width="12.140625" style="992" customWidth="1"/>
    <col min="11495" max="11515" width="0" style="992" hidden="1" customWidth="1"/>
    <col min="11516" max="11744" width="9.140625" style="992"/>
    <col min="11745" max="11745" width="26" style="992" customWidth="1"/>
    <col min="11746" max="11750" width="12.140625" style="992" customWidth="1"/>
    <col min="11751" max="11771" width="0" style="992" hidden="1" customWidth="1"/>
    <col min="11772" max="12000" width="9.140625" style="992"/>
    <col min="12001" max="12001" width="26" style="992" customWidth="1"/>
    <col min="12002" max="12006" width="12.140625" style="992" customWidth="1"/>
    <col min="12007" max="12027" width="0" style="992" hidden="1" customWidth="1"/>
    <col min="12028" max="12256" width="9.140625" style="992"/>
    <col min="12257" max="12257" width="26" style="992" customWidth="1"/>
    <col min="12258" max="12262" width="12.140625" style="992" customWidth="1"/>
    <col min="12263" max="12283" width="0" style="992" hidden="1" customWidth="1"/>
    <col min="12284" max="12512" width="9.140625" style="992"/>
    <col min="12513" max="12513" width="26" style="992" customWidth="1"/>
    <col min="12514" max="12518" width="12.140625" style="992" customWidth="1"/>
    <col min="12519" max="12539" width="0" style="992" hidden="1" customWidth="1"/>
    <col min="12540" max="12768" width="9.140625" style="992"/>
    <col min="12769" max="12769" width="26" style="992" customWidth="1"/>
    <col min="12770" max="12774" width="12.140625" style="992" customWidth="1"/>
    <col min="12775" max="12795" width="0" style="992" hidden="1" customWidth="1"/>
    <col min="12796" max="13024" width="9.140625" style="992"/>
    <col min="13025" max="13025" width="26" style="992" customWidth="1"/>
    <col min="13026" max="13030" width="12.140625" style="992" customWidth="1"/>
    <col min="13031" max="13051" width="0" style="992" hidden="1" customWidth="1"/>
    <col min="13052" max="13280" width="9.140625" style="992"/>
    <col min="13281" max="13281" width="26" style="992" customWidth="1"/>
    <col min="13282" max="13286" width="12.140625" style="992" customWidth="1"/>
    <col min="13287" max="13307" width="0" style="992" hidden="1" customWidth="1"/>
    <col min="13308" max="13536" width="9.140625" style="992"/>
    <col min="13537" max="13537" width="26" style="992" customWidth="1"/>
    <col min="13538" max="13542" width="12.140625" style="992" customWidth="1"/>
    <col min="13543" max="13563" width="0" style="992" hidden="1" customWidth="1"/>
    <col min="13564" max="13792" width="9.140625" style="992"/>
    <col min="13793" max="13793" width="26" style="992" customWidth="1"/>
    <col min="13794" max="13798" width="12.140625" style="992" customWidth="1"/>
    <col min="13799" max="13819" width="0" style="992" hidden="1" customWidth="1"/>
    <col min="13820" max="14048" width="9.140625" style="992"/>
    <col min="14049" max="14049" width="26" style="992" customWidth="1"/>
    <col min="14050" max="14054" width="12.140625" style="992" customWidth="1"/>
    <col min="14055" max="14075" width="0" style="992" hidden="1" customWidth="1"/>
    <col min="14076" max="14304" width="9.140625" style="992"/>
    <col min="14305" max="14305" width="26" style="992" customWidth="1"/>
    <col min="14306" max="14310" width="12.140625" style="992" customWidth="1"/>
    <col min="14311" max="14331" width="0" style="992" hidden="1" customWidth="1"/>
    <col min="14332" max="14560" width="9.140625" style="992"/>
    <col min="14561" max="14561" width="26" style="992" customWidth="1"/>
    <col min="14562" max="14566" width="12.140625" style="992" customWidth="1"/>
    <col min="14567" max="14587" width="0" style="992" hidden="1" customWidth="1"/>
    <col min="14588" max="14816" width="9.140625" style="992"/>
    <col min="14817" max="14817" width="26" style="992" customWidth="1"/>
    <col min="14818" max="14822" width="12.140625" style="992" customWidth="1"/>
    <col min="14823" max="14843" width="0" style="992" hidden="1" customWidth="1"/>
    <col min="14844" max="15072" width="9.140625" style="992"/>
    <col min="15073" max="15073" width="26" style="992" customWidth="1"/>
    <col min="15074" max="15078" width="12.140625" style="992" customWidth="1"/>
    <col min="15079" max="15099" width="0" style="992" hidden="1" customWidth="1"/>
    <col min="15100" max="15328" width="9.140625" style="992"/>
    <col min="15329" max="15329" width="26" style="992" customWidth="1"/>
    <col min="15330" max="15334" width="12.140625" style="992" customWidth="1"/>
    <col min="15335" max="15355" width="0" style="992" hidden="1" customWidth="1"/>
    <col min="15356" max="15584" width="9.140625" style="992"/>
    <col min="15585" max="15585" width="26" style="992" customWidth="1"/>
    <col min="15586" max="15590" width="12.140625" style="992" customWidth="1"/>
    <col min="15591" max="15611" width="0" style="992" hidden="1" customWidth="1"/>
    <col min="15612" max="15840" width="9.140625" style="992"/>
    <col min="15841" max="15841" width="26" style="992" customWidth="1"/>
    <col min="15842" max="15846" width="12.140625" style="992" customWidth="1"/>
    <col min="15847" max="15867" width="0" style="992" hidden="1" customWidth="1"/>
    <col min="15868" max="16096" width="9.140625" style="992"/>
    <col min="16097" max="16097" width="26" style="992" customWidth="1"/>
    <col min="16098" max="16102" width="12.140625" style="992" customWidth="1"/>
    <col min="16103" max="16123" width="0" style="992" hidden="1" customWidth="1"/>
    <col min="16124" max="16384" width="9.140625" style="992"/>
  </cols>
  <sheetData>
    <row r="1" spans="1:6">
      <c r="A1" s="1653" t="s">
        <v>1308</v>
      </c>
      <c r="B1" s="1653"/>
      <c r="C1" s="1653"/>
    </row>
    <row r="2" spans="1:6" ht="18" customHeight="1">
      <c r="A2" s="993" t="s">
        <v>1130</v>
      </c>
    </row>
    <row r="3" spans="1:6" ht="18" customHeight="1">
      <c r="A3" s="993" t="s">
        <v>1306</v>
      </c>
    </row>
    <row r="4" spans="1:6" ht="18" customHeight="1">
      <c r="A4" s="994" t="s">
        <v>645</v>
      </c>
    </row>
    <row r="5" spans="1:6" ht="18" customHeight="1">
      <c r="A5" s="915"/>
      <c r="B5" s="995">
        <v>2022</v>
      </c>
      <c r="C5" s="995">
        <v>2023</v>
      </c>
      <c r="D5" s="916" t="s">
        <v>1234</v>
      </c>
      <c r="E5" s="916" t="s">
        <v>1220</v>
      </c>
      <c r="F5" s="916">
        <v>2026</v>
      </c>
    </row>
    <row r="6" spans="1:6" ht="15" customHeight="1">
      <c r="A6" s="996"/>
    </row>
    <row r="7" spans="1:6" s="996" customFormat="1" ht="12.95" customHeight="1">
      <c r="A7" s="1700" t="s">
        <v>20</v>
      </c>
      <c r="B7" s="1700"/>
      <c r="C7" s="1700"/>
      <c r="D7" s="1700"/>
      <c r="E7" s="1700"/>
      <c r="F7" s="1700"/>
    </row>
    <row r="8" spans="1:6" s="996" customFormat="1" ht="12.95" customHeight="1">
      <c r="A8" s="997"/>
    </row>
    <row r="9" spans="1:6" s="996" customFormat="1" ht="12.95" customHeight="1">
      <c r="A9" s="997" t="s">
        <v>0</v>
      </c>
      <c r="B9" s="998">
        <v>762</v>
      </c>
      <c r="C9" s="999">
        <v>769</v>
      </c>
      <c r="D9" s="999">
        <v>770</v>
      </c>
      <c r="E9" s="999">
        <v>765</v>
      </c>
      <c r="F9" s="1000">
        <v>757.65372674161767</v>
      </c>
    </row>
    <row r="10" spans="1:6" s="997" customFormat="1" ht="12.95" customHeight="1">
      <c r="A10" s="1001" t="s">
        <v>1</v>
      </c>
      <c r="B10" s="1002">
        <v>904</v>
      </c>
      <c r="C10" s="1003">
        <v>907</v>
      </c>
      <c r="D10" s="1003">
        <v>909</v>
      </c>
      <c r="E10" s="1003">
        <v>905</v>
      </c>
      <c r="F10" s="1003">
        <v>897</v>
      </c>
    </row>
    <row r="11" spans="1:6" s="997" customFormat="1" ht="12.95" customHeight="1">
      <c r="A11" s="1001" t="s">
        <v>12</v>
      </c>
      <c r="B11" s="1002">
        <v>890</v>
      </c>
      <c r="C11" s="1003">
        <v>889</v>
      </c>
      <c r="D11" s="1003">
        <v>889</v>
      </c>
      <c r="E11" s="1003">
        <v>882</v>
      </c>
      <c r="F11" s="1003">
        <v>869</v>
      </c>
    </row>
    <row r="12" spans="1:6" s="997" customFormat="1" ht="12.95" customHeight="1">
      <c r="A12" s="1001" t="s">
        <v>21</v>
      </c>
      <c r="B12" s="1002">
        <v>822</v>
      </c>
      <c r="C12" s="1003">
        <v>817</v>
      </c>
      <c r="D12" s="1003">
        <v>812</v>
      </c>
      <c r="E12" s="1003">
        <v>799</v>
      </c>
      <c r="F12" s="1003">
        <v>785</v>
      </c>
    </row>
    <row r="13" spans="1:6" s="997" customFormat="1" ht="12.95" customHeight="1">
      <c r="A13" s="1001" t="s">
        <v>2</v>
      </c>
      <c r="B13" s="1002">
        <v>777</v>
      </c>
      <c r="C13" s="1003">
        <v>769</v>
      </c>
      <c r="D13" s="1003">
        <v>772</v>
      </c>
      <c r="E13" s="1003">
        <v>770</v>
      </c>
      <c r="F13" s="1003">
        <v>769</v>
      </c>
    </row>
    <row r="14" spans="1:6" s="997" customFormat="1" ht="12.95" customHeight="1">
      <c r="A14" s="1001" t="s">
        <v>3</v>
      </c>
      <c r="B14" s="1002">
        <v>880</v>
      </c>
      <c r="C14" s="1003">
        <v>879</v>
      </c>
      <c r="D14" s="1003">
        <v>879</v>
      </c>
      <c r="E14" s="1003">
        <v>875</v>
      </c>
      <c r="F14" s="1003">
        <v>867</v>
      </c>
    </row>
    <row r="15" spans="1:6" s="997" customFormat="1" ht="12.95" customHeight="1">
      <c r="A15" s="1001" t="s">
        <v>4</v>
      </c>
      <c r="B15" s="1002">
        <v>892</v>
      </c>
      <c r="C15" s="1003">
        <v>878</v>
      </c>
      <c r="D15" s="1003">
        <v>864</v>
      </c>
      <c r="E15" s="1003">
        <v>845</v>
      </c>
      <c r="F15" s="1003">
        <v>824</v>
      </c>
    </row>
    <row r="16" spans="1:6" s="997" customFormat="1" ht="12.95" customHeight="1">
      <c r="A16" s="1001" t="s">
        <v>5</v>
      </c>
      <c r="B16" s="1002">
        <v>779</v>
      </c>
      <c r="C16" s="1003">
        <v>784</v>
      </c>
      <c r="D16" s="1003">
        <v>787</v>
      </c>
      <c r="E16" s="1003">
        <v>776</v>
      </c>
      <c r="F16" s="1003">
        <v>764</v>
      </c>
    </row>
    <row r="17" spans="1:6" s="997" customFormat="1" ht="12.95" customHeight="1">
      <c r="A17" s="1004" t="s">
        <v>10</v>
      </c>
      <c r="B17" s="1002">
        <v>457</v>
      </c>
      <c r="C17" s="1003">
        <v>480</v>
      </c>
      <c r="D17" s="1003">
        <v>508</v>
      </c>
      <c r="E17" s="1003">
        <v>513</v>
      </c>
      <c r="F17" s="1003">
        <v>514</v>
      </c>
    </row>
    <row r="18" spans="1:6" s="997" customFormat="1" ht="12.95" customHeight="1">
      <c r="A18" s="1004" t="s">
        <v>11</v>
      </c>
      <c r="B18" s="1002">
        <v>609</v>
      </c>
      <c r="C18" s="1003">
        <v>644</v>
      </c>
      <c r="D18" s="1003">
        <v>697</v>
      </c>
      <c r="E18" s="1003">
        <v>700</v>
      </c>
      <c r="F18" s="1003">
        <v>698</v>
      </c>
    </row>
    <row r="19" spans="1:6" s="997" customFormat="1" ht="16.5" customHeight="1">
      <c r="A19" s="996"/>
      <c r="B19" s="1005"/>
      <c r="C19" s="1005"/>
      <c r="D19" s="1005"/>
      <c r="E19" s="1005"/>
      <c r="F19" s="1005"/>
    </row>
    <row r="20" spans="1:6" s="996" customFormat="1" ht="12.95" customHeight="1">
      <c r="A20" s="1700" t="s">
        <v>24</v>
      </c>
      <c r="B20" s="1700"/>
      <c r="C20" s="1700"/>
      <c r="D20" s="1700"/>
      <c r="E20" s="1700"/>
      <c r="F20" s="1700"/>
    </row>
    <row r="21" spans="1:6" s="996" customFormat="1" ht="12.95" customHeight="1">
      <c r="A21" s="997"/>
      <c r="B21" s="1005"/>
      <c r="C21" s="1005"/>
      <c r="D21" s="1005"/>
      <c r="E21" s="1005"/>
      <c r="F21" s="1005"/>
    </row>
    <row r="22" spans="1:6" s="996" customFormat="1" ht="12.95" customHeight="1">
      <c r="A22" s="997" t="s">
        <v>0</v>
      </c>
      <c r="B22" s="999">
        <v>618</v>
      </c>
      <c r="C22" s="999">
        <v>636</v>
      </c>
      <c r="D22" s="999">
        <v>665</v>
      </c>
      <c r="E22" s="999">
        <v>662</v>
      </c>
      <c r="F22" s="998">
        <v>655</v>
      </c>
    </row>
    <row r="23" spans="1:6" s="996" customFormat="1" ht="12.95" customHeight="1">
      <c r="A23" s="1001" t="s">
        <v>1</v>
      </c>
      <c r="B23" s="996">
        <v>860</v>
      </c>
      <c r="C23" s="996">
        <v>871</v>
      </c>
      <c r="D23" s="996">
        <v>871</v>
      </c>
      <c r="E23" s="996">
        <v>859</v>
      </c>
      <c r="F23" s="996">
        <v>843</v>
      </c>
    </row>
    <row r="24" spans="1:6" s="996" customFormat="1" ht="12.95" customHeight="1">
      <c r="A24" s="1001" t="s">
        <v>12</v>
      </c>
      <c r="B24" s="996">
        <v>872</v>
      </c>
      <c r="C24" s="996">
        <v>874</v>
      </c>
      <c r="D24" s="996">
        <v>880</v>
      </c>
      <c r="E24" s="996">
        <v>865</v>
      </c>
      <c r="F24" s="996">
        <v>843</v>
      </c>
    </row>
    <row r="25" spans="1:6" s="996" customFormat="1" ht="12.95" customHeight="1">
      <c r="A25" s="1001" t="s">
        <v>21</v>
      </c>
      <c r="B25" s="996">
        <v>842</v>
      </c>
      <c r="C25" s="996">
        <v>845</v>
      </c>
      <c r="D25" s="996">
        <v>830</v>
      </c>
      <c r="E25" s="996">
        <v>808</v>
      </c>
      <c r="F25" s="996">
        <v>785</v>
      </c>
    </row>
    <row r="26" spans="1:6" s="996" customFormat="1" ht="12.95" customHeight="1">
      <c r="A26" s="1001" t="s">
        <v>2</v>
      </c>
      <c r="B26" s="996">
        <v>830</v>
      </c>
      <c r="C26" s="996">
        <v>838</v>
      </c>
      <c r="D26" s="996">
        <v>855</v>
      </c>
      <c r="E26" s="996">
        <v>852</v>
      </c>
      <c r="F26" s="996">
        <v>859</v>
      </c>
    </row>
    <row r="27" spans="1:6" s="996" customFormat="1" ht="12.95" customHeight="1">
      <c r="A27" s="1001" t="s">
        <v>3</v>
      </c>
      <c r="B27" s="996">
        <v>914</v>
      </c>
      <c r="C27" s="996">
        <v>902</v>
      </c>
      <c r="D27" s="996">
        <v>894</v>
      </c>
      <c r="E27" s="996">
        <v>882</v>
      </c>
      <c r="F27" s="996">
        <v>826</v>
      </c>
    </row>
    <row r="28" spans="1:6" s="996" customFormat="1" ht="12.95" customHeight="1">
      <c r="A28" s="1001" t="s">
        <v>4</v>
      </c>
      <c r="B28" s="996">
        <v>997</v>
      </c>
      <c r="C28" s="996">
        <v>958</v>
      </c>
      <c r="D28" s="996">
        <v>914</v>
      </c>
      <c r="E28" s="996">
        <v>878</v>
      </c>
      <c r="F28" s="996">
        <v>848</v>
      </c>
    </row>
    <row r="29" spans="1:6" s="996" customFormat="1" ht="12.95" customHeight="1">
      <c r="A29" s="1001" t="s">
        <v>5</v>
      </c>
      <c r="B29" s="996">
        <v>773</v>
      </c>
      <c r="C29" s="996">
        <v>778</v>
      </c>
      <c r="D29" s="996">
        <v>773</v>
      </c>
      <c r="E29" s="996">
        <v>759</v>
      </c>
      <c r="F29" s="996">
        <v>741</v>
      </c>
    </row>
    <row r="30" spans="1:6" s="996" customFormat="1" ht="12.95" customHeight="1">
      <c r="A30" s="1004" t="s">
        <v>10</v>
      </c>
      <c r="B30" s="996">
        <v>457</v>
      </c>
      <c r="C30" s="996">
        <v>480</v>
      </c>
      <c r="D30" s="996">
        <v>508</v>
      </c>
      <c r="E30" s="996">
        <v>513</v>
      </c>
      <c r="F30" s="996">
        <v>514</v>
      </c>
    </row>
    <row r="31" spans="1:6" s="996" customFormat="1" ht="12.95" customHeight="1">
      <c r="A31" s="1004" t="s">
        <v>11</v>
      </c>
      <c r="B31" s="1003">
        <v>612</v>
      </c>
      <c r="C31" s="1003">
        <v>652</v>
      </c>
      <c r="D31" s="1003">
        <v>697</v>
      </c>
      <c r="E31" s="1003">
        <v>700</v>
      </c>
      <c r="F31" s="1003">
        <v>698</v>
      </c>
    </row>
    <row r="32" spans="1:6" s="996" customFormat="1" ht="16.5" customHeight="1"/>
    <row r="33" spans="1:6" s="996" customFormat="1" ht="12.95" customHeight="1">
      <c r="A33" s="1700" t="s">
        <v>646</v>
      </c>
      <c r="B33" s="1700"/>
      <c r="C33" s="1700"/>
      <c r="D33" s="1700"/>
      <c r="E33" s="1700"/>
      <c r="F33" s="1700"/>
    </row>
    <row r="34" spans="1:6" s="996" customFormat="1" ht="12.95" customHeight="1">
      <c r="A34" s="997"/>
    </row>
    <row r="35" spans="1:6" s="996" customFormat="1" ht="12.95" customHeight="1">
      <c r="A35" s="997" t="s">
        <v>0</v>
      </c>
      <c r="B35" s="999">
        <v>850</v>
      </c>
      <c r="C35" s="999">
        <v>849</v>
      </c>
      <c r="D35" s="999">
        <v>853</v>
      </c>
      <c r="E35" s="999">
        <v>848</v>
      </c>
      <c r="F35" s="999">
        <v>841</v>
      </c>
    </row>
    <row r="36" spans="1:6" s="996" customFormat="1" ht="12.95" customHeight="1">
      <c r="A36" s="1001" t="s">
        <v>1</v>
      </c>
      <c r="B36" s="996">
        <v>918</v>
      </c>
      <c r="C36" s="996">
        <v>919</v>
      </c>
      <c r="D36" s="996">
        <v>927</v>
      </c>
      <c r="E36" s="996">
        <v>927</v>
      </c>
      <c r="F36" s="996">
        <v>923</v>
      </c>
    </row>
    <row r="37" spans="1:6" s="996" customFormat="1" ht="12.95" customHeight="1">
      <c r="A37" s="1001" t="s">
        <v>12</v>
      </c>
      <c r="B37" s="996">
        <v>896</v>
      </c>
      <c r="C37" s="996">
        <v>895</v>
      </c>
      <c r="D37" s="996">
        <v>893</v>
      </c>
      <c r="E37" s="996">
        <v>890</v>
      </c>
      <c r="F37" s="996">
        <v>882</v>
      </c>
    </row>
    <row r="38" spans="1:6" s="996" customFormat="1" ht="12.95" customHeight="1">
      <c r="A38" s="1001" t="s">
        <v>21</v>
      </c>
      <c r="B38" s="996">
        <v>815</v>
      </c>
      <c r="C38" s="996">
        <v>806</v>
      </c>
      <c r="D38" s="996">
        <v>804</v>
      </c>
      <c r="E38" s="996">
        <v>795</v>
      </c>
      <c r="F38" s="996">
        <v>786</v>
      </c>
    </row>
    <row r="39" spans="1:6" s="996" customFormat="1" ht="12.95" customHeight="1">
      <c r="A39" s="1001" t="s">
        <v>2</v>
      </c>
      <c r="B39" s="996">
        <v>769</v>
      </c>
      <c r="C39" s="996">
        <v>758</v>
      </c>
      <c r="D39" s="996">
        <v>760</v>
      </c>
      <c r="E39" s="996">
        <v>758</v>
      </c>
      <c r="F39" s="996">
        <v>756</v>
      </c>
    </row>
    <row r="40" spans="1:6" s="996" customFormat="1" ht="12.95" customHeight="1">
      <c r="A40" s="1001" t="s">
        <v>3</v>
      </c>
      <c r="B40" s="996">
        <v>878</v>
      </c>
      <c r="C40" s="996">
        <v>877</v>
      </c>
      <c r="D40" s="996">
        <v>878</v>
      </c>
      <c r="E40" s="996">
        <v>874</v>
      </c>
      <c r="F40" s="996">
        <v>872</v>
      </c>
    </row>
    <row r="41" spans="1:6" s="996" customFormat="1" ht="12.95" customHeight="1">
      <c r="A41" s="1001" t="s">
        <v>4</v>
      </c>
      <c r="B41" s="996">
        <v>875</v>
      </c>
      <c r="C41" s="996">
        <v>864</v>
      </c>
      <c r="D41" s="996">
        <v>855</v>
      </c>
      <c r="E41" s="996">
        <v>839</v>
      </c>
      <c r="F41" s="996">
        <v>820</v>
      </c>
    </row>
    <row r="42" spans="1:6" s="996" customFormat="1" ht="12.95" customHeight="1">
      <c r="A42" s="1001" t="s">
        <v>5</v>
      </c>
      <c r="B42" s="996">
        <v>781</v>
      </c>
      <c r="C42" s="996">
        <v>785</v>
      </c>
      <c r="D42" s="996">
        <v>790</v>
      </c>
      <c r="E42" s="996">
        <v>781</v>
      </c>
      <c r="F42" s="996">
        <v>771</v>
      </c>
    </row>
    <row r="43" spans="1:6" s="996" customFormat="1" ht="12.95" customHeight="1">
      <c r="A43" s="1004" t="s">
        <v>10</v>
      </c>
      <c r="B43" s="996">
        <v>411</v>
      </c>
      <c r="C43" s="996">
        <v>435</v>
      </c>
      <c r="D43" s="1006" t="s">
        <v>37</v>
      </c>
      <c r="E43" s="1006" t="s">
        <v>37</v>
      </c>
      <c r="F43" s="1006" t="s">
        <v>37</v>
      </c>
    </row>
    <row r="44" spans="1:6" s="996" customFormat="1" ht="12.95" customHeight="1">
      <c r="A44" s="1004" t="s">
        <v>11</v>
      </c>
      <c r="B44" s="996">
        <v>586</v>
      </c>
      <c r="C44" s="996">
        <v>576</v>
      </c>
      <c r="D44" s="1006" t="s">
        <v>37</v>
      </c>
      <c r="E44" s="1006" t="s">
        <v>37</v>
      </c>
      <c r="F44" s="1006" t="s">
        <v>37</v>
      </c>
    </row>
    <row r="45" spans="1:6" s="996" customFormat="1" ht="12.95" customHeight="1">
      <c r="A45" s="1007"/>
      <c r="B45" s="1007"/>
      <c r="C45" s="1007"/>
      <c r="D45" s="1007"/>
      <c r="E45" s="1007"/>
      <c r="F45" s="1007"/>
    </row>
    <row r="46" spans="1:6" s="240" customFormat="1" ht="15.75" customHeight="1">
      <c r="A46" s="245" t="s">
        <v>1221</v>
      </c>
    </row>
    <row r="47" spans="1:6" s="996" customFormat="1" ht="12.95" customHeight="1">
      <c r="A47" s="1008"/>
    </row>
    <row r="48" spans="1:6" s="996" customFormat="1" ht="12.95" customHeight="1">
      <c r="A48" s="1008"/>
    </row>
  </sheetData>
  <mergeCells count="4">
    <mergeCell ref="A7:F7"/>
    <mergeCell ref="A20:F20"/>
    <mergeCell ref="A33:F33"/>
    <mergeCell ref="A1:C1"/>
  </mergeCells>
  <hyperlinks>
    <hyperlink ref="A1" location="Содержание!A1" display="Вернуться в СОДЕРЖАНИЕ" xr:uid="{D0F9CCB3-EFCA-483E-9087-EB0CB8FBA1EE}"/>
  </hyperlinks>
  <pageMargins left="0.78740157480314965" right="0.78740157480314965" top="0.78740157480314965" bottom="0.78740157480314965" header="0.51181102362204722" footer="0.62992125984251968"/>
  <pageSetup paperSize="9" firstPageNumber="97" orientation="portrait" useFirstPageNumber="1" r:id="rId1"/>
  <headerFooter alignWithMargins="0">
    <oddFooter>&amp;C&amp;"Times New Roman,обычный"&amp;9&amp;P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1"/>
  <dimension ref="A1:G54"/>
  <sheetViews>
    <sheetView zoomScaleNormal="100" workbookViewId="0">
      <selection activeCell="N31" sqref="N31"/>
    </sheetView>
  </sheetViews>
  <sheetFormatPr defaultRowHeight="12.75"/>
  <cols>
    <col min="1" max="1" width="26.5703125" style="13" customWidth="1"/>
    <col min="2" max="6" width="11.7109375" customWidth="1"/>
  </cols>
  <sheetData>
    <row r="1" spans="1:6">
      <c r="A1" s="1686" t="s">
        <v>1308</v>
      </c>
      <c r="B1" s="1686"/>
      <c r="C1" s="1686"/>
    </row>
    <row r="2" spans="1:6" ht="68.25" customHeight="1">
      <c r="A2" s="1701" t="s">
        <v>1035</v>
      </c>
      <c r="B2" s="1701"/>
      <c r="C2" s="1701"/>
      <c r="D2" s="1701"/>
      <c r="E2" s="1701"/>
      <c r="F2" s="1701"/>
    </row>
    <row r="3" spans="1:6" ht="19.5" customHeight="1">
      <c r="A3" s="1009"/>
      <c r="B3" s="1009"/>
      <c r="C3" s="1009"/>
      <c r="D3" s="1009"/>
      <c r="E3" s="1009"/>
      <c r="F3" s="1009"/>
    </row>
    <row r="4" spans="1:6" s="1" customFormat="1" ht="18" customHeight="1">
      <c r="A4" s="1010" t="s">
        <v>1145</v>
      </c>
      <c r="B4" s="1010"/>
      <c r="C4" s="1010"/>
      <c r="D4" s="1010"/>
      <c r="E4" s="1010"/>
      <c r="F4" s="1010"/>
    </row>
    <row r="5" spans="1:6" s="1" customFormat="1" ht="18" customHeight="1">
      <c r="A5" s="2" t="s">
        <v>14</v>
      </c>
    </row>
    <row r="6" spans="1:6" s="1011" customFormat="1" ht="18" customHeight="1">
      <c r="A6" s="3"/>
      <c r="B6" s="4">
        <v>2021</v>
      </c>
      <c r="C6" s="4">
        <v>2022</v>
      </c>
      <c r="D6" s="4">
        <v>2023</v>
      </c>
      <c r="E6" s="4">
        <v>2024</v>
      </c>
      <c r="F6" s="4">
        <v>2025</v>
      </c>
    </row>
    <row r="7" spans="1:6" s="1011" customFormat="1" ht="12.95" customHeight="1">
      <c r="A7" s="5"/>
    </row>
    <row r="8" spans="1:6" s="1012" customFormat="1" ht="12.75" customHeight="1">
      <c r="A8" s="7" t="s">
        <v>0</v>
      </c>
      <c r="B8" s="16">
        <v>150164</v>
      </c>
      <c r="C8" s="63">
        <v>150225</v>
      </c>
      <c r="D8" s="16">
        <v>145977</v>
      </c>
      <c r="E8" s="16">
        <v>140419</v>
      </c>
      <c r="F8" s="16">
        <v>140504</v>
      </c>
    </row>
    <row r="9" spans="1:6" s="1011" customFormat="1" ht="12.75" customHeight="1">
      <c r="A9" s="15" t="s">
        <v>1048</v>
      </c>
      <c r="B9" s="19">
        <v>64017</v>
      </c>
      <c r="C9" s="59">
        <v>61229</v>
      </c>
      <c r="D9" s="19">
        <v>40361</v>
      </c>
      <c r="E9" s="19">
        <v>49150</v>
      </c>
      <c r="F9" s="19">
        <v>50677</v>
      </c>
    </row>
    <row r="10" spans="1:6" s="1011" customFormat="1" ht="12.75" customHeight="1">
      <c r="A10" s="15" t="s">
        <v>1049</v>
      </c>
      <c r="B10" s="19">
        <v>86147</v>
      </c>
      <c r="C10" s="59">
        <v>88996</v>
      </c>
      <c r="D10" s="19">
        <v>105616</v>
      </c>
      <c r="E10" s="19">
        <v>91269</v>
      </c>
      <c r="F10" s="19">
        <v>89827</v>
      </c>
    </row>
    <row r="11" spans="1:6" s="1012" customFormat="1" ht="12.75" customHeight="1">
      <c r="A11" s="6"/>
      <c r="B11" s="6"/>
      <c r="C11" s="6"/>
      <c r="D11" s="19"/>
      <c r="E11" s="19"/>
      <c r="F11" s="19"/>
    </row>
    <row r="12" spans="1:6" s="1011" customFormat="1" ht="12.75" customHeight="1">
      <c r="A12" s="7" t="s">
        <v>1</v>
      </c>
      <c r="B12" s="16">
        <v>13056</v>
      </c>
      <c r="C12" s="63">
        <v>13656</v>
      </c>
      <c r="D12" s="16">
        <v>14683</v>
      </c>
      <c r="E12" s="16">
        <v>14086</v>
      </c>
      <c r="F12" s="16">
        <v>14034</v>
      </c>
    </row>
    <row r="13" spans="1:6" s="1011" customFormat="1" ht="12.75" customHeight="1">
      <c r="A13" s="15" t="s">
        <v>1048</v>
      </c>
      <c r="B13" s="19">
        <v>3436</v>
      </c>
      <c r="C13" s="59">
        <v>3749</v>
      </c>
      <c r="D13" s="19">
        <v>3597</v>
      </c>
      <c r="E13" s="19">
        <v>4068</v>
      </c>
      <c r="F13" s="19">
        <v>4080</v>
      </c>
    </row>
    <row r="14" spans="1:6" s="1012" customFormat="1" ht="12.75" customHeight="1">
      <c r="A14" s="15" t="s">
        <v>1049</v>
      </c>
      <c r="B14" s="19">
        <v>9620</v>
      </c>
      <c r="C14" s="59">
        <v>9907</v>
      </c>
      <c r="D14" s="19">
        <v>11086</v>
      </c>
      <c r="E14" s="19">
        <v>10018</v>
      </c>
      <c r="F14" s="19">
        <v>9954</v>
      </c>
    </row>
    <row r="15" spans="1:6" s="1011" customFormat="1" ht="12.75" customHeight="1">
      <c r="A15" s="6"/>
      <c r="B15" s="19"/>
      <c r="C15" s="6"/>
      <c r="D15" s="19"/>
      <c r="E15" s="19"/>
      <c r="F15" s="19"/>
    </row>
    <row r="16" spans="1:6" s="1011" customFormat="1" ht="12.75" customHeight="1">
      <c r="A16" s="7" t="s">
        <v>12</v>
      </c>
      <c r="B16" s="16">
        <v>28358</v>
      </c>
      <c r="C16" s="63">
        <v>28195</v>
      </c>
      <c r="D16" s="16">
        <v>30838</v>
      </c>
      <c r="E16" s="16">
        <v>29669</v>
      </c>
      <c r="F16" s="16">
        <v>29667</v>
      </c>
    </row>
    <row r="17" spans="1:6" s="1012" customFormat="1" ht="12.75" customHeight="1">
      <c r="A17" s="15" t="s">
        <v>1048</v>
      </c>
      <c r="B17" s="19">
        <v>7223</v>
      </c>
      <c r="C17" s="59">
        <v>7256</v>
      </c>
      <c r="D17" s="19">
        <v>6704</v>
      </c>
      <c r="E17" s="19">
        <v>9028</v>
      </c>
      <c r="F17" s="19">
        <v>9097</v>
      </c>
    </row>
    <row r="18" spans="1:6" s="1011" customFormat="1" ht="12.75" customHeight="1">
      <c r="A18" s="15" t="s">
        <v>1049</v>
      </c>
      <c r="B18" s="19">
        <v>21135</v>
      </c>
      <c r="C18" s="59">
        <v>20939</v>
      </c>
      <c r="D18" s="19">
        <v>24134</v>
      </c>
      <c r="E18" s="19">
        <v>20641</v>
      </c>
      <c r="F18" s="19">
        <v>20570</v>
      </c>
    </row>
    <row r="19" spans="1:6" s="1011" customFormat="1" ht="12.75" customHeight="1">
      <c r="A19" s="6"/>
      <c r="B19" s="19"/>
      <c r="C19" s="6"/>
      <c r="D19" s="19"/>
      <c r="E19" s="6"/>
      <c r="F19" s="6"/>
    </row>
    <row r="20" spans="1:6" s="1012" customFormat="1" ht="12.75" customHeight="1">
      <c r="A20" s="7" t="s">
        <v>13</v>
      </c>
      <c r="B20" s="16">
        <v>9119</v>
      </c>
      <c r="C20" s="63">
        <v>9029</v>
      </c>
      <c r="D20" s="16">
        <v>10408</v>
      </c>
      <c r="E20" s="16">
        <v>9861</v>
      </c>
      <c r="F20" s="16">
        <v>9729</v>
      </c>
    </row>
    <row r="21" spans="1:6" s="1011" customFormat="1" ht="12.75" customHeight="1">
      <c r="A21" s="15" t="s">
        <v>1048</v>
      </c>
      <c r="B21" s="19">
        <v>3712</v>
      </c>
      <c r="C21" s="59">
        <v>3400</v>
      </c>
      <c r="D21" s="19">
        <v>2308</v>
      </c>
      <c r="E21" s="19">
        <v>2553</v>
      </c>
      <c r="F21" s="19">
        <v>2621</v>
      </c>
    </row>
    <row r="22" spans="1:6" s="1011" customFormat="1" ht="12.75" customHeight="1">
      <c r="A22" s="15" t="s">
        <v>1049</v>
      </c>
      <c r="B22" s="19">
        <v>5407</v>
      </c>
      <c r="C22" s="59">
        <v>5629</v>
      </c>
      <c r="D22" s="19">
        <v>8100</v>
      </c>
      <c r="E22" s="19">
        <v>7308</v>
      </c>
      <c r="F22" s="19">
        <v>7108</v>
      </c>
    </row>
    <row r="23" spans="1:6" s="1012" customFormat="1" ht="12.75" customHeight="1">
      <c r="A23" s="6"/>
      <c r="B23" s="19"/>
      <c r="C23" s="6"/>
      <c r="D23" s="19"/>
      <c r="E23" s="19"/>
      <c r="F23" s="19"/>
    </row>
    <row r="24" spans="1:6" s="1011" customFormat="1" ht="12.75" customHeight="1">
      <c r="A24" s="7" t="s">
        <v>2</v>
      </c>
      <c r="B24" s="16">
        <v>5090</v>
      </c>
      <c r="C24" s="63">
        <v>4734</v>
      </c>
      <c r="D24" s="16">
        <v>7278</v>
      </c>
      <c r="E24" s="16">
        <v>6898</v>
      </c>
      <c r="F24" s="16">
        <v>6571</v>
      </c>
    </row>
    <row r="25" spans="1:6" s="1011" customFormat="1" ht="12.75" customHeight="1">
      <c r="A25" s="15" t="s">
        <v>1048</v>
      </c>
      <c r="B25" s="19">
        <v>868</v>
      </c>
      <c r="C25" s="59">
        <v>826</v>
      </c>
      <c r="D25" s="19">
        <v>1042</v>
      </c>
      <c r="E25" s="19">
        <v>925</v>
      </c>
      <c r="F25" s="19">
        <v>910</v>
      </c>
    </row>
    <row r="26" spans="1:6" s="1012" customFormat="1" ht="12.75" customHeight="1">
      <c r="A26" s="15" t="s">
        <v>1049</v>
      </c>
      <c r="B26" s="19">
        <v>4222</v>
      </c>
      <c r="C26" s="59">
        <v>3908</v>
      </c>
      <c r="D26" s="19">
        <v>6236</v>
      </c>
      <c r="E26" s="19">
        <v>5973</v>
      </c>
      <c r="F26" s="19">
        <v>5661</v>
      </c>
    </row>
    <row r="27" spans="1:6" s="1011" customFormat="1" ht="12.75" customHeight="1">
      <c r="A27" s="6"/>
      <c r="B27" s="19"/>
      <c r="C27" s="6"/>
      <c r="D27" s="19"/>
      <c r="E27" s="19"/>
      <c r="F27" s="16"/>
    </row>
    <row r="28" spans="1:6" s="1011" customFormat="1" ht="12.75" customHeight="1">
      <c r="A28" s="7" t="s">
        <v>3</v>
      </c>
      <c r="B28" s="16">
        <v>28148</v>
      </c>
      <c r="C28" s="63">
        <v>29813</v>
      </c>
      <c r="D28" s="16">
        <v>35125</v>
      </c>
      <c r="E28" s="16">
        <v>31339</v>
      </c>
      <c r="F28" s="16">
        <v>31567</v>
      </c>
    </row>
    <row r="29" spans="1:6" s="1012" customFormat="1" ht="12.75" customHeight="1">
      <c r="A29" s="15" t="s">
        <v>1048</v>
      </c>
      <c r="B29" s="19">
        <v>2956</v>
      </c>
      <c r="C29" s="59">
        <v>1964</v>
      </c>
      <c r="D29" s="19">
        <v>2650</v>
      </c>
      <c r="E29" s="19">
        <v>3257</v>
      </c>
      <c r="F29" s="19">
        <v>3874</v>
      </c>
    </row>
    <row r="30" spans="1:6" s="1011" customFormat="1" ht="12.75" customHeight="1">
      <c r="A30" s="15" t="s">
        <v>1049</v>
      </c>
      <c r="B30" s="19">
        <v>25192</v>
      </c>
      <c r="C30" s="59">
        <v>27849</v>
      </c>
      <c r="D30" s="19">
        <v>32475</v>
      </c>
      <c r="E30" s="19">
        <v>28082</v>
      </c>
      <c r="F30" s="19">
        <v>27693</v>
      </c>
    </row>
    <row r="31" spans="1:6" s="1011" customFormat="1" ht="12.75" customHeight="1">
      <c r="A31" s="6"/>
      <c r="B31" s="19"/>
      <c r="C31" s="6"/>
      <c r="D31" s="19"/>
      <c r="E31" s="19"/>
      <c r="F31" s="19"/>
    </row>
    <row r="32" spans="1:6" s="1013" customFormat="1" ht="12.75" customHeight="1">
      <c r="A32" s="7" t="s">
        <v>4</v>
      </c>
      <c r="B32" s="16">
        <v>5213</v>
      </c>
      <c r="C32" s="63">
        <v>5153</v>
      </c>
      <c r="D32" s="16">
        <v>6145</v>
      </c>
      <c r="E32" s="16">
        <v>5683</v>
      </c>
      <c r="F32" s="16">
        <v>5631</v>
      </c>
    </row>
    <row r="33" spans="1:7" s="1" customFormat="1" ht="12.75" customHeight="1">
      <c r="A33" s="15" t="s">
        <v>1048</v>
      </c>
      <c r="B33" s="19">
        <v>830</v>
      </c>
      <c r="C33" s="59">
        <v>1050</v>
      </c>
      <c r="D33" s="19">
        <v>867</v>
      </c>
      <c r="E33" s="19">
        <v>848</v>
      </c>
      <c r="F33" s="19">
        <v>853</v>
      </c>
    </row>
    <row r="34" spans="1:7" s="1" customFormat="1" ht="12.75" customHeight="1">
      <c r="A34" s="15" t="s">
        <v>1049</v>
      </c>
      <c r="B34" s="19">
        <v>4383</v>
      </c>
      <c r="C34" s="59">
        <v>4103</v>
      </c>
      <c r="D34" s="19">
        <v>5278</v>
      </c>
      <c r="E34" s="19">
        <v>4835</v>
      </c>
      <c r="F34" s="19">
        <v>4778</v>
      </c>
    </row>
    <row r="35" spans="1:7" s="1" customFormat="1" ht="12.75" customHeight="1">
      <c r="A35" s="6"/>
      <c r="B35" s="19"/>
      <c r="C35" s="6"/>
      <c r="D35" s="19"/>
      <c r="E35" s="19"/>
      <c r="F35" s="16"/>
    </row>
    <row r="36" spans="1:7" s="1" customFormat="1" ht="12.75" customHeight="1">
      <c r="A36" s="7" t="s">
        <v>5</v>
      </c>
      <c r="B36" s="16">
        <v>19849</v>
      </c>
      <c r="C36" s="63">
        <v>19876</v>
      </c>
      <c r="D36" s="16">
        <v>21670</v>
      </c>
      <c r="E36" s="16">
        <v>17944</v>
      </c>
      <c r="F36" s="16">
        <v>17523</v>
      </c>
    </row>
    <row r="37" spans="1:7" s="1" customFormat="1" ht="12.75" customHeight="1">
      <c r="A37" s="15" t="s">
        <v>1048</v>
      </c>
      <c r="B37" s="19">
        <v>3975</v>
      </c>
      <c r="C37" s="59">
        <v>3408</v>
      </c>
      <c r="D37" s="19">
        <v>3489</v>
      </c>
      <c r="E37" s="19">
        <v>3532</v>
      </c>
      <c r="F37" s="19">
        <v>3460</v>
      </c>
    </row>
    <row r="38" spans="1:7" s="1014" customFormat="1" ht="12.75" customHeight="1">
      <c r="A38" s="15" t="s">
        <v>1049</v>
      </c>
      <c r="B38" s="19">
        <v>15874</v>
      </c>
      <c r="C38" s="59">
        <v>16468</v>
      </c>
      <c r="D38" s="19">
        <v>18181</v>
      </c>
      <c r="E38" s="19">
        <v>14412</v>
      </c>
      <c r="F38" s="19">
        <v>14063</v>
      </c>
    </row>
    <row r="39" spans="1:7" s="1" customFormat="1" ht="12.75" customHeight="1">
      <c r="A39" s="6"/>
      <c r="B39" s="19"/>
      <c r="C39" s="6"/>
      <c r="D39" s="19"/>
      <c r="E39" s="19"/>
      <c r="F39" s="19"/>
    </row>
    <row r="40" spans="1:7" s="1" customFormat="1" ht="12.75" customHeight="1">
      <c r="A40" s="20" t="s">
        <v>10</v>
      </c>
      <c r="B40" s="16">
        <v>27486</v>
      </c>
      <c r="C40" s="63">
        <v>27460</v>
      </c>
      <c r="D40" s="16">
        <v>12980</v>
      </c>
      <c r="E40" s="17">
        <v>15783</v>
      </c>
      <c r="F40" s="16">
        <v>16690</v>
      </c>
    </row>
    <row r="41" spans="1:7" s="1013" customFormat="1" ht="12.75" customHeight="1">
      <c r="A41" s="15" t="s">
        <v>1048</v>
      </c>
      <c r="B41" s="19">
        <v>27418</v>
      </c>
      <c r="C41" s="59">
        <v>27427</v>
      </c>
      <c r="D41" s="19">
        <v>12942</v>
      </c>
      <c r="E41" s="18">
        <v>15783</v>
      </c>
      <c r="F41" s="19">
        <v>16690</v>
      </c>
    </row>
    <row r="42" spans="1:7" s="1" customFormat="1" ht="12.75" customHeight="1">
      <c r="A42" s="15" t="s">
        <v>1049</v>
      </c>
      <c r="B42" s="19">
        <v>68</v>
      </c>
      <c r="C42" s="59">
        <v>33</v>
      </c>
      <c r="D42" s="19">
        <v>38</v>
      </c>
      <c r="E42" s="18" t="s">
        <v>37</v>
      </c>
      <c r="F42" s="18" t="s">
        <v>37</v>
      </c>
    </row>
    <row r="43" spans="1:7" s="1" customFormat="1" ht="12.75" customHeight="1">
      <c r="A43" s="11"/>
      <c r="B43" s="19"/>
      <c r="C43" s="6"/>
      <c r="D43" s="19"/>
      <c r="E43" s="18"/>
      <c r="F43" s="18"/>
    </row>
    <row r="44" spans="1:7" s="1013" customFormat="1" ht="12.75" customHeight="1">
      <c r="A44" s="20" t="s">
        <v>11</v>
      </c>
      <c r="B44" s="16">
        <v>13845</v>
      </c>
      <c r="C44" s="63">
        <v>12309</v>
      </c>
      <c r="D44" s="16">
        <v>6850</v>
      </c>
      <c r="E44" s="17">
        <v>9156</v>
      </c>
      <c r="F44" s="17">
        <v>9092</v>
      </c>
    </row>
    <row r="45" spans="1:7" s="1" customFormat="1" ht="12.75" customHeight="1">
      <c r="A45" s="15" t="s">
        <v>1048</v>
      </c>
      <c r="B45" s="19">
        <v>13599</v>
      </c>
      <c r="C45" s="59">
        <v>12149</v>
      </c>
      <c r="D45" s="19">
        <v>6762</v>
      </c>
      <c r="E45" s="18">
        <v>9156</v>
      </c>
      <c r="F45" s="18">
        <v>9092</v>
      </c>
    </row>
    <row r="46" spans="1:7" s="1" customFormat="1" ht="12.75" customHeight="1">
      <c r="A46" s="15" t="s">
        <v>1049</v>
      </c>
      <c r="B46" s="19">
        <v>246</v>
      </c>
      <c r="C46" s="59">
        <v>160</v>
      </c>
      <c r="D46" s="19">
        <v>88</v>
      </c>
      <c r="E46" s="18" t="s">
        <v>37</v>
      </c>
      <c r="F46" s="18" t="s">
        <v>37</v>
      </c>
    </row>
    <row r="47" spans="1:7" s="1013" customFormat="1" ht="12.75" customHeight="1">
      <c r="A47" s="8"/>
      <c r="B47" s="1015"/>
      <c r="C47" s="1015"/>
      <c r="D47" s="1015"/>
      <c r="E47" s="1015"/>
      <c r="F47" s="1016"/>
    </row>
    <row r="48" spans="1:7" s="219" customFormat="1">
      <c r="A48" s="1019"/>
      <c r="B48" s="1020">
        <f t="shared" ref="B48:G48" si="0">B8-B12-B16-B20-B24-B28-B32-B36-B40-B44</f>
        <v>0</v>
      </c>
      <c r="C48" s="1020">
        <f t="shared" si="0"/>
        <v>0</v>
      </c>
      <c r="D48" s="1020">
        <f t="shared" si="0"/>
        <v>0</v>
      </c>
      <c r="E48" s="1020">
        <f t="shared" si="0"/>
        <v>0</v>
      </c>
      <c r="F48" s="1020">
        <f>F8-F12-F16-F20-F24-F28-F32-F36-F40-F44</f>
        <v>0</v>
      </c>
      <c r="G48" s="1020">
        <f t="shared" si="0"/>
        <v>0</v>
      </c>
    </row>
    <row r="49" spans="1:6" s="219" customFormat="1">
      <c r="A49" s="1019"/>
      <c r="B49" s="1020">
        <f t="shared" ref="B49:F49" si="1">B9-B13-B17-B21-B25-B29-B33-B37-B41-B45</f>
        <v>0</v>
      </c>
      <c r="C49" s="1020">
        <f t="shared" si="1"/>
        <v>0</v>
      </c>
      <c r="D49" s="1020">
        <f t="shared" si="1"/>
        <v>0</v>
      </c>
      <c r="E49" s="1020">
        <f t="shared" si="1"/>
        <v>0</v>
      </c>
      <c r="F49" s="1020">
        <f t="shared" si="1"/>
        <v>0</v>
      </c>
    </row>
    <row r="50" spans="1:6" s="219" customFormat="1">
      <c r="A50" s="1019"/>
      <c r="B50" s="1020">
        <f t="shared" ref="B50:F50" si="2">B10-B14-B18-B22-B26-B30-B34-B38-B42-B46</f>
        <v>0</v>
      </c>
      <c r="C50" s="1020">
        <f t="shared" si="2"/>
        <v>0</v>
      </c>
      <c r="D50" s="1020">
        <f t="shared" si="2"/>
        <v>0</v>
      </c>
      <c r="E50" s="1020" t="e">
        <f t="shared" si="2"/>
        <v>#VALUE!</v>
      </c>
      <c r="F50" s="1020" t="e">
        <f t="shared" si="2"/>
        <v>#VALUE!</v>
      </c>
    </row>
    <row r="51" spans="1:6" s="219" customFormat="1">
      <c r="A51" s="1019"/>
    </row>
    <row r="52" spans="1:6" s="219" customFormat="1">
      <c r="A52" s="1019"/>
    </row>
    <row r="53" spans="1:6" s="219" customFormat="1">
      <c r="A53" s="1019"/>
    </row>
    <row r="54" spans="1:6" s="219" customFormat="1">
      <c r="A54" s="1019"/>
    </row>
  </sheetData>
  <mergeCells count="2">
    <mergeCell ref="A2:F2"/>
    <mergeCell ref="A1:C1"/>
  </mergeCells>
  <phoneticPr fontId="0" type="noConversion"/>
  <hyperlinks>
    <hyperlink ref="A1" location="Содержание!A1" display="Вернуться в СОДЕРЖАНИЕ" xr:uid="{9F6A6E04-EACC-4E40-9B95-4A13C9988F82}"/>
  </hyperlinks>
  <pageMargins left="0.78740157480314965" right="0.78740157480314965" top="0.78740157480314965" bottom="0.78740157480314965" header="0.51181102362204722" footer="0.62992125984251968"/>
  <pageSetup paperSize="9" firstPageNumber="98" orientation="portrait" useFirstPageNumber="1" r:id="rId1"/>
  <headerFooter alignWithMargins="0">
    <oddFooter>&amp;C&amp;"Times New Roman Cyr,обычный"&amp;9&amp;P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3"/>
  <dimension ref="A1:F440"/>
  <sheetViews>
    <sheetView zoomScaleNormal="100" workbookViewId="0">
      <pane xSplit="1" ySplit="4" topLeftCell="B11" activePane="bottomRight" state="frozen"/>
      <selection activeCell="P15" sqref="P15"/>
      <selection pane="topRight" activeCell="P15" sqref="P15"/>
      <selection pane="bottomLeft" activeCell="P15" sqref="P15"/>
      <selection pane="bottomRight" activeCell="I49" sqref="I49"/>
    </sheetView>
  </sheetViews>
  <sheetFormatPr defaultRowHeight="12.75"/>
  <cols>
    <col min="1" max="1" width="30.140625" style="13" customWidth="1"/>
    <col min="2" max="6" width="11.28515625" customWidth="1"/>
  </cols>
  <sheetData>
    <row r="1" spans="1:6">
      <c r="A1" s="1686" t="s">
        <v>1308</v>
      </c>
      <c r="B1" s="1686"/>
      <c r="C1" s="1686"/>
    </row>
    <row r="2" spans="1:6" s="1" customFormat="1" ht="18" customHeight="1">
      <c r="A2" s="1010" t="s">
        <v>1146</v>
      </c>
    </row>
    <row r="3" spans="1:6" s="1013" customFormat="1" ht="18" customHeight="1">
      <c r="A3" s="9" t="s">
        <v>8</v>
      </c>
    </row>
    <row r="4" spans="1:6" s="1" customFormat="1" ht="18" customHeight="1">
      <c r="A4" s="3"/>
      <c r="B4" s="1021">
        <v>2021</v>
      </c>
      <c r="C4" s="1021">
        <v>2022</v>
      </c>
      <c r="D4" s="1021">
        <v>2023</v>
      </c>
      <c r="E4" s="1021">
        <v>2024</v>
      </c>
      <c r="F4" s="1021">
        <v>2025</v>
      </c>
    </row>
    <row r="5" spans="1:6" s="1" customFormat="1" ht="12.95" customHeight="1">
      <c r="A5" s="5"/>
      <c r="B5" s="21"/>
      <c r="C5" s="21"/>
      <c r="D5" s="21"/>
      <c r="E5" s="21"/>
    </row>
    <row r="6" spans="1:6" s="1013" customFormat="1" ht="12.95" customHeight="1">
      <c r="A6" s="7" t="s">
        <v>0</v>
      </c>
      <c r="B6" s="63">
        <v>38875</v>
      </c>
      <c r="C6" s="24">
        <v>31401</v>
      </c>
      <c r="D6" s="63">
        <v>31500</v>
      </c>
      <c r="E6" s="16">
        <v>31710</v>
      </c>
      <c r="F6" s="16">
        <v>33428</v>
      </c>
    </row>
    <row r="7" spans="1:6" s="1" customFormat="1" ht="12.95" customHeight="1">
      <c r="A7" s="15" t="s">
        <v>1048</v>
      </c>
      <c r="B7" s="59">
        <v>14786</v>
      </c>
      <c r="C7" s="25">
        <v>11877</v>
      </c>
      <c r="D7" s="59">
        <v>11500</v>
      </c>
      <c r="E7" s="19">
        <v>13726</v>
      </c>
      <c r="F7" s="19">
        <v>13809</v>
      </c>
    </row>
    <row r="8" spans="1:6" s="1" customFormat="1" ht="12.95" customHeight="1">
      <c r="A8" s="15" t="s">
        <v>1049</v>
      </c>
      <c r="B8" s="59">
        <v>24089</v>
      </c>
      <c r="C8" s="25">
        <v>19524</v>
      </c>
      <c r="D8" s="59">
        <v>20000</v>
      </c>
      <c r="E8" s="19">
        <v>17984</v>
      </c>
      <c r="F8" s="19">
        <v>19619</v>
      </c>
    </row>
    <row r="9" spans="1:6" s="1013" customFormat="1" ht="12.95" customHeight="1">
      <c r="A9" s="6"/>
      <c r="B9" s="63"/>
      <c r="C9" s="1022"/>
      <c r="D9" s="63"/>
      <c r="E9" s="19"/>
      <c r="F9" s="19"/>
    </row>
    <row r="10" spans="1:6" s="1" customFormat="1" ht="12.95" customHeight="1">
      <c r="A10" s="7" t="s">
        <v>1</v>
      </c>
      <c r="B10" s="63">
        <v>2753</v>
      </c>
      <c r="C10" s="17">
        <v>2314</v>
      </c>
      <c r="D10" s="63">
        <v>2303</v>
      </c>
      <c r="E10" s="16">
        <v>2296</v>
      </c>
      <c r="F10" s="16">
        <v>2436</v>
      </c>
    </row>
    <row r="11" spans="1:6" s="1" customFormat="1" ht="12.95" customHeight="1">
      <c r="A11" s="15" t="s">
        <v>1048</v>
      </c>
      <c r="B11" s="59">
        <v>844</v>
      </c>
      <c r="C11" s="18">
        <v>828</v>
      </c>
      <c r="D11" s="59">
        <v>771</v>
      </c>
      <c r="E11" s="19">
        <v>867</v>
      </c>
      <c r="F11" s="19">
        <v>860</v>
      </c>
    </row>
    <row r="12" spans="1:6" s="1" customFormat="1" ht="12.95" customHeight="1">
      <c r="A12" s="15" t="s">
        <v>1049</v>
      </c>
      <c r="B12" s="59">
        <v>1909</v>
      </c>
      <c r="C12" s="18">
        <v>1486</v>
      </c>
      <c r="D12" s="59">
        <v>1532</v>
      </c>
      <c r="E12" s="19">
        <v>1429</v>
      </c>
      <c r="F12" s="19">
        <v>1576</v>
      </c>
    </row>
    <row r="13" spans="1:6" s="1" customFormat="1" ht="12.95" customHeight="1">
      <c r="A13" s="6"/>
      <c r="B13" s="63"/>
      <c r="C13" s="18"/>
      <c r="D13" s="63"/>
      <c r="E13" s="19"/>
      <c r="F13" s="19"/>
    </row>
    <row r="14" spans="1:6" s="10" customFormat="1" ht="12.95" customHeight="1">
      <c r="A14" s="7" t="s">
        <v>12</v>
      </c>
      <c r="B14" s="63">
        <v>6698</v>
      </c>
      <c r="C14" s="17">
        <v>5494</v>
      </c>
      <c r="D14" s="63">
        <v>5436</v>
      </c>
      <c r="E14" s="16">
        <v>5582</v>
      </c>
      <c r="F14" s="16">
        <v>5853</v>
      </c>
    </row>
    <row r="15" spans="1:6" s="10" customFormat="1" ht="12.95" customHeight="1">
      <c r="A15" s="15" t="s">
        <v>1048</v>
      </c>
      <c r="B15" s="59">
        <v>1870</v>
      </c>
      <c r="C15" s="18">
        <v>1460</v>
      </c>
      <c r="D15" s="59">
        <v>1521</v>
      </c>
      <c r="E15" s="19">
        <v>1961</v>
      </c>
      <c r="F15" s="19">
        <v>1961</v>
      </c>
    </row>
    <row r="16" spans="1:6" s="10" customFormat="1" ht="12.95" customHeight="1">
      <c r="A16" s="15" t="s">
        <v>1049</v>
      </c>
      <c r="B16" s="59">
        <v>4828</v>
      </c>
      <c r="C16" s="18">
        <v>4034</v>
      </c>
      <c r="D16" s="59">
        <v>3915</v>
      </c>
      <c r="E16" s="19">
        <v>3621</v>
      </c>
      <c r="F16" s="19">
        <v>3892</v>
      </c>
    </row>
    <row r="17" spans="1:6" s="10" customFormat="1" ht="12.95" customHeight="1">
      <c r="A17" s="6"/>
      <c r="B17" s="63"/>
      <c r="C17" s="18"/>
      <c r="D17" s="63"/>
      <c r="E17" s="19"/>
      <c r="F17" s="19"/>
    </row>
    <row r="18" spans="1:6" s="10" customFormat="1" ht="12.95" customHeight="1">
      <c r="A18" s="7" t="s">
        <v>13</v>
      </c>
      <c r="B18" s="63">
        <v>3911</v>
      </c>
      <c r="C18" s="17">
        <v>2990</v>
      </c>
      <c r="D18" s="63">
        <v>2876</v>
      </c>
      <c r="E18" s="16">
        <v>2957</v>
      </c>
      <c r="F18" s="16">
        <v>3169</v>
      </c>
    </row>
    <row r="19" spans="1:6" s="1023" customFormat="1" ht="12.95" customHeight="1">
      <c r="A19" s="15" t="s">
        <v>1048</v>
      </c>
      <c r="B19" s="59">
        <v>1053</v>
      </c>
      <c r="C19" s="18">
        <v>808</v>
      </c>
      <c r="D19" s="59">
        <v>701</v>
      </c>
      <c r="E19" s="19">
        <v>882</v>
      </c>
      <c r="F19" s="19">
        <v>948</v>
      </c>
    </row>
    <row r="20" spans="1:6" s="10" customFormat="1" ht="12.95" customHeight="1">
      <c r="A20" s="15" t="s">
        <v>1049</v>
      </c>
      <c r="B20" s="59">
        <v>2858</v>
      </c>
      <c r="C20" s="18">
        <v>2182</v>
      </c>
      <c r="D20" s="59">
        <v>2175</v>
      </c>
      <c r="E20" s="19">
        <v>2075</v>
      </c>
      <c r="F20" s="19">
        <v>2221</v>
      </c>
    </row>
    <row r="21" spans="1:6" s="10" customFormat="1" ht="12.95" customHeight="1">
      <c r="A21" s="6"/>
      <c r="B21" s="63"/>
      <c r="C21" s="18"/>
      <c r="D21" s="63"/>
      <c r="E21" s="19"/>
      <c r="F21" s="19"/>
    </row>
    <row r="22" spans="1:6" s="1023" customFormat="1" ht="12.95" customHeight="1">
      <c r="A22" s="7" t="s">
        <v>2</v>
      </c>
      <c r="B22" s="63">
        <v>2113</v>
      </c>
      <c r="C22" s="17">
        <v>1537</v>
      </c>
      <c r="D22" s="63">
        <v>1681</v>
      </c>
      <c r="E22" s="16">
        <v>1764</v>
      </c>
      <c r="F22" s="16">
        <v>1909</v>
      </c>
    </row>
    <row r="23" spans="1:6" s="10" customFormat="1" ht="12.95" customHeight="1">
      <c r="A23" s="15" t="s">
        <v>1048</v>
      </c>
      <c r="B23" s="59">
        <v>296</v>
      </c>
      <c r="C23" s="18">
        <v>167</v>
      </c>
      <c r="D23" s="59">
        <v>234</v>
      </c>
      <c r="E23" s="19">
        <v>264</v>
      </c>
      <c r="F23" s="19">
        <v>263</v>
      </c>
    </row>
    <row r="24" spans="1:6" s="10" customFormat="1" ht="12.95" customHeight="1">
      <c r="A24" s="15" t="s">
        <v>1049</v>
      </c>
      <c r="B24" s="59">
        <v>1817</v>
      </c>
      <c r="C24" s="18">
        <v>1370</v>
      </c>
      <c r="D24" s="59">
        <v>1447</v>
      </c>
      <c r="E24" s="19">
        <v>1500</v>
      </c>
      <c r="F24" s="19">
        <v>1646</v>
      </c>
    </row>
    <row r="25" spans="1:6" s="1023" customFormat="1" ht="12.75" customHeight="1">
      <c r="A25" s="6"/>
      <c r="B25" s="63"/>
      <c r="C25" s="18"/>
      <c r="D25" s="63"/>
      <c r="E25" s="19"/>
      <c r="F25" s="66"/>
    </row>
    <row r="26" spans="1:6" s="1024" customFormat="1" ht="12.75" customHeight="1">
      <c r="A26" s="7" t="s">
        <v>3</v>
      </c>
      <c r="B26" s="63">
        <v>6179</v>
      </c>
      <c r="C26" s="17">
        <v>5508</v>
      </c>
      <c r="D26" s="63">
        <v>5595</v>
      </c>
      <c r="E26" s="16">
        <v>5114</v>
      </c>
      <c r="F26" s="16">
        <v>5676</v>
      </c>
    </row>
    <row r="27" spans="1:6" s="10" customFormat="1" ht="12.75" customHeight="1">
      <c r="A27" s="15" t="s">
        <v>1048</v>
      </c>
      <c r="B27" s="59">
        <v>634</v>
      </c>
      <c r="C27" s="18">
        <v>474</v>
      </c>
      <c r="D27" s="59">
        <v>509</v>
      </c>
      <c r="E27" s="19">
        <v>611</v>
      </c>
      <c r="F27" s="19">
        <v>756</v>
      </c>
    </row>
    <row r="28" spans="1:6" s="1023" customFormat="1" ht="12.75" customHeight="1">
      <c r="A28" s="15" t="s">
        <v>1049</v>
      </c>
      <c r="B28" s="59">
        <v>5545</v>
      </c>
      <c r="C28" s="18">
        <v>5034</v>
      </c>
      <c r="D28" s="59">
        <v>5086</v>
      </c>
      <c r="E28" s="19">
        <v>4503</v>
      </c>
      <c r="F28" s="19">
        <v>4920</v>
      </c>
    </row>
    <row r="29" spans="1:6" s="10" customFormat="1" ht="12.75" customHeight="1">
      <c r="A29" s="6"/>
      <c r="B29" s="63"/>
      <c r="C29" s="18"/>
      <c r="D29" s="63"/>
      <c r="E29" s="19"/>
      <c r="F29" s="19"/>
    </row>
    <row r="30" spans="1:6" s="10" customFormat="1" ht="12.75" customHeight="1">
      <c r="A30" s="7" t="s">
        <v>4</v>
      </c>
      <c r="B30" s="63">
        <v>1636</v>
      </c>
      <c r="C30" s="17">
        <v>1307</v>
      </c>
      <c r="D30" s="63">
        <v>1351</v>
      </c>
      <c r="E30" s="16">
        <v>1263</v>
      </c>
      <c r="F30" s="16">
        <v>1402</v>
      </c>
    </row>
    <row r="31" spans="1:6" s="1023" customFormat="1" ht="12.75" customHeight="1">
      <c r="A31" s="15" t="s">
        <v>1048</v>
      </c>
      <c r="B31" s="59">
        <v>312</v>
      </c>
      <c r="C31" s="18">
        <v>305</v>
      </c>
      <c r="D31" s="59">
        <v>242</v>
      </c>
      <c r="E31" s="19">
        <v>215</v>
      </c>
      <c r="F31" s="19">
        <v>245</v>
      </c>
    </row>
    <row r="32" spans="1:6" s="10" customFormat="1" ht="12.75" customHeight="1">
      <c r="A32" s="15" t="s">
        <v>1049</v>
      </c>
      <c r="B32" s="59">
        <v>1324</v>
      </c>
      <c r="C32" s="18">
        <v>1002</v>
      </c>
      <c r="D32" s="59">
        <v>1109</v>
      </c>
      <c r="E32" s="19">
        <v>1048</v>
      </c>
      <c r="F32" s="19">
        <v>1157</v>
      </c>
    </row>
    <row r="33" spans="1:6" s="10" customFormat="1" ht="12.75" customHeight="1">
      <c r="A33" s="6"/>
      <c r="B33" s="63"/>
      <c r="C33" s="18"/>
      <c r="D33" s="63"/>
      <c r="E33" s="19"/>
      <c r="F33" s="19"/>
    </row>
    <row r="34" spans="1:6" s="1023" customFormat="1" ht="12.75" customHeight="1">
      <c r="A34" s="7" t="s">
        <v>5</v>
      </c>
      <c r="B34" s="63">
        <v>7535</v>
      </c>
      <c r="C34" s="17">
        <v>5774</v>
      </c>
      <c r="D34" s="63">
        <v>6011</v>
      </c>
      <c r="E34" s="16">
        <v>5160</v>
      </c>
      <c r="F34" s="16">
        <v>5575</v>
      </c>
    </row>
    <row r="35" spans="1:6" s="10" customFormat="1" ht="12.75" customHeight="1">
      <c r="A35" s="15" t="s">
        <v>1048</v>
      </c>
      <c r="B35" s="59">
        <v>1826</v>
      </c>
      <c r="C35" s="18">
        <v>1398</v>
      </c>
      <c r="D35" s="59">
        <v>1307</v>
      </c>
      <c r="E35" s="19">
        <v>1352</v>
      </c>
      <c r="F35" s="19">
        <v>1368</v>
      </c>
    </row>
    <row r="36" spans="1:6" s="10" customFormat="1" ht="12.75" customHeight="1">
      <c r="A36" s="15" t="s">
        <v>1049</v>
      </c>
      <c r="B36" s="59">
        <v>5709</v>
      </c>
      <c r="C36" s="18">
        <v>4376</v>
      </c>
      <c r="D36" s="59">
        <v>4704</v>
      </c>
      <c r="E36" s="19">
        <v>3808</v>
      </c>
      <c r="F36" s="19">
        <v>4207</v>
      </c>
    </row>
    <row r="37" spans="1:6" s="1023" customFormat="1" ht="12.75" customHeight="1">
      <c r="A37" s="6"/>
      <c r="B37" s="63"/>
      <c r="C37" s="17"/>
      <c r="D37" s="63"/>
      <c r="E37" s="19"/>
      <c r="F37" s="19"/>
    </row>
    <row r="38" spans="1:6" s="10" customFormat="1" ht="12.75" customHeight="1">
      <c r="A38" s="20" t="s">
        <v>10</v>
      </c>
      <c r="B38" s="63">
        <v>6174</v>
      </c>
      <c r="C38" s="17">
        <v>4951</v>
      </c>
      <c r="D38" s="63">
        <v>4611</v>
      </c>
      <c r="E38" s="16">
        <v>5564</v>
      </c>
      <c r="F38" s="16">
        <v>5488</v>
      </c>
    </row>
    <row r="39" spans="1:6" s="10" customFormat="1" ht="12.75" customHeight="1">
      <c r="A39" s="15" t="s">
        <v>1048</v>
      </c>
      <c r="B39" s="59">
        <v>6154</v>
      </c>
      <c r="C39" s="18">
        <v>4936</v>
      </c>
      <c r="D39" s="59">
        <v>4597</v>
      </c>
      <c r="E39" s="19">
        <v>5564</v>
      </c>
      <c r="F39" s="19">
        <v>5488</v>
      </c>
    </row>
    <row r="40" spans="1:6" s="1023" customFormat="1" ht="12.75" customHeight="1">
      <c r="A40" s="15" t="s">
        <v>1049</v>
      </c>
      <c r="B40" s="59">
        <v>20</v>
      </c>
      <c r="C40" s="18">
        <v>15</v>
      </c>
      <c r="D40" s="59">
        <v>14</v>
      </c>
      <c r="E40" s="18" t="s">
        <v>37</v>
      </c>
      <c r="F40" s="18" t="s">
        <v>37</v>
      </c>
    </row>
    <row r="41" spans="1:6" s="10" customFormat="1" ht="12.75" customHeight="1">
      <c r="A41" s="11"/>
      <c r="B41" s="63"/>
      <c r="C41" s="18"/>
      <c r="D41" s="63"/>
      <c r="E41" s="18"/>
      <c r="F41" s="18"/>
    </row>
    <row r="42" spans="1:6" s="10" customFormat="1" ht="12.75" customHeight="1">
      <c r="A42" s="20" t="s">
        <v>11</v>
      </c>
      <c r="B42" s="63">
        <v>1876</v>
      </c>
      <c r="C42" s="17">
        <v>1526</v>
      </c>
      <c r="D42" s="63">
        <v>1636</v>
      </c>
      <c r="E42" s="17">
        <v>2010</v>
      </c>
      <c r="F42" s="17">
        <v>1920</v>
      </c>
    </row>
    <row r="43" spans="1:6" s="1023" customFormat="1" ht="12.75" customHeight="1">
      <c r="A43" s="15" t="s">
        <v>1048</v>
      </c>
      <c r="B43" s="59">
        <v>1797</v>
      </c>
      <c r="C43" s="18">
        <v>1501</v>
      </c>
      <c r="D43" s="59">
        <v>1618</v>
      </c>
      <c r="E43" s="18">
        <v>2010</v>
      </c>
      <c r="F43" s="18">
        <v>1920</v>
      </c>
    </row>
    <row r="44" spans="1:6" s="10" customFormat="1" ht="12.75" customHeight="1">
      <c r="A44" s="15" t="s">
        <v>1049</v>
      </c>
      <c r="B44" s="59">
        <v>79</v>
      </c>
      <c r="C44" s="18">
        <v>25</v>
      </c>
      <c r="D44" s="59">
        <v>18</v>
      </c>
      <c r="E44" s="18" t="s">
        <v>37</v>
      </c>
      <c r="F44" s="18" t="s">
        <v>37</v>
      </c>
    </row>
    <row r="45" spans="1:6" s="10" customFormat="1" ht="12.75" customHeight="1">
      <c r="A45" s="8"/>
      <c r="B45" s="1025"/>
      <c r="C45" s="1025"/>
      <c r="D45" s="1025"/>
      <c r="E45" s="1025"/>
      <c r="F45" s="1025"/>
    </row>
    <row r="46" spans="1:6" s="219" customFormat="1" ht="12.95" customHeight="1">
      <c r="A46" s="1031"/>
      <c r="B46" s="219">
        <f t="shared" ref="B46:F46" si="0">B6-B10-B14-B18-B22-B26-B30-B34-B38-B42</f>
        <v>0</v>
      </c>
      <c r="C46" s="219">
        <f t="shared" si="0"/>
        <v>0</v>
      </c>
      <c r="D46" s="219">
        <f t="shared" si="0"/>
        <v>0</v>
      </c>
      <c r="E46" s="219">
        <f t="shared" si="0"/>
        <v>0</v>
      </c>
      <c r="F46" s="219">
        <f t="shared" si="0"/>
        <v>0</v>
      </c>
    </row>
    <row r="47" spans="1:6" s="219" customFormat="1" ht="12.95" customHeight="1">
      <c r="A47" s="1031"/>
      <c r="B47" s="219">
        <f t="shared" ref="B47:F47" si="1">B7-B11-B15-B19-B23-B27-B31-B35-B39-B43</f>
        <v>0</v>
      </c>
      <c r="C47" s="219">
        <f t="shared" si="1"/>
        <v>0</v>
      </c>
      <c r="D47" s="219">
        <f t="shared" si="1"/>
        <v>0</v>
      </c>
      <c r="E47" s="219">
        <f t="shared" si="1"/>
        <v>0</v>
      </c>
      <c r="F47" s="219">
        <f t="shared" si="1"/>
        <v>0</v>
      </c>
    </row>
    <row r="48" spans="1:6" s="219" customFormat="1">
      <c r="A48" s="1031"/>
      <c r="B48" s="219">
        <f t="shared" ref="B48:F48" si="2">B8-B12-B16-B20-B24-B28-B32-B36-B40-B44</f>
        <v>0</v>
      </c>
      <c r="C48" s="219">
        <f t="shared" si="2"/>
        <v>0</v>
      </c>
      <c r="D48" s="219">
        <f t="shared" si="2"/>
        <v>0</v>
      </c>
      <c r="E48" s="219" t="e">
        <f t="shared" si="2"/>
        <v>#VALUE!</v>
      </c>
      <c r="F48" s="219" t="e">
        <f t="shared" si="2"/>
        <v>#VALUE!</v>
      </c>
    </row>
    <row r="49" spans="1:1" s="219" customFormat="1">
      <c r="A49" s="1031"/>
    </row>
    <row r="50" spans="1:1" s="219" customFormat="1">
      <c r="A50" s="1031"/>
    </row>
    <row r="51" spans="1:1" s="219" customFormat="1">
      <c r="A51" s="1031"/>
    </row>
    <row r="52" spans="1:1" s="219" customFormat="1">
      <c r="A52" s="1032"/>
    </row>
    <row r="53" spans="1:1" s="1018" customFormat="1">
      <c r="A53" s="1027"/>
    </row>
    <row r="54" spans="1:1" s="10" customFormat="1">
      <c r="A54" s="1028"/>
    </row>
    <row r="55" spans="1:1" s="10" customFormat="1">
      <c r="A55" s="1028"/>
    </row>
    <row r="56" spans="1:1" s="10" customFormat="1">
      <c r="A56" s="1028"/>
    </row>
    <row r="57" spans="1:1" s="10" customFormat="1">
      <c r="A57" s="1028"/>
    </row>
    <row r="58" spans="1:1" s="10" customFormat="1">
      <c r="A58" s="1028"/>
    </row>
    <row r="59" spans="1:1" s="10" customFormat="1">
      <c r="A59" s="1028"/>
    </row>
    <row r="60" spans="1:1" s="10" customFormat="1">
      <c r="A60" s="1028"/>
    </row>
    <row r="61" spans="1:1" s="10" customFormat="1">
      <c r="A61" s="1028"/>
    </row>
    <row r="62" spans="1:1" s="10" customFormat="1">
      <c r="A62" s="1028"/>
    </row>
    <row r="63" spans="1:1" s="10" customFormat="1">
      <c r="A63" s="1028"/>
    </row>
    <row r="64" spans="1:1" s="10" customFormat="1">
      <c r="A64" s="1028"/>
    </row>
    <row r="65" spans="1:1" s="10" customFormat="1">
      <c r="A65" s="11"/>
    </row>
    <row r="66" spans="1:1" s="10" customFormat="1">
      <c r="A66" s="1029"/>
    </row>
    <row r="67" spans="1:1" s="10" customFormat="1">
      <c r="A67" s="1028"/>
    </row>
    <row r="68" spans="1:1" s="10" customFormat="1">
      <c r="A68" s="1028"/>
    </row>
    <row r="69" spans="1:1" s="10" customFormat="1">
      <c r="A69" s="1028"/>
    </row>
    <row r="70" spans="1:1" s="10" customFormat="1">
      <c r="A70" s="1028"/>
    </row>
    <row r="71" spans="1:1" s="10" customFormat="1">
      <c r="A71" s="1028"/>
    </row>
    <row r="72" spans="1:1" s="10" customFormat="1">
      <c r="A72" s="1028"/>
    </row>
    <row r="73" spans="1:1" s="10" customFormat="1">
      <c r="A73" s="1028"/>
    </row>
    <row r="74" spans="1:1" s="10" customFormat="1">
      <c r="A74" s="1028"/>
    </row>
    <row r="75" spans="1:1" s="10" customFormat="1">
      <c r="A75" s="1028"/>
    </row>
    <row r="76" spans="1:1" s="10" customFormat="1">
      <c r="A76" s="1028"/>
    </row>
    <row r="77" spans="1:1" s="10" customFormat="1">
      <c r="A77" s="1028"/>
    </row>
    <row r="78" spans="1:1" s="10" customFormat="1">
      <c r="A78" s="1028"/>
    </row>
    <row r="79" spans="1:1" s="10" customFormat="1">
      <c r="A79" s="1028"/>
    </row>
    <row r="80" spans="1:1" s="10" customFormat="1">
      <c r="A80" s="1028"/>
    </row>
    <row r="81" spans="1:1" s="10" customFormat="1">
      <c r="A81" s="1028"/>
    </row>
    <row r="82" spans="1:1" s="10" customFormat="1">
      <c r="A82" s="1028"/>
    </row>
    <row r="83" spans="1:1" s="10" customFormat="1">
      <c r="A83" s="1028"/>
    </row>
    <row r="84" spans="1:1" s="10" customFormat="1">
      <c r="A84" s="1028"/>
    </row>
    <row r="85" spans="1:1" s="10" customFormat="1">
      <c r="A85" s="1028"/>
    </row>
    <row r="86" spans="1:1" s="10" customFormat="1">
      <c r="A86" s="1028"/>
    </row>
    <row r="87" spans="1:1" s="10" customFormat="1">
      <c r="A87" s="1028"/>
    </row>
    <row r="88" spans="1:1" s="10" customFormat="1">
      <c r="A88" s="1028"/>
    </row>
    <row r="89" spans="1:1" s="10" customFormat="1">
      <c r="A89" s="1028"/>
    </row>
    <row r="90" spans="1:1" s="10" customFormat="1">
      <c r="A90" s="1028"/>
    </row>
    <row r="91" spans="1:1" s="10" customFormat="1">
      <c r="A91" s="1028"/>
    </row>
    <row r="92" spans="1:1" s="10" customFormat="1">
      <c r="A92" s="1030"/>
    </row>
    <row r="93" spans="1:1" s="10" customFormat="1">
      <c r="A93" s="11"/>
    </row>
    <row r="94" spans="1:1" s="10" customFormat="1">
      <c r="A94" s="1029"/>
    </row>
    <row r="95" spans="1:1" s="10" customFormat="1">
      <c r="A95" s="1028"/>
    </row>
    <row r="96" spans="1:1" s="10" customFormat="1">
      <c r="A96" s="1028"/>
    </row>
    <row r="97" spans="1:1" s="10" customFormat="1">
      <c r="A97" s="13"/>
    </row>
    <row r="98" spans="1:1" s="10" customFormat="1">
      <c r="A98" s="13"/>
    </row>
    <row r="99" spans="1:1" s="10" customFormat="1">
      <c r="A99" s="13"/>
    </row>
    <row r="100" spans="1:1" s="10" customFormat="1">
      <c r="A100" s="13"/>
    </row>
    <row r="101" spans="1:1" s="10" customFormat="1">
      <c r="A101" s="13"/>
    </row>
    <row r="102" spans="1:1" s="10" customFormat="1">
      <c r="A102" s="13"/>
    </row>
    <row r="103" spans="1:1" s="10" customFormat="1">
      <c r="A103" s="13"/>
    </row>
    <row r="104" spans="1:1" s="10" customFormat="1">
      <c r="A104" s="13"/>
    </row>
    <row r="105" spans="1:1" s="10" customFormat="1">
      <c r="A105" s="13"/>
    </row>
    <row r="106" spans="1:1" s="10" customFormat="1">
      <c r="A106" s="13"/>
    </row>
    <row r="107" spans="1:1" s="10" customFormat="1">
      <c r="A107" s="13"/>
    </row>
    <row r="108" spans="1:1" s="10" customFormat="1">
      <c r="A108" s="13"/>
    </row>
    <row r="109" spans="1:1" s="10" customFormat="1">
      <c r="A109" s="13"/>
    </row>
    <row r="110" spans="1:1" s="10" customFormat="1">
      <c r="A110" s="13"/>
    </row>
    <row r="111" spans="1:1" s="10" customFormat="1">
      <c r="A111" s="13"/>
    </row>
    <row r="112" spans="1:1" s="10" customFormat="1">
      <c r="A112" s="13"/>
    </row>
    <row r="113" spans="1:1" s="10" customFormat="1">
      <c r="A113" s="13"/>
    </row>
    <row r="114" spans="1:1" s="10" customFormat="1">
      <c r="A114" s="13"/>
    </row>
    <row r="115" spans="1:1" s="10" customFormat="1">
      <c r="A115" s="13"/>
    </row>
    <row r="116" spans="1:1" s="10" customFormat="1">
      <c r="A116" s="13"/>
    </row>
    <row r="117" spans="1:1" s="10" customFormat="1">
      <c r="A117" s="13"/>
    </row>
    <row r="118" spans="1:1" s="10" customFormat="1">
      <c r="A118" s="13"/>
    </row>
    <row r="119" spans="1:1" s="10" customFormat="1">
      <c r="A119" s="13"/>
    </row>
    <row r="120" spans="1:1" s="10" customFormat="1">
      <c r="A120" s="13"/>
    </row>
    <row r="121" spans="1:1" s="10" customFormat="1">
      <c r="A121" s="13"/>
    </row>
    <row r="122" spans="1:1" s="10" customFormat="1">
      <c r="A122" s="13"/>
    </row>
    <row r="123" spans="1:1" s="10" customFormat="1">
      <c r="A123" s="13"/>
    </row>
    <row r="124" spans="1:1" s="10" customFormat="1">
      <c r="A124" s="13"/>
    </row>
    <row r="125" spans="1:1" s="10" customFormat="1">
      <c r="A125" s="13"/>
    </row>
    <row r="126" spans="1:1" s="10" customFormat="1">
      <c r="A126" s="13"/>
    </row>
    <row r="127" spans="1:1" s="10" customFormat="1">
      <c r="A127" s="13"/>
    </row>
    <row r="128" spans="1:1" s="10" customFormat="1">
      <c r="A128" s="13"/>
    </row>
    <row r="129" spans="1:1" s="10" customFormat="1">
      <c r="A129" s="13"/>
    </row>
    <row r="130" spans="1:1" s="10" customFormat="1">
      <c r="A130" s="13"/>
    </row>
    <row r="131" spans="1:1" s="10" customFormat="1">
      <c r="A131" s="13"/>
    </row>
    <row r="132" spans="1:1" s="10" customFormat="1">
      <c r="A132" s="13"/>
    </row>
    <row r="133" spans="1:1" s="10" customFormat="1">
      <c r="A133" s="13"/>
    </row>
    <row r="134" spans="1:1" s="10" customFormat="1">
      <c r="A134" s="13"/>
    </row>
    <row r="135" spans="1:1" s="10" customFormat="1">
      <c r="A135" s="13"/>
    </row>
    <row r="136" spans="1:1" s="10" customFormat="1">
      <c r="A136" s="13"/>
    </row>
    <row r="137" spans="1:1" s="10" customFormat="1">
      <c r="A137" s="13"/>
    </row>
    <row r="138" spans="1:1" s="10" customFormat="1">
      <c r="A138" s="13"/>
    </row>
    <row r="139" spans="1:1" s="10" customFormat="1">
      <c r="A139" s="13"/>
    </row>
    <row r="140" spans="1:1" s="10" customFormat="1">
      <c r="A140" s="13"/>
    </row>
    <row r="141" spans="1:1" s="10" customFormat="1">
      <c r="A141" s="13"/>
    </row>
    <row r="142" spans="1:1" s="10" customFormat="1">
      <c r="A142" s="13"/>
    </row>
    <row r="143" spans="1:1" s="10" customFormat="1">
      <c r="A143" s="13"/>
    </row>
    <row r="144" spans="1:1" s="10" customFormat="1">
      <c r="A144" s="13"/>
    </row>
    <row r="145" spans="1:1" s="10" customFormat="1">
      <c r="A145" s="13"/>
    </row>
    <row r="146" spans="1:1" s="10" customFormat="1">
      <c r="A146" s="13"/>
    </row>
    <row r="147" spans="1:1" s="10" customFormat="1">
      <c r="A147" s="13"/>
    </row>
    <row r="148" spans="1:1" s="10" customFormat="1">
      <c r="A148" s="13"/>
    </row>
    <row r="149" spans="1:1" s="10" customFormat="1">
      <c r="A149" s="13"/>
    </row>
    <row r="150" spans="1:1" s="10" customFormat="1">
      <c r="A150" s="13"/>
    </row>
    <row r="151" spans="1:1" s="10" customFormat="1">
      <c r="A151" s="13"/>
    </row>
    <row r="152" spans="1:1" s="10" customFormat="1">
      <c r="A152" s="13"/>
    </row>
    <row r="153" spans="1:1" s="10" customFormat="1">
      <c r="A153" s="13"/>
    </row>
    <row r="154" spans="1:1" s="10" customFormat="1">
      <c r="A154" s="13"/>
    </row>
    <row r="155" spans="1:1" s="10" customFormat="1">
      <c r="A155" s="13"/>
    </row>
    <row r="156" spans="1:1" s="10" customFormat="1">
      <c r="A156" s="13"/>
    </row>
    <row r="157" spans="1:1" s="10" customFormat="1">
      <c r="A157" s="13"/>
    </row>
    <row r="158" spans="1:1" s="10" customFormat="1">
      <c r="A158" s="13"/>
    </row>
    <row r="159" spans="1:1" s="10" customFormat="1">
      <c r="A159" s="13"/>
    </row>
    <row r="160" spans="1:1" s="10" customFormat="1">
      <c r="A160" s="13"/>
    </row>
    <row r="161" spans="1:1" s="10" customFormat="1">
      <c r="A161" s="13"/>
    </row>
    <row r="162" spans="1:1" s="10" customFormat="1">
      <c r="A162" s="13"/>
    </row>
    <row r="163" spans="1:1" s="10" customFormat="1">
      <c r="A163" s="13"/>
    </row>
    <row r="164" spans="1:1" s="10" customFormat="1">
      <c r="A164" s="13"/>
    </row>
    <row r="165" spans="1:1" s="10" customFormat="1">
      <c r="A165" s="13"/>
    </row>
    <row r="166" spans="1:1" s="10" customFormat="1">
      <c r="A166" s="13"/>
    </row>
    <row r="167" spans="1:1" s="10" customFormat="1">
      <c r="A167" s="13"/>
    </row>
    <row r="168" spans="1:1" s="10" customFormat="1">
      <c r="A168" s="13"/>
    </row>
    <row r="169" spans="1:1" s="10" customFormat="1">
      <c r="A169" s="13"/>
    </row>
    <row r="170" spans="1:1" s="10" customFormat="1">
      <c r="A170" s="13"/>
    </row>
    <row r="171" spans="1:1" s="10" customFormat="1">
      <c r="A171" s="13"/>
    </row>
    <row r="172" spans="1:1" s="10" customFormat="1">
      <c r="A172" s="13"/>
    </row>
    <row r="173" spans="1:1" s="10" customFormat="1">
      <c r="A173" s="13"/>
    </row>
    <row r="174" spans="1:1" s="10" customFormat="1">
      <c r="A174" s="13"/>
    </row>
    <row r="175" spans="1:1" s="10" customFormat="1">
      <c r="A175" s="13"/>
    </row>
    <row r="176" spans="1:1" s="10" customFormat="1">
      <c r="A176" s="13"/>
    </row>
    <row r="177" spans="1:1" s="10" customFormat="1">
      <c r="A177" s="13"/>
    </row>
    <row r="178" spans="1:1" s="10" customFormat="1">
      <c r="A178" s="13"/>
    </row>
    <row r="179" spans="1:1" s="10" customFormat="1">
      <c r="A179" s="13"/>
    </row>
    <row r="180" spans="1:1" s="10" customFormat="1">
      <c r="A180" s="13"/>
    </row>
    <row r="181" spans="1:1" s="10" customFormat="1">
      <c r="A181" s="13"/>
    </row>
    <row r="182" spans="1:1" s="10" customFormat="1">
      <c r="A182" s="13"/>
    </row>
    <row r="183" spans="1:1" s="10" customFormat="1">
      <c r="A183" s="13"/>
    </row>
    <row r="184" spans="1:1" s="10" customFormat="1">
      <c r="A184" s="13"/>
    </row>
    <row r="185" spans="1:1" s="10" customFormat="1">
      <c r="A185" s="13"/>
    </row>
    <row r="186" spans="1:1" s="10" customFormat="1">
      <c r="A186" s="13"/>
    </row>
    <row r="187" spans="1:1" s="10" customFormat="1">
      <c r="A187" s="13"/>
    </row>
    <row r="188" spans="1:1" s="10" customFormat="1">
      <c r="A188" s="13"/>
    </row>
    <row r="189" spans="1:1" s="10" customFormat="1">
      <c r="A189" s="13"/>
    </row>
    <row r="190" spans="1:1" s="10" customFormat="1">
      <c r="A190" s="13"/>
    </row>
    <row r="191" spans="1:1" s="10" customFormat="1">
      <c r="A191" s="13"/>
    </row>
    <row r="192" spans="1:1" s="10" customFormat="1">
      <c r="A192" s="13"/>
    </row>
    <row r="193" spans="1:1" s="10" customFormat="1">
      <c r="A193" s="13"/>
    </row>
    <row r="194" spans="1:1" s="10" customFormat="1">
      <c r="A194" s="13"/>
    </row>
    <row r="195" spans="1:1" s="10" customFormat="1">
      <c r="A195" s="13"/>
    </row>
    <row r="196" spans="1:1" s="10" customFormat="1">
      <c r="A196" s="13"/>
    </row>
    <row r="197" spans="1:1" s="10" customFormat="1">
      <c r="A197" s="13"/>
    </row>
    <row r="198" spans="1:1" s="10" customFormat="1">
      <c r="A198" s="13"/>
    </row>
    <row r="199" spans="1:1" s="10" customFormat="1">
      <c r="A199" s="13"/>
    </row>
    <row r="200" spans="1:1" s="10" customFormat="1">
      <c r="A200" s="13"/>
    </row>
    <row r="201" spans="1:1" s="10" customFormat="1">
      <c r="A201" s="13"/>
    </row>
    <row r="202" spans="1:1" s="10" customFormat="1">
      <c r="A202" s="13"/>
    </row>
    <row r="203" spans="1:1" s="10" customFormat="1">
      <c r="A203" s="13"/>
    </row>
    <row r="204" spans="1:1" s="10" customFormat="1">
      <c r="A204" s="13"/>
    </row>
    <row r="205" spans="1:1" s="10" customFormat="1">
      <c r="A205" s="13"/>
    </row>
    <row r="206" spans="1:1" s="10" customFormat="1">
      <c r="A206" s="13"/>
    </row>
    <row r="207" spans="1:1" s="10" customFormat="1">
      <c r="A207" s="13"/>
    </row>
    <row r="208" spans="1:1" s="10" customFormat="1">
      <c r="A208" s="13"/>
    </row>
    <row r="209" spans="1:1" s="10" customFormat="1">
      <c r="A209" s="13"/>
    </row>
    <row r="210" spans="1:1" s="10" customFormat="1">
      <c r="A210" s="13"/>
    </row>
    <row r="211" spans="1:1" s="10" customFormat="1">
      <c r="A211" s="13"/>
    </row>
    <row r="212" spans="1:1" s="10" customFormat="1">
      <c r="A212" s="13"/>
    </row>
    <row r="213" spans="1:1" s="10" customFormat="1">
      <c r="A213" s="13"/>
    </row>
    <row r="214" spans="1:1" s="10" customFormat="1">
      <c r="A214" s="13"/>
    </row>
    <row r="215" spans="1:1" s="10" customFormat="1">
      <c r="A215" s="13"/>
    </row>
    <row r="216" spans="1:1" s="10" customFormat="1">
      <c r="A216" s="13"/>
    </row>
    <row r="217" spans="1:1" s="10" customFormat="1">
      <c r="A217" s="13"/>
    </row>
    <row r="218" spans="1:1" s="10" customFormat="1">
      <c r="A218" s="13"/>
    </row>
    <row r="219" spans="1:1" s="10" customFormat="1">
      <c r="A219" s="13"/>
    </row>
    <row r="220" spans="1:1" s="10" customFormat="1">
      <c r="A220" s="13"/>
    </row>
    <row r="221" spans="1:1" s="10" customFormat="1">
      <c r="A221" s="13"/>
    </row>
    <row r="222" spans="1:1" s="10" customFormat="1">
      <c r="A222" s="13"/>
    </row>
    <row r="223" spans="1:1" s="10" customFormat="1">
      <c r="A223" s="13"/>
    </row>
    <row r="224" spans="1:1" s="10" customFormat="1">
      <c r="A224" s="13"/>
    </row>
    <row r="225" spans="1:1" s="10" customFormat="1">
      <c r="A225" s="13"/>
    </row>
    <row r="226" spans="1:1" s="10" customFormat="1">
      <c r="A226" s="13"/>
    </row>
    <row r="227" spans="1:1" s="10" customFormat="1">
      <c r="A227" s="13"/>
    </row>
    <row r="228" spans="1:1" s="10" customFormat="1">
      <c r="A228" s="13"/>
    </row>
    <row r="229" spans="1:1" s="10" customFormat="1">
      <c r="A229" s="13"/>
    </row>
    <row r="230" spans="1:1" s="10" customFormat="1">
      <c r="A230" s="13"/>
    </row>
    <row r="231" spans="1:1" s="10" customFormat="1">
      <c r="A231" s="13"/>
    </row>
    <row r="232" spans="1:1" s="10" customFormat="1">
      <c r="A232" s="13"/>
    </row>
    <row r="233" spans="1:1" s="10" customFormat="1">
      <c r="A233" s="13"/>
    </row>
    <row r="234" spans="1:1" s="10" customFormat="1">
      <c r="A234" s="13"/>
    </row>
    <row r="235" spans="1:1" s="10" customFormat="1">
      <c r="A235" s="13"/>
    </row>
    <row r="236" spans="1:1" s="10" customFormat="1">
      <c r="A236" s="13"/>
    </row>
    <row r="237" spans="1:1" s="10" customFormat="1">
      <c r="A237" s="13"/>
    </row>
    <row r="238" spans="1:1" s="10" customFormat="1">
      <c r="A238" s="13"/>
    </row>
    <row r="239" spans="1:1" s="10" customFormat="1">
      <c r="A239" s="13"/>
    </row>
    <row r="240" spans="1:1" s="10" customFormat="1">
      <c r="A240" s="13"/>
    </row>
    <row r="241" spans="1:1" s="10" customFormat="1">
      <c r="A241" s="13"/>
    </row>
    <row r="242" spans="1:1" s="10" customFormat="1">
      <c r="A242" s="13"/>
    </row>
    <row r="243" spans="1:1" s="10" customFormat="1">
      <c r="A243" s="13"/>
    </row>
    <row r="244" spans="1:1" s="10" customFormat="1">
      <c r="A244" s="13"/>
    </row>
    <row r="245" spans="1:1" s="10" customFormat="1">
      <c r="A245" s="13"/>
    </row>
    <row r="246" spans="1:1" s="10" customFormat="1">
      <c r="A246" s="13"/>
    </row>
    <row r="247" spans="1:1" s="10" customFormat="1">
      <c r="A247" s="13"/>
    </row>
    <row r="248" spans="1:1" s="10" customFormat="1">
      <c r="A248" s="13"/>
    </row>
    <row r="249" spans="1:1" s="10" customFormat="1">
      <c r="A249" s="13"/>
    </row>
    <row r="250" spans="1:1" s="10" customFormat="1">
      <c r="A250" s="13"/>
    </row>
    <row r="251" spans="1:1" s="10" customFormat="1">
      <c r="A251" s="13"/>
    </row>
    <row r="252" spans="1:1" s="10" customFormat="1">
      <c r="A252" s="13"/>
    </row>
    <row r="253" spans="1:1" s="10" customFormat="1">
      <c r="A253" s="13"/>
    </row>
    <row r="254" spans="1:1" s="10" customFormat="1">
      <c r="A254" s="13"/>
    </row>
    <row r="255" spans="1:1" s="10" customFormat="1">
      <c r="A255" s="13"/>
    </row>
    <row r="256" spans="1:1" s="10" customFormat="1">
      <c r="A256" s="13"/>
    </row>
    <row r="257" spans="1:1" s="10" customFormat="1">
      <c r="A257" s="13"/>
    </row>
    <row r="258" spans="1:1" s="10" customFormat="1">
      <c r="A258" s="13"/>
    </row>
    <row r="259" spans="1:1" s="10" customFormat="1">
      <c r="A259" s="13"/>
    </row>
    <row r="260" spans="1:1" s="10" customFormat="1">
      <c r="A260" s="13"/>
    </row>
    <row r="261" spans="1:1" s="10" customFormat="1">
      <c r="A261" s="13"/>
    </row>
    <row r="262" spans="1:1" s="10" customFormat="1">
      <c r="A262" s="13"/>
    </row>
    <row r="263" spans="1:1" s="10" customFormat="1">
      <c r="A263" s="13"/>
    </row>
    <row r="264" spans="1:1" s="10" customFormat="1">
      <c r="A264" s="13"/>
    </row>
    <row r="265" spans="1:1" s="10" customFormat="1">
      <c r="A265" s="13"/>
    </row>
    <row r="266" spans="1:1" s="10" customFormat="1">
      <c r="A266" s="13"/>
    </row>
    <row r="267" spans="1:1" s="10" customFormat="1">
      <c r="A267" s="13"/>
    </row>
    <row r="268" spans="1:1" s="10" customFormat="1">
      <c r="A268" s="13"/>
    </row>
    <row r="269" spans="1:1" s="10" customFormat="1">
      <c r="A269" s="13"/>
    </row>
    <row r="270" spans="1:1" s="10" customFormat="1">
      <c r="A270" s="13"/>
    </row>
    <row r="271" spans="1:1" s="10" customFormat="1">
      <c r="A271" s="13"/>
    </row>
    <row r="272" spans="1:1" s="10" customFormat="1">
      <c r="A272" s="13"/>
    </row>
    <row r="273" spans="1:1" s="10" customFormat="1">
      <c r="A273" s="13"/>
    </row>
    <row r="274" spans="1:1" s="10" customFormat="1">
      <c r="A274" s="13"/>
    </row>
    <row r="275" spans="1:1" s="10" customFormat="1">
      <c r="A275" s="13"/>
    </row>
    <row r="276" spans="1:1" s="10" customFormat="1">
      <c r="A276" s="13"/>
    </row>
    <row r="277" spans="1:1" s="10" customFormat="1">
      <c r="A277" s="13"/>
    </row>
    <row r="278" spans="1:1" s="10" customFormat="1">
      <c r="A278" s="13"/>
    </row>
    <row r="279" spans="1:1" s="10" customFormat="1">
      <c r="A279" s="13"/>
    </row>
    <row r="280" spans="1:1" s="10" customFormat="1">
      <c r="A280" s="13"/>
    </row>
    <row r="281" spans="1:1" s="10" customFormat="1">
      <c r="A281" s="13"/>
    </row>
    <row r="282" spans="1:1" s="10" customFormat="1">
      <c r="A282" s="13"/>
    </row>
    <row r="283" spans="1:1" s="10" customFormat="1">
      <c r="A283" s="13"/>
    </row>
    <row r="284" spans="1:1" s="10" customFormat="1">
      <c r="A284" s="13"/>
    </row>
    <row r="285" spans="1:1" s="10" customFormat="1">
      <c r="A285" s="13"/>
    </row>
    <row r="286" spans="1:1" s="10" customFormat="1">
      <c r="A286" s="13"/>
    </row>
    <row r="287" spans="1:1" s="10" customFormat="1">
      <c r="A287" s="13"/>
    </row>
    <row r="288" spans="1:1" s="10" customFormat="1">
      <c r="A288" s="13"/>
    </row>
    <row r="289" spans="1:1" s="10" customFormat="1">
      <c r="A289" s="13"/>
    </row>
    <row r="290" spans="1:1" s="10" customFormat="1">
      <c r="A290" s="13"/>
    </row>
    <row r="291" spans="1:1" s="10" customFormat="1">
      <c r="A291" s="13"/>
    </row>
    <row r="292" spans="1:1" s="10" customFormat="1">
      <c r="A292" s="13"/>
    </row>
    <row r="293" spans="1:1" s="10" customFormat="1">
      <c r="A293" s="13"/>
    </row>
    <row r="294" spans="1:1" s="10" customFormat="1">
      <c r="A294" s="13"/>
    </row>
    <row r="295" spans="1:1" s="10" customFormat="1">
      <c r="A295" s="13"/>
    </row>
    <row r="296" spans="1:1" s="10" customFormat="1">
      <c r="A296" s="13"/>
    </row>
    <row r="297" spans="1:1" s="10" customFormat="1">
      <c r="A297" s="13"/>
    </row>
    <row r="298" spans="1:1" s="10" customFormat="1">
      <c r="A298" s="13"/>
    </row>
    <row r="299" spans="1:1" s="10" customFormat="1">
      <c r="A299" s="13"/>
    </row>
    <row r="300" spans="1:1" s="10" customFormat="1">
      <c r="A300" s="13"/>
    </row>
    <row r="301" spans="1:1" s="10" customFormat="1">
      <c r="A301" s="13"/>
    </row>
    <row r="302" spans="1:1" s="10" customFormat="1">
      <c r="A302" s="13"/>
    </row>
    <row r="303" spans="1:1" s="10" customFormat="1">
      <c r="A303" s="13"/>
    </row>
    <row r="304" spans="1:1" s="10" customFormat="1">
      <c r="A304" s="13"/>
    </row>
    <row r="305" spans="1:1" s="10" customFormat="1">
      <c r="A305" s="13"/>
    </row>
    <row r="306" spans="1:1" s="10" customFormat="1">
      <c r="A306" s="13"/>
    </row>
    <row r="307" spans="1:1" s="10" customFormat="1">
      <c r="A307" s="13"/>
    </row>
    <row r="308" spans="1:1" s="10" customFormat="1">
      <c r="A308" s="13"/>
    </row>
    <row r="309" spans="1:1" s="10" customFormat="1">
      <c r="A309" s="13"/>
    </row>
    <row r="310" spans="1:1" s="10" customFormat="1">
      <c r="A310" s="13"/>
    </row>
    <row r="311" spans="1:1" s="10" customFormat="1">
      <c r="A311" s="13"/>
    </row>
    <row r="312" spans="1:1" s="10" customFormat="1">
      <c r="A312" s="13"/>
    </row>
    <row r="313" spans="1:1" s="10" customFormat="1">
      <c r="A313" s="13"/>
    </row>
    <row r="314" spans="1:1" s="10" customFormat="1">
      <c r="A314" s="13"/>
    </row>
    <row r="315" spans="1:1" s="10" customFormat="1">
      <c r="A315" s="13"/>
    </row>
    <row r="316" spans="1:1" s="10" customFormat="1">
      <c r="A316" s="13"/>
    </row>
    <row r="317" spans="1:1" s="10" customFormat="1">
      <c r="A317" s="13"/>
    </row>
    <row r="318" spans="1:1" s="10" customFormat="1">
      <c r="A318" s="13"/>
    </row>
    <row r="319" spans="1:1" s="10" customFormat="1">
      <c r="A319" s="13"/>
    </row>
    <row r="320" spans="1:1" s="10" customFormat="1">
      <c r="A320" s="13"/>
    </row>
    <row r="321" spans="1:1" s="10" customFormat="1">
      <c r="A321" s="13"/>
    </row>
    <row r="322" spans="1:1" s="10" customFormat="1">
      <c r="A322" s="13"/>
    </row>
    <row r="323" spans="1:1" s="10" customFormat="1">
      <c r="A323" s="13"/>
    </row>
    <row r="324" spans="1:1" s="10" customFormat="1">
      <c r="A324" s="13"/>
    </row>
    <row r="325" spans="1:1" s="10" customFormat="1">
      <c r="A325" s="13"/>
    </row>
    <row r="326" spans="1:1" s="10" customFormat="1">
      <c r="A326" s="13"/>
    </row>
    <row r="327" spans="1:1" s="10" customFormat="1">
      <c r="A327" s="13"/>
    </row>
    <row r="328" spans="1:1" s="10" customFormat="1">
      <c r="A328" s="13"/>
    </row>
    <row r="329" spans="1:1" s="10" customFormat="1">
      <c r="A329" s="13"/>
    </row>
    <row r="330" spans="1:1" s="10" customFormat="1">
      <c r="A330" s="13"/>
    </row>
    <row r="331" spans="1:1" s="10" customFormat="1">
      <c r="A331" s="13"/>
    </row>
    <row r="332" spans="1:1" s="10" customFormat="1">
      <c r="A332" s="13"/>
    </row>
    <row r="333" spans="1:1" s="10" customFormat="1">
      <c r="A333" s="13"/>
    </row>
    <row r="334" spans="1:1" s="10" customFormat="1">
      <c r="A334" s="13"/>
    </row>
    <row r="335" spans="1:1" s="10" customFormat="1">
      <c r="A335" s="13"/>
    </row>
    <row r="336" spans="1:1" s="10" customFormat="1">
      <c r="A336" s="13"/>
    </row>
    <row r="337" spans="1:1" s="10" customFormat="1">
      <c r="A337" s="13"/>
    </row>
    <row r="338" spans="1:1" s="10" customFormat="1">
      <c r="A338" s="13"/>
    </row>
    <row r="339" spans="1:1" s="10" customFormat="1">
      <c r="A339" s="13"/>
    </row>
    <row r="340" spans="1:1" s="10" customFormat="1">
      <c r="A340" s="13"/>
    </row>
    <row r="341" spans="1:1" s="10" customFormat="1">
      <c r="A341" s="13"/>
    </row>
    <row r="342" spans="1:1" s="10" customFormat="1">
      <c r="A342" s="13"/>
    </row>
    <row r="343" spans="1:1" s="10" customFormat="1">
      <c r="A343" s="13"/>
    </row>
    <row r="344" spans="1:1" s="10" customFormat="1">
      <c r="A344" s="13"/>
    </row>
    <row r="345" spans="1:1" s="10" customFormat="1">
      <c r="A345" s="13"/>
    </row>
    <row r="346" spans="1:1" s="10" customFormat="1">
      <c r="A346" s="13"/>
    </row>
    <row r="347" spans="1:1" s="10" customFormat="1">
      <c r="A347" s="13"/>
    </row>
    <row r="348" spans="1:1" s="10" customFormat="1">
      <c r="A348" s="13"/>
    </row>
    <row r="349" spans="1:1" s="10" customFormat="1">
      <c r="A349" s="13"/>
    </row>
    <row r="350" spans="1:1" s="10" customFormat="1">
      <c r="A350" s="13"/>
    </row>
    <row r="351" spans="1:1" s="10" customFormat="1">
      <c r="A351" s="13"/>
    </row>
    <row r="352" spans="1:1" s="10" customFormat="1">
      <c r="A352" s="13"/>
    </row>
    <row r="353" spans="1:1" s="10" customFormat="1">
      <c r="A353" s="13"/>
    </row>
    <row r="354" spans="1:1" s="10" customFormat="1">
      <c r="A354" s="13"/>
    </row>
    <row r="355" spans="1:1" s="10" customFormat="1">
      <c r="A355" s="13"/>
    </row>
    <row r="356" spans="1:1" s="10" customFormat="1">
      <c r="A356" s="13"/>
    </row>
    <row r="357" spans="1:1" s="10" customFormat="1">
      <c r="A357" s="13"/>
    </row>
    <row r="358" spans="1:1" s="10" customFormat="1">
      <c r="A358" s="13"/>
    </row>
    <row r="359" spans="1:1" s="10" customFormat="1">
      <c r="A359" s="13"/>
    </row>
    <row r="360" spans="1:1" s="10" customFormat="1">
      <c r="A360" s="13"/>
    </row>
    <row r="361" spans="1:1" s="10" customFormat="1">
      <c r="A361" s="13"/>
    </row>
    <row r="362" spans="1:1" s="10" customFormat="1">
      <c r="A362" s="13"/>
    </row>
    <row r="363" spans="1:1" s="10" customFormat="1">
      <c r="A363" s="13"/>
    </row>
    <row r="364" spans="1:1" s="10" customFormat="1">
      <c r="A364" s="13"/>
    </row>
    <row r="365" spans="1:1" s="10" customFormat="1">
      <c r="A365" s="13"/>
    </row>
    <row r="366" spans="1:1" s="10" customFormat="1">
      <c r="A366" s="13"/>
    </row>
    <row r="367" spans="1:1" s="10" customFormat="1">
      <c r="A367" s="13"/>
    </row>
    <row r="368" spans="1:1" s="10" customFormat="1">
      <c r="A368" s="13"/>
    </row>
    <row r="369" spans="1:1" s="10" customFormat="1">
      <c r="A369" s="13"/>
    </row>
    <row r="370" spans="1:1" s="10" customFormat="1">
      <c r="A370" s="13"/>
    </row>
    <row r="371" spans="1:1" s="10" customFormat="1">
      <c r="A371" s="13"/>
    </row>
    <row r="372" spans="1:1" s="10" customFormat="1">
      <c r="A372" s="13"/>
    </row>
    <row r="373" spans="1:1" s="10" customFormat="1">
      <c r="A373" s="13"/>
    </row>
    <row r="374" spans="1:1" s="10" customFormat="1">
      <c r="A374" s="13"/>
    </row>
    <row r="375" spans="1:1" s="10" customFormat="1">
      <c r="A375" s="13"/>
    </row>
    <row r="376" spans="1:1" s="10" customFormat="1">
      <c r="A376" s="13"/>
    </row>
    <row r="377" spans="1:1" s="10" customFormat="1">
      <c r="A377" s="13"/>
    </row>
    <row r="378" spans="1:1" s="10" customFormat="1">
      <c r="A378" s="13"/>
    </row>
    <row r="379" spans="1:1" s="10" customFormat="1">
      <c r="A379" s="13"/>
    </row>
    <row r="380" spans="1:1" s="10" customFormat="1">
      <c r="A380" s="13"/>
    </row>
    <row r="381" spans="1:1" s="10" customFormat="1">
      <c r="A381" s="13"/>
    </row>
    <row r="382" spans="1:1" s="10" customFormat="1">
      <c r="A382" s="13"/>
    </row>
    <row r="383" spans="1:1" s="10" customFormat="1">
      <c r="A383" s="13"/>
    </row>
    <row r="384" spans="1:1" s="10" customFormat="1">
      <c r="A384" s="13"/>
    </row>
    <row r="385" spans="1:1" s="10" customFormat="1">
      <c r="A385" s="13"/>
    </row>
    <row r="386" spans="1:1" s="10" customFormat="1">
      <c r="A386" s="13"/>
    </row>
    <row r="387" spans="1:1" s="10" customFormat="1">
      <c r="A387" s="13"/>
    </row>
    <row r="388" spans="1:1" s="10" customFormat="1">
      <c r="A388" s="13"/>
    </row>
    <row r="389" spans="1:1" s="10" customFormat="1">
      <c r="A389" s="13"/>
    </row>
    <row r="390" spans="1:1" s="10" customFormat="1">
      <c r="A390" s="13"/>
    </row>
    <row r="391" spans="1:1" s="10" customFormat="1">
      <c r="A391" s="13"/>
    </row>
    <row r="392" spans="1:1" s="10" customFormat="1">
      <c r="A392" s="13"/>
    </row>
    <row r="393" spans="1:1" s="10" customFormat="1">
      <c r="A393" s="13"/>
    </row>
    <row r="394" spans="1:1" s="10" customFormat="1">
      <c r="A394" s="13"/>
    </row>
    <row r="395" spans="1:1" s="10" customFormat="1">
      <c r="A395" s="13"/>
    </row>
    <row r="396" spans="1:1" s="10" customFormat="1">
      <c r="A396" s="13"/>
    </row>
    <row r="397" spans="1:1" s="10" customFormat="1">
      <c r="A397" s="13"/>
    </row>
    <row r="398" spans="1:1" s="10" customFormat="1">
      <c r="A398" s="13"/>
    </row>
    <row r="399" spans="1:1" s="10" customFormat="1">
      <c r="A399" s="13"/>
    </row>
    <row r="400" spans="1:1" s="10" customFormat="1">
      <c r="A400" s="13"/>
    </row>
    <row r="401" spans="1:1" s="10" customFormat="1">
      <c r="A401" s="13"/>
    </row>
    <row r="402" spans="1:1" s="10" customFormat="1">
      <c r="A402" s="13"/>
    </row>
    <row r="403" spans="1:1" s="10" customFormat="1">
      <c r="A403" s="13"/>
    </row>
    <row r="404" spans="1:1" s="10" customFormat="1">
      <c r="A404" s="13"/>
    </row>
    <row r="405" spans="1:1" s="10" customFormat="1">
      <c r="A405" s="13"/>
    </row>
    <row r="406" spans="1:1" s="10" customFormat="1">
      <c r="A406" s="13"/>
    </row>
    <row r="407" spans="1:1" s="10" customFormat="1">
      <c r="A407" s="13"/>
    </row>
    <row r="408" spans="1:1" s="10" customFormat="1">
      <c r="A408" s="13"/>
    </row>
    <row r="409" spans="1:1" s="10" customFormat="1">
      <c r="A409" s="13"/>
    </row>
    <row r="410" spans="1:1" s="10" customFormat="1">
      <c r="A410" s="13"/>
    </row>
    <row r="411" spans="1:1" s="10" customFormat="1">
      <c r="A411" s="13"/>
    </row>
    <row r="412" spans="1:1" s="10" customFormat="1">
      <c r="A412" s="13"/>
    </row>
    <row r="413" spans="1:1" s="10" customFormat="1">
      <c r="A413" s="13"/>
    </row>
    <row r="414" spans="1:1" s="10" customFormat="1">
      <c r="A414" s="13"/>
    </row>
    <row r="415" spans="1:1" s="10" customFormat="1">
      <c r="A415" s="13"/>
    </row>
    <row r="416" spans="1:1" s="10" customFormat="1">
      <c r="A416" s="13"/>
    </row>
    <row r="417" spans="1:1" s="10" customFormat="1">
      <c r="A417" s="13"/>
    </row>
    <row r="418" spans="1:1" s="10" customFormat="1">
      <c r="A418" s="13"/>
    </row>
    <row r="419" spans="1:1" s="10" customFormat="1">
      <c r="A419" s="13"/>
    </row>
    <row r="420" spans="1:1" s="10" customFormat="1">
      <c r="A420" s="13"/>
    </row>
    <row r="421" spans="1:1" s="10" customFormat="1">
      <c r="A421" s="13"/>
    </row>
    <row r="422" spans="1:1" s="10" customFormat="1">
      <c r="A422" s="13"/>
    </row>
    <row r="423" spans="1:1" s="10" customFormat="1">
      <c r="A423" s="13"/>
    </row>
    <row r="424" spans="1:1" s="10" customFormat="1">
      <c r="A424" s="13"/>
    </row>
    <row r="425" spans="1:1" s="10" customFormat="1">
      <c r="A425" s="13"/>
    </row>
    <row r="426" spans="1:1" s="10" customFormat="1">
      <c r="A426" s="13"/>
    </row>
    <row r="427" spans="1:1" s="10" customFormat="1">
      <c r="A427" s="13"/>
    </row>
    <row r="428" spans="1:1" s="10" customFormat="1">
      <c r="A428" s="13"/>
    </row>
    <row r="429" spans="1:1" s="10" customFormat="1">
      <c r="A429" s="13"/>
    </row>
    <row r="430" spans="1:1" s="10" customFormat="1">
      <c r="A430" s="13"/>
    </row>
    <row r="431" spans="1:1" s="10" customFormat="1">
      <c r="A431" s="13"/>
    </row>
    <row r="432" spans="1:1" s="10" customFormat="1">
      <c r="A432" s="13"/>
    </row>
    <row r="433" spans="1:1" s="10" customFormat="1">
      <c r="A433" s="13"/>
    </row>
    <row r="434" spans="1:1" s="10" customFormat="1">
      <c r="A434" s="13"/>
    </row>
    <row r="435" spans="1:1" s="10" customFormat="1">
      <c r="A435" s="13"/>
    </row>
    <row r="436" spans="1:1" s="10" customFormat="1">
      <c r="A436" s="13"/>
    </row>
    <row r="437" spans="1:1" s="10" customFormat="1">
      <c r="A437" s="13"/>
    </row>
    <row r="438" spans="1:1" s="10" customFormat="1">
      <c r="A438" s="13"/>
    </row>
    <row r="439" spans="1:1" s="10" customFormat="1">
      <c r="A439" s="13"/>
    </row>
    <row r="440" spans="1:1" s="10" customFormat="1">
      <c r="A440" s="13"/>
    </row>
  </sheetData>
  <mergeCells count="1">
    <mergeCell ref="A1:C1"/>
  </mergeCells>
  <phoneticPr fontId="0" type="noConversion"/>
  <hyperlinks>
    <hyperlink ref="A1" location="Содержание!A1" display="Вернуться в СОДЕРЖАНИЕ" xr:uid="{21A95559-532B-4B4F-97FA-70EEC76D8AA4}"/>
  </hyperlinks>
  <pageMargins left="0.78740157480314965" right="0.78740157480314965" top="0.78740157480314965" bottom="0.78740157480314965" header="0.51181102362204722" footer="0.62992125984251968"/>
  <pageSetup paperSize="9" firstPageNumber="99" orientation="portrait" useFirstPageNumber="1" r:id="rId1"/>
  <headerFooter alignWithMargins="0">
    <oddFooter>&amp;C&amp;"Times New Roman Cyr,обычный"&amp;9&amp;P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2"/>
  <dimension ref="A1:F511"/>
  <sheetViews>
    <sheetView topLeftCell="A19" zoomScaleNormal="100" workbookViewId="0">
      <selection activeCell="L51" sqref="L51"/>
    </sheetView>
  </sheetViews>
  <sheetFormatPr defaultRowHeight="12.75"/>
  <cols>
    <col min="1" max="1" width="30.140625" style="13" customWidth="1"/>
    <col min="2" max="5" width="11.28515625" customWidth="1"/>
    <col min="6" max="7" width="10.7109375" customWidth="1"/>
    <col min="8" max="8" width="9.140625" customWidth="1"/>
  </cols>
  <sheetData>
    <row r="1" spans="1:6">
      <c r="A1" s="1686" t="s">
        <v>1308</v>
      </c>
      <c r="B1" s="1686"/>
      <c r="C1" s="1686"/>
    </row>
    <row r="2" spans="1:6" s="1023" customFormat="1" ht="18" customHeight="1">
      <c r="A2" s="1010" t="s">
        <v>1147</v>
      </c>
    </row>
    <row r="3" spans="1:6" s="1023" customFormat="1" ht="18" customHeight="1">
      <c r="A3" s="9" t="s">
        <v>9</v>
      </c>
    </row>
    <row r="4" spans="1:6" s="1023" customFormat="1" ht="18" customHeight="1">
      <c r="A4" s="1033"/>
      <c r="B4" s="4">
        <v>2021</v>
      </c>
      <c r="C4" s="4">
        <v>2022</v>
      </c>
      <c r="D4" s="4">
        <v>2023</v>
      </c>
      <c r="E4" s="4">
        <v>2024</v>
      </c>
      <c r="F4" s="4">
        <v>2025</v>
      </c>
    </row>
    <row r="5" spans="1:6" s="1023" customFormat="1">
      <c r="A5" s="1034"/>
    </row>
    <row r="6" spans="1:6" s="1023" customFormat="1">
      <c r="A6" s="7" t="s">
        <v>0</v>
      </c>
      <c r="B6" s="16">
        <v>111289</v>
      </c>
      <c r="C6" s="16">
        <v>118824</v>
      </c>
      <c r="D6" s="16">
        <v>114477</v>
      </c>
      <c r="E6" s="16">
        <v>108709</v>
      </c>
      <c r="F6" s="16">
        <v>107076</v>
      </c>
    </row>
    <row r="7" spans="1:6" s="1023" customFormat="1">
      <c r="A7" s="15" t="s">
        <v>1048</v>
      </c>
      <c r="B7" s="19">
        <v>49231</v>
      </c>
      <c r="C7" s="19">
        <v>49352</v>
      </c>
      <c r="D7" s="19">
        <v>28861</v>
      </c>
      <c r="E7" s="19">
        <v>35424</v>
      </c>
      <c r="F7" s="19">
        <v>36868</v>
      </c>
    </row>
    <row r="8" spans="1:6" s="1023" customFormat="1">
      <c r="A8" s="15" t="s">
        <v>1049</v>
      </c>
      <c r="B8" s="19">
        <v>62058</v>
      </c>
      <c r="C8" s="19">
        <v>69472</v>
      </c>
      <c r="D8" s="19">
        <v>85616</v>
      </c>
      <c r="E8" s="19">
        <v>73285</v>
      </c>
      <c r="F8" s="19">
        <v>70208</v>
      </c>
    </row>
    <row r="9" spans="1:6" s="10" customFormat="1">
      <c r="A9" s="6"/>
      <c r="B9" s="1035"/>
      <c r="C9" s="19"/>
      <c r="D9" s="1035"/>
      <c r="E9" s="19"/>
      <c r="F9" s="19"/>
    </row>
    <row r="10" spans="1:6" s="10" customFormat="1">
      <c r="A10" s="7" t="s">
        <v>1</v>
      </c>
      <c r="B10" s="16">
        <v>10303</v>
      </c>
      <c r="C10" s="16">
        <v>11342</v>
      </c>
      <c r="D10" s="16">
        <v>12380</v>
      </c>
      <c r="E10" s="16">
        <v>11790</v>
      </c>
      <c r="F10" s="16">
        <v>11598</v>
      </c>
    </row>
    <row r="11" spans="1:6" s="10" customFormat="1">
      <c r="A11" s="15" t="s">
        <v>1048</v>
      </c>
      <c r="B11" s="19">
        <v>2592</v>
      </c>
      <c r="C11" s="19">
        <v>2921</v>
      </c>
      <c r="D11" s="19">
        <v>2826</v>
      </c>
      <c r="E11" s="19">
        <v>3201</v>
      </c>
      <c r="F11" s="19">
        <v>3220</v>
      </c>
    </row>
    <row r="12" spans="1:6" s="10" customFormat="1">
      <c r="A12" s="15" t="s">
        <v>1049</v>
      </c>
      <c r="B12" s="19">
        <v>7711</v>
      </c>
      <c r="C12" s="19">
        <v>8421</v>
      </c>
      <c r="D12" s="19">
        <v>9554</v>
      </c>
      <c r="E12" s="19">
        <v>8589</v>
      </c>
      <c r="F12" s="19">
        <v>8378</v>
      </c>
    </row>
    <row r="13" spans="1:6" s="10" customFormat="1" ht="12.95" customHeight="1">
      <c r="A13" s="6"/>
      <c r="B13" s="1035"/>
      <c r="C13" s="19"/>
      <c r="D13" s="1035"/>
      <c r="E13" s="19"/>
      <c r="F13" s="19"/>
    </row>
    <row r="14" spans="1:6" s="10" customFormat="1" ht="12.95" customHeight="1">
      <c r="A14" s="7" t="s">
        <v>12</v>
      </c>
      <c r="B14" s="16">
        <v>21660</v>
      </c>
      <c r="C14" s="16">
        <v>22701</v>
      </c>
      <c r="D14" s="16">
        <v>25402</v>
      </c>
      <c r="E14" s="16">
        <v>24087</v>
      </c>
      <c r="F14" s="16">
        <v>23814</v>
      </c>
    </row>
    <row r="15" spans="1:6" s="10" customFormat="1" ht="12.95" customHeight="1">
      <c r="A15" s="15" t="s">
        <v>1048</v>
      </c>
      <c r="B15" s="19">
        <v>5353</v>
      </c>
      <c r="C15" s="19">
        <v>5796</v>
      </c>
      <c r="D15" s="19">
        <v>5183</v>
      </c>
      <c r="E15" s="19">
        <v>7067</v>
      </c>
      <c r="F15" s="19">
        <v>7136</v>
      </c>
    </row>
    <row r="16" spans="1:6" s="10" customFormat="1" ht="12.95" customHeight="1">
      <c r="A16" s="15" t="s">
        <v>1049</v>
      </c>
      <c r="B16" s="19">
        <v>16307</v>
      </c>
      <c r="C16" s="19">
        <v>16905</v>
      </c>
      <c r="D16" s="19">
        <v>20219</v>
      </c>
      <c r="E16" s="19">
        <v>17020</v>
      </c>
      <c r="F16" s="19">
        <v>16678</v>
      </c>
    </row>
    <row r="17" spans="1:6" s="10" customFormat="1" ht="12.95" customHeight="1">
      <c r="A17" s="6"/>
      <c r="B17" s="1035"/>
      <c r="C17" s="19"/>
      <c r="D17" s="1035"/>
      <c r="E17" s="19"/>
      <c r="F17" s="6"/>
    </row>
    <row r="18" spans="1:6" s="10" customFormat="1" ht="12.95" customHeight="1">
      <c r="A18" s="7" t="s">
        <v>13</v>
      </c>
      <c r="B18" s="16">
        <v>5208</v>
      </c>
      <c r="C18" s="16">
        <v>6039</v>
      </c>
      <c r="D18" s="16">
        <v>7532</v>
      </c>
      <c r="E18" s="16">
        <v>6904</v>
      </c>
      <c r="F18" s="16">
        <v>6560</v>
      </c>
    </row>
    <row r="19" spans="1:6" s="10" customFormat="1" ht="12.95" customHeight="1">
      <c r="A19" s="15" t="s">
        <v>1048</v>
      </c>
      <c r="B19" s="19">
        <v>2659</v>
      </c>
      <c r="C19" s="19">
        <v>2592</v>
      </c>
      <c r="D19" s="19">
        <v>1607</v>
      </c>
      <c r="E19" s="19">
        <v>1671</v>
      </c>
      <c r="F19" s="19">
        <v>1673</v>
      </c>
    </row>
    <row r="20" spans="1:6" s="10" customFormat="1" ht="12.95" customHeight="1">
      <c r="A20" s="15" t="s">
        <v>1049</v>
      </c>
      <c r="B20" s="19">
        <v>2549</v>
      </c>
      <c r="C20" s="19">
        <v>3447</v>
      </c>
      <c r="D20" s="19">
        <v>5925</v>
      </c>
      <c r="E20" s="19">
        <v>5233</v>
      </c>
      <c r="F20" s="19">
        <v>4887</v>
      </c>
    </row>
    <row r="21" spans="1:6" s="10" customFormat="1" ht="12.95" customHeight="1">
      <c r="A21" s="6"/>
      <c r="B21" s="1035"/>
      <c r="C21" s="19"/>
      <c r="D21" s="1035"/>
      <c r="E21" s="19"/>
      <c r="F21" s="19"/>
    </row>
    <row r="22" spans="1:6" s="10" customFormat="1" ht="12.95" customHeight="1">
      <c r="A22" s="7" t="s">
        <v>2</v>
      </c>
      <c r="B22" s="16">
        <v>2977</v>
      </c>
      <c r="C22" s="16">
        <v>3197</v>
      </c>
      <c r="D22" s="16">
        <v>5597</v>
      </c>
      <c r="E22" s="16">
        <v>5134</v>
      </c>
      <c r="F22" s="16">
        <v>4662</v>
      </c>
    </row>
    <row r="23" spans="1:6" s="10" customFormat="1">
      <c r="A23" s="15" t="s">
        <v>1048</v>
      </c>
      <c r="B23" s="19">
        <v>572</v>
      </c>
      <c r="C23" s="19">
        <v>659</v>
      </c>
      <c r="D23" s="19">
        <v>808</v>
      </c>
      <c r="E23" s="19">
        <v>661</v>
      </c>
      <c r="F23" s="19">
        <v>647</v>
      </c>
    </row>
    <row r="24" spans="1:6" s="10" customFormat="1">
      <c r="A24" s="15" t="s">
        <v>1049</v>
      </c>
      <c r="B24" s="19">
        <v>2405</v>
      </c>
      <c r="C24" s="19">
        <v>2538</v>
      </c>
      <c r="D24" s="19">
        <v>4789</v>
      </c>
      <c r="E24" s="19">
        <v>4473</v>
      </c>
      <c r="F24" s="19">
        <v>4015</v>
      </c>
    </row>
    <row r="25" spans="1:6" s="10" customFormat="1">
      <c r="A25" s="6"/>
      <c r="B25" s="1035"/>
      <c r="C25" s="19"/>
      <c r="D25" s="1035"/>
      <c r="E25" s="19"/>
      <c r="F25" s="19"/>
    </row>
    <row r="26" spans="1:6" s="10" customFormat="1">
      <c r="A26" s="7" t="s">
        <v>3</v>
      </c>
      <c r="B26" s="16">
        <v>21969</v>
      </c>
      <c r="C26" s="16">
        <v>24305</v>
      </c>
      <c r="D26" s="16">
        <v>29530</v>
      </c>
      <c r="E26" s="16">
        <v>26225</v>
      </c>
      <c r="F26" s="16">
        <v>25891</v>
      </c>
    </row>
    <row r="27" spans="1:6" s="10" customFormat="1">
      <c r="A27" s="15" t="s">
        <v>1048</v>
      </c>
      <c r="B27" s="19">
        <v>2322</v>
      </c>
      <c r="C27" s="19">
        <v>1490</v>
      </c>
      <c r="D27" s="19">
        <v>2141</v>
      </c>
      <c r="E27" s="19">
        <v>2646</v>
      </c>
      <c r="F27" s="19">
        <v>3118</v>
      </c>
    </row>
    <row r="28" spans="1:6" s="10" customFormat="1">
      <c r="A28" s="15" t="s">
        <v>1049</v>
      </c>
      <c r="B28" s="19">
        <v>19647</v>
      </c>
      <c r="C28" s="19">
        <v>22815</v>
      </c>
      <c r="D28" s="19">
        <v>27389</v>
      </c>
      <c r="E28" s="19">
        <v>23579</v>
      </c>
      <c r="F28" s="19">
        <v>22773</v>
      </c>
    </row>
    <row r="29" spans="1:6" s="10" customFormat="1">
      <c r="A29" s="6"/>
      <c r="B29" s="1035"/>
      <c r="C29" s="19"/>
      <c r="D29" s="1035"/>
      <c r="E29" s="19"/>
      <c r="F29" s="19"/>
    </row>
    <row r="30" spans="1:6" s="10" customFormat="1">
      <c r="A30" s="7" t="s">
        <v>4</v>
      </c>
      <c r="B30" s="16">
        <v>3577</v>
      </c>
      <c r="C30" s="16">
        <v>3846</v>
      </c>
      <c r="D30" s="16">
        <v>4794</v>
      </c>
      <c r="E30" s="16">
        <v>4420</v>
      </c>
      <c r="F30" s="16">
        <v>4229</v>
      </c>
    </row>
    <row r="31" spans="1:6" s="10" customFormat="1">
      <c r="A31" s="15" t="s">
        <v>1048</v>
      </c>
      <c r="B31" s="19">
        <v>518</v>
      </c>
      <c r="C31" s="19">
        <v>745</v>
      </c>
      <c r="D31" s="19">
        <v>625</v>
      </c>
      <c r="E31" s="19">
        <v>633</v>
      </c>
      <c r="F31" s="19">
        <v>608</v>
      </c>
    </row>
    <row r="32" spans="1:6" s="10" customFormat="1">
      <c r="A32" s="15" t="s">
        <v>1049</v>
      </c>
      <c r="B32" s="19">
        <v>3059</v>
      </c>
      <c r="C32" s="19">
        <v>3101</v>
      </c>
      <c r="D32" s="19">
        <v>4169</v>
      </c>
      <c r="E32" s="19">
        <v>3787</v>
      </c>
      <c r="F32" s="19">
        <v>3621</v>
      </c>
    </row>
    <row r="33" spans="1:6" s="10" customFormat="1">
      <c r="A33" s="6"/>
      <c r="B33" s="1035"/>
      <c r="C33" s="19"/>
      <c r="D33" s="1035"/>
      <c r="E33" s="19"/>
      <c r="F33" s="19"/>
    </row>
    <row r="34" spans="1:6" s="10" customFormat="1">
      <c r="A34" s="7" t="s">
        <v>5</v>
      </c>
      <c r="B34" s="16">
        <v>12314</v>
      </c>
      <c r="C34" s="16">
        <v>14102</v>
      </c>
      <c r="D34" s="16">
        <v>15659</v>
      </c>
      <c r="E34" s="16">
        <v>12784</v>
      </c>
      <c r="F34" s="16">
        <v>11948</v>
      </c>
    </row>
    <row r="35" spans="1:6" s="10" customFormat="1">
      <c r="A35" s="15" t="s">
        <v>1048</v>
      </c>
      <c r="B35" s="19">
        <v>2149</v>
      </c>
      <c r="C35" s="19">
        <v>2010</v>
      </c>
      <c r="D35" s="19">
        <v>2182</v>
      </c>
      <c r="E35" s="19">
        <v>2180</v>
      </c>
      <c r="F35" s="19">
        <v>2092</v>
      </c>
    </row>
    <row r="36" spans="1:6" s="10" customFormat="1">
      <c r="A36" s="15" t="s">
        <v>1049</v>
      </c>
      <c r="B36" s="19">
        <v>10165</v>
      </c>
      <c r="C36" s="19">
        <v>12092</v>
      </c>
      <c r="D36" s="19">
        <v>13477</v>
      </c>
      <c r="E36" s="19">
        <v>10604</v>
      </c>
      <c r="F36" s="19">
        <v>9856</v>
      </c>
    </row>
    <row r="37" spans="1:6" s="10" customFormat="1">
      <c r="A37" s="6"/>
      <c r="B37" s="1035"/>
      <c r="C37" s="19"/>
      <c r="D37" s="1035"/>
      <c r="E37" s="19"/>
      <c r="F37" s="19"/>
    </row>
    <row r="38" spans="1:6" s="10" customFormat="1">
      <c r="A38" s="20" t="s">
        <v>10</v>
      </c>
      <c r="B38" s="16">
        <v>21312</v>
      </c>
      <c r="C38" s="16">
        <v>22509</v>
      </c>
      <c r="D38" s="16">
        <v>8369</v>
      </c>
      <c r="E38" s="17">
        <v>10219</v>
      </c>
      <c r="F38" s="16">
        <v>11202</v>
      </c>
    </row>
    <row r="39" spans="1:6" s="10" customFormat="1">
      <c r="A39" s="15" t="s">
        <v>1048</v>
      </c>
      <c r="B39" s="19">
        <v>21264</v>
      </c>
      <c r="C39" s="19">
        <v>22491</v>
      </c>
      <c r="D39" s="19">
        <v>8345</v>
      </c>
      <c r="E39" s="18">
        <v>10219</v>
      </c>
      <c r="F39" s="19">
        <v>11202</v>
      </c>
    </row>
    <row r="40" spans="1:6" s="10" customFormat="1">
      <c r="A40" s="15" t="s">
        <v>1049</v>
      </c>
      <c r="B40" s="19">
        <v>48</v>
      </c>
      <c r="C40" s="19">
        <v>18</v>
      </c>
      <c r="D40" s="19">
        <v>24</v>
      </c>
      <c r="E40" s="18" t="s">
        <v>37</v>
      </c>
      <c r="F40" s="18" t="s">
        <v>37</v>
      </c>
    </row>
    <row r="41" spans="1:6" s="10" customFormat="1">
      <c r="A41" s="11"/>
      <c r="B41" s="1035"/>
      <c r="C41" s="19"/>
      <c r="D41" s="1035"/>
      <c r="E41" s="18"/>
      <c r="F41" s="18"/>
    </row>
    <row r="42" spans="1:6" s="10" customFormat="1">
      <c r="A42" s="20" t="s">
        <v>11</v>
      </c>
      <c r="B42" s="16">
        <v>11969</v>
      </c>
      <c r="C42" s="16">
        <v>10783</v>
      </c>
      <c r="D42" s="16">
        <v>5214</v>
      </c>
      <c r="E42" s="17">
        <v>7146</v>
      </c>
      <c r="F42" s="16">
        <v>7172</v>
      </c>
    </row>
    <row r="43" spans="1:6" s="10" customFormat="1">
      <c r="A43" s="15" t="s">
        <v>1048</v>
      </c>
      <c r="B43" s="19">
        <v>11802</v>
      </c>
      <c r="C43" s="19">
        <v>10648</v>
      </c>
      <c r="D43" s="19">
        <v>5144</v>
      </c>
      <c r="E43" s="18">
        <v>7146</v>
      </c>
      <c r="F43" s="19">
        <v>7172</v>
      </c>
    </row>
    <row r="44" spans="1:6" s="10" customFormat="1">
      <c r="A44" s="15" t="s">
        <v>1049</v>
      </c>
      <c r="B44" s="19">
        <v>167</v>
      </c>
      <c r="C44" s="19">
        <v>135</v>
      </c>
      <c r="D44" s="19">
        <v>70</v>
      </c>
      <c r="E44" s="43" t="s">
        <v>37</v>
      </c>
      <c r="F44" s="18" t="s">
        <v>37</v>
      </c>
    </row>
    <row r="45" spans="1:6" s="10" customFormat="1" ht="15.75">
      <c r="A45" s="1036"/>
      <c r="B45" s="1037"/>
      <c r="C45" s="1037"/>
      <c r="D45" s="1037"/>
      <c r="E45" s="1037"/>
      <c r="F45" s="1037"/>
    </row>
    <row r="46" spans="1:6" s="1018" customFormat="1" ht="12.75" customHeight="1">
      <c r="A46" s="1038"/>
      <c r="B46" s="1039"/>
      <c r="D46" s="1039"/>
    </row>
    <row r="47" spans="1:6" s="1018" customFormat="1">
      <c r="A47" s="1026"/>
    </row>
    <row r="48" spans="1:6" s="1018" customFormat="1">
      <c r="A48" s="1026"/>
    </row>
    <row r="49" spans="1:1" s="1018" customFormat="1">
      <c r="A49" s="1026"/>
    </row>
    <row r="50" spans="1:1" s="1018" customFormat="1">
      <c r="A50" s="1026"/>
    </row>
    <row r="51" spans="1:1" s="1018" customFormat="1">
      <c r="A51" s="1026"/>
    </row>
    <row r="52" spans="1:1" s="1018" customFormat="1">
      <c r="A52" s="1026"/>
    </row>
    <row r="53" spans="1:1" s="10" customFormat="1">
      <c r="A53" s="11"/>
    </row>
    <row r="54" spans="1:1" s="10" customFormat="1">
      <c r="A54" s="11"/>
    </row>
    <row r="55" spans="1:1" s="10" customFormat="1">
      <c r="A55" s="11"/>
    </row>
    <row r="56" spans="1:1" s="10" customFormat="1">
      <c r="A56" s="11"/>
    </row>
    <row r="57" spans="1:1" s="10" customFormat="1">
      <c r="A57" s="1028"/>
    </row>
    <row r="58" spans="1:1" s="10" customFormat="1">
      <c r="A58" s="1028"/>
    </row>
    <row r="59" spans="1:1" s="10" customFormat="1" ht="18" customHeight="1">
      <c r="A59" s="1041"/>
    </row>
    <row r="60" spans="1:1" s="10" customFormat="1" ht="12.95" customHeight="1">
      <c r="A60" s="1042"/>
    </row>
    <row r="61" spans="1:1" s="10" customFormat="1" ht="12.95" customHeight="1">
      <c r="A61" s="1043"/>
    </row>
    <row r="62" spans="1:1" s="10" customFormat="1" ht="12.95" customHeight="1">
      <c r="A62" s="1043"/>
    </row>
    <row r="63" spans="1:1" s="10" customFormat="1" ht="12.95" customHeight="1">
      <c r="A63" s="1043"/>
    </row>
    <row r="64" spans="1:1" s="10" customFormat="1" ht="12.95" customHeight="1">
      <c r="A64" s="1043"/>
    </row>
    <row r="65" spans="1:1" s="10" customFormat="1" ht="12.95" customHeight="1">
      <c r="A65" s="1043"/>
    </row>
    <row r="66" spans="1:1" s="10" customFormat="1" ht="12.95" customHeight="1">
      <c r="A66" s="1043"/>
    </row>
    <row r="67" spans="1:1" s="10" customFormat="1" ht="12.95" customHeight="1">
      <c r="A67" s="1043"/>
    </row>
    <row r="68" spans="1:1" s="10" customFormat="1" ht="12.95" customHeight="1">
      <c r="A68" s="1043"/>
    </row>
    <row r="69" spans="1:1" s="10" customFormat="1">
      <c r="A69" s="1043"/>
    </row>
    <row r="70" spans="1:1" s="10" customFormat="1">
      <c r="A70" s="1043"/>
    </row>
    <row r="71" spans="1:1" s="10" customFormat="1">
      <c r="A71" s="11"/>
    </row>
    <row r="72" spans="1:1" s="10" customFormat="1">
      <c r="A72" s="1043"/>
    </row>
    <row r="73" spans="1:1" s="10" customFormat="1">
      <c r="A73" s="1043"/>
    </row>
    <row r="74" spans="1:1" s="10" customFormat="1">
      <c r="A74" s="1043"/>
    </row>
    <row r="75" spans="1:1" s="10" customFormat="1">
      <c r="A75" s="1043"/>
    </row>
    <row r="76" spans="1:1" s="10" customFormat="1">
      <c r="A76" s="1043"/>
    </row>
    <row r="77" spans="1:1" s="10" customFormat="1">
      <c r="A77" s="1043"/>
    </row>
    <row r="78" spans="1:1" s="10" customFormat="1">
      <c r="A78" s="1043"/>
    </row>
    <row r="79" spans="1:1" s="10" customFormat="1">
      <c r="A79" s="1043"/>
    </row>
    <row r="80" spans="1:1" s="10" customFormat="1">
      <c r="A80" s="1043"/>
    </row>
    <row r="81" spans="1:1" s="10" customFormat="1">
      <c r="A81" s="1043"/>
    </row>
    <row r="82" spans="1:1" s="10" customFormat="1">
      <c r="A82" s="1043"/>
    </row>
    <row r="83" spans="1:1" s="10" customFormat="1">
      <c r="A83" s="1043"/>
    </row>
    <row r="84" spans="1:1" s="10" customFormat="1">
      <c r="A84" s="1043"/>
    </row>
    <row r="85" spans="1:1" s="10" customFormat="1">
      <c r="A85" s="1029"/>
    </row>
    <row r="86" spans="1:1" s="10" customFormat="1">
      <c r="A86" s="1028"/>
    </row>
    <row r="87" spans="1:1" s="10" customFormat="1">
      <c r="A87" s="1028"/>
    </row>
    <row r="88" spans="1:1" s="10" customFormat="1">
      <c r="A88" s="1030"/>
    </row>
    <row r="89" spans="1:1" s="10" customFormat="1">
      <c r="A89" s="1028"/>
    </row>
    <row r="90" spans="1:1" s="10" customFormat="1">
      <c r="A90" s="1028"/>
    </row>
    <row r="91" spans="1:1" s="10" customFormat="1">
      <c r="A91" s="1028"/>
    </row>
    <row r="92" spans="1:1" s="10" customFormat="1">
      <c r="A92" s="1028"/>
    </row>
    <row r="93" spans="1:1" s="10" customFormat="1">
      <c r="A93" s="1028"/>
    </row>
    <row r="94" spans="1:1" s="10" customFormat="1">
      <c r="A94" s="1028"/>
    </row>
    <row r="95" spans="1:1" s="10" customFormat="1">
      <c r="A95" s="1028"/>
    </row>
    <row r="96" spans="1:1" s="10" customFormat="1">
      <c r="A96" s="1028"/>
    </row>
    <row r="97" spans="1:1" s="10" customFormat="1">
      <c r="A97" s="1028"/>
    </row>
    <row r="98" spans="1:1" s="10" customFormat="1">
      <c r="A98" s="1028"/>
    </row>
    <row r="99" spans="1:1" s="10" customFormat="1">
      <c r="A99" s="1028"/>
    </row>
    <row r="100" spans="1:1" s="10" customFormat="1">
      <c r="A100" s="1028"/>
    </row>
    <row r="101" spans="1:1" s="10" customFormat="1">
      <c r="A101" s="1028"/>
    </row>
    <row r="102" spans="1:1" s="10" customFormat="1">
      <c r="A102" s="1029"/>
    </row>
    <row r="103" spans="1:1" s="10" customFormat="1">
      <c r="A103" s="1028"/>
    </row>
    <row r="104" spans="1:1" s="10" customFormat="1">
      <c r="A104" s="1028"/>
    </row>
    <row r="105" spans="1:1" s="10" customFormat="1">
      <c r="A105" s="1028"/>
    </row>
    <row r="106" spans="1:1" s="10" customFormat="1">
      <c r="A106" s="1028"/>
    </row>
    <row r="107" spans="1:1" s="10" customFormat="1">
      <c r="A107" s="1028"/>
    </row>
    <row r="108" spans="1:1" s="10" customFormat="1" ht="12.95" customHeight="1">
      <c r="A108" s="14"/>
    </row>
    <row r="109" spans="1:1" s="10" customFormat="1" ht="12.95" customHeight="1">
      <c r="A109" s="1028"/>
    </row>
    <row r="110" spans="1:1" s="10" customFormat="1" ht="12.95" customHeight="1">
      <c r="A110" s="1028"/>
    </row>
    <row r="111" spans="1:1" s="10" customFormat="1" ht="12.95" customHeight="1">
      <c r="A111" s="1028"/>
    </row>
    <row r="112" spans="1:1" s="10" customFormat="1" ht="12.95" customHeight="1">
      <c r="A112" s="1028"/>
    </row>
    <row r="113" spans="1:1" s="10" customFormat="1" ht="12.95" customHeight="1">
      <c r="A113" s="1028"/>
    </row>
    <row r="114" spans="1:1" s="10" customFormat="1" ht="12.95" customHeight="1">
      <c r="A114" s="1028"/>
    </row>
    <row r="115" spans="1:1" s="10" customFormat="1" ht="12.95" customHeight="1">
      <c r="A115" s="1028"/>
    </row>
    <row r="116" spans="1:1" s="10" customFormat="1" ht="12.95" customHeight="1">
      <c r="A116" s="1028"/>
    </row>
    <row r="117" spans="1:1" s="10" customFormat="1" ht="12.95" customHeight="1">
      <c r="A117" s="1028"/>
    </row>
    <row r="118" spans="1:1" s="10" customFormat="1" ht="12.95" customHeight="1">
      <c r="A118" s="1028"/>
    </row>
    <row r="119" spans="1:1" s="10" customFormat="1">
      <c r="A119" s="1028"/>
    </row>
    <row r="120" spans="1:1" s="10" customFormat="1">
      <c r="A120" s="1028"/>
    </row>
    <row r="121" spans="1:1" s="10" customFormat="1">
      <c r="A121" s="1028"/>
    </row>
    <row r="122" spans="1:1" s="10" customFormat="1">
      <c r="A122" s="1028"/>
    </row>
    <row r="123" spans="1:1" s="10" customFormat="1">
      <c r="A123" s="11"/>
    </row>
    <row r="124" spans="1:1" s="10" customFormat="1">
      <c r="A124" s="1029"/>
    </row>
    <row r="125" spans="1:1" s="10" customFormat="1">
      <c r="A125" s="1028"/>
    </row>
    <row r="126" spans="1:1" s="10" customFormat="1">
      <c r="A126" s="1028"/>
    </row>
    <row r="127" spans="1:1" s="10" customFormat="1">
      <c r="A127" s="1028"/>
    </row>
    <row r="128" spans="1:1" s="10" customFormat="1">
      <c r="A128" s="1028"/>
    </row>
    <row r="129" spans="1:1" s="10" customFormat="1">
      <c r="A129" s="1028"/>
    </row>
    <row r="130" spans="1:1" s="10" customFormat="1">
      <c r="A130" s="1028"/>
    </row>
    <row r="131" spans="1:1" s="10" customFormat="1">
      <c r="A131" s="1028"/>
    </row>
    <row r="132" spans="1:1" s="10" customFormat="1">
      <c r="A132" s="1028"/>
    </row>
    <row r="133" spans="1:1" s="10" customFormat="1">
      <c r="A133" s="1028"/>
    </row>
    <row r="134" spans="1:1" s="10" customFormat="1">
      <c r="A134" s="1028"/>
    </row>
    <row r="135" spans="1:1" s="10" customFormat="1">
      <c r="A135" s="1028"/>
    </row>
    <row r="136" spans="1:1" s="10" customFormat="1">
      <c r="A136" s="11"/>
    </row>
    <row r="137" spans="1:1" s="10" customFormat="1">
      <c r="A137" s="1029"/>
    </row>
    <row r="138" spans="1:1" s="10" customFormat="1">
      <c r="A138" s="1028"/>
    </row>
    <row r="139" spans="1:1" s="10" customFormat="1">
      <c r="A139" s="1028"/>
    </row>
    <row r="140" spans="1:1" s="10" customFormat="1">
      <c r="A140" s="1028"/>
    </row>
    <row r="141" spans="1:1" s="10" customFormat="1">
      <c r="A141" s="1028"/>
    </row>
    <row r="142" spans="1:1" s="10" customFormat="1">
      <c r="A142" s="1028"/>
    </row>
    <row r="143" spans="1:1" s="10" customFormat="1">
      <c r="A143" s="1028"/>
    </row>
    <row r="144" spans="1:1" s="10" customFormat="1">
      <c r="A144" s="1028"/>
    </row>
    <row r="145" spans="1:1" s="10" customFormat="1">
      <c r="A145" s="1028"/>
    </row>
    <row r="146" spans="1:1" s="10" customFormat="1">
      <c r="A146" s="1028"/>
    </row>
    <row r="147" spans="1:1" s="10" customFormat="1">
      <c r="A147" s="1028"/>
    </row>
    <row r="148" spans="1:1" s="10" customFormat="1">
      <c r="A148" s="1028"/>
    </row>
    <row r="149" spans="1:1" s="10" customFormat="1">
      <c r="A149" s="1028"/>
    </row>
    <row r="150" spans="1:1" s="10" customFormat="1">
      <c r="A150" s="1028"/>
    </row>
    <row r="151" spans="1:1" s="10" customFormat="1">
      <c r="A151" s="1028"/>
    </row>
    <row r="152" spans="1:1" s="10" customFormat="1">
      <c r="A152" s="1028"/>
    </row>
    <row r="153" spans="1:1" s="10" customFormat="1">
      <c r="A153" s="1028"/>
    </row>
    <row r="154" spans="1:1" s="10" customFormat="1">
      <c r="A154" s="1028"/>
    </row>
    <row r="155" spans="1:1" s="10" customFormat="1">
      <c r="A155" s="1028"/>
    </row>
    <row r="156" spans="1:1" s="10" customFormat="1">
      <c r="A156" s="1028"/>
    </row>
    <row r="157" spans="1:1" s="10" customFormat="1">
      <c r="A157" s="1028"/>
    </row>
    <row r="158" spans="1:1" s="10" customFormat="1">
      <c r="A158" s="1028"/>
    </row>
    <row r="159" spans="1:1" s="10" customFormat="1">
      <c r="A159" s="1028"/>
    </row>
    <row r="160" spans="1:1" s="10" customFormat="1">
      <c r="A160" s="1028"/>
    </row>
    <row r="161" spans="1:1" s="10" customFormat="1">
      <c r="A161" s="1028"/>
    </row>
    <row r="162" spans="1:1" s="10" customFormat="1">
      <c r="A162" s="1028"/>
    </row>
    <row r="163" spans="1:1" s="10" customFormat="1">
      <c r="A163" s="1030"/>
    </row>
    <row r="164" spans="1:1" s="10" customFormat="1">
      <c r="A164" s="11"/>
    </row>
    <row r="165" spans="1:1" s="10" customFormat="1">
      <c r="A165" s="1029"/>
    </row>
    <row r="166" spans="1:1" s="10" customFormat="1">
      <c r="A166" s="1028"/>
    </row>
    <row r="167" spans="1:1" s="10" customFormat="1">
      <c r="A167" s="1028"/>
    </row>
    <row r="168" spans="1:1" s="10" customFormat="1">
      <c r="A168" s="13"/>
    </row>
    <row r="169" spans="1:1" s="10" customFormat="1">
      <c r="A169" s="13"/>
    </row>
    <row r="170" spans="1:1" s="10" customFormat="1">
      <c r="A170" s="13"/>
    </row>
    <row r="171" spans="1:1" s="10" customFormat="1">
      <c r="A171" s="13"/>
    </row>
    <row r="172" spans="1:1" s="10" customFormat="1">
      <c r="A172" s="13"/>
    </row>
    <row r="173" spans="1:1" s="10" customFormat="1">
      <c r="A173" s="13"/>
    </row>
    <row r="174" spans="1:1" s="10" customFormat="1">
      <c r="A174" s="13"/>
    </row>
    <row r="175" spans="1:1" s="10" customFormat="1">
      <c r="A175" s="13"/>
    </row>
    <row r="176" spans="1:1" s="10" customFormat="1">
      <c r="A176" s="13"/>
    </row>
    <row r="177" spans="1:1" s="10" customFormat="1">
      <c r="A177" s="13"/>
    </row>
    <row r="178" spans="1:1" s="10" customFormat="1">
      <c r="A178" s="13"/>
    </row>
    <row r="179" spans="1:1" s="10" customFormat="1">
      <c r="A179" s="13"/>
    </row>
    <row r="180" spans="1:1" s="10" customFormat="1">
      <c r="A180" s="13"/>
    </row>
    <row r="181" spans="1:1" s="10" customFormat="1">
      <c r="A181" s="13"/>
    </row>
    <row r="182" spans="1:1" s="10" customFormat="1">
      <c r="A182" s="13"/>
    </row>
    <row r="183" spans="1:1" s="10" customFormat="1">
      <c r="A183" s="13"/>
    </row>
    <row r="184" spans="1:1" s="10" customFormat="1">
      <c r="A184" s="13"/>
    </row>
    <row r="185" spans="1:1" s="10" customFormat="1">
      <c r="A185" s="13"/>
    </row>
    <row r="186" spans="1:1" s="10" customFormat="1">
      <c r="A186" s="13"/>
    </row>
    <row r="187" spans="1:1" s="10" customFormat="1">
      <c r="A187" s="13"/>
    </row>
    <row r="188" spans="1:1" s="10" customFormat="1">
      <c r="A188" s="13"/>
    </row>
    <row r="189" spans="1:1" s="10" customFormat="1">
      <c r="A189" s="13"/>
    </row>
    <row r="190" spans="1:1" s="10" customFormat="1">
      <c r="A190" s="13"/>
    </row>
    <row r="191" spans="1:1" s="10" customFormat="1">
      <c r="A191" s="13"/>
    </row>
    <row r="192" spans="1:1" s="10" customFormat="1">
      <c r="A192" s="13"/>
    </row>
    <row r="193" spans="1:1" s="10" customFormat="1">
      <c r="A193" s="13"/>
    </row>
    <row r="194" spans="1:1" s="10" customFormat="1">
      <c r="A194" s="13"/>
    </row>
    <row r="195" spans="1:1" s="10" customFormat="1">
      <c r="A195" s="13"/>
    </row>
    <row r="196" spans="1:1" s="10" customFormat="1">
      <c r="A196" s="13"/>
    </row>
    <row r="197" spans="1:1" s="10" customFormat="1">
      <c r="A197" s="13"/>
    </row>
    <row r="198" spans="1:1" s="10" customFormat="1">
      <c r="A198" s="13"/>
    </row>
    <row r="199" spans="1:1" s="10" customFormat="1">
      <c r="A199" s="13"/>
    </row>
    <row r="200" spans="1:1" s="10" customFormat="1">
      <c r="A200" s="13"/>
    </row>
    <row r="201" spans="1:1" s="10" customFormat="1">
      <c r="A201" s="13"/>
    </row>
    <row r="202" spans="1:1" s="10" customFormat="1">
      <c r="A202" s="13"/>
    </row>
    <row r="203" spans="1:1" s="10" customFormat="1">
      <c r="A203" s="13"/>
    </row>
    <row r="204" spans="1:1" s="10" customFormat="1">
      <c r="A204" s="13"/>
    </row>
    <row r="205" spans="1:1" s="10" customFormat="1">
      <c r="A205" s="13"/>
    </row>
    <row r="206" spans="1:1" s="10" customFormat="1">
      <c r="A206" s="13"/>
    </row>
    <row r="207" spans="1:1" s="10" customFormat="1">
      <c r="A207" s="13"/>
    </row>
    <row r="208" spans="1:1" s="10" customFormat="1">
      <c r="A208" s="13"/>
    </row>
    <row r="209" spans="1:1" s="10" customFormat="1">
      <c r="A209" s="13"/>
    </row>
    <row r="210" spans="1:1" s="10" customFormat="1">
      <c r="A210" s="13"/>
    </row>
    <row r="211" spans="1:1" s="10" customFormat="1">
      <c r="A211" s="13"/>
    </row>
    <row r="212" spans="1:1" s="10" customFormat="1">
      <c r="A212" s="13"/>
    </row>
    <row r="213" spans="1:1" s="10" customFormat="1">
      <c r="A213" s="13"/>
    </row>
    <row r="214" spans="1:1" s="10" customFormat="1">
      <c r="A214" s="13"/>
    </row>
    <row r="215" spans="1:1" s="10" customFormat="1">
      <c r="A215" s="13"/>
    </row>
    <row r="216" spans="1:1" s="10" customFormat="1">
      <c r="A216" s="13"/>
    </row>
    <row r="217" spans="1:1" s="10" customFormat="1">
      <c r="A217" s="13"/>
    </row>
    <row r="218" spans="1:1" s="10" customFormat="1">
      <c r="A218" s="13"/>
    </row>
    <row r="219" spans="1:1" s="10" customFormat="1">
      <c r="A219" s="13"/>
    </row>
    <row r="220" spans="1:1" s="10" customFormat="1">
      <c r="A220" s="13"/>
    </row>
    <row r="221" spans="1:1" s="10" customFormat="1">
      <c r="A221" s="13"/>
    </row>
    <row r="222" spans="1:1" s="10" customFormat="1">
      <c r="A222" s="13"/>
    </row>
    <row r="223" spans="1:1" s="10" customFormat="1">
      <c r="A223" s="13"/>
    </row>
    <row r="224" spans="1:1" s="10" customFormat="1">
      <c r="A224" s="13"/>
    </row>
    <row r="225" spans="1:1" s="10" customFormat="1">
      <c r="A225" s="13"/>
    </row>
    <row r="226" spans="1:1" s="10" customFormat="1">
      <c r="A226" s="13"/>
    </row>
    <row r="227" spans="1:1" s="10" customFormat="1">
      <c r="A227" s="13"/>
    </row>
    <row r="228" spans="1:1" s="10" customFormat="1">
      <c r="A228" s="13"/>
    </row>
    <row r="229" spans="1:1" s="10" customFormat="1">
      <c r="A229" s="13"/>
    </row>
    <row r="230" spans="1:1" s="10" customFormat="1">
      <c r="A230" s="13"/>
    </row>
    <row r="231" spans="1:1" s="10" customFormat="1">
      <c r="A231" s="13"/>
    </row>
    <row r="232" spans="1:1" s="10" customFormat="1">
      <c r="A232" s="13"/>
    </row>
    <row r="233" spans="1:1" s="10" customFormat="1">
      <c r="A233" s="13"/>
    </row>
    <row r="234" spans="1:1" s="10" customFormat="1">
      <c r="A234" s="13"/>
    </row>
    <row r="235" spans="1:1" s="10" customFormat="1">
      <c r="A235" s="13"/>
    </row>
    <row r="236" spans="1:1" s="10" customFormat="1">
      <c r="A236" s="13"/>
    </row>
    <row r="237" spans="1:1" s="10" customFormat="1">
      <c r="A237" s="13"/>
    </row>
    <row r="238" spans="1:1" s="10" customFormat="1">
      <c r="A238" s="13"/>
    </row>
    <row r="239" spans="1:1" s="10" customFormat="1">
      <c r="A239" s="13"/>
    </row>
    <row r="240" spans="1:1" s="10" customFormat="1">
      <c r="A240" s="13"/>
    </row>
    <row r="241" spans="1:1" s="10" customFormat="1">
      <c r="A241" s="13"/>
    </row>
    <row r="242" spans="1:1" s="10" customFormat="1">
      <c r="A242" s="13"/>
    </row>
    <row r="243" spans="1:1" s="10" customFormat="1">
      <c r="A243" s="13"/>
    </row>
    <row r="244" spans="1:1" s="10" customFormat="1">
      <c r="A244" s="13"/>
    </row>
    <row r="245" spans="1:1" s="10" customFormat="1">
      <c r="A245" s="13"/>
    </row>
    <row r="246" spans="1:1" s="10" customFormat="1">
      <c r="A246" s="13"/>
    </row>
    <row r="247" spans="1:1" s="10" customFormat="1">
      <c r="A247" s="13"/>
    </row>
    <row r="248" spans="1:1" s="10" customFormat="1">
      <c r="A248" s="13"/>
    </row>
    <row r="249" spans="1:1" s="10" customFormat="1">
      <c r="A249" s="13"/>
    </row>
    <row r="250" spans="1:1" s="10" customFormat="1">
      <c r="A250" s="13"/>
    </row>
    <row r="251" spans="1:1" s="10" customFormat="1">
      <c r="A251" s="13"/>
    </row>
    <row r="252" spans="1:1" s="10" customFormat="1">
      <c r="A252" s="13"/>
    </row>
    <row r="253" spans="1:1" s="10" customFormat="1">
      <c r="A253" s="13"/>
    </row>
    <row r="254" spans="1:1" s="10" customFormat="1">
      <c r="A254" s="13"/>
    </row>
    <row r="255" spans="1:1" s="10" customFormat="1">
      <c r="A255" s="13"/>
    </row>
    <row r="256" spans="1:1" s="10" customFormat="1">
      <c r="A256" s="13"/>
    </row>
    <row r="257" spans="1:1" s="10" customFormat="1">
      <c r="A257" s="13"/>
    </row>
    <row r="258" spans="1:1" s="10" customFormat="1">
      <c r="A258" s="13"/>
    </row>
    <row r="259" spans="1:1" s="10" customFormat="1">
      <c r="A259" s="13"/>
    </row>
    <row r="260" spans="1:1" s="10" customFormat="1">
      <c r="A260" s="13"/>
    </row>
    <row r="261" spans="1:1" s="10" customFormat="1">
      <c r="A261" s="13"/>
    </row>
    <row r="262" spans="1:1" s="10" customFormat="1">
      <c r="A262" s="13"/>
    </row>
    <row r="263" spans="1:1" s="10" customFormat="1">
      <c r="A263" s="13"/>
    </row>
    <row r="264" spans="1:1" s="10" customFormat="1">
      <c r="A264" s="13"/>
    </row>
    <row r="265" spans="1:1" s="10" customFormat="1">
      <c r="A265" s="13"/>
    </row>
    <row r="266" spans="1:1" s="10" customFormat="1">
      <c r="A266" s="13"/>
    </row>
    <row r="267" spans="1:1" s="10" customFormat="1">
      <c r="A267" s="13"/>
    </row>
    <row r="268" spans="1:1" s="10" customFormat="1">
      <c r="A268" s="13"/>
    </row>
    <row r="269" spans="1:1" s="10" customFormat="1">
      <c r="A269" s="13"/>
    </row>
    <row r="270" spans="1:1" s="10" customFormat="1">
      <c r="A270" s="13"/>
    </row>
    <row r="271" spans="1:1" s="10" customFormat="1">
      <c r="A271" s="13"/>
    </row>
    <row r="272" spans="1:1" s="10" customFormat="1">
      <c r="A272" s="13"/>
    </row>
    <row r="273" spans="1:1" s="10" customFormat="1">
      <c r="A273" s="13"/>
    </row>
    <row r="274" spans="1:1" s="10" customFormat="1">
      <c r="A274" s="13"/>
    </row>
    <row r="275" spans="1:1" s="10" customFormat="1">
      <c r="A275" s="13"/>
    </row>
    <row r="276" spans="1:1" s="10" customFormat="1">
      <c r="A276" s="13"/>
    </row>
    <row r="277" spans="1:1" s="10" customFormat="1">
      <c r="A277" s="13"/>
    </row>
    <row r="278" spans="1:1" s="10" customFormat="1">
      <c r="A278" s="13"/>
    </row>
    <row r="279" spans="1:1" s="10" customFormat="1">
      <c r="A279" s="13"/>
    </row>
    <row r="280" spans="1:1" s="10" customFormat="1">
      <c r="A280" s="13"/>
    </row>
    <row r="281" spans="1:1" s="10" customFormat="1">
      <c r="A281" s="13"/>
    </row>
    <row r="282" spans="1:1" s="10" customFormat="1">
      <c r="A282" s="13"/>
    </row>
    <row r="283" spans="1:1" s="10" customFormat="1">
      <c r="A283" s="13"/>
    </row>
    <row r="284" spans="1:1" s="10" customFormat="1">
      <c r="A284" s="13"/>
    </row>
    <row r="285" spans="1:1" s="10" customFormat="1">
      <c r="A285" s="13"/>
    </row>
    <row r="286" spans="1:1" s="10" customFormat="1">
      <c r="A286" s="13"/>
    </row>
    <row r="287" spans="1:1" s="10" customFormat="1">
      <c r="A287" s="13"/>
    </row>
    <row r="288" spans="1:1" s="10" customFormat="1">
      <c r="A288" s="13"/>
    </row>
    <row r="289" spans="1:1" s="10" customFormat="1">
      <c r="A289" s="13"/>
    </row>
    <row r="290" spans="1:1" s="10" customFormat="1">
      <c r="A290" s="13"/>
    </row>
    <row r="291" spans="1:1" s="10" customFormat="1">
      <c r="A291" s="13"/>
    </row>
    <row r="292" spans="1:1" s="10" customFormat="1">
      <c r="A292" s="13"/>
    </row>
    <row r="293" spans="1:1" s="10" customFormat="1">
      <c r="A293" s="13"/>
    </row>
    <row r="294" spans="1:1" s="10" customFormat="1">
      <c r="A294" s="13"/>
    </row>
    <row r="295" spans="1:1" s="10" customFormat="1">
      <c r="A295" s="13"/>
    </row>
    <row r="296" spans="1:1" s="10" customFormat="1">
      <c r="A296" s="13"/>
    </row>
    <row r="297" spans="1:1" s="10" customFormat="1">
      <c r="A297" s="13"/>
    </row>
    <row r="298" spans="1:1" s="10" customFormat="1">
      <c r="A298" s="13"/>
    </row>
    <row r="299" spans="1:1" s="10" customFormat="1">
      <c r="A299" s="13"/>
    </row>
    <row r="300" spans="1:1" s="10" customFormat="1">
      <c r="A300" s="13"/>
    </row>
    <row r="301" spans="1:1" s="10" customFormat="1">
      <c r="A301" s="13"/>
    </row>
    <row r="302" spans="1:1" s="10" customFormat="1">
      <c r="A302" s="13"/>
    </row>
    <row r="303" spans="1:1" s="10" customFormat="1">
      <c r="A303" s="13"/>
    </row>
    <row r="304" spans="1:1" s="10" customFormat="1">
      <c r="A304" s="13"/>
    </row>
    <row r="305" spans="1:1" s="10" customFormat="1">
      <c r="A305" s="13"/>
    </row>
    <row r="306" spans="1:1" s="10" customFormat="1">
      <c r="A306" s="13"/>
    </row>
    <row r="307" spans="1:1" s="10" customFormat="1">
      <c r="A307" s="13"/>
    </row>
    <row r="308" spans="1:1" s="10" customFormat="1">
      <c r="A308" s="13"/>
    </row>
    <row r="309" spans="1:1" s="10" customFormat="1">
      <c r="A309" s="13"/>
    </row>
    <row r="310" spans="1:1" s="10" customFormat="1">
      <c r="A310" s="13"/>
    </row>
    <row r="311" spans="1:1" s="10" customFormat="1">
      <c r="A311" s="13"/>
    </row>
    <row r="312" spans="1:1" s="10" customFormat="1">
      <c r="A312" s="13"/>
    </row>
    <row r="313" spans="1:1" s="10" customFormat="1">
      <c r="A313" s="13"/>
    </row>
    <row r="314" spans="1:1" s="10" customFormat="1">
      <c r="A314" s="13"/>
    </row>
    <row r="315" spans="1:1" s="10" customFormat="1">
      <c r="A315" s="13"/>
    </row>
    <row r="316" spans="1:1" s="10" customFormat="1">
      <c r="A316" s="13"/>
    </row>
    <row r="317" spans="1:1" s="10" customFormat="1">
      <c r="A317" s="13"/>
    </row>
    <row r="318" spans="1:1" s="10" customFormat="1">
      <c r="A318" s="13"/>
    </row>
    <row r="319" spans="1:1" s="10" customFormat="1">
      <c r="A319" s="13"/>
    </row>
    <row r="320" spans="1:1" s="10" customFormat="1">
      <c r="A320" s="13"/>
    </row>
    <row r="321" spans="1:1" s="10" customFormat="1">
      <c r="A321" s="13"/>
    </row>
    <row r="322" spans="1:1" s="10" customFormat="1">
      <c r="A322" s="13"/>
    </row>
    <row r="323" spans="1:1" s="10" customFormat="1">
      <c r="A323" s="13"/>
    </row>
    <row r="324" spans="1:1" s="10" customFormat="1">
      <c r="A324" s="13"/>
    </row>
    <row r="325" spans="1:1" s="10" customFormat="1">
      <c r="A325" s="13"/>
    </row>
    <row r="326" spans="1:1" s="10" customFormat="1">
      <c r="A326" s="13"/>
    </row>
    <row r="327" spans="1:1" s="10" customFormat="1">
      <c r="A327" s="13"/>
    </row>
    <row r="328" spans="1:1" s="10" customFormat="1">
      <c r="A328" s="13"/>
    </row>
    <row r="329" spans="1:1" s="10" customFormat="1">
      <c r="A329" s="13"/>
    </row>
    <row r="330" spans="1:1" s="10" customFormat="1">
      <c r="A330" s="13"/>
    </row>
    <row r="331" spans="1:1" s="10" customFormat="1">
      <c r="A331" s="13"/>
    </row>
    <row r="332" spans="1:1" s="10" customFormat="1">
      <c r="A332" s="13"/>
    </row>
    <row r="333" spans="1:1" s="10" customFormat="1">
      <c r="A333" s="13"/>
    </row>
    <row r="334" spans="1:1" s="10" customFormat="1">
      <c r="A334" s="13"/>
    </row>
    <row r="335" spans="1:1" s="10" customFormat="1">
      <c r="A335" s="13"/>
    </row>
    <row r="336" spans="1:1" s="10" customFormat="1">
      <c r="A336" s="13"/>
    </row>
    <row r="337" spans="1:1" s="10" customFormat="1">
      <c r="A337" s="13"/>
    </row>
    <row r="338" spans="1:1" s="10" customFormat="1">
      <c r="A338" s="13"/>
    </row>
    <row r="339" spans="1:1" s="10" customFormat="1">
      <c r="A339" s="13"/>
    </row>
    <row r="340" spans="1:1" s="10" customFormat="1">
      <c r="A340" s="13"/>
    </row>
    <row r="341" spans="1:1" s="10" customFormat="1">
      <c r="A341" s="13"/>
    </row>
    <row r="342" spans="1:1" s="10" customFormat="1">
      <c r="A342" s="13"/>
    </row>
    <row r="343" spans="1:1" s="10" customFormat="1">
      <c r="A343" s="13"/>
    </row>
    <row r="344" spans="1:1" s="10" customFormat="1">
      <c r="A344" s="13"/>
    </row>
    <row r="345" spans="1:1" s="10" customFormat="1">
      <c r="A345" s="13"/>
    </row>
    <row r="346" spans="1:1" s="10" customFormat="1">
      <c r="A346" s="13"/>
    </row>
    <row r="347" spans="1:1" s="10" customFormat="1">
      <c r="A347" s="13"/>
    </row>
    <row r="348" spans="1:1" s="10" customFormat="1">
      <c r="A348" s="13"/>
    </row>
    <row r="349" spans="1:1" s="10" customFormat="1">
      <c r="A349" s="13"/>
    </row>
    <row r="350" spans="1:1" s="10" customFormat="1">
      <c r="A350" s="13"/>
    </row>
    <row r="351" spans="1:1" s="10" customFormat="1">
      <c r="A351" s="13"/>
    </row>
    <row r="352" spans="1:1" s="10" customFormat="1">
      <c r="A352" s="13"/>
    </row>
    <row r="353" spans="1:1" s="10" customFormat="1">
      <c r="A353" s="13"/>
    </row>
    <row r="354" spans="1:1" s="10" customFormat="1">
      <c r="A354" s="13"/>
    </row>
    <row r="355" spans="1:1" s="10" customFormat="1">
      <c r="A355" s="13"/>
    </row>
    <row r="356" spans="1:1" s="10" customFormat="1">
      <c r="A356" s="13"/>
    </row>
    <row r="357" spans="1:1" s="10" customFormat="1">
      <c r="A357" s="13"/>
    </row>
    <row r="358" spans="1:1" s="10" customFormat="1">
      <c r="A358" s="13"/>
    </row>
    <row r="359" spans="1:1" s="10" customFormat="1">
      <c r="A359" s="13"/>
    </row>
    <row r="360" spans="1:1" s="10" customFormat="1">
      <c r="A360" s="13"/>
    </row>
    <row r="361" spans="1:1" s="10" customFormat="1">
      <c r="A361" s="13"/>
    </row>
    <row r="362" spans="1:1" s="10" customFormat="1">
      <c r="A362" s="13"/>
    </row>
    <row r="363" spans="1:1" s="10" customFormat="1">
      <c r="A363" s="13"/>
    </row>
    <row r="364" spans="1:1" s="10" customFormat="1">
      <c r="A364" s="13"/>
    </row>
    <row r="365" spans="1:1" s="10" customFormat="1">
      <c r="A365" s="13"/>
    </row>
    <row r="366" spans="1:1" s="10" customFormat="1">
      <c r="A366" s="13"/>
    </row>
    <row r="367" spans="1:1" s="10" customFormat="1">
      <c r="A367" s="13"/>
    </row>
    <row r="368" spans="1:1" s="10" customFormat="1">
      <c r="A368" s="13"/>
    </row>
    <row r="369" spans="1:1" s="10" customFormat="1">
      <c r="A369" s="13"/>
    </row>
    <row r="370" spans="1:1" s="10" customFormat="1">
      <c r="A370" s="13"/>
    </row>
    <row r="371" spans="1:1" s="10" customFormat="1">
      <c r="A371" s="13"/>
    </row>
    <row r="372" spans="1:1" s="10" customFormat="1">
      <c r="A372" s="13"/>
    </row>
    <row r="373" spans="1:1" s="10" customFormat="1">
      <c r="A373" s="13"/>
    </row>
    <row r="374" spans="1:1" s="10" customFormat="1">
      <c r="A374" s="13"/>
    </row>
    <row r="375" spans="1:1" s="10" customFormat="1">
      <c r="A375" s="13"/>
    </row>
    <row r="376" spans="1:1" s="10" customFormat="1">
      <c r="A376" s="13"/>
    </row>
    <row r="377" spans="1:1" s="10" customFormat="1">
      <c r="A377" s="13"/>
    </row>
    <row r="378" spans="1:1" s="10" customFormat="1">
      <c r="A378" s="13"/>
    </row>
    <row r="379" spans="1:1" s="10" customFormat="1">
      <c r="A379" s="13"/>
    </row>
    <row r="380" spans="1:1" s="10" customFormat="1">
      <c r="A380" s="13"/>
    </row>
    <row r="381" spans="1:1" s="10" customFormat="1">
      <c r="A381" s="13"/>
    </row>
    <row r="382" spans="1:1" s="10" customFormat="1">
      <c r="A382" s="13"/>
    </row>
    <row r="383" spans="1:1" s="10" customFormat="1">
      <c r="A383" s="13"/>
    </row>
    <row r="384" spans="1:1" s="10" customFormat="1">
      <c r="A384" s="13"/>
    </row>
    <row r="385" spans="1:1" s="10" customFormat="1">
      <c r="A385" s="13"/>
    </row>
    <row r="386" spans="1:1" s="10" customFormat="1">
      <c r="A386" s="13"/>
    </row>
    <row r="387" spans="1:1" s="10" customFormat="1">
      <c r="A387" s="13"/>
    </row>
    <row r="388" spans="1:1" s="10" customFormat="1">
      <c r="A388" s="13"/>
    </row>
    <row r="389" spans="1:1" s="10" customFormat="1">
      <c r="A389" s="13"/>
    </row>
    <row r="390" spans="1:1" s="10" customFormat="1">
      <c r="A390" s="13"/>
    </row>
    <row r="391" spans="1:1" s="10" customFormat="1">
      <c r="A391" s="13"/>
    </row>
    <row r="392" spans="1:1" s="10" customFormat="1">
      <c r="A392" s="13"/>
    </row>
    <row r="393" spans="1:1" s="10" customFormat="1">
      <c r="A393" s="13"/>
    </row>
    <row r="394" spans="1:1" s="10" customFormat="1">
      <c r="A394" s="13"/>
    </row>
    <row r="395" spans="1:1" s="10" customFormat="1">
      <c r="A395" s="13"/>
    </row>
    <row r="396" spans="1:1" s="10" customFormat="1">
      <c r="A396" s="13"/>
    </row>
    <row r="397" spans="1:1" s="10" customFormat="1">
      <c r="A397" s="13"/>
    </row>
    <row r="398" spans="1:1" s="10" customFormat="1">
      <c r="A398" s="13"/>
    </row>
    <row r="399" spans="1:1" s="10" customFormat="1">
      <c r="A399" s="13"/>
    </row>
    <row r="400" spans="1:1" s="10" customFormat="1">
      <c r="A400" s="13"/>
    </row>
    <row r="401" spans="1:1" s="10" customFormat="1">
      <c r="A401" s="13"/>
    </row>
    <row r="402" spans="1:1" s="10" customFormat="1">
      <c r="A402" s="13"/>
    </row>
    <row r="403" spans="1:1" s="10" customFormat="1">
      <c r="A403" s="13"/>
    </row>
    <row r="404" spans="1:1" s="10" customFormat="1">
      <c r="A404" s="13"/>
    </row>
    <row r="405" spans="1:1" s="10" customFormat="1">
      <c r="A405" s="13"/>
    </row>
    <row r="406" spans="1:1" s="10" customFormat="1">
      <c r="A406" s="13"/>
    </row>
    <row r="407" spans="1:1" s="10" customFormat="1">
      <c r="A407" s="13"/>
    </row>
    <row r="408" spans="1:1" s="10" customFormat="1">
      <c r="A408" s="13"/>
    </row>
    <row r="409" spans="1:1" s="10" customFormat="1">
      <c r="A409" s="13"/>
    </row>
    <row r="410" spans="1:1" s="10" customFormat="1">
      <c r="A410" s="13"/>
    </row>
    <row r="411" spans="1:1" s="10" customFormat="1">
      <c r="A411" s="13"/>
    </row>
    <row r="412" spans="1:1" s="10" customFormat="1">
      <c r="A412" s="13"/>
    </row>
    <row r="413" spans="1:1" s="10" customFormat="1">
      <c r="A413" s="13"/>
    </row>
    <row r="414" spans="1:1" s="10" customFormat="1">
      <c r="A414" s="13"/>
    </row>
    <row r="415" spans="1:1" s="10" customFormat="1">
      <c r="A415" s="13"/>
    </row>
    <row r="416" spans="1:1" s="10" customFormat="1">
      <c r="A416" s="13"/>
    </row>
    <row r="417" spans="1:1" s="10" customFormat="1">
      <c r="A417" s="13"/>
    </row>
    <row r="418" spans="1:1" s="10" customFormat="1">
      <c r="A418" s="13"/>
    </row>
    <row r="419" spans="1:1" s="10" customFormat="1">
      <c r="A419" s="13"/>
    </row>
    <row r="420" spans="1:1" s="10" customFormat="1">
      <c r="A420" s="13"/>
    </row>
    <row r="421" spans="1:1" s="10" customFormat="1">
      <c r="A421" s="13"/>
    </row>
    <row r="422" spans="1:1" s="10" customFormat="1">
      <c r="A422" s="13"/>
    </row>
    <row r="423" spans="1:1" s="10" customFormat="1">
      <c r="A423" s="13"/>
    </row>
    <row r="424" spans="1:1" s="10" customFormat="1">
      <c r="A424" s="13"/>
    </row>
    <row r="425" spans="1:1" s="10" customFormat="1">
      <c r="A425" s="13"/>
    </row>
    <row r="426" spans="1:1" s="10" customFormat="1">
      <c r="A426" s="13"/>
    </row>
    <row r="427" spans="1:1" s="10" customFormat="1">
      <c r="A427" s="13"/>
    </row>
    <row r="428" spans="1:1" s="10" customFormat="1">
      <c r="A428" s="13"/>
    </row>
    <row r="429" spans="1:1" s="10" customFormat="1">
      <c r="A429" s="13"/>
    </row>
    <row r="430" spans="1:1" s="10" customFormat="1">
      <c r="A430" s="13"/>
    </row>
    <row r="431" spans="1:1" s="10" customFormat="1">
      <c r="A431" s="13"/>
    </row>
    <row r="432" spans="1:1" s="10" customFormat="1">
      <c r="A432" s="13"/>
    </row>
    <row r="433" spans="1:1" s="10" customFormat="1">
      <c r="A433" s="13"/>
    </row>
    <row r="434" spans="1:1" s="10" customFormat="1">
      <c r="A434" s="13"/>
    </row>
    <row r="435" spans="1:1" s="10" customFormat="1">
      <c r="A435" s="13"/>
    </row>
    <row r="436" spans="1:1" s="10" customFormat="1">
      <c r="A436" s="13"/>
    </row>
    <row r="437" spans="1:1" s="10" customFormat="1">
      <c r="A437" s="13"/>
    </row>
    <row r="438" spans="1:1" s="10" customFormat="1">
      <c r="A438" s="13"/>
    </row>
    <row r="439" spans="1:1" s="10" customFormat="1">
      <c r="A439" s="13"/>
    </row>
    <row r="440" spans="1:1" s="10" customFormat="1">
      <c r="A440" s="13"/>
    </row>
    <row r="441" spans="1:1" s="10" customFormat="1">
      <c r="A441" s="13"/>
    </row>
    <row r="442" spans="1:1" s="10" customFormat="1">
      <c r="A442" s="13"/>
    </row>
    <row r="443" spans="1:1" s="10" customFormat="1">
      <c r="A443" s="13"/>
    </row>
    <row r="444" spans="1:1" s="10" customFormat="1">
      <c r="A444" s="13"/>
    </row>
    <row r="445" spans="1:1" s="10" customFormat="1">
      <c r="A445" s="13"/>
    </row>
    <row r="446" spans="1:1" s="10" customFormat="1">
      <c r="A446" s="13"/>
    </row>
    <row r="447" spans="1:1" s="10" customFormat="1">
      <c r="A447" s="13"/>
    </row>
    <row r="448" spans="1:1" s="10" customFormat="1">
      <c r="A448" s="13"/>
    </row>
    <row r="449" spans="1:1" s="10" customFormat="1">
      <c r="A449" s="13"/>
    </row>
    <row r="450" spans="1:1" s="10" customFormat="1">
      <c r="A450" s="13"/>
    </row>
    <row r="451" spans="1:1" s="10" customFormat="1">
      <c r="A451" s="13"/>
    </row>
    <row r="452" spans="1:1" s="10" customFormat="1">
      <c r="A452" s="13"/>
    </row>
    <row r="453" spans="1:1" s="10" customFormat="1">
      <c r="A453" s="13"/>
    </row>
    <row r="454" spans="1:1" s="10" customFormat="1">
      <c r="A454" s="13"/>
    </row>
    <row r="455" spans="1:1" s="10" customFormat="1">
      <c r="A455" s="13"/>
    </row>
    <row r="456" spans="1:1" s="10" customFormat="1">
      <c r="A456" s="13"/>
    </row>
    <row r="457" spans="1:1" s="10" customFormat="1">
      <c r="A457" s="13"/>
    </row>
    <row r="458" spans="1:1" s="10" customFormat="1">
      <c r="A458" s="13"/>
    </row>
    <row r="459" spans="1:1" s="10" customFormat="1">
      <c r="A459" s="13"/>
    </row>
    <row r="460" spans="1:1" s="10" customFormat="1">
      <c r="A460" s="13"/>
    </row>
    <row r="461" spans="1:1" s="10" customFormat="1">
      <c r="A461" s="13"/>
    </row>
    <row r="462" spans="1:1" s="10" customFormat="1">
      <c r="A462" s="13"/>
    </row>
    <row r="463" spans="1:1" s="10" customFormat="1">
      <c r="A463" s="13"/>
    </row>
    <row r="464" spans="1:1" s="10" customFormat="1">
      <c r="A464" s="13"/>
    </row>
    <row r="465" spans="1:1" s="10" customFormat="1">
      <c r="A465" s="13"/>
    </row>
    <row r="466" spans="1:1" s="10" customFormat="1">
      <c r="A466" s="13"/>
    </row>
    <row r="467" spans="1:1" s="10" customFormat="1">
      <c r="A467" s="13"/>
    </row>
    <row r="468" spans="1:1" s="10" customFormat="1">
      <c r="A468" s="13"/>
    </row>
    <row r="469" spans="1:1" s="10" customFormat="1">
      <c r="A469" s="13"/>
    </row>
    <row r="470" spans="1:1" s="10" customFormat="1">
      <c r="A470" s="13"/>
    </row>
    <row r="471" spans="1:1" s="10" customFormat="1">
      <c r="A471" s="13"/>
    </row>
    <row r="472" spans="1:1" s="10" customFormat="1">
      <c r="A472" s="13"/>
    </row>
    <row r="473" spans="1:1" s="10" customFormat="1">
      <c r="A473" s="13"/>
    </row>
    <row r="474" spans="1:1" s="10" customFormat="1">
      <c r="A474" s="13"/>
    </row>
    <row r="475" spans="1:1" s="10" customFormat="1">
      <c r="A475" s="13"/>
    </row>
    <row r="476" spans="1:1" s="10" customFormat="1">
      <c r="A476" s="13"/>
    </row>
    <row r="477" spans="1:1" s="10" customFormat="1">
      <c r="A477" s="13"/>
    </row>
    <row r="478" spans="1:1" s="10" customFormat="1">
      <c r="A478" s="13"/>
    </row>
    <row r="479" spans="1:1" s="10" customFormat="1">
      <c r="A479" s="13"/>
    </row>
    <row r="480" spans="1:1" s="10" customFormat="1">
      <c r="A480" s="13"/>
    </row>
    <row r="481" spans="1:1" s="10" customFormat="1">
      <c r="A481" s="13"/>
    </row>
    <row r="482" spans="1:1" s="10" customFormat="1">
      <c r="A482" s="13"/>
    </row>
    <row r="483" spans="1:1" s="10" customFormat="1">
      <c r="A483" s="13"/>
    </row>
    <row r="484" spans="1:1" s="10" customFormat="1">
      <c r="A484" s="13"/>
    </row>
    <row r="485" spans="1:1" s="10" customFormat="1">
      <c r="A485" s="13"/>
    </row>
    <row r="486" spans="1:1" s="10" customFormat="1">
      <c r="A486" s="13"/>
    </row>
    <row r="487" spans="1:1" s="10" customFormat="1">
      <c r="A487" s="13"/>
    </row>
    <row r="488" spans="1:1" s="10" customFormat="1">
      <c r="A488" s="13"/>
    </row>
    <row r="489" spans="1:1" s="10" customFormat="1">
      <c r="A489" s="13"/>
    </row>
    <row r="490" spans="1:1" s="10" customFormat="1">
      <c r="A490" s="13"/>
    </row>
    <row r="491" spans="1:1" s="10" customFormat="1">
      <c r="A491" s="13"/>
    </row>
    <row r="492" spans="1:1" s="10" customFormat="1">
      <c r="A492" s="13"/>
    </row>
    <row r="493" spans="1:1" s="10" customFormat="1">
      <c r="A493" s="13"/>
    </row>
    <row r="494" spans="1:1" s="10" customFormat="1">
      <c r="A494" s="13"/>
    </row>
    <row r="495" spans="1:1" s="10" customFormat="1">
      <c r="A495" s="13"/>
    </row>
    <row r="496" spans="1:1" s="10" customFormat="1">
      <c r="A496" s="13"/>
    </row>
    <row r="497" spans="1:1" s="10" customFormat="1">
      <c r="A497" s="13"/>
    </row>
    <row r="498" spans="1:1" s="10" customFormat="1">
      <c r="A498" s="13"/>
    </row>
    <row r="499" spans="1:1" s="10" customFormat="1">
      <c r="A499" s="13"/>
    </row>
    <row r="500" spans="1:1" s="10" customFormat="1">
      <c r="A500" s="13"/>
    </row>
    <row r="501" spans="1:1" s="10" customFormat="1">
      <c r="A501" s="13"/>
    </row>
    <row r="502" spans="1:1" s="10" customFormat="1">
      <c r="A502" s="13"/>
    </row>
    <row r="503" spans="1:1" s="10" customFormat="1">
      <c r="A503" s="13"/>
    </row>
    <row r="504" spans="1:1" s="10" customFormat="1">
      <c r="A504" s="13"/>
    </row>
    <row r="505" spans="1:1" s="10" customFormat="1">
      <c r="A505" s="13"/>
    </row>
    <row r="506" spans="1:1" s="10" customFormat="1">
      <c r="A506" s="13"/>
    </row>
    <row r="507" spans="1:1" s="10" customFormat="1">
      <c r="A507" s="13"/>
    </row>
    <row r="508" spans="1:1" s="10" customFormat="1">
      <c r="A508" s="13"/>
    </row>
    <row r="509" spans="1:1" s="10" customFormat="1">
      <c r="A509" s="13"/>
    </row>
    <row r="510" spans="1:1" s="10" customFormat="1">
      <c r="A510" s="13"/>
    </row>
    <row r="511" spans="1:1" s="10" customFormat="1">
      <c r="A511" s="13"/>
    </row>
  </sheetData>
  <mergeCells count="1">
    <mergeCell ref="A1:C1"/>
  </mergeCells>
  <phoneticPr fontId="0" type="noConversion"/>
  <hyperlinks>
    <hyperlink ref="A1" location="Содержание!A1" display="Вернуться в СОДЕРЖАНИЕ" xr:uid="{5973645D-7DD3-4CD8-951F-07362F639EA5}"/>
  </hyperlinks>
  <pageMargins left="0.78740157480314965" right="0.78740157480314965" top="0.78740157480314965" bottom="0.78740157480314965" header="0.51181102362204722" footer="0.62992125984251968"/>
  <pageSetup paperSize="9" firstPageNumber="100" orientation="portrait" useFirstPageNumber="1" r:id="rId1"/>
  <headerFooter alignWithMargins="0">
    <oddFooter>&amp;C&amp;"Times New Roman Cyr,обычный"&amp;9&amp;P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G74"/>
  <sheetViews>
    <sheetView zoomScale="110" zoomScaleNormal="110" workbookViewId="0">
      <selection activeCell="L46" sqref="L46"/>
    </sheetView>
  </sheetViews>
  <sheetFormatPr defaultColWidth="9.140625" defaultRowHeight="12.75"/>
  <cols>
    <col min="1" max="1" width="20.85546875" style="13" customWidth="1"/>
    <col min="2" max="7" width="11" style="13" customWidth="1"/>
    <col min="8" max="16384" width="9.140625" style="13"/>
  </cols>
  <sheetData>
    <row r="1" spans="1:7">
      <c r="A1" s="1686" t="s">
        <v>1308</v>
      </c>
      <c r="B1" s="1686"/>
      <c r="C1" s="1686"/>
    </row>
    <row r="2" spans="1:7" ht="18" customHeight="1">
      <c r="A2" s="1703" t="s">
        <v>1148</v>
      </c>
      <c r="B2" s="1704"/>
      <c r="C2" s="1704"/>
      <c r="D2" s="1704"/>
      <c r="E2" s="1704"/>
      <c r="F2" s="1704"/>
      <c r="G2" s="1704"/>
    </row>
    <row r="3" spans="1:7" ht="18" customHeight="1">
      <c r="A3" s="1703" t="s">
        <v>1349</v>
      </c>
      <c r="B3" s="1703"/>
      <c r="C3" s="1703"/>
      <c r="D3" s="1703"/>
      <c r="E3" s="1703"/>
      <c r="F3" s="1703"/>
      <c r="G3" s="1703"/>
    </row>
    <row r="4" spans="1:7" ht="18" customHeight="1">
      <c r="A4" s="9" t="s">
        <v>14</v>
      </c>
      <c r="B4" s="26"/>
      <c r="C4" s="26"/>
      <c r="D4" s="26"/>
      <c r="E4" s="26"/>
      <c r="F4" s="11"/>
      <c r="G4" s="26"/>
    </row>
    <row r="5" spans="1:7" s="11" customFormat="1" ht="24.6" customHeight="1">
      <c r="B5" s="1705" t="s">
        <v>15</v>
      </c>
      <c r="C5" s="1705"/>
      <c r="D5" s="1705" t="s">
        <v>16</v>
      </c>
      <c r="E5" s="1705"/>
      <c r="F5" s="1706" t="s">
        <v>17</v>
      </c>
      <c r="G5" s="1706"/>
    </row>
    <row r="6" spans="1:7" s="11" customFormat="1" ht="24.6" customHeight="1">
      <c r="A6" s="26"/>
      <c r="B6" s="83" t="s">
        <v>18</v>
      </c>
      <c r="C6" s="83" t="s">
        <v>19</v>
      </c>
      <c r="D6" s="83" t="s">
        <v>18</v>
      </c>
      <c r="E6" s="83" t="s">
        <v>19</v>
      </c>
      <c r="F6" s="83" t="s">
        <v>18</v>
      </c>
      <c r="G6" s="83" t="s">
        <v>19</v>
      </c>
    </row>
    <row r="7" spans="1:7" s="11" customFormat="1" ht="12.95" customHeight="1">
      <c r="B7" s="226"/>
      <c r="C7" s="226"/>
      <c r="D7" s="226"/>
      <c r="E7" s="226"/>
      <c r="F7" s="226"/>
      <c r="G7" s="226"/>
    </row>
    <row r="8" spans="1:7" s="11" customFormat="1" ht="12.95" customHeight="1">
      <c r="A8" s="1707" t="s">
        <v>20</v>
      </c>
      <c r="B8" s="1707"/>
      <c r="C8" s="1707"/>
      <c r="D8" s="1707"/>
      <c r="E8" s="1707"/>
      <c r="F8" s="1707"/>
      <c r="G8" s="1707"/>
    </row>
    <row r="9" spans="1:7" s="11" customFormat="1" ht="12.95" customHeight="1">
      <c r="A9" s="12"/>
      <c r="B9" s="27"/>
      <c r="C9" s="27"/>
      <c r="D9" s="27"/>
      <c r="E9" s="27"/>
      <c r="F9" s="27"/>
      <c r="G9" s="27"/>
    </row>
    <row r="10" spans="1:7" s="11" customFormat="1" ht="12.95" customHeight="1">
      <c r="A10" s="16" t="s">
        <v>0</v>
      </c>
      <c r="B10" s="16">
        <v>71970</v>
      </c>
      <c r="C10" s="16">
        <v>68534</v>
      </c>
      <c r="D10" s="16">
        <v>18997</v>
      </c>
      <c r="E10" s="16">
        <v>14431</v>
      </c>
      <c r="F10" s="16">
        <v>52973</v>
      </c>
      <c r="G10" s="16">
        <v>54103</v>
      </c>
    </row>
    <row r="11" spans="1:7" s="11" customFormat="1" ht="12.95" customHeight="1">
      <c r="A11" s="19" t="s">
        <v>1</v>
      </c>
      <c r="B11" s="19">
        <v>7046</v>
      </c>
      <c r="C11" s="19">
        <v>6988</v>
      </c>
      <c r="D11" s="19">
        <v>1389</v>
      </c>
      <c r="E11" s="19">
        <v>1047</v>
      </c>
      <c r="F11" s="19">
        <v>5657</v>
      </c>
      <c r="G11" s="19">
        <v>5941</v>
      </c>
    </row>
    <row r="12" spans="1:7" s="11" customFormat="1" ht="12.95" customHeight="1">
      <c r="A12" s="19" t="s">
        <v>12</v>
      </c>
      <c r="B12" s="19">
        <v>15201</v>
      </c>
      <c r="C12" s="19">
        <v>14466</v>
      </c>
      <c r="D12" s="19">
        <v>3369</v>
      </c>
      <c r="E12" s="19">
        <v>2484</v>
      </c>
      <c r="F12" s="19">
        <v>11832</v>
      </c>
      <c r="G12" s="19">
        <v>11982</v>
      </c>
    </row>
    <row r="13" spans="1:7" s="11" customFormat="1" ht="12.95" customHeight="1">
      <c r="A13" s="19" t="s">
        <v>21</v>
      </c>
      <c r="B13" s="19">
        <v>5010</v>
      </c>
      <c r="C13" s="19">
        <v>4719</v>
      </c>
      <c r="D13" s="19">
        <v>1837</v>
      </c>
      <c r="E13" s="19">
        <v>1332</v>
      </c>
      <c r="F13" s="19">
        <v>3173</v>
      </c>
      <c r="G13" s="19">
        <v>3387</v>
      </c>
    </row>
    <row r="14" spans="1:7" s="11" customFormat="1" ht="12.95" customHeight="1">
      <c r="A14" s="19" t="s">
        <v>2</v>
      </c>
      <c r="B14" s="19">
        <v>3424</v>
      </c>
      <c r="C14" s="19">
        <v>3147</v>
      </c>
      <c r="D14" s="19">
        <v>1223</v>
      </c>
      <c r="E14" s="19">
        <v>686</v>
      </c>
      <c r="F14" s="19">
        <v>2201</v>
      </c>
      <c r="G14" s="19">
        <v>2461</v>
      </c>
    </row>
    <row r="15" spans="1:7" s="11" customFormat="1" ht="12.95" customHeight="1">
      <c r="A15" s="19" t="s">
        <v>3</v>
      </c>
      <c r="B15" s="19">
        <v>16233</v>
      </c>
      <c r="C15" s="19">
        <v>15334</v>
      </c>
      <c r="D15" s="19">
        <v>3265</v>
      </c>
      <c r="E15" s="19">
        <v>2411</v>
      </c>
      <c r="F15" s="19">
        <v>12968</v>
      </c>
      <c r="G15" s="19">
        <v>12923</v>
      </c>
    </row>
    <row r="16" spans="1:7" s="11" customFormat="1" ht="12.95" customHeight="1">
      <c r="A16" s="19" t="s">
        <v>4</v>
      </c>
      <c r="B16" s="19">
        <v>2874</v>
      </c>
      <c r="C16" s="19">
        <v>2757</v>
      </c>
      <c r="D16" s="19">
        <v>791</v>
      </c>
      <c r="E16" s="19">
        <v>611</v>
      </c>
      <c r="F16" s="19">
        <v>2083</v>
      </c>
      <c r="G16" s="19">
        <v>2146</v>
      </c>
    </row>
    <row r="17" spans="1:7" s="11" customFormat="1" ht="12.95" customHeight="1">
      <c r="A17" s="19" t="s">
        <v>5</v>
      </c>
      <c r="B17" s="19">
        <v>8901</v>
      </c>
      <c r="C17" s="19">
        <v>8622</v>
      </c>
      <c r="D17" s="19">
        <v>3206</v>
      </c>
      <c r="E17" s="19">
        <v>2369</v>
      </c>
      <c r="F17" s="19">
        <v>5695</v>
      </c>
      <c r="G17" s="19">
        <v>6253</v>
      </c>
    </row>
    <row r="18" spans="1:7" s="11" customFormat="1" ht="12.95" customHeight="1">
      <c r="A18" s="19" t="s">
        <v>22</v>
      </c>
      <c r="B18" s="19">
        <v>8562</v>
      </c>
      <c r="C18" s="19">
        <v>8128</v>
      </c>
      <c r="D18" s="19">
        <v>2884</v>
      </c>
      <c r="E18" s="19">
        <v>2604</v>
      </c>
      <c r="F18" s="19">
        <v>5678</v>
      </c>
      <c r="G18" s="19">
        <v>5524</v>
      </c>
    </row>
    <row r="19" spans="1:7" s="11" customFormat="1" ht="12.95" customHeight="1">
      <c r="A19" s="19" t="s">
        <v>23</v>
      </c>
      <c r="B19" s="19">
        <v>4719</v>
      </c>
      <c r="C19" s="19">
        <v>4373</v>
      </c>
      <c r="D19" s="19">
        <v>1033</v>
      </c>
      <c r="E19" s="19">
        <v>887</v>
      </c>
      <c r="F19" s="19">
        <v>3686</v>
      </c>
      <c r="G19" s="19">
        <v>3486</v>
      </c>
    </row>
    <row r="20" spans="1:7" s="11" customFormat="1" ht="12.95" customHeight="1">
      <c r="A20" s="19"/>
      <c r="B20" s="1044"/>
      <c r="C20" s="1044"/>
      <c r="D20" s="1044"/>
      <c r="E20" s="19"/>
      <c r="F20" s="19"/>
      <c r="G20" s="19"/>
    </row>
    <row r="21" spans="1:7" s="11" customFormat="1" ht="12.95" customHeight="1">
      <c r="A21" s="1702" t="s">
        <v>1050</v>
      </c>
      <c r="B21" s="1702"/>
      <c r="C21" s="1702"/>
      <c r="D21" s="1702"/>
      <c r="E21" s="1702"/>
      <c r="F21" s="1702"/>
      <c r="G21" s="1702"/>
    </row>
    <row r="22" spans="1:7" s="11" customFormat="1" ht="12.95" customHeight="1">
      <c r="A22" s="16"/>
      <c r="B22" s="19"/>
      <c r="C22" s="19"/>
      <c r="D22" s="17"/>
      <c r="E22" s="19"/>
      <c r="F22" s="19"/>
      <c r="G22" s="19"/>
    </row>
    <row r="23" spans="1:7" s="11" customFormat="1" ht="12.95" customHeight="1">
      <c r="A23" s="16" t="s">
        <v>0</v>
      </c>
      <c r="B23" s="16">
        <v>26049</v>
      </c>
      <c r="C23" s="16">
        <v>24628</v>
      </c>
      <c r="D23" s="16">
        <v>7489</v>
      </c>
      <c r="E23" s="16">
        <v>6320</v>
      </c>
      <c r="F23" s="16">
        <v>18560</v>
      </c>
      <c r="G23" s="16">
        <v>18308</v>
      </c>
    </row>
    <row r="24" spans="1:7" s="11" customFormat="1" ht="12.95" customHeight="1">
      <c r="A24" s="19" t="s">
        <v>1</v>
      </c>
      <c r="B24" s="19">
        <v>2084</v>
      </c>
      <c r="C24" s="19">
        <v>1996</v>
      </c>
      <c r="D24" s="19">
        <v>489</v>
      </c>
      <c r="E24" s="19">
        <v>371</v>
      </c>
      <c r="F24" s="19">
        <v>1595</v>
      </c>
      <c r="G24" s="19">
        <v>1625</v>
      </c>
    </row>
    <row r="25" spans="1:7" s="11" customFormat="1" ht="12.95" customHeight="1">
      <c r="A25" s="19" t="s">
        <v>12</v>
      </c>
      <c r="B25" s="19">
        <v>4720</v>
      </c>
      <c r="C25" s="19">
        <v>4377</v>
      </c>
      <c r="D25" s="19">
        <v>1139</v>
      </c>
      <c r="E25" s="19">
        <v>822</v>
      </c>
      <c r="F25" s="19">
        <v>3581</v>
      </c>
      <c r="G25" s="19">
        <v>3555</v>
      </c>
    </row>
    <row r="26" spans="1:7" s="11" customFormat="1" ht="12.95" customHeight="1">
      <c r="A26" s="19" t="s">
        <v>21</v>
      </c>
      <c r="B26" s="19">
        <v>1336</v>
      </c>
      <c r="C26" s="19">
        <v>1285</v>
      </c>
      <c r="D26" s="19">
        <v>539</v>
      </c>
      <c r="E26" s="19">
        <v>409</v>
      </c>
      <c r="F26" s="19">
        <v>797</v>
      </c>
      <c r="G26" s="19">
        <v>876</v>
      </c>
    </row>
    <row r="27" spans="1:7" s="11" customFormat="1" ht="12.95" customHeight="1">
      <c r="A27" s="19" t="s">
        <v>2</v>
      </c>
      <c r="B27" s="19">
        <v>474</v>
      </c>
      <c r="C27" s="19">
        <v>436</v>
      </c>
      <c r="D27" s="19">
        <v>156</v>
      </c>
      <c r="E27" s="19">
        <v>107</v>
      </c>
      <c r="F27" s="19">
        <v>318</v>
      </c>
      <c r="G27" s="19">
        <v>329</v>
      </c>
    </row>
    <row r="28" spans="1:7" s="11" customFormat="1" ht="12.95" customHeight="1">
      <c r="A28" s="19" t="s">
        <v>3</v>
      </c>
      <c r="B28" s="19">
        <v>1946</v>
      </c>
      <c r="C28" s="19">
        <v>1928</v>
      </c>
      <c r="D28" s="19">
        <v>405</v>
      </c>
      <c r="E28" s="19">
        <v>351</v>
      </c>
      <c r="F28" s="19">
        <v>1541</v>
      </c>
      <c r="G28" s="19">
        <v>1577</v>
      </c>
    </row>
    <row r="29" spans="1:7" s="11" customFormat="1" ht="12.95" customHeight="1">
      <c r="A29" s="19" t="s">
        <v>4</v>
      </c>
      <c r="B29" s="19">
        <v>470</v>
      </c>
      <c r="C29" s="19">
        <v>383</v>
      </c>
      <c r="D29" s="19">
        <v>125</v>
      </c>
      <c r="E29" s="19">
        <v>120</v>
      </c>
      <c r="F29" s="19">
        <v>345</v>
      </c>
      <c r="G29" s="19">
        <v>263</v>
      </c>
    </row>
    <row r="30" spans="1:7" s="11" customFormat="1" ht="12.95" customHeight="1">
      <c r="A30" s="19" t="s">
        <v>5</v>
      </c>
      <c r="B30" s="19">
        <v>1738</v>
      </c>
      <c r="C30" s="19">
        <v>1722</v>
      </c>
      <c r="D30" s="19">
        <v>719</v>
      </c>
      <c r="E30" s="19">
        <v>649</v>
      </c>
      <c r="F30" s="19">
        <v>1019</v>
      </c>
      <c r="G30" s="19">
        <v>1073</v>
      </c>
    </row>
    <row r="31" spans="1:7" s="11" customFormat="1" ht="12.95" customHeight="1">
      <c r="A31" s="19" t="s">
        <v>22</v>
      </c>
      <c r="B31" s="19">
        <v>8562</v>
      </c>
      <c r="C31" s="19">
        <v>8128</v>
      </c>
      <c r="D31" s="19">
        <v>2884</v>
      </c>
      <c r="E31" s="19">
        <v>2604</v>
      </c>
      <c r="F31" s="19">
        <v>5678</v>
      </c>
      <c r="G31" s="19">
        <v>5524</v>
      </c>
    </row>
    <row r="32" spans="1:7" s="11" customFormat="1" ht="12.95" customHeight="1">
      <c r="A32" s="19" t="s">
        <v>23</v>
      </c>
      <c r="B32" s="19">
        <v>4719</v>
      </c>
      <c r="C32" s="19">
        <v>4373</v>
      </c>
      <c r="D32" s="19">
        <v>1033</v>
      </c>
      <c r="E32" s="19">
        <v>887</v>
      </c>
      <c r="F32" s="19">
        <v>3686</v>
      </c>
      <c r="G32" s="19">
        <v>3486</v>
      </c>
    </row>
    <row r="33" spans="1:7" s="11" customFormat="1" ht="12.95" customHeight="1">
      <c r="A33" s="19"/>
      <c r="B33" s="31"/>
      <c r="C33" s="31"/>
      <c r="D33" s="31"/>
      <c r="E33" s="31"/>
      <c r="F33" s="31"/>
      <c r="G33" s="31"/>
    </row>
    <row r="34" spans="1:7" s="11" customFormat="1" ht="12.95" customHeight="1">
      <c r="A34" s="1702" t="s">
        <v>1051</v>
      </c>
      <c r="B34" s="1702"/>
      <c r="C34" s="1702"/>
      <c r="D34" s="1702"/>
      <c r="E34" s="1702"/>
      <c r="F34" s="1702"/>
      <c r="G34" s="1702"/>
    </row>
    <row r="35" spans="1:7" s="11" customFormat="1" ht="12.95" customHeight="1">
      <c r="A35" s="16"/>
      <c r="B35" s="19"/>
      <c r="C35" s="19"/>
      <c r="D35" s="19"/>
      <c r="E35" s="19"/>
      <c r="F35" s="19"/>
      <c r="G35" s="19"/>
    </row>
    <row r="36" spans="1:7" s="11" customFormat="1" ht="12.95" customHeight="1">
      <c r="A36" s="16" t="s">
        <v>0</v>
      </c>
      <c r="B36" s="16">
        <v>45921</v>
      </c>
      <c r="C36" s="16">
        <v>43906</v>
      </c>
      <c r="D36" s="16">
        <v>11508</v>
      </c>
      <c r="E36" s="16">
        <v>8111</v>
      </c>
      <c r="F36" s="16">
        <v>34413</v>
      </c>
      <c r="G36" s="16">
        <v>35795</v>
      </c>
    </row>
    <row r="37" spans="1:7" s="11" customFormat="1" ht="12.95" customHeight="1">
      <c r="A37" s="19" t="s">
        <v>1</v>
      </c>
      <c r="B37" s="19">
        <v>4962</v>
      </c>
      <c r="C37" s="19">
        <v>4992</v>
      </c>
      <c r="D37" s="19">
        <v>900</v>
      </c>
      <c r="E37" s="19">
        <v>676</v>
      </c>
      <c r="F37" s="19">
        <v>4062</v>
      </c>
      <c r="G37" s="19">
        <v>4316</v>
      </c>
    </row>
    <row r="38" spans="1:7" s="11" customFormat="1" ht="12.95" customHeight="1">
      <c r="A38" s="19" t="s">
        <v>12</v>
      </c>
      <c r="B38" s="19">
        <v>10481</v>
      </c>
      <c r="C38" s="19">
        <v>10089</v>
      </c>
      <c r="D38" s="19">
        <v>2230</v>
      </c>
      <c r="E38" s="19">
        <v>1662</v>
      </c>
      <c r="F38" s="19">
        <v>8251</v>
      </c>
      <c r="G38" s="19">
        <v>8427</v>
      </c>
    </row>
    <row r="39" spans="1:7" s="11" customFormat="1" ht="12.95" customHeight="1">
      <c r="A39" s="19" t="s">
        <v>21</v>
      </c>
      <c r="B39" s="19">
        <v>3674</v>
      </c>
      <c r="C39" s="19">
        <v>3434</v>
      </c>
      <c r="D39" s="19">
        <v>1298</v>
      </c>
      <c r="E39" s="19">
        <v>923</v>
      </c>
      <c r="F39" s="19">
        <v>2376</v>
      </c>
      <c r="G39" s="19">
        <v>2511</v>
      </c>
    </row>
    <row r="40" spans="1:7" s="11" customFormat="1" ht="12.95" customHeight="1">
      <c r="A40" s="19" t="s">
        <v>2</v>
      </c>
      <c r="B40" s="19">
        <v>2950</v>
      </c>
      <c r="C40" s="19">
        <v>2711</v>
      </c>
      <c r="D40" s="19">
        <v>1067</v>
      </c>
      <c r="E40" s="19">
        <v>579</v>
      </c>
      <c r="F40" s="19">
        <v>1883</v>
      </c>
      <c r="G40" s="19">
        <v>2132</v>
      </c>
    </row>
    <row r="41" spans="1:7" s="11" customFormat="1" ht="12.95" customHeight="1">
      <c r="A41" s="19" t="s">
        <v>3</v>
      </c>
      <c r="B41" s="19">
        <v>14287</v>
      </c>
      <c r="C41" s="19">
        <v>13406</v>
      </c>
      <c r="D41" s="19">
        <v>2860</v>
      </c>
      <c r="E41" s="19">
        <v>2060</v>
      </c>
      <c r="F41" s="19">
        <v>11427</v>
      </c>
      <c r="G41" s="19">
        <v>11346</v>
      </c>
    </row>
    <row r="42" spans="1:7" s="11" customFormat="1" ht="12.95" customHeight="1">
      <c r="A42" s="19" t="s">
        <v>4</v>
      </c>
      <c r="B42" s="19">
        <v>2404</v>
      </c>
      <c r="C42" s="19">
        <v>2374</v>
      </c>
      <c r="D42" s="19">
        <v>666</v>
      </c>
      <c r="E42" s="19">
        <v>491</v>
      </c>
      <c r="F42" s="19">
        <v>1738</v>
      </c>
      <c r="G42" s="19">
        <v>1883</v>
      </c>
    </row>
    <row r="43" spans="1:7" s="11" customFormat="1" ht="12.95" customHeight="1">
      <c r="A43" s="19" t="s">
        <v>5</v>
      </c>
      <c r="B43" s="19">
        <v>7163</v>
      </c>
      <c r="C43" s="19">
        <v>6900</v>
      </c>
      <c r="D43" s="19">
        <v>2487</v>
      </c>
      <c r="E43" s="19">
        <v>1720</v>
      </c>
      <c r="F43" s="19">
        <v>4676</v>
      </c>
      <c r="G43" s="19">
        <v>5180</v>
      </c>
    </row>
    <row r="44" spans="1:7" s="11" customFormat="1" ht="12.95" customHeight="1">
      <c r="A44" s="19" t="s">
        <v>22</v>
      </c>
      <c r="B44" s="234" t="s">
        <v>37</v>
      </c>
      <c r="C44" s="234" t="s">
        <v>37</v>
      </c>
      <c r="D44" s="234" t="s">
        <v>37</v>
      </c>
      <c r="E44" s="234" t="s">
        <v>37</v>
      </c>
      <c r="F44" s="234" t="s">
        <v>37</v>
      </c>
      <c r="G44" s="234" t="s">
        <v>37</v>
      </c>
    </row>
    <row r="45" spans="1:7" s="11" customFormat="1" ht="12.95" customHeight="1">
      <c r="A45" s="19" t="s">
        <v>23</v>
      </c>
      <c r="B45" s="234" t="s">
        <v>37</v>
      </c>
      <c r="C45" s="234" t="s">
        <v>37</v>
      </c>
      <c r="D45" s="234" t="s">
        <v>37</v>
      </c>
      <c r="E45" s="234" t="s">
        <v>37</v>
      </c>
      <c r="F45" s="234" t="s">
        <v>37</v>
      </c>
      <c r="G45" s="234" t="s">
        <v>37</v>
      </c>
    </row>
    <row r="46" spans="1:7" s="11" customFormat="1" ht="12.95" customHeight="1">
      <c r="A46" s="32"/>
      <c r="B46" s="1045"/>
      <c r="C46" s="1045"/>
      <c r="D46" s="1045"/>
      <c r="E46" s="1045"/>
      <c r="F46" s="1045"/>
      <c r="G46" s="1045"/>
    </row>
    <row r="47" spans="1:7" s="1032" customFormat="1" ht="12.95" customHeight="1">
      <c r="A47" s="31"/>
      <c r="B47" s="31"/>
      <c r="C47" s="31"/>
      <c r="D47" s="31"/>
      <c r="E47" s="31"/>
      <c r="F47" s="31"/>
      <c r="G47" s="31"/>
    </row>
    <row r="48" spans="1:7" s="1032" customFormat="1" ht="12">
      <c r="A48" s="1047"/>
      <c r="B48" s="1047"/>
      <c r="C48" s="1047"/>
      <c r="D48" s="1047"/>
      <c r="E48" s="1047"/>
      <c r="F48" s="1047"/>
      <c r="G48" s="1047"/>
    </row>
    <row r="49" spans="2:7" s="1019" customFormat="1">
      <c r="B49" s="1047"/>
      <c r="C49" s="1047"/>
      <c r="D49" s="1047"/>
      <c r="E49" s="1047"/>
      <c r="F49" s="1047"/>
      <c r="G49" s="1047"/>
    </row>
    <row r="50" spans="2:7" s="1019" customFormat="1">
      <c r="B50" s="1047"/>
      <c r="C50" s="1047"/>
      <c r="D50" s="1047"/>
      <c r="E50" s="1047"/>
      <c r="F50" s="1047"/>
      <c r="G50" s="1047"/>
    </row>
    <row r="51" spans="2:7" s="1019" customFormat="1">
      <c r="B51" s="1047"/>
      <c r="C51" s="1047"/>
      <c r="D51" s="1047"/>
      <c r="E51" s="1047"/>
      <c r="F51" s="1047"/>
      <c r="G51" s="1047"/>
    </row>
    <row r="52" spans="2:7" s="1019" customFormat="1">
      <c r="B52" s="1047"/>
      <c r="C52" s="1047"/>
      <c r="D52" s="1047"/>
      <c r="E52" s="1047"/>
      <c r="F52" s="1047"/>
      <c r="G52" s="1047"/>
    </row>
    <row r="53" spans="2:7" s="1019" customFormat="1">
      <c r="B53" s="1047"/>
      <c r="C53" s="1047"/>
      <c r="D53" s="1047"/>
      <c r="E53" s="1047"/>
      <c r="F53" s="1047"/>
      <c r="G53" s="1047"/>
    </row>
    <row r="54" spans="2:7">
      <c r="B54" s="29"/>
      <c r="C54" s="29"/>
      <c r="D54" s="29"/>
      <c r="E54" s="29"/>
      <c r="F54" s="29"/>
      <c r="G54" s="29"/>
    </row>
    <row r="55" spans="2:7">
      <c r="B55" s="29"/>
      <c r="C55" s="29"/>
      <c r="D55" s="29"/>
      <c r="E55" s="29"/>
      <c r="F55" s="29"/>
      <c r="G55" s="29"/>
    </row>
    <row r="56" spans="2:7">
      <c r="B56" s="29"/>
      <c r="C56" s="29"/>
      <c r="D56" s="29"/>
      <c r="E56" s="29"/>
      <c r="F56" s="29"/>
      <c r="G56" s="29"/>
    </row>
    <row r="57" spans="2:7">
      <c r="B57" s="29"/>
      <c r="C57" s="29"/>
      <c r="D57" s="29"/>
      <c r="E57" s="29"/>
      <c r="F57" s="29"/>
      <c r="G57" s="29"/>
    </row>
    <row r="58" spans="2:7">
      <c r="B58" s="29"/>
      <c r="C58" s="29"/>
      <c r="D58" s="29"/>
      <c r="E58" s="29"/>
      <c r="F58" s="29"/>
      <c r="G58" s="29"/>
    </row>
    <row r="59" spans="2:7">
      <c r="B59" s="29"/>
      <c r="C59" s="29"/>
      <c r="D59" s="29"/>
      <c r="E59" s="29"/>
      <c r="F59" s="29"/>
      <c r="G59" s="29"/>
    </row>
    <row r="60" spans="2:7">
      <c r="B60" s="29"/>
      <c r="C60" s="29"/>
      <c r="D60" s="29"/>
      <c r="E60" s="29"/>
      <c r="F60" s="29"/>
      <c r="G60" s="29"/>
    </row>
    <row r="61" spans="2:7">
      <c r="B61" s="29"/>
      <c r="C61" s="29"/>
      <c r="D61" s="29"/>
      <c r="E61" s="29"/>
      <c r="F61" s="29"/>
      <c r="G61" s="29"/>
    </row>
    <row r="62" spans="2:7">
      <c r="B62" s="29"/>
      <c r="C62" s="29"/>
      <c r="D62" s="29"/>
      <c r="E62" s="29"/>
      <c r="F62" s="29"/>
      <c r="G62" s="29"/>
    </row>
    <row r="63" spans="2:7">
      <c r="B63" s="29"/>
      <c r="C63" s="29"/>
      <c r="D63" s="29"/>
      <c r="E63" s="29"/>
      <c r="F63" s="29"/>
      <c r="G63" s="29"/>
    </row>
    <row r="64" spans="2:7">
      <c r="B64" s="29"/>
      <c r="C64" s="29"/>
      <c r="D64" s="29"/>
      <c r="E64" s="29"/>
      <c r="F64" s="29"/>
      <c r="G64" s="29"/>
    </row>
    <row r="65" spans="2:7">
      <c r="B65" s="29"/>
      <c r="C65" s="29"/>
      <c r="D65" s="29"/>
      <c r="E65" s="29"/>
      <c r="F65" s="29"/>
      <c r="G65" s="29"/>
    </row>
    <row r="66" spans="2:7">
      <c r="B66" s="29"/>
      <c r="C66" s="29"/>
      <c r="D66" s="29"/>
      <c r="E66" s="29"/>
      <c r="F66" s="29"/>
      <c r="G66" s="29"/>
    </row>
    <row r="67" spans="2:7">
      <c r="B67" s="29"/>
      <c r="C67" s="29"/>
      <c r="D67" s="29"/>
      <c r="E67" s="29"/>
      <c r="F67" s="29"/>
      <c r="G67" s="29"/>
    </row>
    <row r="68" spans="2:7">
      <c r="B68" s="29"/>
      <c r="C68" s="29"/>
      <c r="D68" s="29"/>
      <c r="E68" s="29"/>
      <c r="F68" s="29"/>
      <c r="G68" s="29"/>
    </row>
    <row r="69" spans="2:7">
      <c r="B69" s="29"/>
      <c r="C69" s="29"/>
      <c r="D69" s="29"/>
      <c r="E69" s="29"/>
      <c r="F69" s="29"/>
      <c r="G69" s="29"/>
    </row>
    <row r="70" spans="2:7">
      <c r="B70" s="29"/>
      <c r="C70" s="29"/>
      <c r="D70" s="29"/>
      <c r="E70" s="29"/>
      <c r="F70" s="29"/>
      <c r="G70" s="29"/>
    </row>
    <row r="71" spans="2:7">
      <c r="B71" s="29"/>
      <c r="C71" s="29"/>
      <c r="D71" s="29"/>
      <c r="E71" s="29"/>
      <c r="F71" s="29"/>
      <c r="G71" s="29"/>
    </row>
    <row r="72" spans="2:7">
      <c r="B72" s="29"/>
      <c r="C72" s="29"/>
      <c r="D72" s="29"/>
      <c r="E72" s="29"/>
      <c r="F72" s="29"/>
      <c r="G72" s="29"/>
    </row>
    <row r="73" spans="2:7">
      <c r="B73" s="29"/>
      <c r="C73" s="29"/>
      <c r="D73" s="29"/>
      <c r="E73" s="29"/>
      <c r="F73" s="29"/>
      <c r="G73" s="29"/>
    </row>
    <row r="74" spans="2:7">
      <c r="B74" s="29"/>
      <c r="C74" s="29"/>
      <c r="D74" s="29"/>
      <c r="E74" s="29"/>
      <c r="F74" s="29"/>
      <c r="G74" s="29"/>
    </row>
  </sheetData>
  <mergeCells count="9">
    <mergeCell ref="A1:C1"/>
    <mergeCell ref="A21:G21"/>
    <mergeCell ref="A34:G34"/>
    <mergeCell ref="A2:G2"/>
    <mergeCell ref="A3:G3"/>
    <mergeCell ref="B5:C5"/>
    <mergeCell ref="D5:E5"/>
    <mergeCell ref="F5:G5"/>
    <mergeCell ref="A8:G8"/>
  </mergeCells>
  <hyperlinks>
    <hyperlink ref="A1" location="Содержание!A1" display="Вернуться в СОДЕРЖАНИЕ" xr:uid="{3FCC04FD-EBE5-46D9-8CEE-BCD8F5CEFB52}"/>
  </hyperlinks>
  <pageMargins left="0.78740157480314965" right="0.78740157480314965" top="0.78740157480314965" bottom="0.78740157480314965" header="0.51181102362204722" footer="0.62992125984251968"/>
  <pageSetup paperSize="9" firstPageNumber="101" orientation="portrait" useFirstPageNumber="1" r:id="rId1"/>
  <headerFooter alignWithMargins="0">
    <oddFooter>&amp;C&amp;"Times New Roman,обычный"&amp;9&amp;P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F56"/>
  <sheetViews>
    <sheetView topLeftCell="A28" zoomScale="110" zoomScaleNormal="110" workbookViewId="0">
      <selection activeCell="J34" sqref="J34"/>
    </sheetView>
  </sheetViews>
  <sheetFormatPr defaultRowHeight="12.75"/>
  <cols>
    <col min="1" max="1" width="29.7109375" style="10" customWidth="1"/>
    <col min="2" max="6" width="11.28515625" customWidth="1"/>
    <col min="7" max="11" width="9.140625" customWidth="1"/>
  </cols>
  <sheetData>
    <row r="1" spans="1:6">
      <c r="A1" s="1709" t="s">
        <v>1308</v>
      </c>
      <c r="B1" s="1709"/>
      <c r="C1" s="1709"/>
    </row>
    <row r="2" spans="1:6" ht="18" customHeight="1">
      <c r="A2" s="1010" t="s">
        <v>1277</v>
      </c>
      <c r="B2" s="1010"/>
    </row>
    <row r="3" spans="1:6" ht="18" customHeight="1">
      <c r="A3" s="2" t="s">
        <v>26</v>
      </c>
    </row>
    <row r="4" spans="1:6" ht="18" customHeight="1">
      <c r="A4" s="3"/>
      <c r="B4" s="4">
        <v>2021</v>
      </c>
      <c r="C4" s="4">
        <v>2022</v>
      </c>
      <c r="D4" s="4">
        <v>2023</v>
      </c>
      <c r="E4" s="4">
        <v>2024</v>
      </c>
      <c r="F4" s="4">
        <v>2025</v>
      </c>
    </row>
    <row r="5" spans="1:6" ht="12.95" customHeight="1">
      <c r="A5" s="6"/>
    </row>
    <row r="6" spans="1:6" ht="12.95" customHeight="1">
      <c r="A6" s="7" t="s">
        <v>0</v>
      </c>
      <c r="B6" s="35">
        <v>21.9</v>
      </c>
      <c r="C6" s="7">
        <v>21.5</v>
      </c>
      <c r="D6" s="35">
        <v>20.6</v>
      </c>
      <c r="E6" s="35">
        <v>19.399999999999999</v>
      </c>
      <c r="F6" s="67">
        <v>19.100000000000001</v>
      </c>
    </row>
    <row r="7" spans="1:6" ht="12.95" customHeight="1">
      <c r="A7" s="15" t="s">
        <v>1048</v>
      </c>
      <c r="B7" s="37">
        <v>27.3</v>
      </c>
      <c r="C7" s="6">
        <v>25.3</v>
      </c>
      <c r="D7" s="37">
        <v>16.3</v>
      </c>
      <c r="E7" s="37">
        <v>16.3</v>
      </c>
      <c r="F7" s="69">
        <v>16.399999999999999</v>
      </c>
    </row>
    <row r="8" spans="1:6" ht="12.95" customHeight="1">
      <c r="A8" s="15" t="s">
        <v>1049</v>
      </c>
      <c r="B8" s="37">
        <v>19.100000000000001</v>
      </c>
      <c r="C8" s="6">
        <v>19.600000000000001</v>
      </c>
      <c r="D8" s="37">
        <v>22.8</v>
      </c>
      <c r="E8" s="37">
        <v>21.7</v>
      </c>
      <c r="F8" s="69">
        <v>21.1</v>
      </c>
    </row>
    <row r="9" spans="1:6" ht="12.95" customHeight="1">
      <c r="A9" s="6"/>
      <c r="B9" s="37"/>
      <c r="C9" s="6"/>
      <c r="D9" s="37"/>
    </row>
    <row r="10" spans="1:6" ht="12.95" customHeight="1">
      <c r="A10" s="7" t="s">
        <v>1</v>
      </c>
      <c r="B10" s="35">
        <v>23.6</v>
      </c>
      <c r="C10" s="7">
        <v>24.2</v>
      </c>
      <c r="D10" s="35">
        <v>25.4</v>
      </c>
      <c r="E10" s="35">
        <v>23.9</v>
      </c>
      <c r="F10" s="67">
        <v>23.4</v>
      </c>
    </row>
    <row r="11" spans="1:6" ht="12.95" customHeight="1">
      <c r="A11" s="15" t="s">
        <v>1048</v>
      </c>
      <c r="B11" s="37">
        <v>26.5</v>
      </c>
      <c r="C11" s="6">
        <v>28.3</v>
      </c>
      <c r="D11" s="37">
        <v>26.5</v>
      </c>
      <c r="E11" s="37">
        <v>22.1</v>
      </c>
      <c r="F11" s="69">
        <v>21.7</v>
      </c>
    </row>
    <row r="12" spans="1:6" ht="12.95" customHeight="1">
      <c r="A12" s="15" t="s">
        <v>1049</v>
      </c>
      <c r="B12" s="37">
        <v>22.7</v>
      </c>
      <c r="C12" s="6">
        <v>22.9</v>
      </c>
      <c r="D12" s="37">
        <v>25.1</v>
      </c>
      <c r="E12" s="37">
        <v>24.7</v>
      </c>
      <c r="F12" s="69">
        <v>24.2</v>
      </c>
    </row>
    <row r="13" spans="1:6" ht="12.95" customHeight="1">
      <c r="A13" s="6"/>
      <c r="B13" s="37"/>
      <c r="D13" s="37"/>
    </row>
    <row r="14" spans="1:6" ht="12.95" customHeight="1">
      <c r="A14" s="7" t="s">
        <v>12</v>
      </c>
      <c r="B14" s="35">
        <v>22.2</v>
      </c>
      <c r="C14" s="7">
        <v>21.7</v>
      </c>
      <c r="D14" s="35">
        <v>23.3</v>
      </c>
      <c r="E14" s="35">
        <v>22</v>
      </c>
      <c r="F14" s="67">
        <v>21.7</v>
      </c>
    </row>
    <row r="15" spans="1:6" ht="12.95" customHeight="1">
      <c r="A15" s="15" t="s">
        <v>1048</v>
      </c>
      <c r="B15" s="37">
        <v>24.4</v>
      </c>
      <c r="C15" s="6">
        <v>22</v>
      </c>
      <c r="D15" s="37">
        <v>20</v>
      </c>
      <c r="E15" s="37">
        <v>20.3</v>
      </c>
      <c r="F15" s="69">
        <v>20</v>
      </c>
    </row>
    <row r="16" spans="1:6" ht="12.95" customHeight="1">
      <c r="A16" s="15" t="s">
        <v>1049</v>
      </c>
      <c r="B16" s="37">
        <v>21.5</v>
      </c>
      <c r="C16" s="6">
        <v>21.6</v>
      </c>
      <c r="D16" s="37">
        <v>24.4</v>
      </c>
      <c r="E16" s="37">
        <v>22.9</v>
      </c>
      <c r="F16" s="69">
        <v>22.5</v>
      </c>
    </row>
    <row r="17" spans="1:6" ht="12.95" customHeight="1">
      <c r="A17" s="6"/>
      <c r="B17" s="37"/>
      <c r="D17" s="37"/>
    </row>
    <row r="18" spans="1:6" ht="12.95" customHeight="1">
      <c r="A18" s="7" t="s">
        <v>21</v>
      </c>
      <c r="B18" s="35">
        <v>17.2</v>
      </c>
      <c r="C18" s="7">
        <v>16.8</v>
      </c>
      <c r="D18" s="35">
        <v>19.2</v>
      </c>
      <c r="E18" s="35">
        <v>18</v>
      </c>
      <c r="F18" s="67">
        <v>17.600000000000001</v>
      </c>
    </row>
    <row r="19" spans="1:6" ht="12.95" customHeight="1">
      <c r="A19" s="15" t="s">
        <v>1048</v>
      </c>
      <c r="B19" s="37">
        <v>25.7</v>
      </c>
      <c r="C19" s="6">
        <v>23.3</v>
      </c>
      <c r="D19" s="37">
        <v>15.6</v>
      </c>
      <c r="E19" s="37">
        <v>14.7</v>
      </c>
      <c r="F19" s="69">
        <v>14.9</v>
      </c>
    </row>
    <row r="20" spans="1:6" ht="12.95" customHeight="1">
      <c r="A20" s="15" t="s">
        <v>1049</v>
      </c>
      <c r="B20" s="37">
        <v>14</v>
      </c>
      <c r="C20" s="36">
        <v>14.4</v>
      </c>
      <c r="D20" s="37">
        <v>20.6</v>
      </c>
      <c r="E20" s="37">
        <v>19.600000000000001</v>
      </c>
      <c r="F20" s="69">
        <v>18.899999999999999</v>
      </c>
    </row>
    <row r="21" spans="1:6" ht="12.95" customHeight="1">
      <c r="A21" s="6"/>
      <c r="B21" s="37"/>
      <c r="D21" s="37"/>
    </row>
    <row r="22" spans="1:6" ht="12.95" customHeight="1">
      <c r="A22" s="7" t="s">
        <v>2</v>
      </c>
      <c r="B22" s="35">
        <v>16.7</v>
      </c>
      <c r="C22" s="42">
        <v>15.4</v>
      </c>
      <c r="D22" s="35">
        <v>23.5</v>
      </c>
      <c r="E22" s="35">
        <v>22</v>
      </c>
      <c r="F22" s="67">
        <v>20.8</v>
      </c>
    </row>
    <row r="23" spans="1:6" ht="12.95" customHeight="1">
      <c r="A23" s="15" t="s">
        <v>1048</v>
      </c>
      <c r="B23" s="37">
        <v>20.9</v>
      </c>
      <c r="C23" s="36">
        <v>19.7</v>
      </c>
      <c r="D23" s="37">
        <v>24.7</v>
      </c>
      <c r="E23" s="37">
        <v>21.8</v>
      </c>
      <c r="F23" s="69">
        <v>21.4</v>
      </c>
    </row>
    <row r="24" spans="1:6" ht="12.95" customHeight="1">
      <c r="A24" s="15" t="s">
        <v>1049</v>
      </c>
      <c r="B24" s="37">
        <v>16</v>
      </c>
      <c r="C24" s="37">
        <v>14.7</v>
      </c>
      <c r="D24" s="37">
        <v>23.3</v>
      </c>
      <c r="E24" s="37">
        <v>22</v>
      </c>
      <c r="F24" s="69">
        <v>20.7</v>
      </c>
    </row>
    <row r="25" spans="1:6" ht="12.95" customHeight="1">
      <c r="A25" s="6"/>
      <c r="B25" s="37"/>
      <c r="C25" s="43"/>
      <c r="D25" s="37"/>
    </row>
    <row r="26" spans="1:6" ht="12.95" customHeight="1">
      <c r="A26" s="7" t="s">
        <v>3</v>
      </c>
      <c r="B26" s="35">
        <v>19.8</v>
      </c>
      <c r="C26" s="42">
        <v>20.6</v>
      </c>
      <c r="D26" s="35">
        <v>23.8</v>
      </c>
      <c r="E26" s="35">
        <v>22.3</v>
      </c>
      <c r="F26" s="67">
        <v>22.1</v>
      </c>
    </row>
    <row r="27" spans="1:6" ht="12.95" customHeight="1">
      <c r="A27" s="15" t="s">
        <v>1048</v>
      </c>
      <c r="B27" s="37">
        <v>28.6</v>
      </c>
      <c r="C27" s="43">
        <v>18.7</v>
      </c>
      <c r="D27" s="37">
        <v>24.7</v>
      </c>
      <c r="E27" s="37">
        <v>23.7</v>
      </c>
      <c r="F27" s="69">
        <v>23.7</v>
      </c>
    </row>
    <row r="28" spans="1:6" ht="12.95" customHeight="1">
      <c r="A28" s="15" t="s">
        <v>1049</v>
      </c>
      <c r="B28" s="37">
        <v>19.100000000000001</v>
      </c>
      <c r="C28" s="43">
        <v>20.7</v>
      </c>
      <c r="D28" s="37">
        <v>23.7</v>
      </c>
      <c r="E28" s="37">
        <v>22.2</v>
      </c>
      <c r="F28" s="69">
        <v>21.9</v>
      </c>
    </row>
    <row r="29" spans="1:6" ht="12.95" customHeight="1">
      <c r="A29" s="6"/>
      <c r="B29" s="37"/>
      <c r="C29" s="43"/>
      <c r="D29" s="37"/>
      <c r="F29" s="69"/>
    </row>
    <row r="30" spans="1:6" ht="12.95" customHeight="1">
      <c r="A30" s="7" t="s">
        <v>4</v>
      </c>
      <c r="B30" s="35">
        <v>19.399999999999999</v>
      </c>
      <c r="C30" s="42">
        <v>19</v>
      </c>
      <c r="D30" s="35">
        <v>22.3</v>
      </c>
      <c r="E30" s="35">
        <v>20.399999999999999</v>
      </c>
      <c r="F30" s="67">
        <v>20</v>
      </c>
    </row>
    <row r="31" spans="1:6" ht="12.95" customHeight="1">
      <c r="A31" s="15" t="s">
        <v>1048</v>
      </c>
      <c r="B31" s="37">
        <v>20.6</v>
      </c>
      <c r="C31" s="43">
        <v>25.4</v>
      </c>
      <c r="D31" s="37">
        <v>20.5</v>
      </c>
      <c r="E31" s="37">
        <v>19.7</v>
      </c>
      <c r="F31" s="69">
        <v>19.600000000000001</v>
      </c>
    </row>
    <row r="32" spans="1:6" ht="12.95" customHeight="1">
      <c r="A32" s="15" t="s">
        <v>1049</v>
      </c>
      <c r="B32" s="37">
        <v>19.2</v>
      </c>
      <c r="C32" s="43">
        <v>17.8</v>
      </c>
      <c r="D32" s="37">
        <v>22.6</v>
      </c>
      <c r="E32" s="37">
        <v>20.5</v>
      </c>
      <c r="F32" s="69">
        <v>20.100000000000001</v>
      </c>
    </row>
    <row r="33" spans="1:6" ht="12.95" customHeight="1">
      <c r="A33" s="6"/>
      <c r="B33" s="37"/>
      <c r="C33" s="43"/>
      <c r="D33" s="37"/>
      <c r="F33" s="69"/>
    </row>
    <row r="34" spans="1:6" ht="12.95" customHeight="1">
      <c r="A34" s="7" t="s">
        <v>5</v>
      </c>
      <c r="B34" s="35">
        <v>19</v>
      </c>
      <c r="C34" s="35">
        <v>18.7</v>
      </c>
      <c r="D34" s="35">
        <v>20.100000000000001</v>
      </c>
      <c r="E34" s="35">
        <v>18.600000000000001</v>
      </c>
      <c r="F34" s="67">
        <v>17.899999999999999</v>
      </c>
    </row>
    <row r="35" spans="1:6" ht="12.95" customHeight="1">
      <c r="A35" s="15" t="s">
        <v>1048</v>
      </c>
      <c r="B35" s="37">
        <v>21.6</v>
      </c>
      <c r="C35" s="43">
        <v>18.3</v>
      </c>
      <c r="D35" s="37">
        <v>18.5</v>
      </c>
      <c r="E35" s="37">
        <v>17.3</v>
      </c>
      <c r="F35" s="69">
        <v>16.5</v>
      </c>
    </row>
    <row r="36" spans="1:6" ht="12.95" customHeight="1">
      <c r="A36" s="15" t="s">
        <v>1049</v>
      </c>
      <c r="B36" s="37">
        <v>18.399999999999999</v>
      </c>
      <c r="C36" s="43">
        <v>18.8</v>
      </c>
      <c r="D36" s="37">
        <v>20.5</v>
      </c>
      <c r="E36" s="37">
        <v>19</v>
      </c>
      <c r="F36" s="69">
        <v>18.3</v>
      </c>
    </row>
    <row r="37" spans="1:6" ht="12.95" customHeight="1">
      <c r="A37" s="6"/>
      <c r="B37" s="37"/>
      <c r="C37" s="43"/>
      <c r="D37" s="37"/>
    </row>
    <row r="38" spans="1:6" ht="12.95" customHeight="1">
      <c r="A38" s="20" t="s">
        <v>10</v>
      </c>
      <c r="B38" s="35">
        <v>25</v>
      </c>
      <c r="C38" s="35">
        <v>24.3</v>
      </c>
      <c r="D38" s="35">
        <v>11.2</v>
      </c>
      <c r="E38" s="35">
        <v>12.1</v>
      </c>
      <c r="F38" s="67">
        <v>12.5</v>
      </c>
    </row>
    <row r="39" spans="1:6" ht="12.95" customHeight="1">
      <c r="A39" s="15" t="s">
        <v>1048</v>
      </c>
      <c r="B39" s="37">
        <v>25</v>
      </c>
      <c r="C39" s="37">
        <v>24.4</v>
      </c>
      <c r="D39" s="37">
        <v>11.3</v>
      </c>
      <c r="E39" s="37">
        <v>12.1</v>
      </c>
      <c r="F39" s="69">
        <v>12.5</v>
      </c>
    </row>
    <row r="40" spans="1:6" ht="12.95" customHeight="1">
      <c r="A40" s="15" t="s">
        <v>1049</v>
      </c>
      <c r="B40" s="37">
        <v>11.4</v>
      </c>
      <c r="C40" s="43">
        <v>5.4</v>
      </c>
      <c r="D40" s="37">
        <v>6</v>
      </c>
      <c r="E40" s="37" t="s">
        <v>37</v>
      </c>
      <c r="F40" s="69" t="s">
        <v>37</v>
      </c>
    </row>
    <row r="41" spans="1:6" ht="12.95" customHeight="1">
      <c r="A41" s="11"/>
      <c r="B41" s="37"/>
      <c r="C41" s="43"/>
      <c r="D41" s="37"/>
    </row>
    <row r="42" spans="1:6" ht="12.95" customHeight="1">
      <c r="A42" s="20" t="s">
        <v>11</v>
      </c>
      <c r="B42" s="35">
        <v>40.200000000000003</v>
      </c>
      <c r="C42" s="42">
        <v>34.6</v>
      </c>
      <c r="D42" s="35">
        <v>18.8</v>
      </c>
      <c r="E42" s="35">
        <v>19.5</v>
      </c>
      <c r="F42" s="67">
        <v>19</v>
      </c>
    </row>
    <row r="43" spans="1:6" ht="12.95" customHeight="1">
      <c r="A43" s="15" t="s">
        <v>1048</v>
      </c>
      <c r="B43" s="37">
        <v>44.2</v>
      </c>
      <c r="C43" s="43">
        <v>38.1</v>
      </c>
      <c r="D43" s="37">
        <v>20.7</v>
      </c>
      <c r="E43" s="37">
        <v>19.5</v>
      </c>
      <c r="F43" s="69">
        <v>19</v>
      </c>
    </row>
    <row r="44" spans="1:6" ht="12.95" customHeight="1">
      <c r="A44" s="15" t="s">
        <v>1049</v>
      </c>
      <c r="B44" s="37">
        <v>6.7</v>
      </c>
      <c r="C44" s="43">
        <v>4.3</v>
      </c>
      <c r="D44" s="43">
        <v>2.4</v>
      </c>
      <c r="E44" s="37" t="s">
        <v>37</v>
      </c>
      <c r="F44" s="69" t="s">
        <v>37</v>
      </c>
    </row>
    <row r="45" spans="1:6" ht="12.95" customHeight="1">
      <c r="A45" s="8"/>
      <c r="B45" s="39"/>
      <c r="C45" s="39"/>
      <c r="D45" s="39"/>
      <c r="E45" s="39"/>
      <c r="F45" s="39"/>
    </row>
    <row r="46" spans="1:6" ht="12.95" customHeight="1">
      <c r="A46" s="6"/>
      <c r="B46" s="35"/>
      <c r="C46" s="35"/>
      <c r="D46" s="35"/>
      <c r="E46" s="35"/>
    </row>
    <row r="47" spans="1:6" ht="12.95" customHeight="1">
      <c r="A47" s="1708"/>
      <c r="B47" s="1708"/>
      <c r="C47" s="1708"/>
      <c r="D47" s="1708"/>
      <c r="E47" s="1708"/>
      <c r="F47" s="1708"/>
    </row>
    <row r="48" spans="1:6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2">
    <mergeCell ref="A47:F47"/>
    <mergeCell ref="A1:C1"/>
  </mergeCells>
  <hyperlinks>
    <hyperlink ref="A1" location="Содержание!A1" display="Вернуться в СОДЕРЖАНИЕ" xr:uid="{173AA046-61A0-4EA4-92DF-F3A0F0A405EB}"/>
  </hyperlinks>
  <pageMargins left="0.78740157480314965" right="0.78740157480314965" top="0.78740157480314965" bottom="0.78740157480314965" header="0.51181102362204722" footer="0.62992125984251968"/>
  <pageSetup paperSize="9" firstPageNumber="102" orientation="portrait" useFirstPageNumber="1" r:id="rId1"/>
  <headerFooter alignWithMargins="0">
    <oddFooter>&amp;C&amp;"Times New Roman Cyr,обычный"&amp;9&amp;P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117"/>
  <sheetViews>
    <sheetView topLeftCell="A25" zoomScale="110" zoomScaleNormal="110" workbookViewId="0">
      <selection activeCell="I33" sqref="I33"/>
    </sheetView>
  </sheetViews>
  <sheetFormatPr defaultRowHeight="12.75"/>
  <cols>
    <col min="1" max="1" width="29.28515625" style="10" customWidth="1"/>
    <col min="2" max="2" width="11.28515625" style="10" customWidth="1"/>
    <col min="3" max="6" width="11.28515625" customWidth="1"/>
    <col min="7" max="10" width="9.140625" customWidth="1"/>
  </cols>
  <sheetData>
    <row r="1" spans="1:6">
      <c r="A1" s="1709" t="s">
        <v>1308</v>
      </c>
      <c r="B1" s="1709"/>
      <c r="C1" s="1709"/>
    </row>
    <row r="2" spans="1:6" ht="18" customHeight="1">
      <c r="A2" s="1010" t="s">
        <v>1278</v>
      </c>
      <c r="B2" s="86"/>
    </row>
    <row r="3" spans="1:6" ht="18" customHeight="1">
      <c r="A3" s="2" t="s">
        <v>27</v>
      </c>
      <c r="B3" s="86"/>
    </row>
    <row r="4" spans="1:6" ht="18" customHeight="1">
      <c r="A4" s="3"/>
      <c r="B4" s="41">
        <v>2021</v>
      </c>
      <c r="C4" s="41">
        <v>2022</v>
      </c>
      <c r="D4" s="41">
        <v>2023</v>
      </c>
      <c r="E4" s="41">
        <v>2024</v>
      </c>
      <c r="F4" s="41">
        <v>2025</v>
      </c>
    </row>
    <row r="5" spans="1:6" ht="12.95" customHeight="1">
      <c r="A5" s="5"/>
      <c r="B5"/>
    </row>
    <row r="6" spans="1:6" ht="12.95" customHeight="1">
      <c r="A6" s="7" t="s">
        <v>0</v>
      </c>
      <c r="B6" s="42">
        <v>5.7</v>
      </c>
      <c r="C6" s="35">
        <v>4.5</v>
      </c>
      <c r="D6" s="35">
        <v>4.4000000000000004</v>
      </c>
      <c r="E6" s="67">
        <v>4.4000000000000004</v>
      </c>
      <c r="F6" s="67">
        <v>4.5999999999999996</v>
      </c>
    </row>
    <row r="7" spans="1:6" ht="12.95" customHeight="1">
      <c r="A7" s="15" t="s">
        <v>1048</v>
      </c>
      <c r="B7" s="37">
        <v>6.3</v>
      </c>
      <c r="C7" s="37">
        <v>4.9000000000000004</v>
      </c>
      <c r="D7" s="37">
        <v>4.5999999999999996</v>
      </c>
      <c r="E7" s="235">
        <v>4.5999999999999996</v>
      </c>
      <c r="F7" s="69">
        <v>4.5</v>
      </c>
    </row>
    <row r="8" spans="1:6" ht="12.95" customHeight="1">
      <c r="A8" s="15" t="s">
        <v>1049</v>
      </c>
      <c r="B8" s="43">
        <v>5.3</v>
      </c>
      <c r="C8" s="37">
        <v>4.3</v>
      </c>
      <c r="D8" s="37">
        <v>4.3</v>
      </c>
      <c r="E8" s="235">
        <v>4.3</v>
      </c>
      <c r="F8" s="69">
        <v>4.5999999999999996</v>
      </c>
    </row>
    <row r="9" spans="1:6" ht="12.95" customHeight="1">
      <c r="A9" s="6"/>
      <c r="B9" s="43"/>
      <c r="C9" s="37"/>
      <c r="D9" s="37"/>
      <c r="E9" s="236"/>
      <c r="F9" s="236"/>
    </row>
    <row r="10" spans="1:6" ht="12.95" customHeight="1">
      <c r="A10" s="7" t="s">
        <v>1</v>
      </c>
      <c r="B10" s="42">
        <v>5</v>
      </c>
      <c r="C10" s="35">
        <v>4.0999999999999996</v>
      </c>
      <c r="D10" s="35">
        <v>4</v>
      </c>
      <c r="E10" s="67">
        <v>3.9</v>
      </c>
      <c r="F10" s="67">
        <v>4.0999999999999996</v>
      </c>
    </row>
    <row r="11" spans="1:6" ht="12.95" customHeight="1">
      <c r="A11" s="15" t="s">
        <v>1048</v>
      </c>
      <c r="B11" s="43">
        <v>6.5</v>
      </c>
      <c r="C11" s="37">
        <v>6.2</v>
      </c>
      <c r="D11" s="37">
        <v>5.7</v>
      </c>
      <c r="E11" s="235">
        <v>4.7</v>
      </c>
      <c r="F11" s="69">
        <v>4.5999999999999996</v>
      </c>
    </row>
    <row r="12" spans="1:6" ht="12.95" customHeight="1">
      <c r="A12" s="15" t="s">
        <v>1049</v>
      </c>
      <c r="B12" s="37">
        <v>4.5</v>
      </c>
      <c r="C12" s="37">
        <v>3.4</v>
      </c>
      <c r="D12" s="37">
        <v>3.5</v>
      </c>
      <c r="E12" s="235">
        <v>3.5</v>
      </c>
      <c r="F12" s="69">
        <v>3.8</v>
      </c>
    </row>
    <row r="13" spans="1:6" ht="12.95" customHeight="1">
      <c r="A13" s="6"/>
      <c r="B13" s="43"/>
      <c r="C13" s="37"/>
      <c r="D13" s="37"/>
      <c r="E13" s="236"/>
      <c r="F13" s="236"/>
    </row>
    <row r="14" spans="1:6" ht="12.95" customHeight="1">
      <c r="A14" s="7" t="s">
        <v>12</v>
      </c>
      <c r="B14" s="35">
        <v>5.2</v>
      </c>
      <c r="C14" s="35">
        <v>4.2</v>
      </c>
      <c r="D14" s="35">
        <v>4.0999999999999996</v>
      </c>
      <c r="E14" s="67">
        <v>4.0999999999999996</v>
      </c>
      <c r="F14" s="67">
        <v>4.3</v>
      </c>
    </row>
    <row r="15" spans="1:6" ht="12.95" customHeight="1">
      <c r="A15" s="15" t="s">
        <v>1048</v>
      </c>
      <c r="B15" s="37">
        <v>6.3</v>
      </c>
      <c r="C15" s="37">
        <v>4.4000000000000004</v>
      </c>
      <c r="D15" s="37">
        <v>4.5</v>
      </c>
      <c r="E15" s="235">
        <v>4.4000000000000004</v>
      </c>
      <c r="F15" s="69">
        <v>4.3</v>
      </c>
    </row>
    <row r="16" spans="1:6" ht="12.95" customHeight="1">
      <c r="A16" s="15" t="s">
        <v>1049</v>
      </c>
      <c r="B16" s="37">
        <v>4.9000000000000004</v>
      </c>
      <c r="C16" s="37">
        <v>4.2</v>
      </c>
      <c r="D16" s="37">
        <v>4</v>
      </c>
      <c r="E16" s="235">
        <v>4</v>
      </c>
      <c r="F16" s="69">
        <v>4.3</v>
      </c>
    </row>
    <row r="17" spans="1:6" ht="12.95" customHeight="1">
      <c r="A17" s="6"/>
      <c r="B17" s="43"/>
      <c r="C17" s="37"/>
      <c r="D17" s="37"/>
      <c r="E17" s="236"/>
      <c r="F17" s="236"/>
    </row>
    <row r="18" spans="1:6" ht="12.95" customHeight="1">
      <c r="A18" s="7" t="s">
        <v>21</v>
      </c>
      <c r="B18" s="42">
        <v>7.4</v>
      </c>
      <c r="C18" s="35">
        <v>5.6</v>
      </c>
      <c r="D18" s="35">
        <v>5.3</v>
      </c>
      <c r="E18" s="67">
        <v>5.4</v>
      </c>
      <c r="F18" s="67">
        <v>5.7</v>
      </c>
    </row>
    <row r="19" spans="1:6" ht="12.95" customHeight="1">
      <c r="A19" s="15" t="s">
        <v>1048</v>
      </c>
      <c r="B19" s="43">
        <v>7.3</v>
      </c>
      <c r="C19" s="37">
        <v>5.5</v>
      </c>
      <c r="D19" s="37">
        <v>4.7</v>
      </c>
      <c r="E19" s="235">
        <v>5.0999999999999996</v>
      </c>
      <c r="F19" s="69">
        <v>5.4</v>
      </c>
    </row>
    <row r="20" spans="1:6" ht="12.95" customHeight="1">
      <c r="A20" s="15" t="s">
        <v>1049</v>
      </c>
      <c r="B20" s="37">
        <v>7.4</v>
      </c>
      <c r="C20" s="37">
        <v>5.6</v>
      </c>
      <c r="D20" s="37">
        <v>5.5</v>
      </c>
      <c r="E20" s="235">
        <v>5.6</v>
      </c>
      <c r="F20" s="69">
        <v>5.9</v>
      </c>
    </row>
    <row r="21" spans="1:6" ht="12.95" customHeight="1">
      <c r="A21" s="6"/>
      <c r="B21" s="43"/>
      <c r="C21" s="37"/>
      <c r="D21" s="37"/>
      <c r="E21" s="236"/>
      <c r="F21" s="236"/>
    </row>
    <row r="22" spans="1:6" ht="12.95" customHeight="1">
      <c r="A22" s="7" t="s">
        <v>2</v>
      </c>
      <c r="B22" s="35">
        <v>6.9</v>
      </c>
      <c r="C22" s="35">
        <v>5</v>
      </c>
      <c r="D22" s="35">
        <v>5.4</v>
      </c>
      <c r="E22" s="67">
        <v>5.6</v>
      </c>
      <c r="F22" s="67">
        <v>6.1</v>
      </c>
    </row>
    <row r="23" spans="1:6" ht="12.95" customHeight="1">
      <c r="A23" s="15" t="s">
        <v>1048</v>
      </c>
      <c r="B23" s="43">
        <v>7.1</v>
      </c>
      <c r="C23" s="37">
        <v>4</v>
      </c>
      <c r="D23" s="37">
        <v>5.5</v>
      </c>
      <c r="E23" s="235">
        <v>6.2</v>
      </c>
      <c r="F23" s="69">
        <v>6.2</v>
      </c>
    </row>
    <row r="24" spans="1:6" ht="12.95" customHeight="1">
      <c r="A24" s="15" t="s">
        <v>1049</v>
      </c>
      <c r="B24" s="37">
        <v>6.9</v>
      </c>
      <c r="C24" s="37">
        <v>5.2</v>
      </c>
      <c r="D24" s="37">
        <v>5.4</v>
      </c>
      <c r="E24" s="235">
        <v>5.5</v>
      </c>
      <c r="F24" s="69">
        <v>6</v>
      </c>
    </row>
    <row r="25" spans="1:6" ht="12.95" customHeight="1">
      <c r="A25" s="6"/>
      <c r="B25" s="43"/>
      <c r="C25" s="37"/>
      <c r="D25" s="37"/>
      <c r="E25" s="236"/>
      <c r="F25" s="236"/>
    </row>
    <row r="26" spans="1:6" ht="12.95" customHeight="1">
      <c r="A26" s="7" t="s">
        <v>3</v>
      </c>
      <c r="B26" s="35">
        <v>4.3</v>
      </c>
      <c r="C26" s="35">
        <v>3.8</v>
      </c>
      <c r="D26" s="35">
        <v>3.8</v>
      </c>
      <c r="E26" s="67">
        <v>3.6</v>
      </c>
      <c r="F26" s="67">
        <v>4</v>
      </c>
    </row>
    <row r="27" spans="1:6" ht="12.95" customHeight="1">
      <c r="A27" s="15" t="s">
        <v>1048</v>
      </c>
      <c r="B27" s="37">
        <v>6.1</v>
      </c>
      <c r="C27" s="37">
        <v>4.5</v>
      </c>
      <c r="D27" s="37">
        <v>4.7</v>
      </c>
      <c r="E27" s="235">
        <v>4.4000000000000004</v>
      </c>
      <c r="F27" s="69">
        <v>4.5999999999999996</v>
      </c>
    </row>
    <row r="28" spans="1:6" ht="12.95" customHeight="1">
      <c r="A28" s="15" t="s">
        <v>1049</v>
      </c>
      <c r="B28" s="37">
        <v>4.2</v>
      </c>
      <c r="C28" s="37">
        <v>3.7</v>
      </c>
      <c r="D28" s="37">
        <v>3.7</v>
      </c>
      <c r="E28" s="235">
        <v>3.6</v>
      </c>
      <c r="F28" s="69">
        <v>3.9</v>
      </c>
    </row>
    <row r="29" spans="1:6" ht="12.95" customHeight="1">
      <c r="A29" s="6"/>
      <c r="B29" s="37"/>
      <c r="C29" s="37"/>
      <c r="D29" s="37"/>
      <c r="E29" s="236"/>
      <c r="F29" s="69"/>
    </row>
    <row r="30" spans="1:6" ht="12.95" customHeight="1">
      <c r="A30" s="7" t="s">
        <v>4</v>
      </c>
      <c r="B30" s="35">
        <v>6.1</v>
      </c>
      <c r="C30" s="35">
        <v>4.8</v>
      </c>
      <c r="D30" s="35">
        <v>4.9000000000000004</v>
      </c>
      <c r="E30" s="67">
        <v>4.5</v>
      </c>
      <c r="F30" s="67">
        <v>5</v>
      </c>
    </row>
    <row r="31" spans="1:6" ht="12.95" customHeight="1">
      <c r="A31" s="15" t="s">
        <v>1048</v>
      </c>
      <c r="B31" s="37">
        <v>7.7</v>
      </c>
      <c r="C31" s="37">
        <v>7.4</v>
      </c>
      <c r="D31" s="37">
        <v>5.7</v>
      </c>
      <c r="E31" s="235">
        <v>5</v>
      </c>
      <c r="F31" s="69">
        <v>5.6</v>
      </c>
    </row>
    <row r="32" spans="1:6" ht="12.95" customHeight="1">
      <c r="A32" s="15" t="s">
        <v>1049</v>
      </c>
      <c r="B32" s="37">
        <v>5.8</v>
      </c>
      <c r="C32" s="37">
        <v>4.3</v>
      </c>
      <c r="D32" s="37">
        <v>4.8</v>
      </c>
      <c r="E32" s="235">
        <v>4.4000000000000004</v>
      </c>
      <c r="F32" s="69">
        <v>4.9000000000000004</v>
      </c>
    </row>
    <row r="33" spans="1:6" ht="12.95" customHeight="1">
      <c r="A33" s="6"/>
      <c r="B33" s="43"/>
      <c r="C33" s="37"/>
      <c r="D33" s="37"/>
      <c r="E33" s="236"/>
      <c r="F33" s="69"/>
    </row>
    <row r="34" spans="1:6" ht="12.95" customHeight="1">
      <c r="A34" s="7" t="s">
        <v>5</v>
      </c>
      <c r="B34" s="42">
        <v>7.2</v>
      </c>
      <c r="C34" s="35">
        <v>5.4</v>
      </c>
      <c r="D34" s="35">
        <v>5.6</v>
      </c>
      <c r="E34" s="67">
        <v>5.4</v>
      </c>
      <c r="F34" s="67">
        <v>5.7</v>
      </c>
    </row>
    <row r="35" spans="1:6" ht="12.95" customHeight="1">
      <c r="A35" s="15" t="s">
        <v>1048</v>
      </c>
      <c r="B35" s="43">
        <v>9.9</v>
      </c>
      <c r="C35" s="37">
        <v>7.5</v>
      </c>
      <c r="D35" s="37">
        <v>6.9</v>
      </c>
      <c r="E35" s="235">
        <v>6.6</v>
      </c>
      <c r="F35" s="69">
        <v>6.5</v>
      </c>
    </row>
    <row r="36" spans="1:6" ht="12.95" customHeight="1">
      <c r="A36" s="15" t="s">
        <v>1049</v>
      </c>
      <c r="B36" s="43">
        <v>6.6</v>
      </c>
      <c r="C36" s="37">
        <v>5</v>
      </c>
      <c r="D36" s="37">
        <v>5.3</v>
      </c>
      <c r="E36" s="235">
        <v>5</v>
      </c>
      <c r="F36" s="69">
        <v>5.5</v>
      </c>
    </row>
    <row r="37" spans="1:6" ht="12.95" customHeight="1">
      <c r="A37" s="6"/>
      <c r="B37" s="43"/>
      <c r="C37" s="37"/>
      <c r="D37" s="37"/>
      <c r="E37" s="236"/>
      <c r="F37" s="236"/>
    </row>
    <row r="38" spans="1:6" ht="12.95" customHeight="1">
      <c r="A38" s="20" t="s">
        <v>10</v>
      </c>
      <c r="B38" s="42">
        <v>5.6</v>
      </c>
      <c r="C38" s="35">
        <v>4.4000000000000004</v>
      </c>
      <c r="D38" s="35">
        <v>4</v>
      </c>
      <c r="E38" s="67">
        <v>4.3</v>
      </c>
      <c r="F38" s="67">
        <v>4.0999999999999996</v>
      </c>
    </row>
    <row r="39" spans="1:6" ht="12.95" customHeight="1">
      <c r="A39" s="15" t="s">
        <v>1048</v>
      </c>
      <c r="B39" s="43">
        <v>5.6</v>
      </c>
      <c r="C39" s="37">
        <v>4.4000000000000004</v>
      </c>
      <c r="D39" s="37">
        <v>4</v>
      </c>
      <c r="E39" s="235">
        <v>4.3</v>
      </c>
      <c r="F39" s="69">
        <v>4.0999999999999996</v>
      </c>
    </row>
    <row r="40" spans="1:6" ht="12.95" customHeight="1">
      <c r="A40" s="15" t="s">
        <v>1049</v>
      </c>
      <c r="B40" s="37">
        <v>3.3</v>
      </c>
      <c r="C40" s="37">
        <v>2.5</v>
      </c>
      <c r="D40" s="37">
        <v>2.2000000000000002</v>
      </c>
      <c r="E40" s="235" t="s">
        <v>37</v>
      </c>
      <c r="F40" s="69" t="s">
        <v>37</v>
      </c>
    </row>
    <row r="41" spans="1:6" ht="12.95" customHeight="1">
      <c r="A41" s="11"/>
      <c r="B41" s="37"/>
      <c r="C41" s="37"/>
      <c r="D41" s="37"/>
      <c r="E41" s="236"/>
      <c r="F41" s="236"/>
    </row>
    <row r="42" spans="1:6" ht="12.95" customHeight="1">
      <c r="A42" s="20" t="s">
        <v>11</v>
      </c>
      <c r="B42" s="35">
        <v>5.5</v>
      </c>
      <c r="C42" s="35">
        <v>4.3</v>
      </c>
      <c r="D42" s="35">
        <v>4.5</v>
      </c>
      <c r="E42" s="67">
        <v>4.3</v>
      </c>
      <c r="F42" s="67">
        <v>4</v>
      </c>
    </row>
    <row r="43" spans="1:6" ht="12.95" customHeight="1">
      <c r="A43" s="15" t="s">
        <v>1048</v>
      </c>
      <c r="B43" s="43">
        <v>5.8</v>
      </c>
      <c r="C43" s="37">
        <v>4.7</v>
      </c>
      <c r="D43" s="37">
        <v>5</v>
      </c>
      <c r="E43" s="235">
        <v>4.3</v>
      </c>
      <c r="F43" s="69">
        <v>4</v>
      </c>
    </row>
    <row r="44" spans="1:6" ht="12.95" customHeight="1">
      <c r="A44" s="15" t="s">
        <v>1049</v>
      </c>
      <c r="B44" s="37">
        <v>2.1</v>
      </c>
      <c r="C44" s="37">
        <v>0.7</v>
      </c>
      <c r="D44" s="37">
        <v>0.5</v>
      </c>
      <c r="E44" s="235" t="s">
        <v>37</v>
      </c>
      <c r="F44" s="69" t="s">
        <v>37</v>
      </c>
    </row>
    <row r="45" spans="1:6" ht="12.95" customHeight="1">
      <c r="A45" s="8"/>
      <c r="B45" s="565"/>
      <c r="C45" s="38"/>
      <c r="D45" s="38"/>
      <c r="E45" s="38"/>
      <c r="F45" s="38"/>
    </row>
    <row r="46" spans="1:6" ht="12.95" customHeight="1">
      <c r="A46" s="6"/>
      <c r="B46" s="86"/>
    </row>
    <row r="47" spans="1:6" ht="12.95" customHeight="1">
      <c r="A47" s="1708"/>
      <c r="B47" s="1708"/>
      <c r="C47" s="1708"/>
      <c r="D47" s="1708"/>
      <c r="E47" s="1708"/>
      <c r="F47" s="1708"/>
    </row>
    <row r="48" spans="1:6" ht="12.95" customHeight="1">
      <c r="A48" s="6"/>
      <c r="B48" s="86"/>
    </row>
    <row r="49" spans="1:2" ht="12.95" customHeight="1">
      <c r="A49" s="6"/>
      <c r="B49" s="86"/>
    </row>
    <row r="50" spans="1:2">
      <c r="A50" s="6"/>
      <c r="B50" s="86"/>
    </row>
    <row r="51" spans="1:2">
      <c r="A51" s="6"/>
      <c r="B51" s="86"/>
    </row>
    <row r="52" spans="1:2">
      <c r="A52" s="6"/>
      <c r="B52" s="86"/>
    </row>
    <row r="53" spans="1:2">
      <c r="A53" s="6"/>
      <c r="B53" s="86"/>
    </row>
    <row r="54" spans="1:2">
      <c r="A54" s="6"/>
      <c r="B54" s="86"/>
    </row>
    <row r="55" spans="1:2">
      <c r="A55" s="6"/>
      <c r="B55" s="86"/>
    </row>
    <row r="56" spans="1:2">
      <c r="A56" s="11"/>
      <c r="B56" s="86"/>
    </row>
    <row r="57" spans="1:2">
      <c r="B57" s="86"/>
    </row>
    <row r="58" spans="1:2">
      <c r="B58" s="86"/>
    </row>
    <row r="59" spans="1:2">
      <c r="B59" s="86"/>
    </row>
    <row r="60" spans="1:2">
      <c r="B60" s="86"/>
    </row>
    <row r="61" spans="1:2">
      <c r="B61" s="86"/>
    </row>
    <row r="62" spans="1:2">
      <c r="B62" s="86"/>
    </row>
    <row r="63" spans="1:2">
      <c r="B63" s="86"/>
    </row>
    <row r="64" spans="1:2">
      <c r="B64" s="86"/>
    </row>
    <row r="65" spans="2:2">
      <c r="B65" s="86"/>
    </row>
    <row r="66" spans="2:2">
      <c r="B66" s="86"/>
    </row>
    <row r="67" spans="2:2">
      <c r="B67" s="86"/>
    </row>
    <row r="68" spans="2:2">
      <c r="B68" s="86"/>
    </row>
    <row r="69" spans="2:2">
      <c r="B69" s="86"/>
    </row>
    <row r="70" spans="2:2">
      <c r="B70" s="86"/>
    </row>
    <row r="71" spans="2:2">
      <c r="B71" s="86"/>
    </row>
    <row r="72" spans="2:2">
      <c r="B72" s="86"/>
    </row>
    <row r="73" spans="2:2">
      <c r="B73" s="86"/>
    </row>
    <row r="74" spans="2:2">
      <c r="B74" s="86"/>
    </row>
    <row r="75" spans="2:2">
      <c r="B75" s="86"/>
    </row>
    <row r="76" spans="2:2">
      <c r="B76" s="86"/>
    </row>
    <row r="77" spans="2:2">
      <c r="B77" s="86"/>
    </row>
    <row r="78" spans="2:2">
      <c r="B78" s="86"/>
    </row>
    <row r="79" spans="2:2">
      <c r="B79" s="86"/>
    </row>
    <row r="80" spans="2:2">
      <c r="B80" s="86"/>
    </row>
    <row r="81" spans="2:2">
      <c r="B81" s="86"/>
    </row>
    <row r="82" spans="2:2">
      <c r="B82" s="86"/>
    </row>
    <row r="83" spans="2:2">
      <c r="B83" s="86"/>
    </row>
    <row r="84" spans="2:2">
      <c r="B84" s="86"/>
    </row>
    <row r="85" spans="2:2">
      <c r="B85" s="86"/>
    </row>
    <row r="86" spans="2:2">
      <c r="B86" s="86"/>
    </row>
    <row r="87" spans="2:2">
      <c r="B87" s="86"/>
    </row>
    <row r="88" spans="2:2">
      <c r="B88" s="86"/>
    </row>
    <row r="89" spans="2:2">
      <c r="B89" s="86"/>
    </row>
    <row r="90" spans="2:2">
      <c r="B90" s="86"/>
    </row>
    <row r="91" spans="2:2">
      <c r="B91" s="86"/>
    </row>
    <row r="92" spans="2:2">
      <c r="B92" s="86"/>
    </row>
    <row r="93" spans="2:2">
      <c r="B93" s="86"/>
    </row>
    <row r="94" spans="2:2">
      <c r="B94" s="86"/>
    </row>
    <row r="95" spans="2:2">
      <c r="B95" s="86"/>
    </row>
    <row r="96" spans="2:2">
      <c r="B96" s="86"/>
    </row>
    <row r="97" spans="2:2">
      <c r="B97" s="86"/>
    </row>
    <row r="98" spans="2:2">
      <c r="B98" s="86"/>
    </row>
    <row r="99" spans="2:2">
      <c r="B99" s="86"/>
    </row>
    <row r="100" spans="2:2">
      <c r="B100" s="86"/>
    </row>
    <row r="101" spans="2:2">
      <c r="B101" s="86"/>
    </row>
    <row r="102" spans="2:2">
      <c r="B102" s="86"/>
    </row>
    <row r="103" spans="2:2">
      <c r="B103" s="86"/>
    </row>
    <row r="104" spans="2:2">
      <c r="B104" s="86"/>
    </row>
    <row r="105" spans="2:2">
      <c r="B105" s="86"/>
    </row>
    <row r="106" spans="2:2">
      <c r="B106" s="86"/>
    </row>
    <row r="107" spans="2:2">
      <c r="B107" s="86"/>
    </row>
    <row r="108" spans="2:2">
      <c r="B108" s="86"/>
    </row>
    <row r="109" spans="2:2">
      <c r="B109" s="86"/>
    </row>
    <row r="110" spans="2:2">
      <c r="B110" s="86"/>
    </row>
    <row r="111" spans="2:2">
      <c r="B111" s="86"/>
    </row>
    <row r="112" spans="2:2">
      <c r="B112" s="86"/>
    </row>
    <row r="113" spans="2:2">
      <c r="B113" s="86"/>
    </row>
    <row r="114" spans="2:2">
      <c r="B114" s="86"/>
    </row>
    <row r="115" spans="2:2">
      <c r="B115" s="86"/>
    </row>
    <row r="116" spans="2:2">
      <c r="B116" s="86"/>
    </row>
    <row r="117" spans="2:2">
      <c r="B117" s="86"/>
    </row>
  </sheetData>
  <mergeCells count="2">
    <mergeCell ref="A47:F47"/>
    <mergeCell ref="A1:C1"/>
  </mergeCells>
  <hyperlinks>
    <hyperlink ref="A1" location="Содержание!A1" display="Вернуться в СОДЕРЖАНИЕ" xr:uid="{8F630D14-82E0-4160-9835-A7252CE1C0F1}"/>
  </hyperlinks>
  <pageMargins left="0.78740157480314965" right="0.78740157480314965" top="0.78740157480314965" bottom="0.78740157480314965" header="0.51181102362204722" footer="0.62992125984251968"/>
  <pageSetup paperSize="9" firstPageNumber="103" orientation="portrait" useFirstPageNumber="1" r:id="rId1"/>
  <headerFooter alignWithMargins="0">
    <oddFooter>&amp;C&amp;"Times New Roman Cyr,обычный"&amp;9&amp;P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48"/>
  <sheetViews>
    <sheetView zoomScaleNormal="100" workbookViewId="0">
      <selection sqref="A1:C1"/>
    </sheetView>
  </sheetViews>
  <sheetFormatPr defaultColWidth="9.140625" defaultRowHeight="12.75"/>
  <cols>
    <col min="1" max="1" width="28.140625" style="13" customWidth="1"/>
    <col min="2" max="5" width="11.7109375" style="13" customWidth="1"/>
    <col min="6" max="6" width="11.7109375" style="1017" customWidth="1"/>
    <col min="7" max="10" width="9.140625" style="1017" customWidth="1"/>
    <col min="11" max="25" width="9.140625" style="13" customWidth="1"/>
    <col min="26" max="16384" width="9.140625" style="13"/>
  </cols>
  <sheetData>
    <row r="1" spans="1:11">
      <c r="A1" s="1686" t="s">
        <v>1308</v>
      </c>
      <c r="B1" s="1686"/>
      <c r="C1" s="1686"/>
    </row>
    <row r="2" spans="1:11" ht="18" customHeight="1">
      <c r="A2" s="33" t="s">
        <v>1149</v>
      </c>
    </row>
    <row r="3" spans="1:11" ht="18" customHeight="1">
      <c r="A3" s="33" t="s">
        <v>1307</v>
      </c>
      <c r="B3" s="1048"/>
      <c r="F3" s="13"/>
      <c r="K3" s="1017"/>
    </row>
    <row r="4" spans="1:11" ht="18" customHeight="1">
      <c r="A4" s="2" t="s">
        <v>28</v>
      </c>
    </row>
    <row r="5" spans="1:11" ht="18" customHeight="1">
      <c r="A5" s="1049"/>
      <c r="B5" s="44">
        <v>2021</v>
      </c>
      <c r="C5" s="44">
        <v>2022</v>
      </c>
      <c r="D5" s="44">
        <v>2023</v>
      </c>
      <c r="E5" s="44">
        <v>2024</v>
      </c>
      <c r="F5" s="44">
        <v>2025</v>
      </c>
    </row>
    <row r="6" spans="1:11" ht="12.95" customHeight="1">
      <c r="A6" s="11"/>
    </row>
    <row r="7" spans="1:11" ht="12.95" customHeight="1">
      <c r="A7" s="7" t="s">
        <v>0</v>
      </c>
      <c r="B7" s="35">
        <v>16.243666825081181</v>
      </c>
      <c r="C7" s="35">
        <v>17</v>
      </c>
      <c r="D7" s="35">
        <v>16.2</v>
      </c>
      <c r="E7" s="35">
        <v>15</v>
      </c>
      <c r="F7" s="67">
        <v>14.5</v>
      </c>
      <c r="G7" s="1050"/>
      <c r="H7" s="1050"/>
      <c r="I7" s="1050"/>
      <c r="J7" s="1050"/>
    </row>
    <row r="8" spans="1:11" ht="12.95" customHeight="1">
      <c r="A8" s="15" t="s">
        <v>1048</v>
      </c>
      <c r="B8" s="37">
        <v>21.020832532738972</v>
      </c>
      <c r="C8" s="37">
        <v>20.399999999999999</v>
      </c>
      <c r="D8" s="37">
        <v>11.7</v>
      </c>
      <c r="E8" s="37">
        <v>11.7</v>
      </c>
      <c r="F8" s="69">
        <v>11.9</v>
      </c>
      <c r="G8" s="1050"/>
      <c r="H8" s="1050"/>
      <c r="I8" s="1050"/>
      <c r="J8" s="1050"/>
    </row>
    <row r="9" spans="1:11" ht="12.95" customHeight="1">
      <c r="A9" s="15" t="s">
        <v>1049</v>
      </c>
      <c r="B9" s="37">
        <v>13.762487209522543</v>
      </c>
      <c r="C9" s="37">
        <v>15.3</v>
      </c>
      <c r="D9" s="37">
        <v>18.5</v>
      </c>
      <c r="E9" s="37">
        <v>17.399999999999999</v>
      </c>
      <c r="F9" s="69">
        <v>16.5</v>
      </c>
      <c r="G9" s="1050"/>
      <c r="H9" s="1050"/>
      <c r="I9" s="1050"/>
      <c r="J9" s="1050"/>
    </row>
    <row r="10" spans="1:11" ht="12.95" customHeight="1">
      <c r="A10" s="6"/>
      <c r="B10" s="37"/>
      <c r="C10" s="1051"/>
      <c r="D10" s="37"/>
      <c r="E10" s="37"/>
      <c r="F10" s="37"/>
      <c r="G10" s="1050"/>
      <c r="H10" s="1050"/>
      <c r="I10" s="1050"/>
      <c r="J10" s="1050"/>
    </row>
    <row r="11" spans="1:11" ht="12.95" customHeight="1">
      <c r="A11" s="7" t="s">
        <v>1</v>
      </c>
      <c r="B11" s="35">
        <v>18.589520367640556</v>
      </c>
      <c r="C11" s="35">
        <v>20.100000000000001</v>
      </c>
      <c r="D11" s="35">
        <v>21.4</v>
      </c>
      <c r="E11" s="35">
        <v>20</v>
      </c>
      <c r="F11" s="67">
        <v>19.3</v>
      </c>
      <c r="G11" s="1050"/>
      <c r="H11" s="1050"/>
      <c r="I11" s="1050"/>
      <c r="J11" s="1050"/>
    </row>
    <row r="12" spans="1:11" ht="12.95" customHeight="1">
      <c r="A12" s="15" t="s">
        <v>1048</v>
      </c>
      <c r="B12" s="37">
        <v>19.97102967916911</v>
      </c>
      <c r="C12" s="37">
        <v>22.1</v>
      </c>
      <c r="D12" s="37">
        <v>20.8</v>
      </c>
      <c r="E12" s="37">
        <v>17.399999999999999</v>
      </c>
      <c r="F12" s="69">
        <v>17.100000000000001</v>
      </c>
      <c r="G12" s="1050"/>
      <c r="H12" s="1050"/>
      <c r="I12" s="1050"/>
      <c r="J12" s="1050"/>
    </row>
    <row r="13" spans="1:11" ht="12.95" customHeight="1">
      <c r="A13" s="15" t="s">
        <v>1049</v>
      </c>
      <c r="B13" s="37">
        <v>18.16708249989987</v>
      </c>
      <c r="C13" s="37">
        <v>19.5</v>
      </c>
      <c r="D13" s="37">
        <v>21.6</v>
      </c>
      <c r="E13" s="37">
        <v>21.2</v>
      </c>
      <c r="F13" s="69">
        <v>20.399999999999999</v>
      </c>
      <c r="G13" s="1050"/>
      <c r="H13" s="1050"/>
      <c r="I13" s="1050"/>
      <c r="J13" s="1050"/>
    </row>
    <row r="14" spans="1:11" ht="12.95" customHeight="1">
      <c r="A14" s="6"/>
      <c r="B14" s="37"/>
      <c r="C14" s="1051"/>
      <c r="D14" s="37"/>
      <c r="E14" s="37"/>
      <c r="F14" s="37"/>
      <c r="G14" s="1050"/>
      <c r="H14" s="1050"/>
      <c r="I14" s="1050"/>
      <c r="J14" s="1050"/>
    </row>
    <row r="15" spans="1:11" ht="12.95" customHeight="1">
      <c r="A15" s="7" t="s">
        <v>12</v>
      </c>
      <c r="B15" s="35">
        <v>16.956370616472888</v>
      </c>
      <c r="C15" s="35">
        <v>17.5</v>
      </c>
      <c r="D15" s="35">
        <v>19.2</v>
      </c>
      <c r="E15" s="35">
        <v>17.899999999999999</v>
      </c>
      <c r="F15" s="67">
        <v>17.399999999999999</v>
      </c>
      <c r="G15" s="1050"/>
      <c r="H15" s="1050"/>
      <c r="I15" s="1050"/>
      <c r="J15" s="1050"/>
    </row>
    <row r="16" spans="1:11" ht="12.95" customHeight="1">
      <c r="A16" s="15" t="s">
        <v>1048</v>
      </c>
      <c r="B16" s="37">
        <v>18.060967997705689</v>
      </c>
      <c r="C16" s="37">
        <v>17.600000000000001</v>
      </c>
      <c r="D16" s="37">
        <v>15.5</v>
      </c>
      <c r="E16" s="37">
        <v>15.9</v>
      </c>
      <c r="F16" s="69">
        <v>15.7</v>
      </c>
      <c r="G16" s="1050"/>
      <c r="H16" s="1050"/>
      <c r="I16" s="1050"/>
      <c r="J16" s="1050"/>
    </row>
    <row r="17" spans="1:10" ht="12.95" customHeight="1">
      <c r="A17" s="15" t="s">
        <v>1049</v>
      </c>
      <c r="B17" s="37">
        <v>16.62264745247505</v>
      </c>
      <c r="C17" s="37">
        <v>17.399999999999999</v>
      </c>
      <c r="D17" s="37">
        <v>20.399999999999999</v>
      </c>
      <c r="E17" s="37">
        <v>18.899999999999999</v>
      </c>
      <c r="F17" s="69">
        <v>18.2</v>
      </c>
      <c r="G17" s="1050"/>
      <c r="H17" s="1050"/>
      <c r="I17" s="1050"/>
      <c r="J17" s="1050"/>
    </row>
    <row r="18" spans="1:10" ht="12.95" customHeight="1">
      <c r="A18" s="6"/>
      <c r="B18" s="37"/>
      <c r="C18" s="1051"/>
      <c r="D18" s="37"/>
      <c r="E18" s="37"/>
      <c r="F18" s="37"/>
      <c r="G18" s="1050"/>
      <c r="H18" s="1050"/>
      <c r="I18" s="1050"/>
      <c r="J18" s="1050"/>
    </row>
    <row r="19" spans="1:10" ht="12.95" customHeight="1">
      <c r="A19" s="7" t="s">
        <v>21</v>
      </c>
      <c r="B19" s="35">
        <v>9.813121092557628</v>
      </c>
      <c r="C19" s="35">
        <v>11.2</v>
      </c>
      <c r="D19" s="35">
        <v>13.9</v>
      </c>
      <c r="E19" s="35">
        <v>12.6</v>
      </c>
      <c r="F19" s="67">
        <v>11.9</v>
      </c>
      <c r="G19" s="1050"/>
      <c r="H19" s="1050"/>
      <c r="I19" s="1050"/>
      <c r="J19" s="1050"/>
    </row>
    <row r="20" spans="1:10" ht="12.95" customHeight="1">
      <c r="A20" s="15" t="s">
        <v>1048</v>
      </c>
      <c r="B20" s="37">
        <v>18.431870013378528</v>
      </c>
      <c r="C20" s="37">
        <v>17.8</v>
      </c>
      <c r="D20" s="37">
        <v>10.9</v>
      </c>
      <c r="E20" s="37">
        <v>9.6</v>
      </c>
      <c r="F20" s="69">
        <v>9.5</v>
      </c>
      <c r="G20" s="1050"/>
      <c r="H20" s="1050"/>
      <c r="I20" s="1050"/>
      <c r="J20" s="1050"/>
    </row>
    <row r="21" spans="1:10" ht="12.95" customHeight="1">
      <c r="A21" s="15" t="s">
        <v>1049</v>
      </c>
      <c r="B21" s="37">
        <v>6.5958179047086753</v>
      </c>
      <c r="C21" s="37">
        <v>8.8000000000000007</v>
      </c>
      <c r="D21" s="37">
        <v>15.1</v>
      </c>
      <c r="E21" s="37">
        <v>14</v>
      </c>
      <c r="F21" s="69">
        <v>13</v>
      </c>
      <c r="G21" s="1050"/>
      <c r="H21" s="1050"/>
      <c r="I21" s="1050"/>
      <c r="J21" s="1050"/>
    </row>
    <row r="22" spans="1:10" ht="12.95" customHeight="1">
      <c r="A22" s="6"/>
      <c r="B22" s="37"/>
      <c r="C22" s="1051"/>
      <c r="D22" s="37"/>
      <c r="E22" s="37"/>
      <c r="F22" s="37"/>
      <c r="G22" s="1050"/>
      <c r="H22" s="1050"/>
      <c r="I22" s="1050"/>
      <c r="J22" s="1050"/>
    </row>
    <row r="23" spans="1:10" ht="12.95" customHeight="1">
      <c r="A23" s="7" t="s">
        <v>2</v>
      </c>
      <c r="B23" s="35">
        <v>9.7627683367548386</v>
      </c>
      <c r="C23" s="35">
        <v>10.4</v>
      </c>
      <c r="D23" s="35">
        <v>18.100000000000001</v>
      </c>
      <c r="E23" s="35">
        <v>16.399999999999999</v>
      </c>
      <c r="F23" s="67">
        <v>14.7</v>
      </c>
      <c r="G23" s="1050"/>
      <c r="H23" s="1050"/>
      <c r="I23" s="1050"/>
      <c r="J23" s="1050"/>
    </row>
    <row r="24" spans="1:10" ht="12.95" customHeight="1">
      <c r="A24" s="15" t="s">
        <v>1048</v>
      </c>
      <c r="B24" s="37">
        <v>13.763896241397566</v>
      </c>
      <c r="C24" s="37">
        <v>15.8</v>
      </c>
      <c r="D24" s="37">
        <v>19.2</v>
      </c>
      <c r="E24" s="37">
        <v>15.6</v>
      </c>
      <c r="F24" s="69">
        <v>15.2</v>
      </c>
      <c r="G24" s="1050"/>
      <c r="H24" s="1050"/>
      <c r="I24" s="1050"/>
      <c r="J24" s="1050"/>
    </row>
    <row r="25" spans="1:10" ht="12.95" customHeight="1">
      <c r="A25" s="15" t="s">
        <v>1049</v>
      </c>
      <c r="B25" s="37">
        <v>9.131431869266752</v>
      </c>
      <c r="C25" s="37">
        <v>9.5</v>
      </c>
      <c r="D25" s="37">
        <v>17.899999999999999</v>
      </c>
      <c r="E25" s="37">
        <v>16.5</v>
      </c>
      <c r="F25" s="69">
        <v>14.7</v>
      </c>
      <c r="G25" s="1050"/>
      <c r="H25" s="1050"/>
      <c r="I25" s="1050"/>
      <c r="J25" s="1050"/>
    </row>
    <row r="26" spans="1:10" ht="12.95" customHeight="1">
      <c r="A26" s="6"/>
      <c r="B26" s="37"/>
      <c r="C26" s="1051"/>
      <c r="D26" s="37"/>
      <c r="E26" s="37"/>
      <c r="F26" s="69"/>
      <c r="G26" s="1050"/>
      <c r="H26" s="1050"/>
      <c r="I26" s="1050"/>
      <c r="J26" s="1050"/>
    </row>
    <row r="27" spans="1:10" ht="12.95" customHeight="1">
      <c r="A27" s="7" t="s">
        <v>3</v>
      </c>
      <c r="B27" s="35">
        <v>15.5</v>
      </c>
      <c r="C27" s="35">
        <v>16.8</v>
      </c>
      <c r="D27" s="35">
        <v>20</v>
      </c>
      <c r="E27" s="35">
        <v>18.7</v>
      </c>
      <c r="F27" s="67">
        <v>18.100000000000001</v>
      </c>
      <c r="G27" s="1050"/>
      <c r="H27" s="1050"/>
      <c r="I27" s="1050"/>
      <c r="J27" s="1050"/>
    </row>
    <row r="28" spans="1:10" ht="12.95" customHeight="1">
      <c r="A28" s="15" t="s">
        <v>1048</v>
      </c>
      <c r="B28" s="37">
        <v>22.455828167461295</v>
      </c>
      <c r="C28" s="37">
        <v>14.2</v>
      </c>
      <c r="D28" s="37">
        <v>20</v>
      </c>
      <c r="E28" s="37">
        <v>19.3</v>
      </c>
      <c r="F28" s="69">
        <v>19.100000000000001</v>
      </c>
      <c r="G28" s="1050"/>
      <c r="H28" s="1050"/>
      <c r="I28" s="1050"/>
      <c r="J28" s="1050"/>
    </row>
    <row r="29" spans="1:10" ht="12.95" customHeight="1">
      <c r="A29" s="15" t="s">
        <v>1049</v>
      </c>
      <c r="B29" s="37">
        <v>14.88680887949997</v>
      </c>
      <c r="C29" s="37">
        <v>17</v>
      </c>
      <c r="D29" s="37">
        <v>20</v>
      </c>
      <c r="E29" s="37">
        <v>18.600000000000001</v>
      </c>
      <c r="F29" s="69">
        <v>18</v>
      </c>
      <c r="G29" s="1050"/>
      <c r="H29" s="1050"/>
      <c r="I29" s="1050"/>
      <c r="J29" s="1050"/>
    </row>
    <row r="30" spans="1:10" ht="12.95" customHeight="1">
      <c r="A30" s="6"/>
      <c r="B30" s="37"/>
      <c r="C30" s="1051"/>
      <c r="D30" s="37"/>
      <c r="E30" s="37"/>
      <c r="F30" s="69"/>
      <c r="G30" s="1050"/>
      <c r="H30" s="1050"/>
      <c r="I30" s="1050"/>
      <c r="J30" s="1050"/>
    </row>
    <row r="31" spans="1:10" ht="12.95" customHeight="1">
      <c r="A31" s="7" t="s">
        <v>4</v>
      </c>
      <c r="B31" s="35">
        <v>13.299919315557965</v>
      </c>
      <c r="C31" s="35">
        <v>14.2</v>
      </c>
      <c r="D31" s="35">
        <v>17.399999999999999</v>
      </c>
      <c r="E31" s="35">
        <v>15.9</v>
      </c>
      <c r="F31" s="67">
        <v>15</v>
      </c>
      <c r="G31" s="1050"/>
      <c r="H31" s="1050"/>
      <c r="I31" s="1050"/>
      <c r="J31" s="1050"/>
    </row>
    <row r="32" spans="1:10" ht="12.95" customHeight="1">
      <c r="A32" s="15" t="s">
        <v>1048</v>
      </c>
      <c r="B32" s="37">
        <v>12.774167987321711</v>
      </c>
      <c r="C32" s="37">
        <v>18</v>
      </c>
      <c r="D32" s="37">
        <v>14.8</v>
      </c>
      <c r="E32" s="37">
        <v>14.7</v>
      </c>
      <c r="F32" s="69">
        <v>14</v>
      </c>
      <c r="G32" s="1050"/>
      <c r="H32" s="1050"/>
      <c r="I32" s="1050"/>
      <c r="J32" s="1050"/>
    </row>
    <row r="33" spans="1:10" ht="12.95" customHeight="1">
      <c r="A33" s="15" t="s">
        <v>1049</v>
      </c>
      <c r="B33" s="37">
        <v>13.383501410977182</v>
      </c>
      <c r="C33" s="37">
        <v>13.5</v>
      </c>
      <c r="D33" s="37">
        <v>17.8</v>
      </c>
      <c r="E33" s="37">
        <v>16.100000000000001</v>
      </c>
      <c r="F33" s="69">
        <v>15.2</v>
      </c>
      <c r="G33" s="1050"/>
      <c r="H33" s="1050"/>
      <c r="I33" s="1050"/>
      <c r="J33" s="1050"/>
    </row>
    <row r="34" spans="1:10" ht="12.95" customHeight="1">
      <c r="A34" s="6"/>
      <c r="B34" s="37"/>
      <c r="C34" s="1051"/>
      <c r="D34" s="37"/>
      <c r="E34" s="37"/>
      <c r="F34" s="69"/>
      <c r="G34" s="1050"/>
      <c r="H34" s="1050"/>
      <c r="I34" s="1050"/>
      <c r="J34" s="1050"/>
    </row>
    <row r="35" spans="1:10" ht="12.95" customHeight="1">
      <c r="A35" s="7" t="s">
        <v>5</v>
      </c>
      <c r="B35" s="35">
        <v>11.765919918362822</v>
      </c>
      <c r="C35" s="35">
        <v>13.3</v>
      </c>
      <c r="D35" s="35">
        <v>14.5</v>
      </c>
      <c r="E35" s="35">
        <v>13.2</v>
      </c>
      <c r="F35" s="67">
        <v>12.2</v>
      </c>
      <c r="G35" s="1050"/>
      <c r="H35" s="1050"/>
      <c r="I35" s="1050"/>
      <c r="J35" s="1050"/>
    </row>
    <row r="36" spans="1:10" ht="12.95" customHeight="1">
      <c r="A36" s="15" t="s">
        <v>1048</v>
      </c>
      <c r="B36" s="37">
        <v>11.694665295305265</v>
      </c>
      <c r="C36" s="37">
        <v>10.8</v>
      </c>
      <c r="D36" s="37">
        <v>11.6</v>
      </c>
      <c r="E36" s="37">
        <v>10.7</v>
      </c>
      <c r="F36" s="69">
        <v>10</v>
      </c>
      <c r="G36" s="1050"/>
      <c r="H36" s="1050"/>
      <c r="I36" s="1050"/>
      <c r="J36" s="1050"/>
    </row>
    <row r="37" spans="1:10" ht="12.95" customHeight="1">
      <c r="A37" s="15" t="s">
        <v>1049</v>
      </c>
      <c r="B37" s="37">
        <v>11.781095311552892</v>
      </c>
      <c r="C37" s="37">
        <v>13.8</v>
      </c>
      <c r="D37" s="37">
        <v>15.2</v>
      </c>
      <c r="E37" s="37">
        <v>14</v>
      </c>
      <c r="F37" s="69">
        <v>12.8</v>
      </c>
      <c r="G37" s="1050"/>
      <c r="H37" s="1050"/>
      <c r="I37" s="1050"/>
      <c r="J37" s="1050"/>
    </row>
    <row r="38" spans="1:10" ht="12.95" customHeight="1">
      <c r="A38" s="6"/>
      <c r="B38" s="37"/>
      <c r="C38" s="1051"/>
      <c r="D38" s="37"/>
      <c r="E38" s="37"/>
      <c r="F38" s="37"/>
      <c r="G38" s="1050"/>
      <c r="H38" s="1050"/>
      <c r="I38" s="1050"/>
      <c r="J38" s="1050"/>
    </row>
    <row r="39" spans="1:10" ht="12.95" customHeight="1">
      <c r="A39" s="20" t="s">
        <v>10</v>
      </c>
      <c r="B39" s="35">
        <v>19.356051627036351</v>
      </c>
      <c r="C39" s="35">
        <v>19.899999999999999</v>
      </c>
      <c r="D39" s="35">
        <v>7.2</v>
      </c>
      <c r="E39" s="35">
        <v>7.8</v>
      </c>
      <c r="F39" s="67">
        <v>8.4</v>
      </c>
      <c r="G39" s="1050"/>
      <c r="H39" s="1050"/>
      <c r="I39" s="1050"/>
      <c r="J39" s="1050"/>
    </row>
    <row r="40" spans="1:10" ht="12.95" customHeight="1">
      <c r="A40" s="15" t="s">
        <v>1048</v>
      </c>
      <c r="B40" s="37">
        <v>19.417794896801873</v>
      </c>
      <c r="C40" s="37">
        <v>20</v>
      </c>
      <c r="D40" s="37">
        <v>7.3</v>
      </c>
      <c r="E40" s="37">
        <v>7.8</v>
      </c>
      <c r="F40" s="69">
        <v>8.4</v>
      </c>
      <c r="G40" s="1050"/>
      <c r="H40" s="1050"/>
      <c r="I40" s="1050"/>
      <c r="J40" s="1050"/>
    </row>
    <row r="41" spans="1:10" ht="12.95" customHeight="1">
      <c r="A41" s="15" t="s">
        <v>1049</v>
      </c>
      <c r="B41" s="37">
        <v>8.1</v>
      </c>
      <c r="C41" s="37">
        <v>2.9</v>
      </c>
      <c r="D41" s="37">
        <v>3.8</v>
      </c>
      <c r="E41" s="37" t="s">
        <v>37</v>
      </c>
      <c r="F41" s="69" t="s">
        <v>37</v>
      </c>
      <c r="G41" s="1050"/>
      <c r="H41" s="1050"/>
      <c r="I41" s="1050"/>
      <c r="J41" s="1050"/>
    </row>
    <row r="42" spans="1:10" ht="12.95" customHeight="1">
      <c r="A42" s="11"/>
      <c r="B42" s="37"/>
      <c r="C42" s="1051"/>
      <c r="D42" s="37"/>
      <c r="E42" s="37"/>
      <c r="F42" s="37"/>
      <c r="G42" s="1050"/>
      <c r="H42" s="1050"/>
      <c r="I42" s="1050"/>
      <c r="J42" s="1050"/>
    </row>
    <row r="43" spans="1:10" ht="12.95" customHeight="1">
      <c r="A43" s="20" t="s">
        <v>11</v>
      </c>
      <c r="B43" s="35">
        <v>34.824291462688301</v>
      </c>
      <c r="C43" s="35">
        <v>30.3</v>
      </c>
      <c r="D43" s="35">
        <v>14.3</v>
      </c>
      <c r="E43" s="35">
        <v>15.2</v>
      </c>
      <c r="F43" s="67">
        <v>15</v>
      </c>
      <c r="G43" s="1050"/>
      <c r="H43" s="1050"/>
      <c r="I43" s="1050"/>
      <c r="J43" s="1050"/>
    </row>
    <row r="44" spans="1:10" ht="12.95" customHeight="1">
      <c r="A44" s="15" t="s">
        <v>1048</v>
      </c>
      <c r="B44" s="37">
        <v>38.393722714171389</v>
      </c>
      <c r="C44" s="37">
        <v>33.4</v>
      </c>
      <c r="D44" s="37">
        <v>15.7</v>
      </c>
      <c r="E44" s="37">
        <v>15.2</v>
      </c>
      <c r="F44" s="69">
        <v>15</v>
      </c>
      <c r="G44" s="1050"/>
      <c r="H44" s="1050"/>
      <c r="I44" s="1050"/>
      <c r="J44" s="1050"/>
    </row>
    <row r="45" spans="1:10" ht="12.95" customHeight="1">
      <c r="A45" s="15" t="s">
        <v>1049</v>
      </c>
      <c r="B45" s="37">
        <v>4.5999999999999996</v>
      </c>
      <c r="C45" s="37">
        <v>3.6</v>
      </c>
      <c r="D45" s="47">
        <v>1.9</v>
      </c>
      <c r="E45" s="37" t="s">
        <v>37</v>
      </c>
      <c r="F45" s="69" t="s">
        <v>37</v>
      </c>
      <c r="G45" s="1050"/>
      <c r="H45" s="1050"/>
      <c r="I45" s="1050"/>
      <c r="J45" s="1050"/>
    </row>
    <row r="46" spans="1:10" ht="12.95" customHeight="1">
      <c r="A46" s="26"/>
      <c r="B46" s="26"/>
      <c r="C46" s="26"/>
      <c r="D46" s="26"/>
      <c r="E46" s="26"/>
      <c r="F46" s="1052"/>
      <c r="G46" s="1050"/>
    </row>
    <row r="47" spans="1:10" ht="12.95" customHeight="1">
      <c r="A47" s="11"/>
      <c r="G47" s="1050"/>
    </row>
    <row r="48" spans="1:10" customFormat="1" ht="12.95" customHeight="1">
      <c r="A48" s="1708"/>
      <c r="B48" s="1708"/>
      <c r="C48" s="1708"/>
      <c r="D48" s="1708"/>
      <c r="E48" s="1708"/>
      <c r="F48" s="1053"/>
      <c r="G48" s="1053"/>
      <c r="H48" s="1053"/>
      <c r="I48" s="1054"/>
      <c r="J48" s="1054"/>
    </row>
  </sheetData>
  <mergeCells count="2">
    <mergeCell ref="A48:E48"/>
    <mergeCell ref="A1:C1"/>
  </mergeCells>
  <hyperlinks>
    <hyperlink ref="A1" location="Содержание!A1" display="Вернуться в СОДЕРЖАНИЕ" xr:uid="{C3828300-684E-49AA-92E2-A3BA743A3EA6}"/>
  </hyperlinks>
  <pageMargins left="0.78740157480314965" right="0.78740157480314965" top="0.78740157480314965" bottom="0.78740157480314965" header="0.51181102362204722" footer="0.62992125984251968"/>
  <pageSetup paperSize="9" firstPageNumber="104" orientation="portrait" useFirstPageNumber="1" r:id="rId1"/>
  <headerFooter alignWithMargins="0">
    <oddFooter>&amp;C&amp;"Times New Roman Cyr,обычный"&amp;9&amp;P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N65"/>
  <sheetViews>
    <sheetView topLeftCell="A28" zoomScaleNormal="100" workbookViewId="0">
      <selection activeCell="L37" sqref="L37"/>
    </sheetView>
  </sheetViews>
  <sheetFormatPr defaultColWidth="9.140625" defaultRowHeight="12.75"/>
  <cols>
    <col min="1" max="1" width="22.7109375" customWidth="1"/>
    <col min="2" max="7" width="10.7109375" style="86" customWidth="1"/>
    <col min="8" max="8" width="7.28515625" customWidth="1"/>
    <col min="9" max="16" width="9.140625" customWidth="1"/>
  </cols>
  <sheetData>
    <row r="1" spans="1:14">
      <c r="A1" s="1686" t="s">
        <v>1308</v>
      </c>
      <c r="B1" s="1686"/>
      <c r="C1" s="1686"/>
    </row>
    <row r="2" spans="1:14" ht="18" customHeight="1">
      <c r="A2" s="1010" t="s">
        <v>1150</v>
      </c>
      <c r="B2" s="1055"/>
      <c r="C2" s="1055"/>
      <c r="D2" s="1055"/>
      <c r="E2" s="1055"/>
      <c r="F2" s="1055"/>
      <c r="G2" s="1055"/>
      <c r="I2" s="1056"/>
    </row>
    <row r="3" spans="1:14" ht="15.75">
      <c r="A3" s="1010" t="s">
        <v>1350</v>
      </c>
      <c r="I3" s="1056"/>
    </row>
    <row r="4" spans="1:14" ht="18" customHeight="1">
      <c r="A4" s="2" t="s">
        <v>14</v>
      </c>
      <c r="I4" s="1056"/>
    </row>
    <row r="5" spans="1:14" ht="18" customHeight="1">
      <c r="A5" s="1057"/>
      <c r="B5" s="1710" t="s">
        <v>30</v>
      </c>
      <c r="C5" s="1712" t="s">
        <v>31</v>
      </c>
      <c r="D5" s="1712"/>
      <c r="E5" s="1712"/>
      <c r="F5" s="1712"/>
      <c r="G5" s="1712"/>
      <c r="I5" s="1056"/>
      <c r="J5" s="1058"/>
      <c r="K5" s="1058"/>
      <c r="L5" s="1058"/>
      <c r="M5" s="1058"/>
      <c r="N5" s="1058"/>
    </row>
    <row r="6" spans="1:14" ht="28.5" customHeight="1">
      <c r="A6" s="38"/>
      <c r="B6" s="1711"/>
      <c r="C6" s="1059" t="s">
        <v>32</v>
      </c>
      <c r="D6" s="1059" t="s">
        <v>33</v>
      </c>
      <c r="E6" s="1059" t="s">
        <v>34</v>
      </c>
      <c r="F6" s="1059" t="s">
        <v>35</v>
      </c>
      <c r="G6" s="1059" t="s">
        <v>36</v>
      </c>
      <c r="I6" s="1056"/>
      <c r="J6" s="1058"/>
      <c r="K6" s="1058"/>
      <c r="L6" s="1058"/>
      <c r="M6" s="1058"/>
      <c r="N6" s="1058"/>
    </row>
    <row r="7" spans="1:14" s="11" customFormat="1" ht="12.95" customHeight="1">
      <c r="A7" s="12"/>
      <c r="B7" s="46"/>
      <c r="C7" s="46"/>
      <c r="D7" s="46"/>
      <c r="E7" s="46"/>
      <c r="F7" s="46"/>
      <c r="G7" s="46"/>
      <c r="I7" s="1056"/>
      <c r="J7" s="1058"/>
      <c r="K7" s="1058"/>
      <c r="L7" s="1058"/>
      <c r="M7" s="1058"/>
      <c r="N7" s="1058"/>
    </row>
    <row r="8" spans="1:14" s="11" customFormat="1" ht="12.95" customHeight="1">
      <c r="A8" s="7" t="s">
        <v>0</v>
      </c>
      <c r="B8" s="1060">
        <v>140504</v>
      </c>
      <c r="C8" s="1060">
        <v>403</v>
      </c>
      <c r="D8" s="1060">
        <v>595</v>
      </c>
      <c r="E8" s="1060">
        <v>5105</v>
      </c>
      <c r="F8" s="1060">
        <v>134325</v>
      </c>
      <c r="G8" s="1060">
        <v>76</v>
      </c>
      <c r="H8" s="66"/>
      <c r="I8" s="1061"/>
      <c r="J8" s="24"/>
      <c r="K8" s="1062"/>
      <c r="L8" s="1058"/>
      <c r="M8" s="1062"/>
      <c r="N8" s="1058"/>
    </row>
    <row r="9" spans="1:14" s="11" customFormat="1" ht="12.95" customHeight="1">
      <c r="A9" s="15" t="s">
        <v>1048</v>
      </c>
      <c r="B9" s="1063">
        <v>50677</v>
      </c>
      <c r="C9" s="66">
        <v>175</v>
      </c>
      <c r="D9" s="66">
        <v>225</v>
      </c>
      <c r="E9" s="59">
        <v>1901</v>
      </c>
      <c r="F9" s="1063">
        <v>48350</v>
      </c>
      <c r="G9" s="1064">
        <v>26</v>
      </c>
      <c r="H9" s="47"/>
      <c r="I9" s="1061"/>
      <c r="J9" s="24"/>
      <c r="K9" s="1062"/>
      <c r="L9" s="1058"/>
      <c r="M9" s="1062"/>
      <c r="N9" s="1058"/>
    </row>
    <row r="10" spans="1:14" s="11" customFormat="1" ht="12.95" customHeight="1">
      <c r="A10" s="15" t="s">
        <v>1049</v>
      </c>
      <c r="B10" s="1063">
        <v>89827</v>
      </c>
      <c r="C10" s="66">
        <v>228</v>
      </c>
      <c r="D10" s="66">
        <v>370</v>
      </c>
      <c r="E10" s="59">
        <v>3204</v>
      </c>
      <c r="F10" s="1063">
        <v>85975</v>
      </c>
      <c r="G10" s="1064">
        <v>50</v>
      </c>
      <c r="H10" s="47"/>
      <c r="I10" s="1061"/>
      <c r="J10" s="24"/>
      <c r="K10" s="1062"/>
      <c r="L10" s="1058"/>
      <c r="M10" s="1062"/>
      <c r="N10" s="1058"/>
    </row>
    <row r="11" spans="1:14" s="11" customFormat="1" ht="12.95" customHeight="1">
      <c r="A11" s="6"/>
      <c r="B11" s="17"/>
      <c r="C11" s="17"/>
      <c r="D11" s="17"/>
      <c r="E11" s="17"/>
      <c r="F11" s="17"/>
      <c r="G11" s="17"/>
      <c r="H11" s="47"/>
      <c r="I11" s="1061"/>
      <c r="J11" s="24"/>
      <c r="K11" s="1062"/>
      <c r="L11" s="1058"/>
      <c r="M11" s="1062"/>
      <c r="N11" s="1058"/>
    </row>
    <row r="12" spans="1:14" s="11" customFormat="1" ht="12.95" customHeight="1">
      <c r="A12" s="7" t="s">
        <v>1</v>
      </c>
      <c r="B12" s="17">
        <v>14034</v>
      </c>
      <c r="C12" s="199">
        <v>44</v>
      </c>
      <c r="D12" s="199">
        <v>49</v>
      </c>
      <c r="E12" s="199">
        <v>493</v>
      </c>
      <c r="F12" s="17">
        <v>13440</v>
      </c>
      <c r="G12" s="17">
        <v>8</v>
      </c>
      <c r="H12" s="47"/>
      <c r="I12" s="1061"/>
      <c r="J12" s="24"/>
      <c r="K12" s="1062"/>
      <c r="L12" s="1058"/>
      <c r="M12" s="1062"/>
      <c r="N12" s="1058"/>
    </row>
    <row r="13" spans="1:14" s="11" customFormat="1" ht="12.95" customHeight="1">
      <c r="A13" s="15" t="s">
        <v>1048</v>
      </c>
      <c r="B13" s="18">
        <v>4080</v>
      </c>
      <c r="C13" s="66">
        <v>9</v>
      </c>
      <c r="D13" s="66">
        <v>18</v>
      </c>
      <c r="E13" s="66">
        <v>149</v>
      </c>
      <c r="F13" s="18">
        <v>3903</v>
      </c>
      <c r="G13" s="22">
        <v>1</v>
      </c>
      <c r="H13" s="47"/>
      <c r="I13" s="1061"/>
      <c r="J13" s="24"/>
      <c r="K13" s="1062"/>
      <c r="M13" s="1062"/>
    </row>
    <row r="14" spans="1:14" s="11" customFormat="1" ht="12.95" customHeight="1">
      <c r="A14" s="15" t="s">
        <v>1049</v>
      </c>
      <c r="B14" s="18">
        <v>9954</v>
      </c>
      <c r="C14" s="66">
        <v>35</v>
      </c>
      <c r="D14" s="66">
        <v>31</v>
      </c>
      <c r="E14" s="66">
        <v>344</v>
      </c>
      <c r="F14" s="18">
        <v>9537</v>
      </c>
      <c r="G14" s="22">
        <v>7</v>
      </c>
      <c r="H14" s="47"/>
      <c r="I14" s="1061"/>
      <c r="J14" s="24"/>
      <c r="K14" s="1062"/>
      <c r="M14" s="1062"/>
    </row>
    <row r="15" spans="1:14" s="11" customFormat="1" ht="12.95" customHeight="1">
      <c r="A15" s="6"/>
      <c r="B15" s="18"/>
      <c r="C15" s="18"/>
      <c r="D15" s="18"/>
      <c r="E15" s="18"/>
      <c r="F15" s="18"/>
      <c r="G15" s="18"/>
      <c r="H15" s="47"/>
      <c r="I15" s="1061"/>
      <c r="J15" s="24"/>
      <c r="K15" s="1062"/>
      <c r="M15" s="1062"/>
    </row>
    <row r="16" spans="1:14" s="11" customFormat="1" ht="12.95" customHeight="1">
      <c r="A16" s="7" t="s">
        <v>12</v>
      </c>
      <c r="B16" s="17">
        <v>29667</v>
      </c>
      <c r="C16" s="199">
        <v>82</v>
      </c>
      <c r="D16" s="199">
        <v>132</v>
      </c>
      <c r="E16" s="63">
        <v>1129</v>
      </c>
      <c r="F16" s="17">
        <v>28320</v>
      </c>
      <c r="G16" s="17">
        <v>4</v>
      </c>
      <c r="H16" s="47"/>
      <c r="I16" s="1061"/>
      <c r="J16" s="24"/>
      <c r="K16" s="1062"/>
      <c r="M16" s="1062"/>
    </row>
    <row r="17" spans="1:13" s="11" customFormat="1" ht="12.95" customHeight="1">
      <c r="A17" s="15" t="s">
        <v>1048</v>
      </c>
      <c r="B17" s="18">
        <v>9097</v>
      </c>
      <c r="C17" s="66">
        <v>30</v>
      </c>
      <c r="D17" s="66">
        <v>41</v>
      </c>
      <c r="E17" s="66">
        <v>355</v>
      </c>
      <c r="F17" s="18">
        <v>8671</v>
      </c>
      <c r="G17" s="17" t="s">
        <v>37</v>
      </c>
      <c r="H17" s="47"/>
      <c r="I17" s="1061"/>
      <c r="J17" s="24"/>
      <c r="K17" s="1062"/>
      <c r="M17" s="1062"/>
    </row>
    <row r="18" spans="1:13" s="11" customFormat="1" ht="12.95" customHeight="1">
      <c r="A18" s="15" t="s">
        <v>1049</v>
      </c>
      <c r="B18" s="18">
        <v>20570</v>
      </c>
      <c r="C18" s="66">
        <v>52</v>
      </c>
      <c r="D18" s="66">
        <v>91</v>
      </c>
      <c r="E18" s="66">
        <v>774</v>
      </c>
      <c r="F18" s="18">
        <v>19649</v>
      </c>
      <c r="G18" s="18">
        <v>4</v>
      </c>
      <c r="H18" s="47"/>
      <c r="I18" s="1061"/>
      <c r="J18" s="24"/>
      <c r="K18" s="1062"/>
      <c r="M18" s="1062"/>
    </row>
    <row r="19" spans="1:13" s="11" customFormat="1" ht="12.95" customHeight="1">
      <c r="A19" s="6"/>
      <c r="B19" s="18"/>
      <c r="C19" s="18"/>
      <c r="D19" s="18"/>
      <c r="E19" s="18"/>
      <c r="F19" s="18"/>
      <c r="G19" s="18"/>
      <c r="H19" s="47"/>
      <c r="I19" s="1061"/>
      <c r="J19" s="24"/>
      <c r="K19" s="1062"/>
      <c r="M19" s="1062"/>
    </row>
    <row r="20" spans="1:13" s="11" customFormat="1" ht="12.95" customHeight="1">
      <c r="A20" s="7" t="s">
        <v>21</v>
      </c>
      <c r="B20" s="17">
        <v>9729</v>
      </c>
      <c r="C20" s="199">
        <v>24</v>
      </c>
      <c r="D20" s="199">
        <v>37</v>
      </c>
      <c r="E20" s="199">
        <v>351</v>
      </c>
      <c r="F20" s="17">
        <v>9304</v>
      </c>
      <c r="G20" s="199">
        <v>13</v>
      </c>
      <c r="H20" s="47"/>
      <c r="I20" s="1061"/>
      <c r="J20" s="24"/>
      <c r="K20" s="1062"/>
      <c r="M20" s="1062"/>
    </row>
    <row r="21" spans="1:13" s="11" customFormat="1" ht="12.95" customHeight="1">
      <c r="A21" s="15" t="s">
        <v>1048</v>
      </c>
      <c r="B21" s="18">
        <v>2621</v>
      </c>
      <c r="C21" s="66">
        <v>5</v>
      </c>
      <c r="D21" s="66">
        <v>12</v>
      </c>
      <c r="E21" s="66">
        <v>102</v>
      </c>
      <c r="F21" s="18">
        <v>2498</v>
      </c>
      <c r="G21" s="30">
        <v>4</v>
      </c>
      <c r="H21" s="47"/>
      <c r="I21" s="1061"/>
      <c r="J21" s="24"/>
      <c r="K21" s="1062"/>
      <c r="M21" s="1062"/>
    </row>
    <row r="22" spans="1:13" s="11" customFormat="1" ht="12.95" customHeight="1">
      <c r="A22" s="15" t="s">
        <v>1049</v>
      </c>
      <c r="B22" s="18">
        <v>7108</v>
      </c>
      <c r="C22" s="66">
        <v>19</v>
      </c>
      <c r="D22" s="66">
        <v>25</v>
      </c>
      <c r="E22" s="66">
        <v>249</v>
      </c>
      <c r="F22" s="18">
        <v>6806</v>
      </c>
      <c r="G22" s="30">
        <v>9</v>
      </c>
      <c r="H22" s="47"/>
      <c r="I22" s="1061"/>
      <c r="J22" s="24"/>
      <c r="K22" s="1062"/>
      <c r="M22" s="1062"/>
    </row>
    <row r="23" spans="1:13" s="11" customFormat="1" ht="12.95" customHeight="1">
      <c r="A23" s="6"/>
      <c r="B23" s="18"/>
      <c r="C23" s="18"/>
      <c r="D23" s="18"/>
      <c r="E23" s="18"/>
      <c r="F23" s="18"/>
      <c r="G23" s="18"/>
      <c r="H23" s="47"/>
      <c r="I23" s="1061"/>
      <c r="J23" s="24"/>
      <c r="K23" s="1062"/>
      <c r="M23" s="1062"/>
    </row>
    <row r="24" spans="1:13" s="11" customFormat="1" ht="12.95" customHeight="1">
      <c r="A24" s="7" t="s">
        <v>2</v>
      </c>
      <c r="B24" s="17">
        <v>6571</v>
      </c>
      <c r="C24" s="199">
        <v>14</v>
      </c>
      <c r="D24" s="199">
        <v>19</v>
      </c>
      <c r="E24" s="199">
        <v>246</v>
      </c>
      <c r="F24" s="17">
        <v>6283</v>
      </c>
      <c r="G24" s="68">
        <v>9</v>
      </c>
      <c r="H24" s="46"/>
      <c r="I24" s="1061"/>
      <c r="J24" s="24"/>
      <c r="K24" s="1062"/>
      <c r="M24" s="1062"/>
    </row>
    <row r="25" spans="1:13" s="11" customFormat="1" ht="12.95" customHeight="1">
      <c r="A25" s="15" t="s">
        <v>1048</v>
      </c>
      <c r="B25" s="18">
        <v>910</v>
      </c>
      <c r="C25" s="66">
        <v>3</v>
      </c>
      <c r="D25" s="66">
        <v>1</v>
      </c>
      <c r="E25" s="66">
        <v>25</v>
      </c>
      <c r="F25" s="18">
        <v>878</v>
      </c>
      <c r="G25" s="30">
        <v>3</v>
      </c>
      <c r="H25" s="47"/>
      <c r="I25" s="1061"/>
      <c r="J25" s="24"/>
      <c r="K25" s="1062"/>
      <c r="M25" s="1062"/>
    </row>
    <row r="26" spans="1:13" s="11" customFormat="1" ht="12.95" customHeight="1">
      <c r="A26" s="15" t="s">
        <v>1049</v>
      </c>
      <c r="B26" s="18">
        <v>5661</v>
      </c>
      <c r="C26" s="66">
        <v>11</v>
      </c>
      <c r="D26" s="66">
        <v>18</v>
      </c>
      <c r="E26" s="66">
        <v>221</v>
      </c>
      <c r="F26" s="18">
        <v>5405</v>
      </c>
      <c r="G26" s="30">
        <v>6</v>
      </c>
      <c r="H26" s="47"/>
      <c r="I26" s="1061"/>
      <c r="J26" s="24"/>
      <c r="K26" s="1062"/>
      <c r="M26" s="1062"/>
    </row>
    <row r="27" spans="1:13" s="11" customFormat="1" ht="12.95" customHeight="1">
      <c r="A27" s="6"/>
      <c r="B27" s="18"/>
      <c r="C27" s="18"/>
      <c r="D27" s="18"/>
      <c r="E27" s="18"/>
      <c r="F27" s="18"/>
      <c r="G27" s="18"/>
      <c r="H27" s="47"/>
      <c r="I27" s="1061"/>
      <c r="J27" s="24"/>
      <c r="K27" s="1062"/>
      <c r="M27" s="1062"/>
    </row>
    <row r="28" spans="1:13" s="11" customFormat="1" ht="12.95" customHeight="1">
      <c r="A28" s="7" t="s">
        <v>3</v>
      </c>
      <c r="B28" s="17">
        <v>31567</v>
      </c>
      <c r="C28" s="199">
        <v>69</v>
      </c>
      <c r="D28" s="199">
        <v>129</v>
      </c>
      <c r="E28" s="63">
        <v>1071</v>
      </c>
      <c r="F28" s="17">
        <v>30296</v>
      </c>
      <c r="G28" s="17">
        <v>2</v>
      </c>
      <c r="H28" s="47"/>
      <c r="I28" s="1061"/>
      <c r="J28" s="24"/>
      <c r="K28" s="1062"/>
      <c r="M28" s="1062"/>
    </row>
    <row r="29" spans="1:13" s="11" customFormat="1" ht="12.95" customHeight="1">
      <c r="A29" s="15" t="s">
        <v>1048</v>
      </c>
      <c r="B29" s="18">
        <v>3874</v>
      </c>
      <c r="C29" s="66">
        <v>10</v>
      </c>
      <c r="D29" s="66">
        <v>8</v>
      </c>
      <c r="E29" s="66">
        <v>137</v>
      </c>
      <c r="F29" s="18">
        <v>3719</v>
      </c>
      <c r="G29" s="17" t="s">
        <v>37</v>
      </c>
      <c r="H29" s="47"/>
      <c r="I29" s="1061"/>
      <c r="J29" s="24"/>
      <c r="K29" s="1062"/>
      <c r="M29" s="1062"/>
    </row>
    <row r="30" spans="1:13" s="11" customFormat="1" ht="12.95" customHeight="1">
      <c r="A30" s="15" t="s">
        <v>1049</v>
      </c>
      <c r="B30" s="18">
        <v>27693</v>
      </c>
      <c r="C30" s="66">
        <v>59</v>
      </c>
      <c r="D30" s="66">
        <v>121</v>
      </c>
      <c r="E30" s="59">
        <v>934</v>
      </c>
      <c r="F30" s="18">
        <v>26577</v>
      </c>
      <c r="G30" s="18">
        <v>2</v>
      </c>
      <c r="H30" s="47"/>
      <c r="I30" s="1061"/>
      <c r="J30" s="24"/>
      <c r="K30" s="1062"/>
      <c r="M30" s="1062"/>
    </row>
    <row r="31" spans="1:13" s="11" customFormat="1" ht="12.95" customHeight="1">
      <c r="A31" s="6"/>
      <c r="B31" s="18"/>
      <c r="C31" s="18"/>
      <c r="D31" s="18"/>
      <c r="E31" s="18"/>
      <c r="F31" s="18"/>
      <c r="G31" s="18"/>
      <c r="H31" s="47"/>
      <c r="I31" s="1061"/>
      <c r="J31" s="24"/>
      <c r="K31" s="1062"/>
      <c r="M31" s="1062"/>
    </row>
    <row r="32" spans="1:13" s="11" customFormat="1" ht="12.95" customHeight="1">
      <c r="A32" s="7" t="s">
        <v>4</v>
      </c>
      <c r="B32" s="17">
        <v>5631</v>
      </c>
      <c r="C32" s="199">
        <v>23</v>
      </c>
      <c r="D32" s="199">
        <v>39</v>
      </c>
      <c r="E32" s="199">
        <v>233</v>
      </c>
      <c r="F32" s="17">
        <v>5334</v>
      </c>
      <c r="G32" s="199">
        <v>2</v>
      </c>
      <c r="H32" s="47"/>
      <c r="I32" s="1061"/>
      <c r="J32" s="24"/>
      <c r="K32" s="1062"/>
      <c r="M32" s="1062"/>
    </row>
    <row r="33" spans="1:13" s="11" customFormat="1" ht="12.95" customHeight="1">
      <c r="A33" s="15" t="s">
        <v>1048</v>
      </c>
      <c r="B33" s="18">
        <v>853</v>
      </c>
      <c r="C33" s="66">
        <v>7</v>
      </c>
      <c r="D33" s="66">
        <v>5</v>
      </c>
      <c r="E33" s="66">
        <v>36</v>
      </c>
      <c r="F33" s="18">
        <v>805</v>
      </c>
      <c r="G33" s="30" t="s">
        <v>37</v>
      </c>
      <c r="H33" s="47"/>
      <c r="I33" s="1061"/>
      <c r="J33" s="24"/>
      <c r="K33" s="1062"/>
      <c r="M33" s="1062"/>
    </row>
    <row r="34" spans="1:13" s="11" customFormat="1" ht="12.95" customHeight="1">
      <c r="A34" s="15" t="s">
        <v>1049</v>
      </c>
      <c r="B34" s="18">
        <v>4778</v>
      </c>
      <c r="C34" s="66">
        <v>16</v>
      </c>
      <c r="D34" s="66">
        <v>34</v>
      </c>
      <c r="E34" s="66">
        <v>197</v>
      </c>
      <c r="F34" s="18">
        <v>4529</v>
      </c>
      <c r="G34" s="66">
        <v>2</v>
      </c>
      <c r="H34" s="47"/>
      <c r="I34" s="1061"/>
      <c r="J34" s="17"/>
      <c r="K34" s="17"/>
      <c r="L34" s="17"/>
      <c r="M34" s="1062"/>
    </row>
    <row r="35" spans="1:13" s="11" customFormat="1" ht="12.95" customHeight="1">
      <c r="A35" s="6"/>
      <c r="B35" s="18"/>
      <c r="C35" s="18"/>
      <c r="D35" s="18"/>
      <c r="E35" s="18"/>
      <c r="F35" s="18"/>
      <c r="G35" s="18"/>
      <c r="H35" s="47"/>
      <c r="I35" s="1061"/>
      <c r="J35" s="24"/>
      <c r="K35" s="1062"/>
      <c r="M35" s="1062"/>
    </row>
    <row r="36" spans="1:13" s="11" customFormat="1" ht="12.95" customHeight="1">
      <c r="A36" s="7" t="s">
        <v>5</v>
      </c>
      <c r="B36" s="17">
        <v>17523</v>
      </c>
      <c r="C36" s="199">
        <v>40</v>
      </c>
      <c r="D36" s="199">
        <v>66</v>
      </c>
      <c r="E36" s="199">
        <v>623</v>
      </c>
      <c r="F36" s="17">
        <v>16771</v>
      </c>
      <c r="G36" s="68">
        <v>23</v>
      </c>
      <c r="H36" s="1058"/>
      <c r="I36" s="1061"/>
      <c r="J36" s="24"/>
      <c r="K36" s="1062"/>
      <c r="M36" s="1062"/>
    </row>
    <row r="37" spans="1:13" s="11" customFormat="1" ht="12.95" customHeight="1">
      <c r="A37" s="15" t="s">
        <v>1048</v>
      </c>
      <c r="B37" s="18">
        <v>3460</v>
      </c>
      <c r="C37" s="66">
        <v>4</v>
      </c>
      <c r="D37" s="66">
        <v>16</v>
      </c>
      <c r="E37" s="66">
        <v>138</v>
      </c>
      <c r="F37" s="18">
        <v>3299</v>
      </c>
      <c r="G37" s="30">
        <v>3</v>
      </c>
      <c r="H37" s="1058"/>
      <c r="I37" s="1061"/>
      <c r="J37" s="24"/>
      <c r="K37" s="1062"/>
      <c r="M37" s="1062"/>
    </row>
    <row r="38" spans="1:13" s="11" customFormat="1" ht="12.95" customHeight="1">
      <c r="A38" s="15" t="s">
        <v>1049</v>
      </c>
      <c r="B38" s="18">
        <v>14063</v>
      </c>
      <c r="C38" s="66">
        <v>36</v>
      </c>
      <c r="D38" s="66">
        <v>50</v>
      </c>
      <c r="E38" s="66">
        <v>485</v>
      </c>
      <c r="F38" s="18">
        <v>13472</v>
      </c>
      <c r="G38" s="30">
        <v>20</v>
      </c>
      <c r="H38" s="1058"/>
      <c r="I38" s="1061"/>
      <c r="J38" s="24"/>
      <c r="K38" s="1062"/>
      <c r="M38" s="1062"/>
    </row>
    <row r="39" spans="1:13" s="11" customFormat="1" ht="12.95" customHeight="1">
      <c r="A39" s="6"/>
      <c r="B39" s="18"/>
      <c r="C39" s="18"/>
      <c r="D39" s="18"/>
      <c r="E39" s="18"/>
      <c r="F39" s="18"/>
      <c r="G39" s="18"/>
      <c r="H39" s="46"/>
      <c r="I39" s="1061"/>
      <c r="J39" s="24"/>
      <c r="K39" s="1062"/>
      <c r="M39" s="1062"/>
    </row>
    <row r="40" spans="1:13" s="11" customFormat="1" ht="12.95" customHeight="1">
      <c r="A40" s="20" t="s">
        <v>10</v>
      </c>
      <c r="B40" s="17">
        <v>16690</v>
      </c>
      <c r="C40" s="17">
        <v>78</v>
      </c>
      <c r="D40" s="17">
        <v>83</v>
      </c>
      <c r="E40" s="63">
        <v>563</v>
      </c>
      <c r="F40" s="17">
        <v>15951</v>
      </c>
      <c r="G40" s="199">
        <v>15</v>
      </c>
      <c r="H40" s="46"/>
      <c r="I40" s="1061"/>
      <c r="J40" s="24"/>
      <c r="K40" s="1062"/>
      <c r="M40" s="1062"/>
    </row>
    <row r="41" spans="1:13" s="11" customFormat="1" ht="12.95" customHeight="1">
      <c r="A41" s="15" t="s">
        <v>1048</v>
      </c>
      <c r="B41" s="66">
        <v>16690</v>
      </c>
      <c r="C41" s="66">
        <v>78</v>
      </c>
      <c r="D41" s="66">
        <v>83</v>
      </c>
      <c r="E41" s="59">
        <v>563</v>
      </c>
      <c r="F41" s="18">
        <v>15951</v>
      </c>
      <c r="G41" s="66">
        <v>15</v>
      </c>
      <c r="H41" s="47"/>
      <c r="I41" s="1061"/>
      <c r="J41" s="24"/>
      <c r="K41" s="1062"/>
      <c r="M41" s="1062"/>
    </row>
    <row r="42" spans="1:13" s="11" customFormat="1" ht="12.95" customHeight="1">
      <c r="A42" s="15" t="s">
        <v>1049</v>
      </c>
      <c r="B42" s="30" t="s">
        <v>37</v>
      </c>
      <c r="C42" s="30" t="s">
        <v>37</v>
      </c>
      <c r="D42" s="30" t="s">
        <v>37</v>
      </c>
      <c r="E42" s="30" t="s">
        <v>37</v>
      </c>
      <c r="F42" s="18" t="s">
        <v>37</v>
      </c>
      <c r="G42" s="30" t="s">
        <v>37</v>
      </c>
      <c r="H42" s="47"/>
      <c r="I42" s="1061"/>
      <c r="J42" s="24"/>
      <c r="K42" s="1062"/>
      <c r="M42" s="1062"/>
    </row>
    <row r="43" spans="1:13" s="11" customFormat="1" ht="12.95" customHeight="1">
      <c r="C43" s="18"/>
      <c r="D43" s="18"/>
      <c r="E43" s="18"/>
      <c r="F43" s="18"/>
      <c r="G43" s="18"/>
      <c r="H43" s="47"/>
      <c r="I43" s="1061"/>
      <c r="J43" s="24"/>
      <c r="K43" s="1062"/>
      <c r="M43" s="1062"/>
    </row>
    <row r="44" spans="1:13" s="11" customFormat="1" ht="12.95" customHeight="1">
      <c r="A44" s="20" t="s">
        <v>11</v>
      </c>
      <c r="B44" s="17">
        <v>9092</v>
      </c>
      <c r="C44" s="199">
        <v>29</v>
      </c>
      <c r="D44" s="199">
        <v>41</v>
      </c>
      <c r="E44" s="199">
        <v>396</v>
      </c>
      <c r="F44" s="17">
        <v>8626</v>
      </c>
      <c r="G44" s="68" t="s">
        <v>37</v>
      </c>
      <c r="H44" s="1058"/>
      <c r="I44" s="1061"/>
      <c r="J44" s="24"/>
      <c r="K44" s="1062"/>
      <c r="M44" s="1062"/>
    </row>
    <row r="45" spans="1:13" s="11" customFormat="1" ht="12.95" customHeight="1">
      <c r="A45" s="15" t="s">
        <v>1048</v>
      </c>
      <c r="B45" s="18">
        <v>9092</v>
      </c>
      <c r="C45" s="66">
        <v>29</v>
      </c>
      <c r="D45" s="66">
        <v>41</v>
      </c>
      <c r="E45" s="66">
        <v>396</v>
      </c>
      <c r="F45" s="18">
        <v>8626</v>
      </c>
      <c r="G45" s="30" t="s">
        <v>37</v>
      </c>
      <c r="H45" s="1058"/>
      <c r="I45" s="1061"/>
      <c r="J45" s="24"/>
      <c r="K45" s="1062"/>
      <c r="M45" s="1062"/>
    </row>
    <row r="46" spans="1:13" s="11" customFormat="1" ht="12.95" customHeight="1">
      <c r="A46" s="15" t="s">
        <v>1049</v>
      </c>
      <c r="B46" s="18" t="s">
        <v>37</v>
      </c>
      <c r="C46" s="30" t="s">
        <v>37</v>
      </c>
      <c r="D46" s="30" t="s">
        <v>37</v>
      </c>
      <c r="E46" s="30" t="s">
        <v>37</v>
      </c>
      <c r="F46" s="18" t="s">
        <v>37</v>
      </c>
      <c r="G46" s="30" t="s">
        <v>37</v>
      </c>
      <c r="H46" s="1058"/>
      <c r="I46" s="1061"/>
      <c r="J46" s="24"/>
      <c r="K46" s="1062"/>
      <c r="M46" s="1062"/>
    </row>
    <row r="47" spans="1:13">
      <c r="A47" s="8"/>
      <c r="B47" s="50"/>
      <c r="C47" s="50"/>
      <c r="D47" s="50"/>
      <c r="E47" s="50"/>
      <c r="F47" s="50"/>
      <c r="G47" s="50"/>
      <c r="H47" s="40"/>
      <c r="I47" s="1056"/>
      <c r="J47" s="24"/>
    </row>
    <row r="48" spans="1:13" s="1018" customFormat="1">
      <c r="A48" s="51"/>
      <c r="B48" s="1065"/>
      <c r="C48" s="1065"/>
      <c r="D48" s="1065"/>
      <c r="E48" s="1065"/>
      <c r="F48" s="1065"/>
      <c r="G48" s="1065"/>
      <c r="H48" s="1066"/>
      <c r="I48" s="1067"/>
    </row>
    <row r="49" spans="2:8" s="1018" customFormat="1">
      <c r="B49" s="1066"/>
      <c r="C49" s="1068"/>
      <c r="D49" s="1068"/>
      <c r="E49" s="1068"/>
      <c r="F49" s="1068"/>
      <c r="G49" s="1068"/>
      <c r="H49" s="1066"/>
    </row>
    <row r="50" spans="2:8" s="1018" customFormat="1">
      <c r="B50" s="1066"/>
      <c r="C50" s="1065"/>
      <c r="D50" s="1065"/>
      <c r="E50" s="1065"/>
      <c r="F50" s="1065"/>
      <c r="G50" s="1065"/>
      <c r="H50" s="1066"/>
    </row>
    <row r="51" spans="2:8" s="1018" customFormat="1">
      <c r="B51" s="1066"/>
      <c r="C51" s="1065"/>
      <c r="D51" s="1065"/>
      <c r="E51" s="1065"/>
      <c r="F51" s="1065"/>
      <c r="G51" s="1065"/>
      <c r="H51" s="1066"/>
    </row>
    <row r="52" spans="2:8" s="1018" customFormat="1">
      <c r="B52" s="1066"/>
      <c r="C52" s="1065"/>
      <c r="D52" s="1065"/>
      <c r="E52" s="1065"/>
      <c r="F52" s="1065"/>
      <c r="G52" s="1065"/>
      <c r="H52" s="1066"/>
    </row>
    <row r="53" spans="2:8" s="1018" customFormat="1">
      <c r="B53" s="1066"/>
      <c r="C53" s="1065"/>
      <c r="D53" s="1065"/>
      <c r="E53" s="1065"/>
      <c r="F53" s="1065"/>
      <c r="G53" s="1065"/>
      <c r="H53" s="1066"/>
    </row>
    <row r="54" spans="2:8" s="1018" customFormat="1">
      <c r="B54" s="1066"/>
      <c r="C54" s="1065"/>
      <c r="D54" s="1065"/>
      <c r="E54" s="1065"/>
      <c r="F54" s="1065"/>
      <c r="G54" s="1065"/>
      <c r="H54" s="1066"/>
    </row>
    <row r="55" spans="2:8" s="1018" customFormat="1">
      <c r="B55" s="1066"/>
      <c r="C55" s="1066"/>
      <c r="D55" s="1066"/>
      <c r="E55" s="1066"/>
      <c r="F55" s="1066"/>
      <c r="G55" s="1066"/>
      <c r="H55" s="1066"/>
    </row>
    <row r="56" spans="2:8" s="1018" customFormat="1">
      <c r="B56" s="1066"/>
      <c r="C56" s="1066"/>
      <c r="D56" s="1066"/>
      <c r="E56" s="1066"/>
      <c r="F56" s="1066"/>
      <c r="G56" s="1066"/>
      <c r="H56" s="1066"/>
    </row>
    <row r="57" spans="2:8" s="1018" customFormat="1">
      <c r="B57" s="1066"/>
      <c r="C57" s="1066"/>
      <c r="D57" s="1066"/>
      <c r="E57" s="1066"/>
      <c r="F57" s="1066"/>
      <c r="G57" s="1066"/>
      <c r="H57" s="1066"/>
    </row>
    <row r="58" spans="2:8" s="1018" customFormat="1">
      <c r="B58" s="1066"/>
      <c r="C58" s="1066"/>
      <c r="D58" s="1066"/>
      <c r="E58" s="1066"/>
      <c r="F58" s="1066"/>
      <c r="G58" s="1066"/>
      <c r="H58" s="1066"/>
    </row>
    <row r="59" spans="2:8" s="1018" customFormat="1">
      <c r="B59" s="1066"/>
      <c r="C59" s="1066"/>
      <c r="D59" s="1066"/>
      <c r="E59" s="1066"/>
      <c r="F59" s="1066"/>
      <c r="G59" s="1066"/>
      <c r="H59" s="1066"/>
    </row>
    <row r="60" spans="2:8">
      <c r="H60" s="40"/>
    </row>
    <row r="61" spans="2:8">
      <c r="H61" s="40"/>
    </row>
    <row r="62" spans="2:8">
      <c r="H62" s="40"/>
    </row>
    <row r="63" spans="2:8">
      <c r="H63" s="40"/>
    </row>
    <row r="64" spans="2:8">
      <c r="H64" s="40"/>
    </row>
    <row r="65" spans="8:8">
      <c r="H65" s="40"/>
    </row>
  </sheetData>
  <mergeCells count="3">
    <mergeCell ref="B5:B6"/>
    <mergeCell ref="C5:G5"/>
    <mergeCell ref="A1:C1"/>
  </mergeCells>
  <hyperlinks>
    <hyperlink ref="A1" location="Содержание!A1" display="Вернуться в СОДЕРЖАНИЕ" xr:uid="{1CBDA325-D799-4510-A9F2-7882ADF2203E}"/>
  </hyperlinks>
  <pageMargins left="0.78740157480314965" right="0.78740157480314965" top="0.78740157480314965" bottom="0.78740157480314965" header="0.51181102362204722" footer="0.62992125984251968"/>
  <pageSetup paperSize="9" firstPageNumber="105" orientation="portrait" useFirstPageNumber="1" r:id="rId1"/>
  <headerFooter alignWithMargins="0">
    <oddFooter>&amp;C&amp;"Times New Roman Cyr,обычный"&amp;9&amp;P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G80"/>
  <sheetViews>
    <sheetView zoomScaleNormal="100" workbookViewId="0">
      <selection activeCell="P24" sqref="P24"/>
    </sheetView>
  </sheetViews>
  <sheetFormatPr defaultColWidth="8.85546875" defaultRowHeight="12.75"/>
  <cols>
    <col min="1" max="1" width="21.85546875" style="10" customWidth="1"/>
    <col min="2" max="7" width="10.85546875" style="10" customWidth="1"/>
  </cols>
  <sheetData>
    <row r="1" spans="1:7">
      <c r="A1" s="1686" t="s">
        <v>1308</v>
      </c>
      <c r="B1" s="1686"/>
      <c r="C1" s="1686"/>
    </row>
    <row r="2" spans="1:7" ht="18" customHeight="1">
      <c r="A2" s="33" t="s">
        <v>1151</v>
      </c>
      <c r="B2" s="33"/>
      <c r="C2" s="33"/>
      <c r="D2" s="33"/>
      <c r="E2" s="33"/>
      <c r="F2" s="33"/>
      <c r="G2" s="33"/>
    </row>
    <row r="3" spans="1:7" ht="18" customHeight="1">
      <c r="A3" s="33" t="s">
        <v>1351</v>
      </c>
      <c r="B3" s="33"/>
      <c r="C3" s="33"/>
      <c r="D3" s="33"/>
      <c r="E3" s="33"/>
      <c r="F3" s="33"/>
      <c r="G3" s="33"/>
    </row>
    <row r="4" spans="1:7" ht="18" customHeight="1">
      <c r="A4" s="292"/>
      <c r="B4" s="292"/>
      <c r="C4" s="292"/>
      <c r="D4" s="292"/>
      <c r="E4" s="292"/>
      <c r="F4" s="292"/>
      <c r="G4" s="292"/>
    </row>
    <row r="5" spans="1:7" ht="19.149999999999999" customHeight="1">
      <c r="A5" s="6"/>
      <c r="B5" s="1710" t="s">
        <v>38</v>
      </c>
      <c r="C5" s="1713"/>
      <c r="D5" s="1713"/>
      <c r="E5" s="1710" t="s">
        <v>39</v>
      </c>
      <c r="F5" s="1713"/>
      <c r="G5" s="1713"/>
    </row>
    <row r="6" spans="1:7" ht="19.149999999999999" customHeight="1">
      <c r="A6" s="6"/>
      <c r="B6" s="1714"/>
      <c r="C6" s="1714"/>
      <c r="D6" s="1714"/>
      <c r="E6" s="1714"/>
      <c r="F6" s="1714"/>
      <c r="G6" s="1714"/>
    </row>
    <row r="7" spans="1:7" ht="19.149999999999999" customHeight="1">
      <c r="A7" s="6"/>
      <c r="B7" s="1715"/>
      <c r="C7" s="1715"/>
      <c r="D7" s="1715"/>
      <c r="E7" s="1715"/>
      <c r="F7" s="1715"/>
      <c r="G7" s="1715"/>
    </row>
    <row r="8" spans="1:7" s="615" customFormat="1" ht="18" customHeight="1">
      <c r="A8" s="1069"/>
      <c r="B8" s="1710" t="s">
        <v>40</v>
      </c>
      <c r="C8" s="1710" t="s">
        <v>1048</v>
      </c>
      <c r="D8" s="1710" t="s">
        <v>1049</v>
      </c>
      <c r="E8" s="1710" t="s">
        <v>40</v>
      </c>
      <c r="F8" s="1710" t="s">
        <v>1048</v>
      </c>
      <c r="G8" s="1710" t="s">
        <v>1049</v>
      </c>
    </row>
    <row r="9" spans="1:7" s="615" customFormat="1" ht="23.25" customHeight="1">
      <c r="A9" s="1070"/>
      <c r="B9" s="1715"/>
      <c r="C9" s="1711" t="s">
        <v>41</v>
      </c>
      <c r="D9" s="1711"/>
      <c r="E9" s="1715"/>
      <c r="F9" s="1711" t="s">
        <v>41</v>
      </c>
      <c r="G9" s="1711"/>
    </row>
    <row r="10" spans="1:7">
      <c r="A10" s="6"/>
      <c r="B10" s="7"/>
      <c r="C10" s="7"/>
      <c r="D10" s="7"/>
      <c r="E10" s="7"/>
      <c r="F10" s="7"/>
      <c r="G10" s="7"/>
    </row>
    <row r="11" spans="1:7" ht="13.5" customHeight="1">
      <c r="A11" s="7" t="s">
        <v>42</v>
      </c>
    </row>
    <row r="12" spans="1:7" ht="13.5" customHeight="1">
      <c r="A12" s="7" t="s">
        <v>43</v>
      </c>
      <c r="B12" s="63">
        <v>7634</v>
      </c>
      <c r="C12" s="63">
        <v>3268</v>
      </c>
      <c r="D12" s="63">
        <v>4366</v>
      </c>
      <c r="E12" s="34">
        <v>5.4332972726755111</v>
      </c>
      <c r="F12" s="34">
        <v>6.4486848077036916</v>
      </c>
      <c r="G12" s="34">
        <v>4.8604539837687994</v>
      </c>
    </row>
    <row r="13" spans="1:7" ht="13.5" customHeight="1">
      <c r="A13" s="6"/>
      <c r="B13" s="19"/>
      <c r="C13" s="19"/>
      <c r="D13" s="19"/>
      <c r="E13" s="37"/>
      <c r="F13" s="37"/>
      <c r="G13" s="37"/>
    </row>
    <row r="14" spans="1:7" ht="13.5" customHeight="1">
      <c r="A14" s="6" t="s">
        <v>44</v>
      </c>
      <c r="B14" s="19"/>
      <c r="C14" s="19"/>
      <c r="D14" s="19"/>
      <c r="E14" s="37"/>
      <c r="F14" s="37"/>
      <c r="G14" s="37"/>
    </row>
    <row r="15" spans="1:7" ht="13.5" customHeight="1">
      <c r="A15" s="6" t="s">
        <v>45</v>
      </c>
      <c r="B15" s="59">
        <v>462</v>
      </c>
      <c r="C15" s="59">
        <v>178</v>
      </c>
      <c r="D15" s="59">
        <v>284</v>
      </c>
      <c r="E15" s="37">
        <v>3.2920051303976057</v>
      </c>
      <c r="F15" s="37">
        <v>4.3627450980392153</v>
      </c>
      <c r="G15" s="37">
        <v>2.8531243721117141</v>
      </c>
    </row>
    <row r="16" spans="1:7" ht="13.5" customHeight="1">
      <c r="A16" s="6"/>
      <c r="B16" s="19"/>
      <c r="C16" s="19"/>
      <c r="D16" s="19"/>
      <c r="E16" s="37"/>
      <c r="F16" s="37"/>
      <c r="G16" s="37"/>
    </row>
    <row r="17" spans="1:7" ht="13.5" customHeight="1">
      <c r="A17" s="6" t="s">
        <v>46</v>
      </c>
      <c r="B17" s="59"/>
      <c r="C17" s="59"/>
      <c r="D17" s="59"/>
      <c r="E17" s="37"/>
      <c r="F17" s="37"/>
      <c r="G17" s="37"/>
    </row>
    <row r="18" spans="1:7" ht="13.5" customHeight="1">
      <c r="A18" s="6" t="s">
        <v>45</v>
      </c>
      <c r="B18" s="59">
        <v>1893</v>
      </c>
      <c r="C18" s="59">
        <v>795</v>
      </c>
      <c r="D18" s="59">
        <v>1098</v>
      </c>
      <c r="E18" s="37">
        <v>6.3808271817170592</v>
      </c>
      <c r="F18" s="37">
        <v>8.7391447730020886</v>
      </c>
      <c r="G18" s="37">
        <v>5.3378706854642681</v>
      </c>
    </row>
    <row r="19" spans="1:7" ht="13.5" customHeight="1">
      <c r="A19" s="6"/>
      <c r="B19" s="59"/>
      <c r="C19" s="59"/>
      <c r="D19" s="59"/>
      <c r="E19" s="36"/>
      <c r="F19" s="36"/>
      <c r="G19" s="36"/>
    </row>
    <row r="20" spans="1:7" ht="13.5" customHeight="1">
      <c r="A20" s="6" t="s">
        <v>47</v>
      </c>
      <c r="B20" s="19"/>
      <c r="C20" s="19"/>
      <c r="D20" s="19"/>
      <c r="E20" s="37"/>
      <c r="F20" s="37"/>
      <c r="G20" s="37"/>
    </row>
    <row r="21" spans="1:7" ht="13.5" customHeight="1">
      <c r="A21" s="6" t="s">
        <v>45</v>
      </c>
      <c r="B21" s="59">
        <v>612</v>
      </c>
      <c r="C21" s="59">
        <v>204</v>
      </c>
      <c r="D21" s="59">
        <v>408</v>
      </c>
      <c r="E21" s="37">
        <v>6.2904717853839038</v>
      </c>
      <c r="F21" s="37">
        <v>7.7832888210606637</v>
      </c>
      <c r="G21" s="37">
        <v>5.7400112549240294</v>
      </c>
    </row>
    <row r="22" spans="1:7" ht="13.5" customHeight="1">
      <c r="A22" s="6"/>
      <c r="B22" s="59"/>
      <c r="C22" s="59"/>
      <c r="D22" s="59"/>
      <c r="E22" s="37"/>
      <c r="F22" s="37"/>
      <c r="G22" s="37"/>
    </row>
    <row r="23" spans="1:7" ht="13.5" customHeight="1">
      <c r="A23" s="6" t="s">
        <v>48</v>
      </c>
      <c r="B23" s="19"/>
      <c r="C23" s="19"/>
      <c r="D23" s="19"/>
      <c r="E23" s="37"/>
      <c r="F23" s="37"/>
      <c r="G23" s="37"/>
    </row>
    <row r="24" spans="1:7" ht="13.5" customHeight="1">
      <c r="A24" s="6" t="s">
        <v>45</v>
      </c>
      <c r="B24" s="59">
        <v>261</v>
      </c>
      <c r="C24" s="59">
        <v>51</v>
      </c>
      <c r="D24" s="59">
        <v>210</v>
      </c>
      <c r="E24" s="37">
        <v>3.9719981737939434</v>
      </c>
      <c r="F24" s="37">
        <v>5.6043956043956049</v>
      </c>
      <c r="G24" s="37">
        <v>3.7095919448860628</v>
      </c>
    </row>
    <row r="25" spans="1:7" ht="13.5" customHeight="1">
      <c r="A25" s="6"/>
      <c r="B25" s="19"/>
      <c r="C25" s="19"/>
      <c r="D25" s="19"/>
      <c r="E25" s="37"/>
      <c r="F25" s="37"/>
      <c r="G25" s="37"/>
    </row>
    <row r="26" spans="1:7" ht="13.5" customHeight="1">
      <c r="A26" s="6" t="s">
        <v>49</v>
      </c>
      <c r="B26" s="19"/>
      <c r="C26" s="19"/>
      <c r="D26" s="19"/>
      <c r="E26" s="37"/>
      <c r="F26" s="37"/>
      <c r="G26" s="37"/>
    </row>
    <row r="27" spans="1:7" ht="13.5" customHeight="1">
      <c r="A27" s="6" t="s">
        <v>45</v>
      </c>
      <c r="B27" s="59">
        <v>1513</v>
      </c>
      <c r="C27" s="59">
        <v>229</v>
      </c>
      <c r="D27" s="59">
        <v>1284</v>
      </c>
      <c r="E27" s="37">
        <v>4.7929800107707417</v>
      </c>
      <c r="F27" s="37">
        <v>5.9112028910686627</v>
      </c>
      <c r="G27" s="37">
        <v>4.6365507528978442</v>
      </c>
    </row>
    <row r="28" spans="1:7" ht="13.5" customHeight="1">
      <c r="A28" s="6"/>
      <c r="B28" s="19"/>
      <c r="C28" s="19"/>
      <c r="D28" s="19"/>
      <c r="E28" s="37"/>
      <c r="F28" s="37"/>
      <c r="G28" s="37"/>
    </row>
    <row r="29" spans="1:7" ht="13.5" customHeight="1">
      <c r="A29" s="6" t="s">
        <v>50</v>
      </c>
      <c r="B29" s="19"/>
      <c r="C29" s="19"/>
      <c r="D29" s="19"/>
      <c r="E29" s="37"/>
      <c r="F29" s="37"/>
      <c r="G29" s="37"/>
    </row>
    <row r="30" spans="1:7" ht="13.5" customHeight="1">
      <c r="A30" s="6" t="s">
        <v>45</v>
      </c>
      <c r="B30" s="59">
        <v>220</v>
      </c>
      <c r="C30" s="59">
        <v>42</v>
      </c>
      <c r="D30" s="59">
        <v>178</v>
      </c>
      <c r="E30" s="37">
        <v>3.9069437044929849</v>
      </c>
      <c r="F30" s="37">
        <v>4.9237983587338805</v>
      </c>
      <c r="G30" s="37">
        <v>3.7254081205525327</v>
      </c>
    </row>
    <row r="31" spans="1:7" ht="13.5" customHeight="1">
      <c r="A31" s="6"/>
      <c r="B31" s="19"/>
      <c r="C31" s="19"/>
      <c r="D31" s="19"/>
      <c r="E31" s="37"/>
      <c r="F31" s="37"/>
      <c r="G31" s="37"/>
    </row>
    <row r="32" spans="1:7" ht="13.5" customHeight="1">
      <c r="A32" s="6" t="s">
        <v>51</v>
      </c>
      <c r="B32" s="19"/>
      <c r="C32" s="19"/>
      <c r="D32" s="19"/>
      <c r="E32" s="37"/>
      <c r="F32" s="37"/>
      <c r="G32" s="37"/>
    </row>
    <row r="33" spans="1:7" ht="13.5" customHeight="1">
      <c r="A33" s="6" t="s">
        <v>45</v>
      </c>
      <c r="B33" s="59">
        <v>1181</v>
      </c>
      <c r="C33" s="59">
        <v>277</v>
      </c>
      <c r="D33" s="59">
        <v>904</v>
      </c>
      <c r="E33" s="37">
        <v>6.7397135193745363</v>
      </c>
      <c r="F33" s="37">
        <v>8.00578034682081</v>
      </c>
      <c r="G33" s="37">
        <v>6.4282158856573988</v>
      </c>
    </row>
    <row r="34" spans="1:7" ht="13.5" customHeight="1">
      <c r="A34" s="6"/>
      <c r="B34" s="19"/>
      <c r="C34" s="19"/>
      <c r="D34" s="19"/>
      <c r="E34" s="37"/>
      <c r="F34" s="37"/>
      <c r="G34" s="37"/>
    </row>
    <row r="35" spans="1:7" ht="13.5" customHeight="1">
      <c r="A35" s="6"/>
      <c r="B35" s="19"/>
      <c r="C35" s="19"/>
      <c r="D35" s="19"/>
      <c r="E35" s="37"/>
      <c r="F35" s="37"/>
      <c r="G35" s="37"/>
    </row>
    <row r="36" spans="1:7" ht="13.5" customHeight="1">
      <c r="A36" s="1072" t="s">
        <v>10</v>
      </c>
      <c r="B36" s="59">
        <v>901</v>
      </c>
      <c r="C36" s="59">
        <v>901</v>
      </c>
      <c r="D36" s="57" t="s">
        <v>37</v>
      </c>
      <c r="E36" s="36">
        <v>5.3984421809466747</v>
      </c>
      <c r="F36" s="36">
        <v>5.3984421809466747</v>
      </c>
      <c r="G36" s="57" t="s">
        <v>37</v>
      </c>
    </row>
    <row r="37" spans="1:7" ht="13.5" customHeight="1">
      <c r="A37" s="6"/>
      <c r="B37" s="19"/>
      <c r="C37" s="19"/>
      <c r="D37" s="19"/>
      <c r="E37" s="36"/>
      <c r="F37" s="36"/>
      <c r="G37" s="57"/>
    </row>
    <row r="38" spans="1:7" ht="13.5" customHeight="1">
      <c r="A38" s="6"/>
      <c r="B38" s="19"/>
      <c r="C38" s="19"/>
      <c r="D38" s="19"/>
      <c r="E38" s="36"/>
      <c r="F38" s="36"/>
      <c r="G38" s="57"/>
    </row>
    <row r="39" spans="1:7" ht="13.5" customHeight="1">
      <c r="A39" s="1072" t="s">
        <v>11</v>
      </c>
      <c r="B39" s="59">
        <v>591</v>
      </c>
      <c r="C39" s="59">
        <v>591</v>
      </c>
      <c r="D39" s="57" t="s">
        <v>37</v>
      </c>
      <c r="E39" s="37">
        <v>6.5002199736031674</v>
      </c>
      <c r="F39" s="37">
        <v>6.5002199736031674</v>
      </c>
      <c r="G39" s="57" t="s">
        <v>37</v>
      </c>
    </row>
    <row r="40" spans="1:7" ht="13.5" customHeight="1">
      <c r="A40" s="8"/>
      <c r="B40" s="55"/>
      <c r="C40" s="55"/>
      <c r="D40" s="55"/>
      <c r="E40" s="45"/>
      <c r="F40" s="45"/>
      <c r="G40" s="45"/>
    </row>
    <row r="41" spans="1:7" ht="13.5" customHeight="1">
      <c r="A41"/>
      <c r="B41" s="19"/>
      <c r="C41" s="19"/>
      <c r="D41" s="19"/>
      <c r="E41" s="6"/>
      <c r="F41" s="6"/>
      <c r="G41" s="6"/>
    </row>
    <row r="42" spans="1:7" s="219" customFormat="1" ht="13.5" customHeight="1">
      <c r="B42" s="374">
        <f>B12-B15-B18-B21-B24-B30-B33-B36-B39-B27</f>
        <v>0</v>
      </c>
      <c r="C42" s="374">
        <f t="shared" ref="C42:D42" si="0">C12-C15-C18-C21-C24-C30-C33-C36-C39-C27</f>
        <v>0</v>
      </c>
      <c r="D42" s="374" t="e">
        <f t="shared" si="0"/>
        <v>#VALUE!</v>
      </c>
      <c r="E42" s="374"/>
      <c r="F42" s="374"/>
      <c r="G42" s="374"/>
    </row>
    <row r="43" spans="1:7" ht="13.5" customHeight="1">
      <c r="A43"/>
      <c r="B43" s="43"/>
      <c r="C43" s="43"/>
      <c r="D43" s="43"/>
      <c r="E43" s="43"/>
      <c r="F43" s="43"/>
      <c r="G43" s="43"/>
    </row>
    <row r="44" spans="1:7" ht="13.5" customHeight="1">
      <c r="A44"/>
      <c r="B44" s="43"/>
      <c r="C44" s="43"/>
      <c r="D44" s="43"/>
      <c r="E44" s="43"/>
      <c r="F44" s="43"/>
      <c r="G44" s="43"/>
    </row>
    <row r="45" spans="1:7" ht="13.5" customHeight="1">
      <c r="A45"/>
      <c r="B45" s="43"/>
      <c r="C45" s="43"/>
      <c r="D45" s="43"/>
      <c r="E45" s="43"/>
      <c r="F45" s="43"/>
      <c r="G45" s="43"/>
    </row>
    <row r="46" spans="1:7" ht="13.5" customHeight="1">
      <c r="A46"/>
      <c r="B46" s="43"/>
      <c r="C46" s="43"/>
      <c r="D46" s="43"/>
      <c r="E46" s="43"/>
      <c r="F46" s="43"/>
      <c r="G46" s="43"/>
    </row>
    <row r="47" spans="1:7" ht="13.5" customHeight="1">
      <c r="B47" s="47"/>
      <c r="C47" s="47"/>
      <c r="D47" s="47"/>
      <c r="E47" s="47"/>
      <c r="F47" s="47"/>
      <c r="G47" s="47"/>
    </row>
    <row r="48" spans="1:7">
      <c r="B48" s="47"/>
      <c r="C48" s="47"/>
      <c r="D48" s="47"/>
      <c r="E48" s="47"/>
      <c r="F48" s="47"/>
      <c r="G48" s="47"/>
    </row>
    <row r="49" spans="2:7">
      <c r="B49" s="47"/>
      <c r="C49" s="47"/>
      <c r="D49" s="47"/>
      <c r="E49" s="47"/>
      <c r="F49" s="47"/>
      <c r="G49" s="47"/>
    </row>
    <row r="50" spans="2:7">
      <c r="B50" s="47"/>
      <c r="C50" s="47"/>
      <c r="D50" s="47"/>
      <c r="E50" s="47"/>
      <c r="F50" s="47"/>
      <c r="G50" s="47"/>
    </row>
    <row r="51" spans="2:7">
      <c r="B51" s="47"/>
      <c r="C51" s="47"/>
      <c r="D51" s="47"/>
      <c r="E51" s="47"/>
      <c r="F51" s="47"/>
      <c r="G51" s="47"/>
    </row>
    <row r="52" spans="2:7">
      <c r="B52" s="47"/>
      <c r="C52" s="47"/>
      <c r="D52" s="47"/>
      <c r="E52" s="47"/>
      <c r="F52" s="47"/>
      <c r="G52" s="47"/>
    </row>
    <row r="53" spans="2:7">
      <c r="B53" s="47"/>
      <c r="C53" s="47"/>
      <c r="D53" s="47"/>
      <c r="E53" s="47"/>
      <c r="F53" s="47"/>
      <c r="G53" s="47"/>
    </row>
    <row r="54" spans="2:7">
      <c r="B54" s="47"/>
      <c r="C54" s="47"/>
      <c r="D54" s="47"/>
      <c r="E54" s="47"/>
      <c r="F54" s="47"/>
      <c r="G54" s="47"/>
    </row>
    <row r="55" spans="2:7">
      <c r="B55" s="11"/>
      <c r="C55" s="11"/>
      <c r="D55" s="11"/>
      <c r="E55" s="11"/>
      <c r="F55" s="11"/>
      <c r="G55" s="11"/>
    </row>
    <row r="56" spans="2:7">
      <c r="B56" s="11"/>
      <c r="C56" s="11"/>
      <c r="D56" s="11"/>
      <c r="E56" s="11"/>
      <c r="F56" s="11"/>
      <c r="G56" s="11"/>
    </row>
    <row r="57" spans="2:7">
      <c r="B57" s="11"/>
      <c r="C57" s="11"/>
      <c r="D57" s="11"/>
      <c r="E57" s="11"/>
      <c r="F57" s="11"/>
      <c r="G57" s="11"/>
    </row>
    <row r="58" spans="2:7">
      <c r="B58" s="11"/>
      <c r="C58" s="11"/>
      <c r="D58" s="11"/>
      <c r="E58" s="11"/>
      <c r="F58" s="11"/>
      <c r="G58" s="11"/>
    </row>
    <row r="59" spans="2:7">
      <c r="B59" s="11"/>
      <c r="C59" s="11"/>
      <c r="D59" s="11"/>
      <c r="E59" s="11"/>
      <c r="F59" s="11"/>
      <c r="G59" s="11"/>
    </row>
    <row r="60" spans="2:7">
      <c r="B60" s="11"/>
      <c r="C60" s="11"/>
      <c r="D60" s="11"/>
      <c r="E60" s="11"/>
      <c r="F60" s="11"/>
      <c r="G60" s="11"/>
    </row>
    <row r="61" spans="2:7">
      <c r="B61" s="11"/>
      <c r="C61" s="11"/>
      <c r="D61" s="11"/>
      <c r="E61" s="11"/>
      <c r="F61" s="11"/>
      <c r="G61" s="11"/>
    </row>
    <row r="62" spans="2:7">
      <c r="B62" s="11"/>
      <c r="C62" s="11"/>
      <c r="D62" s="11"/>
      <c r="E62" s="11"/>
      <c r="F62" s="11"/>
      <c r="G62" s="11"/>
    </row>
    <row r="63" spans="2:7">
      <c r="B63" s="11"/>
      <c r="C63" s="11"/>
      <c r="D63" s="11"/>
      <c r="E63" s="11"/>
      <c r="F63" s="11"/>
      <c r="G63" s="11"/>
    </row>
    <row r="64" spans="2:7">
      <c r="B64" s="11"/>
      <c r="C64" s="11"/>
      <c r="D64" s="11"/>
      <c r="E64" s="11"/>
      <c r="F64" s="11"/>
      <c r="G64" s="11"/>
    </row>
    <row r="65" spans="2:7">
      <c r="B65" s="11"/>
      <c r="C65" s="11"/>
      <c r="D65" s="11"/>
      <c r="E65" s="11"/>
      <c r="F65" s="11"/>
      <c r="G65" s="11"/>
    </row>
    <row r="66" spans="2:7">
      <c r="B66" s="11"/>
      <c r="C66" s="11"/>
      <c r="D66" s="11"/>
      <c r="E66" s="11"/>
      <c r="F66" s="11"/>
      <c r="G66" s="11"/>
    </row>
    <row r="67" spans="2:7">
      <c r="B67" s="11"/>
      <c r="C67" s="11"/>
      <c r="D67" s="11"/>
      <c r="E67" s="11"/>
      <c r="F67" s="11"/>
      <c r="G67" s="11"/>
    </row>
    <row r="68" spans="2:7">
      <c r="B68" s="11"/>
      <c r="C68" s="11"/>
      <c r="D68" s="11"/>
      <c r="E68" s="11"/>
      <c r="F68" s="11"/>
      <c r="G68" s="11"/>
    </row>
    <row r="69" spans="2:7">
      <c r="B69" s="11"/>
      <c r="C69" s="11"/>
      <c r="D69" s="11"/>
      <c r="E69" s="11"/>
      <c r="F69" s="11"/>
      <c r="G69" s="11"/>
    </row>
    <row r="70" spans="2:7">
      <c r="B70" s="11"/>
      <c r="C70" s="11"/>
      <c r="D70" s="11"/>
      <c r="E70" s="11"/>
      <c r="F70" s="11"/>
      <c r="G70" s="11"/>
    </row>
    <row r="71" spans="2:7">
      <c r="B71" s="11"/>
      <c r="C71" s="11"/>
      <c r="D71" s="11"/>
      <c r="E71" s="11"/>
      <c r="F71" s="11"/>
      <c r="G71" s="11"/>
    </row>
    <row r="72" spans="2:7">
      <c r="B72" s="11"/>
      <c r="C72" s="11"/>
      <c r="D72" s="11"/>
      <c r="E72" s="11"/>
      <c r="F72" s="11"/>
      <c r="G72" s="11"/>
    </row>
    <row r="73" spans="2:7">
      <c r="B73" s="11"/>
      <c r="C73" s="11"/>
      <c r="D73" s="11"/>
      <c r="E73" s="11"/>
      <c r="F73" s="11"/>
      <c r="G73" s="11"/>
    </row>
    <row r="74" spans="2:7">
      <c r="B74" s="11"/>
      <c r="C74" s="11"/>
      <c r="D74" s="11"/>
      <c r="E74" s="11"/>
      <c r="F74" s="11"/>
      <c r="G74" s="11"/>
    </row>
    <row r="75" spans="2:7">
      <c r="B75" s="11"/>
      <c r="C75" s="11"/>
      <c r="D75" s="11"/>
      <c r="E75" s="11"/>
      <c r="F75" s="11"/>
      <c r="G75" s="11"/>
    </row>
    <row r="76" spans="2:7">
      <c r="B76" s="11"/>
      <c r="C76" s="11"/>
      <c r="D76" s="11"/>
      <c r="E76" s="11"/>
      <c r="F76" s="11"/>
      <c r="G76" s="11"/>
    </row>
    <row r="77" spans="2:7">
      <c r="B77" s="11"/>
      <c r="C77" s="11"/>
      <c r="D77" s="11"/>
      <c r="E77" s="11"/>
      <c r="F77" s="11"/>
      <c r="G77" s="11"/>
    </row>
    <row r="78" spans="2:7">
      <c r="B78" s="11"/>
      <c r="C78" s="11"/>
      <c r="D78" s="11"/>
      <c r="E78" s="11"/>
      <c r="F78" s="11"/>
      <c r="G78" s="11"/>
    </row>
    <row r="79" spans="2:7">
      <c r="B79" s="11"/>
      <c r="C79" s="11"/>
      <c r="D79" s="11"/>
      <c r="E79" s="11"/>
      <c r="F79" s="11"/>
      <c r="G79" s="11"/>
    </row>
    <row r="80" spans="2:7">
      <c r="B80" s="11"/>
      <c r="C80" s="11"/>
      <c r="D80" s="11"/>
      <c r="E80" s="11"/>
      <c r="F80" s="11"/>
      <c r="G80" s="11"/>
    </row>
  </sheetData>
  <mergeCells count="9">
    <mergeCell ref="A1:C1"/>
    <mergeCell ref="B5:D7"/>
    <mergeCell ref="E5:G7"/>
    <mergeCell ref="B8:B9"/>
    <mergeCell ref="C8:C9"/>
    <mergeCell ref="D8:D9"/>
    <mergeCell ref="E8:E9"/>
    <mergeCell ref="F8:F9"/>
    <mergeCell ref="G8:G9"/>
  </mergeCells>
  <hyperlinks>
    <hyperlink ref="A1" location="Содержание!A1" display="Вернуться в СОДЕРЖАНИЕ" xr:uid="{1DA62708-B2FB-4D2E-8D75-A67E75C5D4EB}"/>
  </hyperlinks>
  <pageMargins left="0.78740157480314965" right="0.78740157480314965" top="0.78740157480314965" bottom="0.78740157480314965" header="0.51181102362204722" footer="0.62992125984251968"/>
  <pageSetup paperSize="9" firstPageNumber="106" orientation="portrait" useFirstPageNumber="1" r:id="rId1"/>
  <headerFooter alignWithMargins="0">
    <oddFooter>&amp;C&amp;"Times New Roman Cyr,обычный"&amp;9&amp;P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234"/>
  <sheetViews>
    <sheetView zoomScale="110" zoomScaleNormal="110" workbookViewId="0">
      <pane xSplit="1" ySplit="4" topLeftCell="B104" activePane="bottomRight" state="frozen"/>
      <selection activeCell="P15" sqref="P15"/>
      <selection pane="topRight" activeCell="P15" sqref="P15"/>
      <selection pane="bottomLeft" activeCell="P15" sqref="P15"/>
      <selection pane="bottomRight" activeCell="I126" sqref="I126"/>
    </sheetView>
  </sheetViews>
  <sheetFormatPr defaultColWidth="9.140625" defaultRowHeight="12.75"/>
  <cols>
    <col min="1" max="1" width="27.85546875" style="13" customWidth="1"/>
    <col min="2" max="2" width="11.5703125" style="13" customWidth="1"/>
    <col min="3" max="3" width="11.5703125" style="1048" customWidth="1"/>
    <col min="4" max="4" width="11.5703125" style="13" customWidth="1"/>
    <col min="5" max="5" width="11.5703125" style="1048" customWidth="1"/>
    <col min="6" max="6" width="11.5703125" style="1017" customWidth="1"/>
    <col min="7" max="10" width="9.140625" style="1017" customWidth="1"/>
    <col min="11" max="11" width="9.140625" style="1017"/>
    <col min="12" max="16384" width="9.140625" style="13"/>
  </cols>
  <sheetData>
    <row r="1" spans="1:11">
      <c r="A1" s="1686" t="s">
        <v>1308</v>
      </c>
      <c r="B1" s="1686"/>
      <c r="C1" s="1686"/>
    </row>
    <row r="2" spans="1:11" ht="18" customHeight="1">
      <c r="A2" s="1010" t="s">
        <v>1303</v>
      </c>
    </row>
    <row r="3" spans="1:11" ht="18" customHeight="1">
      <c r="A3" s="1073" t="s">
        <v>52</v>
      </c>
    </row>
    <row r="4" spans="1:11" ht="18" customHeight="1">
      <c r="A4" s="1074"/>
      <c r="B4" s="1075">
        <v>2021</v>
      </c>
      <c r="C4" s="1075">
        <v>2022</v>
      </c>
      <c r="D4" s="1075">
        <v>2023</v>
      </c>
      <c r="E4" s="1075">
        <v>2024</v>
      </c>
      <c r="F4" s="1075">
        <v>2025</v>
      </c>
    </row>
    <row r="5" spans="1:11" ht="13.15" customHeight="1">
      <c r="B5" s="1048"/>
      <c r="C5" s="13"/>
      <c r="D5" s="1048"/>
      <c r="E5" s="1017"/>
      <c r="F5" s="1046"/>
    </row>
    <row r="6" spans="1:11" ht="13.15" customHeight="1">
      <c r="A6" s="12" t="s">
        <v>0</v>
      </c>
      <c r="B6" s="1076">
        <v>150164</v>
      </c>
      <c r="C6" s="1076">
        <v>150225</v>
      </c>
      <c r="D6" s="1076">
        <v>145977</v>
      </c>
      <c r="E6" s="1076">
        <v>140419</v>
      </c>
      <c r="F6" s="1076">
        <v>140504</v>
      </c>
      <c r="G6" s="1046"/>
      <c r="H6" s="1046"/>
      <c r="I6" s="1046"/>
      <c r="J6" s="1046"/>
      <c r="K6" s="1046"/>
    </row>
    <row r="7" spans="1:11" ht="13.15" customHeight="1">
      <c r="A7" s="10"/>
      <c r="B7" s="1077"/>
      <c r="C7" s="1077"/>
      <c r="D7" s="1077"/>
      <c r="E7" s="1077"/>
      <c r="F7" s="1077"/>
      <c r="G7" s="1046"/>
      <c r="H7" s="1046"/>
      <c r="I7" s="1046"/>
      <c r="J7" s="1046"/>
    </row>
    <row r="8" spans="1:11" ht="13.15" customHeight="1">
      <c r="A8" s="12" t="s">
        <v>1</v>
      </c>
      <c r="B8" s="1077">
        <v>13056</v>
      </c>
      <c r="C8" s="1076">
        <v>13656</v>
      </c>
      <c r="D8" s="1076">
        <v>14683</v>
      </c>
      <c r="E8" s="1076">
        <v>14086</v>
      </c>
      <c r="F8" s="1076">
        <v>14034</v>
      </c>
      <c r="G8" s="1046"/>
      <c r="H8" s="1046"/>
      <c r="I8" s="1046"/>
      <c r="J8" s="1046"/>
    </row>
    <row r="9" spans="1:11" ht="13.15" customHeight="1">
      <c r="A9" s="12"/>
      <c r="B9" s="1078"/>
      <c r="C9" s="1079"/>
      <c r="D9" s="1017"/>
      <c r="E9" s="1017"/>
      <c r="G9" s="1046"/>
      <c r="H9" s="1046"/>
      <c r="I9" s="1046"/>
      <c r="J9" s="1046"/>
    </row>
    <row r="10" spans="1:11" ht="13.15" customHeight="1">
      <c r="A10" s="795" t="s">
        <v>53</v>
      </c>
      <c r="B10" s="1078">
        <v>851</v>
      </c>
      <c r="C10" s="1079">
        <v>716</v>
      </c>
      <c r="D10" s="1079" t="s">
        <v>619</v>
      </c>
      <c r="E10" s="1079">
        <v>877</v>
      </c>
      <c r="F10" s="1079">
        <v>786</v>
      </c>
      <c r="G10" s="1046"/>
      <c r="H10" s="1046"/>
      <c r="I10" s="1046"/>
      <c r="J10" s="1046"/>
    </row>
    <row r="11" spans="1:11" ht="13.15" customHeight="1">
      <c r="A11" s="795" t="s">
        <v>54</v>
      </c>
      <c r="B11" s="57">
        <v>1708</v>
      </c>
      <c r="C11" s="57">
        <v>2135</v>
      </c>
      <c r="D11" s="1079">
        <v>1559</v>
      </c>
      <c r="E11" s="1079">
        <v>1420</v>
      </c>
      <c r="F11" s="1079">
        <v>1513</v>
      </c>
      <c r="G11" s="1046"/>
      <c r="H11" s="1046"/>
      <c r="I11" s="1046"/>
      <c r="J11" s="1046"/>
    </row>
    <row r="12" spans="1:11" ht="13.15" customHeight="1">
      <c r="A12" s="795" t="s">
        <v>55</v>
      </c>
      <c r="B12" s="1078">
        <v>421</v>
      </c>
      <c r="C12" s="1079">
        <v>418</v>
      </c>
      <c r="D12" s="57" t="s">
        <v>620</v>
      </c>
      <c r="E12" s="57">
        <v>369</v>
      </c>
      <c r="F12" s="57">
        <v>360</v>
      </c>
      <c r="G12" s="1046"/>
      <c r="H12" s="1046"/>
      <c r="I12" s="1046"/>
      <c r="J12" s="1046"/>
    </row>
    <row r="13" spans="1:11" ht="13.15" customHeight="1">
      <c r="A13" s="795" t="s">
        <v>57</v>
      </c>
      <c r="B13" s="1078">
        <v>2315</v>
      </c>
      <c r="C13" s="1079">
        <v>2535</v>
      </c>
      <c r="D13" s="1079">
        <v>2713</v>
      </c>
      <c r="E13" s="1079">
        <v>2752</v>
      </c>
      <c r="F13" s="1079">
        <v>2658</v>
      </c>
      <c r="G13" s="1046"/>
      <c r="H13" s="1080"/>
      <c r="I13" s="1046"/>
      <c r="J13" s="1046"/>
    </row>
    <row r="14" spans="1:11" ht="13.15" customHeight="1">
      <c r="A14" s="795" t="s">
        <v>58</v>
      </c>
      <c r="B14" s="1078">
        <v>4490</v>
      </c>
      <c r="C14" s="1079">
        <v>4883</v>
      </c>
      <c r="D14" s="1079">
        <v>5492</v>
      </c>
      <c r="E14" s="1079">
        <v>5305</v>
      </c>
      <c r="F14" s="1079">
        <v>5306</v>
      </c>
      <c r="G14" s="1046"/>
      <c r="H14" s="1080"/>
      <c r="I14" s="1080"/>
      <c r="J14" s="1046"/>
    </row>
    <row r="15" spans="1:11" ht="13.15" customHeight="1">
      <c r="A15" s="1081" t="s">
        <v>56</v>
      </c>
      <c r="B15" s="1078"/>
      <c r="C15" s="1079"/>
      <c r="D15" s="1079"/>
      <c r="E15" s="1079"/>
      <c r="F15" s="1079"/>
      <c r="G15" s="1046"/>
      <c r="H15" s="1080"/>
      <c r="I15" s="1080"/>
      <c r="J15" s="1046"/>
      <c r="K15" s="13"/>
    </row>
    <row r="16" spans="1:11" ht="13.15" customHeight="1">
      <c r="A16" s="794" t="s">
        <v>136</v>
      </c>
      <c r="B16" s="1078">
        <v>228</v>
      </c>
      <c r="C16" s="1079">
        <v>159</v>
      </c>
      <c r="D16" s="1079" t="s">
        <v>621</v>
      </c>
      <c r="E16" s="1079">
        <v>309</v>
      </c>
      <c r="F16" s="1079">
        <v>275</v>
      </c>
      <c r="G16" s="1046"/>
      <c r="H16" s="1080"/>
      <c r="I16" s="1080"/>
      <c r="J16" s="1046"/>
      <c r="K16" s="13"/>
    </row>
    <row r="17" spans="1:11" ht="13.15" customHeight="1">
      <c r="A17" s="794" t="s">
        <v>137</v>
      </c>
      <c r="B17" s="1078">
        <v>307</v>
      </c>
      <c r="C17" s="1079">
        <v>266</v>
      </c>
      <c r="D17" s="1079" t="s">
        <v>622</v>
      </c>
      <c r="E17" s="1079">
        <v>326</v>
      </c>
      <c r="F17" s="1079">
        <v>362</v>
      </c>
      <c r="G17" s="1046"/>
      <c r="H17" s="1080"/>
      <c r="I17" s="1080"/>
      <c r="J17" s="1046"/>
      <c r="K17" s="13"/>
    </row>
    <row r="18" spans="1:11" ht="13.15" customHeight="1">
      <c r="A18" s="795" t="s">
        <v>59</v>
      </c>
      <c r="B18" s="1078">
        <v>3271</v>
      </c>
      <c r="C18" s="1079">
        <v>2969</v>
      </c>
      <c r="D18" s="1079">
        <v>3616</v>
      </c>
      <c r="E18" s="1079">
        <v>3363</v>
      </c>
      <c r="F18" s="1079">
        <v>3411</v>
      </c>
      <c r="G18" s="1046"/>
      <c r="H18" s="1080"/>
      <c r="I18" s="1080"/>
      <c r="J18" s="1046"/>
      <c r="K18" s="13"/>
    </row>
    <row r="19" spans="1:11" ht="13.15" customHeight="1">
      <c r="A19" s="862" t="s">
        <v>612</v>
      </c>
      <c r="B19" s="1078">
        <v>839</v>
      </c>
      <c r="C19" s="1079">
        <v>609</v>
      </c>
      <c r="D19" s="1079" t="s">
        <v>623</v>
      </c>
      <c r="E19" s="1079">
        <v>767</v>
      </c>
      <c r="F19" s="1079">
        <v>784</v>
      </c>
      <c r="G19" s="1046"/>
      <c r="H19" s="1080"/>
      <c r="I19" s="1046"/>
      <c r="J19" s="1046"/>
      <c r="K19" s="13"/>
    </row>
    <row r="20" spans="1:11" ht="13.15" customHeight="1">
      <c r="A20" s="11"/>
      <c r="B20" s="1082">
        <f>B10+B11+B12+B13+B14+B18-B8</f>
        <v>0</v>
      </c>
      <c r="C20" s="1082">
        <f>C10+C11+C12+C13+C14+C18-C8</f>
        <v>0</v>
      </c>
      <c r="D20" s="1082">
        <f>D10+D11+D12+D13+D14+D18-D8</f>
        <v>0</v>
      </c>
      <c r="E20" s="1046"/>
      <c r="F20" s="1046"/>
      <c r="G20" s="1046"/>
      <c r="H20" s="1046"/>
      <c r="I20" s="1046"/>
      <c r="J20" s="1046"/>
      <c r="K20" s="13"/>
    </row>
    <row r="21" spans="1:11" ht="13.15" customHeight="1">
      <c r="A21" s="20" t="s">
        <v>12</v>
      </c>
      <c r="B21" s="58">
        <v>28358</v>
      </c>
      <c r="C21" s="58">
        <v>28195</v>
      </c>
      <c r="D21" s="1076">
        <v>30838</v>
      </c>
      <c r="E21" s="1076">
        <v>29669</v>
      </c>
      <c r="F21" s="1076">
        <v>29667</v>
      </c>
      <c r="G21" s="1046"/>
      <c r="H21" s="1046"/>
      <c r="I21" s="1046"/>
      <c r="J21" s="1046"/>
      <c r="K21" s="13"/>
    </row>
    <row r="22" spans="1:11" ht="13.15" customHeight="1">
      <c r="A22" s="20"/>
      <c r="B22" s="1078"/>
      <c r="C22" s="1079"/>
      <c r="D22" s="1017"/>
      <c r="E22" s="1017"/>
      <c r="G22" s="1046"/>
      <c r="H22" s="1046"/>
      <c r="I22" s="1046"/>
      <c r="J22" s="1046"/>
      <c r="K22" s="13"/>
    </row>
    <row r="23" spans="1:11" ht="13.15" customHeight="1">
      <c r="A23" s="185" t="s">
        <v>1329</v>
      </c>
      <c r="B23" s="1078">
        <v>3042</v>
      </c>
      <c r="C23" s="1079">
        <v>3384</v>
      </c>
      <c r="D23" s="1079">
        <v>2121</v>
      </c>
      <c r="E23" s="1079">
        <v>3342</v>
      </c>
      <c r="F23" s="1079">
        <v>3432</v>
      </c>
      <c r="G23" s="1046"/>
      <c r="H23" s="1046"/>
      <c r="I23" s="1046"/>
      <c r="J23" s="1046"/>
      <c r="K23" s="13"/>
    </row>
    <row r="24" spans="1:11" ht="13.15" customHeight="1">
      <c r="A24" s="773" t="s">
        <v>60</v>
      </c>
      <c r="B24" s="1078">
        <v>491</v>
      </c>
      <c r="C24" s="1079">
        <v>484</v>
      </c>
      <c r="D24" s="1079" t="s">
        <v>624</v>
      </c>
      <c r="E24" s="1079">
        <v>588</v>
      </c>
      <c r="F24" s="1079">
        <v>496</v>
      </c>
      <c r="G24" s="1046"/>
      <c r="H24" s="1046"/>
      <c r="I24" s="1046"/>
      <c r="J24" s="1046"/>
      <c r="K24" s="13"/>
    </row>
    <row r="25" spans="1:11" ht="13.15" customHeight="1">
      <c r="A25" s="773" t="s">
        <v>62</v>
      </c>
      <c r="B25" s="1078">
        <v>372</v>
      </c>
      <c r="C25" s="1079">
        <v>583</v>
      </c>
      <c r="D25" s="1079" t="s">
        <v>626</v>
      </c>
      <c r="E25" s="1079">
        <v>439</v>
      </c>
      <c r="F25" s="1079">
        <v>438</v>
      </c>
      <c r="G25" s="1046"/>
      <c r="H25" s="1046"/>
      <c r="I25" s="1046"/>
      <c r="J25" s="1046"/>
      <c r="K25" s="13"/>
    </row>
    <row r="26" spans="1:11" ht="13.15" customHeight="1">
      <c r="A26" s="773" t="s">
        <v>64</v>
      </c>
      <c r="B26" s="1078">
        <v>935</v>
      </c>
      <c r="C26" s="1079">
        <v>1001</v>
      </c>
      <c r="D26" s="1079" t="s">
        <v>628</v>
      </c>
      <c r="E26" s="1079">
        <v>488</v>
      </c>
      <c r="F26" s="1079">
        <v>545</v>
      </c>
      <c r="K26" s="13"/>
    </row>
    <row r="27" spans="1:11" ht="13.15" customHeight="1">
      <c r="A27" s="773" t="s">
        <v>67</v>
      </c>
      <c r="B27" s="1078">
        <v>2836</v>
      </c>
      <c r="C27" s="1079">
        <v>2562</v>
      </c>
      <c r="D27" s="1079">
        <v>3439</v>
      </c>
      <c r="E27" s="1079">
        <v>3288</v>
      </c>
      <c r="F27" s="1079">
        <v>3179</v>
      </c>
      <c r="I27" s="1083"/>
    </row>
    <row r="28" spans="1:11" ht="13.15" customHeight="1">
      <c r="A28" s="863" t="s">
        <v>68</v>
      </c>
      <c r="B28" s="1078">
        <v>631</v>
      </c>
      <c r="C28" s="1079">
        <v>436</v>
      </c>
      <c r="D28" s="1079" t="s">
        <v>631</v>
      </c>
      <c r="E28" s="1079">
        <v>1060</v>
      </c>
      <c r="F28" s="1079">
        <v>1085</v>
      </c>
    </row>
    <row r="29" spans="1:11" ht="13.15" customHeight="1">
      <c r="A29" s="773" t="s">
        <v>69</v>
      </c>
      <c r="B29" s="1078">
        <v>2478</v>
      </c>
      <c r="C29" s="1079">
        <v>2728</v>
      </c>
      <c r="D29" s="1079">
        <v>2757</v>
      </c>
      <c r="E29" s="1079">
        <v>2781</v>
      </c>
      <c r="F29" s="1079">
        <v>2742</v>
      </c>
    </row>
    <row r="30" spans="1:11" ht="13.15" customHeight="1">
      <c r="A30" s="773" t="s">
        <v>70</v>
      </c>
      <c r="B30" s="1078">
        <v>4434</v>
      </c>
      <c r="C30" s="1079">
        <v>4266</v>
      </c>
      <c r="D30" s="1079">
        <v>4865</v>
      </c>
      <c r="E30" s="1079">
        <v>4607</v>
      </c>
      <c r="F30" s="1079">
        <v>4619</v>
      </c>
    </row>
    <row r="31" spans="1:11" ht="13.15" customHeight="1">
      <c r="A31" s="863" t="s">
        <v>615</v>
      </c>
      <c r="B31" s="1078">
        <v>1408</v>
      </c>
      <c r="C31" s="1078">
        <v>1163</v>
      </c>
      <c r="D31" s="1079">
        <v>1458</v>
      </c>
      <c r="E31" s="1079">
        <v>1402</v>
      </c>
      <c r="F31" s="1079">
        <v>1417</v>
      </c>
    </row>
    <row r="32" spans="1:11" ht="13.15" customHeight="1">
      <c r="A32" s="773" t="s">
        <v>71</v>
      </c>
      <c r="B32" s="1078">
        <v>3456</v>
      </c>
      <c r="C32" s="1079">
        <v>3302</v>
      </c>
      <c r="D32" s="1079">
        <v>3710</v>
      </c>
      <c r="E32" s="1079">
        <v>4004</v>
      </c>
      <c r="F32" s="1079">
        <v>3841</v>
      </c>
    </row>
    <row r="33" spans="1:11" ht="13.15" customHeight="1">
      <c r="A33" s="863" t="s">
        <v>72</v>
      </c>
      <c r="B33" s="1078">
        <v>326</v>
      </c>
      <c r="C33" s="1079">
        <v>312</v>
      </c>
      <c r="D33" s="1079" t="s">
        <v>632</v>
      </c>
      <c r="E33" s="1079">
        <v>393</v>
      </c>
      <c r="F33" s="1079">
        <v>432</v>
      </c>
    </row>
    <row r="34" spans="1:11" ht="13.15" customHeight="1">
      <c r="A34" s="863" t="s">
        <v>1228</v>
      </c>
      <c r="B34" s="1078">
        <v>249</v>
      </c>
      <c r="C34" s="1079">
        <v>226</v>
      </c>
      <c r="D34" s="1079" t="s">
        <v>630</v>
      </c>
      <c r="E34" s="1079">
        <v>268</v>
      </c>
      <c r="F34" s="1079">
        <v>241</v>
      </c>
    </row>
    <row r="35" spans="1:11" ht="13.15" customHeight="1">
      <c r="A35" s="1028" t="s">
        <v>73</v>
      </c>
      <c r="B35" s="1078">
        <v>7425</v>
      </c>
      <c r="C35" s="1079">
        <v>7160</v>
      </c>
      <c r="D35" s="1079">
        <v>8140</v>
      </c>
      <c r="E35" s="1079">
        <v>6487</v>
      </c>
      <c r="F35" s="1079">
        <v>6800</v>
      </c>
    </row>
    <row r="36" spans="1:11" ht="13.15" customHeight="1">
      <c r="A36" s="1084" t="s">
        <v>74</v>
      </c>
      <c r="B36" s="1078">
        <v>215</v>
      </c>
      <c r="C36" s="1079">
        <v>158</v>
      </c>
      <c r="D36" s="1079" t="s">
        <v>633</v>
      </c>
      <c r="E36" s="1079">
        <v>178</v>
      </c>
      <c r="F36" s="1079">
        <v>193</v>
      </c>
    </row>
    <row r="37" spans="1:11" ht="13.15" customHeight="1">
      <c r="A37" s="773" t="s">
        <v>75</v>
      </c>
      <c r="B37" s="1078">
        <v>448</v>
      </c>
      <c r="C37" s="1079">
        <v>397</v>
      </c>
      <c r="D37" s="1079" t="s">
        <v>634</v>
      </c>
      <c r="E37" s="1079">
        <v>608</v>
      </c>
      <c r="F37" s="1079">
        <v>584</v>
      </c>
    </row>
    <row r="38" spans="1:11" ht="13.15" customHeight="1">
      <c r="A38" s="773" t="s">
        <v>76</v>
      </c>
      <c r="B38" s="1078">
        <v>1876</v>
      </c>
      <c r="C38" s="1079">
        <v>1777</v>
      </c>
      <c r="D38" s="1079">
        <v>2398</v>
      </c>
      <c r="E38" s="1079">
        <v>2354</v>
      </c>
      <c r="F38" s="1079">
        <v>2333</v>
      </c>
    </row>
    <row r="39" spans="1:11" s="14" customFormat="1" ht="13.15" customHeight="1">
      <c r="A39" s="844" t="s">
        <v>138</v>
      </c>
      <c r="B39" s="1078">
        <v>413</v>
      </c>
      <c r="C39" s="1079">
        <v>319</v>
      </c>
      <c r="D39" s="1079" t="s">
        <v>635</v>
      </c>
      <c r="E39" s="1079">
        <v>870</v>
      </c>
      <c r="F39" s="1079">
        <v>818</v>
      </c>
      <c r="G39" s="1040"/>
      <c r="H39" s="1040"/>
      <c r="I39" s="1040"/>
      <c r="J39" s="1040"/>
      <c r="K39" s="1040"/>
    </row>
    <row r="40" spans="1:11" s="14" customFormat="1" ht="13.15" customHeight="1">
      <c r="A40" s="1028" t="s">
        <v>77</v>
      </c>
      <c r="B40" s="1078">
        <v>565</v>
      </c>
      <c r="C40" s="1079">
        <v>551</v>
      </c>
      <c r="D40" s="1079" t="s">
        <v>636</v>
      </c>
      <c r="E40" s="1079">
        <v>683</v>
      </c>
      <c r="F40" s="1079">
        <v>658</v>
      </c>
      <c r="G40" s="1040"/>
      <c r="H40" s="1040"/>
      <c r="I40" s="1040"/>
      <c r="J40" s="1040"/>
      <c r="K40" s="1040"/>
    </row>
    <row r="41" spans="1:11" ht="13.15" customHeight="1">
      <c r="A41" s="1085"/>
      <c r="B41" s="1086">
        <f>B23+B24+B25+B26+B27+B29+B30+B32+B35+B37+B38+B40-B21</f>
        <v>0</v>
      </c>
      <c r="C41" s="1086">
        <f>C23+C24+C25+C26+C27+C29+C30+C32+C35+C37+C38+C40-C21</f>
        <v>0</v>
      </c>
      <c r="D41" s="65"/>
      <c r="E41" s="65"/>
      <c r="F41" s="65"/>
      <c r="G41" s="13"/>
      <c r="H41" s="13"/>
      <c r="I41" s="13"/>
      <c r="J41" s="13"/>
      <c r="K41" s="13"/>
    </row>
    <row r="42" spans="1:11" ht="13.15" customHeight="1">
      <c r="A42" s="20" t="s">
        <v>21</v>
      </c>
      <c r="B42" s="58">
        <v>9119</v>
      </c>
      <c r="C42" s="58">
        <v>9029</v>
      </c>
      <c r="D42" s="58">
        <v>10408</v>
      </c>
      <c r="E42" s="58">
        <v>9861</v>
      </c>
      <c r="F42" s="58">
        <v>9729</v>
      </c>
      <c r="G42" s="1046"/>
      <c r="H42" s="1046"/>
    </row>
    <row r="43" spans="1:11" ht="13.15" customHeight="1">
      <c r="A43" s="20"/>
      <c r="B43" s="214"/>
      <c r="C43" s="221"/>
      <c r="D43" s="1017"/>
      <c r="E43" s="1017"/>
    </row>
    <row r="44" spans="1:11" ht="13.15" customHeight="1">
      <c r="A44" s="795" t="s">
        <v>79</v>
      </c>
      <c r="B44" s="57">
        <v>2216</v>
      </c>
      <c r="C44" s="57">
        <v>2189</v>
      </c>
      <c r="D44" s="57">
        <v>1234</v>
      </c>
      <c r="E44" s="57">
        <v>1218</v>
      </c>
      <c r="F44" s="57">
        <v>1262</v>
      </c>
    </row>
    <row r="45" spans="1:11" ht="13.15" customHeight="1">
      <c r="A45" s="795" t="s">
        <v>81</v>
      </c>
      <c r="B45" s="57">
        <v>1186</v>
      </c>
      <c r="C45" s="57">
        <v>1051</v>
      </c>
      <c r="D45" s="57">
        <v>908</v>
      </c>
      <c r="E45" s="57">
        <v>939</v>
      </c>
      <c r="F45" s="57">
        <v>938</v>
      </c>
    </row>
    <row r="46" spans="1:11" ht="13.15" customHeight="1">
      <c r="A46" s="795" t="s">
        <v>83</v>
      </c>
      <c r="B46" s="59">
        <v>1170</v>
      </c>
      <c r="C46" s="57">
        <v>1175</v>
      </c>
      <c r="D46" s="57">
        <v>1616</v>
      </c>
      <c r="E46" s="57">
        <v>1450</v>
      </c>
      <c r="F46" s="57">
        <v>1435</v>
      </c>
    </row>
    <row r="47" spans="1:11" ht="13.15" customHeight="1">
      <c r="A47" s="795" t="s">
        <v>84</v>
      </c>
      <c r="B47" s="59">
        <v>1548</v>
      </c>
      <c r="C47" s="57">
        <v>1407</v>
      </c>
      <c r="D47" s="57">
        <v>2217</v>
      </c>
      <c r="E47" s="57">
        <v>2110</v>
      </c>
      <c r="F47" s="57">
        <v>1894</v>
      </c>
    </row>
    <row r="48" spans="1:11" ht="13.15" customHeight="1">
      <c r="A48" s="795" t="s">
        <v>85</v>
      </c>
      <c r="B48" s="59">
        <v>1357</v>
      </c>
      <c r="C48" s="57">
        <v>1463</v>
      </c>
      <c r="D48" s="57">
        <v>1767</v>
      </c>
      <c r="E48" s="57">
        <v>1632</v>
      </c>
      <c r="F48" s="57">
        <v>1722</v>
      </c>
    </row>
    <row r="49" spans="1:7" ht="13.15" customHeight="1">
      <c r="A49" s="862" t="s">
        <v>86</v>
      </c>
      <c r="B49" s="59">
        <v>310</v>
      </c>
      <c r="C49" s="57">
        <v>160</v>
      </c>
      <c r="D49" s="57">
        <v>166</v>
      </c>
      <c r="E49" s="57">
        <v>396</v>
      </c>
      <c r="F49" s="57">
        <v>421</v>
      </c>
    </row>
    <row r="50" spans="1:7" ht="13.15" customHeight="1">
      <c r="A50" s="795" t="s">
        <v>87</v>
      </c>
      <c r="B50" s="59">
        <v>598</v>
      </c>
      <c r="C50" s="57">
        <v>674</v>
      </c>
      <c r="D50" s="57">
        <v>1276</v>
      </c>
      <c r="E50" s="57">
        <v>1206</v>
      </c>
      <c r="F50" s="57">
        <v>1149</v>
      </c>
    </row>
    <row r="51" spans="1:7" ht="13.15" customHeight="1">
      <c r="A51" s="795" t="s">
        <v>88</v>
      </c>
      <c r="B51" s="59">
        <v>1044</v>
      </c>
      <c r="C51" s="57">
        <v>1070</v>
      </c>
      <c r="D51" s="57">
        <v>1390</v>
      </c>
      <c r="E51" s="57">
        <v>1306</v>
      </c>
      <c r="F51" s="57">
        <v>1329</v>
      </c>
    </row>
    <row r="52" spans="1:7" ht="13.15" customHeight="1">
      <c r="B52" s="1086"/>
      <c r="C52" s="1047"/>
      <c r="D52" s="1086"/>
      <c r="E52" s="1019"/>
      <c r="F52" s="1019"/>
      <c r="G52" s="1019"/>
    </row>
    <row r="53" spans="1:7" ht="13.15" customHeight="1">
      <c r="B53" s="1086"/>
      <c r="C53" s="1047"/>
      <c r="D53" s="1086"/>
      <c r="E53" s="1019"/>
      <c r="F53" s="1019"/>
      <c r="G53" s="1019"/>
    </row>
    <row r="54" spans="1:7" ht="13.15" customHeight="1">
      <c r="B54" s="1086"/>
      <c r="C54" s="1047"/>
      <c r="D54" s="1086"/>
      <c r="E54" s="1019"/>
      <c r="F54" s="1019"/>
      <c r="G54" s="1019"/>
    </row>
    <row r="55" spans="1:7" ht="13.15" customHeight="1">
      <c r="B55" s="1086"/>
      <c r="C55" s="1047"/>
      <c r="D55" s="1086"/>
      <c r="E55" s="1019"/>
      <c r="F55" s="1019"/>
      <c r="G55" s="1019"/>
    </row>
    <row r="56" spans="1:7" ht="13.15" customHeight="1">
      <c r="B56" s="1086"/>
      <c r="C56" s="1047"/>
      <c r="D56" s="1086"/>
      <c r="E56" s="1019"/>
      <c r="F56" s="1019"/>
      <c r="G56" s="1019"/>
    </row>
    <row r="57" spans="1:7" ht="13.15" customHeight="1">
      <c r="B57" s="1086"/>
      <c r="C57" s="1047"/>
      <c r="D57" s="1086"/>
      <c r="E57" s="1019"/>
      <c r="F57" s="1019"/>
      <c r="G57" s="1019"/>
    </row>
    <row r="58" spans="1:7" ht="18" customHeight="1">
      <c r="A58" s="1087" t="s">
        <v>1279</v>
      </c>
      <c r="B58" s="1086"/>
      <c r="C58" s="1047"/>
      <c r="D58" s="1086"/>
      <c r="E58" s="1019"/>
      <c r="F58" s="1019"/>
      <c r="G58" s="1019"/>
    </row>
    <row r="59" spans="1:7" ht="15" customHeight="1">
      <c r="A59" s="2" t="s">
        <v>78</v>
      </c>
      <c r="B59" s="1079"/>
      <c r="C59" s="1078"/>
      <c r="D59" s="1079"/>
      <c r="E59" s="1017"/>
    </row>
    <row r="60" spans="1:7" ht="18" customHeight="1">
      <c r="A60" s="1049"/>
      <c r="B60" s="1088">
        <v>2021</v>
      </c>
      <c r="C60" s="1088">
        <v>2022</v>
      </c>
      <c r="D60" s="1088">
        <v>2023</v>
      </c>
      <c r="E60" s="1088">
        <v>2024</v>
      </c>
      <c r="F60" s="1088">
        <v>2025</v>
      </c>
    </row>
    <row r="61" spans="1:7" ht="6" customHeight="1">
      <c r="A61" s="1089"/>
      <c r="B61" s="1079"/>
      <c r="C61" s="1090"/>
      <c r="D61" s="1079"/>
      <c r="E61" s="1017"/>
    </row>
    <row r="62" spans="1:7" ht="13.15" customHeight="1">
      <c r="A62" s="60" t="s">
        <v>2</v>
      </c>
      <c r="B62" s="58">
        <v>5090</v>
      </c>
      <c r="C62" s="58">
        <v>4734</v>
      </c>
      <c r="D62" s="58">
        <v>7278</v>
      </c>
      <c r="E62" s="58">
        <v>6898</v>
      </c>
      <c r="F62" s="58">
        <v>6571</v>
      </c>
    </row>
    <row r="63" spans="1:7" ht="9" customHeight="1">
      <c r="A63" s="60"/>
      <c r="B63" s="59"/>
      <c r="C63" s="57"/>
      <c r="D63" s="1017"/>
      <c r="E63" s="1017"/>
    </row>
    <row r="64" spans="1:7" ht="13.15" customHeight="1">
      <c r="A64" s="795" t="s">
        <v>89</v>
      </c>
      <c r="B64" s="59">
        <v>868</v>
      </c>
      <c r="C64" s="57">
        <v>826</v>
      </c>
      <c r="D64" s="57">
        <v>1042</v>
      </c>
      <c r="E64" s="57">
        <v>925</v>
      </c>
      <c r="F64" s="57">
        <v>910</v>
      </c>
    </row>
    <row r="65" spans="1:7" ht="13.15" customHeight="1">
      <c r="A65" s="795" t="s">
        <v>90</v>
      </c>
      <c r="B65" s="57">
        <v>542</v>
      </c>
      <c r="C65" s="57">
        <v>465</v>
      </c>
      <c r="D65" s="57" t="s">
        <v>637</v>
      </c>
      <c r="E65" s="57">
        <v>826</v>
      </c>
      <c r="F65" s="57">
        <v>755</v>
      </c>
    </row>
    <row r="66" spans="1:7" ht="13.15" customHeight="1">
      <c r="A66" s="795" t="s">
        <v>91</v>
      </c>
      <c r="B66" s="59">
        <v>833</v>
      </c>
      <c r="C66" s="57">
        <v>807</v>
      </c>
      <c r="D66" s="57">
        <v>1429</v>
      </c>
      <c r="E66" s="57">
        <v>1382</v>
      </c>
      <c r="F66" s="57">
        <v>1314</v>
      </c>
    </row>
    <row r="67" spans="1:7" ht="13.15" customHeight="1">
      <c r="A67" s="795" t="s">
        <v>92</v>
      </c>
      <c r="B67" s="59">
        <v>767</v>
      </c>
      <c r="C67" s="57">
        <v>659</v>
      </c>
      <c r="D67" s="57">
        <v>1159</v>
      </c>
      <c r="E67" s="57">
        <v>1076</v>
      </c>
      <c r="F67" s="57">
        <v>1033</v>
      </c>
    </row>
    <row r="68" spans="1:7" ht="13.15" customHeight="1">
      <c r="A68" s="795" t="s">
        <v>93</v>
      </c>
      <c r="B68" s="59">
        <v>1130</v>
      </c>
      <c r="C68" s="57">
        <v>1028</v>
      </c>
      <c r="D68" s="57">
        <v>1622</v>
      </c>
      <c r="E68" s="57">
        <v>1551</v>
      </c>
      <c r="F68" s="57">
        <v>1483</v>
      </c>
    </row>
    <row r="69" spans="1:7" ht="13.15" customHeight="1">
      <c r="A69" s="795" t="s">
        <v>94</v>
      </c>
      <c r="B69" s="59">
        <v>950</v>
      </c>
      <c r="C69" s="57">
        <v>949</v>
      </c>
      <c r="D69" s="57">
        <v>1142</v>
      </c>
      <c r="E69" s="57">
        <v>1138</v>
      </c>
      <c r="F69" s="57">
        <v>1076</v>
      </c>
    </row>
    <row r="70" spans="1:7" ht="9.75" customHeight="1">
      <c r="A70" s="61"/>
      <c r="B70" s="1086">
        <v>0</v>
      </c>
      <c r="C70" s="1086">
        <v>0</v>
      </c>
      <c r="D70" s="1017"/>
      <c r="E70" s="1017"/>
    </row>
    <row r="71" spans="1:7" ht="13.15" customHeight="1">
      <c r="A71" s="1091" t="s">
        <v>95</v>
      </c>
      <c r="B71" s="63">
        <v>28148</v>
      </c>
      <c r="C71" s="58">
        <v>29813</v>
      </c>
      <c r="D71" s="58">
        <v>35125</v>
      </c>
      <c r="E71" s="58">
        <v>31339</v>
      </c>
      <c r="F71" s="58">
        <v>31567</v>
      </c>
      <c r="G71" s="1083"/>
    </row>
    <row r="72" spans="1:7" ht="12" customHeight="1">
      <c r="A72" s="1091"/>
      <c r="B72" s="59"/>
      <c r="C72" s="57"/>
      <c r="D72" s="1017"/>
      <c r="E72" s="1017"/>
      <c r="G72" s="1083"/>
    </row>
    <row r="73" spans="1:7" ht="13.15" customHeight="1">
      <c r="A73" s="795" t="s">
        <v>96</v>
      </c>
      <c r="B73" s="59">
        <v>1281</v>
      </c>
      <c r="C73" s="57">
        <v>1263</v>
      </c>
      <c r="D73" s="57">
        <v>1913</v>
      </c>
      <c r="E73" s="57">
        <v>1809</v>
      </c>
      <c r="F73" s="57">
        <v>1871</v>
      </c>
      <c r="G73" s="1083"/>
    </row>
    <row r="74" spans="1:7" ht="13.15" customHeight="1">
      <c r="A74" s="48" t="s">
        <v>1334</v>
      </c>
      <c r="B74" s="57" t="s">
        <v>37</v>
      </c>
      <c r="C74" s="57" t="s">
        <v>37</v>
      </c>
      <c r="D74" s="57" t="s">
        <v>37</v>
      </c>
      <c r="E74" s="57" t="s">
        <v>37</v>
      </c>
      <c r="F74" s="57">
        <v>499</v>
      </c>
      <c r="G74" s="1083"/>
    </row>
    <row r="75" spans="1:7" ht="13.15" customHeight="1">
      <c r="A75" s="795" t="s">
        <v>97</v>
      </c>
      <c r="B75" s="59">
        <v>3236</v>
      </c>
      <c r="C75" s="57">
        <v>3498</v>
      </c>
      <c r="D75" s="57">
        <v>3717</v>
      </c>
      <c r="E75" s="57">
        <v>3634</v>
      </c>
      <c r="F75" s="57">
        <v>3564</v>
      </c>
      <c r="G75" s="1083"/>
    </row>
    <row r="76" spans="1:7" ht="13.15" customHeight="1">
      <c r="A76" s="795" t="s">
        <v>98</v>
      </c>
      <c r="B76" s="57">
        <v>1454</v>
      </c>
      <c r="C76" s="57">
        <v>1421</v>
      </c>
      <c r="D76" s="57">
        <v>1886</v>
      </c>
      <c r="E76" s="57">
        <v>1805</v>
      </c>
      <c r="F76" s="57">
        <v>1851</v>
      </c>
      <c r="G76" s="1083"/>
    </row>
    <row r="77" spans="1:7" ht="13.15" customHeight="1">
      <c r="A77" s="792" t="s">
        <v>99</v>
      </c>
      <c r="B77" s="59">
        <v>8918</v>
      </c>
      <c r="C77" s="57">
        <v>10078</v>
      </c>
      <c r="D77" s="57">
        <v>12388</v>
      </c>
      <c r="E77" s="57">
        <v>9391</v>
      </c>
      <c r="F77" s="57">
        <v>9705</v>
      </c>
      <c r="G77" s="1083"/>
    </row>
    <row r="78" spans="1:7" ht="13.15" customHeight="1">
      <c r="A78" s="862" t="s">
        <v>100</v>
      </c>
      <c r="B78" s="59">
        <v>727</v>
      </c>
      <c r="C78" s="57">
        <v>442</v>
      </c>
      <c r="D78" s="57">
        <v>640</v>
      </c>
      <c r="E78" s="57">
        <v>1331</v>
      </c>
      <c r="F78" s="57">
        <v>1372</v>
      </c>
      <c r="G78" s="1083"/>
    </row>
    <row r="79" spans="1:7" ht="13.15" customHeight="1">
      <c r="A79" s="795" t="s">
        <v>101</v>
      </c>
      <c r="B79" s="59">
        <v>6810</v>
      </c>
      <c r="C79" s="57">
        <v>7029</v>
      </c>
      <c r="D79" s="57">
        <v>7531</v>
      </c>
      <c r="E79" s="57">
        <v>7484</v>
      </c>
      <c r="F79" s="57">
        <v>7199</v>
      </c>
      <c r="G79" s="1083"/>
    </row>
    <row r="80" spans="1:7" ht="13.15" customHeight="1">
      <c r="A80" s="862" t="s">
        <v>102</v>
      </c>
      <c r="B80" s="59">
        <v>676</v>
      </c>
      <c r="C80" s="57">
        <v>400</v>
      </c>
      <c r="D80" s="57">
        <v>402</v>
      </c>
      <c r="E80" s="57">
        <v>382</v>
      </c>
      <c r="F80" s="57">
        <v>387</v>
      </c>
      <c r="G80" s="1083"/>
    </row>
    <row r="81" spans="1:8" ht="13.15" customHeight="1">
      <c r="A81" s="795" t="s">
        <v>103</v>
      </c>
      <c r="B81" s="59">
        <v>5659</v>
      </c>
      <c r="C81" s="57">
        <v>5803</v>
      </c>
      <c r="D81" s="57">
        <v>6752</v>
      </c>
      <c r="E81" s="57">
        <v>6334</v>
      </c>
      <c r="F81" s="57">
        <v>6494</v>
      </c>
      <c r="G81" s="1083"/>
    </row>
    <row r="82" spans="1:8" ht="13.15" customHeight="1">
      <c r="A82" s="862" t="s">
        <v>104</v>
      </c>
      <c r="B82" s="59">
        <v>1553</v>
      </c>
      <c r="C82" s="57">
        <v>1122</v>
      </c>
      <c r="D82" s="57">
        <v>1608</v>
      </c>
      <c r="E82" s="57">
        <v>1544</v>
      </c>
      <c r="F82" s="57">
        <v>1616</v>
      </c>
      <c r="G82" s="1083"/>
    </row>
    <row r="83" spans="1:8" ht="13.15" customHeight="1">
      <c r="A83" s="795" t="s">
        <v>105</v>
      </c>
      <c r="B83" s="59">
        <v>790</v>
      </c>
      <c r="C83" s="57">
        <v>721</v>
      </c>
      <c r="D83" s="57">
        <v>938</v>
      </c>
      <c r="E83" s="57">
        <v>882</v>
      </c>
      <c r="F83" s="57">
        <v>883</v>
      </c>
      <c r="G83" s="1083"/>
    </row>
    <row r="84" spans="1:8" ht="11.25" customHeight="1">
      <c r="B84" s="1086">
        <f t="shared" ref="B84:C84" si="0">B73+B75+B76+B77+B79+B81+B83-B71</f>
        <v>0</v>
      </c>
      <c r="C84" s="1086">
        <f t="shared" si="0"/>
        <v>0</v>
      </c>
      <c r="D84" s="1017"/>
      <c r="E84" s="1017"/>
    </row>
    <row r="85" spans="1:8" ht="13.15" customHeight="1">
      <c r="A85" s="1092" t="s">
        <v>106</v>
      </c>
      <c r="B85" s="63">
        <v>5213</v>
      </c>
      <c r="C85" s="58">
        <v>5153</v>
      </c>
      <c r="D85" s="58">
        <v>6145</v>
      </c>
      <c r="E85" s="58">
        <v>5683</v>
      </c>
      <c r="F85" s="58">
        <v>5631</v>
      </c>
    </row>
    <row r="86" spans="1:8" ht="9.75" customHeight="1">
      <c r="A86" s="1092"/>
      <c r="B86" s="59"/>
      <c r="C86" s="57"/>
      <c r="D86" s="1017"/>
      <c r="E86" s="1017"/>
    </row>
    <row r="87" spans="1:8" ht="13.15" customHeight="1">
      <c r="A87" s="1093" t="s">
        <v>107</v>
      </c>
      <c r="B87" s="59">
        <v>830</v>
      </c>
      <c r="C87" s="57">
        <v>1050</v>
      </c>
      <c r="D87" s="57">
        <v>867</v>
      </c>
      <c r="E87" s="57">
        <v>848</v>
      </c>
      <c r="F87" s="57">
        <v>853</v>
      </c>
    </row>
    <row r="88" spans="1:8" ht="13.15" customHeight="1">
      <c r="A88" s="773" t="s">
        <v>108</v>
      </c>
      <c r="B88" s="59">
        <v>1105</v>
      </c>
      <c r="C88" s="57">
        <v>1060</v>
      </c>
      <c r="D88" s="57">
        <v>1284</v>
      </c>
      <c r="E88" s="57">
        <v>1194</v>
      </c>
      <c r="F88" s="57">
        <v>1214</v>
      </c>
    </row>
    <row r="89" spans="1:8" ht="13.15" customHeight="1">
      <c r="A89" s="1093" t="s">
        <v>616</v>
      </c>
      <c r="B89" s="59">
        <v>1361</v>
      </c>
      <c r="C89" s="57">
        <v>1388</v>
      </c>
      <c r="D89" s="57">
        <v>1664</v>
      </c>
      <c r="E89" s="57">
        <v>1532</v>
      </c>
      <c r="F89" s="57">
        <v>1492</v>
      </c>
    </row>
    <row r="90" spans="1:8" ht="13.15" customHeight="1">
      <c r="A90" s="1093" t="s">
        <v>109</v>
      </c>
      <c r="B90" s="59">
        <v>580</v>
      </c>
      <c r="C90" s="57">
        <v>614</v>
      </c>
      <c r="D90" s="57">
        <v>779</v>
      </c>
      <c r="E90" s="57">
        <v>672</v>
      </c>
      <c r="F90" s="57">
        <v>686</v>
      </c>
    </row>
    <row r="91" spans="1:8" ht="13.15" customHeight="1">
      <c r="A91" s="1093" t="s">
        <v>110</v>
      </c>
      <c r="B91" s="59">
        <v>1337</v>
      </c>
      <c r="C91" s="57">
        <v>1041</v>
      </c>
      <c r="D91" s="57">
        <v>1551</v>
      </c>
      <c r="E91" s="57">
        <v>1437</v>
      </c>
      <c r="F91" s="57">
        <v>1386</v>
      </c>
    </row>
    <row r="92" spans="1:8" ht="11.25" customHeight="1">
      <c r="A92" s="1089"/>
      <c r="B92" s="1090"/>
      <c r="C92" s="1079"/>
      <c r="D92" s="1017"/>
      <c r="E92" s="1017"/>
    </row>
    <row r="93" spans="1:8" ht="13.15" customHeight="1">
      <c r="A93" s="1091" t="s">
        <v>5</v>
      </c>
      <c r="B93" s="63">
        <v>19849</v>
      </c>
      <c r="C93" s="1094">
        <v>19876</v>
      </c>
      <c r="D93" s="58">
        <v>21670</v>
      </c>
      <c r="E93" s="58">
        <v>17944</v>
      </c>
      <c r="F93" s="58">
        <v>17523</v>
      </c>
      <c r="H93" s="1083"/>
    </row>
    <row r="94" spans="1:8" ht="9.75" customHeight="1">
      <c r="A94" s="1091"/>
      <c r="B94" s="59"/>
      <c r="C94" s="57"/>
      <c r="D94" s="1017"/>
      <c r="E94" s="1017"/>
      <c r="H94" s="1083"/>
    </row>
    <row r="95" spans="1:8" ht="13.15" customHeight="1">
      <c r="A95" s="1093" t="s">
        <v>111</v>
      </c>
      <c r="B95" s="59">
        <v>1645</v>
      </c>
      <c r="C95" s="57">
        <v>1640</v>
      </c>
      <c r="D95" s="57">
        <v>1340</v>
      </c>
      <c r="E95" s="57">
        <v>1266</v>
      </c>
      <c r="F95" s="57">
        <v>1295</v>
      </c>
      <c r="G95" s="1046"/>
      <c r="H95" s="1083"/>
    </row>
    <row r="96" spans="1:8" ht="13.15" customHeight="1">
      <c r="A96" s="1093" t="s">
        <v>114</v>
      </c>
      <c r="B96" s="59">
        <v>1041</v>
      </c>
      <c r="C96" s="57">
        <v>803</v>
      </c>
      <c r="D96" s="57">
        <v>970</v>
      </c>
      <c r="E96" s="57">
        <v>951</v>
      </c>
      <c r="F96" s="57">
        <v>917</v>
      </c>
      <c r="H96" s="1083"/>
    </row>
    <row r="97" spans="1:8" ht="13.15" customHeight="1">
      <c r="A97" s="1093" t="s">
        <v>123</v>
      </c>
      <c r="B97" s="18">
        <v>536</v>
      </c>
      <c r="C97" s="18">
        <v>324</v>
      </c>
      <c r="D97" s="57">
        <v>365</v>
      </c>
      <c r="E97" s="57">
        <v>517</v>
      </c>
      <c r="F97" s="57">
        <v>488</v>
      </c>
      <c r="H97" s="1083"/>
    </row>
    <row r="98" spans="1:8" ht="13.15" customHeight="1">
      <c r="A98" s="1093" t="s">
        <v>112</v>
      </c>
      <c r="B98" s="59">
        <v>3799</v>
      </c>
      <c r="C98" s="57">
        <v>4388</v>
      </c>
      <c r="D98" s="57">
        <v>3855</v>
      </c>
      <c r="E98" s="57">
        <v>1940</v>
      </c>
      <c r="F98" s="57">
        <v>1939</v>
      </c>
      <c r="H98" s="1083"/>
    </row>
    <row r="99" spans="1:8" ht="13.15" customHeight="1">
      <c r="A99" s="1093" t="s">
        <v>113</v>
      </c>
      <c r="B99" s="59">
        <v>2299</v>
      </c>
      <c r="C99" s="57">
        <v>2016</v>
      </c>
      <c r="D99" s="57">
        <v>2418</v>
      </c>
      <c r="E99" s="57">
        <v>2235</v>
      </c>
      <c r="F99" s="57">
        <v>1251</v>
      </c>
      <c r="H99" s="1083"/>
    </row>
    <row r="100" spans="1:8" ht="13.15" customHeight="1">
      <c r="A100" s="1093" t="s">
        <v>115</v>
      </c>
      <c r="B100" s="59">
        <v>928</v>
      </c>
      <c r="C100" s="57">
        <v>894</v>
      </c>
      <c r="D100" s="57">
        <v>1121</v>
      </c>
      <c r="E100" s="57">
        <v>1070</v>
      </c>
      <c r="F100" s="57">
        <v>1055</v>
      </c>
      <c r="H100" s="1083"/>
    </row>
    <row r="101" spans="1:8" ht="13.15" customHeight="1">
      <c r="A101" s="1095" t="s">
        <v>56</v>
      </c>
      <c r="B101" s="59"/>
      <c r="C101" s="57"/>
      <c r="D101" s="57"/>
      <c r="E101" s="57"/>
      <c r="F101" s="57"/>
      <c r="H101" s="1083"/>
    </row>
    <row r="102" spans="1:8" ht="13.15" customHeight="1">
      <c r="A102" s="794" t="s">
        <v>139</v>
      </c>
      <c r="B102" s="59">
        <v>206</v>
      </c>
      <c r="C102" s="57">
        <v>154</v>
      </c>
      <c r="D102" s="57">
        <v>214</v>
      </c>
      <c r="E102" s="57">
        <v>180</v>
      </c>
      <c r="F102" s="57">
        <v>189</v>
      </c>
      <c r="H102" s="1083"/>
    </row>
    <row r="103" spans="1:8" ht="13.15" customHeight="1">
      <c r="A103" s="794" t="s">
        <v>140</v>
      </c>
      <c r="B103" s="59">
        <v>103</v>
      </c>
      <c r="C103" s="57">
        <v>94</v>
      </c>
      <c r="D103" s="57">
        <v>145</v>
      </c>
      <c r="E103" s="57">
        <v>158</v>
      </c>
      <c r="F103" s="57">
        <v>158</v>
      </c>
      <c r="H103" s="1083"/>
    </row>
    <row r="104" spans="1:8" ht="13.15" customHeight="1">
      <c r="A104" s="1093" t="s">
        <v>117</v>
      </c>
      <c r="B104" s="59">
        <v>2058</v>
      </c>
      <c r="C104" s="57">
        <v>1855</v>
      </c>
      <c r="D104" s="57">
        <v>2452</v>
      </c>
      <c r="E104" s="57">
        <v>2234</v>
      </c>
      <c r="F104" s="57">
        <v>2211</v>
      </c>
      <c r="H104" s="1083"/>
    </row>
    <row r="105" spans="1:8" ht="13.15" customHeight="1">
      <c r="A105" s="1093" t="s">
        <v>118</v>
      </c>
      <c r="B105" s="57">
        <v>1067</v>
      </c>
      <c r="C105" s="57">
        <v>1002</v>
      </c>
      <c r="D105" s="57">
        <v>1131</v>
      </c>
      <c r="E105" s="57">
        <v>1158</v>
      </c>
      <c r="F105" s="57">
        <v>993</v>
      </c>
      <c r="H105" s="1083"/>
    </row>
    <row r="106" spans="1:8" ht="13.15" customHeight="1">
      <c r="A106" s="794" t="s">
        <v>141</v>
      </c>
      <c r="B106" s="57">
        <v>255</v>
      </c>
      <c r="C106" s="57">
        <v>196</v>
      </c>
      <c r="D106" s="57">
        <v>230</v>
      </c>
      <c r="E106" s="57">
        <v>249</v>
      </c>
      <c r="F106" s="57">
        <v>198</v>
      </c>
      <c r="H106" s="1083"/>
    </row>
    <row r="107" spans="1:8" ht="13.15" customHeight="1">
      <c r="A107" s="1093" t="s">
        <v>119</v>
      </c>
      <c r="B107" s="59">
        <v>4144</v>
      </c>
      <c r="C107" s="57">
        <v>4268</v>
      </c>
      <c r="D107" s="57">
        <v>4658</v>
      </c>
      <c r="E107" s="57">
        <v>3605</v>
      </c>
      <c r="F107" s="57">
        <v>3538</v>
      </c>
      <c r="H107" s="1083"/>
    </row>
    <row r="108" spans="1:8" ht="13.15" customHeight="1">
      <c r="A108" s="1096" t="s">
        <v>120</v>
      </c>
      <c r="B108" s="59">
        <v>189</v>
      </c>
      <c r="C108" s="57">
        <v>197</v>
      </c>
      <c r="D108" s="57">
        <v>222</v>
      </c>
      <c r="E108" s="57">
        <v>211</v>
      </c>
      <c r="F108" s="57">
        <v>215</v>
      </c>
      <c r="H108" s="1083"/>
    </row>
    <row r="109" spans="1:8" ht="13.15" customHeight="1">
      <c r="A109" s="1093" t="s">
        <v>121</v>
      </c>
      <c r="B109" s="59">
        <v>1204</v>
      </c>
      <c r="C109" s="57">
        <v>1093</v>
      </c>
      <c r="D109" s="57">
        <v>1466</v>
      </c>
      <c r="E109" s="57">
        <v>1428</v>
      </c>
      <c r="F109" s="57">
        <v>1277</v>
      </c>
      <c r="H109" s="1083"/>
    </row>
    <row r="110" spans="1:8" ht="13.15" customHeight="1">
      <c r="A110" s="1093" t="s">
        <v>122</v>
      </c>
      <c r="B110" s="59">
        <v>2705</v>
      </c>
      <c r="C110" s="57">
        <v>2720</v>
      </c>
      <c r="D110" s="57">
        <v>3229</v>
      </c>
      <c r="E110" s="57">
        <v>3008</v>
      </c>
      <c r="F110" s="57">
        <v>2559</v>
      </c>
      <c r="H110" s="1083"/>
    </row>
    <row r="111" spans="1:8" ht="9.75" customHeight="1">
      <c r="A111" s="1097"/>
      <c r="B111" s="1098" t="e">
        <f>B95+#REF!+#REF!+B100+B104+B105+B107+B109+B110-B93</f>
        <v>#REF!</v>
      </c>
      <c r="C111" s="1098" t="e">
        <f>C95+#REF!+#REF!+C100+C104+C105+C107+C109+C110-C93</f>
        <v>#REF!</v>
      </c>
      <c r="D111" s="1098" t="e">
        <f>D95+#REF!+#REF!+D100+D104+D105+D107+D109+D110-D93</f>
        <v>#REF!</v>
      </c>
      <c r="E111" s="1098" t="e">
        <f>E95+#REF!+#REF!+E100+E104+E105+E107+E109+E110-E93</f>
        <v>#REF!</v>
      </c>
      <c r="F111" s="1098"/>
      <c r="H111" s="1083"/>
    </row>
    <row r="112" spans="1:8" ht="13.15" customHeight="1">
      <c r="A112" s="20" t="s">
        <v>10</v>
      </c>
      <c r="B112" s="58">
        <v>27486</v>
      </c>
      <c r="C112" s="58">
        <v>27460</v>
      </c>
      <c r="D112" s="58">
        <v>12980</v>
      </c>
      <c r="E112" s="58">
        <v>15783</v>
      </c>
      <c r="F112" s="58">
        <v>16690</v>
      </c>
      <c r="H112" s="1083"/>
    </row>
    <row r="113" spans="1:8" ht="13.15" customHeight="1">
      <c r="A113" s="800"/>
      <c r="B113" s="59"/>
      <c r="C113" s="57"/>
      <c r="D113" s="1017"/>
      <c r="E113" s="58"/>
      <c r="F113" s="58"/>
      <c r="H113" s="1083"/>
    </row>
    <row r="114" spans="1:8" ht="13.15" customHeight="1">
      <c r="A114" s="20" t="s">
        <v>11</v>
      </c>
      <c r="B114" s="63">
        <v>13845</v>
      </c>
      <c r="C114" s="58">
        <v>12309</v>
      </c>
      <c r="D114" s="58">
        <v>6850</v>
      </c>
      <c r="E114" s="58">
        <v>9156</v>
      </c>
      <c r="F114" s="58">
        <v>9092</v>
      </c>
      <c r="H114" s="1083"/>
    </row>
    <row r="115" spans="1:8" ht="9" customHeight="1">
      <c r="A115" s="1099"/>
      <c r="B115" s="64"/>
      <c r="C115" s="1045"/>
      <c r="D115" s="64"/>
      <c r="E115" s="64"/>
      <c r="F115" s="64"/>
      <c r="H115" s="1083"/>
    </row>
    <row r="116" spans="1:8" ht="14.25" customHeight="1">
      <c r="A116" s="11"/>
      <c r="B116" s="1048"/>
      <c r="C116" s="59"/>
      <c r="D116" s="1048"/>
      <c r="E116" s="1017"/>
    </row>
    <row r="117" spans="1:8">
      <c r="A117" s="1028"/>
      <c r="B117" s="59"/>
      <c r="D117" s="59"/>
    </row>
    <row r="118" spans="1:8">
      <c r="A118" s="1028"/>
      <c r="B118" s="59"/>
      <c r="D118" s="59"/>
    </row>
    <row r="119" spans="1:8">
      <c r="A119" s="1028"/>
      <c r="B119" s="59"/>
      <c r="D119" s="59"/>
    </row>
    <row r="120" spans="1:8">
      <c r="A120" s="1028"/>
      <c r="B120" s="59"/>
      <c r="D120" s="59"/>
    </row>
    <row r="121" spans="1:8">
      <c r="A121" s="12"/>
      <c r="B121" s="59"/>
      <c r="D121" s="59"/>
    </row>
    <row r="122" spans="1:8">
      <c r="A122" s="11"/>
      <c r="B122" s="59"/>
      <c r="D122" s="59"/>
    </row>
    <row r="123" spans="1:8">
      <c r="A123" s="1043"/>
      <c r="B123" s="59"/>
      <c r="D123" s="59"/>
    </row>
    <row r="124" spans="1:8">
      <c r="A124" s="1043"/>
      <c r="B124" s="59"/>
      <c r="D124" s="59"/>
    </row>
    <row r="125" spans="1:8">
      <c r="A125" s="1043"/>
      <c r="B125" s="59"/>
      <c r="D125" s="59"/>
    </row>
    <row r="126" spans="1:8">
      <c r="A126" s="1043"/>
      <c r="B126" s="59"/>
      <c r="D126" s="59"/>
    </row>
    <row r="127" spans="1:8">
      <c r="A127" s="1043"/>
      <c r="B127" s="59"/>
      <c r="D127" s="59"/>
    </row>
    <row r="128" spans="1:8">
      <c r="A128" s="1043"/>
      <c r="B128" s="59"/>
      <c r="D128" s="59"/>
    </row>
    <row r="129" spans="1:4">
      <c r="A129" s="1043"/>
      <c r="B129" s="59"/>
      <c r="D129" s="59"/>
    </row>
    <row r="130" spans="1:4">
      <c r="A130" s="1043"/>
      <c r="B130" s="59"/>
      <c r="D130" s="59"/>
    </row>
    <row r="131" spans="1:4">
      <c r="A131" s="1043"/>
      <c r="B131" s="59"/>
      <c r="D131" s="59"/>
    </row>
    <row r="132" spans="1:4">
      <c r="A132" s="1043"/>
      <c r="B132" s="59"/>
      <c r="D132" s="59"/>
    </row>
    <row r="133" spans="1:4">
      <c r="A133" s="11"/>
      <c r="B133" s="59"/>
      <c r="D133" s="59"/>
    </row>
    <row r="134" spans="1:4">
      <c r="A134" s="1043"/>
      <c r="B134" s="59"/>
      <c r="D134" s="59"/>
    </row>
    <row r="135" spans="1:4">
      <c r="A135" s="1043"/>
      <c r="B135" s="59"/>
      <c r="D135" s="59"/>
    </row>
    <row r="136" spans="1:4">
      <c r="A136" s="1043"/>
      <c r="B136" s="59"/>
      <c r="D136" s="59"/>
    </row>
    <row r="137" spans="1:4">
      <c r="A137" s="1043"/>
      <c r="B137" s="59"/>
      <c r="D137" s="59"/>
    </row>
    <row r="138" spans="1:4">
      <c r="A138" s="1043"/>
      <c r="B138" s="59"/>
      <c r="D138" s="59"/>
    </row>
    <row r="139" spans="1:4">
      <c r="A139" s="1043"/>
      <c r="B139" s="59"/>
      <c r="D139" s="59"/>
    </row>
    <row r="140" spans="1:4">
      <c r="A140" s="1043"/>
      <c r="B140" s="59"/>
      <c r="D140" s="59"/>
    </row>
    <row r="141" spans="1:4">
      <c r="A141" s="1043"/>
      <c r="B141" s="59"/>
      <c r="D141" s="59"/>
    </row>
    <row r="142" spans="1:4">
      <c r="A142" s="1043"/>
      <c r="B142" s="59"/>
      <c r="D142" s="59"/>
    </row>
    <row r="143" spans="1:4">
      <c r="A143" s="1043"/>
      <c r="B143" s="59"/>
      <c r="D143" s="59"/>
    </row>
    <row r="144" spans="1:4">
      <c r="A144" s="1043"/>
      <c r="B144" s="59"/>
      <c r="D144" s="59"/>
    </row>
    <row r="145" spans="1:4">
      <c r="A145" s="1043"/>
      <c r="B145" s="59"/>
      <c r="D145" s="59"/>
    </row>
    <row r="146" spans="1:4">
      <c r="A146" s="1043"/>
      <c r="B146" s="19"/>
      <c r="D146" s="19"/>
    </row>
    <row r="147" spans="1:4">
      <c r="A147" s="1101"/>
      <c r="B147" s="19"/>
      <c r="D147" s="19"/>
    </row>
    <row r="148" spans="1:4">
      <c r="A148" s="1028"/>
      <c r="B148" s="19"/>
      <c r="D148" s="19"/>
    </row>
    <row r="149" spans="1:4">
      <c r="A149" s="1028"/>
      <c r="B149" s="19"/>
      <c r="D149" s="19"/>
    </row>
    <row r="150" spans="1:4">
      <c r="A150" s="1030"/>
      <c r="B150" s="19"/>
      <c r="D150" s="19"/>
    </row>
    <row r="151" spans="1:4">
      <c r="A151" s="1028"/>
      <c r="B151" s="19"/>
      <c r="D151" s="19"/>
    </row>
    <row r="152" spans="1:4">
      <c r="A152" s="1028"/>
      <c r="B152" s="19"/>
      <c r="D152" s="19"/>
    </row>
    <row r="153" spans="1:4">
      <c r="A153" s="1028"/>
      <c r="B153" s="19"/>
      <c r="D153" s="19"/>
    </row>
    <row r="154" spans="1:4">
      <c r="A154" s="1028"/>
      <c r="B154" s="19"/>
      <c r="D154" s="19"/>
    </row>
    <row r="155" spans="1:4">
      <c r="A155" s="1028"/>
      <c r="B155" s="19"/>
      <c r="D155" s="19"/>
    </row>
    <row r="156" spans="1:4">
      <c r="A156" s="1028"/>
      <c r="B156" s="19"/>
      <c r="D156" s="19"/>
    </row>
    <row r="157" spans="1:4">
      <c r="A157" s="1028"/>
      <c r="B157" s="19"/>
      <c r="D157" s="19"/>
    </row>
    <row r="158" spans="1:4">
      <c r="A158" s="1028"/>
      <c r="B158" s="19"/>
      <c r="D158" s="19"/>
    </row>
    <row r="159" spans="1:4">
      <c r="A159" s="1028"/>
      <c r="B159" s="19"/>
      <c r="D159" s="19"/>
    </row>
    <row r="160" spans="1:4">
      <c r="A160" s="1028"/>
      <c r="B160" s="19"/>
      <c r="D160" s="19"/>
    </row>
    <row r="161" spans="1:4">
      <c r="A161" s="1028"/>
      <c r="B161" s="19"/>
      <c r="D161" s="19"/>
    </row>
    <row r="162" spans="1:4">
      <c r="A162" s="1028"/>
      <c r="B162" s="19"/>
      <c r="D162" s="19"/>
    </row>
    <row r="163" spans="1:4">
      <c r="A163" s="1028"/>
      <c r="B163" s="19"/>
      <c r="D163" s="19"/>
    </row>
    <row r="164" spans="1:4">
      <c r="A164" s="1028"/>
      <c r="B164" s="19"/>
      <c r="D164" s="19"/>
    </row>
    <row r="165" spans="1:4">
      <c r="A165" s="1101"/>
      <c r="B165" s="19"/>
      <c r="D165" s="19"/>
    </row>
    <row r="166" spans="1:4">
      <c r="A166" s="1028"/>
      <c r="B166" s="19"/>
      <c r="D166" s="19"/>
    </row>
    <row r="167" spans="1:4">
      <c r="A167" s="1028"/>
      <c r="B167" s="19"/>
      <c r="D167" s="19"/>
    </row>
    <row r="168" spans="1:4">
      <c r="A168" s="1028"/>
      <c r="B168" s="19"/>
      <c r="D168" s="19"/>
    </row>
    <row r="169" spans="1:4">
      <c r="A169" s="1028"/>
      <c r="B169" s="19"/>
      <c r="D169" s="19"/>
    </row>
    <row r="170" spans="1:4">
      <c r="A170" s="1028"/>
      <c r="B170" s="19"/>
      <c r="D170" s="19"/>
    </row>
    <row r="171" spans="1:4">
      <c r="A171" s="14"/>
      <c r="B171" s="19"/>
      <c r="D171" s="19"/>
    </row>
    <row r="172" spans="1:4">
      <c r="A172" s="1028"/>
      <c r="B172" s="19"/>
      <c r="D172" s="19"/>
    </row>
    <row r="173" spans="1:4">
      <c r="A173" s="1028"/>
      <c r="B173" s="19"/>
      <c r="D173" s="19"/>
    </row>
    <row r="174" spans="1:4">
      <c r="A174" s="1028"/>
      <c r="B174" s="19"/>
      <c r="D174" s="19"/>
    </row>
    <row r="175" spans="1:4">
      <c r="A175" s="1028"/>
      <c r="B175" s="19"/>
      <c r="D175" s="19"/>
    </row>
    <row r="176" spans="1:4">
      <c r="A176" s="1028"/>
      <c r="B176" s="19"/>
      <c r="D176" s="19"/>
    </row>
    <row r="177" spans="1:4">
      <c r="A177" s="1028"/>
      <c r="B177" s="19"/>
      <c r="D177" s="19"/>
    </row>
    <row r="178" spans="1:4">
      <c r="A178" s="1028"/>
      <c r="B178" s="19"/>
      <c r="D178" s="19"/>
    </row>
    <row r="179" spans="1:4">
      <c r="A179" s="1028"/>
      <c r="B179" s="19"/>
      <c r="D179" s="19"/>
    </row>
    <row r="180" spans="1:4">
      <c r="A180" s="1028"/>
      <c r="B180" s="19"/>
      <c r="D180" s="19"/>
    </row>
    <row r="181" spans="1:4">
      <c r="A181" s="1028"/>
      <c r="B181" s="19"/>
      <c r="D181" s="19"/>
    </row>
    <row r="182" spans="1:4">
      <c r="A182" s="1028"/>
      <c r="B182" s="19"/>
      <c r="D182" s="19"/>
    </row>
    <row r="183" spans="1:4">
      <c r="A183" s="1028"/>
      <c r="B183" s="19"/>
      <c r="D183" s="19"/>
    </row>
    <row r="184" spans="1:4">
      <c r="A184" s="1028"/>
      <c r="B184" s="19"/>
      <c r="D184" s="19"/>
    </row>
    <row r="185" spans="1:4">
      <c r="A185" s="1028"/>
      <c r="B185" s="19"/>
      <c r="D185" s="19"/>
    </row>
    <row r="186" spans="1:4">
      <c r="A186" s="11"/>
      <c r="B186" s="19"/>
      <c r="D186" s="19"/>
    </row>
    <row r="187" spans="1:4">
      <c r="A187" s="1101"/>
      <c r="B187" s="19"/>
      <c r="D187" s="19"/>
    </row>
    <row r="188" spans="1:4">
      <c r="A188" s="1028"/>
      <c r="B188" s="19"/>
      <c r="D188" s="19"/>
    </row>
    <row r="189" spans="1:4">
      <c r="A189" s="1028"/>
      <c r="B189" s="19"/>
      <c r="D189" s="19"/>
    </row>
    <row r="190" spans="1:4">
      <c r="A190" s="1028"/>
      <c r="B190" s="19"/>
      <c r="D190" s="19"/>
    </row>
    <row r="191" spans="1:4">
      <c r="A191" s="1028"/>
      <c r="B191" s="19"/>
      <c r="D191" s="19"/>
    </row>
    <row r="192" spans="1:4">
      <c r="A192" s="1028"/>
      <c r="B192" s="19"/>
      <c r="D192" s="19"/>
    </row>
    <row r="193" spans="1:4">
      <c r="A193" s="1028"/>
      <c r="B193" s="19"/>
      <c r="D193" s="19"/>
    </row>
    <row r="194" spans="1:4">
      <c r="A194" s="1028"/>
      <c r="B194" s="19"/>
      <c r="D194" s="19"/>
    </row>
    <row r="195" spans="1:4">
      <c r="A195" s="1028"/>
      <c r="B195" s="19"/>
      <c r="D195" s="19"/>
    </row>
    <row r="196" spans="1:4">
      <c r="A196" s="1028"/>
      <c r="B196" s="19"/>
      <c r="D196" s="19"/>
    </row>
    <row r="197" spans="1:4">
      <c r="A197" s="1028"/>
      <c r="B197" s="19"/>
      <c r="D197" s="19"/>
    </row>
    <row r="198" spans="1:4">
      <c r="A198" s="1028"/>
      <c r="B198" s="19"/>
      <c r="D198" s="19"/>
    </row>
    <row r="199" spans="1:4">
      <c r="A199" s="11"/>
      <c r="B199" s="19"/>
      <c r="D199" s="19"/>
    </row>
    <row r="200" spans="1:4">
      <c r="A200" s="1101"/>
      <c r="B200" s="19"/>
      <c r="D200" s="19"/>
    </row>
    <row r="201" spans="1:4">
      <c r="A201" s="1028"/>
      <c r="B201" s="19"/>
      <c r="D201" s="19"/>
    </row>
    <row r="202" spans="1:4">
      <c r="A202" s="1028"/>
      <c r="B202" s="19"/>
      <c r="D202" s="19"/>
    </row>
    <row r="203" spans="1:4">
      <c r="A203" s="1028"/>
      <c r="B203" s="19"/>
      <c r="D203" s="19"/>
    </row>
    <row r="204" spans="1:4">
      <c r="A204" s="1028"/>
      <c r="B204" s="19"/>
      <c r="D204" s="19"/>
    </row>
    <row r="205" spans="1:4">
      <c r="A205" s="1028"/>
      <c r="B205" s="19"/>
      <c r="D205" s="19"/>
    </row>
    <row r="206" spans="1:4">
      <c r="A206" s="1028"/>
      <c r="B206" s="19"/>
      <c r="D206" s="19"/>
    </row>
    <row r="207" spans="1:4">
      <c r="A207" s="1028"/>
      <c r="B207" s="19"/>
      <c r="D207" s="19"/>
    </row>
    <row r="208" spans="1:4">
      <c r="A208" s="1028"/>
      <c r="B208" s="19"/>
      <c r="D208" s="19"/>
    </row>
    <row r="209" spans="1:4">
      <c r="A209" s="1028"/>
      <c r="B209" s="19"/>
      <c r="D209" s="19"/>
    </row>
    <row r="210" spans="1:4">
      <c r="A210" s="1028"/>
      <c r="B210" s="19"/>
      <c r="D210" s="19"/>
    </row>
    <row r="211" spans="1:4">
      <c r="A211" s="1028"/>
      <c r="B211" s="19"/>
      <c r="D211" s="19"/>
    </row>
    <row r="212" spans="1:4">
      <c r="A212" s="1028"/>
      <c r="B212" s="19"/>
      <c r="D212" s="19"/>
    </row>
    <row r="213" spans="1:4">
      <c r="A213" s="1028"/>
      <c r="B213" s="19"/>
      <c r="D213" s="19"/>
    </row>
    <row r="214" spans="1:4">
      <c r="A214" s="1028"/>
      <c r="B214" s="19"/>
      <c r="D214" s="19"/>
    </row>
    <row r="215" spans="1:4">
      <c r="A215" s="1028"/>
      <c r="B215" s="19"/>
      <c r="D215" s="19"/>
    </row>
    <row r="216" spans="1:4">
      <c r="A216" s="1028"/>
      <c r="B216" s="19"/>
      <c r="D216" s="19"/>
    </row>
    <row r="217" spans="1:4">
      <c r="A217" s="1028"/>
      <c r="B217" s="19"/>
      <c r="D217" s="19"/>
    </row>
    <row r="218" spans="1:4">
      <c r="A218" s="1028"/>
      <c r="B218" s="19"/>
      <c r="D218" s="19"/>
    </row>
    <row r="219" spans="1:4">
      <c r="A219" s="1028"/>
      <c r="B219" s="19"/>
      <c r="D219" s="19"/>
    </row>
    <row r="220" spans="1:4">
      <c r="A220" s="14"/>
      <c r="B220" s="19"/>
      <c r="D220" s="19"/>
    </row>
    <row r="221" spans="1:4">
      <c r="A221" s="1028"/>
      <c r="B221" s="19"/>
      <c r="D221" s="19"/>
    </row>
    <row r="222" spans="1:4">
      <c r="A222" s="1028"/>
      <c r="B222" s="19"/>
      <c r="D222" s="19"/>
    </row>
    <row r="223" spans="1:4">
      <c r="A223" s="1028"/>
      <c r="B223" s="19"/>
      <c r="D223" s="19"/>
    </row>
    <row r="224" spans="1:4">
      <c r="A224" s="1028"/>
      <c r="B224" s="19"/>
      <c r="D224" s="19"/>
    </row>
    <row r="225" spans="1:4">
      <c r="A225" s="1028"/>
      <c r="B225" s="19"/>
      <c r="D225" s="19"/>
    </row>
    <row r="226" spans="1:4">
      <c r="A226" s="1028"/>
      <c r="B226" s="19"/>
      <c r="D226" s="19"/>
    </row>
    <row r="227" spans="1:4">
      <c r="A227" s="1030"/>
      <c r="B227" s="19"/>
      <c r="D227" s="19"/>
    </row>
    <row r="228" spans="1:4">
      <c r="A228" s="11"/>
      <c r="B228" s="19"/>
      <c r="D228" s="19"/>
    </row>
    <row r="229" spans="1:4">
      <c r="A229" s="1101"/>
      <c r="B229" s="19"/>
      <c r="D229" s="19"/>
    </row>
    <row r="230" spans="1:4">
      <c r="A230" s="1028"/>
      <c r="B230" s="19"/>
      <c r="D230" s="19"/>
    </row>
    <row r="231" spans="1:4">
      <c r="A231" s="1028"/>
      <c r="B231" s="19"/>
      <c r="D231" s="19"/>
    </row>
    <row r="232" spans="1:4">
      <c r="A232" s="11"/>
      <c r="B232" s="19"/>
      <c r="D232" s="19"/>
    </row>
    <row r="233" spans="1:4">
      <c r="B233" s="19"/>
      <c r="D233" s="19"/>
    </row>
    <row r="234" spans="1:4">
      <c r="B234" s="19"/>
      <c r="D234" s="19"/>
    </row>
  </sheetData>
  <mergeCells count="1">
    <mergeCell ref="A1:C1"/>
  </mergeCells>
  <hyperlinks>
    <hyperlink ref="A1" location="Содержание!A1" display="Вернуться в СОДЕРЖАНИЕ" xr:uid="{387822D0-E8BC-4D3D-8547-08B4452ABE52}"/>
  </hyperlinks>
  <pageMargins left="0.78740157480314965" right="0.78740157480314965" top="0.78740157480314965" bottom="0.59055118110236227" header="0.39370078740157483" footer="0.39370078740157483"/>
  <pageSetup paperSize="9" firstPageNumber="107" orientation="portrait" useFirstPageNumber="1" r:id="rId1"/>
  <headerFooter alignWithMargins="0">
    <oddFooter>&amp;C&amp;"Times New Roman Cyr,обычный"&amp;9&amp;P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247"/>
  <sheetViews>
    <sheetView zoomScaleNormal="100" zoomScaleSheetLayoutView="100" workbookViewId="0">
      <pane xSplit="1" ySplit="4" topLeftCell="B26" activePane="bottomRight" state="frozen"/>
      <selection activeCell="P15" sqref="P15"/>
      <selection pane="topRight" activeCell="P15" sqref="P15"/>
      <selection pane="bottomLeft" activeCell="P15" sqref="P15"/>
      <selection pane="bottomRight" activeCell="J124" sqref="J124"/>
    </sheetView>
  </sheetViews>
  <sheetFormatPr defaultColWidth="8.85546875" defaultRowHeight="12.75"/>
  <cols>
    <col min="1" max="1" width="30" style="10" customWidth="1"/>
    <col min="2" max="6" width="11.28515625" style="10" customWidth="1"/>
    <col min="7" max="16384" width="8.85546875" style="10"/>
  </cols>
  <sheetData>
    <row r="1" spans="1:8" ht="14.25" customHeight="1">
      <c r="A1" s="1716" t="s">
        <v>1308</v>
      </c>
      <c r="B1" s="1716"/>
      <c r="C1" s="1716"/>
    </row>
    <row r="2" spans="1:8" ht="18" customHeight="1">
      <c r="A2" s="1010" t="s">
        <v>1280</v>
      </c>
    </row>
    <row r="3" spans="1:8" ht="18" customHeight="1">
      <c r="A3" s="1102" t="s">
        <v>125</v>
      </c>
    </row>
    <row r="4" spans="1:8" ht="18" customHeight="1">
      <c r="A4" s="1103"/>
      <c r="B4" s="41">
        <v>2021</v>
      </c>
      <c r="C4" s="41">
        <v>2022</v>
      </c>
      <c r="D4" s="41">
        <v>2023</v>
      </c>
      <c r="E4" s="41">
        <v>2024</v>
      </c>
      <c r="F4" s="41">
        <v>2025</v>
      </c>
    </row>
    <row r="5" spans="1:8" ht="10.5" customHeight="1">
      <c r="A5" s="13"/>
      <c r="B5" s="1024"/>
      <c r="C5" s="1024"/>
      <c r="D5" s="1024"/>
      <c r="E5" s="1024"/>
    </row>
    <row r="6" spans="1:8" ht="13.15" customHeight="1">
      <c r="A6" s="12" t="s">
        <v>0</v>
      </c>
      <c r="B6" s="17">
        <v>38875</v>
      </c>
      <c r="C6" s="17">
        <v>31401</v>
      </c>
      <c r="D6" s="17">
        <v>31500</v>
      </c>
      <c r="E6" s="16">
        <v>31710</v>
      </c>
      <c r="F6" s="16">
        <v>33428</v>
      </c>
    </row>
    <row r="7" spans="1:8" ht="12.95" customHeight="1">
      <c r="B7" s="19"/>
      <c r="C7" s="19"/>
      <c r="D7" s="1024"/>
      <c r="E7" s="1104"/>
      <c r="F7" s="1104"/>
    </row>
    <row r="8" spans="1:8" s="1023" customFormat="1" ht="12.95" customHeight="1">
      <c r="A8" s="12" t="s">
        <v>1</v>
      </c>
      <c r="B8" s="17">
        <v>2753</v>
      </c>
      <c r="C8" s="17">
        <v>2314</v>
      </c>
      <c r="D8" s="17">
        <v>2303</v>
      </c>
      <c r="E8" s="17">
        <v>2296</v>
      </c>
      <c r="F8" s="17">
        <v>2436</v>
      </c>
      <c r="G8" s="1105"/>
      <c r="H8" s="1105"/>
    </row>
    <row r="9" spans="1:8" s="1023" customFormat="1" ht="12.95" customHeight="1">
      <c r="A9" s="12"/>
      <c r="B9" s="16"/>
      <c r="C9" s="16"/>
      <c r="D9" s="1106"/>
      <c r="E9" s="1106"/>
      <c r="F9" s="1106"/>
    </row>
    <row r="10" spans="1:8" ht="12.95" customHeight="1">
      <c r="A10" s="795" t="s">
        <v>53</v>
      </c>
      <c r="B10" s="18">
        <v>223</v>
      </c>
      <c r="C10" s="6">
        <v>175</v>
      </c>
      <c r="D10" s="6">
        <v>163</v>
      </c>
      <c r="E10" s="6">
        <v>144</v>
      </c>
      <c r="F10" s="6">
        <v>159</v>
      </c>
    </row>
    <row r="11" spans="1:8" ht="12.95" customHeight="1">
      <c r="A11" s="795" t="s">
        <v>54</v>
      </c>
      <c r="B11" s="18">
        <v>371</v>
      </c>
      <c r="C11" s="6">
        <v>334</v>
      </c>
      <c r="D11" s="6">
        <v>289</v>
      </c>
      <c r="E11" s="6">
        <v>302</v>
      </c>
      <c r="F11" s="6">
        <v>307</v>
      </c>
    </row>
    <row r="12" spans="1:8" ht="12.95" customHeight="1">
      <c r="A12" s="795" t="s">
        <v>55</v>
      </c>
      <c r="B12" s="18">
        <v>102</v>
      </c>
      <c r="C12" s="6">
        <v>89</v>
      </c>
      <c r="D12" s="6">
        <v>100</v>
      </c>
      <c r="E12" s="6">
        <v>97</v>
      </c>
      <c r="F12" s="6">
        <v>93</v>
      </c>
    </row>
    <row r="13" spans="1:8" ht="12.95" customHeight="1">
      <c r="A13" s="795" t="s">
        <v>57</v>
      </c>
      <c r="B13" s="18">
        <v>425</v>
      </c>
      <c r="C13" s="6">
        <v>368</v>
      </c>
      <c r="D13" s="6">
        <v>339</v>
      </c>
      <c r="E13" s="19">
        <v>339</v>
      </c>
      <c r="F13" s="19">
        <v>360</v>
      </c>
    </row>
    <row r="14" spans="1:8" ht="12.95" customHeight="1">
      <c r="A14" s="795" t="s">
        <v>58</v>
      </c>
      <c r="B14" s="18">
        <v>931</v>
      </c>
      <c r="C14" s="6">
        <v>841</v>
      </c>
      <c r="D14" s="6">
        <v>815</v>
      </c>
      <c r="E14" s="6">
        <v>840</v>
      </c>
      <c r="F14" s="6">
        <v>933</v>
      </c>
    </row>
    <row r="15" spans="1:8" ht="12.95" customHeight="1">
      <c r="A15" s="1081" t="s">
        <v>56</v>
      </c>
      <c r="B15" s="19"/>
      <c r="C15" s="19"/>
      <c r="D15" s="19"/>
      <c r="E15" s="6"/>
      <c r="F15" s="6"/>
    </row>
    <row r="16" spans="1:8" ht="12.95" customHeight="1">
      <c r="A16" s="794" t="s">
        <v>136</v>
      </c>
      <c r="B16" s="18">
        <v>52</v>
      </c>
      <c r="C16" s="6">
        <v>53</v>
      </c>
      <c r="D16" s="6">
        <v>36</v>
      </c>
      <c r="E16" s="6">
        <v>55</v>
      </c>
      <c r="F16" s="6">
        <v>54</v>
      </c>
    </row>
    <row r="17" spans="1:10" ht="12.95" customHeight="1">
      <c r="A17" s="794" t="s">
        <v>137</v>
      </c>
      <c r="B17" s="18">
        <v>101</v>
      </c>
      <c r="C17" s="6">
        <v>107</v>
      </c>
      <c r="D17" s="6">
        <v>97</v>
      </c>
      <c r="E17" s="19">
        <v>112</v>
      </c>
      <c r="F17" s="19">
        <v>96</v>
      </c>
    </row>
    <row r="18" spans="1:10" ht="12.95" customHeight="1">
      <c r="A18" s="795" t="s">
        <v>59</v>
      </c>
      <c r="B18" s="18">
        <v>701</v>
      </c>
      <c r="C18" s="6">
        <v>507</v>
      </c>
      <c r="D18" s="6">
        <v>597</v>
      </c>
      <c r="E18" s="6">
        <v>574</v>
      </c>
      <c r="F18" s="6">
        <v>584</v>
      </c>
    </row>
    <row r="19" spans="1:10" ht="12.95" customHeight="1">
      <c r="A19" s="862" t="s">
        <v>612</v>
      </c>
      <c r="B19" s="18">
        <v>168</v>
      </c>
      <c r="C19" s="6">
        <v>129</v>
      </c>
      <c r="D19" s="6">
        <v>182</v>
      </c>
      <c r="E19" s="6">
        <v>157</v>
      </c>
      <c r="F19" s="6">
        <v>151</v>
      </c>
    </row>
    <row r="20" spans="1:10" ht="12.95" customHeight="1">
      <c r="A20" s="11"/>
      <c r="B20" s="1107"/>
      <c r="C20" s="1107"/>
      <c r="D20" s="1107"/>
    </row>
    <row r="21" spans="1:10" ht="12.95" customHeight="1">
      <c r="A21" s="20" t="s">
        <v>12</v>
      </c>
      <c r="B21" s="17">
        <v>6698</v>
      </c>
      <c r="C21" s="17">
        <v>5494</v>
      </c>
      <c r="D21" s="17">
        <v>5436</v>
      </c>
      <c r="E21" s="16">
        <v>5582</v>
      </c>
      <c r="F21" s="16">
        <v>5853</v>
      </c>
    </row>
    <row r="22" spans="1:10" ht="12.95" customHeight="1">
      <c r="A22" s="20"/>
      <c r="B22" s="16"/>
      <c r="C22" s="16"/>
      <c r="D22" s="1024"/>
      <c r="E22" s="6"/>
      <c r="F22" s="6"/>
    </row>
    <row r="23" spans="1:10" ht="12.95" customHeight="1">
      <c r="A23" s="185" t="s">
        <v>1329</v>
      </c>
      <c r="B23" s="18">
        <v>731</v>
      </c>
      <c r="C23" s="6">
        <v>549</v>
      </c>
      <c r="D23" s="43">
        <v>541</v>
      </c>
      <c r="E23" s="6">
        <v>685</v>
      </c>
      <c r="F23" s="6">
        <v>646</v>
      </c>
      <c r="I23" s="577"/>
    </row>
    <row r="24" spans="1:10" ht="12.95" customHeight="1">
      <c r="A24" s="773" t="s">
        <v>60</v>
      </c>
      <c r="B24" s="18">
        <v>139</v>
      </c>
      <c r="C24" s="6">
        <v>144</v>
      </c>
      <c r="D24" s="43" t="s">
        <v>644</v>
      </c>
      <c r="E24" s="6">
        <v>139</v>
      </c>
      <c r="F24" s="6">
        <v>123</v>
      </c>
    </row>
    <row r="25" spans="1:10" ht="12.95" customHeight="1">
      <c r="A25" s="773" t="s">
        <v>62</v>
      </c>
      <c r="B25" s="18">
        <v>148</v>
      </c>
      <c r="C25" s="6">
        <v>110</v>
      </c>
      <c r="D25" s="43" t="s">
        <v>640</v>
      </c>
      <c r="E25" s="6">
        <v>121</v>
      </c>
      <c r="F25" s="6">
        <v>136</v>
      </c>
    </row>
    <row r="26" spans="1:10" ht="12.95" customHeight="1">
      <c r="A26" s="773" t="s">
        <v>64</v>
      </c>
      <c r="B26" s="18">
        <v>223</v>
      </c>
      <c r="C26" s="6">
        <v>191</v>
      </c>
      <c r="D26" s="43">
        <v>204</v>
      </c>
      <c r="E26" s="6">
        <v>128</v>
      </c>
      <c r="F26" s="6">
        <v>141</v>
      </c>
    </row>
    <row r="27" spans="1:10" ht="12.95" customHeight="1">
      <c r="A27" s="773" t="s">
        <v>67</v>
      </c>
      <c r="B27" s="18">
        <v>739</v>
      </c>
      <c r="C27" s="6">
        <v>611</v>
      </c>
      <c r="D27" s="43">
        <v>611</v>
      </c>
      <c r="E27" s="6">
        <v>579</v>
      </c>
      <c r="F27" s="6">
        <v>700</v>
      </c>
      <c r="G27" s="18"/>
    </row>
    <row r="28" spans="1:10" ht="12.95" customHeight="1">
      <c r="A28" s="863" t="s">
        <v>68</v>
      </c>
      <c r="B28" s="18">
        <v>174</v>
      </c>
      <c r="C28" s="6">
        <v>126</v>
      </c>
      <c r="D28" s="43" t="s">
        <v>643</v>
      </c>
      <c r="E28" s="6">
        <v>210</v>
      </c>
      <c r="F28" s="6">
        <v>259</v>
      </c>
      <c r="G28" s="18"/>
    </row>
    <row r="29" spans="1:10" ht="12.95" customHeight="1">
      <c r="A29" s="773" t="s">
        <v>69</v>
      </c>
      <c r="B29" s="18">
        <v>549</v>
      </c>
      <c r="C29" s="6">
        <v>489</v>
      </c>
      <c r="D29" s="43">
        <v>478</v>
      </c>
      <c r="E29" s="6">
        <v>460</v>
      </c>
      <c r="F29" s="6">
        <v>491</v>
      </c>
    </row>
    <row r="30" spans="1:10" ht="12.95" customHeight="1">
      <c r="A30" s="773" t="s">
        <v>70</v>
      </c>
      <c r="B30" s="18">
        <v>1022</v>
      </c>
      <c r="C30" s="6">
        <v>728</v>
      </c>
      <c r="D30" s="43">
        <v>721</v>
      </c>
      <c r="E30" s="6">
        <v>824</v>
      </c>
      <c r="F30" s="6">
        <v>804</v>
      </c>
    </row>
    <row r="31" spans="1:10" s="13" customFormat="1" ht="13.15" customHeight="1">
      <c r="A31" s="863" t="s">
        <v>615</v>
      </c>
      <c r="B31" s="29">
        <v>290</v>
      </c>
      <c r="C31" s="29">
        <v>202</v>
      </c>
      <c r="D31" s="65">
        <v>231</v>
      </c>
      <c r="E31" s="6">
        <v>281</v>
      </c>
      <c r="F31" s="6">
        <v>249</v>
      </c>
      <c r="J31" s="763"/>
    </row>
    <row r="32" spans="1:10" ht="12.95" customHeight="1">
      <c r="A32" s="773" t="s">
        <v>71</v>
      </c>
      <c r="B32" s="18">
        <v>776</v>
      </c>
      <c r="C32" s="6">
        <v>634</v>
      </c>
      <c r="D32" s="43">
        <v>637</v>
      </c>
      <c r="E32" s="6">
        <v>770</v>
      </c>
      <c r="F32" s="6">
        <v>715</v>
      </c>
    </row>
    <row r="33" spans="1:8" ht="12.95" customHeight="1">
      <c r="A33" s="863" t="s">
        <v>72</v>
      </c>
      <c r="B33" s="18">
        <v>117</v>
      </c>
      <c r="C33" s="6">
        <v>87</v>
      </c>
      <c r="D33" s="43">
        <v>77</v>
      </c>
      <c r="E33" s="6">
        <v>102</v>
      </c>
      <c r="F33" s="6">
        <v>83</v>
      </c>
    </row>
    <row r="34" spans="1:8" ht="12.95" customHeight="1">
      <c r="A34" s="863" t="s">
        <v>1228</v>
      </c>
      <c r="B34" s="18">
        <v>51</v>
      </c>
      <c r="C34" s="6">
        <v>54</v>
      </c>
      <c r="D34" s="43" t="s">
        <v>639</v>
      </c>
      <c r="E34" s="6">
        <v>53</v>
      </c>
      <c r="F34" s="6">
        <v>54</v>
      </c>
    </row>
    <row r="35" spans="1:8" ht="12.95" customHeight="1">
      <c r="A35" s="1028" t="s">
        <v>73</v>
      </c>
      <c r="B35" s="18">
        <v>1513</v>
      </c>
      <c r="C35" s="18">
        <v>1300</v>
      </c>
      <c r="D35" s="18">
        <v>1298</v>
      </c>
      <c r="E35" s="6">
        <v>1147</v>
      </c>
      <c r="F35" s="6">
        <v>1309</v>
      </c>
    </row>
    <row r="36" spans="1:8" ht="12.95" customHeight="1">
      <c r="A36" s="1084" t="s">
        <v>74</v>
      </c>
      <c r="B36" s="18">
        <v>79</v>
      </c>
      <c r="C36" s="6">
        <v>34</v>
      </c>
      <c r="D36" s="43">
        <v>47</v>
      </c>
      <c r="E36" s="6">
        <v>43</v>
      </c>
      <c r="F36" s="6">
        <v>60</v>
      </c>
    </row>
    <row r="37" spans="1:8" ht="12.95" customHeight="1">
      <c r="A37" s="773" t="s">
        <v>75</v>
      </c>
      <c r="B37" s="18">
        <v>169</v>
      </c>
      <c r="C37" s="6">
        <v>127</v>
      </c>
      <c r="D37" s="43">
        <v>92</v>
      </c>
      <c r="E37" s="6">
        <v>131</v>
      </c>
      <c r="F37" s="6">
        <v>151</v>
      </c>
    </row>
    <row r="38" spans="1:8" ht="12.95" customHeight="1">
      <c r="A38" s="773" t="s">
        <v>76</v>
      </c>
      <c r="B38" s="18">
        <v>559</v>
      </c>
      <c r="C38" s="6">
        <v>497</v>
      </c>
      <c r="D38" s="43">
        <v>524</v>
      </c>
      <c r="E38" s="6">
        <v>492</v>
      </c>
      <c r="F38" s="6">
        <v>507</v>
      </c>
    </row>
    <row r="39" spans="1:8" ht="12.95" customHeight="1">
      <c r="A39" s="844" t="s">
        <v>138</v>
      </c>
      <c r="B39" s="18">
        <v>110</v>
      </c>
      <c r="C39" s="6">
        <v>122</v>
      </c>
      <c r="D39" s="43">
        <v>123</v>
      </c>
      <c r="E39" s="6">
        <v>199</v>
      </c>
      <c r="F39" s="6">
        <v>210</v>
      </c>
    </row>
    <row r="40" spans="1:8" ht="12.95" customHeight="1">
      <c r="A40" s="1028" t="s">
        <v>77</v>
      </c>
      <c r="B40" s="18">
        <v>130</v>
      </c>
      <c r="C40" s="6">
        <v>114</v>
      </c>
      <c r="D40" s="43">
        <v>99</v>
      </c>
      <c r="E40" s="6">
        <v>106</v>
      </c>
      <c r="F40" s="6">
        <v>130</v>
      </c>
    </row>
    <row r="41" spans="1:8" ht="12.95" customHeight="1">
      <c r="A41" s="1085"/>
      <c r="B41" s="65"/>
      <c r="C41" s="65"/>
      <c r="D41" s="65"/>
      <c r="E41" s="18"/>
      <c r="F41" s="18"/>
    </row>
    <row r="42" spans="1:8" ht="13.15" customHeight="1">
      <c r="A42" s="791" t="s">
        <v>21</v>
      </c>
      <c r="B42" s="17">
        <v>3911</v>
      </c>
      <c r="C42" s="17">
        <v>2990</v>
      </c>
      <c r="D42" s="17">
        <v>2876</v>
      </c>
      <c r="E42" s="17">
        <v>2957</v>
      </c>
      <c r="F42" s="17">
        <v>3169</v>
      </c>
      <c r="H42" s="577"/>
    </row>
    <row r="43" spans="1:8" ht="13.15" customHeight="1">
      <c r="A43" s="791"/>
      <c r="B43" s="19"/>
      <c r="C43" s="19"/>
      <c r="D43" s="1024"/>
      <c r="E43" s="1024"/>
      <c r="F43" s="1024"/>
    </row>
    <row r="44" spans="1:8" ht="13.15" customHeight="1">
      <c r="A44" s="795" t="s">
        <v>79</v>
      </c>
      <c r="B44" s="18">
        <v>633</v>
      </c>
      <c r="C44" s="18">
        <v>440</v>
      </c>
      <c r="D44" s="1108">
        <v>403</v>
      </c>
      <c r="E44" s="1108">
        <v>441</v>
      </c>
      <c r="F44" s="1108">
        <v>470</v>
      </c>
    </row>
    <row r="45" spans="1:8" ht="13.15" customHeight="1">
      <c r="A45" s="795" t="s">
        <v>81</v>
      </c>
      <c r="B45" s="18">
        <v>335</v>
      </c>
      <c r="C45" s="18">
        <v>256</v>
      </c>
      <c r="D45" s="1108">
        <v>236</v>
      </c>
      <c r="E45" s="1108">
        <v>283</v>
      </c>
      <c r="F45" s="1108">
        <v>333</v>
      </c>
    </row>
    <row r="46" spans="1:8" ht="13.15" customHeight="1">
      <c r="A46" s="795" t="s">
        <v>83</v>
      </c>
      <c r="B46" s="18">
        <v>530</v>
      </c>
      <c r="C46" s="18">
        <v>435</v>
      </c>
      <c r="D46" s="1108">
        <v>389</v>
      </c>
      <c r="E46" s="1108">
        <v>400</v>
      </c>
      <c r="F46" s="1108">
        <v>413</v>
      </c>
    </row>
    <row r="47" spans="1:8" ht="13.15" customHeight="1">
      <c r="A47" s="795" t="s">
        <v>84</v>
      </c>
      <c r="B47" s="18">
        <v>738</v>
      </c>
      <c r="C47" s="18">
        <v>553</v>
      </c>
      <c r="D47" s="1108">
        <v>528</v>
      </c>
      <c r="E47" s="1108">
        <v>561</v>
      </c>
      <c r="F47" s="1108">
        <v>567</v>
      </c>
    </row>
    <row r="48" spans="1:8" ht="13.15" customHeight="1">
      <c r="A48" s="795" t="s">
        <v>85</v>
      </c>
      <c r="B48" s="18">
        <v>691</v>
      </c>
      <c r="C48" s="18">
        <v>565</v>
      </c>
      <c r="D48" s="1108">
        <v>517</v>
      </c>
      <c r="E48" s="1108">
        <v>566</v>
      </c>
      <c r="F48" s="1108">
        <v>605</v>
      </c>
    </row>
    <row r="49" spans="1:6" ht="13.15" customHeight="1">
      <c r="A49" s="862" t="s">
        <v>86</v>
      </c>
      <c r="B49" s="18">
        <v>85</v>
      </c>
      <c r="C49" s="18">
        <v>112</v>
      </c>
      <c r="D49" s="1108">
        <v>62</v>
      </c>
      <c r="E49" s="1108">
        <v>158</v>
      </c>
      <c r="F49" s="1108">
        <v>145</v>
      </c>
    </row>
    <row r="50" spans="1:6" ht="13.15" customHeight="1">
      <c r="A50" s="795" t="s">
        <v>87</v>
      </c>
      <c r="B50" s="18">
        <v>400</v>
      </c>
      <c r="C50" s="18">
        <v>317</v>
      </c>
      <c r="D50" s="1108">
        <v>377</v>
      </c>
      <c r="E50" s="1108">
        <v>345</v>
      </c>
      <c r="F50" s="1108">
        <v>351</v>
      </c>
    </row>
    <row r="51" spans="1:6" ht="13.15" customHeight="1">
      <c r="A51" s="795" t="s">
        <v>88</v>
      </c>
      <c r="B51" s="18">
        <v>584</v>
      </c>
      <c r="C51" s="18">
        <v>424</v>
      </c>
      <c r="D51" s="1108">
        <v>426</v>
      </c>
      <c r="E51" s="1108">
        <v>361</v>
      </c>
      <c r="F51" s="1108">
        <v>430</v>
      </c>
    </row>
    <row r="52" spans="1:6" ht="12.95" customHeight="1">
      <c r="A52" s="1084"/>
      <c r="B52" s="82"/>
      <c r="C52" s="82"/>
      <c r="D52" s="82"/>
      <c r="E52" s="82"/>
      <c r="F52" s="1024"/>
    </row>
    <row r="53" spans="1:6" ht="12.95" customHeight="1">
      <c r="A53" s="1084"/>
      <c r="B53" s="82"/>
      <c r="C53" s="82"/>
      <c r="D53" s="82"/>
      <c r="E53" s="82"/>
      <c r="F53" s="1024"/>
    </row>
    <row r="54" spans="1:6" ht="12.95" customHeight="1">
      <c r="A54" s="1084"/>
      <c r="B54" s="82"/>
      <c r="C54" s="82"/>
      <c r="D54" s="82"/>
      <c r="E54" s="82"/>
      <c r="F54" s="1024"/>
    </row>
    <row r="55" spans="1:6" ht="12.95" customHeight="1">
      <c r="A55" s="1084"/>
      <c r="B55" s="82"/>
      <c r="C55" s="82"/>
      <c r="D55" s="82"/>
      <c r="E55" s="82"/>
      <c r="F55" s="1024"/>
    </row>
    <row r="56" spans="1:6" ht="12.95" customHeight="1">
      <c r="A56" s="1084"/>
      <c r="B56" s="82"/>
      <c r="C56" s="82"/>
      <c r="D56" s="82"/>
      <c r="E56" s="82"/>
      <c r="F56" s="1024"/>
    </row>
    <row r="57" spans="1:6" ht="12.95" customHeight="1">
      <c r="A57" s="1084"/>
      <c r="B57" s="82"/>
      <c r="C57" s="82"/>
      <c r="D57" s="82"/>
      <c r="E57" s="82"/>
      <c r="F57" s="1024"/>
    </row>
    <row r="58" spans="1:6" ht="12.95" customHeight="1">
      <c r="A58" s="1084"/>
      <c r="B58" s="82"/>
      <c r="C58" s="82"/>
      <c r="D58" s="82"/>
      <c r="E58" s="82"/>
      <c r="F58" s="1024"/>
    </row>
    <row r="59" spans="1:6" ht="18" customHeight="1">
      <c r="A59" s="33" t="s">
        <v>1281</v>
      </c>
      <c r="B59" s="82"/>
      <c r="C59" s="82"/>
      <c r="D59" s="82"/>
      <c r="E59" s="82"/>
      <c r="F59" s="1024"/>
    </row>
    <row r="60" spans="1:6" ht="15" customHeight="1">
      <c r="A60" s="1073" t="s">
        <v>126</v>
      </c>
      <c r="B60" s="82"/>
      <c r="C60" s="82"/>
      <c r="D60" s="82"/>
      <c r="E60" s="82"/>
      <c r="F60" s="1024"/>
    </row>
    <row r="61" spans="1:6" ht="18" customHeight="1">
      <c r="A61" s="1103"/>
      <c r="B61" s="41">
        <v>2021</v>
      </c>
      <c r="C61" s="41">
        <v>2022</v>
      </c>
      <c r="D61" s="41">
        <v>2023</v>
      </c>
      <c r="E61" s="41">
        <v>2024</v>
      </c>
      <c r="F61" s="41">
        <v>2025</v>
      </c>
    </row>
    <row r="62" spans="1:6" ht="13.15" customHeight="1">
      <c r="A62" s="862"/>
      <c r="B62" s="18"/>
      <c r="C62" s="18"/>
      <c r="D62" s="18"/>
      <c r="E62" s="18"/>
    </row>
    <row r="63" spans="1:6" ht="13.15" customHeight="1">
      <c r="A63" s="60" t="s">
        <v>2</v>
      </c>
      <c r="B63" s="17">
        <v>2113</v>
      </c>
      <c r="C63" s="17">
        <v>1537</v>
      </c>
      <c r="D63" s="17">
        <v>1681</v>
      </c>
      <c r="E63" s="17">
        <v>1764</v>
      </c>
      <c r="F63" s="17">
        <v>1909</v>
      </c>
    </row>
    <row r="64" spans="1:6" ht="9.75" customHeight="1">
      <c r="A64" s="60"/>
      <c r="B64" s="19"/>
      <c r="C64" s="19"/>
      <c r="D64" s="19"/>
      <c r="E64" s="19"/>
      <c r="F64" s="19"/>
    </row>
    <row r="65" spans="1:8" ht="13.15" customHeight="1">
      <c r="A65" s="795" t="s">
        <v>89</v>
      </c>
      <c r="B65" s="18">
        <v>296</v>
      </c>
      <c r="C65" s="6">
        <v>167</v>
      </c>
      <c r="D65" s="6">
        <v>234</v>
      </c>
      <c r="E65" s="6">
        <v>264</v>
      </c>
      <c r="F65" s="6">
        <v>263</v>
      </c>
    </row>
    <row r="66" spans="1:8" ht="13.15" customHeight="1">
      <c r="A66" s="795" t="s">
        <v>90</v>
      </c>
      <c r="B66" s="18">
        <v>217</v>
      </c>
      <c r="C66" s="6">
        <v>176</v>
      </c>
      <c r="D66" s="6">
        <v>187</v>
      </c>
      <c r="E66" s="6">
        <v>181</v>
      </c>
      <c r="F66" s="6">
        <v>222</v>
      </c>
    </row>
    <row r="67" spans="1:8" ht="13.15" customHeight="1">
      <c r="A67" s="795" t="s">
        <v>91</v>
      </c>
      <c r="B67" s="18">
        <v>404</v>
      </c>
      <c r="C67" s="6">
        <v>300</v>
      </c>
      <c r="D67" s="6">
        <v>315</v>
      </c>
      <c r="E67" s="6">
        <v>358</v>
      </c>
      <c r="F67" s="6">
        <v>372</v>
      </c>
    </row>
    <row r="68" spans="1:8" ht="13.15" customHeight="1">
      <c r="A68" s="795" t="s">
        <v>92</v>
      </c>
      <c r="B68" s="18">
        <v>339</v>
      </c>
      <c r="C68" s="6">
        <v>272</v>
      </c>
      <c r="D68" s="6">
        <v>273</v>
      </c>
      <c r="E68" s="6">
        <v>266</v>
      </c>
      <c r="F68" s="6">
        <v>305</v>
      </c>
    </row>
    <row r="69" spans="1:8" ht="13.15" customHeight="1">
      <c r="A69" s="795" t="s">
        <v>93</v>
      </c>
      <c r="B69" s="18">
        <v>516</v>
      </c>
      <c r="C69" s="6">
        <v>337</v>
      </c>
      <c r="D69" s="6">
        <v>394</v>
      </c>
      <c r="E69" s="6">
        <v>436</v>
      </c>
      <c r="F69" s="6">
        <v>450</v>
      </c>
    </row>
    <row r="70" spans="1:8" ht="13.15" customHeight="1">
      <c r="A70" s="795" t="s">
        <v>94</v>
      </c>
      <c r="B70" s="18">
        <v>341</v>
      </c>
      <c r="C70" s="6">
        <v>285</v>
      </c>
      <c r="D70" s="6">
        <v>278</v>
      </c>
      <c r="E70" s="6">
        <v>259</v>
      </c>
      <c r="F70" s="6">
        <v>297</v>
      </c>
    </row>
    <row r="71" spans="1:8" ht="12" customHeight="1">
      <c r="B71" s="18">
        <f>B65+B66+B67+B68+B69+B70-B63</f>
        <v>0</v>
      </c>
      <c r="C71" s="18">
        <f>C65+C66+C67+C68+C69+C70-C63</f>
        <v>0</v>
      </c>
      <c r="D71" s="18">
        <f>D65+D66+D67+D68+D69+D70-D63</f>
        <v>0</v>
      </c>
    </row>
    <row r="72" spans="1:8" ht="13.15" customHeight="1">
      <c r="A72" s="1091" t="s">
        <v>95</v>
      </c>
      <c r="B72" s="17">
        <v>6179</v>
      </c>
      <c r="C72" s="17">
        <v>5508</v>
      </c>
      <c r="D72" s="17">
        <v>5595</v>
      </c>
      <c r="E72" s="17">
        <v>5114</v>
      </c>
      <c r="F72" s="17">
        <v>5676</v>
      </c>
      <c r="H72" s="577"/>
    </row>
    <row r="73" spans="1:8" ht="10.15" customHeight="1">
      <c r="A73" s="1091"/>
      <c r="B73" s="19"/>
      <c r="C73" s="19"/>
      <c r="D73" s="1024"/>
      <c r="E73" s="1024"/>
      <c r="F73" s="1024"/>
    </row>
    <row r="74" spans="1:8" s="1023" customFormat="1" ht="13.15" customHeight="1">
      <c r="A74" s="795" t="s">
        <v>96</v>
      </c>
      <c r="B74" s="18">
        <v>472</v>
      </c>
      <c r="C74" s="19">
        <v>395</v>
      </c>
      <c r="D74" s="19">
        <v>402</v>
      </c>
      <c r="E74" s="19">
        <v>403</v>
      </c>
      <c r="F74" s="19">
        <v>374</v>
      </c>
    </row>
    <row r="75" spans="1:8" s="1023" customFormat="1" ht="13.15" customHeight="1">
      <c r="A75" s="48" t="s">
        <v>1334</v>
      </c>
      <c r="B75" s="18" t="s">
        <v>37</v>
      </c>
      <c r="C75" s="18" t="s">
        <v>37</v>
      </c>
      <c r="D75" s="18" t="s">
        <v>37</v>
      </c>
      <c r="E75" s="18" t="s">
        <v>37</v>
      </c>
      <c r="F75" s="19">
        <v>128</v>
      </c>
    </row>
    <row r="76" spans="1:8" ht="13.15" customHeight="1">
      <c r="A76" s="795" t="s">
        <v>97</v>
      </c>
      <c r="B76" s="18">
        <v>657</v>
      </c>
      <c r="C76" s="19">
        <v>545</v>
      </c>
      <c r="D76" s="19">
        <v>534</v>
      </c>
      <c r="E76" s="19">
        <v>553</v>
      </c>
      <c r="F76" s="19">
        <v>656</v>
      </c>
    </row>
    <row r="77" spans="1:8" ht="13.15" customHeight="1">
      <c r="A77" s="795" t="s">
        <v>98</v>
      </c>
      <c r="B77" s="18">
        <v>480</v>
      </c>
      <c r="C77" s="19">
        <v>438</v>
      </c>
      <c r="D77" s="19">
        <v>387</v>
      </c>
      <c r="E77" s="19">
        <v>390</v>
      </c>
      <c r="F77" s="19">
        <v>408</v>
      </c>
    </row>
    <row r="78" spans="1:8" ht="13.15" customHeight="1">
      <c r="A78" s="792" t="s">
        <v>99</v>
      </c>
      <c r="B78" s="18">
        <v>1949</v>
      </c>
      <c r="C78" s="19">
        <v>1859</v>
      </c>
      <c r="D78" s="19">
        <v>1864</v>
      </c>
      <c r="E78" s="19">
        <v>1467</v>
      </c>
      <c r="F78" s="19">
        <v>1682</v>
      </c>
    </row>
    <row r="79" spans="1:8" ht="13.15" customHeight="1">
      <c r="A79" s="862" t="s">
        <v>100</v>
      </c>
      <c r="B79" s="18">
        <v>184</v>
      </c>
      <c r="C79" s="19">
        <v>164</v>
      </c>
      <c r="D79" s="19">
        <v>127</v>
      </c>
      <c r="E79" s="19">
        <v>252</v>
      </c>
      <c r="F79" s="19">
        <v>272</v>
      </c>
    </row>
    <row r="80" spans="1:8" ht="13.15" customHeight="1">
      <c r="A80" s="795" t="s">
        <v>101</v>
      </c>
      <c r="B80" s="18">
        <v>1265</v>
      </c>
      <c r="C80" s="19">
        <v>1126</v>
      </c>
      <c r="D80" s="19">
        <v>1139</v>
      </c>
      <c r="E80" s="19">
        <v>1113</v>
      </c>
      <c r="F80" s="19">
        <v>1227</v>
      </c>
    </row>
    <row r="81" spans="1:6" ht="13.15" customHeight="1">
      <c r="A81" s="862" t="s">
        <v>102</v>
      </c>
      <c r="B81" s="18">
        <v>108</v>
      </c>
      <c r="C81" s="19">
        <v>99</v>
      </c>
      <c r="D81" s="19">
        <v>100</v>
      </c>
      <c r="E81" s="19">
        <v>101</v>
      </c>
      <c r="F81" s="19">
        <v>96</v>
      </c>
    </row>
    <row r="82" spans="1:6" ht="13.15" customHeight="1">
      <c r="A82" s="795" t="s">
        <v>103</v>
      </c>
      <c r="B82" s="18">
        <v>1232</v>
      </c>
      <c r="C82" s="19">
        <v>1028</v>
      </c>
      <c r="D82" s="19">
        <v>1152</v>
      </c>
      <c r="E82" s="19">
        <v>1090</v>
      </c>
      <c r="F82" s="19">
        <v>1210</v>
      </c>
    </row>
    <row r="83" spans="1:6" ht="13.15" customHeight="1">
      <c r="A83" s="862" t="s">
        <v>104</v>
      </c>
      <c r="B83" s="18">
        <v>342</v>
      </c>
      <c r="C83" s="19">
        <v>211</v>
      </c>
      <c r="D83" s="19">
        <v>282</v>
      </c>
      <c r="E83" s="19">
        <v>258</v>
      </c>
      <c r="F83" s="19">
        <v>260</v>
      </c>
    </row>
    <row r="84" spans="1:6" ht="13.15" customHeight="1">
      <c r="A84" s="795" t="s">
        <v>105</v>
      </c>
      <c r="B84" s="18">
        <v>124</v>
      </c>
      <c r="C84" s="19">
        <v>117</v>
      </c>
      <c r="D84" s="19">
        <v>117</v>
      </c>
      <c r="E84" s="19">
        <v>98</v>
      </c>
      <c r="F84" s="19">
        <v>119</v>
      </c>
    </row>
    <row r="85" spans="1:6" s="1023" customFormat="1" ht="11.25" customHeight="1">
      <c r="B85" s="18">
        <f>B74+B76+B77+B78+B80+B82+B84-B72</f>
        <v>0</v>
      </c>
      <c r="C85" s="18">
        <f>C74+C76+C77+C78+C80+C82+C84-C72</f>
        <v>0</v>
      </c>
      <c r="D85" s="18">
        <f>D74+D76+D77+D78+D80+D82+D84-D72</f>
        <v>0</v>
      </c>
      <c r="E85" s="17"/>
      <c r="F85" s="17"/>
    </row>
    <row r="86" spans="1:6" ht="13.15" customHeight="1">
      <c r="A86" s="1092" t="s">
        <v>106</v>
      </c>
      <c r="B86" s="17">
        <v>1636</v>
      </c>
      <c r="C86" s="16">
        <v>1307</v>
      </c>
      <c r="D86" s="16">
        <v>1351</v>
      </c>
      <c r="E86" s="16">
        <v>1263</v>
      </c>
      <c r="F86" s="17">
        <v>1402</v>
      </c>
    </row>
    <row r="87" spans="1:6" ht="10.9" customHeight="1">
      <c r="A87" s="1092"/>
      <c r="B87" s="19"/>
      <c r="C87" s="19"/>
      <c r="D87" s="1024"/>
      <c r="E87" s="1024"/>
      <c r="F87" s="16"/>
    </row>
    <row r="88" spans="1:6" ht="13.15" customHeight="1">
      <c r="A88" s="1093" t="s">
        <v>107</v>
      </c>
      <c r="B88" s="18">
        <v>312</v>
      </c>
      <c r="C88" s="19">
        <v>305</v>
      </c>
      <c r="D88" s="19">
        <v>242</v>
      </c>
      <c r="E88" s="19">
        <v>215</v>
      </c>
      <c r="F88" s="19">
        <v>245</v>
      </c>
    </row>
    <row r="89" spans="1:6" ht="13.15" customHeight="1">
      <c r="A89" s="773" t="s">
        <v>108</v>
      </c>
      <c r="B89" s="18">
        <v>317</v>
      </c>
      <c r="C89" s="19">
        <v>244</v>
      </c>
      <c r="D89" s="19">
        <v>258</v>
      </c>
      <c r="E89" s="19">
        <v>246</v>
      </c>
      <c r="F89" s="19">
        <v>280</v>
      </c>
    </row>
    <row r="90" spans="1:6" ht="13.15" customHeight="1">
      <c r="A90" s="1109" t="s">
        <v>616</v>
      </c>
      <c r="B90" s="18">
        <v>333</v>
      </c>
      <c r="C90" s="19">
        <v>310</v>
      </c>
      <c r="D90" s="19">
        <v>329</v>
      </c>
      <c r="E90" s="19">
        <v>293</v>
      </c>
      <c r="F90" s="19">
        <v>336</v>
      </c>
    </row>
    <row r="91" spans="1:6" ht="13.15" customHeight="1">
      <c r="A91" s="1093" t="s">
        <v>109</v>
      </c>
      <c r="B91" s="18">
        <v>209</v>
      </c>
      <c r="C91" s="19">
        <v>159</v>
      </c>
      <c r="D91" s="19">
        <v>179</v>
      </c>
      <c r="E91" s="19">
        <v>148</v>
      </c>
      <c r="F91" s="19">
        <v>175</v>
      </c>
    </row>
    <row r="92" spans="1:6" ht="13.15" customHeight="1">
      <c r="A92" s="1093" t="s">
        <v>110</v>
      </c>
      <c r="B92" s="18">
        <v>465</v>
      </c>
      <c r="C92" s="19">
        <v>289</v>
      </c>
      <c r="D92" s="19">
        <v>343</v>
      </c>
      <c r="E92" s="19">
        <v>361</v>
      </c>
      <c r="F92" s="19">
        <v>366</v>
      </c>
    </row>
    <row r="93" spans="1:6" ht="9.75" customHeight="1">
      <c r="A93" s="1028"/>
      <c r="B93" s="82"/>
      <c r="C93" s="82"/>
      <c r="D93" s="1024"/>
    </row>
    <row r="94" spans="1:6" ht="13.15" customHeight="1">
      <c r="A94" s="1091" t="s">
        <v>5</v>
      </c>
      <c r="B94" s="17">
        <v>7535</v>
      </c>
      <c r="C94" s="16">
        <v>5774</v>
      </c>
      <c r="D94" s="16">
        <v>6011</v>
      </c>
      <c r="E94" s="16">
        <v>5160</v>
      </c>
      <c r="F94" s="16">
        <v>5575</v>
      </c>
    </row>
    <row r="95" spans="1:6" ht="10.5" customHeight="1">
      <c r="A95" s="1091"/>
      <c r="B95" s="19"/>
      <c r="C95" s="19"/>
      <c r="D95" s="1024"/>
      <c r="E95" s="1024"/>
      <c r="F95" s="1024"/>
    </row>
    <row r="96" spans="1:6" ht="13.15" customHeight="1">
      <c r="A96" s="1093" t="s">
        <v>111</v>
      </c>
      <c r="B96" s="18">
        <v>592</v>
      </c>
      <c r="C96" s="6">
        <v>485</v>
      </c>
      <c r="D96" s="6">
        <v>413</v>
      </c>
      <c r="E96" s="6">
        <v>388</v>
      </c>
      <c r="F96" s="6">
        <v>422</v>
      </c>
    </row>
    <row r="97" spans="1:6" ht="13.15" customHeight="1">
      <c r="A97" s="1093" t="s">
        <v>114</v>
      </c>
      <c r="B97" s="18">
        <v>543</v>
      </c>
      <c r="C97" s="6">
        <v>389</v>
      </c>
      <c r="D97" s="6">
        <v>383</v>
      </c>
      <c r="E97" s="6">
        <v>383</v>
      </c>
      <c r="F97" s="6">
        <v>402</v>
      </c>
    </row>
    <row r="98" spans="1:6" ht="13.15" customHeight="1">
      <c r="A98" s="1093" t="s">
        <v>123</v>
      </c>
      <c r="B98" s="18">
        <v>248</v>
      </c>
      <c r="C98" s="6">
        <v>191</v>
      </c>
      <c r="D98" s="6">
        <v>200</v>
      </c>
      <c r="E98" s="6">
        <v>243</v>
      </c>
      <c r="F98" s="6">
        <v>256</v>
      </c>
    </row>
    <row r="99" spans="1:6" ht="13.15" customHeight="1">
      <c r="A99" s="1093" t="s">
        <v>112</v>
      </c>
      <c r="B99" s="18">
        <v>1233</v>
      </c>
      <c r="C99" s="6">
        <v>997</v>
      </c>
      <c r="D99" s="6">
        <v>1030</v>
      </c>
      <c r="E99" s="6">
        <v>465</v>
      </c>
      <c r="F99" s="6">
        <v>528</v>
      </c>
    </row>
    <row r="100" spans="1:6" ht="13.15" customHeight="1">
      <c r="A100" s="1093" t="s">
        <v>113</v>
      </c>
      <c r="B100" s="18">
        <v>997</v>
      </c>
      <c r="C100" s="6">
        <v>762</v>
      </c>
      <c r="D100" s="6">
        <v>761</v>
      </c>
      <c r="E100" s="6">
        <v>718</v>
      </c>
      <c r="F100" s="6">
        <v>403</v>
      </c>
    </row>
    <row r="101" spans="1:6" ht="13.15" customHeight="1">
      <c r="A101" s="1093" t="s">
        <v>115</v>
      </c>
      <c r="B101" s="18">
        <v>513</v>
      </c>
      <c r="C101" s="6">
        <v>357</v>
      </c>
      <c r="D101" s="6">
        <v>397</v>
      </c>
      <c r="E101" s="6">
        <v>416</v>
      </c>
      <c r="F101" s="6">
        <v>397</v>
      </c>
    </row>
    <row r="102" spans="1:6" ht="13.15" customHeight="1">
      <c r="A102" s="1095" t="s">
        <v>56</v>
      </c>
      <c r="B102" s="19"/>
      <c r="C102" s="19"/>
      <c r="D102" s="1024"/>
      <c r="E102" s="23"/>
      <c r="F102" s="23"/>
    </row>
    <row r="103" spans="1:6" s="1023" customFormat="1" ht="13.15" customHeight="1">
      <c r="A103" s="794" t="s">
        <v>139</v>
      </c>
      <c r="B103" s="18">
        <v>132</v>
      </c>
      <c r="C103" s="6">
        <v>73</v>
      </c>
      <c r="D103" s="6">
        <v>91</v>
      </c>
      <c r="E103" s="6">
        <v>67</v>
      </c>
      <c r="F103" s="6">
        <v>62</v>
      </c>
    </row>
    <row r="104" spans="1:6" ht="13.15" customHeight="1">
      <c r="A104" s="794" t="s">
        <v>140</v>
      </c>
      <c r="B104" s="18">
        <v>94</v>
      </c>
      <c r="C104" s="6">
        <v>82</v>
      </c>
      <c r="D104" s="6">
        <v>72</v>
      </c>
      <c r="E104" s="6">
        <v>81</v>
      </c>
      <c r="F104" s="6">
        <v>78</v>
      </c>
    </row>
    <row r="105" spans="1:6" ht="13.15" customHeight="1">
      <c r="A105" s="1093" t="s">
        <v>117</v>
      </c>
      <c r="B105" s="18">
        <v>796</v>
      </c>
      <c r="C105" s="6">
        <v>532</v>
      </c>
      <c r="D105" s="6">
        <v>652</v>
      </c>
      <c r="E105" s="6">
        <v>615</v>
      </c>
      <c r="F105" s="6">
        <v>656</v>
      </c>
    </row>
    <row r="106" spans="1:6" s="1023" customFormat="1" ht="13.15" customHeight="1">
      <c r="A106" s="1093" t="s">
        <v>118</v>
      </c>
      <c r="B106" s="18">
        <v>397</v>
      </c>
      <c r="C106" s="6">
        <v>337</v>
      </c>
      <c r="D106" s="6">
        <v>310</v>
      </c>
      <c r="E106" s="6">
        <v>352</v>
      </c>
      <c r="F106" s="6">
        <v>369</v>
      </c>
    </row>
    <row r="107" spans="1:6" ht="13.15" customHeight="1">
      <c r="A107" s="794" t="s">
        <v>141</v>
      </c>
      <c r="B107" s="18">
        <v>108</v>
      </c>
      <c r="C107" s="6">
        <v>84</v>
      </c>
      <c r="D107" s="6">
        <v>70</v>
      </c>
      <c r="E107" s="6">
        <v>108</v>
      </c>
      <c r="F107" s="6">
        <v>88</v>
      </c>
    </row>
    <row r="108" spans="1:6" ht="13.15" customHeight="1">
      <c r="A108" s="1093" t="s">
        <v>119</v>
      </c>
      <c r="B108" s="18">
        <v>1383</v>
      </c>
      <c r="C108" s="19">
        <v>1108</v>
      </c>
      <c r="D108" s="6">
        <v>1138</v>
      </c>
      <c r="E108" s="6">
        <v>944</v>
      </c>
      <c r="F108" s="6">
        <v>993</v>
      </c>
    </row>
    <row r="109" spans="1:6" ht="13.15" customHeight="1">
      <c r="A109" s="1096" t="s">
        <v>120</v>
      </c>
      <c r="B109" s="18">
        <v>109</v>
      </c>
      <c r="C109" s="6">
        <v>94</v>
      </c>
      <c r="D109" s="6">
        <v>78</v>
      </c>
      <c r="E109" s="6">
        <v>82</v>
      </c>
      <c r="F109" s="6">
        <v>60</v>
      </c>
    </row>
    <row r="110" spans="1:6" ht="13.15" customHeight="1">
      <c r="A110" s="1093" t="s">
        <v>121</v>
      </c>
      <c r="B110" s="18">
        <v>396</v>
      </c>
      <c r="C110" s="6">
        <v>248</v>
      </c>
      <c r="D110" s="6">
        <v>324</v>
      </c>
      <c r="E110" s="6">
        <v>323</v>
      </c>
      <c r="F110" s="6">
        <v>329</v>
      </c>
    </row>
    <row r="111" spans="1:6" ht="13.15" customHeight="1">
      <c r="A111" s="1093" t="s">
        <v>122</v>
      </c>
      <c r="B111" s="18">
        <v>1228</v>
      </c>
      <c r="C111" s="6">
        <v>948</v>
      </c>
      <c r="D111" s="6">
        <v>986</v>
      </c>
      <c r="E111" s="6">
        <v>939</v>
      </c>
      <c r="F111" s="6">
        <v>820</v>
      </c>
    </row>
    <row r="112" spans="1:6" ht="10.5" customHeight="1">
      <c r="A112" s="1110"/>
      <c r="B112" s="1111">
        <f>B96+B99+B100+B101+B105+B106+B108+B110+B111-B94</f>
        <v>0</v>
      </c>
      <c r="C112" s="1111">
        <f>C96+C99+C100+C101+C105+C106+C108+C110+C111-C94</f>
        <v>0</v>
      </c>
      <c r="D112" s="1111">
        <f>D96+D99+D100+D101+D105+D106+D108+D110+D111-D94</f>
        <v>0</v>
      </c>
      <c r="E112" s="23"/>
      <c r="F112" s="23"/>
    </row>
    <row r="113" spans="1:6" ht="13.15" customHeight="1">
      <c r="A113" s="624" t="s">
        <v>10</v>
      </c>
      <c r="B113" s="17">
        <v>6174</v>
      </c>
      <c r="C113" s="16">
        <v>4951</v>
      </c>
      <c r="D113" s="16">
        <v>4611</v>
      </c>
      <c r="E113" s="16">
        <v>5564</v>
      </c>
      <c r="F113" s="16">
        <v>5488</v>
      </c>
    </row>
    <row r="114" spans="1:6" ht="9.75" customHeight="1">
      <c r="A114" s="1112"/>
      <c r="B114" s="19"/>
      <c r="C114" s="19"/>
      <c r="D114" s="1024"/>
      <c r="E114" s="23"/>
      <c r="F114" s="23"/>
    </row>
    <row r="115" spans="1:6" ht="13.15" customHeight="1">
      <c r="A115" s="624" t="s">
        <v>11</v>
      </c>
      <c r="B115" s="17">
        <v>1876</v>
      </c>
      <c r="C115" s="16">
        <v>1526</v>
      </c>
      <c r="D115" s="16">
        <v>1636</v>
      </c>
      <c r="E115" s="16">
        <v>2010</v>
      </c>
      <c r="F115" s="16">
        <v>1920</v>
      </c>
    </row>
    <row r="116" spans="1:6" ht="13.15" customHeight="1">
      <c r="A116" s="831"/>
      <c r="B116" s="32"/>
      <c r="C116" s="32"/>
      <c r="D116" s="32"/>
      <c r="E116" s="32"/>
      <c r="F116" s="32"/>
    </row>
    <row r="117" spans="1:6" ht="11.25" customHeight="1">
      <c r="A117" s="773"/>
      <c r="B117" s="19"/>
      <c r="C117" s="19"/>
      <c r="D117" s="19"/>
      <c r="E117" s="19"/>
      <c r="F117" s="1024"/>
    </row>
    <row r="118" spans="1:6" s="13" customFormat="1" ht="12.95" customHeight="1">
      <c r="A118" s="10"/>
      <c r="B118" s="11"/>
      <c r="C118" s="11"/>
      <c r="D118" s="11"/>
      <c r="E118" s="11"/>
      <c r="F118" s="11"/>
    </row>
    <row r="119" spans="1:6" s="13" customFormat="1" ht="12.95" customHeight="1">
      <c r="A119" s="10"/>
      <c r="B119" s="11"/>
      <c r="C119" s="11"/>
      <c r="D119" s="11"/>
      <c r="E119" s="11"/>
      <c r="F119" s="11"/>
    </row>
    <row r="120" spans="1:6" ht="12.95" customHeight="1">
      <c r="B120" s="1024"/>
      <c r="C120" s="1024"/>
      <c r="D120" s="1024"/>
      <c r="E120" s="1024"/>
      <c r="F120" s="1024"/>
    </row>
    <row r="121" spans="1:6" ht="12.95" customHeight="1">
      <c r="B121" s="1024"/>
      <c r="C121" s="1024"/>
      <c r="D121" s="1024"/>
      <c r="E121" s="1024"/>
      <c r="F121" s="1024"/>
    </row>
    <row r="122" spans="1:6" ht="12.95" customHeight="1">
      <c r="B122" s="1024"/>
      <c r="C122" s="1024"/>
      <c r="D122" s="1024"/>
      <c r="E122" s="1024"/>
      <c r="F122" s="1024"/>
    </row>
    <row r="123" spans="1:6" ht="12.95" customHeight="1">
      <c r="B123" s="1024"/>
      <c r="C123" s="1024"/>
      <c r="D123" s="1024"/>
      <c r="E123" s="1024"/>
      <c r="F123" s="1024"/>
    </row>
    <row r="124" spans="1:6" ht="12.95" customHeight="1">
      <c r="B124" s="1024"/>
      <c r="C124" s="1024"/>
      <c r="D124" s="1024"/>
      <c r="E124" s="1024"/>
      <c r="F124" s="1024"/>
    </row>
    <row r="125" spans="1:6" ht="12.95" customHeight="1">
      <c r="B125" s="1024"/>
      <c r="C125" s="1024"/>
      <c r="D125" s="1024"/>
      <c r="E125" s="1024"/>
      <c r="F125" s="1024"/>
    </row>
    <row r="126" spans="1:6" ht="12.95" customHeight="1">
      <c r="B126" s="1024"/>
      <c r="C126" s="1024"/>
      <c r="D126" s="1024"/>
      <c r="E126" s="1024"/>
      <c r="F126" s="1024"/>
    </row>
    <row r="127" spans="1:6" ht="12.95" customHeight="1">
      <c r="B127" s="1024"/>
      <c r="C127" s="1024"/>
      <c r="D127" s="1024"/>
      <c r="E127" s="1024"/>
      <c r="F127" s="1024"/>
    </row>
    <row r="128" spans="1:6" ht="12.95" customHeight="1">
      <c r="B128" s="1024"/>
      <c r="C128" s="1024"/>
      <c r="D128" s="1024"/>
      <c r="E128" s="1024"/>
      <c r="F128" s="1024"/>
    </row>
    <row r="129" spans="1:6" ht="12.95" customHeight="1">
      <c r="B129" s="1024"/>
      <c r="C129" s="1024"/>
      <c r="D129" s="1024"/>
      <c r="E129" s="1024"/>
      <c r="F129" s="1024"/>
    </row>
    <row r="130" spans="1:6" s="6" customFormat="1" ht="12.95" customHeight="1">
      <c r="A130" s="10"/>
      <c r="B130" s="1024"/>
      <c r="C130" s="1024"/>
      <c r="D130" s="1024"/>
      <c r="E130" s="1024"/>
    </row>
    <row r="131" spans="1:6" s="6" customFormat="1" ht="12.95" customHeight="1">
      <c r="A131" s="10"/>
      <c r="B131" s="1024"/>
      <c r="C131" s="1024"/>
      <c r="D131" s="1024"/>
      <c r="E131" s="1024"/>
    </row>
    <row r="132" spans="1:6" s="6" customFormat="1" ht="12.95" customHeight="1">
      <c r="A132" s="10"/>
      <c r="B132" s="1024"/>
      <c r="C132" s="1024"/>
      <c r="D132" s="1024"/>
      <c r="E132" s="1024"/>
    </row>
    <row r="133" spans="1:6" s="6" customFormat="1" ht="12.95" customHeight="1">
      <c r="A133" s="10"/>
      <c r="B133" s="1024"/>
      <c r="C133" s="1024"/>
      <c r="D133" s="1024"/>
      <c r="E133" s="1024"/>
    </row>
    <row r="134" spans="1:6" s="6" customFormat="1" ht="12.95" customHeight="1">
      <c r="A134" s="10"/>
      <c r="B134" s="1024"/>
      <c r="C134" s="1024"/>
      <c r="D134" s="1024"/>
      <c r="E134" s="1024"/>
    </row>
    <row r="135" spans="1:6" s="6" customFormat="1" ht="12.95" customHeight="1">
      <c r="A135" s="10"/>
      <c r="B135" s="1024"/>
      <c r="C135" s="1024"/>
      <c r="D135" s="1024"/>
      <c r="E135" s="1024"/>
    </row>
    <row r="136" spans="1:6" s="6" customFormat="1" ht="12.95" customHeight="1">
      <c r="A136" s="10"/>
      <c r="B136" s="1024"/>
      <c r="C136" s="1024"/>
      <c r="D136" s="1024"/>
      <c r="E136" s="1024"/>
    </row>
    <row r="137" spans="1:6" s="6" customFormat="1" ht="12.95" customHeight="1">
      <c r="A137" s="10"/>
      <c r="B137" s="1024"/>
      <c r="C137" s="1024"/>
      <c r="D137" s="1024"/>
      <c r="E137" s="1024"/>
    </row>
    <row r="138" spans="1:6" s="6" customFormat="1" ht="12.95" customHeight="1">
      <c r="A138" s="10"/>
      <c r="B138" s="1024"/>
      <c r="C138" s="1024"/>
      <c r="D138" s="1024"/>
      <c r="E138" s="1024"/>
    </row>
    <row r="139" spans="1:6" s="6" customFormat="1" ht="12.95" customHeight="1">
      <c r="A139" s="10"/>
      <c r="B139" s="1024"/>
      <c r="C139" s="1024"/>
      <c r="D139" s="1024"/>
      <c r="E139" s="1024"/>
    </row>
    <row r="140" spans="1:6" s="6" customFormat="1" ht="12.95" customHeight="1">
      <c r="A140" s="10"/>
      <c r="B140" s="1024"/>
      <c r="C140" s="1024"/>
      <c r="D140" s="1024"/>
      <c r="E140" s="1024"/>
    </row>
    <row r="141" spans="1:6" s="6" customFormat="1" ht="12.95" customHeight="1">
      <c r="A141" s="10"/>
      <c r="B141" s="1024"/>
      <c r="C141" s="1024"/>
      <c r="D141" s="1024"/>
      <c r="E141" s="1024"/>
    </row>
    <row r="142" spans="1:6" s="6" customFormat="1" ht="12.95" customHeight="1">
      <c r="A142" s="10"/>
      <c r="B142" s="1024"/>
      <c r="C142" s="1024"/>
      <c r="D142" s="1024"/>
      <c r="E142" s="1024"/>
    </row>
    <row r="143" spans="1:6" s="6" customFormat="1" ht="12.95" customHeight="1">
      <c r="A143" s="10"/>
      <c r="B143" s="1024"/>
      <c r="C143" s="1024"/>
      <c r="D143" s="1024"/>
      <c r="E143" s="1024"/>
    </row>
    <row r="144" spans="1:6" s="6" customFormat="1" ht="12.95" customHeight="1">
      <c r="A144" s="10"/>
      <c r="B144" s="1024"/>
      <c r="C144" s="1024"/>
      <c r="D144" s="1024"/>
      <c r="E144" s="1024"/>
    </row>
    <row r="145" spans="1:5" s="6" customFormat="1" ht="12.95" customHeight="1">
      <c r="A145" s="10"/>
      <c r="B145" s="1024"/>
      <c r="C145" s="1024"/>
      <c r="D145" s="1024"/>
      <c r="E145" s="1024"/>
    </row>
    <row r="146" spans="1:5" s="6" customFormat="1" ht="12.95" customHeight="1">
      <c r="A146" s="10"/>
      <c r="B146" s="1024"/>
      <c r="C146" s="1024"/>
      <c r="D146" s="1024"/>
      <c r="E146" s="1024"/>
    </row>
    <row r="147" spans="1:5" s="6" customFormat="1" ht="12.95" customHeight="1">
      <c r="A147" s="10"/>
      <c r="B147" s="1024"/>
      <c r="C147" s="1024"/>
      <c r="D147" s="1024"/>
      <c r="E147" s="1024"/>
    </row>
    <row r="148" spans="1:5" s="6" customFormat="1" ht="12.95" customHeight="1">
      <c r="A148" s="10"/>
      <c r="B148" s="1024"/>
      <c r="C148" s="1024"/>
      <c r="D148" s="1024"/>
      <c r="E148" s="1024"/>
    </row>
    <row r="149" spans="1:5" s="6" customFormat="1" ht="12.95" customHeight="1">
      <c r="A149" s="10"/>
      <c r="B149" s="1024"/>
      <c r="C149" s="1024"/>
      <c r="D149" s="1024"/>
      <c r="E149" s="1024"/>
    </row>
    <row r="150" spans="1:5" s="6" customFormat="1" ht="12.95" customHeight="1">
      <c r="A150" s="10"/>
      <c r="B150" s="1024"/>
      <c r="C150" s="1024"/>
      <c r="D150" s="1024"/>
      <c r="E150" s="1024"/>
    </row>
    <row r="151" spans="1:5" s="6" customFormat="1" ht="12.95" customHeight="1">
      <c r="A151" s="10"/>
      <c r="B151" s="1024"/>
      <c r="C151" s="1024"/>
      <c r="D151" s="1024"/>
      <c r="E151" s="1024"/>
    </row>
    <row r="152" spans="1:5" s="6" customFormat="1" ht="12.95" customHeight="1">
      <c r="A152" s="10"/>
      <c r="B152" s="1024"/>
      <c r="C152" s="1024"/>
      <c r="D152" s="1024"/>
      <c r="E152" s="1024"/>
    </row>
    <row r="153" spans="1:5" s="6" customFormat="1" ht="12.95" customHeight="1">
      <c r="A153" s="10"/>
      <c r="B153" s="1024"/>
      <c r="C153" s="1024"/>
      <c r="D153" s="1024"/>
      <c r="E153" s="1024"/>
    </row>
    <row r="154" spans="1:5" s="6" customFormat="1" ht="12.95" customHeight="1">
      <c r="A154" s="10"/>
      <c r="B154" s="1024"/>
      <c r="C154" s="1024"/>
      <c r="D154" s="1024"/>
      <c r="E154" s="1024"/>
    </row>
    <row r="155" spans="1:5" s="6" customFormat="1" ht="12.95" customHeight="1">
      <c r="A155" s="10"/>
      <c r="B155" s="1024"/>
      <c r="C155" s="1024"/>
      <c r="D155" s="1024"/>
      <c r="E155" s="1024"/>
    </row>
    <row r="156" spans="1:5" s="6" customFormat="1" ht="12.95" customHeight="1">
      <c r="A156" s="10"/>
      <c r="B156" s="1024"/>
      <c r="C156" s="1024"/>
      <c r="D156" s="1024"/>
      <c r="E156" s="1024"/>
    </row>
    <row r="157" spans="1:5" s="6" customFormat="1" ht="12.95" customHeight="1">
      <c r="A157" s="10"/>
      <c r="B157" s="1024"/>
      <c r="C157" s="1024"/>
      <c r="D157" s="1024"/>
      <c r="E157" s="1024"/>
    </row>
    <row r="158" spans="1:5" s="6" customFormat="1" ht="12.95" customHeight="1">
      <c r="A158" s="10"/>
      <c r="B158" s="1024"/>
      <c r="C158" s="1024"/>
      <c r="D158" s="1024"/>
      <c r="E158" s="1024"/>
    </row>
    <row r="159" spans="1:5" s="6" customFormat="1" ht="12.95" customHeight="1">
      <c r="A159" s="10"/>
      <c r="B159" s="1024"/>
      <c r="C159" s="1024"/>
      <c r="D159" s="1024"/>
      <c r="E159" s="1024"/>
    </row>
    <row r="160" spans="1:5" s="6" customFormat="1" ht="12.95" customHeight="1">
      <c r="A160" s="10"/>
      <c r="B160" s="1024"/>
      <c r="C160" s="1024"/>
      <c r="D160" s="1024"/>
      <c r="E160" s="1024"/>
    </row>
    <row r="161" spans="1:5" s="6" customFormat="1" ht="12.95" customHeight="1">
      <c r="A161" s="10"/>
      <c r="B161" s="1024"/>
      <c r="C161" s="1024"/>
      <c r="D161" s="1024"/>
      <c r="E161" s="1024"/>
    </row>
    <row r="162" spans="1:5" s="6" customFormat="1">
      <c r="A162" s="10"/>
      <c r="B162" s="1024"/>
      <c r="C162" s="1024"/>
      <c r="D162" s="1024"/>
      <c r="E162" s="1024"/>
    </row>
    <row r="163" spans="1:5" s="6" customFormat="1">
      <c r="A163" s="10"/>
      <c r="B163" s="1024"/>
      <c r="C163" s="1024"/>
      <c r="D163" s="1024"/>
      <c r="E163" s="1024"/>
    </row>
    <row r="164" spans="1:5" s="6" customFormat="1">
      <c r="A164" s="10"/>
      <c r="B164" s="1024"/>
      <c r="C164" s="1024"/>
      <c r="D164" s="1024"/>
      <c r="E164" s="1024"/>
    </row>
    <row r="165" spans="1:5" s="6" customFormat="1">
      <c r="A165" s="10"/>
      <c r="B165" s="1024"/>
      <c r="C165" s="1024"/>
      <c r="D165" s="1024"/>
      <c r="E165" s="1024"/>
    </row>
    <row r="166" spans="1:5" s="6" customFormat="1">
      <c r="A166" s="10"/>
      <c r="B166" s="1024"/>
      <c r="C166" s="1024"/>
      <c r="D166" s="1024"/>
      <c r="E166" s="1024"/>
    </row>
    <row r="167" spans="1:5" s="6" customFormat="1">
      <c r="A167" s="10"/>
      <c r="B167" s="1024"/>
      <c r="C167" s="1024"/>
      <c r="D167" s="1024"/>
      <c r="E167" s="1024"/>
    </row>
    <row r="168" spans="1:5" s="6" customFormat="1">
      <c r="A168" s="10"/>
      <c r="B168" s="1024"/>
      <c r="C168" s="1024"/>
      <c r="D168" s="1024"/>
      <c r="E168" s="1024"/>
    </row>
    <row r="169" spans="1:5" s="6" customFormat="1">
      <c r="A169" s="10"/>
      <c r="B169" s="1024"/>
      <c r="C169" s="1024"/>
      <c r="D169" s="1024"/>
      <c r="E169" s="1024"/>
    </row>
    <row r="170" spans="1:5" s="6" customFormat="1">
      <c r="A170" s="10"/>
      <c r="B170" s="1024"/>
      <c r="C170" s="1024"/>
      <c r="D170" s="1024"/>
      <c r="E170" s="1024"/>
    </row>
    <row r="171" spans="1:5" s="6" customFormat="1">
      <c r="A171" s="10"/>
      <c r="B171" s="1024"/>
      <c r="C171" s="1024"/>
      <c r="D171" s="1024"/>
      <c r="E171" s="1024"/>
    </row>
    <row r="172" spans="1:5" s="6" customFormat="1">
      <c r="A172" s="10"/>
      <c r="B172" s="1024"/>
      <c r="C172" s="1024"/>
      <c r="D172" s="1024"/>
      <c r="E172" s="1024"/>
    </row>
    <row r="173" spans="1:5" s="6" customFormat="1">
      <c r="A173" s="10"/>
      <c r="B173" s="1024"/>
      <c r="C173" s="1024"/>
      <c r="D173" s="1024"/>
      <c r="E173" s="1024"/>
    </row>
    <row r="174" spans="1:5" s="6" customFormat="1">
      <c r="A174" s="10"/>
      <c r="B174" s="1024"/>
      <c r="C174" s="1024"/>
      <c r="D174" s="1024"/>
      <c r="E174" s="1024"/>
    </row>
    <row r="175" spans="1:5" s="6" customFormat="1">
      <c r="A175" s="10"/>
      <c r="B175" s="1024"/>
      <c r="C175" s="1024"/>
      <c r="D175" s="1024"/>
      <c r="E175" s="1024"/>
    </row>
    <row r="176" spans="1:5" s="6" customFormat="1">
      <c r="A176" s="10"/>
      <c r="B176" s="1024"/>
      <c r="C176" s="1024"/>
      <c r="D176" s="1024"/>
      <c r="E176" s="1024"/>
    </row>
    <row r="177" spans="1:5" s="6" customFormat="1">
      <c r="A177" s="10"/>
      <c r="B177" s="1024"/>
      <c r="C177" s="1024"/>
      <c r="D177" s="1024"/>
      <c r="E177" s="1024"/>
    </row>
    <row r="178" spans="1:5" s="6" customFormat="1">
      <c r="A178" s="10"/>
      <c r="B178" s="1024"/>
      <c r="C178" s="1024"/>
      <c r="D178" s="1024"/>
      <c r="E178" s="1024"/>
    </row>
    <row r="179" spans="1:5" s="6" customFormat="1">
      <c r="A179" s="10"/>
      <c r="B179" s="1024"/>
      <c r="C179" s="1024"/>
      <c r="D179" s="1024"/>
      <c r="E179" s="1024"/>
    </row>
    <row r="180" spans="1:5" s="6" customFormat="1">
      <c r="A180" s="10"/>
      <c r="B180" s="1024"/>
      <c r="C180" s="1024"/>
      <c r="D180" s="1024"/>
      <c r="E180" s="1024"/>
    </row>
    <row r="181" spans="1:5" s="6" customFormat="1">
      <c r="A181" s="10"/>
      <c r="B181" s="1024"/>
      <c r="C181" s="1024"/>
      <c r="D181" s="1024"/>
      <c r="E181" s="1024"/>
    </row>
    <row r="182" spans="1:5" s="6" customFormat="1">
      <c r="A182" s="10"/>
      <c r="B182" s="1024"/>
      <c r="C182" s="1024"/>
      <c r="D182" s="1024"/>
      <c r="E182" s="1024"/>
    </row>
    <row r="183" spans="1:5" s="6" customFormat="1">
      <c r="A183" s="10"/>
      <c r="B183" s="1024"/>
      <c r="C183" s="1024"/>
      <c r="D183" s="1024"/>
      <c r="E183" s="1024"/>
    </row>
    <row r="184" spans="1:5" s="6" customFormat="1">
      <c r="A184" s="10"/>
      <c r="B184" s="1024"/>
      <c r="C184" s="1024"/>
      <c r="D184" s="1024"/>
      <c r="E184" s="1024"/>
    </row>
    <row r="185" spans="1:5" s="6" customFormat="1">
      <c r="A185" s="10"/>
      <c r="B185" s="1024"/>
      <c r="C185" s="1024"/>
      <c r="D185" s="1024"/>
      <c r="E185" s="1024"/>
    </row>
    <row r="186" spans="1:5" s="6" customFormat="1">
      <c r="A186" s="10"/>
      <c r="B186" s="1024"/>
      <c r="C186" s="1024"/>
      <c r="D186" s="1024"/>
      <c r="E186" s="1024"/>
    </row>
    <row r="187" spans="1:5" s="6" customFormat="1">
      <c r="A187" s="10"/>
      <c r="B187" s="1024"/>
      <c r="C187" s="1024"/>
      <c r="D187" s="1024"/>
      <c r="E187" s="1024"/>
    </row>
    <row r="188" spans="1:5" s="6" customFormat="1">
      <c r="A188" s="10"/>
      <c r="B188" s="1024"/>
      <c r="C188" s="1024"/>
      <c r="D188" s="1024"/>
      <c r="E188" s="1024"/>
    </row>
    <row r="189" spans="1:5" s="6" customFormat="1">
      <c r="A189" s="10"/>
      <c r="B189" s="1024"/>
      <c r="C189" s="1024"/>
      <c r="D189" s="1024"/>
      <c r="E189" s="1024"/>
    </row>
    <row r="190" spans="1:5" s="6" customFormat="1">
      <c r="A190" s="10"/>
      <c r="B190" s="1024"/>
      <c r="C190" s="1024"/>
      <c r="D190" s="1024"/>
      <c r="E190" s="1024"/>
    </row>
    <row r="191" spans="1:5" s="6" customFormat="1">
      <c r="A191" s="10"/>
      <c r="B191" s="1024"/>
      <c r="C191" s="1024"/>
      <c r="D191" s="1024"/>
      <c r="E191" s="1024"/>
    </row>
    <row r="192" spans="1:5" s="6" customFormat="1">
      <c r="A192" s="10"/>
      <c r="B192" s="1024"/>
      <c r="C192" s="1024"/>
      <c r="D192" s="1024"/>
      <c r="E192" s="1024"/>
    </row>
    <row r="193" spans="1:5" s="6" customFormat="1">
      <c r="A193" s="10"/>
      <c r="B193" s="1024"/>
      <c r="C193" s="1024"/>
      <c r="D193" s="1024"/>
      <c r="E193" s="1024"/>
    </row>
    <row r="194" spans="1:5" s="6" customFormat="1">
      <c r="A194" s="10"/>
      <c r="B194" s="1024"/>
      <c r="C194" s="1024"/>
      <c r="D194" s="1024"/>
      <c r="E194" s="1024"/>
    </row>
    <row r="195" spans="1:5" s="6" customFormat="1">
      <c r="A195" s="10"/>
      <c r="B195" s="1024"/>
      <c r="C195" s="1024"/>
      <c r="D195" s="1024"/>
      <c r="E195" s="1024"/>
    </row>
    <row r="196" spans="1:5" s="6" customFormat="1">
      <c r="A196" s="10"/>
      <c r="B196" s="1024"/>
      <c r="C196" s="1024"/>
      <c r="D196" s="1024"/>
      <c r="E196" s="1024"/>
    </row>
    <row r="197" spans="1:5" s="6" customFormat="1">
      <c r="A197" s="10"/>
      <c r="B197" s="1024"/>
      <c r="C197" s="1024"/>
      <c r="D197" s="1024"/>
      <c r="E197" s="1024"/>
    </row>
    <row r="198" spans="1:5" s="6" customFormat="1">
      <c r="A198" s="10"/>
      <c r="B198" s="1024"/>
      <c r="C198" s="1024"/>
      <c r="D198" s="1024"/>
      <c r="E198" s="1024"/>
    </row>
    <row r="199" spans="1:5" s="6" customFormat="1">
      <c r="A199" s="10"/>
      <c r="B199" s="1024"/>
      <c r="C199" s="1024"/>
      <c r="D199" s="1024"/>
      <c r="E199" s="1024"/>
    </row>
    <row r="200" spans="1:5" s="6" customFormat="1">
      <c r="A200" s="10"/>
      <c r="B200" s="1024"/>
      <c r="C200" s="1024"/>
      <c r="D200" s="1024"/>
      <c r="E200" s="1024"/>
    </row>
    <row r="201" spans="1:5" s="6" customFormat="1">
      <c r="A201" s="10"/>
      <c r="B201" s="1024"/>
      <c r="C201" s="1024"/>
      <c r="D201" s="1024"/>
      <c r="E201" s="1024"/>
    </row>
    <row r="202" spans="1:5" s="6" customFormat="1">
      <c r="A202" s="10"/>
      <c r="B202" s="1024"/>
      <c r="C202" s="1024"/>
      <c r="D202" s="1024"/>
      <c r="E202" s="1024"/>
    </row>
    <row r="203" spans="1:5" s="6" customFormat="1">
      <c r="A203" s="10"/>
      <c r="B203" s="1024"/>
      <c r="C203" s="1024"/>
      <c r="D203" s="1024"/>
      <c r="E203" s="1024"/>
    </row>
    <row r="204" spans="1:5" s="6" customFormat="1">
      <c r="A204" s="10"/>
      <c r="B204" s="1024"/>
      <c r="C204" s="1024"/>
      <c r="D204" s="1024"/>
      <c r="E204" s="1024"/>
    </row>
    <row r="205" spans="1:5" s="6" customFormat="1">
      <c r="A205" s="10"/>
      <c r="B205" s="1024"/>
      <c r="C205" s="1024"/>
      <c r="D205" s="1024"/>
      <c r="E205" s="1024"/>
    </row>
    <row r="206" spans="1:5" s="6" customFormat="1">
      <c r="A206" s="10"/>
      <c r="B206" s="1024"/>
      <c r="C206" s="1024"/>
      <c r="D206" s="1024"/>
      <c r="E206" s="1024"/>
    </row>
    <row r="207" spans="1:5" s="6" customFormat="1">
      <c r="A207" s="10"/>
      <c r="B207" s="1024"/>
      <c r="C207" s="1024"/>
      <c r="D207" s="1024"/>
      <c r="E207" s="1024"/>
    </row>
    <row r="208" spans="1:5" s="6" customFormat="1">
      <c r="A208" s="10"/>
      <c r="B208" s="1024"/>
      <c r="C208" s="1024"/>
      <c r="D208" s="1024"/>
      <c r="E208" s="1024"/>
    </row>
    <row r="209" spans="1:5" s="6" customFormat="1">
      <c r="A209" s="10"/>
      <c r="B209" s="1024"/>
      <c r="C209" s="1024"/>
      <c r="D209" s="1024"/>
      <c r="E209" s="1024"/>
    </row>
    <row r="210" spans="1:5" s="6" customFormat="1">
      <c r="A210" s="10"/>
      <c r="B210" s="1024"/>
      <c r="C210" s="1024"/>
      <c r="D210" s="1024"/>
      <c r="E210" s="1024"/>
    </row>
    <row r="211" spans="1:5" s="6" customFormat="1">
      <c r="A211" s="10"/>
      <c r="B211" s="1024"/>
      <c r="C211" s="1024"/>
      <c r="D211" s="1024"/>
      <c r="E211" s="1024"/>
    </row>
    <row r="212" spans="1:5" s="6" customFormat="1">
      <c r="A212" s="10"/>
      <c r="B212" s="1024"/>
      <c r="C212" s="1024"/>
      <c r="D212" s="1024"/>
      <c r="E212" s="1024"/>
    </row>
    <row r="213" spans="1:5" s="6" customFormat="1">
      <c r="A213" s="10"/>
      <c r="B213" s="1024"/>
      <c r="C213" s="1024"/>
      <c r="D213" s="1024"/>
      <c r="E213" s="1024"/>
    </row>
    <row r="214" spans="1:5" s="6" customFormat="1">
      <c r="A214" s="10"/>
      <c r="B214" s="1024"/>
      <c r="C214" s="1024"/>
      <c r="D214" s="1024"/>
      <c r="E214" s="1024"/>
    </row>
    <row r="215" spans="1:5" s="6" customFormat="1">
      <c r="A215" s="10"/>
      <c r="B215" s="1024"/>
      <c r="C215" s="1024"/>
      <c r="D215" s="1024"/>
      <c r="E215" s="1024"/>
    </row>
    <row r="216" spans="1:5" s="6" customFormat="1">
      <c r="A216" s="10"/>
      <c r="B216" s="1024"/>
      <c r="C216" s="1024"/>
      <c r="D216" s="1024"/>
      <c r="E216" s="1024"/>
    </row>
    <row r="217" spans="1:5" s="6" customFormat="1">
      <c r="A217" s="10"/>
      <c r="B217" s="1024"/>
      <c r="C217" s="1024"/>
      <c r="D217" s="1024"/>
      <c r="E217" s="1024"/>
    </row>
    <row r="218" spans="1:5" s="6" customFormat="1">
      <c r="A218" s="10"/>
      <c r="B218" s="1024"/>
      <c r="C218" s="1024"/>
      <c r="D218" s="1024"/>
      <c r="E218" s="1024"/>
    </row>
    <row r="219" spans="1:5" s="6" customFormat="1">
      <c r="A219" s="10"/>
      <c r="B219" s="1024"/>
      <c r="C219" s="1024"/>
      <c r="D219" s="1024"/>
      <c r="E219" s="1024"/>
    </row>
    <row r="220" spans="1:5" s="6" customFormat="1">
      <c r="A220" s="10"/>
      <c r="B220" s="1024"/>
      <c r="C220" s="1024"/>
      <c r="D220" s="1024"/>
      <c r="E220" s="1024"/>
    </row>
    <row r="221" spans="1:5" s="6" customFormat="1">
      <c r="A221" s="10"/>
      <c r="B221" s="1024"/>
      <c r="C221" s="1024"/>
      <c r="D221" s="1024"/>
      <c r="E221" s="1024"/>
    </row>
    <row r="222" spans="1:5" s="6" customFormat="1">
      <c r="A222" s="10"/>
      <c r="B222" s="1024"/>
      <c r="C222" s="1024"/>
      <c r="D222" s="1024"/>
      <c r="E222" s="1024"/>
    </row>
    <row r="223" spans="1:5" s="6" customFormat="1">
      <c r="A223" s="10"/>
      <c r="B223" s="1024"/>
      <c r="C223" s="1024"/>
      <c r="D223" s="1024"/>
      <c r="E223" s="1024"/>
    </row>
    <row r="224" spans="1:5" s="6" customFormat="1">
      <c r="A224" s="10"/>
      <c r="B224" s="1024"/>
      <c r="C224" s="1024"/>
      <c r="D224" s="1024"/>
      <c r="E224" s="1024"/>
    </row>
    <row r="225" spans="1:5" s="6" customFormat="1">
      <c r="A225" s="10"/>
      <c r="B225" s="1024"/>
      <c r="C225" s="1024"/>
      <c r="D225" s="1024"/>
      <c r="E225" s="1024"/>
    </row>
    <row r="226" spans="1:5" s="6" customFormat="1">
      <c r="A226" s="10"/>
      <c r="B226" s="1024"/>
      <c r="C226" s="1024"/>
      <c r="D226" s="1024"/>
      <c r="E226" s="1024"/>
    </row>
    <row r="227" spans="1:5" s="6" customFormat="1">
      <c r="A227" s="10"/>
      <c r="B227" s="1024"/>
      <c r="C227" s="1024"/>
      <c r="D227" s="1024"/>
      <c r="E227" s="1024"/>
    </row>
    <row r="228" spans="1:5" s="6" customFormat="1">
      <c r="A228" s="10"/>
      <c r="B228" s="1024"/>
      <c r="C228" s="1024"/>
      <c r="D228" s="1024"/>
      <c r="E228" s="1024"/>
    </row>
    <row r="229" spans="1:5" s="6" customFormat="1">
      <c r="A229" s="10"/>
      <c r="B229" s="1024"/>
      <c r="C229" s="1024"/>
      <c r="D229" s="1024"/>
      <c r="E229" s="1024"/>
    </row>
    <row r="230" spans="1:5" s="6" customFormat="1">
      <c r="A230" s="10"/>
      <c r="B230" s="1024"/>
      <c r="C230" s="1024"/>
      <c r="D230" s="1024"/>
      <c r="E230" s="1024"/>
    </row>
    <row r="231" spans="1:5" s="6" customFormat="1">
      <c r="A231" s="10"/>
      <c r="B231" s="1024"/>
      <c r="C231" s="1024"/>
      <c r="D231" s="1024"/>
      <c r="E231" s="1024"/>
    </row>
    <row r="232" spans="1:5" s="6" customFormat="1">
      <c r="A232" s="10"/>
      <c r="B232" s="1024"/>
      <c r="C232" s="1024"/>
      <c r="D232" s="1024"/>
      <c r="E232" s="1024"/>
    </row>
    <row r="233" spans="1:5" s="6" customFormat="1">
      <c r="A233" s="10"/>
      <c r="B233" s="1024"/>
      <c r="C233" s="1024"/>
      <c r="D233" s="1024"/>
      <c r="E233" s="1024"/>
    </row>
    <row r="234" spans="1:5" s="6" customFormat="1">
      <c r="A234" s="10"/>
      <c r="B234" s="1024"/>
      <c r="C234" s="1024"/>
      <c r="D234" s="1024"/>
      <c r="E234" s="1024"/>
    </row>
    <row r="235" spans="1:5" s="6" customFormat="1">
      <c r="A235" s="10"/>
      <c r="B235" s="1024"/>
      <c r="C235" s="1024"/>
      <c r="D235" s="1024"/>
      <c r="E235" s="1024"/>
    </row>
    <row r="236" spans="1:5" s="6" customFormat="1">
      <c r="A236" s="10"/>
      <c r="B236" s="1024"/>
      <c r="C236" s="1024"/>
      <c r="D236" s="1024"/>
      <c r="E236" s="1024"/>
    </row>
    <row r="237" spans="1:5" s="6" customFormat="1">
      <c r="A237" s="10"/>
      <c r="B237" s="1024"/>
      <c r="C237" s="1024"/>
      <c r="D237" s="1024"/>
      <c r="E237" s="1024"/>
    </row>
    <row r="238" spans="1:5" s="6" customFormat="1">
      <c r="A238" s="10"/>
      <c r="B238" s="1024"/>
      <c r="C238" s="1024"/>
      <c r="D238" s="1024"/>
      <c r="E238" s="1024"/>
    </row>
    <row r="239" spans="1:5" s="6" customFormat="1">
      <c r="A239" s="10"/>
      <c r="B239" s="1024"/>
      <c r="C239" s="1024"/>
      <c r="D239" s="1024"/>
      <c r="E239" s="1024"/>
    </row>
    <row r="240" spans="1:5" s="6" customFormat="1">
      <c r="A240" s="10"/>
      <c r="B240" s="1024"/>
      <c r="C240" s="1024"/>
      <c r="D240" s="1024"/>
      <c r="E240" s="1024"/>
    </row>
    <row r="241" spans="1:5" s="6" customFormat="1">
      <c r="A241" s="10"/>
      <c r="B241" s="1024"/>
      <c r="C241" s="1024"/>
      <c r="D241" s="1024"/>
      <c r="E241" s="1024"/>
    </row>
    <row r="242" spans="1:5" s="6" customFormat="1">
      <c r="A242" s="10"/>
      <c r="B242" s="1024"/>
      <c r="C242" s="1024"/>
      <c r="D242" s="1024"/>
      <c r="E242" s="1024"/>
    </row>
    <row r="243" spans="1:5" s="6" customFormat="1">
      <c r="A243" s="10"/>
      <c r="B243" s="1024"/>
      <c r="C243" s="1024"/>
      <c r="D243" s="1024"/>
      <c r="E243" s="1024"/>
    </row>
    <row r="244" spans="1:5" s="6" customFormat="1">
      <c r="A244" s="10"/>
      <c r="B244" s="10"/>
      <c r="C244" s="10"/>
      <c r="D244" s="10"/>
      <c r="E244" s="10"/>
    </row>
    <row r="245" spans="1:5" s="6" customFormat="1">
      <c r="A245" s="10"/>
      <c r="B245" s="10"/>
      <c r="C245" s="10"/>
      <c r="D245" s="10"/>
      <c r="E245" s="10"/>
    </row>
    <row r="246" spans="1:5" s="6" customFormat="1">
      <c r="A246" s="10"/>
      <c r="B246" s="10"/>
      <c r="C246" s="10"/>
      <c r="D246" s="10"/>
      <c r="E246" s="10"/>
    </row>
    <row r="247" spans="1:5" s="6" customFormat="1">
      <c r="A247" s="10"/>
      <c r="B247" s="10"/>
      <c r="C247" s="10"/>
      <c r="D247" s="10"/>
      <c r="E247" s="10"/>
    </row>
  </sheetData>
  <mergeCells count="1">
    <mergeCell ref="A1:C1"/>
  </mergeCells>
  <hyperlinks>
    <hyperlink ref="A1" location="Содержание!A1" display="Вернуться в СОДЕРЖАНИЕ" xr:uid="{5C111897-B463-4162-B566-85CF737FADE3}"/>
  </hyperlinks>
  <pageMargins left="0.78740157480314965" right="0.78740157480314965" top="0.78740157480314965" bottom="0.78740157480314965" header="0.51181102362204722" footer="0.51181102362204722"/>
  <pageSetup paperSize="9" firstPageNumber="109" orientation="portrait" useFirstPageNumber="1" r:id="rId1"/>
  <headerFooter alignWithMargins="0">
    <oddFooter>&amp;C&amp;"Times New Roman Cyr,обычный"&amp;9&amp;P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F117"/>
  <sheetViews>
    <sheetView zoomScaleNormal="100" zoomScaleSheetLayoutView="110" workbookViewId="0">
      <pane xSplit="1" ySplit="4" topLeftCell="B92" activePane="bottomRight" state="frozen"/>
      <selection activeCell="P15" sqref="P15"/>
      <selection pane="topRight" activeCell="P15" sqref="P15"/>
      <selection pane="bottomLeft" activeCell="P15" sqref="P15"/>
      <selection pane="bottomRight" activeCell="I125" sqref="I125"/>
    </sheetView>
  </sheetViews>
  <sheetFormatPr defaultColWidth="9.140625" defaultRowHeight="12.75"/>
  <cols>
    <col min="1" max="1" width="28.42578125" style="10" customWidth="1"/>
    <col min="2" max="6" width="11.7109375" customWidth="1"/>
  </cols>
  <sheetData>
    <row r="1" spans="1:6">
      <c r="A1" s="1686" t="s">
        <v>1308</v>
      </c>
      <c r="B1" s="1686"/>
      <c r="C1" s="1686"/>
    </row>
    <row r="2" spans="1:6" ht="18" customHeight="1">
      <c r="A2" s="1114" t="s">
        <v>1282</v>
      </c>
    </row>
    <row r="3" spans="1:6" ht="18" customHeight="1">
      <c r="A3" s="2" t="s">
        <v>127</v>
      </c>
    </row>
    <row r="4" spans="1:6" s="1117" customFormat="1" ht="18" customHeight="1">
      <c r="A4" s="1115"/>
      <c r="B4" s="1116">
        <v>2021</v>
      </c>
      <c r="C4" s="1116">
        <v>2022</v>
      </c>
      <c r="D4" s="1116">
        <v>2023</v>
      </c>
      <c r="E4" s="1116">
        <v>2024</v>
      </c>
      <c r="F4" s="1116">
        <v>2025</v>
      </c>
    </row>
    <row r="5" spans="1:6" ht="8.25" customHeight="1">
      <c r="A5" s="1118"/>
    </row>
    <row r="6" spans="1:6" s="10" customFormat="1" ht="13.15" customHeight="1">
      <c r="A6" s="12" t="s">
        <v>0</v>
      </c>
      <c r="B6" s="67">
        <v>22.4</v>
      </c>
      <c r="C6" s="67">
        <v>21.5</v>
      </c>
      <c r="D6" s="35">
        <v>20.6</v>
      </c>
      <c r="E6" s="7">
        <v>19.399999999999999</v>
      </c>
      <c r="F6" s="7">
        <v>19.100000000000001</v>
      </c>
    </row>
    <row r="7" spans="1:6" ht="13.15" customHeight="1">
      <c r="B7" s="30"/>
      <c r="C7" s="30"/>
      <c r="D7" s="1071"/>
      <c r="E7" s="1024"/>
      <c r="F7" s="1024"/>
    </row>
    <row r="8" spans="1:6" s="1023" customFormat="1" ht="13.15" customHeight="1">
      <c r="A8" s="12" t="s">
        <v>1</v>
      </c>
      <c r="B8" s="67">
        <v>23.6</v>
      </c>
      <c r="C8" s="223">
        <v>24.2</v>
      </c>
      <c r="D8" s="67">
        <v>25.4</v>
      </c>
      <c r="E8" s="35">
        <v>23.9</v>
      </c>
      <c r="F8" s="35">
        <v>23.4</v>
      </c>
    </row>
    <row r="9" spans="1:6" s="1023" customFormat="1" ht="13.15" customHeight="1">
      <c r="A9" s="12"/>
      <c r="B9" s="68"/>
      <c r="C9" s="223"/>
      <c r="E9" s="34"/>
      <c r="F9" s="34"/>
    </row>
    <row r="10" spans="1:6" ht="13.15" customHeight="1">
      <c r="A10" s="795" t="s">
        <v>53</v>
      </c>
      <c r="B10" s="30">
        <v>30.3</v>
      </c>
      <c r="C10" s="220">
        <v>24.9</v>
      </c>
      <c r="D10" s="220">
        <v>29.5</v>
      </c>
      <c r="E10" s="36">
        <v>29.3</v>
      </c>
      <c r="F10" s="36">
        <v>25.6</v>
      </c>
    </row>
    <row r="11" spans="1:6" ht="13.15" customHeight="1">
      <c r="A11" s="795" t="s">
        <v>54</v>
      </c>
      <c r="B11" s="30">
        <v>29.7</v>
      </c>
      <c r="C11" s="220">
        <v>35.5</v>
      </c>
      <c r="D11" s="80">
        <v>25.2</v>
      </c>
      <c r="E11" s="36">
        <v>22.4</v>
      </c>
      <c r="F11" s="36">
        <v>23.2</v>
      </c>
    </row>
    <row r="12" spans="1:6" ht="13.15" customHeight="1">
      <c r="A12" s="795" t="s">
        <v>55</v>
      </c>
      <c r="B12" s="30">
        <v>17.3</v>
      </c>
      <c r="C12" s="220">
        <v>16.7</v>
      </c>
      <c r="D12" s="80">
        <v>17.3</v>
      </c>
      <c r="E12" s="36">
        <v>14.5</v>
      </c>
      <c r="F12" s="36">
        <v>14.1</v>
      </c>
    </row>
    <row r="13" spans="1:6" ht="13.15" customHeight="1">
      <c r="A13" s="792" t="s">
        <v>57</v>
      </c>
      <c r="B13" s="43">
        <v>24.9</v>
      </c>
      <c r="C13" s="80">
        <v>25.7</v>
      </c>
      <c r="D13" s="80">
        <v>26.9</v>
      </c>
      <c r="E13" s="36">
        <v>26.7</v>
      </c>
      <c r="F13" s="36">
        <v>25.3</v>
      </c>
    </row>
    <row r="14" spans="1:6" ht="13.15" customHeight="1">
      <c r="A14" s="792" t="s">
        <v>58</v>
      </c>
      <c r="B14" s="43">
        <v>22.1</v>
      </c>
      <c r="C14" s="80">
        <v>24.6</v>
      </c>
      <c r="D14" s="220">
        <v>26.9</v>
      </c>
      <c r="E14" s="36">
        <v>25.3</v>
      </c>
      <c r="F14" s="36">
        <v>24.5</v>
      </c>
    </row>
    <row r="15" spans="1:6" ht="13.15" customHeight="1">
      <c r="A15" s="1119" t="s">
        <v>56</v>
      </c>
      <c r="B15" s="43"/>
      <c r="C15" s="80"/>
      <c r="E15" s="36"/>
      <c r="F15" s="36"/>
    </row>
    <row r="16" spans="1:6" ht="13.15" customHeight="1">
      <c r="A16" s="794" t="s">
        <v>136</v>
      </c>
      <c r="B16" s="37">
        <v>18.8</v>
      </c>
      <c r="C16" s="80">
        <v>14.6</v>
      </c>
      <c r="D16" s="37">
        <v>21.5</v>
      </c>
      <c r="E16" s="36">
        <v>22.1</v>
      </c>
      <c r="F16" s="36">
        <v>19.2</v>
      </c>
    </row>
    <row r="17" spans="1:6" ht="13.15" customHeight="1">
      <c r="A17" s="794" t="s">
        <v>137</v>
      </c>
      <c r="B17" s="43">
        <v>21.6</v>
      </c>
      <c r="C17" s="80">
        <v>17.600000000000001</v>
      </c>
      <c r="D17" s="37">
        <v>20.9</v>
      </c>
      <c r="E17" s="36">
        <v>20.9</v>
      </c>
      <c r="F17" s="36">
        <v>22.9</v>
      </c>
    </row>
    <row r="18" spans="1:6" ht="13.15" customHeight="1">
      <c r="A18" s="792" t="s">
        <v>59</v>
      </c>
      <c r="B18" s="43">
        <v>21.6</v>
      </c>
      <c r="C18" s="80">
        <v>20.399999999999999</v>
      </c>
      <c r="D18" s="37">
        <v>23.6</v>
      </c>
      <c r="E18" s="36">
        <v>21.8</v>
      </c>
      <c r="F18" s="36">
        <v>21.8</v>
      </c>
    </row>
    <row r="19" spans="1:6" ht="13.15" customHeight="1">
      <c r="A19" s="794" t="s">
        <v>612</v>
      </c>
      <c r="B19" s="43">
        <v>24.2</v>
      </c>
      <c r="C19" s="80">
        <v>17.8</v>
      </c>
      <c r="D19" s="37">
        <v>24.3</v>
      </c>
      <c r="E19" s="36">
        <v>21.5</v>
      </c>
      <c r="F19" s="36">
        <v>21.5</v>
      </c>
    </row>
    <row r="20" spans="1:6" ht="13.15" customHeight="1">
      <c r="A20" s="98"/>
      <c r="B20" s="43"/>
      <c r="C20" s="43"/>
      <c r="E20" s="1024"/>
      <c r="F20" s="1024"/>
    </row>
    <row r="21" spans="1:6" ht="13.15" customHeight="1">
      <c r="A21" s="20" t="s">
        <v>12</v>
      </c>
      <c r="B21" s="68">
        <v>22.3</v>
      </c>
      <c r="C21" s="68">
        <v>21.7</v>
      </c>
      <c r="D21" s="35">
        <v>23.3</v>
      </c>
      <c r="E21" s="34">
        <v>22</v>
      </c>
      <c r="F21" s="34">
        <v>21.7</v>
      </c>
    </row>
    <row r="22" spans="1:6" ht="13.15" customHeight="1">
      <c r="A22" s="20"/>
      <c r="B22" s="30"/>
      <c r="C22" s="30"/>
      <c r="E22" s="6"/>
      <c r="F22" s="6"/>
    </row>
    <row r="23" spans="1:6" s="1023" customFormat="1" ht="13.15" customHeight="1">
      <c r="A23" s="185" t="s">
        <v>1329</v>
      </c>
      <c r="B23" s="69">
        <v>24.5</v>
      </c>
      <c r="C23" s="69">
        <v>26.4</v>
      </c>
      <c r="D23" s="37">
        <v>16.3</v>
      </c>
      <c r="E23" s="6">
        <v>18.3</v>
      </c>
      <c r="F23" s="6">
        <v>18.399999999999999</v>
      </c>
    </row>
    <row r="24" spans="1:6" ht="13.15" customHeight="1">
      <c r="A24" s="773" t="s">
        <v>60</v>
      </c>
      <c r="B24" s="69">
        <v>18.100000000000001</v>
      </c>
      <c r="C24" s="69">
        <v>17.7</v>
      </c>
      <c r="D24" s="37">
        <v>20.7</v>
      </c>
      <c r="E24" s="36">
        <v>21</v>
      </c>
      <c r="F24" s="36">
        <v>19.3</v>
      </c>
    </row>
    <row r="25" spans="1:6" ht="13.15" customHeight="1">
      <c r="A25" s="773" t="s">
        <v>62</v>
      </c>
      <c r="B25" s="69">
        <v>14.3</v>
      </c>
      <c r="C25" s="69">
        <v>22.2</v>
      </c>
      <c r="D25" s="37">
        <v>18.899999999999999</v>
      </c>
      <c r="E25" s="6">
        <v>16.3</v>
      </c>
      <c r="F25" s="6">
        <v>16.2</v>
      </c>
    </row>
    <row r="26" spans="1:6" ht="13.15" customHeight="1">
      <c r="A26" s="773" t="s">
        <v>64</v>
      </c>
      <c r="B26" s="69">
        <v>21.1</v>
      </c>
      <c r="C26" s="69">
        <v>27</v>
      </c>
      <c r="D26" s="37">
        <v>25.7</v>
      </c>
      <c r="E26" s="6">
        <v>22.3</v>
      </c>
      <c r="F26" s="6">
        <v>22.6</v>
      </c>
    </row>
    <row r="27" spans="1:6" ht="13.15" customHeight="1">
      <c r="A27" s="773" t="s">
        <v>67</v>
      </c>
      <c r="B27" s="37">
        <v>20.5</v>
      </c>
      <c r="C27" s="37">
        <v>18.899999999999999</v>
      </c>
      <c r="D27" s="37">
        <v>24.1</v>
      </c>
      <c r="E27" s="6">
        <v>22.6</v>
      </c>
      <c r="F27" s="6">
        <v>21.8</v>
      </c>
    </row>
    <row r="28" spans="1:6" ht="13.15" customHeight="1">
      <c r="A28" s="863" t="s">
        <v>68</v>
      </c>
      <c r="B28" s="69">
        <v>20.7</v>
      </c>
      <c r="C28" s="69">
        <v>16.3</v>
      </c>
      <c r="D28" s="37">
        <v>25.2</v>
      </c>
      <c r="E28" s="6">
        <v>23.5</v>
      </c>
      <c r="F28" s="6">
        <v>23.5</v>
      </c>
    </row>
    <row r="29" spans="1:6" ht="13.15" customHeight="1">
      <c r="A29" s="773" t="s">
        <v>69</v>
      </c>
      <c r="B29" s="69">
        <v>22.6</v>
      </c>
      <c r="C29" s="69">
        <v>23.7</v>
      </c>
      <c r="D29" s="37">
        <v>23.5</v>
      </c>
      <c r="E29" s="6">
        <v>23.3</v>
      </c>
      <c r="F29" s="6">
        <v>22.6</v>
      </c>
    </row>
    <row r="30" spans="1:6" ht="13.15" customHeight="1">
      <c r="A30" s="773" t="s">
        <v>70</v>
      </c>
      <c r="B30" s="69">
        <v>23.9</v>
      </c>
      <c r="C30" s="69">
        <v>22.3</v>
      </c>
      <c r="D30" s="37">
        <v>24.9</v>
      </c>
      <c r="E30" s="6">
        <v>23.1</v>
      </c>
      <c r="F30" s="6">
        <v>22.7</v>
      </c>
    </row>
    <row r="31" spans="1:6" s="13" customFormat="1" ht="13.15" customHeight="1">
      <c r="A31" s="863" t="s">
        <v>615</v>
      </c>
      <c r="B31" s="665">
        <v>24.5</v>
      </c>
      <c r="C31" s="665">
        <v>19.8</v>
      </c>
      <c r="D31" s="37">
        <v>24.4</v>
      </c>
      <c r="E31" s="36">
        <v>23</v>
      </c>
      <c r="F31" s="36">
        <v>22.8</v>
      </c>
    </row>
    <row r="32" spans="1:6" ht="13.15" customHeight="1">
      <c r="A32" s="773" t="s">
        <v>71</v>
      </c>
      <c r="B32" s="69">
        <v>23.6</v>
      </c>
      <c r="C32" s="69">
        <v>21.9</v>
      </c>
      <c r="D32" s="37">
        <v>24.2</v>
      </c>
      <c r="E32" s="6">
        <v>23.2</v>
      </c>
      <c r="F32" s="6">
        <v>21.8</v>
      </c>
    </row>
    <row r="33" spans="1:6" ht="13.15" customHeight="1">
      <c r="A33" s="863" t="s">
        <v>72</v>
      </c>
      <c r="B33" s="69">
        <v>18.5</v>
      </c>
      <c r="C33" s="69">
        <v>17.100000000000001</v>
      </c>
      <c r="D33" s="37">
        <v>21.2</v>
      </c>
      <c r="E33" s="6">
        <v>20.9</v>
      </c>
      <c r="F33" s="6">
        <v>22.5</v>
      </c>
    </row>
    <row r="34" spans="1:6" ht="13.15" customHeight="1">
      <c r="A34" s="863" t="s">
        <v>1228</v>
      </c>
      <c r="B34" s="37">
        <v>20.100000000000001</v>
      </c>
      <c r="C34" s="69">
        <v>19.5</v>
      </c>
      <c r="D34" s="37">
        <v>25.5</v>
      </c>
      <c r="E34" s="6">
        <v>22.3</v>
      </c>
      <c r="F34" s="6">
        <v>19.8</v>
      </c>
    </row>
    <row r="35" spans="1:6" ht="13.15" customHeight="1">
      <c r="A35" s="1028" t="s">
        <v>73</v>
      </c>
      <c r="B35" s="69">
        <v>23.8</v>
      </c>
      <c r="C35" s="69">
        <v>22.3</v>
      </c>
      <c r="D35" s="37">
        <v>24.8</v>
      </c>
      <c r="E35" s="6">
        <v>22.7</v>
      </c>
      <c r="F35" s="6">
        <v>23.4</v>
      </c>
    </row>
    <row r="36" spans="1:6" ht="13.15" customHeight="1">
      <c r="A36" s="1084" t="s">
        <v>74</v>
      </c>
      <c r="B36" s="69">
        <v>17.8</v>
      </c>
      <c r="C36" s="69">
        <v>13</v>
      </c>
      <c r="D36" s="37">
        <v>16.3</v>
      </c>
      <c r="E36" s="36">
        <v>14</v>
      </c>
      <c r="F36" s="36">
        <v>15</v>
      </c>
    </row>
    <row r="37" spans="1:6" s="1117" customFormat="1" ht="13.15" customHeight="1">
      <c r="A37" s="773" t="s">
        <v>75</v>
      </c>
      <c r="B37" s="1120">
        <v>17.5</v>
      </c>
      <c r="C37" s="1120">
        <v>14.3</v>
      </c>
      <c r="D37" s="37">
        <v>23.9</v>
      </c>
      <c r="E37" s="151">
        <v>21.4</v>
      </c>
      <c r="F37" s="151">
        <v>20.399999999999999</v>
      </c>
    </row>
    <row r="38" spans="1:6" ht="13.15" customHeight="1">
      <c r="A38" s="773" t="s">
        <v>76</v>
      </c>
      <c r="B38" s="69">
        <v>18.100000000000001</v>
      </c>
      <c r="C38" s="69">
        <v>16.8</v>
      </c>
      <c r="D38" s="37">
        <v>22.4</v>
      </c>
      <c r="E38" s="6">
        <v>21.7</v>
      </c>
      <c r="F38" s="6">
        <v>21.3</v>
      </c>
    </row>
    <row r="39" spans="1:6" ht="13.15" customHeight="1">
      <c r="A39" s="844" t="s">
        <v>138</v>
      </c>
      <c r="B39" s="69">
        <v>20</v>
      </c>
      <c r="C39" s="69">
        <v>15.3</v>
      </c>
      <c r="D39" s="37">
        <v>19.8</v>
      </c>
      <c r="E39" s="6">
        <v>23.7</v>
      </c>
      <c r="F39" s="6">
        <v>21.8</v>
      </c>
    </row>
    <row r="40" spans="1:6" ht="13.15" customHeight="1">
      <c r="A40" s="1028" t="s">
        <v>77</v>
      </c>
      <c r="B40" s="69">
        <v>19.7</v>
      </c>
      <c r="C40" s="69">
        <v>18.3</v>
      </c>
      <c r="D40" s="37">
        <v>22.8</v>
      </c>
      <c r="E40" s="36">
        <v>22</v>
      </c>
      <c r="F40" s="36">
        <v>21</v>
      </c>
    </row>
    <row r="41" spans="1:6" ht="9.75" customHeight="1">
      <c r="A41" s="1085"/>
      <c r="B41" s="42"/>
      <c r="C41" s="68"/>
      <c r="D41" s="68"/>
      <c r="E41" s="37"/>
      <c r="F41" s="37"/>
    </row>
    <row r="42" spans="1:6" ht="13.15" customHeight="1">
      <c r="A42" s="72" t="s">
        <v>21</v>
      </c>
      <c r="B42" s="68">
        <v>18.100000000000001</v>
      </c>
      <c r="C42" s="42" t="s">
        <v>394</v>
      </c>
      <c r="D42" s="35">
        <v>19.2</v>
      </c>
      <c r="E42" s="34">
        <v>18</v>
      </c>
      <c r="F42" s="34">
        <v>17.600000000000001</v>
      </c>
    </row>
    <row r="43" spans="1:6" ht="13.15" customHeight="1">
      <c r="A43" s="72"/>
      <c r="B43" s="30"/>
      <c r="C43" s="30"/>
      <c r="D43" s="37"/>
      <c r="E43" s="6"/>
      <c r="F43" s="6"/>
    </row>
    <row r="44" spans="1:6" ht="13.15" customHeight="1">
      <c r="A44" s="73" t="s">
        <v>79</v>
      </c>
      <c r="B44" s="30">
        <v>26.1</v>
      </c>
      <c r="C44" s="43" t="s">
        <v>395</v>
      </c>
      <c r="D44" s="37">
        <v>15</v>
      </c>
      <c r="E44" s="6">
        <v>13.5</v>
      </c>
      <c r="F44" s="6">
        <v>13.9</v>
      </c>
    </row>
    <row r="45" spans="1:6" ht="13.15" customHeight="1">
      <c r="A45" s="73" t="s">
        <v>81</v>
      </c>
      <c r="B45" s="69">
        <v>22.9</v>
      </c>
      <c r="C45" s="69">
        <v>20.100000000000001</v>
      </c>
      <c r="D45" s="37">
        <v>17.100000000000001</v>
      </c>
      <c r="E45" s="6">
        <v>16.399999999999999</v>
      </c>
      <c r="F45" s="6">
        <v>16.3</v>
      </c>
    </row>
    <row r="46" spans="1:6" ht="13.15" customHeight="1">
      <c r="A46" s="73" t="s">
        <v>83</v>
      </c>
      <c r="B46" s="30">
        <v>16.8</v>
      </c>
      <c r="C46" s="30">
        <v>15.9</v>
      </c>
      <c r="D46" s="37">
        <v>21.7</v>
      </c>
      <c r="E46" s="6">
        <v>21.3</v>
      </c>
      <c r="F46" s="6">
        <v>20.8</v>
      </c>
    </row>
    <row r="47" spans="1:6" ht="13.15" customHeight="1">
      <c r="A47" s="73" t="s">
        <v>84</v>
      </c>
      <c r="B47" s="69">
        <v>16.5</v>
      </c>
      <c r="C47" s="69">
        <v>14.2</v>
      </c>
      <c r="D47" s="37">
        <v>22.1</v>
      </c>
      <c r="E47" s="6">
        <v>20.7</v>
      </c>
      <c r="F47" s="6">
        <v>18.399999999999999</v>
      </c>
    </row>
    <row r="48" spans="1:6" ht="13.15" customHeight="1">
      <c r="A48" s="73" t="s">
        <v>85</v>
      </c>
      <c r="B48" s="30">
        <v>15.9</v>
      </c>
      <c r="C48" s="30">
        <v>14.9</v>
      </c>
      <c r="D48" s="37">
        <v>17.8</v>
      </c>
      <c r="E48" s="6">
        <v>16.3</v>
      </c>
      <c r="F48" s="6">
        <v>17.100000000000001</v>
      </c>
    </row>
    <row r="49" spans="1:6" ht="13.15" customHeight="1">
      <c r="A49" s="74" t="s">
        <v>86</v>
      </c>
      <c r="B49" s="30">
        <v>21.7</v>
      </c>
      <c r="C49" s="30">
        <v>12.7</v>
      </c>
      <c r="D49" s="37">
        <v>13</v>
      </c>
      <c r="E49" s="36">
        <v>15</v>
      </c>
      <c r="F49" s="36">
        <v>15.7</v>
      </c>
    </row>
    <row r="50" spans="1:6" s="10" customFormat="1" ht="13.15" customHeight="1">
      <c r="A50" s="73" t="s">
        <v>87</v>
      </c>
      <c r="B50" s="69">
        <v>11.2</v>
      </c>
      <c r="C50" s="69">
        <v>11.3</v>
      </c>
      <c r="D50" s="37">
        <v>21.2</v>
      </c>
      <c r="E50" s="6">
        <v>21.2</v>
      </c>
      <c r="F50" s="36">
        <v>20</v>
      </c>
    </row>
    <row r="51" spans="1:6" ht="13.15" customHeight="1">
      <c r="A51" s="73" t="s">
        <v>88</v>
      </c>
      <c r="B51" s="69">
        <v>16</v>
      </c>
      <c r="C51" s="69">
        <v>15</v>
      </c>
      <c r="D51" s="37">
        <v>19.3</v>
      </c>
      <c r="E51" s="36">
        <v>18</v>
      </c>
      <c r="F51" s="36">
        <v>18.2</v>
      </c>
    </row>
    <row r="52" spans="1:6" ht="13.15" customHeight="1">
      <c r="A52" s="70"/>
      <c r="B52" s="6"/>
      <c r="C52" s="6"/>
      <c r="D52" s="6"/>
      <c r="E52" s="6"/>
      <c r="F52" s="37"/>
    </row>
    <row r="53" spans="1:6" ht="13.15" customHeight="1">
      <c r="A53" s="70"/>
      <c r="B53" s="6"/>
      <c r="C53" s="6"/>
      <c r="D53" s="6"/>
      <c r="E53" s="6"/>
      <c r="F53" s="37"/>
    </row>
    <row r="54" spans="1:6" ht="13.15" customHeight="1">
      <c r="A54" s="70"/>
      <c r="B54" s="6"/>
      <c r="C54" s="6"/>
      <c r="D54" s="6"/>
      <c r="E54" s="6"/>
      <c r="F54" s="37"/>
    </row>
    <row r="55" spans="1:6" ht="13.15" customHeight="1">
      <c r="A55" s="70"/>
      <c r="B55" s="6"/>
      <c r="C55" s="6"/>
      <c r="D55" s="6"/>
      <c r="E55" s="6"/>
      <c r="F55" s="37"/>
    </row>
    <row r="56" spans="1:6" ht="13.15" customHeight="1">
      <c r="A56" s="70"/>
      <c r="B56" s="6"/>
      <c r="C56" s="6"/>
      <c r="D56" s="6"/>
      <c r="E56" s="6"/>
      <c r="F56" s="37"/>
    </row>
    <row r="57" spans="1:6" ht="13.15" customHeight="1">
      <c r="A57" s="70"/>
      <c r="B57" s="6"/>
      <c r="C57" s="6"/>
      <c r="D57" s="6"/>
      <c r="E57" s="6"/>
      <c r="F57" s="37"/>
    </row>
    <row r="58" spans="1:6" s="1023" customFormat="1" ht="18" customHeight="1">
      <c r="A58" s="1121" t="s">
        <v>1283</v>
      </c>
      <c r="B58" s="7"/>
      <c r="C58" s="7"/>
      <c r="D58" s="7"/>
      <c r="E58" s="7"/>
      <c r="F58" s="37"/>
    </row>
    <row r="59" spans="1:6" ht="18" customHeight="1">
      <c r="A59" s="71" t="s">
        <v>127</v>
      </c>
      <c r="B59" s="6"/>
      <c r="C59" s="6"/>
      <c r="D59" s="6"/>
      <c r="E59" s="6"/>
      <c r="F59" s="37"/>
    </row>
    <row r="60" spans="1:6" s="1117" customFormat="1" ht="18" customHeight="1">
      <c r="A60" s="1115"/>
      <c r="B60" s="1116">
        <v>2021</v>
      </c>
      <c r="C60" s="1116">
        <v>2022</v>
      </c>
      <c r="D60" s="1116">
        <v>2023</v>
      </c>
      <c r="E60" s="1116">
        <v>2024</v>
      </c>
      <c r="F60" s="1116">
        <v>2025</v>
      </c>
    </row>
    <row r="61" spans="1:6" ht="8.25" customHeight="1">
      <c r="A61" s="74"/>
      <c r="B61" s="30"/>
      <c r="C61" s="30"/>
      <c r="D61" s="37"/>
      <c r="E61" s="6"/>
      <c r="F61" s="6"/>
    </row>
    <row r="62" spans="1:6" ht="13.15" customHeight="1">
      <c r="A62" s="60" t="s">
        <v>2</v>
      </c>
      <c r="B62" s="68">
        <v>17.399999999999999</v>
      </c>
      <c r="C62" s="68">
        <v>15.4</v>
      </c>
      <c r="D62" s="35">
        <v>23.5</v>
      </c>
      <c r="E62" s="35">
        <v>22</v>
      </c>
      <c r="F62" s="35">
        <v>20.8</v>
      </c>
    </row>
    <row r="63" spans="1:6" ht="11.25" customHeight="1">
      <c r="A63" s="60"/>
      <c r="B63" s="30"/>
      <c r="C63" s="30"/>
      <c r="E63" s="6"/>
      <c r="F63" s="6"/>
    </row>
    <row r="64" spans="1:6" ht="13.15" customHeight="1">
      <c r="A64" s="73" t="s">
        <v>89</v>
      </c>
      <c r="B64" s="69">
        <v>21</v>
      </c>
      <c r="C64" s="69">
        <v>19.8</v>
      </c>
      <c r="D64" s="37">
        <v>24.7</v>
      </c>
      <c r="E64" s="6">
        <v>21.8</v>
      </c>
      <c r="F64" s="6">
        <v>21.4</v>
      </c>
    </row>
    <row r="65" spans="1:6" ht="13.15" customHeight="1">
      <c r="A65" s="73" t="s">
        <v>90</v>
      </c>
      <c r="B65" s="69">
        <v>16.399999999999999</v>
      </c>
      <c r="C65" s="69">
        <v>13.7</v>
      </c>
      <c r="D65" s="37">
        <v>25.7</v>
      </c>
      <c r="E65" s="6">
        <v>23.7</v>
      </c>
      <c r="F65" s="6">
        <v>21.5</v>
      </c>
    </row>
    <row r="66" spans="1:6" ht="13.15" customHeight="1">
      <c r="A66" s="73" t="s">
        <v>91</v>
      </c>
      <c r="B66" s="69">
        <v>14.9</v>
      </c>
      <c r="C66" s="69">
        <v>13.2</v>
      </c>
      <c r="D66" s="37">
        <v>23.2</v>
      </c>
      <c r="E66" s="6">
        <v>22.2</v>
      </c>
      <c r="F66" s="36">
        <v>21</v>
      </c>
    </row>
    <row r="67" spans="1:6" ht="13.15" customHeight="1">
      <c r="A67" s="73" t="s">
        <v>92</v>
      </c>
      <c r="B67" s="69">
        <v>17</v>
      </c>
      <c r="C67" s="69">
        <v>13.6</v>
      </c>
      <c r="D67" s="37">
        <v>23.7</v>
      </c>
      <c r="E67" s="6">
        <v>21.8</v>
      </c>
      <c r="F67" s="6">
        <v>20.8</v>
      </c>
    </row>
    <row r="68" spans="1:6" ht="13.15" customHeight="1">
      <c r="A68" s="73" t="s">
        <v>93</v>
      </c>
      <c r="B68" s="69">
        <v>16.7</v>
      </c>
      <c r="C68" s="69">
        <v>14.9</v>
      </c>
      <c r="D68" s="37">
        <v>23.2</v>
      </c>
      <c r="E68" s="36">
        <v>22</v>
      </c>
      <c r="F68" s="36">
        <v>20.9</v>
      </c>
    </row>
    <row r="69" spans="1:6" ht="13.15" customHeight="1">
      <c r="A69" s="73" t="s">
        <v>94</v>
      </c>
      <c r="B69" s="69">
        <v>18.899999999999999</v>
      </c>
      <c r="C69" s="69">
        <v>18</v>
      </c>
      <c r="D69" s="37">
        <v>21.4</v>
      </c>
      <c r="E69" s="6">
        <v>21.1</v>
      </c>
      <c r="F69" s="6">
        <v>19.7</v>
      </c>
    </row>
    <row r="70" spans="1:6" s="10" customFormat="1" ht="9" customHeight="1">
      <c r="A70" s="6"/>
      <c r="B70" s="69"/>
      <c r="C70" s="69"/>
      <c r="D70" s="37"/>
      <c r="E70" s="6"/>
      <c r="F70" s="6"/>
    </row>
    <row r="71" spans="1:6" ht="13.15" customHeight="1">
      <c r="A71" s="72" t="s">
        <v>95</v>
      </c>
      <c r="B71" s="67">
        <v>20.100000000000001</v>
      </c>
      <c r="C71" s="67">
        <v>20.6</v>
      </c>
      <c r="D71" s="35">
        <v>23.8</v>
      </c>
      <c r="E71" s="7">
        <v>22.3</v>
      </c>
      <c r="F71" s="67">
        <v>22.1</v>
      </c>
    </row>
    <row r="72" spans="1:6" ht="10.5" customHeight="1">
      <c r="A72" s="72"/>
      <c r="B72" s="30"/>
      <c r="C72" s="30"/>
      <c r="D72" s="1071"/>
      <c r="E72" s="6"/>
      <c r="F72" s="36"/>
    </row>
    <row r="73" spans="1:6" ht="13.15" customHeight="1">
      <c r="A73" s="73" t="s">
        <v>96</v>
      </c>
      <c r="B73" s="30">
        <v>14.6</v>
      </c>
      <c r="C73" s="69">
        <v>13.7</v>
      </c>
      <c r="D73" s="37">
        <v>20.6</v>
      </c>
      <c r="E73" s="6">
        <v>19.2</v>
      </c>
      <c r="F73" s="69">
        <v>19.7</v>
      </c>
    </row>
    <row r="74" spans="1:6" ht="13.15" customHeight="1">
      <c r="A74" s="48" t="s">
        <v>1334</v>
      </c>
      <c r="B74" s="18" t="s">
        <v>37</v>
      </c>
      <c r="C74" s="18" t="s">
        <v>37</v>
      </c>
      <c r="D74" s="18" t="s">
        <v>37</v>
      </c>
      <c r="E74" s="18" t="s">
        <v>37</v>
      </c>
      <c r="F74" s="69">
        <v>22</v>
      </c>
    </row>
    <row r="75" spans="1:6" ht="13.15" customHeight="1">
      <c r="A75" s="73" t="s">
        <v>97</v>
      </c>
      <c r="B75" s="30">
        <v>23.3</v>
      </c>
      <c r="C75" s="30">
        <v>24.5</v>
      </c>
      <c r="D75" s="37">
        <v>25.5</v>
      </c>
      <c r="E75" s="6">
        <v>24.4</v>
      </c>
      <c r="F75" s="69">
        <v>23.4</v>
      </c>
    </row>
    <row r="76" spans="1:6" ht="13.15" customHeight="1">
      <c r="A76" s="73" t="s">
        <v>98</v>
      </c>
      <c r="B76" s="30">
        <v>14.4</v>
      </c>
      <c r="C76" s="30">
        <v>14.2</v>
      </c>
      <c r="D76" s="37">
        <v>18.7</v>
      </c>
      <c r="E76" s="6">
        <v>17.7</v>
      </c>
      <c r="F76" s="69">
        <v>18</v>
      </c>
    </row>
    <row r="77" spans="1:6" ht="13.15" customHeight="1">
      <c r="A77" s="73" t="s">
        <v>99</v>
      </c>
      <c r="B77" s="69">
        <v>19.7</v>
      </c>
      <c r="C77" s="69">
        <v>21.4</v>
      </c>
      <c r="D77" s="37">
        <v>25.7</v>
      </c>
      <c r="E77" s="6">
        <v>23.8</v>
      </c>
      <c r="F77" s="69">
        <v>24.1</v>
      </c>
    </row>
    <row r="78" spans="1:6" ht="13.15" customHeight="1">
      <c r="A78" s="74" t="s">
        <v>100</v>
      </c>
      <c r="B78" s="69">
        <v>27</v>
      </c>
      <c r="C78" s="30">
        <v>16.3</v>
      </c>
      <c r="D78" s="37">
        <v>23</v>
      </c>
      <c r="E78" s="6">
        <v>23.6</v>
      </c>
      <c r="F78" s="69">
        <v>23.9</v>
      </c>
    </row>
    <row r="79" spans="1:6" ht="13.15" customHeight="1">
      <c r="A79" s="73" t="s">
        <v>101</v>
      </c>
      <c r="B79" s="30">
        <v>22.3</v>
      </c>
      <c r="C79" s="30">
        <v>22.2</v>
      </c>
      <c r="D79" s="37">
        <v>23.3</v>
      </c>
      <c r="E79" s="6">
        <v>22.8</v>
      </c>
      <c r="F79" s="69">
        <v>21.5</v>
      </c>
    </row>
    <row r="80" spans="1:6" ht="13.15" customHeight="1">
      <c r="A80" s="74" t="s">
        <v>102</v>
      </c>
      <c r="B80" s="30">
        <v>36.5</v>
      </c>
      <c r="C80" s="30">
        <v>25.2</v>
      </c>
      <c r="D80" s="37">
        <v>24.7</v>
      </c>
      <c r="E80" s="6">
        <v>22.9</v>
      </c>
      <c r="F80" s="69">
        <v>22.8</v>
      </c>
    </row>
    <row r="81" spans="1:6" ht="13.15" customHeight="1">
      <c r="A81" s="73" t="s">
        <v>103</v>
      </c>
      <c r="B81" s="69">
        <v>19.8</v>
      </c>
      <c r="C81" s="69">
        <v>20.100000000000001</v>
      </c>
      <c r="D81" s="37">
        <v>23</v>
      </c>
      <c r="E81" s="6">
        <v>21.2</v>
      </c>
      <c r="F81" s="69">
        <v>21.4</v>
      </c>
    </row>
    <row r="82" spans="1:6" ht="13.15" customHeight="1">
      <c r="A82" s="74" t="s">
        <v>104</v>
      </c>
      <c r="B82" s="69">
        <v>24.5</v>
      </c>
      <c r="C82" s="30">
        <v>18.100000000000001</v>
      </c>
      <c r="D82" s="37">
        <v>25.4</v>
      </c>
      <c r="E82" s="6">
        <v>23.9</v>
      </c>
      <c r="F82" s="69">
        <v>24.4</v>
      </c>
    </row>
    <row r="83" spans="1:6" ht="13.15" customHeight="1">
      <c r="A83" s="73" t="s">
        <v>105</v>
      </c>
      <c r="B83" s="30">
        <v>24.4</v>
      </c>
      <c r="C83" s="30">
        <v>19.8</v>
      </c>
      <c r="D83" s="37">
        <v>25.4</v>
      </c>
      <c r="E83" s="6">
        <v>23.4</v>
      </c>
      <c r="F83" s="69">
        <v>23.1</v>
      </c>
    </row>
    <row r="84" spans="1:6" ht="7.5" customHeight="1">
      <c r="A84" s="6"/>
      <c r="B84" s="30"/>
      <c r="C84" s="30"/>
      <c r="D84" s="37"/>
      <c r="E84" s="6"/>
      <c r="F84" s="6"/>
    </row>
    <row r="85" spans="1:6" ht="13.15" customHeight="1">
      <c r="A85" s="75" t="s">
        <v>106</v>
      </c>
      <c r="B85" s="68">
        <v>19.100000000000001</v>
      </c>
      <c r="C85" s="223">
        <v>19</v>
      </c>
      <c r="D85" s="35">
        <v>22.3</v>
      </c>
      <c r="E85" s="7">
        <v>20.399999999999999</v>
      </c>
      <c r="F85" s="34">
        <v>20</v>
      </c>
    </row>
    <row r="86" spans="1:6" ht="10.5" customHeight="1">
      <c r="A86" s="75"/>
      <c r="B86" s="30"/>
      <c r="C86" s="30"/>
      <c r="D86" s="37"/>
      <c r="E86" s="6"/>
      <c r="F86" s="6"/>
    </row>
    <row r="87" spans="1:6" s="10" customFormat="1" ht="13.15" customHeight="1">
      <c r="A87" s="76" t="s">
        <v>107</v>
      </c>
      <c r="B87" s="69">
        <v>20.3</v>
      </c>
      <c r="C87" s="69">
        <v>25.4</v>
      </c>
      <c r="D87" s="37">
        <v>20.5</v>
      </c>
      <c r="E87" s="6">
        <v>19.7</v>
      </c>
      <c r="F87" s="6">
        <v>19.600000000000001</v>
      </c>
    </row>
    <row r="88" spans="1:6" ht="13.15" customHeight="1">
      <c r="A88" s="185" t="s">
        <v>108</v>
      </c>
      <c r="B88" s="69">
        <v>20.6</v>
      </c>
      <c r="C88" s="69">
        <v>19.5</v>
      </c>
      <c r="D88" s="37">
        <v>23.3</v>
      </c>
      <c r="E88" s="6">
        <v>21.5</v>
      </c>
      <c r="F88" s="6">
        <v>21.6</v>
      </c>
    </row>
    <row r="89" spans="1:6" ht="13.15" customHeight="1">
      <c r="A89" s="1109" t="s">
        <v>616</v>
      </c>
      <c r="B89" s="69">
        <v>19.600000000000001</v>
      </c>
      <c r="C89" s="69">
        <v>19.600000000000001</v>
      </c>
      <c r="D89" s="37">
        <v>23.2</v>
      </c>
      <c r="E89" s="36">
        <v>21</v>
      </c>
      <c r="F89" s="36">
        <v>20.3</v>
      </c>
    </row>
    <row r="90" spans="1:6" ht="13.15" customHeight="1">
      <c r="A90" s="76" t="s">
        <v>109</v>
      </c>
      <c r="B90" s="69">
        <v>15.4</v>
      </c>
      <c r="C90" s="69">
        <v>17.2</v>
      </c>
      <c r="D90" s="37">
        <v>21.6</v>
      </c>
      <c r="E90" s="36">
        <v>19</v>
      </c>
      <c r="F90" s="36">
        <v>19.2</v>
      </c>
    </row>
    <row r="91" spans="1:6" ht="13.15" customHeight="1">
      <c r="A91" s="76" t="s">
        <v>110</v>
      </c>
      <c r="B91" s="69">
        <v>18.899999999999999</v>
      </c>
      <c r="C91" s="69">
        <v>14.9</v>
      </c>
      <c r="D91" s="37">
        <v>22.1</v>
      </c>
      <c r="E91" s="36">
        <v>20</v>
      </c>
      <c r="F91" s="36">
        <v>19.100000000000001</v>
      </c>
    </row>
    <row r="92" spans="1:6" ht="8.25" customHeight="1">
      <c r="A92" s="5"/>
      <c r="B92" s="1122"/>
      <c r="C92" s="1122"/>
    </row>
    <row r="93" spans="1:6" ht="13.15" customHeight="1">
      <c r="A93" s="1091" t="s">
        <v>5</v>
      </c>
      <c r="B93" s="68">
        <v>20.2</v>
      </c>
      <c r="C93" s="42" t="s">
        <v>396</v>
      </c>
      <c r="D93" s="35">
        <v>20.100000000000001</v>
      </c>
      <c r="E93" s="7">
        <v>18.600000000000001</v>
      </c>
      <c r="F93" s="34">
        <v>17.899999999999999</v>
      </c>
    </row>
    <row r="94" spans="1:6" ht="11.25" customHeight="1">
      <c r="A94" s="1091"/>
      <c r="B94" s="30"/>
      <c r="C94" s="43"/>
      <c r="E94" s="6"/>
      <c r="F94" s="36"/>
    </row>
    <row r="95" spans="1:6" ht="13.15" customHeight="1">
      <c r="A95" s="1093" t="s">
        <v>111</v>
      </c>
      <c r="B95" s="30">
        <v>23</v>
      </c>
      <c r="C95" s="43" t="s">
        <v>397</v>
      </c>
      <c r="D95" s="37">
        <v>17.899999999999999</v>
      </c>
      <c r="E95" s="6">
        <v>16.7</v>
      </c>
      <c r="F95" s="36">
        <v>16.899999999999999</v>
      </c>
    </row>
    <row r="96" spans="1:6" ht="13.15" customHeight="1">
      <c r="A96" s="1093" t="s">
        <v>114</v>
      </c>
      <c r="B96" s="30">
        <v>21.5</v>
      </c>
      <c r="C96" s="30">
        <v>15.3</v>
      </c>
      <c r="D96" s="37">
        <v>18.100000000000001</v>
      </c>
      <c r="E96" s="6">
        <v>16.2</v>
      </c>
      <c r="F96" s="36">
        <v>15.2</v>
      </c>
    </row>
    <row r="97" spans="1:6" ht="13.15" customHeight="1">
      <c r="A97" s="1093" t="s">
        <v>123</v>
      </c>
      <c r="B97" s="69">
        <v>23.6</v>
      </c>
      <c r="C97" s="69">
        <v>13.9</v>
      </c>
      <c r="D97" s="37">
        <v>15.4</v>
      </c>
      <c r="E97" s="6">
        <v>16.2</v>
      </c>
      <c r="F97" s="36">
        <v>15</v>
      </c>
    </row>
    <row r="98" spans="1:6" ht="13.15" customHeight="1">
      <c r="A98" s="1093" t="s">
        <v>112</v>
      </c>
      <c r="B98" s="69">
        <v>20</v>
      </c>
      <c r="C98" s="37" t="s">
        <v>398</v>
      </c>
      <c r="D98" s="37">
        <v>19.399999999999999</v>
      </c>
      <c r="E98" s="6">
        <v>16.899999999999999</v>
      </c>
      <c r="F98" s="36">
        <v>16.7</v>
      </c>
    </row>
    <row r="99" spans="1:6" ht="13.15" customHeight="1">
      <c r="A99" s="1093" t="s">
        <v>113</v>
      </c>
      <c r="B99" s="69">
        <v>20.399999999999999</v>
      </c>
      <c r="C99" s="69">
        <v>17.5</v>
      </c>
      <c r="D99" s="37">
        <v>20.7</v>
      </c>
      <c r="E99" s="6">
        <v>18.899999999999999</v>
      </c>
      <c r="F99" s="36">
        <v>20.9</v>
      </c>
    </row>
    <row r="100" spans="1:6" ht="13.15" customHeight="1">
      <c r="A100" s="1093" t="s">
        <v>115</v>
      </c>
      <c r="B100" s="30">
        <v>19.100000000000001</v>
      </c>
      <c r="C100" s="30">
        <v>17.5</v>
      </c>
      <c r="D100" s="37">
        <v>21.7</v>
      </c>
      <c r="E100" s="6">
        <v>20.5</v>
      </c>
      <c r="F100" s="36">
        <v>20.100000000000001</v>
      </c>
    </row>
    <row r="101" spans="1:6" ht="13.15" customHeight="1">
      <c r="A101" s="1095" t="s">
        <v>56</v>
      </c>
      <c r="B101" s="30"/>
      <c r="C101" s="30"/>
      <c r="E101" s="6"/>
      <c r="F101" s="36"/>
    </row>
    <row r="102" spans="1:6" ht="13.15" customHeight="1">
      <c r="A102" s="794" t="s">
        <v>139</v>
      </c>
      <c r="B102" s="30">
        <v>19.8</v>
      </c>
      <c r="C102" s="30">
        <v>17.7</v>
      </c>
      <c r="D102" s="37">
        <v>24</v>
      </c>
      <c r="E102" s="6">
        <v>19.600000000000001</v>
      </c>
      <c r="F102" s="36">
        <v>20.100000000000001</v>
      </c>
    </row>
    <row r="103" spans="1:6" ht="13.15" customHeight="1">
      <c r="A103" s="794" t="s">
        <v>140</v>
      </c>
      <c r="B103" s="30">
        <v>16.899999999999999</v>
      </c>
      <c r="C103" s="30">
        <v>13.1</v>
      </c>
      <c r="D103" s="37">
        <v>19.899999999999999</v>
      </c>
      <c r="E103" s="6">
        <v>21.4</v>
      </c>
      <c r="F103" s="36">
        <v>20.8</v>
      </c>
    </row>
    <row r="104" spans="1:6" s="1023" customFormat="1" ht="13.15" customHeight="1">
      <c r="A104" s="1093" t="s">
        <v>117</v>
      </c>
      <c r="B104" s="30">
        <v>19.899999999999999</v>
      </c>
      <c r="C104" s="30">
        <v>18.3</v>
      </c>
      <c r="D104" s="37">
        <v>23.8</v>
      </c>
      <c r="E104" s="6">
        <v>21.3</v>
      </c>
      <c r="F104" s="36">
        <v>20.7</v>
      </c>
    </row>
    <row r="105" spans="1:6" ht="13.15" customHeight="1">
      <c r="A105" s="1093" t="s">
        <v>118</v>
      </c>
      <c r="B105" s="69">
        <v>22.1</v>
      </c>
      <c r="C105" s="69">
        <v>20.399999999999999</v>
      </c>
      <c r="D105" s="37">
        <v>22.6</v>
      </c>
      <c r="E105" s="6">
        <v>22.8</v>
      </c>
      <c r="F105" s="36">
        <v>19.2</v>
      </c>
    </row>
    <row r="106" spans="1:6" ht="13.15" customHeight="1">
      <c r="A106" s="794" t="s">
        <v>141</v>
      </c>
      <c r="B106" s="69">
        <v>26.3</v>
      </c>
      <c r="C106" s="69">
        <v>19.399999999999999</v>
      </c>
      <c r="D106" s="37">
        <v>22.3</v>
      </c>
      <c r="E106" s="6">
        <v>23.5</v>
      </c>
      <c r="F106" s="36">
        <v>18</v>
      </c>
    </row>
    <row r="107" spans="1:6" ht="13.15" customHeight="1">
      <c r="A107" s="1093" t="s">
        <v>119</v>
      </c>
      <c r="B107" s="69">
        <v>21.1</v>
      </c>
      <c r="C107" s="69">
        <v>16.5</v>
      </c>
      <c r="D107" s="37">
        <v>17.7</v>
      </c>
      <c r="E107" s="36">
        <v>16</v>
      </c>
      <c r="F107" s="36">
        <v>15.5</v>
      </c>
    </row>
    <row r="108" spans="1:6" s="1023" customFormat="1" ht="13.15" customHeight="1">
      <c r="A108" s="1096" t="s">
        <v>120</v>
      </c>
      <c r="B108" s="69">
        <v>18.3</v>
      </c>
      <c r="C108" s="69">
        <v>19.5</v>
      </c>
      <c r="D108" s="37">
        <v>21.1</v>
      </c>
      <c r="E108" s="6">
        <v>19.399999999999999</v>
      </c>
      <c r="F108" s="36">
        <v>19</v>
      </c>
    </row>
    <row r="109" spans="1:6" s="615" customFormat="1" ht="13.15" customHeight="1">
      <c r="A109" s="1093" t="s">
        <v>121</v>
      </c>
      <c r="B109" s="1120">
        <v>21.8</v>
      </c>
      <c r="C109" s="1120">
        <v>18.600000000000001</v>
      </c>
      <c r="D109" s="37">
        <v>24.5</v>
      </c>
      <c r="E109" s="151">
        <v>23.5</v>
      </c>
      <c r="F109" s="183">
        <v>20.7</v>
      </c>
    </row>
    <row r="110" spans="1:6" ht="13.15" customHeight="1">
      <c r="A110" s="1093" t="s">
        <v>122</v>
      </c>
      <c r="B110" s="69">
        <v>17.5</v>
      </c>
      <c r="C110" s="69">
        <v>17.3</v>
      </c>
      <c r="D110" s="37">
        <v>20.3</v>
      </c>
      <c r="E110" s="6">
        <v>18.600000000000001</v>
      </c>
      <c r="F110" s="36">
        <v>19.600000000000001</v>
      </c>
    </row>
    <row r="111" spans="1:6" ht="9.75" customHeight="1">
      <c r="A111" s="1110"/>
      <c r="B111" s="30"/>
      <c r="C111" s="30"/>
      <c r="E111" s="6"/>
      <c r="F111" s="7"/>
    </row>
    <row r="112" spans="1:6" ht="13.15" customHeight="1">
      <c r="A112" s="20" t="s">
        <v>10</v>
      </c>
      <c r="B112" s="68">
        <v>25.3</v>
      </c>
      <c r="C112" s="42" t="s">
        <v>393</v>
      </c>
      <c r="D112" s="35">
        <v>11.2</v>
      </c>
      <c r="E112" s="7">
        <v>12.1</v>
      </c>
      <c r="F112" s="34">
        <v>12.5</v>
      </c>
    </row>
    <row r="113" spans="1:6" ht="10.5" customHeight="1">
      <c r="A113" s="800"/>
      <c r="B113" s="30"/>
      <c r="C113" s="30"/>
      <c r="D113" s="1071"/>
      <c r="E113" s="6"/>
      <c r="F113" s="34"/>
    </row>
    <row r="114" spans="1:6" ht="13.15" customHeight="1">
      <c r="A114" s="20" t="s">
        <v>11</v>
      </c>
      <c r="B114" s="67">
        <v>42.2</v>
      </c>
      <c r="C114" s="67">
        <v>34.6</v>
      </c>
      <c r="D114" s="1123">
        <v>18.8</v>
      </c>
      <c r="E114" s="7">
        <v>19.5</v>
      </c>
      <c r="F114" s="34">
        <v>19</v>
      </c>
    </row>
    <row r="115" spans="1:6" ht="9" customHeight="1">
      <c r="A115" s="224"/>
      <c r="B115" s="1124"/>
      <c r="C115" s="1124"/>
      <c r="D115" s="1125"/>
      <c r="E115" s="1125"/>
      <c r="F115" s="244"/>
    </row>
    <row r="117" spans="1:6" s="308" customFormat="1" ht="13.5">
      <c r="A117" s="1717"/>
      <c r="B117" s="1717"/>
      <c r="C117" s="1717"/>
      <c r="D117" s="1717"/>
      <c r="E117" s="1717"/>
      <c r="F117" s="1717"/>
    </row>
  </sheetData>
  <mergeCells count="2">
    <mergeCell ref="A1:C1"/>
    <mergeCell ref="A117:F117"/>
  </mergeCells>
  <hyperlinks>
    <hyperlink ref="A1" location="Содержание!A1" display="Вернуться в СОДЕРЖАНИЕ" xr:uid="{05612966-82D2-4469-9676-079EAF2B755C}"/>
  </hyperlinks>
  <pageMargins left="0.78740157480314965" right="0.78740157480314965" top="0.78740157480314965" bottom="0.78740157480314965" header="0.51181102362204722" footer="0.51181102362204722"/>
  <pageSetup paperSize="9" firstPageNumber="111" orientation="portrait" useFirstPageNumber="1" r:id="rId1"/>
  <headerFooter alignWithMargins="0">
    <oddFooter>&amp;C&amp;"Times New Roman Cyr,обычный"&amp;9&amp;P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F180"/>
  <sheetViews>
    <sheetView topLeftCell="A103" zoomScale="120" zoomScaleNormal="120" zoomScaleSheetLayoutView="115" workbookViewId="0">
      <selection activeCell="J123" sqref="J123"/>
    </sheetView>
  </sheetViews>
  <sheetFormatPr defaultColWidth="9.140625" defaultRowHeight="12.75"/>
  <cols>
    <col min="1" max="1" width="29.85546875" style="10" customWidth="1"/>
    <col min="2" max="6" width="11.28515625" style="10" customWidth="1"/>
    <col min="7" max="16384" width="9.140625" style="10"/>
  </cols>
  <sheetData>
    <row r="1" spans="1:6">
      <c r="A1" s="1686" t="s">
        <v>1308</v>
      </c>
      <c r="B1" s="1686"/>
      <c r="C1" s="1686"/>
    </row>
    <row r="2" spans="1:6" ht="18" customHeight="1">
      <c r="A2" s="1114" t="s">
        <v>1284</v>
      </c>
    </row>
    <row r="3" spans="1:6" ht="18" customHeight="1">
      <c r="A3" s="1126" t="s">
        <v>128</v>
      </c>
    </row>
    <row r="4" spans="1:6" ht="18" customHeight="1">
      <c r="A4" s="1127"/>
      <c r="B4" s="1116">
        <v>2021</v>
      </c>
      <c r="C4" s="1116">
        <v>2022</v>
      </c>
      <c r="D4" s="1116">
        <v>2023</v>
      </c>
      <c r="E4" s="1116">
        <v>2024</v>
      </c>
      <c r="F4" s="1116">
        <v>2025</v>
      </c>
    </row>
    <row r="5" spans="1:6" ht="13.15" customHeight="1"/>
    <row r="6" spans="1:6" s="11" customFormat="1" ht="13.15" customHeight="1">
      <c r="A6" s="12" t="s">
        <v>0</v>
      </c>
      <c r="B6" s="77">
        <v>5.8</v>
      </c>
      <c r="C6" s="77">
        <v>4.5</v>
      </c>
      <c r="D6" s="77">
        <v>4.4000000000000004</v>
      </c>
      <c r="E6" s="7">
        <v>4.4000000000000004</v>
      </c>
      <c r="F6" s="7">
        <v>4.5999999999999996</v>
      </c>
    </row>
    <row r="7" spans="1:6" s="11" customFormat="1" ht="13.15" customHeight="1">
      <c r="A7" s="10"/>
      <c r="B7" s="47"/>
      <c r="C7" s="47"/>
      <c r="D7" s="47"/>
      <c r="E7" s="6"/>
      <c r="F7" s="6"/>
    </row>
    <row r="8" spans="1:6" s="11" customFormat="1" ht="13.15" customHeight="1">
      <c r="A8" s="12" t="s">
        <v>1</v>
      </c>
      <c r="B8" s="78">
        <v>5</v>
      </c>
      <c r="C8" s="77">
        <v>4.0999999999999996</v>
      </c>
      <c r="D8" s="78">
        <v>4</v>
      </c>
      <c r="E8" s="7">
        <v>3.9</v>
      </c>
      <c r="F8" s="7">
        <v>4.0999999999999996</v>
      </c>
    </row>
    <row r="9" spans="1:6" s="11" customFormat="1" ht="13.15" customHeight="1">
      <c r="A9" s="12"/>
      <c r="B9" s="47"/>
      <c r="C9" s="47"/>
      <c r="D9" s="47"/>
      <c r="E9" s="6"/>
      <c r="F9" s="6"/>
    </row>
    <row r="10" spans="1:6" s="11" customFormat="1" ht="13.15" customHeight="1">
      <c r="A10" s="795" t="s">
        <v>53</v>
      </c>
      <c r="B10" s="47">
        <v>7.9</v>
      </c>
      <c r="C10" s="47">
        <v>6.1</v>
      </c>
      <c r="D10" s="47">
        <v>5.6</v>
      </c>
      <c r="E10" s="43">
        <v>3.3</v>
      </c>
      <c r="F10" s="43">
        <v>5.2</v>
      </c>
    </row>
    <row r="11" spans="1:6" s="11" customFormat="1" ht="13.15" customHeight="1">
      <c r="A11" s="795" t="s">
        <v>54</v>
      </c>
      <c r="B11" s="47">
        <v>6.5</v>
      </c>
      <c r="C11" s="47">
        <v>5.6</v>
      </c>
      <c r="D11" s="47">
        <v>4.7</v>
      </c>
      <c r="E11" s="6">
        <v>4.8</v>
      </c>
      <c r="F11" s="6">
        <v>4.7</v>
      </c>
    </row>
    <row r="12" spans="1:6" s="11" customFormat="1" ht="13.15" customHeight="1">
      <c r="A12" s="795" t="s">
        <v>55</v>
      </c>
      <c r="B12" s="79">
        <v>4.2</v>
      </c>
      <c r="C12" s="79">
        <v>3.5</v>
      </c>
      <c r="D12" s="79">
        <v>4</v>
      </c>
      <c r="E12" s="6">
        <v>3.8</v>
      </c>
      <c r="F12" s="6">
        <v>3.6</v>
      </c>
    </row>
    <row r="13" spans="1:6" s="11" customFormat="1" ht="13.15" customHeight="1">
      <c r="A13" s="795" t="s">
        <v>57</v>
      </c>
      <c r="B13" s="47">
        <v>4.5999999999999996</v>
      </c>
      <c r="C13" s="47">
        <v>3.7</v>
      </c>
      <c r="D13" s="47">
        <v>3.4</v>
      </c>
      <c r="E13" s="6">
        <v>3.3</v>
      </c>
      <c r="F13" s="6">
        <v>3.4</v>
      </c>
    </row>
    <row r="14" spans="1:6" s="11" customFormat="1" ht="13.15" customHeight="1">
      <c r="A14" s="795" t="s">
        <v>58</v>
      </c>
      <c r="B14" s="79">
        <v>4.4000000000000004</v>
      </c>
      <c r="C14" s="47">
        <v>3.9</v>
      </c>
      <c r="D14" s="79">
        <v>3.7</v>
      </c>
      <c r="E14" s="6">
        <v>3.7</v>
      </c>
      <c r="F14" s="6">
        <v>4.3</v>
      </c>
    </row>
    <row r="15" spans="1:6" s="11" customFormat="1" ht="13.15" customHeight="1">
      <c r="A15" s="1081" t="s">
        <v>56</v>
      </c>
      <c r="B15" s="79"/>
      <c r="C15" s="47"/>
      <c r="D15" s="47"/>
      <c r="E15" s="6"/>
      <c r="F15" s="6"/>
    </row>
    <row r="16" spans="1:6" s="11" customFormat="1" ht="13.15" customHeight="1">
      <c r="A16" s="794" t="s">
        <v>136</v>
      </c>
      <c r="B16" s="79">
        <v>4.3</v>
      </c>
      <c r="C16" s="47">
        <v>4.9000000000000004</v>
      </c>
      <c r="D16" s="47">
        <v>3.2</v>
      </c>
      <c r="E16" s="6">
        <v>3.9</v>
      </c>
      <c r="F16" s="6">
        <v>3.8</v>
      </c>
    </row>
    <row r="17" spans="1:6" s="11" customFormat="1" ht="13.15" customHeight="1">
      <c r="A17" s="794" t="s">
        <v>137</v>
      </c>
      <c r="B17" s="79">
        <v>7.1</v>
      </c>
      <c r="C17" s="79">
        <v>7.1</v>
      </c>
      <c r="D17" s="47">
        <v>6.3</v>
      </c>
      <c r="E17" s="6">
        <v>7.2</v>
      </c>
      <c r="F17" s="6">
        <v>6.1</v>
      </c>
    </row>
    <row r="18" spans="1:6" s="11" customFormat="1" ht="13.15" customHeight="1">
      <c r="A18" s="795" t="s">
        <v>59</v>
      </c>
      <c r="B18" s="79">
        <v>4.7</v>
      </c>
      <c r="C18" s="79">
        <v>3.3</v>
      </c>
      <c r="D18" s="79">
        <v>3.5</v>
      </c>
      <c r="E18" s="6">
        <v>3.5</v>
      </c>
      <c r="F18" s="6">
        <v>3.7</v>
      </c>
    </row>
    <row r="19" spans="1:6" s="11" customFormat="1" ht="13.15" customHeight="1">
      <c r="A19" s="862" t="s">
        <v>612</v>
      </c>
      <c r="B19" s="79">
        <v>4.9000000000000004</v>
      </c>
      <c r="C19" s="47">
        <v>3.8</v>
      </c>
      <c r="D19" s="47">
        <v>5.2</v>
      </c>
      <c r="E19" s="6">
        <v>4.4000000000000004</v>
      </c>
      <c r="F19" s="6">
        <v>4.0999999999999996</v>
      </c>
    </row>
    <row r="20" spans="1:6" s="11" customFormat="1" ht="13.15" customHeight="1">
      <c r="B20" s="79"/>
      <c r="C20" s="47"/>
      <c r="D20" s="47"/>
      <c r="E20" s="6"/>
      <c r="F20" s="6"/>
    </row>
    <row r="21" spans="1:6" s="11" customFormat="1" ht="13.15" customHeight="1">
      <c r="A21" s="791" t="s">
        <v>129</v>
      </c>
      <c r="B21" s="78">
        <v>5.3</v>
      </c>
      <c r="C21" s="78">
        <v>4.2</v>
      </c>
      <c r="D21" s="78">
        <v>4.0999999999999996</v>
      </c>
      <c r="E21" s="7">
        <v>4.0999999999999996</v>
      </c>
      <c r="F21" s="34">
        <v>4.3</v>
      </c>
    </row>
    <row r="22" spans="1:6" s="11" customFormat="1" ht="13.15" customHeight="1">
      <c r="A22" s="791"/>
      <c r="B22" s="79"/>
      <c r="C22" s="79"/>
      <c r="D22" s="79"/>
      <c r="E22" s="6"/>
      <c r="F22" s="36"/>
    </row>
    <row r="23" spans="1:6" s="11" customFormat="1" ht="13.15" customHeight="1">
      <c r="A23" s="185" t="s">
        <v>1329</v>
      </c>
      <c r="B23" s="79">
        <v>5.9</v>
      </c>
      <c r="C23" s="79">
        <v>4.3</v>
      </c>
      <c r="D23" s="79">
        <v>4.2</v>
      </c>
      <c r="E23" s="6">
        <v>3.8</v>
      </c>
      <c r="F23" s="36">
        <v>3.5</v>
      </c>
    </row>
    <row r="24" spans="1:6" s="11" customFormat="1" ht="13.15" customHeight="1">
      <c r="A24" s="773" t="s">
        <v>130</v>
      </c>
      <c r="B24" s="79">
        <v>5.0999999999999996</v>
      </c>
      <c r="C24" s="79">
        <v>5.3</v>
      </c>
      <c r="D24" s="79">
        <v>3.8</v>
      </c>
      <c r="E24" s="36">
        <v>5</v>
      </c>
      <c r="F24" s="36">
        <v>4.4000000000000004</v>
      </c>
    </row>
    <row r="25" spans="1:6" s="11" customFormat="1" ht="13.15" customHeight="1">
      <c r="A25" s="773" t="s">
        <v>62</v>
      </c>
      <c r="B25" s="79">
        <v>5.7</v>
      </c>
      <c r="C25" s="79">
        <v>4.2</v>
      </c>
      <c r="D25" s="79">
        <v>4.8</v>
      </c>
      <c r="E25" s="6">
        <v>4.5</v>
      </c>
      <c r="F25" s="36">
        <v>5</v>
      </c>
    </row>
    <row r="26" spans="1:6" s="11" customFormat="1" ht="13.15" customHeight="1">
      <c r="A26" s="773" t="s">
        <v>64</v>
      </c>
      <c r="B26" s="79">
        <v>5</v>
      </c>
      <c r="C26" s="79">
        <v>5.0999999999999996</v>
      </c>
      <c r="D26" s="79">
        <v>5.4</v>
      </c>
      <c r="E26" s="6">
        <v>5.8</v>
      </c>
      <c r="F26" s="36">
        <v>6.4</v>
      </c>
    </row>
    <row r="27" spans="1:6" s="11" customFormat="1" ht="13.15" customHeight="1">
      <c r="A27" s="773" t="s">
        <v>67</v>
      </c>
      <c r="B27" s="79">
        <v>5.2</v>
      </c>
      <c r="C27" s="79">
        <v>4.3</v>
      </c>
      <c r="D27" s="79">
        <v>3.9</v>
      </c>
      <c r="E27" s="6">
        <v>3.8</v>
      </c>
      <c r="F27" s="36">
        <v>4.8</v>
      </c>
    </row>
    <row r="28" spans="1:6" s="11" customFormat="1" ht="13.15" customHeight="1">
      <c r="A28" s="863" t="s">
        <v>68</v>
      </c>
      <c r="B28" s="79">
        <v>5.7</v>
      </c>
      <c r="C28" s="79">
        <v>4.7</v>
      </c>
      <c r="D28" s="79">
        <v>6</v>
      </c>
      <c r="E28" s="6">
        <v>4.5999999999999996</v>
      </c>
      <c r="F28" s="36">
        <v>5.6</v>
      </c>
    </row>
    <row r="29" spans="1:6" s="11" customFormat="1" ht="13.15" customHeight="1">
      <c r="A29" s="773" t="s">
        <v>69</v>
      </c>
      <c r="B29" s="79">
        <v>5</v>
      </c>
      <c r="C29" s="79">
        <v>4.2</v>
      </c>
      <c r="D29" s="79">
        <v>4.0999999999999996</v>
      </c>
      <c r="E29" s="6">
        <v>3.9</v>
      </c>
      <c r="F29" s="36">
        <v>4.0999999999999996</v>
      </c>
    </row>
    <row r="30" spans="1:6" s="11" customFormat="1" ht="13.15" customHeight="1">
      <c r="A30" s="773" t="s">
        <v>70</v>
      </c>
      <c r="B30" s="79">
        <v>5.5</v>
      </c>
      <c r="C30" s="79">
        <v>3.8</v>
      </c>
      <c r="D30" s="79">
        <v>3.7</v>
      </c>
      <c r="E30" s="6">
        <v>4.0999999999999996</v>
      </c>
      <c r="F30" s="36">
        <v>4</v>
      </c>
    </row>
    <row r="31" spans="1:6" s="13" customFormat="1" ht="13.15" customHeight="1">
      <c r="A31" s="863" t="s">
        <v>615</v>
      </c>
      <c r="B31" s="665">
        <v>5</v>
      </c>
      <c r="C31" s="665">
        <v>3.4</v>
      </c>
      <c r="D31" s="13">
        <v>3.9</v>
      </c>
      <c r="E31" s="23">
        <v>4.5999999999999996</v>
      </c>
      <c r="F31" s="236">
        <v>4</v>
      </c>
    </row>
    <row r="32" spans="1:6" s="11" customFormat="1" ht="13.15" customHeight="1">
      <c r="A32" s="773" t="s">
        <v>71</v>
      </c>
      <c r="B32" s="79">
        <v>5.3</v>
      </c>
      <c r="C32" s="79">
        <v>4.2</v>
      </c>
      <c r="D32" s="79">
        <v>4.0999999999999996</v>
      </c>
      <c r="E32" s="6">
        <v>4.5</v>
      </c>
      <c r="F32" s="36">
        <v>4.0999999999999996</v>
      </c>
    </row>
    <row r="33" spans="1:6" s="11" customFormat="1" ht="13.15" customHeight="1">
      <c r="A33" s="863" t="s">
        <v>72</v>
      </c>
      <c r="B33" s="79">
        <v>6.6</v>
      </c>
      <c r="C33" s="79">
        <v>4.8</v>
      </c>
      <c r="D33" s="79">
        <v>4.2</v>
      </c>
      <c r="E33" s="6">
        <v>5.4</v>
      </c>
      <c r="F33" s="36">
        <v>4.3</v>
      </c>
    </row>
    <row r="34" spans="1:6" s="11" customFormat="1" ht="13.15" customHeight="1">
      <c r="A34" s="863" t="s">
        <v>1228</v>
      </c>
      <c r="B34" s="79">
        <v>4.0999999999999996</v>
      </c>
      <c r="C34" s="79">
        <v>4.7</v>
      </c>
      <c r="D34" s="79">
        <v>4.3</v>
      </c>
      <c r="E34" s="6">
        <v>4.4000000000000004</v>
      </c>
      <c r="F34" s="36">
        <v>4.4000000000000004</v>
      </c>
    </row>
    <row r="35" spans="1:6" s="11" customFormat="1" ht="13.15" customHeight="1">
      <c r="A35" s="1028" t="s">
        <v>73</v>
      </c>
      <c r="B35" s="79">
        <v>4.9000000000000004</v>
      </c>
      <c r="C35" s="79">
        <v>4</v>
      </c>
      <c r="D35" s="79">
        <v>4</v>
      </c>
      <c r="E35" s="36">
        <v>4</v>
      </c>
      <c r="F35" s="36">
        <v>4.5</v>
      </c>
    </row>
    <row r="36" spans="1:6" s="11" customFormat="1" ht="13.15" customHeight="1">
      <c r="A36" s="1084" t="s">
        <v>74</v>
      </c>
      <c r="B36" s="79">
        <v>6.5</v>
      </c>
      <c r="C36" s="79">
        <v>2.8</v>
      </c>
      <c r="D36" s="79">
        <v>3.8</v>
      </c>
      <c r="E36" s="6">
        <v>3.4</v>
      </c>
      <c r="F36" s="36">
        <v>4.7</v>
      </c>
    </row>
    <row r="37" spans="1:6" s="11" customFormat="1" ht="13.15" customHeight="1">
      <c r="A37" s="773" t="s">
        <v>75</v>
      </c>
      <c r="B37" s="79">
        <v>6.6</v>
      </c>
      <c r="C37" s="79">
        <v>4.5999999999999996</v>
      </c>
      <c r="D37" s="79">
        <v>3.3</v>
      </c>
      <c r="E37" s="6">
        <v>4.5999999999999996</v>
      </c>
      <c r="F37" s="36">
        <v>5.3</v>
      </c>
    </row>
    <row r="38" spans="1:6" s="11" customFormat="1" ht="13.15" customHeight="1">
      <c r="A38" s="773" t="s">
        <v>76</v>
      </c>
      <c r="B38" s="79">
        <v>5.4</v>
      </c>
      <c r="C38" s="79">
        <v>4.7</v>
      </c>
      <c r="D38" s="79">
        <v>4.9000000000000004</v>
      </c>
      <c r="E38" s="6">
        <v>4.5</v>
      </c>
      <c r="F38" s="36">
        <v>4.5999999999999996</v>
      </c>
    </row>
    <row r="39" spans="1:6" s="11" customFormat="1" ht="13.15" customHeight="1">
      <c r="A39" s="844" t="s">
        <v>138</v>
      </c>
      <c r="B39" s="79">
        <v>5.3</v>
      </c>
      <c r="C39" s="79">
        <v>5.8</v>
      </c>
      <c r="D39" s="79">
        <v>5.8</v>
      </c>
      <c r="E39" s="6">
        <v>5.4</v>
      </c>
      <c r="F39" s="36">
        <v>5.6</v>
      </c>
    </row>
    <row r="40" spans="1:6" s="11" customFormat="1" ht="13.15" customHeight="1">
      <c r="A40" s="1028" t="s">
        <v>77</v>
      </c>
      <c r="B40" s="79">
        <v>4.5</v>
      </c>
      <c r="C40" s="79">
        <v>3.8</v>
      </c>
      <c r="D40" s="79">
        <v>3.2</v>
      </c>
      <c r="E40" s="6">
        <v>3.4</v>
      </c>
      <c r="F40" s="36">
        <v>4.0999999999999996</v>
      </c>
    </row>
    <row r="41" spans="1:6" s="11" customFormat="1" ht="13.15" customHeight="1">
      <c r="A41" s="1085"/>
      <c r="B41" s="47"/>
      <c r="C41" s="47"/>
      <c r="D41" s="47"/>
      <c r="E41" s="47"/>
      <c r="F41" s="47"/>
    </row>
    <row r="42" spans="1:6" s="11" customFormat="1" ht="13.15" customHeight="1">
      <c r="A42" s="20" t="s">
        <v>21</v>
      </c>
      <c r="B42" s="78">
        <v>7.8</v>
      </c>
      <c r="C42" s="78">
        <v>5.6</v>
      </c>
      <c r="D42" s="78">
        <v>5.3</v>
      </c>
      <c r="E42" s="161">
        <v>5.4</v>
      </c>
      <c r="F42" s="161">
        <v>5.7</v>
      </c>
    </row>
    <row r="43" spans="1:6" s="11" customFormat="1" ht="13.15" customHeight="1">
      <c r="A43" s="20"/>
      <c r="B43" s="79"/>
      <c r="C43" s="79"/>
      <c r="D43" s="79"/>
    </row>
    <row r="44" spans="1:6" s="11" customFormat="1" ht="13.15" customHeight="1">
      <c r="A44" s="795" t="s">
        <v>79</v>
      </c>
      <c r="B44" s="79">
        <v>7.4</v>
      </c>
      <c r="C44" s="79">
        <v>5.4</v>
      </c>
      <c r="D44" s="79">
        <v>4.9000000000000004</v>
      </c>
      <c r="E44" s="11">
        <v>4.9000000000000004</v>
      </c>
      <c r="F44" s="11">
        <v>5.2</v>
      </c>
    </row>
    <row r="45" spans="1:6" s="11" customFormat="1" ht="13.15" customHeight="1">
      <c r="A45" s="795" t="s">
        <v>81</v>
      </c>
      <c r="B45" s="79">
        <v>6.5</v>
      </c>
      <c r="C45" s="79">
        <v>4.9000000000000004</v>
      </c>
      <c r="D45" s="79">
        <v>4.5</v>
      </c>
      <c r="E45" s="47">
        <v>4.9000000000000004</v>
      </c>
      <c r="F45" s="47">
        <v>5.8</v>
      </c>
    </row>
    <row r="46" spans="1:6" s="11" customFormat="1" ht="13.15" customHeight="1">
      <c r="A46" s="795" t="s">
        <v>83</v>
      </c>
      <c r="B46" s="79">
        <v>7.6</v>
      </c>
      <c r="C46" s="79">
        <v>5.9</v>
      </c>
      <c r="D46" s="79">
        <v>5.2</v>
      </c>
      <c r="E46" s="11">
        <v>5.9</v>
      </c>
      <c r="F46" s="110">
        <v>6</v>
      </c>
    </row>
    <row r="47" spans="1:6" s="11" customFormat="1" ht="13.15" customHeight="1">
      <c r="A47" s="795" t="s">
        <v>84</v>
      </c>
      <c r="B47" s="79">
        <v>7.9</v>
      </c>
      <c r="C47" s="79">
        <v>5.6</v>
      </c>
      <c r="D47" s="79">
        <v>5.3</v>
      </c>
      <c r="E47" s="11">
        <v>5.5</v>
      </c>
      <c r="F47" s="11">
        <v>5.5</v>
      </c>
    </row>
    <row r="48" spans="1:6" s="11" customFormat="1" ht="13.15" customHeight="1">
      <c r="A48" s="795" t="s">
        <v>85</v>
      </c>
      <c r="B48" s="79">
        <v>8.1</v>
      </c>
      <c r="C48" s="79">
        <v>5.8</v>
      </c>
      <c r="D48" s="79">
        <v>5.2</v>
      </c>
      <c r="E48" s="11">
        <v>5.7</v>
      </c>
      <c r="F48" s="110">
        <v>6</v>
      </c>
    </row>
    <row r="49" spans="1:6" s="11" customFormat="1" ht="13.15" customHeight="1">
      <c r="A49" s="862" t="s">
        <v>86</v>
      </c>
      <c r="B49" s="79">
        <v>5.9</v>
      </c>
      <c r="C49" s="79">
        <v>8.9</v>
      </c>
      <c r="D49" s="79">
        <v>4.8</v>
      </c>
      <c r="E49" s="110">
        <v>6</v>
      </c>
      <c r="F49" s="110">
        <v>5.4</v>
      </c>
    </row>
    <row r="50" spans="1:6" s="11" customFormat="1" ht="13.15" customHeight="1">
      <c r="A50" s="795" t="s">
        <v>87</v>
      </c>
      <c r="B50" s="79">
        <v>7.5</v>
      </c>
      <c r="C50" s="79">
        <v>5.3</v>
      </c>
      <c r="D50" s="79">
        <v>6.3</v>
      </c>
      <c r="E50" s="11">
        <v>6.1</v>
      </c>
      <c r="F50" s="11">
        <v>6.1</v>
      </c>
    </row>
    <row r="51" spans="1:6" s="11" customFormat="1" ht="13.15" customHeight="1">
      <c r="A51" s="795" t="s">
        <v>88</v>
      </c>
      <c r="B51" s="79">
        <v>8.9</v>
      </c>
      <c r="C51" s="79">
        <v>5.9</v>
      </c>
      <c r="D51" s="79">
        <v>5.9</v>
      </c>
      <c r="E51" s="110">
        <v>5</v>
      </c>
      <c r="F51" s="110">
        <v>5.9</v>
      </c>
    </row>
    <row r="52" spans="1:6" s="11" customFormat="1" ht="13.15" customHeight="1">
      <c r="A52" s="1084"/>
      <c r="B52" s="47"/>
      <c r="C52" s="47"/>
      <c r="D52" s="47"/>
      <c r="E52" s="47"/>
      <c r="F52" s="47"/>
    </row>
    <row r="53" spans="1:6" s="11" customFormat="1" ht="13.15" customHeight="1">
      <c r="A53" s="1084"/>
      <c r="B53" s="47"/>
      <c r="C53" s="47"/>
      <c r="D53" s="47"/>
      <c r="E53" s="47"/>
      <c r="F53" s="47"/>
    </row>
    <row r="54" spans="1:6" s="11" customFormat="1" ht="13.15" customHeight="1">
      <c r="A54" s="1084"/>
      <c r="B54" s="47"/>
      <c r="C54" s="47"/>
      <c r="D54" s="47"/>
      <c r="E54" s="47"/>
      <c r="F54" s="47"/>
    </row>
    <row r="55" spans="1:6" s="11" customFormat="1" ht="13.15" customHeight="1">
      <c r="A55" s="1084"/>
      <c r="B55" s="47"/>
      <c r="C55" s="47"/>
      <c r="D55" s="47"/>
      <c r="E55" s="47"/>
      <c r="F55" s="47"/>
    </row>
    <row r="56" spans="1:6" s="11" customFormat="1" ht="13.15" customHeight="1">
      <c r="A56" s="1084"/>
      <c r="B56" s="47"/>
      <c r="C56" s="47"/>
      <c r="D56" s="47"/>
      <c r="E56" s="47"/>
      <c r="F56" s="47"/>
    </row>
    <row r="57" spans="1:6" s="11" customFormat="1" ht="13.15" customHeight="1">
      <c r="A57" s="1084"/>
      <c r="B57" s="47"/>
      <c r="C57" s="47"/>
      <c r="D57" s="47"/>
      <c r="E57" s="47"/>
      <c r="F57" s="47"/>
    </row>
    <row r="58" spans="1:6" s="11" customFormat="1" ht="13.15" customHeight="1">
      <c r="A58" s="1084"/>
      <c r="B58" s="47"/>
      <c r="C58" s="47"/>
      <c r="D58" s="47"/>
      <c r="E58" s="47"/>
      <c r="F58" s="47"/>
    </row>
    <row r="59" spans="1:6" s="11" customFormat="1" ht="18" customHeight="1">
      <c r="A59" s="33" t="s">
        <v>1304</v>
      </c>
      <c r="B59" s="47"/>
      <c r="C59" s="47"/>
      <c r="D59" s="47"/>
      <c r="E59" s="47"/>
      <c r="F59" s="47"/>
    </row>
    <row r="60" spans="1:6" s="11" customFormat="1" ht="15" customHeight="1">
      <c r="A60" s="1128" t="s">
        <v>131</v>
      </c>
      <c r="B60" s="47"/>
      <c r="C60" s="47"/>
      <c r="D60" s="47"/>
      <c r="E60" s="47"/>
      <c r="F60" s="47"/>
    </row>
    <row r="61" spans="1:6" ht="18" customHeight="1">
      <c r="A61" s="1127"/>
      <c r="B61" s="1116">
        <v>2021</v>
      </c>
      <c r="C61" s="1116">
        <v>2022</v>
      </c>
      <c r="D61" s="1116">
        <v>2023</v>
      </c>
      <c r="E61" s="1116">
        <v>2024</v>
      </c>
      <c r="F61" s="1116">
        <v>2025</v>
      </c>
    </row>
    <row r="62" spans="1:6" s="11" customFormat="1" ht="9" customHeight="1">
      <c r="A62" s="1129"/>
      <c r="B62" s="47"/>
      <c r="C62" s="47"/>
      <c r="D62" s="47"/>
    </row>
    <row r="63" spans="1:6" s="11" customFormat="1" ht="13.15" customHeight="1">
      <c r="A63" s="60" t="s">
        <v>2</v>
      </c>
      <c r="B63" s="78">
        <v>7.2</v>
      </c>
      <c r="C63" s="78">
        <v>5</v>
      </c>
      <c r="D63" s="78">
        <v>5.4</v>
      </c>
      <c r="E63" s="77">
        <v>5.6</v>
      </c>
      <c r="F63" s="77">
        <v>6.1</v>
      </c>
    </row>
    <row r="64" spans="1:6" s="11" customFormat="1" ht="13.15" customHeight="1">
      <c r="A64" s="60"/>
      <c r="B64" s="79"/>
      <c r="C64" s="79"/>
      <c r="D64" s="79"/>
    </row>
    <row r="65" spans="1:6" s="11" customFormat="1" ht="13.15" customHeight="1">
      <c r="A65" s="795" t="s">
        <v>89</v>
      </c>
      <c r="B65" s="79">
        <v>7.2</v>
      </c>
      <c r="C65" s="79">
        <v>4</v>
      </c>
      <c r="D65" s="79">
        <v>5.5</v>
      </c>
      <c r="E65" s="11">
        <v>6.2</v>
      </c>
      <c r="F65" s="11">
        <v>6.2</v>
      </c>
    </row>
    <row r="66" spans="1:6" s="11" customFormat="1" ht="13.15" customHeight="1">
      <c r="A66" s="795" t="s">
        <v>90</v>
      </c>
      <c r="B66" s="79">
        <v>6.6</v>
      </c>
      <c r="C66" s="79">
        <v>5.2</v>
      </c>
      <c r="D66" s="79">
        <v>5.4</v>
      </c>
      <c r="E66" s="11">
        <v>5.2</v>
      </c>
      <c r="F66" s="11">
        <v>6.3</v>
      </c>
    </row>
    <row r="67" spans="1:6" s="11" customFormat="1" ht="13.15" customHeight="1">
      <c r="A67" s="795" t="s">
        <v>91</v>
      </c>
      <c r="B67" s="79">
        <v>7.2</v>
      </c>
      <c r="C67" s="79">
        <v>4.9000000000000004</v>
      </c>
      <c r="D67" s="79">
        <v>5.0999999999999996</v>
      </c>
      <c r="E67" s="11">
        <v>5.8</v>
      </c>
      <c r="F67" s="11">
        <v>5.9</v>
      </c>
    </row>
    <row r="68" spans="1:6" s="11" customFormat="1" ht="13.15" customHeight="1">
      <c r="A68" s="795" t="s">
        <v>92</v>
      </c>
      <c r="B68" s="79">
        <v>7.5</v>
      </c>
      <c r="C68" s="79">
        <v>5.6</v>
      </c>
      <c r="D68" s="79">
        <v>5.6</v>
      </c>
      <c r="E68" s="11">
        <v>5.4</v>
      </c>
      <c r="F68" s="11">
        <v>6.1</v>
      </c>
    </row>
    <row r="69" spans="1:6" s="11" customFormat="1" ht="13.15" customHeight="1">
      <c r="A69" s="795" t="s">
        <v>93</v>
      </c>
      <c r="B69" s="79">
        <v>7.6</v>
      </c>
      <c r="C69" s="79">
        <v>4.9000000000000004</v>
      </c>
      <c r="D69" s="79">
        <v>5.6</v>
      </c>
      <c r="E69" s="11">
        <v>6.2</v>
      </c>
      <c r="F69" s="11">
        <v>6.3</v>
      </c>
    </row>
    <row r="70" spans="1:6" s="11" customFormat="1" ht="13.15" customHeight="1">
      <c r="A70" s="795" t="s">
        <v>94</v>
      </c>
      <c r="B70" s="79">
        <v>6.8</v>
      </c>
      <c r="C70" s="79">
        <v>5.4</v>
      </c>
      <c r="D70" s="79">
        <v>5.2</v>
      </c>
      <c r="E70" s="11">
        <v>4.8</v>
      </c>
      <c r="F70" s="11">
        <v>5.4</v>
      </c>
    </row>
    <row r="71" spans="1:6" s="11" customFormat="1" ht="8.25" customHeight="1">
      <c r="B71" s="79"/>
      <c r="C71" s="79"/>
      <c r="D71" s="79"/>
    </row>
    <row r="72" spans="1:6" s="11" customFormat="1" ht="13.15" customHeight="1">
      <c r="A72" s="1091" t="s">
        <v>95</v>
      </c>
      <c r="B72" s="78">
        <v>4.4000000000000004</v>
      </c>
      <c r="C72" s="78">
        <v>3.8</v>
      </c>
      <c r="D72" s="78">
        <v>3.8</v>
      </c>
      <c r="E72" s="161">
        <v>3.6</v>
      </c>
      <c r="F72" s="1130">
        <v>4</v>
      </c>
    </row>
    <row r="73" spans="1:6" s="11" customFormat="1" ht="13.15" customHeight="1">
      <c r="A73" s="1091"/>
      <c r="B73" s="79"/>
      <c r="C73" s="79"/>
      <c r="D73" s="79"/>
    </row>
    <row r="74" spans="1:6" s="11" customFormat="1" ht="13.15" customHeight="1">
      <c r="A74" s="795" t="s">
        <v>96</v>
      </c>
      <c r="B74" s="79">
        <v>5.4</v>
      </c>
      <c r="C74" s="79">
        <v>4.3</v>
      </c>
      <c r="D74" s="79">
        <v>4.3</v>
      </c>
      <c r="E74" s="11">
        <v>4.3</v>
      </c>
      <c r="F74" s="11">
        <v>3.9</v>
      </c>
    </row>
    <row r="75" spans="1:6" s="11" customFormat="1" ht="13.15" customHeight="1">
      <c r="A75" s="48" t="s">
        <v>1334</v>
      </c>
      <c r="B75" s="18" t="s">
        <v>37</v>
      </c>
      <c r="C75" s="18" t="s">
        <v>37</v>
      </c>
      <c r="D75" s="18" t="s">
        <v>37</v>
      </c>
      <c r="E75" s="18" t="s">
        <v>37</v>
      </c>
      <c r="F75" s="11">
        <v>5.6</v>
      </c>
    </row>
    <row r="76" spans="1:6" s="11" customFormat="1" ht="13.15" customHeight="1">
      <c r="A76" s="795" t="s">
        <v>97</v>
      </c>
      <c r="B76" s="79">
        <v>4.7</v>
      </c>
      <c r="C76" s="79">
        <v>3.8</v>
      </c>
      <c r="D76" s="79">
        <v>3.7</v>
      </c>
      <c r="E76" s="11">
        <v>3.7</v>
      </c>
      <c r="F76" s="11">
        <v>4.3</v>
      </c>
    </row>
    <row r="77" spans="1:6" s="11" customFormat="1" ht="13.15" customHeight="1">
      <c r="A77" s="795" t="s">
        <v>98</v>
      </c>
      <c r="B77" s="79">
        <v>4.8</v>
      </c>
      <c r="C77" s="79">
        <v>4.4000000000000004</v>
      </c>
      <c r="D77" s="79">
        <v>3.8</v>
      </c>
      <c r="E77" s="11">
        <v>3.8</v>
      </c>
      <c r="F77" s="110">
        <v>4</v>
      </c>
    </row>
    <row r="78" spans="1:6" s="11" customFormat="1" ht="13.15" customHeight="1">
      <c r="A78" s="792" t="s">
        <v>99</v>
      </c>
      <c r="B78" s="79">
        <v>4.3</v>
      </c>
      <c r="C78" s="79">
        <v>3.9</v>
      </c>
      <c r="D78" s="79">
        <v>3.9</v>
      </c>
      <c r="E78" s="11">
        <v>3.7</v>
      </c>
      <c r="F78" s="11">
        <v>4.2</v>
      </c>
    </row>
    <row r="79" spans="1:6" s="11" customFormat="1" ht="13.15" customHeight="1">
      <c r="A79" s="862" t="s">
        <v>132</v>
      </c>
      <c r="B79" s="79">
        <v>6.8</v>
      </c>
      <c r="C79" s="79">
        <v>6.1</v>
      </c>
      <c r="D79" s="79">
        <v>4.5999999999999996</v>
      </c>
      <c r="E79" s="11">
        <v>4.5</v>
      </c>
      <c r="F79" s="11">
        <v>4.7</v>
      </c>
    </row>
    <row r="80" spans="1:6" s="11" customFormat="1" ht="13.15" customHeight="1">
      <c r="A80" s="795" t="s">
        <v>101</v>
      </c>
      <c r="B80" s="79">
        <v>4.0999999999999996</v>
      </c>
      <c r="C80" s="79">
        <v>3.6</v>
      </c>
      <c r="D80" s="79">
        <v>3.5</v>
      </c>
      <c r="E80" s="11">
        <v>3.4</v>
      </c>
      <c r="F80" s="11">
        <v>3.7</v>
      </c>
    </row>
    <row r="81" spans="1:6" s="11" customFormat="1" ht="13.15" customHeight="1">
      <c r="A81" s="862" t="s">
        <v>133</v>
      </c>
      <c r="B81" s="79">
        <v>5.8</v>
      </c>
      <c r="C81" s="79">
        <v>6.2</v>
      </c>
      <c r="D81" s="79">
        <v>6.1</v>
      </c>
      <c r="E81" s="110">
        <v>6</v>
      </c>
      <c r="F81" s="110">
        <v>5.6</v>
      </c>
    </row>
    <row r="82" spans="1:6" s="11" customFormat="1" ht="13.15" customHeight="1">
      <c r="A82" s="795" t="s">
        <v>103</v>
      </c>
      <c r="B82" s="79">
        <v>4.3</v>
      </c>
      <c r="C82" s="79">
        <v>3.6</v>
      </c>
      <c r="D82" s="79">
        <v>3.9</v>
      </c>
      <c r="E82" s="11">
        <v>3.7</v>
      </c>
      <c r="F82" s="110">
        <v>4</v>
      </c>
    </row>
    <row r="83" spans="1:6" s="11" customFormat="1" ht="13.15" customHeight="1">
      <c r="A83" s="862" t="s">
        <v>134</v>
      </c>
      <c r="B83" s="79">
        <v>5.4</v>
      </c>
      <c r="C83" s="79">
        <v>3.4</v>
      </c>
      <c r="D83" s="79">
        <v>4.5</v>
      </c>
      <c r="E83" s="110">
        <v>4</v>
      </c>
      <c r="F83" s="110">
        <v>3.9</v>
      </c>
    </row>
    <row r="84" spans="1:6" s="11" customFormat="1" ht="13.15" customHeight="1">
      <c r="A84" s="795" t="s">
        <v>105</v>
      </c>
      <c r="B84" s="79">
        <v>3.8</v>
      </c>
      <c r="C84" s="79">
        <v>3.2</v>
      </c>
      <c r="D84" s="79">
        <v>3.2</v>
      </c>
      <c r="E84" s="11">
        <v>2.6</v>
      </c>
      <c r="F84" s="98">
        <v>3.1</v>
      </c>
    </row>
    <row r="85" spans="1:6" s="11" customFormat="1" ht="9" customHeight="1">
      <c r="B85" s="79"/>
      <c r="C85" s="79"/>
      <c r="D85" s="79"/>
    </row>
    <row r="86" spans="1:6" s="11" customFormat="1" ht="13.15" customHeight="1">
      <c r="A86" s="1092" t="s">
        <v>106</v>
      </c>
      <c r="B86" s="78">
        <v>6</v>
      </c>
      <c r="C86" s="78">
        <v>4.8</v>
      </c>
      <c r="D86" s="78">
        <v>4.9000000000000004</v>
      </c>
      <c r="E86" s="161">
        <v>4.5</v>
      </c>
      <c r="F86" s="1130">
        <v>5</v>
      </c>
    </row>
    <row r="87" spans="1:6" s="11" customFormat="1" ht="13.15" customHeight="1">
      <c r="A87" s="1092"/>
      <c r="B87" s="79"/>
      <c r="C87" s="79"/>
      <c r="D87" s="79"/>
      <c r="F87" s="110"/>
    </row>
    <row r="88" spans="1:6" s="11" customFormat="1" ht="13.15" customHeight="1">
      <c r="A88" s="1093" t="s">
        <v>135</v>
      </c>
      <c r="B88" s="79">
        <v>7.6</v>
      </c>
      <c r="C88" s="79">
        <v>7.4</v>
      </c>
      <c r="D88" s="79">
        <v>5.7</v>
      </c>
      <c r="E88" s="110">
        <v>5</v>
      </c>
      <c r="F88" s="110">
        <v>5.6</v>
      </c>
    </row>
    <row r="89" spans="1:6" s="11" customFormat="1" ht="13.15" customHeight="1">
      <c r="A89" s="773" t="s">
        <v>108</v>
      </c>
      <c r="B89" s="79">
        <v>5.9</v>
      </c>
      <c r="C89" s="79">
        <v>4.5</v>
      </c>
      <c r="D89" s="79">
        <v>4.7</v>
      </c>
      <c r="E89" s="11">
        <v>4.4000000000000004</v>
      </c>
      <c r="F89" s="110">
        <v>5</v>
      </c>
    </row>
    <row r="90" spans="1:6" s="11" customFormat="1" ht="13.15" customHeight="1">
      <c r="A90" s="1109" t="s">
        <v>616</v>
      </c>
      <c r="B90" s="79">
        <v>4.8</v>
      </c>
      <c r="C90" s="79">
        <v>4.4000000000000004</v>
      </c>
      <c r="D90" s="79">
        <v>4.5999999999999996</v>
      </c>
      <c r="E90" s="110">
        <v>4</v>
      </c>
      <c r="F90" s="110">
        <v>4.5999999999999996</v>
      </c>
    </row>
    <row r="91" spans="1:6" s="11" customFormat="1" ht="13.15" customHeight="1">
      <c r="A91" s="1093" t="s">
        <v>109</v>
      </c>
      <c r="B91" s="79">
        <v>5.5</v>
      </c>
      <c r="C91" s="79">
        <v>4.5</v>
      </c>
      <c r="D91" s="79">
        <v>5</v>
      </c>
      <c r="E91" s="11">
        <v>4.2</v>
      </c>
      <c r="F91" s="110">
        <v>4.9000000000000004</v>
      </c>
    </row>
    <row r="92" spans="1:6" s="11" customFormat="1" ht="13.15" customHeight="1">
      <c r="A92" s="1093" t="s">
        <v>110</v>
      </c>
      <c r="B92" s="79">
        <v>6.6</v>
      </c>
      <c r="C92" s="79">
        <v>4.0999999999999996</v>
      </c>
      <c r="D92" s="79">
        <v>4.9000000000000004</v>
      </c>
      <c r="E92" s="110">
        <v>5</v>
      </c>
      <c r="F92" s="110">
        <v>5</v>
      </c>
    </row>
    <row r="93" spans="1:6" s="11" customFormat="1" ht="13.15" customHeight="1">
      <c r="B93" s="79"/>
      <c r="C93" s="79"/>
      <c r="D93" s="79"/>
    </row>
    <row r="94" spans="1:6" s="11" customFormat="1" ht="13.15" customHeight="1">
      <c r="A94" s="1091" t="s">
        <v>5</v>
      </c>
      <c r="B94" s="78">
        <v>7.7</v>
      </c>
      <c r="C94" s="78">
        <v>5.4</v>
      </c>
      <c r="D94" s="78">
        <v>5.6</v>
      </c>
      <c r="E94" s="161">
        <v>5.4</v>
      </c>
      <c r="F94" s="161">
        <v>5.7</v>
      </c>
    </row>
    <row r="95" spans="1:6" s="11" customFormat="1" ht="13.15" customHeight="1">
      <c r="A95" s="1091"/>
      <c r="B95" s="79"/>
      <c r="C95" s="79"/>
      <c r="D95" s="79"/>
    </row>
    <row r="96" spans="1:6" s="11" customFormat="1" ht="13.15" customHeight="1">
      <c r="A96" s="1093" t="s">
        <v>111</v>
      </c>
      <c r="B96" s="79">
        <v>8.3000000000000007</v>
      </c>
      <c r="C96" s="79">
        <v>6.6</v>
      </c>
      <c r="D96" s="79">
        <v>5.5</v>
      </c>
      <c r="E96" s="11">
        <v>5.0999999999999996</v>
      </c>
      <c r="F96" s="11">
        <v>5.5</v>
      </c>
    </row>
    <row r="97" spans="1:6" s="11" customFormat="1" ht="13.15" customHeight="1">
      <c r="A97" s="1093" t="s">
        <v>114</v>
      </c>
      <c r="B97" s="79">
        <v>11.2</v>
      </c>
      <c r="C97" s="79">
        <v>7.4</v>
      </c>
      <c r="D97" s="79">
        <v>7.2</v>
      </c>
      <c r="E97" s="11">
        <v>6.5</v>
      </c>
      <c r="F97" s="11">
        <v>6.6</v>
      </c>
    </row>
    <row r="98" spans="1:6" s="11" customFormat="1" ht="13.15" customHeight="1">
      <c r="A98" s="1093" t="s">
        <v>123</v>
      </c>
      <c r="B98" s="79">
        <v>10.9</v>
      </c>
      <c r="C98" s="79">
        <v>8.1999999999999993</v>
      </c>
      <c r="D98" s="79">
        <v>8.4</v>
      </c>
      <c r="E98" s="11">
        <v>7.6</v>
      </c>
      <c r="F98" s="11">
        <v>7.9</v>
      </c>
    </row>
    <row r="99" spans="1:6" s="11" customFormat="1" ht="13.15" customHeight="1">
      <c r="A99" s="1093" t="s">
        <v>112</v>
      </c>
      <c r="B99" s="79">
        <v>6.5</v>
      </c>
      <c r="C99" s="79">
        <v>5.0999999999999996</v>
      </c>
      <c r="D99" s="79">
        <v>5.2</v>
      </c>
      <c r="E99" s="110">
        <v>4</v>
      </c>
      <c r="F99" s="110">
        <v>4.5999999999999996</v>
      </c>
    </row>
    <row r="100" spans="1:6" s="11" customFormat="1" ht="13.15" customHeight="1">
      <c r="A100" s="1093" t="s">
        <v>113</v>
      </c>
      <c r="B100" s="79">
        <v>8.8000000000000007</v>
      </c>
      <c r="C100" s="79">
        <v>6.6</v>
      </c>
      <c r="D100" s="79">
        <v>6.5</v>
      </c>
      <c r="E100" s="11">
        <v>6.1</v>
      </c>
      <c r="F100" s="11">
        <v>6.7</v>
      </c>
    </row>
    <row r="101" spans="1:6" s="11" customFormat="1" ht="13.15" customHeight="1">
      <c r="A101" s="1093" t="s">
        <v>115</v>
      </c>
      <c r="B101" s="79">
        <v>10.6</v>
      </c>
      <c r="C101" s="79">
        <v>7</v>
      </c>
      <c r="D101" s="79">
        <v>7.7</v>
      </c>
      <c r="E101" s="110">
        <v>8</v>
      </c>
      <c r="F101" s="110">
        <v>7.6</v>
      </c>
    </row>
    <row r="102" spans="1:6" s="11" customFormat="1" ht="13.15" customHeight="1">
      <c r="A102" s="1095" t="s">
        <v>56</v>
      </c>
      <c r="B102" s="79"/>
      <c r="C102" s="79"/>
      <c r="D102" s="79"/>
    </row>
    <row r="103" spans="1:6" s="11" customFormat="1" ht="13.15" customHeight="1">
      <c r="A103" s="794" t="s">
        <v>139</v>
      </c>
      <c r="B103" s="79">
        <v>12.7</v>
      </c>
      <c r="C103" s="79">
        <v>8.4</v>
      </c>
      <c r="D103" s="79">
        <v>10.199999999999999</v>
      </c>
      <c r="E103" s="11">
        <v>7.3</v>
      </c>
      <c r="F103" s="11">
        <v>6.6</v>
      </c>
    </row>
    <row r="104" spans="1:6" s="11" customFormat="1" ht="13.15" customHeight="1">
      <c r="A104" s="794" t="s">
        <v>140</v>
      </c>
      <c r="B104" s="79">
        <v>15.4</v>
      </c>
      <c r="C104" s="79">
        <v>11.4</v>
      </c>
      <c r="D104" s="79">
        <v>9.9</v>
      </c>
      <c r="E104" s="11">
        <v>10.9</v>
      </c>
      <c r="F104" s="11">
        <v>10.3</v>
      </c>
    </row>
    <row r="105" spans="1:6" s="11" customFormat="1" ht="13.15" customHeight="1">
      <c r="A105" s="1093" t="s">
        <v>117</v>
      </c>
      <c r="B105" s="79">
        <v>7.7</v>
      </c>
      <c r="C105" s="79">
        <v>5.2</v>
      </c>
      <c r="D105" s="79">
        <v>6.3</v>
      </c>
      <c r="E105" s="11">
        <v>5.9</v>
      </c>
      <c r="F105" s="11">
        <v>6.1</v>
      </c>
    </row>
    <row r="106" spans="1:6" s="11" customFormat="1" ht="13.15" customHeight="1">
      <c r="A106" s="1093" t="s">
        <v>118</v>
      </c>
      <c r="B106" s="79">
        <v>8.1999999999999993</v>
      </c>
      <c r="C106" s="79">
        <v>6.8</v>
      </c>
      <c r="D106" s="79">
        <v>6.2</v>
      </c>
      <c r="E106" s="11">
        <v>6.9</v>
      </c>
      <c r="F106" s="11">
        <v>7.1</v>
      </c>
    </row>
    <row r="107" spans="1:6" s="11" customFormat="1" ht="13.15" customHeight="1">
      <c r="A107" s="794" t="s">
        <v>141</v>
      </c>
      <c r="B107" s="79">
        <v>11.1</v>
      </c>
      <c r="C107" s="79">
        <v>8.3000000000000007</v>
      </c>
      <c r="D107" s="79">
        <v>6.8</v>
      </c>
      <c r="E107" s="11">
        <v>10.199999999999999</v>
      </c>
      <c r="F107" s="11">
        <v>8</v>
      </c>
    </row>
    <row r="108" spans="1:6" s="11" customFormat="1" ht="13.15" customHeight="1">
      <c r="A108" s="1093" t="s">
        <v>119</v>
      </c>
      <c r="B108" s="79">
        <v>7.1</v>
      </c>
      <c r="C108" s="79">
        <v>4.3</v>
      </c>
      <c r="D108" s="79">
        <v>4.3</v>
      </c>
      <c r="E108" s="11">
        <v>4.2</v>
      </c>
      <c r="F108" s="11">
        <v>4.3</v>
      </c>
    </row>
    <row r="109" spans="1:6" s="11" customFormat="1" ht="13.15" customHeight="1">
      <c r="A109" s="1096" t="s">
        <v>120</v>
      </c>
      <c r="B109" s="79">
        <v>10.6</v>
      </c>
      <c r="C109" s="79">
        <v>9.3000000000000007</v>
      </c>
      <c r="D109" s="79">
        <v>7.4</v>
      </c>
      <c r="E109" s="11">
        <v>7.5</v>
      </c>
      <c r="F109" s="11">
        <v>5.3</v>
      </c>
    </row>
    <row r="110" spans="1:6" s="11" customFormat="1" ht="13.15" customHeight="1">
      <c r="A110" s="1093" t="s">
        <v>121</v>
      </c>
      <c r="B110" s="79">
        <v>7.2</v>
      </c>
      <c r="C110" s="79">
        <v>4.2</v>
      </c>
      <c r="D110" s="79">
        <v>5.4</v>
      </c>
      <c r="E110" s="11">
        <v>5.3</v>
      </c>
      <c r="F110" s="11">
        <v>5.3</v>
      </c>
    </row>
    <row r="111" spans="1:6" s="11" customFormat="1" ht="13.15" customHeight="1">
      <c r="A111" s="1093" t="s">
        <v>122</v>
      </c>
      <c r="B111" s="79">
        <v>7.9</v>
      </c>
      <c r="C111" s="79">
        <v>6</v>
      </c>
      <c r="D111" s="79">
        <v>6.2</v>
      </c>
      <c r="E111" s="11">
        <v>5.8</v>
      </c>
      <c r="F111" s="11">
        <v>6.3</v>
      </c>
    </row>
    <row r="112" spans="1:6" s="11" customFormat="1" ht="13.15" customHeight="1">
      <c r="B112" s="79"/>
      <c r="C112" s="79"/>
      <c r="D112" s="79"/>
    </row>
    <row r="113" spans="1:6" s="11" customFormat="1" ht="13.15" customHeight="1">
      <c r="A113" s="20" t="s">
        <v>10</v>
      </c>
      <c r="B113" s="78">
        <v>5.7</v>
      </c>
      <c r="C113" s="78">
        <v>4.4000000000000004</v>
      </c>
      <c r="D113" s="78">
        <v>4</v>
      </c>
      <c r="E113" s="161">
        <v>4.3</v>
      </c>
      <c r="F113" s="161">
        <v>4.0999999999999996</v>
      </c>
    </row>
    <row r="114" spans="1:6" s="11" customFormat="1" ht="13.15" customHeight="1">
      <c r="A114" s="800"/>
      <c r="B114" s="79"/>
      <c r="C114" s="79"/>
      <c r="D114" s="79"/>
      <c r="E114" s="161"/>
      <c r="F114" s="161"/>
    </row>
    <row r="115" spans="1:6" s="11" customFormat="1" ht="13.15" customHeight="1">
      <c r="A115" s="20" t="s">
        <v>11</v>
      </c>
      <c r="B115" s="78">
        <v>5.7</v>
      </c>
      <c r="C115" s="78">
        <v>4.3</v>
      </c>
      <c r="D115" s="78">
        <v>4.5</v>
      </c>
      <c r="E115" s="161">
        <v>4.3</v>
      </c>
      <c r="F115" s="1130">
        <v>4</v>
      </c>
    </row>
    <row r="116" spans="1:6" s="11" customFormat="1" ht="13.15" customHeight="1">
      <c r="A116" s="831"/>
      <c r="B116" s="26"/>
      <c r="C116" s="45"/>
      <c r="D116" s="26"/>
      <c r="E116" s="26"/>
      <c r="F116" s="26"/>
    </row>
    <row r="117" spans="1:6" s="11" customFormat="1" ht="13.15" customHeight="1">
      <c r="A117" s="1131"/>
      <c r="B117" s="10"/>
      <c r="D117" s="10"/>
    </row>
    <row r="118" spans="1:6" s="308" customFormat="1" ht="13.5">
      <c r="A118" s="1717"/>
      <c r="B118" s="1717"/>
      <c r="C118" s="1717"/>
      <c r="D118" s="1717"/>
      <c r="E118" s="1717"/>
      <c r="F118" s="1717"/>
    </row>
    <row r="119" spans="1:6" s="11" customFormat="1" ht="13.15" customHeight="1">
      <c r="A119" s="10"/>
      <c r="B119" s="10"/>
      <c r="D119" s="10"/>
    </row>
    <row r="120" spans="1:6" ht="13.15" customHeight="1">
      <c r="A120" s="1718"/>
      <c r="B120" s="1718"/>
    </row>
    <row r="121" spans="1:6" ht="13.15" customHeight="1"/>
    <row r="122" spans="1:6" ht="13.15" customHeight="1"/>
    <row r="123" spans="1:6" ht="13.15" customHeight="1"/>
    <row r="124" spans="1:6" ht="13.15" customHeight="1">
      <c r="A124" s="11"/>
    </row>
    <row r="125" spans="1:6" ht="13.15" customHeight="1">
      <c r="A125" s="11"/>
    </row>
    <row r="126" spans="1:6" ht="13.15" customHeight="1">
      <c r="A126" s="11"/>
    </row>
    <row r="127" spans="1:6" ht="13.15" customHeight="1">
      <c r="A127" s="11"/>
    </row>
    <row r="128" spans="1:6" ht="13.15" customHeight="1">
      <c r="A128" s="11"/>
    </row>
    <row r="129" spans="1:1" ht="13.15" customHeight="1">
      <c r="A129" s="11"/>
    </row>
    <row r="130" spans="1:1" ht="13.15" customHeight="1"/>
    <row r="131" spans="1:1" ht="13.15" customHeight="1"/>
    <row r="132" spans="1:1" ht="13.15" customHeight="1"/>
    <row r="133" spans="1:1" ht="13.15" customHeight="1"/>
    <row r="134" spans="1:1" ht="13.15" customHeight="1"/>
    <row r="135" spans="1:1" ht="13.15" customHeight="1"/>
    <row r="136" spans="1:1" ht="13.15" customHeight="1"/>
    <row r="137" spans="1:1" ht="13.15" customHeight="1"/>
    <row r="138" spans="1:1" ht="13.15" customHeight="1"/>
    <row r="139" spans="1:1" ht="13.15" customHeight="1"/>
    <row r="140" spans="1:1" ht="13.15" customHeight="1"/>
    <row r="141" spans="1:1" ht="13.15" customHeight="1"/>
    <row r="142" spans="1:1" ht="13.15" customHeight="1"/>
    <row r="143" spans="1:1" ht="13.15" customHeight="1"/>
    <row r="144" spans="1:1" ht="13.15" customHeight="1"/>
    <row r="145" ht="13.15" customHeight="1"/>
    <row r="146" ht="13.15" customHeight="1"/>
    <row r="147" ht="13.15" customHeight="1"/>
    <row r="148" ht="13.15" customHeight="1"/>
    <row r="149" ht="13.15" customHeight="1"/>
    <row r="150" ht="13.1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95" customHeight="1"/>
    <row r="179" ht="12.95" customHeight="1"/>
    <row r="180" ht="12.95" customHeight="1"/>
  </sheetData>
  <mergeCells count="3">
    <mergeCell ref="A1:C1"/>
    <mergeCell ref="A118:F118"/>
    <mergeCell ref="A120:B120"/>
  </mergeCells>
  <hyperlinks>
    <hyperlink ref="A1" location="Содержание!A1" display="Вернуться в СОДЕРЖАНИЕ" xr:uid="{7A71C000-48F1-4684-94EE-5B87E673984D}"/>
  </hyperlinks>
  <pageMargins left="0.78740157480314965" right="0.78740157480314965" top="0.59055118110236227" bottom="0.59055118110236227" header="0.51181102362204722" footer="0.51181102362204722"/>
  <pageSetup paperSize="9" firstPageNumber="113" orientation="portrait" useFirstPageNumber="1" r:id="rId1"/>
  <headerFooter alignWithMargins="0">
    <oddFooter>&amp;C&amp;"Times New Roman Cyr,обычный"&amp;9&amp;P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85"/>
  <sheetViews>
    <sheetView zoomScale="120" zoomScaleNormal="120" workbookViewId="0">
      <pane xSplit="1" ySplit="6" topLeftCell="B7" activePane="bottomRight" state="frozen"/>
      <selection activeCell="P15" sqref="P15"/>
      <selection pane="topRight" activeCell="P15" sqref="P15"/>
      <selection pane="bottomLeft" activeCell="P15" sqref="P15"/>
      <selection pane="bottomRight" activeCell="M17" sqref="M17"/>
    </sheetView>
  </sheetViews>
  <sheetFormatPr defaultColWidth="8.85546875" defaultRowHeight="12.75"/>
  <cols>
    <col min="1" max="1" width="27.7109375" style="10" customWidth="1"/>
    <col min="2" max="2" width="10.28515625" style="11" customWidth="1"/>
    <col min="3" max="3" width="7.140625" style="11" customWidth="1"/>
    <col min="4" max="7" width="6.42578125" style="11" customWidth="1"/>
    <col min="8" max="8" width="15" style="47" customWidth="1"/>
  </cols>
  <sheetData>
    <row r="1" spans="1:8">
      <c r="A1" s="1686" t="s">
        <v>1308</v>
      </c>
      <c r="B1" s="1686"/>
      <c r="C1" s="1686"/>
    </row>
    <row r="2" spans="1:8" ht="18" customHeight="1">
      <c r="A2" s="33" t="s">
        <v>1152</v>
      </c>
      <c r="B2" s="12"/>
      <c r="C2" s="12"/>
      <c r="D2" s="12"/>
      <c r="E2" s="12"/>
      <c r="F2" s="12"/>
      <c r="G2" s="12"/>
      <c r="H2" s="46"/>
    </row>
    <row r="3" spans="1:8" s="10" customFormat="1" ht="18" customHeight="1">
      <c r="A3" s="33" t="s">
        <v>1352</v>
      </c>
      <c r="B3" s="12"/>
      <c r="C3" s="12"/>
      <c r="D3" s="12"/>
      <c r="E3" s="12"/>
      <c r="F3" s="12"/>
      <c r="G3" s="12"/>
      <c r="H3" s="46"/>
    </row>
    <row r="4" spans="1:8" ht="18" customHeight="1">
      <c r="A4" s="2" t="s">
        <v>78</v>
      </c>
      <c r="B4" s="1132"/>
      <c r="C4" s="12"/>
      <c r="D4" s="12"/>
      <c r="E4" s="12"/>
      <c r="F4" s="12"/>
      <c r="G4" s="12"/>
      <c r="H4" s="46"/>
    </row>
    <row r="5" spans="1:8" ht="21.6" customHeight="1">
      <c r="A5" s="1719"/>
      <c r="B5" s="1721" t="s">
        <v>157</v>
      </c>
      <c r="C5" s="1705" t="s">
        <v>158</v>
      </c>
      <c r="D5" s="1705"/>
      <c r="E5" s="1705"/>
      <c r="F5" s="1705"/>
      <c r="G5" s="1705"/>
      <c r="H5" s="1723" t="s">
        <v>159</v>
      </c>
    </row>
    <row r="6" spans="1:8" s="6" customFormat="1" ht="50.25" customHeight="1">
      <c r="A6" s="1720"/>
      <c r="B6" s="1722"/>
      <c r="C6" s="97" t="s">
        <v>160</v>
      </c>
      <c r="D6" s="1133">
        <v>16</v>
      </c>
      <c r="E6" s="1133">
        <v>17</v>
      </c>
      <c r="F6" s="1133">
        <v>18</v>
      </c>
      <c r="G6" s="1133">
        <v>19</v>
      </c>
      <c r="H6" s="1724"/>
    </row>
    <row r="7" spans="1:8" s="6" customFormat="1" ht="12">
      <c r="A7" s="7"/>
      <c r="B7" s="188"/>
      <c r="C7" s="7"/>
      <c r="D7" s="7"/>
      <c r="E7" s="7"/>
      <c r="F7" s="7"/>
      <c r="G7" s="7"/>
      <c r="H7" s="42"/>
    </row>
    <row r="8" spans="1:8" s="6" customFormat="1" ht="12">
      <c r="A8" s="1725" t="s">
        <v>20</v>
      </c>
      <c r="B8" s="1725"/>
      <c r="C8" s="1725"/>
      <c r="D8" s="1725"/>
      <c r="E8" s="1725"/>
      <c r="F8" s="1725"/>
      <c r="G8" s="1725"/>
      <c r="H8" s="1725"/>
    </row>
    <row r="9" spans="1:8" s="6" customFormat="1" ht="12">
      <c r="A9" s="7"/>
      <c r="C9" s="1134"/>
      <c r="D9" s="1134"/>
      <c r="E9" s="1134"/>
      <c r="F9" s="1134"/>
      <c r="G9" s="1134"/>
      <c r="H9" s="1135"/>
    </row>
    <row r="10" spans="1:8" s="6" customFormat="1" ht="12">
      <c r="A10" s="7" t="s">
        <v>0</v>
      </c>
      <c r="B10" s="17">
        <v>7635</v>
      </c>
      <c r="C10" s="17">
        <v>30</v>
      </c>
      <c r="D10" s="17">
        <v>66</v>
      </c>
      <c r="E10" s="17">
        <v>291</v>
      </c>
      <c r="F10" s="17">
        <v>2124</v>
      </c>
      <c r="G10" s="17">
        <v>5124</v>
      </c>
      <c r="H10" s="559">
        <v>5.4340089961851623</v>
      </c>
    </row>
    <row r="11" spans="1:8" s="6" customFormat="1" ht="12">
      <c r="A11" s="6" t="s">
        <v>1</v>
      </c>
      <c r="B11" s="18">
        <v>634</v>
      </c>
      <c r="C11" s="18" t="s">
        <v>37</v>
      </c>
      <c r="D11" s="18">
        <v>1</v>
      </c>
      <c r="E11" s="18">
        <v>8</v>
      </c>
      <c r="F11" s="18">
        <v>148</v>
      </c>
      <c r="G11" s="18">
        <v>477</v>
      </c>
      <c r="H11" s="560">
        <v>4.517600114008836</v>
      </c>
    </row>
    <row r="12" spans="1:8" s="6" customFormat="1" ht="12">
      <c r="A12" s="6" t="s">
        <v>12</v>
      </c>
      <c r="B12" s="18">
        <v>1886</v>
      </c>
      <c r="C12" s="18">
        <v>5</v>
      </c>
      <c r="D12" s="18">
        <v>15</v>
      </c>
      <c r="E12" s="18">
        <v>82</v>
      </c>
      <c r="F12" s="18">
        <v>547</v>
      </c>
      <c r="G12" s="18">
        <v>1237</v>
      </c>
      <c r="H12" s="560">
        <v>6.3572319412141436</v>
      </c>
    </row>
    <row r="13" spans="1:8" s="6" customFormat="1" ht="12">
      <c r="A13" s="6" t="s">
        <v>13</v>
      </c>
      <c r="B13" s="18">
        <v>362</v>
      </c>
      <c r="C13" s="18">
        <v>3</v>
      </c>
      <c r="D13" s="18">
        <v>3</v>
      </c>
      <c r="E13" s="18">
        <v>28</v>
      </c>
      <c r="F13" s="18">
        <v>97</v>
      </c>
      <c r="G13" s="18">
        <v>231</v>
      </c>
      <c r="H13" s="560">
        <v>3.7208346181519172</v>
      </c>
    </row>
    <row r="14" spans="1:8" s="6" customFormat="1" ht="12">
      <c r="A14" s="6" t="s">
        <v>2</v>
      </c>
      <c r="B14" s="18">
        <v>209</v>
      </c>
      <c r="C14" s="18" t="s">
        <v>37</v>
      </c>
      <c r="D14" s="18">
        <v>2</v>
      </c>
      <c r="E14" s="18">
        <v>12</v>
      </c>
      <c r="F14" s="18">
        <v>49</v>
      </c>
      <c r="G14" s="18">
        <v>146</v>
      </c>
      <c r="H14" s="560">
        <v>3.180642215796682</v>
      </c>
    </row>
    <row r="15" spans="1:8" s="6" customFormat="1" ht="12">
      <c r="A15" s="6" t="s">
        <v>3</v>
      </c>
      <c r="B15" s="18">
        <v>2201</v>
      </c>
      <c r="C15" s="18">
        <v>5</v>
      </c>
      <c r="D15" s="18">
        <v>11</v>
      </c>
      <c r="E15" s="18">
        <v>52</v>
      </c>
      <c r="F15" s="18">
        <v>644</v>
      </c>
      <c r="G15" s="18">
        <v>1489</v>
      </c>
      <c r="H15" s="560">
        <v>6.9724712516235314</v>
      </c>
    </row>
    <row r="16" spans="1:8" s="6" customFormat="1" ht="12">
      <c r="A16" s="6" t="s">
        <v>4</v>
      </c>
      <c r="B16" s="18">
        <v>274</v>
      </c>
      <c r="C16" s="18" t="s">
        <v>37</v>
      </c>
      <c r="D16" s="18">
        <v>2</v>
      </c>
      <c r="E16" s="18">
        <v>8</v>
      </c>
      <c r="F16" s="18">
        <v>84</v>
      </c>
      <c r="G16" s="18">
        <v>180</v>
      </c>
      <c r="H16" s="560">
        <v>4.8659207955958088</v>
      </c>
    </row>
    <row r="17" spans="1:8" s="6" customFormat="1" ht="12">
      <c r="A17" s="6" t="s">
        <v>5</v>
      </c>
      <c r="B17" s="18">
        <v>1025</v>
      </c>
      <c r="C17" s="18">
        <v>6</v>
      </c>
      <c r="D17" s="18">
        <v>19</v>
      </c>
      <c r="E17" s="18">
        <v>49</v>
      </c>
      <c r="F17" s="18">
        <v>290</v>
      </c>
      <c r="G17" s="18">
        <v>661</v>
      </c>
      <c r="H17" s="560">
        <v>5.8494550019973754</v>
      </c>
    </row>
    <row r="18" spans="1:8" s="6" customFormat="1" ht="12">
      <c r="A18" s="6" t="s">
        <v>22</v>
      </c>
      <c r="B18" s="18">
        <v>361</v>
      </c>
      <c r="C18" s="18">
        <v>5</v>
      </c>
      <c r="D18" s="18">
        <v>9</v>
      </c>
      <c r="E18" s="18">
        <v>31</v>
      </c>
      <c r="F18" s="18">
        <v>97</v>
      </c>
      <c r="G18" s="18">
        <v>219</v>
      </c>
      <c r="H18" s="560">
        <v>2.1629718394248054</v>
      </c>
    </row>
    <row r="19" spans="1:8" s="6" customFormat="1" ht="12">
      <c r="A19" s="6" t="s">
        <v>23</v>
      </c>
      <c r="B19" s="18">
        <v>683</v>
      </c>
      <c r="C19" s="18">
        <v>6</v>
      </c>
      <c r="D19" s="18">
        <v>4</v>
      </c>
      <c r="E19" s="18">
        <v>21</v>
      </c>
      <c r="F19" s="18">
        <v>168</v>
      </c>
      <c r="G19" s="18">
        <v>484</v>
      </c>
      <c r="H19" s="560">
        <v>7.5120985481742188</v>
      </c>
    </row>
    <row r="20" spans="1:8" s="6" customFormat="1" ht="12">
      <c r="A20" s="19"/>
      <c r="B20" s="18"/>
      <c r="C20" s="18"/>
      <c r="D20" s="18"/>
      <c r="E20" s="18"/>
      <c r="F20" s="18"/>
      <c r="G20" s="18"/>
      <c r="H20" s="18"/>
    </row>
    <row r="21" spans="1:8" s="6" customFormat="1" ht="12">
      <c r="A21" s="1702" t="s">
        <v>1050</v>
      </c>
      <c r="B21" s="1702"/>
      <c r="C21" s="1702"/>
      <c r="D21" s="1702"/>
      <c r="E21" s="1702"/>
      <c r="F21" s="1702"/>
      <c r="G21" s="1702"/>
      <c r="H21" s="1702"/>
    </row>
    <row r="22" spans="1:8" s="6" customFormat="1" ht="12">
      <c r="A22" s="16"/>
      <c r="B22" s="19"/>
      <c r="C22" s="19"/>
      <c r="D22" s="19"/>
      <c r="E22" s="19"/>
      <c r="F22" s="19"/>
      <c r="G22" s="19"/>
      <c r="H22" s="18"/>
    </row>
    <row r="23" spans="1:8" s="6" customFormat="1" ht="12">
      <c r="A23" s="7" t="s">
        <v>0</v>
      </c>
      <c r="B23" s="17">
        <v>2553</v>
      </c>
      <c r="C23" s="17">
        <v>18</v>
      </c>
      <c r="D23" s="17">
        <v>25</v>
      </c>
      <c r="E23" s="17">
        <v>98</v>
      </c>
      <c r="F23" s="17">
        <v>718</v>
      </c>
      <c r="G23" s="17">
        <v>1694</v>
      </c>
      <c r="H23" s="84">
        <v>5.0377883457978969</v>
      </c>
    </row>
    <row r="24" spans="1:8" s="6" customFormat="1" ht="12">
      <c r="A24" s="6" t="s">
        <v>1</v>
      </c>
      <c r="B24" s="18">
        <v>149</v>
      </c>
      <c r="C24" s="18" t="s">
        <v>37</v>
      </c>
      <c r="D24" s="18" t="s">
        <v>37</v>
      </c>
      <c r="E24" s="18">
        <v>5</v>
      </c>
      <c r="F24" s="18">
        <v>42</v>
      </c>
      <c r="G24" s="18">
        <v>102</v>
      </c>
      <c r="H24" s="85">
        <v>3.6519607843137258</v>
      </c>
    </row>
    <row r="25" spans="1:8" s="6" customFormat="1" ht="12">
      <c r="A25" s="6" t="s">
        <v>12</v>
      </c>
      <c r="B25" s="18">
        <v>561</v>
      </c>
      <c r="C25" s="18">
        <v>2</v>
      </c>
      <c r="D25" s="18">
        <v>6</v>
      </c>
      <c r="E25" s="18">
        <v>20</v>
      </c>
      <c r="F25" s="18">
        <v>162</v>
      </c>
      <c r="G25" s="18">
        <v>371</v>
      </c>
      <c r="H25" s="85">
        <v>6.1668681983071343</v>
      </c>
    </row>
    <row r="26" spans="1:8" s="6" customFormat="1" ht="12">
      <c r="A26" s="6" t="s">
        <v>13</v>
      </c>
      <c r="B26" s="18">
        <v>90</v>
      </c>
      <c r="C26" s="18">
        <v>2</v>
      </c>
      <c r="D26" s="18" t="s">
        <v>37</v>
      </c>
      <c r="E26" s="18">
        <v>5</v>
      </c>
      <c r="F26" s="18">
        <v>26</v>
      </c>
      <c r="G26" s="18">
        <v>57</v>
      </c>
      <c r="H26" s="85">
        <v>3.43380389164441</v>
      </c>
    </row>
    <row r="27" spans="1:8" s="6" customFormat="1" ht="12">
      <c r="A27" s="6" t="s">
        <v>2</v>
      </c>
      <c r="B27" s="18">
        <v>27</v>
      </c>
      <c r="C27" s="18" t="s">
        <v>37</v>
      </c>
      <c r="D27" s="18" t="s">
        <v>37</v>
      </c>
      <c r="E27" s="18">
        <v>1</v>
      </c>
      <c r="F27" s="18">
        <v>5</v>
      </c>
      <c r="G27" s="18">
        <v>21</v>
      </c>
      <c r="H27" s="85">
        <v>2.9670329670329667</v>
      </c>
    </row>
    <row r="28" spans="1:8" s="6" customFormat="1" ht="12">
      <c r="A28" s="6" t="s">
        <v>3</v>
      </c>
      <c r="B28" s="18">
        <v>461</v>
      </c>
      <c r="C28" s="18" t="s">
        <v>37</v>
      </c>
      <c r="D28" s="18">
        <v>2</v>
      </c>
      <c r="E28" s="18">
        <v>2</v>
      </c>
      <c r="F28" s="18">
        <v>146</v>
      </c>
      <c r="G28" s="18">
        <v>311</v>
      </c>
      <c r="H28" s="85">
        <v>11.899845121321631</v>
      </c>
    </row>
    <row r="29" spans="1:8" s="6" customFormat="1" ht="12">
      <c r="A29" s="6" t="s">
        <v>4</v>
      </c>
      <c r="B29" s="18">
        <v>30</v>
      </c>
      <c r="C29" s="18" t="s">
        <v>37</v>
      </c>
      <c r="D29" s="18" t="s">
        <v>37</v>
      </c>
      <c r="E29" s="18" t="s">
        <v>37</v>
      </c>
      <c r="F29" s="18">
        <v>11</v>
      </c>
      <c r="G29" s="18">
        <v>19</v>
      </c>
      <c r="H29" s="85">
        <v>3.5169988276670576</v>
      </c>
    </row>
    <row r="30" spans="1:8" s="6" customFormat="1" ht="12">
      <c r="A30" s="6" t="s">
        <v>5</v>
      </c>
      <c r="B30" s="18">
        <v>191</v>
      </c>
      <c r="C30" s="18">
        <v>3</v>
      </c>
      <c r="D30" s="18">
        <v>4</v>
      </c>
      <c r="E30" s="18">
        <v>13</v>
      </c>
      <c r="F30" s="18">
        <v>61</v>
      </c>
      <c r="G30" s="18">
        <v>110</v>
      </c>
      <c r="H30" s="85">
        <v>5.5202312138728322</v>
      </c>
    </row>
    <row r="31" spans="1:8" s="6" customFormat="1" ht="12">
      <c r="A31" s="6" t="s">
        <v>22</v>
      </c>
      <c r="B31" s="18">
        <v>361</v>
      </c>
      <c r="C31" s="18">
        <v>5</v>
      </c>
      <c r="D31" s="18">
        <v>9</v>
      </c>
      <c r="E31" s="18">
        <v>31</v>
      </c>
      <c r="F31" s="18">
        <v>97</v>
      </c>
      <c r="G31" s="18">
        <v>219</v>
      </c>
      <c r="H31" s="85">
        <v>2.1629718394248054</v>
      </c>
    </row>
    <row r="32" spans="1:8" s="6" customFormat="1" ht="12">
      <c r="A32" s="6" t="s">
        <v>23</v>
      </c>
      <c r="B32" s="18">
        <v>683</v>
      </c>
      <c r="C32" s="18">
        <v>6</v>
      </c>
      <c r="D32" s="18">
        <v>4</v>
      </c>
      <c r="E32" s="18">
        <v>21</v>
      </c>
      <c r="F32" s="18">
        <v>168</v>
      </c>
      <c r="G32" s="18">
        <v>484</v>
      </c>
      <c r="H32" s="85">
        <v>7.5120985481742188</v>
      </c>
    </row>
    <row r="33" spans="1:8" s="6" customFormat="1" ht="12">
      <c r="A33" s="19"/>
      <c r="B33" s="19"/>
      <c r="C33" s="19"/>
      <c r="D33" s="19"/>
      <c r="E33" s="19"/>
      <c r="F33" s="19"/>
      <c r="G33" s="19"/>
      <c r="H33" s="18"/>
    </row>
    <row r="34" spans="1:8" s="6" customFormat="1" ht="12">
      <c r="A34" s="1702" t="s">
        <v>1051</v>
      </c>
      <c r="B34" s="1702"/>
      <c r="C34" s="1702"/>
      <c r="D34" s="1702"/>
      <c r="E34" s="1702"/>
      <c r="F34" s="1702"/>
      <c r="G34" s="1702"/>
      <c r="H34" s="1702"/>
    </row>
    <row r="35" spans="1:8" s="6" customFormat="1" ht="12">
      <c r="A35" s="19"/>
      <c r="B35" s="19"/>
      <c r="C35" s="19"/>
      <c r="D35" s="1136"/>
      <c r="E35" s="1136"/>
      <c r="F35" s="19"/>
      <c r="G35" s="19"/>
      <c r="H35" s="18"/>
    </row>
    <row r="36" spans="1:8" s="6" customFormat="1" ht="12">
      <c r="A36" s="7" t="s">
        <v>0</v>
      </c>
      <c r="B36" s="17">
        <v>5082</v>
      </c>
      <c r="C36" s="17">
        <v>12</v>
      </c>
      <c r="D36" s="17">
        <v>41</v>
      </c>
      <c r="E36" s="17">
        <v>193</v>
      </c>
      <c r="F36" s="17">
        <v>1406</v>
      </c>
      <c r="G36" s="17">
        <v>3430</v>
      </c>
      <c r="H36" s="84">
        <v>5.6575417190822357</v>
      </c>
    </row>
    <row r="37" spans="1:8" s="6" customFormat="1" ht="12">
      <c r="A37" s="6" t="s">
        <v>1</v>
      </c>
      <c r="B37" s="18">
        <v>485</v>
      </c>
      <c r="C37" s="18" t="s">
        <v>37</v>
      </c>
      <c r="D37" s="18">
        <v>1</v>
      </c>
      <c r="E37" s="18">
        <v>3</v>
      </c>
      <c r="F37" s="18">
        <v>106</v>
      </c>
      <c r="G37" s="18">
        <v>375</v>
      </c>
      <c r="H37" s="85">
        <v>4.8724131002612019</v>
      </c>
    </row>
    <row r="38" spans="1:8" s="6" customFormat="1" ht="12">
      <c r="A38" s="6" t="s">
        <v>12</v>
      </c>
      <c r="B38" s="18">
        <v>1325</v>
      </c>
      <c r="C38" s="18">
        <v>3</v>
      </c>
      <c r="D38" s="18">
        <v>9</v>
      </c>
      <c r="E38" s="18">
        <v>62</v>
      </c>
      <c r="F38" s="18">
        <v>385</v>
      </c>
      <c r="G38" s="18">
        <v>866</v>
      </c>
      <c r="H38" s="85">
        <v>6.4414195430238212</v>
      </c>
    </row>
    <row r="39" spans="1:8" s="6" customFormat="1" ht="12">
      <c r="A39" s="6" t="s">
        <v>13</v>
      </c>
      <c r="B39" s="18">
        <v>272</v>
      </c>
      <c r="C39" s="18">
        <v>1</v>
      </c>
      <c r="D39" s="18">
        <v>3</v>
      </c>
      <c r="E39" s="18">
        <v>23</v>
      </c>
      <c r="F39" s="18">
        <v>71</v>
      </c>
      <c r="G39" s="18">
        <v>174</v>
      </c>
      <c r="H39" s="85">
        <v>3.8266741699493525</v>
      </c>
    </row>
    <row r="40" spans="1:8" s="6" customFormat="1" ht="12">
      <c r="A40" s="6" t="s">
        <v>2</v>
      </c>
      <c r="B40" s="18">
        <v>182</v>
      </c>
      <c r="C40" s="18" t="s">
        <v>37</v>
      </c>
      <c r="D40" s="18">
        <v>2</v>
      </c>
      <c r="E40" s="18">
        <v>11</v>
      </c>
      <c r="F40" s="18">
        <v>44</v>
      </c>
      <c r="G40" s="18">
        <v>125</v>
      </c>
      <c r="H40" s="85">
        <v>3.2149796855679211</v>
      </c>
    </row>
    <row r="41" spans="1:8" s="6" customFormat="1" ht="12">
      <c r="A41" s="6" t="s">
        <v>3</v>
      </c>
      <c r="B41" s="18">
        <v>1740</v>
      </c>
      <c r="C41" s="18">
        <v>5</v>
      </c>
      <c r="D41" s="18">
        <v>9</v>
      </c>
      <c r="E41" s="18">
        <v>50</v>
      </c>
      <c r="F41" s="18">
        <v>498</v>
      </c>
      <c r="G41" s="18">
        <v>1178</v>
      </c>
      <c r="H41" s="85">
        <v>6.2831762539269853</v>
      </c>
    </row>
    <row r="42" spans="1:8" s="6" customFormat="1" ht="12">
      <c r="A42" s="6" t="s">
        <v>4</v>
      </c>
      <c r="B42" s="18">
        <v>244</v>
      </c>
      <c r="C42" s="18" t="s">
        <v>37</v>
      </c>
      <c r="D42" s="18">
        <v>2</v>
      </c>
      <c r="E42" s="18">
        <v>8</v>
      </c>
      <c r="F42" s="18">
        <v>73</v>
      </c>
      <c r="G42" s="18">
        <v>161</v>
      </c>
      <c r="H42" s="85">
        <v>5.1067392214315612</v>
      </c>
    </row>
    <row r="43" spans="1:8" s="6" customFormat="1" ht="12">
      <c r="A43" s="6" t="s">
        <v>5</v>
      </c>
      <c r="B43" s="18">
        <v>834</v>
      </c>
      <c r="C43" s="18">
        <v>3</v>
      </c>
      <c r="D43" s="18">
        <v>15</v>
      </c>
      <c r="E43" s="18">
        <v>36</v>
      </c>
      <c r="F43" s="18">
        <v>229</v>
      </c>
      <c r="G43" s="18">
        <v>551</v>
      </c>
      <c r="H43" s="85">
        <v>5.9304558060157859</v>
      </c>
    </row>
    <row r="44" spans="1:8" s="6" customFormat="1" ht="12">
      <c r="A44" s="6" t="s">
        <v>22</v>
      </c>
      <c r="B44" s="57" t="s">
        <v>37</v>
      </c>
      <c r="C44" s="58" t="s">
        <v>37</v>
      </c>
      <c r="D44" s="58" t="s">
        <v>37</v>
      </c>
      <c r="E44" s="58" t="s">
        <v>37</v>
      </c>
      <c r="F44" s="58" t="s">
        <v>37</v>
      </c>
      <c r="G44" s="58" t="s">
        <v>37</v>
      </c>
      <c r="H44" s="58" t="s">
        <v>37</v>
      </c>
    </row>
    <row r="45" spans="1:8" s="6" customFormat="1" ht="12">
      <c r="A45" s="6" t="s">
        <v>23</v>
      </c>
      <c r="B45" s="58" t="s">
        <v>37</v>
      </c>
      <c r="C45" s="58" t="s">
        <v>37</v>
      </c>
      <c r="D45" s="58" t="s">
        <v>37</v>
      </c>
      <c r="E45" s="58" t="s">
        <v>37</v>
      </c>
      <c r="F45" s="58" t="s">
        <v>37</v>
      </c>
      <c r="G45" s="58" t="s">
        <v>37</v>
      </c>
      <c r="H45" s="58" t="s">
        <v>37</v>
      </c>
    </row>
    <row r="46" spans="1:8" s="6" customFormat="1" ht="12">
      <c r="A46" s="32"/>
      <c r="B46" s="32"/>
      <c r="C46" s="32"/>
      <c r="D46" s="32"/>
      <c r="E46" s="32"/>
      <c r="F46" s="32"/>
      <c r="G46" s="32"/>
      <c r="H46" s="50"/>
    </row>
    <row r="47" spans="1:8" s="6" customFormat="1" ht="12">
      <c r="B47" s="19"/>
      <c r="C47" s="19"/>
      <c r="D47" s="19"/>
      <c r="E47" s="19"/>
      <c r="F47" s="19"/>
      <c r="G47" s="19"/>
      <c r="H47" s="43"/>
    </row>
    <row r="48" spans="1:8" s="6" customFormat="1" ht="12">
      <c r="A48" s="7"/>
      <c r="B48" s="19"/>
      <c r="C48" s="19"/>
      <c r="D48" s="19"/>
      <c r="E48" s="19"/>
      <c r="F48" s="19"/>
      <c r="G48" s="19"/>
      <c r="H48" s="19"/>
    </row>
    <row r="49" spans="2:8" s="6" customFormat="1" ht="12">
      <c r="B49" s="19"/>
      <c r="C49" s="19"/>
      <c r="D49" s="19"/>
      <c r="E49" s="19"/>
      <c r="F49" s="19"/>
      <c r="G49" s="19"/>
      <c r="H49" s="19"/>
    </row>
    <row r="50" spans="2:8" s="6" customFormat="1" ht="12">
      <c r="B50" s="19"/>
      <c r="C50" s="1137"/>
      <c r="D50" s="1137"/>
      <c r="E50" s="1137"/>
      <c r="F50" s="1137"/>
      <c r="G50" s="1137"/>
      <c r="H50" s="19"/>
    </row>
    <row r="51" spans="2:8" s="6" customFormat="1" ht="12">
      <c r="B51" s="19"/>
      <c r="C51" s="19"/>
      <c r="D51" s="19"/>
      <c r="E51" s="19"/>
      <c r="F51" s="19"/>
      <c r="G51" s="19"/>
      <c r="H51" s="43"/>
    </row>
    <row r="52" spans="2:8" s="6" customFormat="1" ht="12">
      <c r="B52" s="19"/>
      <c r="C52" s="19"/>
      <c r="D52" s="19"/>
      <c r="E52" s="19"/>
      <c r="F52" s="19"/>
      <c r="G52" s="19"/>
      <c r="H52" s="43"/>
    </row>
    <row r="53" spans="2:8" s="6" customFormat="1" ht="12">
      <c r="B53" s="19"/>
      <c r="C53" s="19"/>
      <c r="D53" s="19"/>
      <c r="E53" s="19"/>
      <c r="F53" s="19"/>
      <c r="G53" s="19"/>
      <c r="H53" s="43"/>
    </row>
    <row r="54" spans="2:8" s="6" customFormat="1" ht="12">
      <c r="B54" s="19"/>
      <c r="C54" s="19"/>
      <c r="D54" s="19"/>
      <c r="E54" s="19"/>
      <c r="F54" s="19"/>
      <c r="G54" s="19"/>
      <c r="H54" s="43"/>
    </row>
    <row r="55" spans="2:8" s="6" customFormat="1" ht="12">
      <c r="B55" s="19"/>
      <c r="C55" s="19"/>
      <c r="D55" s="19"/>
      <c r="E55" s="19"/>
      <c r="F55" s="19"/>
      <c r="G55" s="19"/>
      <c r="H55" s="43"/>
    </row>
    <row r="56" spans="2:8" s="6" customFormat="1" ht="12">
      <c r="B56" s="19"/>
      <c r="C56" s="19"/>
      <c r="D56" s="19"/>
      <c r="E56" s="19"/>
      <c r="F56" s="19"/>
      <c r="G56" s="19"/>
      <c r="H56" s="43"/>
    </row>
    <row r="57" spans="2:8" s="6" customFormat="1" ht="12">
      <c r="B57" s="19"/>
      <c r="C57" s="19"/>
      <c r="D57" s="19"/>
      <c r="E57" s="19"/>
      <c r="F57" s="19"/>
      <c r="G57" s="19"/>
      <c r="H57" s="43"/>
    </row>
    <row r="58" spans="2:8" s="6" customFormat="1" ht="12">
      <c r="B58" s="19"/>
      <c r="C58" s="19"/>
      <c r="D58" s="19"/>
      <c r="E58" s="19"/>
      <c r="F58" s="19"/>
      <c r="G58" s="19"/>
      <c r="H58" s="43"/>
    </row>
    <row r="59" spans="2:8" s="6" customFormat="1" ht="12">
      <c r="B59" s="19"/>
      <c r="C59" s="19"/>
      <c r="D59" s="19"/>
      <c r="E59" s="19"/>
      <c r="F59" s="19"/>
      <c r="G59" s="19"/>
      <c r="H59" s="43"/>
    </row>
    <row r="60" spans="2:8" s="6" customFormat="1" ht="12">
      <c r="B60" s="19"/>
      <c r="C60" s="19"/>
      <c r="D60" s="19"/>
      <c r="E60" s="19"/>
      <c r="F60" s="19"/>
      <c r="G60" s="19"/>
      <c r="H60" s="43"/>
    </row>
    <row r="61" spans="2:8" s="6" customFormat="1" ht="12">
      <c r="B61" s="19"/>
      <c r="C61" s="19"/>
      <c r="D61" s="19"/>
      <c r="E61" s="19"/>
      <c r="F61" s="19"/>
      <c r="G61" s="19"/>
      <c r="H61" s="43"/>
    </row>
    <row r="62" spans="2:8" s="6" customFormat="1" ht="12">
      <c r="B62" s="19"/>
      <c r="C62" s="19"/>
      <c r="D62" s="19"/>
      <c r="E62" s="19"/>
      <c r="F62" s="19"/>
      <c r="G62" s="19"/>
      <c r="H62" s="43"/>
    </row>
    <row r="63" spans="2:8" s="6" customFormat="1" ht="12">
      <c r="H63" s="43"/>
    </row>
    <row r="64" spans="2:8" s="6" customFormat="1" ht="12">
      <c r="H64" s="43"/>
    </row>
    <row r="65" spans="8:8" s="6" customFormat="1" ht="12">
      <c r="H65" s="43"/>
    </row>
    <row r="66" spans="8:8" s="6" customFormat="1" ht="12">
      <c r="H66" s="43"/>
    </row>
    <row r="67" spans="8:8" s="6" customFormat="1" ht="12">
      <c r="H67" s="43"/>
    </row>
    <row r="68" spans="8:8" s="6" customFormat="1" ht="12">
      <c r="H68" s="43"/>
    </row>
    <row r="69" spans="8:8" s="6" customFormat="1" ht="12">
      <c r="H69" s="43"/>
    </row>
    <row r="70" spans="8:8" s="6" customFormat="1" ht="12">
      <c r="H70" s="43"/>
    </row>
    <row r="71" spans="8:8" s="6" customFormat="1" ht="12">
      <c r="H71" s="43"/>
    </row>
    <row r="72" spans="8:8" s="6" customFormat="1" ht="12">
      <c r="H72" s="43"/>
    </row>
    <row r="73" spans="8:8" s="6" customFormat="1" ht="12">
      <c r="H73" s="43"/>
    </row>
    <row r="74" spans="8:8" s="6" customFormat="1" ht="12">
      <c r="H74" s="43"/>
    </row>
    <row r="75" spans="8:8" s="6" customFormat="1" ht="12">
      <c r="H75" s="43"/>
    </row>
    <row r="76" spans="8:8" s="6" customFormat="1" ht="12">
      <c r="H76" s="43"/>
    </row>
    <row r="77" spans="8:8" s="6" customFormat="1" ht="12">
      <c r="H77" s="43"/>
    </row>
    <row r="78" spans="8:8" s="6" customFormat="1" ht="12">
      <c r="H78" s="43"/>
    </row>
    <row r="79" spans="8:8" s="6" customFormat="1" ht="12">
      <c r="H79" s="43"/>
    </row>
    <row r="80" spans="8:8" s="6" customFormat="1" ht="12">
      <c r="H80" s="43"/>
    </row>
    <row r="81" spans="8:8" s="6" customFormat="1" ht="12">
      <c r="H81" s="43"/>
    </row>
    <row r="82" spans="8:8" s="6" customFormat="1" ht="12">
      <c r="H82" s="43"/>
    </row>
    <row r="83" spans="8:8" s="6" customFormat="1" ht="12">
      <c r="H83" s="43"/>
    </row>
    <row r="84" spans="8:8" s="6" customFormat="1" ht="12">
      <c r="H84" s="43"/>
    </row>
    <row r="85" spans="8:8" s="6" customFormat="1" ht="12">
      <c r="H85" s="43"/>
    </row>
  </sheetData>
  <mergeCells count="8">
    <mergeCell ref="A1:C1"/>
    <mergeCell ref="A34:H34"/>
    <mergeCell ref="A5:A6"/>
    <mergeCell ref="B5:B6"/>
    <mergeCell ref="C5:G5"/>
    <mergeCell ref="H5:H6"/>
    <mergeCell ref="A8:H8"/>
    <mergeCell ref="A21:H21"/>
  </mergeCells>
  <hyperlinks>
    <hyperlink ref="A1" location="Содержание!A1" display="Вернуться в СОДЕРЖАНИЕ" xr:uid="{D9C35E2B-6158-436A-B0AB-2746C725BB19}"/>
  </hyperlinks>
  <pageMargins left="0.78740157480314965" right="0.78740157480314965" top="0.78740157480314965" bottom="0.78740157480314965" header="0.51181102362204722" footer="0.62992125984251968"/>
  <pageSetup paperSize="9" firstPageNumber="115" orientation="portrait" useFirstPageNumber="1" r:id="rId1"/>
  <headerFooter alignWithMargins="0">
    <oddFooter>&amp;C&amp;"Times New Roman Cyr,обычный"&amp;9&amp;P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P121"/>
  <sheetViews>
    <sheetView topLeftCell="A28" zoomScaleNormal="100" workbookViewId="0">
      <selection activeCell="S53" sqref="S53"/>
    </sheetView>
  </sheetViews>
  <sheetFormatPr defaultRowHeight="12.75"/>
  <cols>
    <col min="1" max="1" width="21.28515625" style="10" customWidth="1"/>
    <col min="2" max="2" width="6.28515625" style="19" customWidth="1"/>
    <col min="3" max="13" width="5.42578125" style="19" customWidth="1"/>
    <col min="14" max="14" width="5.42578125" style="18" customWidth="1"/>
    <col min="15" max="15" width="9.140625" style="219" customWidth="1"/>
    <col min="16" max="16" width="9.140625" customWidth="1"/>
    <col min="239" max="239" width="19.85546875" customWidth="1"/>
    <col min="240" max="240" width="6.28515625" customWidth="1"/>
    <col min="241" max="252" width="5.42578125" customWidth="1"/>
    <col min="253" max="266" width="0" hidden="1" customWidth="1"/>
    <col min="495" max="495" width="19.85546875" customWidth="1"/>
    <col min="496" max="496" width="6.28515625" customWidth="1"/>
    <col min="497" max="508" width="5.42578125" customWidth="1"/>
    <col min="509" max="522" width="0" hidden="1" customWidth="1"/>
    <col min="751" max="751" width="19.85546875" customWidth="1"/>
    <col min="752" max="752" width="6.28515625" customWidth="1"/>
    <col min="753" max="764" width="5.42578125" customWidth="1"/>
    <col min="765" max="778" width="0" hidden="1" customWidth="1"/>
    <col min="1007" max="1007" width="19.85546875" customWidth="1"/>
    <col min="1008" max="1008" width="6.28515625" customWidth="1"/>
    <col min="1009" max="1020" width="5.42578125" customWidth="1"/>
    <col min="1021" max="1034" width="0" hidden="1" customWidth="1"/>
    <col min="1263" max="1263" width="19.85546875" customWidth="1"/>
    <col min="1264" max="1264" width="6.28515625" customWidth="1"/>
    <col min="1265" max="1276" width="5.42578125" customWidth="1"/>
    <col min="1277" max="1290" width="0" hidden="1" customWidth="1"/>
    <col min="1519" max="1519" width="19.85546875" customWidth="1"/>
    <col min="1520" max="1520" width="6.28515625" customWidth="1"/>
    <col min="1521" max="1532" width="5.42578125" customWidth="1"/>
    <col min="1533" max="1546" width="0" hidden="1" customWidth="1"/>
    <col min="1775" max="1775" width="19.85546875" customWidth="1"/>
    <col min="1776" max="1776" width="6.28515625" customWidth="1"/>
    <col min="1777" max="1788" width="5.42578125" customWidth="1"/>
    <col min="1789" max="1802" width="0" hidden="1" customWidth="1"/>
    <col min="2031" max="2031" width="19.85546875" customWidth="1"/>
    <col min="2032" max="2032" width="6.28515625" customWidth="1"/>
    <col min="2033" max="2044" width="5.42578125" customWidth="1"/>
    <col min="2045" max="2058" width="0" hidden="1" customWidth="1"/>
    <col min="2287" max="2287" width="19.85546875" customWidth="1"/>
    <col min="2288" max="2288" width="6.28515625" customWidth="1"/>
    <col min="2289" max="2300" width="5.42578125" customWidth="1"/>
    <col min="2301" max="2314" width="0" hidden="1" customWidth="1"/>
    <col min="2543" max="2543" width="19.85546875" customWidth="1"/>
    <col min="2544" max="2544" width="6.28515625" customWidth="1"/>
    <col min="2545" max="2556" width="5.42578125" customWidth="1"/>
    <col min="2557" max="2570" width="0" hidden="1" customWidth="1"/>
    <col min="2799" max="2799" width="19.85546875" customWidth="1"/>
    <col min="2800" max="2800" width="6.28515625" customWidth="1"/>
    <col min="2801" max="2812" width="5.42578125" customWidth="1"/>
    <col min="2813" max="2826" width="0" hidden="1" customWidth="1"/>
    <col min="3055" max="3055" width="19.85546875" customWidth="1"/>
    <col min="3056" max="3056" width="6.28515625" customWidth="1"/>
    <col min="3057" max="3068" width="5.42578125" customWidth="1"/>
    <col min="3069" max="3082" width="0" hidden="1" customWidth="1"/>
    <col min="3311" max="3311" width="19.85546875" customWidth="1"/>
    <col min="3312" max="3312" width="6.28515625" customWidth="1"/>
    <col min="3313" max="3324" width="5.42578125" customWidth="1"/>
    <col min="3325" max="3338" width="0" hidden="1" customWidth="1"/>
    <col min="3567" max="3567" width="19.85546875" customWidth="1"/>
    <col min="3568" max="3568" width="6.28515625" customWidth="1"/>
    <col min="3569" max="3580" width="5.42578125" customWidth="1"/>
    <col min="3581" max="3594" width="0" hidden="1" customWidth="1"/>
    <col min="3823" max="3823" width="19.85546875" customWidth="1"/>
    <col min="3824" max="3824" width="6.28515625" customWidth="1"/>
    <col min="3825" max="3836" width="5.42578125" customWidth="1"/>
    <col min="3837" max="3850" width="0" hidden="1" customWidth="1"/>
    <col min="4079" max="4079" width="19.85546875" customWidth="1"/>
    <col min="4080" max="4080" width="6.28515625" customWidth="1"/>
    <col min="4081" max="4092" width="5.42578125" customWidth="1"/>
    <col min="4093" max="4106" width="0" hidden="1" customWidth="1"/>
    <col min="4335" max="4335" width="19.85546875" customWidth="1"/>
    <col min="4336" max="4336" width="6.28515625" customWidth="1"/>
    <col min="4337" max="4348" width="5.42578125" customWidth="1"/>
    <col min="4349" max="4362" width="0" hidden="1" customWidth="1"/>
    <col min="4591" max="4591" width="19.85546875" customWidth="1"/>
    <col min="4592" max="4592" width="6.28515625" customWidth="1"/>
    <col min="4593" max="4604" width="5.42578125" customWidth="1"/>
    <col min="4605" max="4618" width="0" hidden="1" customWidth="1"/>
    <col min="4847" max="4847" width="19.85546875" customWidth="1"/>
    <col min="4848" max="4848" width="6.28515625" customWidth="1"/>
    <col min="4849" max="4860" width="5.42578125" customWidth="1"/>
    <col min="4861" max="4874" width="0" hidden="1" customWidth="1"/>
    <col min="5103" max="5103" width="19.85546875" customWidth="1"/>
    <col min="5104" max="5104" width="6.28515625" customWidth="1"/>
    <col min="5105" max="5116" width="5.42578125" customWidth="1"/>
    <col min="5117" max="5130" width="0" hidden="1" customWidth="1"/>
    <col min="5359" max="5359" width="19.85546875" customWidth="1"/>
    <col min="5360" max="5360" width="6.28515625" customWidth="1"/>
    <col min="5361" max="5372" width="5.42578125" customWidth="1"/>
    <col min="5373" max="5386" width="0" hidden="1" customWidth="1"/>
    <col min="5615" max="5615" width="19.85546875" customWidth="1"/>
    <col min="5616" max="5616" width="6.28515625" customWidth="1"/>
    <col min="5617" max="5628" width="5.42578125" customWidth="1"/>
    <col min="5629" max="5642" width="0" hidden="1" customWidth="1"/>
    <col min="5871" max="5871" width="19.85546875" customWidth="1"/>
    <col min="5872" max="5872" width="6.28515625" customWidth="1"/>
    <col min="5873" max="5884" width="5.42578125" customWidth="1"/>
    <col min="5885" max="5898" width="0" hidden="1" customWidth="1"/>
    <col min="6127" max="6127" width="19.85546875" customWidth="1"/>
    <col min="6128" max="6128" width="6.28515625" customWidth="1"/>
    <col min="6129" max="6140" width="5.42578125" customWidth="1"/>
    <col min="6141" max="6154" width="0" hidden="1" customWidth="1"/>
    <col min="6383" max="6383" width="19.85546875" customWidth="1"/>
    <col min="6384" max="6384" width="6.28515625" customWidth="1"/>
    <col min="6385" max="6396" width="5.42578125" customWidth="1"/>
    <col min="6397" max="6410" width="0" hidden="1" customWidth="1"/>
    <col min="6639" max="6639" width="19.85546875" customWidth="1"/>
    <col min="6640" max="6640" width="6.28515625" customWidth="1"/>
    <col min="6641" max="6652" width="5.42578125" customWidth="1"/>
    <col min="6653" max="6666" width="0" hidden="1" customWidth="1"/>
    <col min="6895" max="6895" width="19.85546875" customWidth="1"/>
    <col min="6896" max="6896" width="6.28515625" customWidth="1"/>
    <col min="6897" max="6908" width="5.42578125" customWidth="1"/>
    <col min="6909" max="6922" width="0" hidden="1" customWidth="1"/>
    <col min="7151" max="7151" width="19.85546875" customWidth="1"/>
    <col min="7152" max="7152" width="6.28515625" customWidth="1"/>
    <col min="7153" max="7164" width="5.42578125" customWidth="1"/>
    <col min="7165" max="7178" width="0" hidden="1" customWidth="1"/>
    <col min="7407" max="7407" width="19.85546875" customWidth="1"/>
    <col min="7408" max="7408" width="6.28515625" customWidth="1"/>
    <col min="7409" max="7420" width="5.42578125" customWidth="1"/>
    <col min="7421" max="7434" width="0" hidden="1" customWidth="1"/>
    <col min="7663" max="7663" width="19.85546875" customWidth="1"/>
    <col min="7664" max="7664" width="6.28515625" customWidth="1"/>
    <col min="7665" max="7676" width="5.42578125" customWidth="1"/>
    <col min="7677" max="7690" width="0" hidden="1" customWidth="1"/>
    <col min="7919" max="7919" width="19.85546875" customWidth="1"/>
    <col min="7920" max="7920" width="6.28515625" customWidth="1"/>
    <col min="7921" max="7932" width="5.42578125" customWidth="1"/>
    <col min="7933" max="7946" width="0" hidden="1" customWidth="1"/>
    <col min="8175" max="8175" width="19.85546875" customWidth="1"/>
    <col min="8176" max="8176" width="6.28515625" customWidth="1"/>
    <col min="8177" max="8188" width="5.42578125" customWidth="1"/>
    <col min="8189" max="8202" width="0" hidden="1" customWidth="1"/>
    <col min="8431" max="8431" width="19.85546875" customWidth="1"/>
    <col min="8432" max="8432" width="6.28515625" customWidth="1"/>
    <col min="8433" max="8444" width="5.42578125" customWidth="1"/>
    <col min="8445" max="8458" width="0" hidden="1" customWidth="1"/>
    <col min="8687" max="8687" width="19.85546875" customWidth="1"/>
    <col min="8688" max="8688" width="6.28515625" customWidth="1"/>
    <col min="8689" max="8700" width="5.42578125" customWidth="1"/>
    <col min="8701" max="8714" width="0" hidden="1" customWidth="1"/>
    <col min="8943" max="8943" width="19.85546875" customWidth="1"/>
    <col min="8944" max="8944" width="6.28515625" customWidth="1"/>
    <col min="8945" max="8956" width="5.42578125" customWidth="1"/>
    <col min="8957" max="8970" width="0" hidden="1" customWidth="1"/>
    <col min="9199" max="9199" width="19.85546875" customWidth="1"/>
    <col min="9200" max="9200" width="6.28515625" customWidth="1"/>
    <col min="9201" max="9212" width="5.42578125" customWidth="1"/>
    <col min="9213" max="9226" width="0" hidden="1" customWidth="1"/>
    <col min="9455" max="9455" width="19.85546875" customWidth="1"/>
    <col min="9456" max="9456" width="6.28515625" customWidth="1"/>
    <col min="9457" max="9468" width="5.42578125" customWidth="1"/>
    <col min="9469" max="9482" width="0" hidden="1" customWidth="1"/>
    <col min="9711" max="9711" width="19.85546875" customWidth="1"/>
    <col min="9712" max="9712" width="6.28515625" customWidth="1"/>
    <col min="9713" max="9724" width="5.42578125" customWidth="1"/>
    <col min="9725" max="9738" width="0" hidden="1" customWidth="1"/>
    <col min="9967" max="9967" width="19.85546875" customWidth="1"/>
    <col min="9968" max="9968" width="6.28515625" customWidth="1"/>
    <col min="9969" max="9980" width="5.42578125" customWidth="1"/>
    <col min="9981" max="9994" width="0" hidden="1" customWidth="1"/>
    <col min="10223" max="10223" width="19.85546875" customWidth="1"/>
    <col min="10224" max="10224" width="6.28515625" customWidth="1"/>
    <col min="10225" max="10236" width="5.42578125" customWidth="1"/>
    <col min="10237" max="10250" width="0" hidden="1" customWidth="1"/>
    <col min="10479" max="10479" width="19.85546875" customWidth="1"/>
    <col min="10480" max="10480" width="6.28515625" customWidth="1"/>
    <col min="10481" max="10492" width="5.42578125" customWidth="1"/>
    <col min="10493" max="10506" width="0" hidden="1" customWidth="1"/>
    <col min="10735" max="10735" width="19.85546875" customWidth="1"/>
    <col min="10736" max="10736" width="6.28515625" customWidth="1"/>
    <col min="10737" max="10748" width="5.42578125" customWidth="1"/>
    <col min="10749" max="10762" width="0" hidden="1" customWidth="1"/>
    <col min="10991" max="10991" width="19.85546875" customWidth="1"/>
    <col min="10992" max="10992" width="6.28515625" customWidth="1"/>
    <col min="10993" max="11004" width="5.42578125" customWidth="1"/>
    <col min="11005" max="11018" width="0" hidden="1" customWidth="1"/>
    <col min="11247" max="11247" width="19.85546875" customWidth="1"/>
    <col min="11248" max="11248" width="6.28515625" customWidth="1"/>
    <col min="11249" max="11260" width="5.42578125" customWidth="1"/>
    <col min="11261" max="11274" width="0" hidden="1" customWidth="1"/>
    <col min="11503" max="11503" width="19.85546875" customWidth="1"/>
    <col min="11504" max="11504" width="6.28515625" customWidth="1"/>
    <col min="11505" max="11516" width="5.42578125" customWidth="1"/>
    <col min="11517" max="11530" width="0" hidden="1" customWidth="1"/>
    <col min="11759" max="11759" width="19.85546875" customWidth="1"/>
    <col min="11760" max="11760" width="6.28515625" customWidth="1"/>
    <col min="11761" max="11772" width="5.42578125" customWidth="1"/>
    <col min="11773" max="11786" width="0" hidden="1" customWidth="1"/>
    <col min="12015" max="12015" width="19.85546875" customWidth="1"/>
    <col min="12016" max="12016" width="6.28515625" customWidth="1"/>
    <col min="12017" max="12028" width="5.42578125" customWidth="1"/>
    <col min="12029" max="12042" width="0" hidden="1" customWidth="1"/>
    <col min="12271" max="12271" width="19.85546875" customWidth="1"/>
    <col min="12272" max="12272" width="6.28515625" customWidth="1"/>
    <col min="12273" max="12284" width="5.42578125" customWidth="1"/>
    <col min="12285" max="12298" width="0" hidden="1" customWidth="1"/>
    <col min="12527" max="12527" width="19.85546875" customWidth="1"/>
    <col min="12528" max="12528" width="6.28515625" customWidth="1"/>
    <col min="12529" max="12540" width="5.42578125" customWidth="1"/>
    <col min="12541" max="12554" width="0" hidden="1" customWidth="1"/>
    <col min="12783" max="12783" width="19.85546875" customWidth="1"/>
    <col min="12784" max="12784" width="6.28515625" customWidth="1"/>
    <col min="12785" max="12796" width="5.42578125" customWidth="1"/>
    <col min="12797" max="12810" width="0" hidden="1" customWidth="1"/>
    <col min="13039" max="13039" width="19.85546875" customWidth="1"/>
    <col min="13040" max="13040" width="6.28515625" customWidth="1"/>
    <col min="13041" max="13052" width="5.42578125" customWidth="1"/>
    <col min="13053" max="13066" width="0" hidden="1" customWidth="1"/>
    <col min="13295" max="13295" width="19.85546875" customWidth="1"/>
    <col min="13296" max="13296" width="6.28515625" customWidth="1"/>
    <col min="13297" max="13308" width="5.42578125" customWidth="1"/>
    <col min="13309" max="13322" width="0" hidden="1" customWidth="1"/>
    <col min="13551" max="13551" width="19.85546875" customWidth="1"/>
    <col min="13552" max="13552" width="6.28515625" customWidth="1"/>
    <col min="13553" max="13564" width="5.42578125" customWidth="1"/>
    <col min="13565" max="13578" width="0" hidden="1" customWidth="1"/>
    <col min="13807" max="13807" width="19.85546875" customWidth="1"/>
    <col min="13808" max="13808" width="6.28515625" customWidth="1"/>
    <col min="13809" max="13820" width="5.42578125" customWidth="1"/>
    <col min="13821" max="13834" width="0" hidden="1" customWidth="1"/>
    <col min="14063" max="14063" width="19.85546875" customWidth="1"/>
    <col min="14064" max="14064" width="6.28515625" customWidth="1"/>
    <col min="14065" max="14076" width="5.42578125" customWidth="1"/>
    <col min="14077" max="14090" width="0" hidden="1" customWidth="1"/>
    <col min="14319" max="14319" width="19.85546875" customWidth="1"/>
    <col min="14320" max="14320" width="6.28515625" customWidth="1"/>
    <col min="14321" max="14332" width="5.42578125" customWidth="1"/>
    <col min="14333" max="14346" width="0" hidden="1" customWidth="1"/>
    <col min="14575" max="14575" width="19.85546875" customWidth="1"/>
    <col min="14576" max="14576" width="6.28515625" customWidth="1"/>
    <col min="14577" max="14588" width="5.42578125" customWidth="1"/>
    <col min="14589" max="14602" width="0" hidden="1" customWidth="1"/>
    <col min="14831" max="14831" width="19.85546875" customWidth="1"/>
    <col min="14832" max="14832" width="6.28515625" customWidth="1"/>
    <col min="14833" max="14844" width="5.42578125" customWidth="1"/>
    <col min="14845" max="14858" width="0" hidden="1" customWidth="1"/>
    <col min="15087" max="15087" width="19.85546875" customWidth="1"/>
    <col min="15088" max="15088" width="6.28515625" customWidth="1"/>
    <col min="15089" max="15100" width="5.42578125" customWidth="1"/>
    <col min="15101" max="15114" width="0" hidden="1" customWidth="1"/>
    <col min="15343" max="15343" width="19.85546875" customWidth="1"/>
    <col min="15344" max="15344" width="6.28515625" customWidth="1"/>
    <col min="15345" max="15356" width="5.42578125" customWidth="1"/>
    <col min="15357" max="15370" width="0" hidden="1" customWidth="1"/>
    <col min="15599" max="15599" width="19.85546875" customWidth="1"/>
    <col min="15600" max="15600" width="6.28515625" customWidth="1"/>
    <col min="15601" max="15612" width="5.42578125" customWidth="1"/>
    <col min="15613" max="15626" width="0" hidden="1" customWidth="1"/>
    <col min="15855" max="15855" width="19.85546875" customWidth="1"/>
    <col min="15856" max="15856" width="6.28515625" customWidth="1"/>
    <col min="15857" max="15868" width="5.42578125" customWidth="1"/>
    <col min="15869" max="15882" width="0" hidden="1" customWidth="1"/>
    <col min="16111" max="16111" width="19.85546875" customWidth="1"/>
    <col min="16112" max="16112" width="6.28515625" customWidth="1"/>
    <col min="16113" max="16124" width="5.42578125" customWidth="1"/>
    <col min="16125" max="16138" width="0" hidden="1" customWidth="1"/>
  </cols>
  <sheetData>
    <row r="1" spans="1:15">
      <c r="A1" s="1686" t="s">
        <v>1308</v>
      </c>
      <c r="B1" s="1686"/>
      <c r="C1" s="1686"/>
    </row>
    <row r="2" spans="1:15" ht="18" customHeight="1">
      <c r="A2" s="33" t="s">
        <v>1353</v>
      </c>
      <c r="B2" s="16"/>
      <c r="C2" s="16"/>
      <c r="D2" s="16"/>
      <c r="E2" s="16"/>
      <c r="F2" s="16"/>
      <c r="G2" s="16"/>
      <c r="H2" s="16"/>
    </row>
    <row r="3" spans="1:15" ht="18" customHeight="1">
      <c r="A3" s="1727" t="s">
        <v>165</v>
      </c>
      <c r="B3" s="1727"/>
      <c r="C3" s="1138"/>
      <c r="D3" s="1138"/>
      <c r="E3" s="1138"/>
      <c r="F3" s="1138"/>
    </row>
    <row r="4" spans="1:15" ht="18" customHeight="1">
      <c r="A4" s="91"/>
      <c r="B4" s="1139" t="s">
        <v>157</v>
      </c>
      <c r="C4" s="1728" t="s">
        <v>166</v>
      </c>
      <c r="D4" s="1728"/>
      <c r="E4" s="1728"/>
      <c r="F4" s="1728"/>
      <c r="G4" s="1728"/>
      <c r="H4" s="1728"/>
      <c r="I4" s="1728"/>
      <c r="J4" s="1728"/>
      <c r="K4" s="1728"/>
      <c r="L4" s="1728"/>
      <c r="M4" s="1728"/>
      <c r="N4" s="1728"/>
    </row>
    <row r="5" spans="1:15" ht="18" customHeight="1">
      <c r="A5" s="11"/>
      <c r="B5" s="610" t="s">
        <v>167</v>
      </c>
      <c r="C5" s="610" t="s">
        <v>168</v>
      </c>
      <c r="D5" s="610" t="s">
        <v>169</v>
      </c>
      <c r="E5" s="610" t="s">
        <v>170</v>
      </c>
      <c r="F5" s="610" t="s">
        <v>171</v>
      </c>
      <c r="G5" s="610" t="s">
        <v>172</v>
      </c>
      <c r="H5" s="610" t="s">
        <v>173</v>
      </c>
      <c r="I5" s="610" t="s">
        <v>174</v>
      </c>
      <c r="J5" s="610" t="s">
        <v>175</v>
      </c>
      <c r="K5" s="610" t="s">
        <v>176</v>
      </c>
      <c r="L5" s="610" t="s">
        <v>177</v>
      </c>
      <c r="M5" s="610" t="s">
        <v>178</v>
      </c>
      <c r="N5" s="17" t="s">
        <v>179</v>
      </c>
    </row>
    <row r="6" spans="1:15" ht="18" customHeight="1">
      <c r="A6" s="26"/>
      <c r="B6" s="1140" t="s">
        <v>180</v>
      </c>
      <c r="C6" s="1140" t="s">
        <v>181</v>
      </c>
      <c r="D6" s="1140" t="s">
        <v>182</v>
      </c>
      <c r="E6" s="1140"/>
      <c r="F6" s="1140" t="s">
        <v>183</v>
      </c>
      <c r="G6" s="1140"/>
      <c r="H6" s="1140"/>
      <c r="I6" s="1140"/>
      <c r="J6" s="1140" t="s">
        <v>184</v>
      </c>
      <c r="K6" s="1140" t="s">
        <v>185</v>
      </c>
      <c r="L6" s="1140" t="s">
        <v>185</v>
      </c>
      <c r="M6" s="1140" t="s">
        <v>186</v>
      </c>
      <c r="N6" s="1141" t="s">
        <v>187</v>
      </c>
    </row>
    <row r="7" spans="1:15">
      <c r="A7" s="11"/>
    </row>
    <row r="8" spans="1:15" s="1143" customFormat="1">
      <c r="A8" s="1707" t="s">
        <v>20</v>
      </c>
      <c r="B8" s="1707"/>
      <c r="C8" s="1707"/>
      <c r="D8" s="1707"/>
      <c r="E8" s="1707"/>
      <c r="F8" s="1707"/>
      <c r="G8" s="1707"/>
      <c r="H8" s="1707"/>
      <c r="I8" s="1707"/>
      <c r="J8" s="1707"/>
      <c r="K8" s="1707"/>
      <c r="L8" s="1707"/>
      <c r="M8" s="1707"/>
      <c r="N8" s="1707"/>
      <c r="O8" s="1142"/>
    </row>
    <row r="9" spans="1:15" s="1143" customFormat="1" ht="12.95" customHeight="1">
      <c r="A9" s="12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  <c r="O9" s="1142"/>
    </row>
    <row r="10" spans="1:15" s="1145" customFormat="1" ht="12.95" customHeight="1">
      <c r="A10" s="16" t="s">
        <v>0</v>
      </c>
      <c r="B10" s="58">
        <v>140504</v>
      </c>
      <c r="C10" s="58">
        <v>10903</v>
      </c>
      <c r="D10" s="58">
        <v>9924</v>
      </c>
      <c r="E10" s="58">
        <v>11123</v>
      </c>
      <c r="F10" s="58">
        <v>10836</v>
      </c>
      <c r="G10" s="58">
        <v>11560</v>
      </c>
      <c r="H10" s="58">
        <v>11967</v>
      </c>
      <c r="I10" s="58">
        <v>13402</v>
      </c>
      <c r="J10" s="58">
        <v>13430</v>
      </c>
      <c r="K10" s="58">
        <v>12916</v>
      </c>
      <c r="L10" s="58">
        <v>12363</v>
      </c>
      <c r="M10" s="58">
        <v>11024</v>
      </c>
      <c r="N10" s="58">
        <v>11056</v>
      </c>
      <c r="O10" s="1144">
        <f>B10-C10-D10-E10-F10-G10-H10-J10-I10-K10-L10-M10-N10</f>
        <v>0</v>
      </c>
    </row>
    <row r="11" spans="1:15" s="1145" customFormat="1" ht="12.95" customHeight="1">
      <c r="A11" s="16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1144">
        <f t="shared" ref="O11:O52" si="0">B11-C11-D11-E11-F11-G11-H11-J11-I11-K11-L11-M11-N11</f>
        <v>0</v>
      </c>
    </row>
    <row r="12" spans="1:15" s="1024" customFormat="1" ht="12.95" customHeight="1">
      <c r="A12" s="19" t="s">
        <v>1</v>
      </c>
      <c r="B12" s="57">
        <v>14034</v>
      </c>
      <c r="C12" s="57">
        <v>1105</v>
      </c>
      <c r="D12" s="57">
        <v>961</v>
      </c>
      <c r="E12" s="57">
        <v>1067</v>
      </c>
      <c r="F12" s="57">
        <v>1051</v>
      </c>
      <c r="G12" s="57">
        <v>1215</v>
      </c>
      <c r="H12" s="57">
        <v>1177</v>
      </c>
      <c r="I12" s="57">
        <v>1397</v>
      </c>
      <c r="J12" s="57">
        <v>1301</v>
      </c>
      <c r="K12" s="57">
        <v>1276</v>
      </c>
      <c r="L12" s="57">
        <v>1236</v>
      </c>
      <c r="M12" s="57">
        <v>1108</v>
      </c>
      <c r="N12" s="57">
        <v>1140</v>
      </c>
      <c r="O12" s="1144">
        <f t="shared" si="0"/>
        <v>0</v>
      </c>
    </row>
    <row r="13" spans="1:15" s="1024" customFormat="1" ht="12.95" customHeight="1">
      <c r="A13" s="19" t="s">
        <v>12</v>
      </c>
      <c r="B13" s="57">
        <v>29667</v>
      </c>
      <c r="C13" s="57">
        <v>2287</v>
      </c>
      <c r="D13" s="57">
        <v>2091</v>
      </c>
      <c r="E13" s="57">
        <v>2369</v>
      </c>
      <c r="F13" s="57">
        <v>2282</v>
      </c>
      <c r="G13" s="57">
        <v>2329</v>
      </c>
      <c r="H13" s="57">
        <v>2485</v>
      </c>
      <c r="I13" s="57">
        <v>2731</v>
      </c>
      <c r="J13" s="57">
        <v>2767</v>
      </c>
      <c r="K13" s="57">
        <v>2832</v>
      </c>
      <c r="L13" s="57">
        <v>2675</v>
      </c>
      <c r="M13" s="57">
        <v>2423</v>
      </c>
      <c r="N13" s="57">
        <v>2396</v>
      </c>
      <c r="O13" s="1144">
        <f t="shared" si="0"/>
        <v>0</v>
      </c>
    </row>
    <row r="14" spans="1:15" s="1024" customFormat="1" ht="12.95" customHeight="1">
      <c r="A14" s="19" t="s">
        <v>13</v>
      </c>
      <c r="B14" s="57">
        <v>9729</v>
      </c>
      <c r="C14" s="57">
        <v>814</v>
      </c>
      <c r="D14" s="57">
        <v>721</v>
      </c>
      <c r="E14" s="57">
        <v>760</v>
      </c>
      <c r="F14" s="57">
        <v>734</v>
      </c>
      <c r="G14" s="57">
        <v>855</v>
      </c>
      <c r="H14" s="57">
        <v>836</v>
      </c>
      <c r="I14" s="57">
        <v>948</v>
      </c>
      <c r="J14" s="57">
        <v>885</v>
      </c>
      <c r="K14" s="57">
        <v>865</v>
      </c>
      <c r="L14" s="57">
        <v>824</v>
      </c>
      <c r="M14" s="57">
        <v>761</v>
      </c>
      <c r="N14" s="57">
        <v>726</v>
      </c>
      <c r="O14" s="1144">
        <f t="shared" si="0"/>
        <v>0</v>
      </c>
    </row>
    <row r="15" spans="1:15" s="1024" customFormat="1" ht="12.95" customHeight="1">
      <c r="A15" s="19" t="s">
        <v>2</v>
      </c>
      <c r="B15" s="57">
        <v>6571</v>
      </c>
      <c r="C15" s="57">
        <v>485</v>
      </c>
      <c r="D15" s="57">
        <v>448</v>
      </c>
      <c r="E15" s="57">
        <v>515</v>
      </c>
      <c r="F15" s="57">
        <v>512</v>
      </c>
      <c r="G15" s="57">
        <v>507</v>
      </c>
      <c r="H15" s="57">
        <v>566</v>
      </c>
      <c r="I15" s="57">
        <v>683</v>
      </c>
      <c r="J15" s="57">
        <v>679</v>
      </c>
      <c r="K15" s="57">
        <v>614</v>
      </c>
      <c r="L15" s="57">
        <v>547</v>
      </c>
      <c r="M15" s="57">
        <v>512</v>
      </c>
      <c r="N15" s="57">
        <v>503</v>
      </c>
      <c r="O15" s="1144">
        <f t="shared" si="0"/>
        <v>0</v>
      </c>
    </row>
    <row r="16" spans="1:15" s="1024" customFormat="1" ht="12.95" customHeight="1">
      <c r="A16" s="19" t="s">
        <v>3</v>
      </c>
      <c r="B16" s="57">
        <v>31567</v>
      </c>
      <c r="C16" s="57">
        <v>2391</v>
      </c>
      <c r="D16" s="57">
        <v>2108</v>
      </c>
      <c r="E16" s="57">
        <v>2499</v>
      </c>
      <c r="F16" s="57">
        <v>2360</v>
      </c>
      <c r="G16" s="57">
        <v>2588</v>
      </c>
      <c r="H16" s="57">
        <v>2739</v>
      </c>
      <c r="I16" s="57">
        <v>2967</v>
      </c>
      <c r="J16" s="57">
        <v>3150</v>
      </c>
      <c r="K16" s="57">
        <v>2968</v>
      </c>
      <c r="L16" s="57">
        <v>2894</v>
      </c>
      <c r="M16" s="57">
        <v>2457</v>
      </c>
      <c r="N16" s="57">
        <v>2446</v>
      </c>
      <c r="O16" s="1144">
        <f t="shared" si="0"/>
        <v>0</v>
      </c>
    </row>
    <row r="17" spans="1:15" s="1024" customFormat="1" ht="12.95" customHeight="1">
      <c r="A17" s="19" t="s">
        <v>4</v>
      </c>
      <c r="B17" s="57">
        <v>5631</v>
      </c>
      <c r="C17" s="57">
        <v>437</v>
      </c>
      <c r="D17" s="57">
        <v>408</v>
      </c>
      <c r="E17" s="57">
        <v>429</v>
      </c>
      <c r="F17" s="57">
        <v>431</v>
      </c>
      <c r="G17" s="57">
        <v>502</v>
      </c>
      <c r="H17" s="57">
        <v>504</v>
      </c>
      <c r="I17" s="57">
        <v>535</v>
      </c>
      <c r="J17" s="57">
        <v>529</v>
      </c>
      <c r="K17" s="57">
        <v>507</v>
      </c>
      <c r="L17" s="57">
        <v>510</v>
      </c>
      <c r="M17" s="57">
        <v>410</v>
      </c>
      <c r="N17" s="57">
        <v>429</v>
      </c>
      <c r="O17" s="1144">
        <f t="shared" si="0"/>
        <v>0</v>
      </c>
    </row>
    <row r="18" spans="1:15" s="1024" customFormat="1" ht="12.95" customHeight="1">
      <c r="A18" s="19" t="s">
        <v>5</v>
      </c>
      <c r="B18" s="57">
        <v>17523</v>
      </c>
      <c r="C18" s="57">
        <v>1333</v>
      </c>
      <c r="D18" s="57">
        <v>1327</v>
      </c>
      <c r="E18" s="57">
        <v>1392</v>
      </c>
      <c r="F18" s="57">
        <v>1429</v>
      </c>
      <c r="G18" s="57">
        <v>1447</v>
      </c>
      <c r="H18" s="57">
        <v>1479</v>
      </c>
      <c r="I18" s="57">
        <v>1641</v>
      </c>
      <c r="J18" s="57">
        <v>1741</v>
      </c>
      <c r="K18" s="57">
        <v>1492</v>
      </c>
      <c r="L18" s="57">
        <v>1475</v>
      </c>
      <c r="M18" s="57">
        <v>1368</v>
      </c>
      <c r="N18" s="57">
        <v>1399</v>
      </c>
      <c r="O18" s="1144">
        <f t="shared" si="0"/>
        <v>0</v>
      </c>
    </row>
    <row r="19" spans="1:15" s="1024" customFormat="1" ht="12.95" customHeight="1">
      <c r="A19" s="19" t="s">
        <v>22</v>
      </c>
      <c r="B19" s="57">
        <v>16690</v>
      </c>
      <c r="C19" s="57">
        <v>1368</v>
      </c>
      <c r="D19" s="57">
        <v>1198</v>
      </c>
      <c r="E19" s="57">
        <v>1359</v>
      </c>
      <c r="F19" s="57">
        <v>1308</v>
      </c>
      <c r="G19" s="57">
        <v>1362</v>
      </c>
      <c r="H19" s="57">
        <v>1382</v>
      </c>
      <c r="I19" s="57">
        <v>1594</v>
      </c>
      <c r="J19" s="57">
        <v>1524</v>
      </c>
      <c r="K19" s="57">
        <v>1571</v>
      </c>
      <c r="L19" s="57">
        <v>1490</v>
      </c>
      <c r="M19" s="57">
        <v>1274</v>
      </c>
      <c r="N19" s="57">
        <v>1260</v>
      </c>
      <c r="O19" s="1144">
        <f t="shared" si="0"/>
        <v>0</v>
      </c>
    </row>
    <row r="20" spans="1:15" s="1024" customFormat="1" ht="12.95" customHeight="1">
      <c r="A20" s="19" t="s">
        <v>23</v>
      </c>
      <c r="B20" s="57">
        <v>9092</v>
      </c>
      <c r="C20" s="57">
        <v>683</v>
      </c>
      <c r="D20" s="57">
        <v>662</v>
      </c>
      <c r="E20" s="57">
        <v>733</v>
      </c>
      <c r="F20" s="57">
        <v>729</v>
      </c>
      <c r="G20" s="57">
        <v>755</v>
      </c>
      <c r="H20" s="57">
        <v>799</v>
      </c>
      <c r="I20" s="57">
        <v>906</v>
      </c>
      <c r="J20" s="57">
        <v>854</v>
      </c>
      <c r="K20" s="57">
        <v>791</v>
      </c>
      <c r="L20" s="57">
        <v>712</v>
      </c>
      <c r="M20" s="57">
        <v>711</v>
      </c>
      <c r="N20" s="57">
        <v>757</v>
      </c>
      <c r="O20" s="1144">
        <f t="shared" si="0"/>
        <v>0</v>
      </c>
    </row>
    <row r="21" spans="1:15" s="1147" customFormat="1" ht="12.95" customHeight="1">
      <c r="A21" s="1146"/>
      <c r="B21" s="31">
        <f>B10-B12-B13-B14-B15-B16-B17-B18-B19-B20</f>
        <v>0</v>
      </c>
      <c r="C21" s="31">
        <f t="shared" ref="C21:N21" si="1">C10-C12-C13-C14-C15-C16-C17-C18-C19-C20</f>
        <v>0</v>
      </c>
      <c r="D21" s="31">
        <f t="shared" si="1"/>
        <v>0</v>
      </c>
      <c r="E21" s="31">
        <f t="shared" si="1"/>
        <v>0</v>
      </c>
      <c r="F21" s="31">
        <f t="shared" si="1"/>
        <v>0</v>
      </c>
      <c r="G21" s="31">
        <f t="shared" si="1"/>
        <v>0</v>
      </c>
      <c r="H21" s="31">
        <f t="shared" si="1"/>
        <v>0</v>
      </c>
      <c r="I21" s="31">
        <f t="shared" si="1"/>
        <v>0</v>
      </c>
      <c r="J21" s="31">
        <f t="shared" si="1"/>
        <v>0</v>
      </c>
      <c r="K21" s="31">
        <f t="shared" si="1"/>
        <v>0</v>
      </c>
      <c r="L21" s="31">
        <f t="shared" si="1"/>
        <v>0</v>
      </c>
      <c r="M21" s="31">
        <f t="shared" si="1"/>
        <v>0</v>
      </c>
      <c r="N21" s="31">
        <f t="shared" si="1"/>
        <v>0</v>
      </c>
      <c r="O21" s="1144">
        <f t="shared" si="0"/>
        <v>0</v>
      </c>
    </row>
    <row r="22" spans="1:15" s="1145" customFormat="1" ht="12.95" customHeight="1">
      <c r="A22" s="1729" t="s">
        <v>1050</v>
      </c>
      <c r="B22" s="1729"/>
      <c r="C22" s="1729"/>
      <c r="D22" s="1729"/>
      <c r="E22" s="1729"/>
      <c r="F22" s="1729"/>
      <c r="G22" s="1729"/>
      <c r="H22" s="1729"/>
      <c r="I22" s="1729"/>
      <c r="J22" s="1729"/>
      <c r="K22" s="1729"/>
      <c r="L22" s="1729"/>
      <c r="M22" s="1729"/>
      <c r="N22" s="1729"/>
      <c r="O22" s="1144">
        <f t="shared" si="0"/>
        <v>0</v>
      </c>
    </row>
    <row r="23" spans="1:15" s="1145" customFormat="1" ht="12.95" customHeight="1">
      <c r="M23" s="66"/>
      <c r="N23" s="1148"/>
      <c r="O23" s="1144">
        <f t="shared" si="0"/>
        <v>0</v>
      </c>
    </row>
    <row r="24" spans="1:15" s="1145" customFormat="1" ht="12.95" customHeight="1">
      <c r="A24" s="16" t="s">
        <v>0</v>
      </c>
      <c r="B24" s="58">
        <v>50677</v>
      </c>
      <c r="C24" s="58">
        <v>3998</v>
      </c>
      <c r="D24" s="58">
        <v>3606</v>
      </c>
      <c r="E24" s="58">
        <v>4033</v>
      </c>
      <c r="F24" s="58">
        <v>3940</v>
      </c>
      <c r="G24" s="58">
        <v>4275</v>
      </c>
      <c r="H24" s="58">
        <v>4335</v>
      </c>
      <c r="I24" s="58">
        <v>4923</v>
      </c>
      <c r="J24" s="58">
        <v>4681</v>
      </c>
      <c r="K24" s="58">
        <v>4624</v>
      </c>
      <c r="L24" s="58">
        <v>4388</v>
      </c>
      <c r="M24" s="58">
        <v>3905</v>
      </c>
      <c r="N24" s="58">
        <v>3969</v>
      </c>
      <c r="O24" s="1144">
        <f t="shared" si="0"/>
        <v>0</v>
      </c>
    </row>
    <row r="25" spans="1:15" s="1145" customFormat="1" ht="12.95" customHeight="1">
      <c r="A25" s="16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1144">
        <f t="shared" si="0"/>
        <v>0</v>
      </c>
    </row>
    <row r="26" spans="1:15" s="1024" customFormat="1" ht="12.95" customHeight="1">
      <c r="A26" s="19" t="s">
        <v>1</v>
      </c>
      <c r="B26" s="57">
        <v>4080</v>
      </c>
      <c r="C26" s="57">
        <v>333</v>
      </c>
      <c r="D26" s="57">
        <v>270</v>
      </c>
      <c r="E26" s="57">
        <v>304</v>
      </c>
      <c r="F26" s="57">
        <v>315</v>
      </c>
      <c r="G26" s="57">
        <v>392</v>
      </c>
      <c r="H26" s="57">
        <v>348</v>
      </c>
      <c r="I26" s="57">
        <v>402</v>
      </c>
      <c r="J26" s="57">
        <v>355</v>
      </c>
      <c r="K26" s="57">
        <v>378</v>
      </c>
      <c r="L26" s="57">
        <v>351</v>
      </c>
      <c r="M26" s="57">
        <v>296</v>
      </c>
      <c r="N26" s="57">
        <v>336</v>
      </c>
      <c r="O26" s="1144">
        <f t="shared" si="0"/>
        <v>0</v>
      </c>
    </row>
    <row r="27" spans="1:15" s="1024" customFormat="1" ht="12.95" customHeight="1">
      <c r="A27" s="19" t="s">
        <v>12</v>
      </c>
      <c r="B27" s="57">
        <v>9097</v>
      </c>
      <c r="C27" s="57">
        <v>719</v>
      </c>
      <c r="D27" s="57">
        <v>672</v>
      </c>
      <c r="E27" s="57">
        <v>702</v>
      </c>
      <c r="F27" s="57">
        <v>718</v>
      </c>
      <c r="G27" s="57">
        <v>776</v>
      </c>
      <c r="H27" s="57">
        <v>765</v>
      </c>
      <c r="I27" s="57">
        <v>861</v>
      </c>
      <c r="J27" s="57">
        <v>858</v>
      </c>
      <c r="K27" s="57">
        <v>822</v>
      </c>
      <c r="L27" s="57">
        <v>789</v>
      </c>
      <c r="M27" s="57">
        <v>710</v>
      </c>
      <c r="N27" s="57">
        <v>705</v>
      </c>
      <c r="O27" s="1144">
        <f t="shared" si="0"/>
        <v>0</v>
      </c>
    </row>
    <row r="28" spans="1:15" s="1024" customFormat="1" ht="12.95" customHeight="1">
      <c r="A28" s="19" t="s">
        <v>13</v>
      </c>
      <c r="B28" s="57">
        <v>2621</v>
      </c>
      <c r="C28" s="57">
        <v>212</v>
      </c>
      <c r="D28" s="57">
        <v>188</v>
      </c>
      <c r="E28" s="57">
        <v>218</v>
      </c>
      <c r="F28" s="57">
        <v>172</v>
      </c>
      <c r="G28" s="57">
        <v>239</v>
      </c>
      <c r="H28" s="57">
        <v>222</v>
      </c>
      <c r="I28" s="57">
        <v>269</v>
      </c>
      <c r="J28" s="57">
        <v>224</v>
      </c>
      <c r="K28" s="57">
        <v>242</v>
      </c>
      <c r="L28" s="57">
        <v>216</v>
      </c>
      <c r="M28" s="57">
        <v>223</v>
      </c>
      <c r="N28" s="57">
        <v>196</v>
      </c>
      <c r="O28" s="1144">
        <f t="shared" si="0"/>
        <v>0</v>
      </c>
    </row>
    <row r="29" spans="1:15" s="1024" customFormat="1" ht="12.95" customHeight="1">
      <c r="A29" s="19" t="s">
        <v>2</v>
      </c>
      <c r="B29" s="57">
        <v>910</v>
      </c>
      <c r="C29" s="57">
        <v>58</v>
      </c>
      <c r="D29" s="57">
        <v>58</v>
      </c>
      <c r="E29" s="57">
        <v>71</v>
      </c>
      <c r="F29" s="57">
        <v>76</v>
      </c>
      <c r="G29" s="57">
        <v>77</v>
      </c>
      <c r="H29" s="57">
        <v>89</v>
      </c>
      <c r="I29" s="57">
        <v>97</v>
      </c>
      <c r="J29" s="57">
        <v>82</v>
      </c>
      <c r="K29" s="57">
        <v>83</v>
      </c>
      <c r="L29" s="57">
        <v>83</v>
      </c>
      <c r="M29" s="57">
        <v>67</v>
      </c>
      <c r="N29" s="57">
        <v>69</v>
      </c>
      <c r="O29" s="1144">
        <f t="shared" si="0"/>
        <v>0</v>
      </c>
    </row>
    <row r="30" spans="1:15" s="1024" customFormat="1" ht="12.95" customHeight="1">
      <c r="A30" s="19" t="s">
        <v>3</v>
      </c>
      <c r="B30" s="57">
        <v>3874</v>
      </c>
      <c r="C30" s="57">
        <v>301</v>
      </c>
      <c r="D30" s="57">
        <v>251</v>
      </c>
      <c r="E30" s="57">
        <v>310</v>
      </c>
      <c r="F30" s="57">
        <v>313</v>
      </c>
      <c r="G30" s="57">
        <v>325</v>
      </c>
      <c r="H30" s="57">
        <v>353</v>
      </c>
      <c r="I30" s="57">
        <v>359</v>
      </c>
      <c r="J30" s="57">
        <v>374</v>
      </c>
      <c r="K30" s="57">
        <v>346</v>
      </c>
      <c r="L30" s="57">
        <v>357</v>
      </c>
      <c r="M30" s="57">
        <v>293</v>
      </c>
      <c r="N30" s="57">
        <v>292</v>
      </c>
      <c r="O30" s="1144">
        <f t="shared" si="0"/>
        <v>0</v>
      </c>
    </row>
    <row r="31" spans="1:15" s="1024" customFormat="1" ht="12.95" customHeight="1">
      <c r="A31" s="19" t="s">
        <v>4</v>
      </c>
      <c r="B31" s="57">
        <v>853</v>
      </c>
      <c r="C31" s="57">
        <v>66</v>
      </c>
      <c r="D31" s="57">
        <v>57</v>
      </c>
      <c r="E31" s="57">
        <v>56</v>
      </c>
      <c r="F31" s="57">
        <v>58</v>
      </c>
      <c r="G31" s="57">
        <v>73</v>
      </c>
      <c r="H31" s="57">
        <v>82</v>
      </c>
      <c r="I31" s="57">
        <v>90</v>
      </c>
      <c r="J31" s="57">
        <v>75</v>
      </c>
      <c r="K31" s="57">
        <v>93</v>
      </c>
      <c r="L31" s="57">
        <v>73</v>
      </c>
      <c r="M31" s="57">
        <v>60</v>
      </c>
      <c r="N31" s="57">
        <v>70</v>
      </c>
      <c r="O31" s="1144">
        <f t="shared" si="0"/>
        <v>0</v>
      </c>
    </row>
    <row r="32" spans="1:15" s="1024" customFormat="1" ht="12.95" customHeight="1">
      <c r="A32" s="19" t="s">
        <v>5</v>
      </c>
      <c r="B32" s="57">
        <v>3460</v>
      </c>
      <c r="C32" s="57">
        <v>258</v>
      </c>
      <c r="D32" s="57">
        <v>250</v>
      </c>
      <c r="E32" s="57">
        <v>280</v>
      </c>
      <c r="F32" s="57">
        <v>251</v>
      </c>
      <c r="G32" s="57">
        <v>276</v>
      </c>
      <c r="H32" s="57">
        <v>295</v>
      </c>
      <c r="I32" s="57">
        <v>345</v>
      </c>
      <c r="J32" s="57">
        <v>335</v>
      </c>
      <c r="K32" s="57">
        <v>298</v>
      </c>
      <c r="L32" s="57">
        <v>317</v>
      </c>
      <c r="M32" s="57">
        <v>271</v>
      </c>
      <c r="N32" s="57">
        <v>284</v>
      </c>
      <c r="O32" s="1144">
        <f t="shared" si="0"/>
        <v>0</v>
      </c>
    </row>
    <row r="33" spans="1:15" s="1024" customFormat="1" ht="12.95" customHeight="1">
      <c r="A33" s="19" t="s">
        <v>22</v>
      </c>
      <c r="B33" s="57">
        <v>16690</v>
      </c>
      <c r="C33" s="57">
        <v>1368</v>
      </c>
      <c r="D33" s="57">
        <v>1198</v>
      </c>
      <c r="E33" s="57">
        <v>1359</v>
      </c>
      <c r="F33" s="57">
        <v>1308</v>
      </c>
      <c r="G33" s="57">
        <v>1362</v>
      </c>
      <c r="H33" s="57">
        <v>1382</v>
      </c>
      <c r="I33" s="57">
        <v>1594</v>
      </c>
      <c r="J33" s="57">
        <v>1524</v>
      </c>
      <c r="K33" s="57">
        <v>1571</v>
      </c>
      <c r="L33" s="57">
        <v>1490</v>
      </c>
      <c r="M33" s="57">
        <v>1274</v>
      </c>
      <c r="N33" s="57">
        <v>1260</v>
      </c>
      <c r="O33" s="1144">
        <f t="shared" si="0"/>
        <v>0</v>
      </c>
    </row>
    <row r="34" spans="1:15" s="1024" customFormat="1" ht="12.95" customHeight="1">
      <c r="A34" s="19" t="s">
        <v>23</v>
      </c>
      <c r="B34" s="57">
        <v>9092</v>
      </c>
      <c r="C34" s="57">
        <v>683</v>
      </c>
      <c r="D34" s="57">
        <v>662</v>
      </c>
      <c r="E34" s="57">
        <v>733</v>
      </c>
      <c r="F34" s="57">
        <v>729</v>
      </c>
      <c r="G34" s="57">
        <v>755</v>
      </c>
      <c r="H34" s="57">
        <v>799</v>
      </c>
      <c r="I34" s="57">
        <v>906</v>
      </c>
      <c r="J34" s="57">
        <v>854</v>
      </c>
      <c r="K34" s="57">
        <v>791</v>
      </c>
      <c r="L34" s="57">
        <v>712</v>
      </c>
      <c r="M34" s="57">
        <v>711</v>
      </c>
      <c r="N34" s="57">
        <v>757</v>
      </c>
      <c r="O34" s="1144">
        <f t="shared" si="0"/>
        <v>0</v>
      </c>
    </row>
    <row r="35" spans="1:15" s="1147" customFormat="1" ht="12.95" customHeight="1">
      <c r="A35" s="1149"/>
      <c r="B35" s="31">
        <f>B24-B26-B27-B28-B29-B30-B31-B32-B33-B34</f>
        <v>0</v>
      </c>
      <c r="C35" s="31">
        <f t="shared" ref="C35:N35" si="2">C24-C26-C27-C28-C29-C30-C31-C32-C33-C34</f>
        <v>0</v>
      </c>
      <c r="D35" s="31">
        <f t="shared" si="2"/>
        <v>0</v>
      </c>
      <c r="E35" s="31">
        <f t="shared" si="2"/>
        <v>0</v>
      </c>
      <c r="F35" s="31">
        <f t="shared" si="2"/>
        <v>0</v>
      </c>
      <c r="G35" s="31">
        <f t="shared" si="2"/>
        <v>0</v>
      </c>
      <c r="H35" s="31">
        <f t="shared" si="2"/>
        <v>0</v>
      </c>
      <c r="I35" s="31">
        <f t="shared" si="2"/>
        <v>0</v>
      </c>
      <c r="J35" s="31">
        <f t="shared" si="2"/>
        <v>0</v>
      </c>
      <c r="K35" s="31">
        <f t="shared" si="2"/>
        <v>0</v>
      </c>
      <c r="L35" s="31">
        <f t="shared" si="2"/>
        <v>0</v>
      </c>
      <c r="M35" s="31">
        <f t="shared" si="2"/>
        <v>0</v>
      </c>
      <c r="N35" s="31">
        <f t="shared" si="2"/>
        <v>0</v>
      </c>
      <c r="O35" s="1144">
        <f>B35-C35-D35-E35-F35-G35-H35-J35-I35-K35-L35-M35-N35</f>
        <v>0</v>
      </c>
    </row>
    <row r="36" spans="1:15" s="1145" customFormat="1" ht="12.95" customHeight="1">
      <c r="A36" s="1726" t="s">
        <v>1051</v>
      </c>
      <c r="B36" s="1726"/>
      <c r="C36" s="1726"/>
      <c r="D36" s="1726"/>
      <c r="E36" s="1726"/>
      <c r="F36" s="1726"/>
      <c r="G36" s="1726"/>
      <c r="H36" s="1726"/>
      <c r="I36" s="1726"/>
      <c r="J36" s="1726"/>
      <c r="K36" s="1726"/>
      <c r="L36" s="1726"/>
      <c r="M36" s="1726"/>
      <c r="N36" s="1726"/>
      <c r="O36" s="1144">
        <f t="shared" si="0"/>
        <v>0</v>
      </c>
    </row>
    <row r="37" spans="1:15" s="1145" customFormat="1" ht="12.9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7"/>
      <c r="O37" s="1144">
        <f t="shared" si="0"/>
        <v>0</v>
      </c>
    </row>
    <row r="38" spans="1:15" s="1145" customFormat="1" ht="12.95" customHeight="1">
      <c r="A38" s="16" t="s">
        <v>0</v>
      </c>
      <c r="B38" s="58">
        <v>89827</v>
      </c>
      <c r="C38" s="58">
        <v>6905</v>
      </c>
      <c r="D38" s="58">
        <v>6318</v>
      </c>
      <c r="E38" s="58">
        <v>7090</v>
      </c>
      <c r="F38" s="58">
        <v>6896</v>
      </c>
      <c r="G38" s="58">
        <v>7285</v>
      </c>
      <c r="H38" s="58">
        <v>7632</v>
      </c>
      <c r="I38" s="58">
        <v>8479</v>
      </c>
      <c r="J38" s="58">
        <v>8749</v>
      </c>
      <c r="K38" s="58">
        <v>8292</v>
      </c>
      <c r="L38" s="58">
        <v>7975</v>
      </c>
      <c r="M38" s="58">
        <v>7119</v>
      </c>
      <c r="N38" s="58">
        <v>7087</v>
      </c>
      <c r="O38" s="1144">
        <f t="shared" si="0"/>
        <v>0</v>
      </c>
    </row>
    <row r="39" spans="1:15" s="1145" customFormat="1" ht="12.95" customHeight="1">
      <c r="A39" s="16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1144">
        <f t="shared" si="0"/>
        <v>0</v>
      </c>
    </row>
    <row r="40" spans="1:15" s="1024" customFormat="1" ht="12.95" customHeight="1">
      <c r="A40" s="19" t="s">
        <v>1</v>
      </c>
      <c r="B40" s="57">
        <v>9954</v>
      </c>
      <c r="C40" s="57">
        <v>772</v>
      </c>
      <c r="D40" s="57">
        <v>691</v>
      </c>
      <c r="E40" s="57">
        <v>763</v>
      </c>
      <c r="F40" s="57">
        <v>736</v>
      </c>
      <c r="G40" s="57">
        <v>823</v>
      </c>
      <c r="H40" s="57">
        <v>829</v>
      </c>
      <c r="I40" s="57">
        <v>995</v>
      </c>
      <c r="J40" s="57">
        <v>946</v>
      </c>
      <c r="K40" s="57">
        <v>898</v>
      </c>
      <c r="L40" s="57">
        <v>885</v>
      </c>
      <c r="M40" s="57">
        <v>812</v>
      </c>
      <c r="N40" s="57">
        <v>804</v>
      </c>
      <c r="O40" s="1144">
        <f t="shared" si="0"/>
        <v>0</v>
      </c>
    </row>
    <row r="41" spans="1:15" s="1024" customFormat="1" ht="12.95" customHeight="1">
      <c r="A41" s="19" t="s">
        <v>12</v>
      </c>
      <c r="B41" s="57">
        <v>20570</v>
      </c>
      <c r="C41" s="57">
        <v>1568</v>
      </c>
      <c r="D41" s="57">
        <v>1419</v>
      </c>
      <c r="E41" s="57">
        <v>1667</v>
      </c>
      <c r="F41" s="57">
        <v>1564</v>
      </c>
      <c r="G41" s="57">
        <v>1553</v>
      </c>
      <c r="H41" s="57">
        <v>1720</v>
      </c>
      <c r="I41" s="57">
        <v>1870</v>
      </c>
      <c r="J41" s="57">
        <v>1909</v>
      </c>
      <c r="K41" s="57">
        <v>2010</v>
      </c>
      <c r="L41" s="57">
        <v>1886</v>
      </c>
      <c r="M41" s="57">
        <v>1713</v>
      </c>
      <c r="N41" s="57">
        <v>1691</v>
      </c>
      <c r="O41" s="1144">
        <f t="shared" si="0"/>
        <v>0</v>
      </c>
    </row>
    <row r="42" spans="1:15" s="1024" customFormat="1" ht="12.95" customHeight="1">
      <c r="A42" s="19" t="s">
        <v>13</v>
      </c>
      <c r="B42" s="57">
        <v>7108</v>
      </c>
      <c r="C42" s="57">
        <v>602</v>
      </c>
      <c r="D42" s="57">
        <v>533</v>
      </c>
      <c r="E42" s="57">
        <v>542</v>
      </c>
      <c r="F42" s="57">
        <v>562</v>
      </c>
      <c r="G42" s="57">
        <v>616</v>
      </c>
      <c r="H42" s="57">
        <v>614</v>
      </c>
      <c r="I42" s="57">
        <v>679</v>
      </c>
      <c r="J42" s="57">
        <v>661</v>
      </c>
      <c r="K42" s="57">
        <v>623</v>
      </c>
      <c r="L42" s="57">
        <v>608</v>
      </c>
      <c r="M42" s="57">
        <v>538</v>
      </c>
      <c r="N42" s="57">
        <v>530</v>
      </c>
      <c r="O42" s="1144">
        <f t="shared" si="0"/>
        <v>0</v>
      </c>
    </row>
    <row r="43" spans="1:15" s="1024" customFormat="1" ht="12.95" customHeight="1">
      <c r="A43" s="19" t="s">
        <v>2</v>
      </c>
      <c r="B43" s="57">
        <v>5661</v>
      </c>
      <c r="C43" s="57">
        <v>427</v>
      </c>
      <c r="D43" s="57">
        <v>390</v>
      </c>
      <c r="E43" s="57">
        <v>444</v>
      </c>
      <c r="F43" s="57">
        <v>436</v>
      </c>
      <c r="G43" s="57">
        <v>430</v>
      </c>
      <c r="H43" s="57">
        <v>477</v>
      </c>
      <c r="I43" s="57">
        <v>586</v>
      </c>
      <c r="J43" s="57">
        <v>597</v>
      </c>
      <c r="K43" s="57">
        <v>531</v>
      </c>
      <c r="L43" s="57">
        <v>464</v>
      </c>
      <c r="M43" s="57">
        <v>445</v>
      </c>
      <c r="N43" s="57">
        <v>434</v>
      </c>
      <c r="O43" s="1144">
        <f t="shared" si="0"/>
        <v>0</v>
      </c>
    </row>
    <row r="44" spans="1:15" s="1024" customFormat="1" ht="12.95" customHeight="1">
      <c r="A44" s="19" t="s">
        <v>3</v>
      </c>
      <c r="B44" s="57">
        <v>27693</v>
      </c>
      <c r="C44" s="57">
        <v>2090</v>
      </c>
      <c r="D44" s="57">
        <v>1857</v>
      </c>
      <c r="E44" s="57">
        <v>2189</v>
      </c>
      <c r="F44" s="57">
        <v>2047</v>
      </c>
      <c r="G44" s="57">
        <v>2263</v>
      </c>
      <c r="H44" s="57">
        <v>2386</v>
      </c>
      <c r="I44" s="57">
        <v>2608</v>
      </c>
      <c r="J44" s="57">
        <v>2776</v>
      </c>
      <c r="K44" s="57">
        <v>2622</v>
      </c>
      <c r="L44" s="57">
        <v>2537</v>
      </c>
      <c r="M44" s="57">
        <v>2164</v>
      </c>
      <c r="N44" s="57">
        <v>2154</v>
      </c>
      <c r="O44" s="1144">
        <f t="shared" si="0"/>
        <v>0</v>
      </c>
    </row>
    <row r="45" spans="1:15" s="1024" customFormat="1" ht="12.95" customHeight="1">
      <c r="A45" s="19" t="s">
        <v>4</v>
      </c>
      <c r="B45" s="57">
        <v>4778</v>
      </c>
      <c r="C45" s="57">
        <v>371</v>
      </c>
      <c r="D45" s="57">
        <v>351</v>
      </c>
      <c r="E45" s="57">
        <v>373</v>
      </c>
      <c r="F45" s="57">
        <v>373</v>
      </c>
      <c r="G45" s="57">
        <v>429</v>
      </c>
      <c r="H45" s="57">
        <v>422</v>
      </c>
      <c r="I45" s="57">
        <v>445</v>
      </c>
      <c r="J45" s="57">
        <v>454</v>
      </c>
      <c r="K45" s="57">
        <v>414</v>
      </c>
      <c r="L45" s="57">
        <v>437</v>
      </c>
      <c r="M45" s="57">
        <v>350</v>
      </c>
      <c r="N45" s="57">
        <v>359</v>
      </c>
      <c r="O45" s="1144">
        <f t="shared" si="0"/>
        <v>0</v>
      </c>
    </row>
    <row r="46" spans="1:15" s="1024" customFormat="1" ht="12.95" customHeight="1">
      <c r="A46" s="19" t="s">
        <v>5</v>
      </c>
      <c r="B46" s="57">
        <v>14063</v>
      </c>
      <c r="C46" s="57">
        <v>1075</v>
      </c>
      <c r="D46" s="57">
        <v>1077</v>
      </c>
      <c r="E46" s="57">
        <v>1112</v>
      </c>
      <c r="F46" s="57">
        <v>1178</v>
      </c>
      <c r="G46" s="57">
        <v>1171</v>
      </c>
      <c r="H46" s="57">
        <v>1184</v>
      </c>
      <c r="I46" s="57">
        <v>1296</v>
      </c>
      <c r="J46" s="57">
        <v>1406</v>
      </c>
      <c r="K46" s="57">
        <v>1194</v>
      </c>
      <c r="L46" s="57">
        <v>1158</v>
      </c>
      <c r="M46" s="57">
        <v>1097</v>
      </c>
      <c r="N46" s="57">
        <v>1115</v>
      </c>
      <c r="O46" s="1144">
        <f t="shared" si="0"/>
        <v>0</v>
      </c>
    </row>
    <row r="47" spans="1:15" s="1024" customFormat="1" ht="12.95" customHeight="1">
      <c r="A47" s="19" t="s">
        <v>22</v>
      </c>
      <c r="B47" s="18" t="s">
        <v>37</v>
      </c>
      <c r="C47" s="18" t="s">
        <v>37</v>
      </c>
      <c r="D47" s="18" t="s">
        <v>37</v>
      </c>
      <c r="E47" s="18" t="s">
        <v>37</v>
      </c>
      <c r="F47" s="18" t="s">
        <v>37</v>
      </c>
      <c r="G47" s="18" t="s">
        <v>37</v>
      </c>
      <c r="H47" s="18" t="s">
        <v>37</v>
      </c>
      <c r="I47" s="18" t="s">
        <v>37</v>
      </c>
      <c r="J47" s="18" t="s">
        <v>37</v>
      </c>
      <c r="K47" s="18" t="s">
        <v>37</v>
      </c>
      <c r="L47" s="18" t="s">
        <v>37</v>
      </c>
      <c r="M47" s="18" t="s">
        <v>37</v>
      </c>
      <c r="N47" s="18" t="s">
        <v>37</v>
      </c>
      <c r="O47" s="1144" t="e">
        <f t="shared" si="0"/>
        <v>#VALUE!</v>
      </c>
    </row>
    <row r="48" spans="1:15" s="1024" customFormat="1" ht="12.95" customHeight="1">
      <c r="A48" s="19" t="s">
        <v>23</v>
      </c>
      <c r="B48" s="18" t="s">
        <v>37</v>
      </c>
      <c r="C48" s="18" t="s">
        <v>37</v>
      </c>
      <c r="D48" s="18" t="s">
        <v>37</v>
      </c>
      <c r="E48" s="18" t="s">
        <v>37</v>
      </c>
      <c r="F48" s="18" t="s">
        <v>37</v>
      </c>
      <c r="G48" s="18" t="s">
        <v>37</v>
      </c>
      <c r="H48" s="18" t="s">
        <v>37</v>
      </c>
      <c r="I48" s="18" t="s">
        <v>37</v>
      </c>
      <c r="J48" s="18" t="s">
        <v>37</v>
      </c>
      <c r="K48" s="18" t="s">
        <v>37</v>
      </c>
      <c r="L48" s="18" t="s">
        <v>37</v>
      </c>
      <c r="M48" s="18" t="s">
        <v>37</v>
      </c>
      <c r="N48" s="18" t="s">
        <v>37</v>
      </c>
      <c r="O48" s="1144" t="e">
        <f t="shared" si="0"/>
        <v>#VALUE!</v>
      </c>
    </row>
    <row r="49" spans="1:16" s="1147" customFormat="1" ht="12.95" customHeight="1">
      <c r="A49" s="1150"/>
      <c r="B49" s="1045">
        <f>B38-B40-B41-B42-B43-B44-B45-B46</f>
        <v>0</v>
      </c>
      <c r="C49" s="1045">
        <f t="shared" ref="C49:N49" si="3">C38-C40-C41-C42-C43-C44-C45-C46</f>
        <v>0</v>
      </c>
      <c r="D49" s="1045">
        <f t="shared" si="3"/>
        <v>0</v>
      </c>
      <c r="E49" s="1045">
        <f t="shared" si="3"/>
        <v>0</v>
      </c>
      <c r="F49" s="1045">
        <f t="shared" si="3"/>
        <v>0</v>
      </c>
      <c r="G49" s="1045">
        <f t="shared" si="3"/>
        <v>0</v>
      </c>
      <c r="H49" s="1045">
        <f t="shared" si="3"/>
        <v>0</v>
      </c>
      <c r="I49" s="1045">
        <f t="shared" si="3"/>
        <v>0</v>
      </c>
      <c r="J49" s="1045">
        <f t="shared" si="3"/>
        <v>0</v>
      </c>
      <c r="K49" s="1045">
        <f t="shared" si="3"/>
        <v>0</v>
      </c>
      <c r="L49" s="1045">
        <f t="shared" si="3"/>
        <v>0</v>
      </c>
      <c r="M49" s="1045">
        <f t="shared" si="3"/>
        <v>0</v>
      </c>
      <c r="N49" s="1045">
        <f t="shared" si="3"/>
        <v>0</v>
      </c>
      <c r="O49" s="1144">
        <f>B49-C49-D49-E49-F49-G49-H49-J49-I49-K49-L49-M49-N49</f>
        <v>0</v>
      </c>
    </row>
    <row r="50" spans="1:16" s="1147" customFormat="1" ht="12.95" customHeight="1">
      <c r="A50" s="1032"/>
      <c r="B50" s="31" t="e">
        <f>B39-B41-B42-B43-B44-B45-B46-B47-B48-B49</f>
        <v>#VALUE!</v>
      </c>
      <c r="C50" s="31" t="e">
        <f t="shared" ref="C50" si="4">C39-C41-C42-C43-C44-C45-C46-C47-C48-C49</f>
        <v>#VALUE!</v>
      </c>
      <c r="D50" s="31" t="e">
        <f t="shared" ref="D50" si="5">D39-D41-D42-D43-D44-D45-D46-D47-D48-D49</f>
        <v>#VALUE!</v>
      </c>
      <c r="E50" s="31" t="e">
        <f t="shared" ref="E50" si="6">E39-E41-E42-E43-E44-E45-E46-E47-E48-E49</f>
        <v>#VALUE!</v>
      </c>
      <c r="F50" s="31" t="e">
        <f t="shared" ref="F50" si="7">F39-F41-F42-F43-F44-F45-F46-F47-F48-F49</f>
        <v>#VALUE!</v>
      </c>
      <c r="G50" s="31" t="e">
        <f t="shared" ref="G50" si="8">G39-G41-G42-G43-G44-G45-G46-G47-G48-G49</f>
        <v>#VALUE!</v>
      </c>
      <c r="H50" s="31" t="e">
        <f t="shared" ref="H50" si="9">H39-H41-H42-H43-H44-H45-H46-H47-H48-H49</f>
        <v>#VALUE!</v>
      </c>
      <c r="I50" s="31" t="e">
        <f t="shared" ref="I50" si="10">I39-I41-I42-I43-I44-I45-I46-I47-I48-I49</f>
        <v>#VALUE!</v>
      </c>
      <c r="J50" s="31" t="e">
        <f t="shared" ref="J50" si="11">J39-J41-J42-J43-J44-J45-J46-J47-J48-J49</f>
        <v>#VALUE!</v>
      </c>
      <c r="K50" s="31" t="e">
        <f t="shared" ref="K50" si="12">K39-K41-K42-K43-K44-K45-K46-K47-K48-K49</f>
        <v>#VALUE!</v>
      </c>
      <c r="L50" s="31" t="e">
        <f t="shared" ref="L50" si="13">L39-L41-L42-L43-L44-L45-L46-L47-L48-L49</f>
        <v>#VALUE!</v>
      </c>
      <c r="M50" s="31" t="e">
        <f t="shared" ref="M50" si="14">M39-M41-M42-M43-M44-M45-M46-M47-M48-M49</f>
        <v>#VALUE!</v>
      </c>
      <c r="N50" s="52" t="e">
        <f t="shared" ref="N50" si="15">N39-N41-N42-N43-N44-N45-N46-N47-N48-N49</f>
        <v>#VALUE!</v>
      </c>
      <c r="O50" s="1144" t="e">
        <f t="shared" si="0"/>
        <v>#VALUE!</v>
      </c>
    </row>
    <row r="51" spans="1:16" s="219" customFormat="1"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52"/>
      <c r="O51" s="1144">
        <f t="shared" si="0"/>
        <v>0</v>
      </c>
    </row>
    <row r="52" spans="1:16" s="219" customFormat="1"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52"/>
      <c r="O52" s="1144">
        <f t="shared" si="0"/>
        <v>0</v>
      </c>
    </row>
    <row r="53" spans="1:16" s="1018" customFormat="1">
      <c r="A53" s="1151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7"/>
      <c r="O53" s="219"/>
      <c r="P53" s="1151"/>
    </row>
    <row r="54" spans="1:16" s="1018" customFormat="1">
      <c r="A54" s="1151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7"/>
      <c r="O54" s="219"/>
      <c r="P54" s="1151"/>
    </row>
    <row r="55" spans="1:16" s="1018" customFormat="1">
      <c r="A55" s="1151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7"/>
      <c r="O55" s="219"/>
      <c r="P55" s="1151"/>
    </row>
    <row r="56" spans="1:16" s="1018" customFormat="1">
      <c r="A56" s="1151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7"/>
      <c r="O56" s="219"/>
      <c r="P56" s="1151"/>
    </row>
    <row r="57" spans="1:16" s="1018" customFormat="1">
      <c r="A57" s="1151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7"/>
      <c r="O57" s="219"/>
      <c r="P57" s="1151"/>
    </row>
    <row r="58" spans="1:16" s="1018" customFormat="1">
      <c r="A58" s="1151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7"/>
      <c r="O58" s="219"/>
      <c r="P58" s="1151"/>
    </row>
    <row r="59" spans="1:16" s="1018" customFormat="1">
      <c r="A59" s="1151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7"/>
      <c r="O59" s="219"/>
      <c r="P59" s="1151"/>
    </row>
    <row r="60" spans="1:16" s="1018" customFormat="1">
      <c r="A60" s="1151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7"/>
      <c r="O60" s="219"/>
      <c r="P60" s="1151"/>
    </row>
    <row r="61" spans="1:16" s="1018" customFormat="1">
      <c r="A61" s="1151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7"/>
      <c r="O61" s="219"/>
      <c r="P61" s="1151"/>
    </row>
    <row r="62" spans="1:16" s="1018" customFormat="1">
      <c r="A62" s="1151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7"/>
      <c r="O62" s="219"/>
      <c r="P62" s="1151"/>
    </row>
    <row r="63" spans="1:16" s="1018" customFormat="1">
      <c r="A63" s="1151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7"/>
      <c r="O63" s="219"/>
      <c r="P63" s="1151"/>
    </row>
    <row r="64" spans="1:16" s="1018" customFormat="1">
      <c r="A64" s="1151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7"/>
      <c r="O64" s="219"/>
      <c r="P64" s="1151"/>
    </row>
    <row r="65" spans="1:16" s="1018" customFormat="1">
      <c r="A65" s="1151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7"/>
      <c r="O65" s="219"/>
      <c r="P65" s="1151"/>
    </row>
    <row r="66" spans="1:16" s="1018" customFormat="1">
      <c r="A66" s="1151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7"/>
      <c r="O66" s="219"/>
      <c r="P66" s="1151"/>
    </row>
    <row r="67" spans="1:16" s="1018" customFormat="1">
      <c r="A67" s="1151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7"/>
      <c r="O67" s="219"/>
      <c r="P67" s="1151"/>
    </row>
    <row r="68" spans="1:16">
      <c r="A68" s="1151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7"/>
      <c r="P68" s="1151"/>
    </row>
    <row r="69" spans="1:16">
      <c r="A69" s="1151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7"/>
      <c r="P69" s="1151"/>
    </row>
    <row r="70" spans="1:16">
      <c r="A70" s="1151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7"/>
      <c r="P70" s="1151"/>
    </row>
    <row r="71" spans="1:16">
      <c r="A71" s="1151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7"/>
      <c r="P71" s="1151"/>
    </row>
    <row r="72" spans="1:16">
      <c r="A72" s="1151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7"/>
      <c r="P72" s="1151"/>
    </row>
    <row r="73" spans="1:16">
      <c r="A73" s="1151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7"/>
      <c r="P73" s="1151"/>
    </row>
    <row r="74" spans="1:16">
      <c r="A74" s="1151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7"/>
      <c r="P74" s="1151"/>
    </row>
    <row r="75" spans="1:16">
      <c r="A75" s="1151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7"/>
      <c r="P75" s="1151"/>
    </row>
    <row r="76" spans="1:16">
      <c r="A76" s="1151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7"/>
      <c r="P76" s="1151"/>
    </row>
    <row r="77" spans="1:16">
      <c r="A77" s="1151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7"/>
      <c r="P77" s="1151"/>
    </row>
    <row r="78" spans="1:16">
      <c r="A78" s="1151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7"/>
      <c r="P78" s="1151"/>
    </row>
    <row r="79" spans="1:16">
      <c r="A79" s="1151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7"/>
      <c r="P79" s="1151"/>
    </row>
    <row r="80" spans="1:16">
      <c r="A80" s="1151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7"/>
      <c r="P80" s="1151"/>
    </row>
    <row r="81" spans="1:16">
      <c r="A81" s="1151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7"/>
      <c r="P81" s="1151"/>
    </row>
    <row r="82" spans="1:16">
      <c r="A82" s="1151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7"/>
      <c r="P82" s="1151"/>
    </row>
    <row r="83" spans="1:16">
      <c r="A83" s="1151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7"/>
      <c r="P83" s="1151"/>
    </row>
    <row r="84" spans="1:16">
      <c r="A84" s="1151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7"/>
      <c r="P84" s="1151"/>
    </row>
    <row r="85" spans="1:16">
      <c r="A85" s="1151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7"/>
      <c r="P85" s="1151"/>
    </row>
    <row r="86" spans="1:16">
      <c r="A86" s="1151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7"/>
      <c r="P86" s="1151"/>
    </row>
    <row r="87" spans="1:16">
      <c r="A87" s="1151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7"/>
      <c r="P87" s="1151"/>
    </row>
    <row r="88" spans="1:16">
      <c r="A88" s="1151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7"/>
      <c r="P88" s="1151"/>
    </row>
    <row r="89" spans="1:16">
      <c r="A89" s="1151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7"/>
      <c r="P89" s="1151"/>
    </row>
    <row r="90" spans="1:16">
      <c r="A90" s="1151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7"/>
      <c r="P90" s="1151"/>
    </row>
    <row r="91" spans="1:16">
      <c r="A91" s="1151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7"/>
      <c r="P91" s="1151"/>
    </row>
    <row r="92" spans="1:16">
      <c r="A92" s="1151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7"/>
      <c r="P92" s="1151"/>
    </row>
    <row r="93" spans="1:16">
      <c r="A93" s="1151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7"/>
      <c r="P93" s="1151"/>
    </row>
    <row r="94" spans="1:16">
      <c r="A94" s="1151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7"/>
      <c r="P94" s="1151"/>
    </row>
    <row r="95" spans="1:16">
      <c r="A95" s="1151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7"/>
      <c r="P95" s="1151"/>
    </row>
    <row r="96" spans="1:16">
      <c r="A96" s="1151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7"/>
      <c r="P96" s="1151"/>
    </row>
    <row r="97" spans="1:16">
      <c r="A97" s="1151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7"/>
      <c r="P97" s="1151"/>
    </row>
    <row r="98" spans="1:16">
      <c r="A98" s="1151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7"/>
      <c r="P98" s="1151"/>
    </row>
    <row r="99" spans="1:16">
      <c r="A99" s="1151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7"/>
      <c r="P99" s="1151"/>
    </row>
    <row r="100" spans="1:16"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7"/>
    </row>
    <row r="101" spans="1:16"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7"/>
    </row>
    <row r="102" spans="1:16"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7"/>
    </row>
    <row r="103" spans="1:16"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M103" s="59"/>
      <c r="N103" s="57"/>
    </row>
    <row r="104" spans="1:16">
      <c r="B104" s="59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7"/>
    </row>
    <row r="105" spans="1:16">
      <c r="B105" s="59"/>
      <c r="C105" s="59"/>
      <c r="D105" s="59"/>
      <c r="E105" s="59"/>
      <c r="F105" s="59"/>
      <c r="G105" s="59"/>
      <c r="H105" s="59"/>
      <c r="I105" s="59"/>
      <c r="J105" s="59"/>
      <c r="K105" s="59"/>
      <c r="L105" s="59"/>
      <c r="M105" s="59"/>
      <c r="N105" s="57"/>
    </row>
    <row r="106" spans="1:16">
      <c r="B106" s="59"/>
      <c r="C106" s="59"/>
      <c r="D106" s="59"/>
      <c r="E106" s="59"/>
      <c r="F106" s="59"/>
      <c r="G106" s="59"/>
      <c r="H106" s="59"/>
      <c r="I106" s="59"/>
      <c r="J106" s="59"/>
      <c r="K106" s="59"/>
      <c r="L106" s="59"/>
      <c r="M106" s="59"/>
      <c r="N106" s="57"/>
    </row>
    <row r="107" spans="1:16">
      <c r="B107" s="59"/>
      <c r="C107" s="59"/>
      <c r="D107" s="59"/>
      <c r="E107" s="59"/>
      <c r="F107" s="59"/>
      <c r="G107" s="59"/>
      <c r="H107" s="59"/>
      <c r="I107" s="59"/>
      <c r="J107" s="59"/>
      <c r="K107" s="59"/>
      <c r="L107" s="59"/>
      <c r="M107" s="59"/>
      <c r="N107" s="57"/>
    </row>
    <row r="108" spans="1:16">
      <c r="B108" s="59"/>
      <c r="C108" s="59"/>
      <c r="D108" s="59"/>
      <c r="E108" s="59"/>
      <c r="F108" s="59"/>
      <c r="G108" s="59"/>
      <c r="H108" s="59"/>
      <c r="I108" s="59"/>
      <c r="J108" s="59"/>
      <c r="K108" s="59"/>
      <c r="L108" s="59"/>
      <c r="M108" s="59"/>
      <c r="N108" s="57"/>
    </row>
    <row r="109" spans="1:16"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59"/>
      <c r="M109" s="59"/>
      <c r="N109" s="57"/>
    </row>
    <row r="110" spans="1:16">
      <c r="B110" s="59"/>
      <c r="C110" s="59"/>
      <c r="D110" s="59"/>
      <c r="E110" s="59"/>
      <c r="F110" s="59"/>
      <c r="G110" s="59"/>
      <c r="H110" s="59"/>
      <c r="I110" s="59"/>
      <c r="J110" s="59"/>
      <c r="K110" s="59"/>
      <c r="L110" s="59"/>
      <c r="M110" s="59"/>
      <c r="N110" s="57"/>
    </row>
    <row r="111" spans="1:16">
      <c r="B111" s="59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7"/>
    </row>
    <row r="112" spans="1:16">
      <c r="B112" s="59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7"/>
    </row>
    <row r="113" spans="2:14">
      <c r="B113" s="59"/>
      <c r="C113" s="59"/>
      <c r="D113" s="59"/>
      <c r="E113" s="59"/>
      <c r="F113" s="59"/>
      <c r="G113" s="59"/>
      <c r="H113" s="59"/>
      <c r="I113" s="59"/>
      <c r="J113" s="59"/>
      <c r="K113" s="59"/>
      <c r="L113" s="59"/>
      <c r="M113" s="59"/>
      <c r="N113" s="57"/>
    </row>
    <row r="114" spans="2:14">
      <c r="B114" s="59"/>
      <c r="C114" s="59"/>
      <c r="D114" s="59"/>
      <c r="E114" s="59"/>
      <c r="F114" s="59"/>
      <c r="G114" s="59"/>
      <c r="H114" s="59"/>
      <c r="I114" s="59"/>
      <c r="J114" s="59"/>
      <c r="K114" s="59"/>
      <c r="L114" s="59"/>
      <c r="M114" s="59"/>
      <c r="N114" s="57"/>
    </row>
    <row r="115" spans="2:14">
      <c r="B115" s="59"/>
      <c r="C115" s="59"/>
      <c r="D115" s="59"/>
      <c r="E115" s="59"/>
      <c r="F115" s="59"/>
      <c r="G115" s="59"/>
      <c r="H115" s="59"/>
      <c r="I115" s="59"/>
      <c r="J115" s="59"/>
      <c r="K115" s="59"/>
      <c r="L115" s="59"/>
      <c r="M115" s="59"/>
      <c r="N115" s="57"/>
    </row>
    <row r="116" spans="2:14">
      <c r="B116" s="59"/>
      <c r="C116" s="59"/>
      <c r="D116" s="59"/>
      <c r="E116" s="59"/>
      <c r="F116" s="59"/>
      <c r="G116" s="59"/>
      <c r="H116" s="59"/>
      <c r="I116" s="59"/>
      <c r="J116" s="59"/>
      <c r="K116" s="59"/>
      <c r="L116" s="59"/>
      <c r="M116" s="59"/>
      <c r="N116" s="57"/>
    </row>
    <row r="117" spans="2:14">
      <c r="B117" s="59"/>
      <c r="C117" s="59"/>
      <c r="D117" s="59"/>
      <c r="E117" s="59"/>
      <c r="F117" s="59"/>
      <c r="G117" s="59"/>
      <c r="H117" s="59"/>
      <c r="I117" s="59"/>
      <c r="J117" s="59"/>
      <c r="K117" s="59"/>
      <c r="L117" s="59"/>
      <c r="M117" s="59"/>
      <c r="N117" s="57"/>
    </row>
    <row r="118" spans="2:14">
      <c r="B118" s="59"/>
      <c r="C118" s="59"/>
      <c r="D118" s="59"/>
      <c r="E118" s="59"/>
      <c r="F118" s="59"/>
      <c r="G118" s="59"/>
      <c r="H118" s="59"/>
      <c r="I118" s="59"/>
      <c r="J118" s="59"/>
      <c r="K118" s="59"/>
      <c r="L118" s="59"/>
      <c r="M118" s="59"/>
      <c r="N118" s="57"/>
    </row>
    <row r="119" spans="2:14">
      <c r="B119" s="59"/>
      <c r="C119" s="59"/>
      <c r="D119" s="59"/>
      <c r="E119" s="59"/>
      <c r="F119" s="59"/>
      <c r="G119" s="59"/>
      <c r="H119" s="59"/>
      <c r="I119" s="59"/>
      <c r="J119" s="59"/>
      <c r="K119" s="59"/>
      <c r="L119" s="59"/>
      <c r="M119" s="59"/>
      <c r="N119" s="57"/>
    </row>
    <row r="120" spans="2:14"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7"/>
    </row>
    <row r="121" spans="2:14"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7"/>
    </row>
  </sheetData>
  <mergeCells count="6">
    <mergeCell ref="A1:C1"/>
    <mergeCell ref="A36:N36"/>
    <mergeCell ref="A3:B3"/>
    <mergeCell ref="C4:N4"/>
    <mergeCell ref="A8:N8"/>
    <mergeCell ref="A22:N22"/>
  </mergeCells>
  <hyperlinks>
    <hyperlink ref="A1" location="Содержание!A1" display="Вернуться в СОДЕРЖАНИЕ" xr:uid="{4C01492C-AE64-4EE9-AE14-4047C62C332A}"/>
  </hyperlinks>
  <pageMargins left="0.70866141732283472" right="0.55118110236220474" top="0.78740157480314965" bottom="0.78740157480314965" header="0.51181102362204722" footer="0.62992125984251968"/>
  <pageSetup paperSize="9" scale="95" firstPageNumber="116" orientation="portrait" useFirstPageNumber="1" r:id="rId1"/>
  <headerFooter alignWithMargins="0">
    <oddFooter>&amp;C&amp;"Times New Roman Cyr,обычный"&amp;9&amp;P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A56"/>
  <sheetViews>
    <sheetView zoomScale="110" zoomScaleNormal="110" workbookViewId="0">
      <selection activeCell="Q21" sqref="Q21"/>
    </sheetView>
  </sheetViews>
  <sheetFormatPr defaultColWidth="9.140625" defaultRowHeight="12"/>
  <cols>
    <col min="1" max="1" width="19.7109375" style="6" customWidth="1"/>
    <col min="2" max="2" width="8.85546875" style="6" customWidth="1"/>
    <col min="3" max="3" width="7.28515625" style="6" customWidth="1"/>
    <col min="4" max="4" width="5.42578125" style="6" customWidth="1"/>
    <col min="5" max="5" width="5.28515625" style="6" customWidth="1"/>
    <col min="6" max="11" width="5.28515625" style="43" customWidth="1"/>
    <col min="12" max="12" width="4.7109375" style="43" customWidth="1"/>
    <col min="13" max="13" width="5.7109375" style="43" customWidth="1"/>
    <col min="14" max="14" width="5.7109375" style="6" customWidth="1"/>
    <col min="15" max="15" width="7.5703125" style="6" customWidth="1"/>
    <col min="16" max="16" width="9.140625" style="51" customWidth="1"/>
    <col min="17" max="20" width="9.140625" style="6" customWidth="1"/>
    <col min="21" max="255" width="9.140625" style="6"/>
    <col min="256" max="256" width="20.7109375" style="6" customWidth="1"/>
    <col min="257" max="257" width="8.140625" style="6" customWidth="1"/>
    <col min="258" max="258" width="7.28515625" style="6" customWidth="1"/>
    <col min="259" max="259" width="5.42578125" style="6" customWidth="1"/>
    <col min="260" max="266" width="5.28515625" style="6" customWidth="1"/>
    <col min="267" max="267" width="4.7109375" style="6" customWidth="1"/>
    <col min="268" max="268" width="5.7109375" style="6" customWidth="1"/>
    <col min="269" max="272" width="0" style="6" hidden="1" customWidth="1"/>
    <col min="273" max="273" width="9.140625" style="6" customWidth="1"/>
    <col min="274" max="511" width="9.140625" style="6"/>
    <col min="512" max="512" width="20.7109375" style="6" customWidth="1"/>
    <col min="513" max="513" width="8.140625" style="6" customWidth="1"/>
    <col min="514" max="514" width="7.28515625" style="6" customWidth="1"/>
    <col min="515" max="515" width="5.42578125" style="6" customWidth="1"/>
    <col min="516" max="522" width="5.28515625" style="6" customWidth="1"/>
    <col min="523" max="523" width="4.7109375" style="6" customWidth="1"/>
    <col min="524" max="524" width="5.7109375" style="6" customWidth="1"/>
    <col min="525" max="528" width="0" style="6" hidden="1" customWidth="1"/>
    <col min="529" max="529" width="9.140625" style="6" customWidth="1"/>
    <col min="530" max="767" width="9.140625" style="6"/>
    <col min="768" max="768" width="20.7109375" style="6" customWidth="1"/>
    <col min="769" max="769" width="8.140625" style="6" customWidth="1"/>
    <col min="770" max="770" width="7.28515625" style="6" customWidth="1"/>
    <col min="771" max="771" width="5.42578125" style="6" customWidth="1"/>
    <col min="772" max="778" width="5.28515625" style="6" customWidth="1"/>
    <col min="779" max="779" width="4.7109375" style="6" customWidth="1"/>
    <col min="780" max="780" width="5.7109375" style="6" customWidth="1"/>
    <col min="781" max="784" width="0" style="6" hidden="1" customWidth="1"/>
    <col min="785" max="785" width="9.140625" style="6" customWidth="1"/>
    <col min="786" max="1023" width="9.140625" style="6"/>
    <col min="1024" max="1024" width="20.7109375" style="6" customWidth="1"/>
    <col min="1025" max="1025" width="8.140625" style="6" customWidth="1"/>
    <col min="1026" max="1026" width="7.28515625" style="6" customWidth="1"/>
    <col min="1027" max="1027" width="5.42578125" style="6" customWidth="1"/>
    <col min="1028" max="1034" width="5.28515625" style="6" customWidth="1"/>
    <col min="1035" max="1035" width="4.7109375" style="6" customWidth="1"/>
    <col min="1036" max="1036" width="5.7109375" style="6" customWidth="1"/>
    <col min="1037" max="1040" width="0" style="6" hidden="1" customWidth="1"/>
    <col min="1041" max="1041" width="9.140625" style="6" customWidth="1"/>
    <col min="1042" max="1279" width="9.140625" style="6"/>
    <col min="1280" max="1280" width="20.7109375" style="6" customWidth="1"/>
    <col min="1281" max="1281" width="8.140625" style="6" customWidth="1"/>
    <col min="1282" max="1282" width="7.28515625" style="6" customWidth="1"/>
    <col min="1283" max="1283" width="5.42578125" style="6" customWidth="1"/>
    <col min="1284" max="1290" width="5.28515625" style="6" customWidth="1"/>
    <col min="1291" max="1291" width="4.7109375" style="6" customWidth="1"/>
    <col min="1292" max="1292" width="5.7109375" style="6" customWidth="1"/>
    <col min="1293" max="1296" width="0" style="6" hidden="1" customWidth="1"/>
    <col min="1297" max="1297" width="9.140625" style="6" customWidth="1"/>
    <col min="1298" max="1535" width="9.140625" style="6"/>
    <col min="1536" max="1536" width="20.7109375" style="6" customWidth="1"/>
    <col min="1537" max="1537" width="8.140625" style="6" customWidth="1"/>
    <col min="1538" max="1538" width="7.28515625" style="6" customWidth="1"/>
    <col min="1539" max="1539" width="5.42578125" style="6" customWidth="1"/>
    <col min="1540" max="1546" width="5.28515625" style="6" customWidth="1"/>
    <col min="1547" max="1547" width="4.7109375" style="6" customWidth="1"/>
    <col min="1548" max="1548" width="5.7109375" style="6" customWidth="1"/>
    <col min="1549" max="1552" width="0" style="6" hidden="1" customWidth="1"/>
    <col min="1553" max="1553" width="9.140625" style="6" customWidth="1"/>
    <col min="1554" max="1791" width="9.140625" style="6"/>
    <col min="1792" max="1792" width="20.7109375" style="6" customWidth="1"/>
    <col min="1793" max="1793" width="8.140625" style="6" customWidth="1"/>
    <col min="1794" max="1794" width="7.28515625" style="6" customWidth="1"/>
    <col min="1795" max="1795" width="5.42578125" style="6" customWidth="1"/>
    <col min="1796" max="1802" width="5.28515625" style="6" customWidth="1"/>
    <col min="1803" max="1803" width="4.7109375" style="6" customWidth="1"/>
    <col min="1804" max="1804" width="5.7109375" style="6" customWidth="1"/>
    <col min="1805" max="1808" width="0" style="6" hidden="1" customWidth="1"/>
    <col min="1809" max="1809" width="9.140625" style="6" customWidth="1"/>
    <col min="1810" max="2047" width="9.140625" style="6"/>
    <col min="2048" max="2048" width="20.7109375" style="6" customWidth="1"/>
    <col min="2049" max="2049" width="8.140625" style="6" customWidth="1"/>
    <col min="2050" max="2050" width="7.28515625" style="6" customWidth="1"/>
    <col min="2051" max="2051" width="5.42578125" style="6" customWidth="1"/>
    <col min="2052" max="2058" width="5.28515625" style="6" customWidth="1"/>
    <col min="2059" max="2059" width="4.7109375" style="6" customWidth="1"/>
    <col min="2060" max="2060" width="5.7109375" style="6" customWidth="1"/>
    <col min="2061" max="2064" width="0" style="6" hidden="1" customWidth="1"/>
    <col min="2065" max="2065" width="9.140625" style="6" customWidth="1"/>
    <col min="2066" max="2303" width="9.140625" style="6"/>
    <col min="2304" max="2304" width="20.7109375" style="6" customWidth="1"/>
    <col min="2305" max="2305" width="8.140625" style="6" customWidth="1"/>
    <col min="2306" max="2306" width="7.28515625" style="6" customWidth="1"/>
    <col min="2307" max="2307" width="5.42578125" style="6" customWidth="1"/>
    <col min="2308" max="2314" width="5.28515625" style="6" customWidth="1"/>
    <col min="2315" max="2315" width="4.7109375" style="6" customWidth="1"/>
    <col min="2316" max="2316" width="5.7109375" style="6" customWidth="1"/>
    <col min="2317" max="2320" width="0" style="6" hidden="1" customWidth="1"/>
    <col min="2321" max="2321" width="9.140625" style="6" customWidth="1"/>
    <col min="2322" max="2559" width="9.140625" style="6"/>
    <col min="2560" max="2560" width="20.7109375" style="6" customWidth="1"/>
    <col min="2561" max="2561" width="8.140625" style="6" customWidth="1"/>
    <col min="2562" max="2562" width="7.28515625" style="6" customWidth="1"/>
    <col min="2563" max="2563" width="5.42578125" style="6" customWidth="1"/>
    <col min="2564" max="2570" width="5.28515625" style="6" customWidth="1"/>
    <col min="2571" max="2571" width="4.7109375" style="6" customWidth="1"/>
    <col min="2572" max="2572" width="5.7109375" style="6" customWidth="1"/>
    <col min="2573" max="2576" width="0" style="6" hidden="1" customWidth="1"/>
    <col min="2577" max="2577" width="9.140625" style="6" customWidth="1"/>
    <col min="2578" max="2815" width="9.140625" style="6"/>
    <col min="2816" max="2816" width="20.7109375" style="6" customWidth="1"/>
    <col min="2817" max="2817" width="8.140625" style="6" customWidth="1"/>
    <col min="2818" max="2818" width="7.28515625" style="6" customWidth="1"/>
    <col min="2819" max="2819" width="5.42578125" style="6" customWidth="1"/>
    <col min="2820" max="2826" width="5.28515625" style="6" customWidth="1"/>
    <col min="2827" max="2827" width="4.7109375" style="6" customWidth="1"/>
    <col min="2828" max="2828" width="5.7109375" style="6" customWidth="1"/>
    <col min="2829" max="2832" width="0" style="6" hidden="1" customWidth="1"/>
    <col min="2833" max="2833" width="9.140625" style="6" customWidth="1"/>
    <col min="2834" max="3071" width="9.140625" style="6"/>
    <col min="3072" max="3072" width="20.7109375" style="6" customWidth="1"/>
    <col min="3073" max="3073" width="8.140625" style="6" customWidth="1"/>
    <col min="3074" max="3074" width="7.28515625" style="6" customWidth="1"/>
    <col min="3075" max="3075" width="5.42578125" style="6" customWidth="1"/>
    <col min="3076" max="3082" width="5.28515625" style="6" customWidth="1"/>
    <col min="3083" max="3083" width="4.7109375" style="6" customWidth="1"/>
    <col min="3084" max="3084" width="5.7109375" style="6" customWidth="1"/>
    <col min="3085" max="3088" width="0" style="6" hidden="1" customWidth="1"/>
    <col min="3089" max="3089" width="9.140625" style="6" customWidth="1"/>
    <col min="3090" max="3327" width="9.140625" style="6"/>
    <col min="3328" max="3328" width="20.7109375" style="6" customWidth="1"/>
    <col min="3329" max="3329" width="8.140625" style="6" customWidth="1"/>
    <col min="3330" max="3330" width="7.28515625" style="6" customWidth="1"/>
    <col min="3331" max="3331" width="5.42578125" style="6" customWidth="1"/>
    <col min="3332" max="3338" width="5.28515625" style="6" customWidth="1"/>
    <col min="3339" max="3339" width="4.7109375" style="6" customWidth="1"/>
    <col min="3340" max="3340" width="5.7109375" style="6" customWidth="1"/>
    <col min="3341" max="3344" width="0" style="6" hidden="1" customWidth="1"/>
    <col min="3345" max="3345" width="9.140625" style="6" customWidth="1"/>
    <col min="3346" max="3583" width="9.140625" style="6"/>
    <col min="3584" max="3584" width="20.7109375" style="6" customWidth="1"/>
    <col min="3585" max="3585" width="8.140625" style="6" customWidth="1"/>
    <col min="3586" max="3586" width="7.28515625" style="6" customWidth="1"/>
    <col min="3587" max="3587" width="5.42578125" style="6" customWidth="1"/>
    <col min="3588" max="3594" width="5.28515625" style="6" customWidth="1"/>
    <col min="3595" max="3595" width="4.7109375" style="6" customWidth="1"/>
    <col min="3596" max="3596" width="5.7109375" style="6" customWidth="1"/>
    <col min="3597" max="3600" width="0" style="6" hidden="1" customWidth="1"/>
    <col min="3601" max="3601" width="9.140625" style="6" customWidth="1"/>
    <col min="3602" max="3839" width="9.140625" style="6"/>
    <col min="3840" max="3840" width="20.7109375" style="6" customWidth="1"/>
    <col min="3841" max="3841" width="8.140625" style="6" customWidth="1"/>
    <col min="3842" max="3842" width="7.28515625" style="6" customWidth="1"/>
    <col min="3843" max="3843" width="5.42578125" style="6" customWidth="1"/>
    <col min="3844" max="3850" width="5.28515625" style="6" customWidth="1"/>
    <col min="3851" max="3851" width="4.7109375" style="6" customWidth="1"/>
    <col min="3852" max="3852" width="5.7109375" style="6" customWidth="1"/>
    <col min="3853" max="3856" width="0" style="6" hidden="1" customWidth="1"/>
    <col min="3857" max="3857" width="9.140625" style="6" customWidth="1"/>
    <col min="3858" max="4095" width="9.140625" style="6"/>
    <col min="4096" max="4096" width="20.7109375" style="6" customWidth="1"/>
    <col min="4097" max="4097" width="8.140625" style="6" customWidth="1"/>
    <col min="4098" max="4098" width="7.28515625" style="6" customWidth="1"/>
    <col min="4099" max="4099" width="5.42578125" style="6" customWidth="1"/>
    <col min="4100" max="4106" width="5.28515625" style="6" customWidth="1"/>
    <col min="4107" max="4107" width="4.7109375" style="6" customWidth="1"/>
    <col min="4108" max="4108" width="5.7109375" style="6" customWidth="1"/>
    <col min="4109" max="4112" width="0" style="6" hidden="1" customWidth="1"/>
    <col min="4113" max="4113" width="9.140625" style="6" customWidth="1"/>
    <col min="4114" max="4351" width="9.140625" style="6"/>
    <col min="4352" max="4352" width="20.7109375" style="6" customWidth="1"/>
    <col min="4353" max="4353" width="8.140625" style="6" customWidth="1"/>
    <col min="4354" max="4354" width="7.28515625" style="6" customWidth="1"/>
    <col min="4355" max="4355" width="5.42578125" style="6" customWidth="1"/>
    <col min="4356" max="4362" width="5.28515625" style="6" customWidth="1"/>
    <col min="4363" max="4363" width="4.7109375" style="6" customWidth="1"/>
    <col min="4364" max="4364" width="5.7109375" style="6" customWidth="1"/>
    <col min="4365" max="4368" width="0" style="6" hidden="1" customWidth="1"/>
    <col min="4369" max="4369" width="9.140625" style="6" customWidth="1"/>
    <col min="4370" max="4607" width="9.140625" style="6"/>
    <col min="4608" max="4608" width="20.7109375" style="6" customWidth="1"/>
    <col min="4609" max="4609" width="8.140625" style="6" customWidth="1"/>
    <col min="4610" max="4610" width="7.28515625" style="6" customWidth="1"/>
    <col min="4611" max="4611" width="5.42578125" style="6" customWidth="1"/>
    <col min="4612" max="4618" width="5.28515625" style="6" customWidth="1"/>
    <col min="4619" max="4619" width="4.7109375" style="6" customWidth="1"/>
    <col min="4620" max="4620" width="5.7109375" style="6" customWidth="1"/>
    <col min="4621" max="4624" width="0" style="6" hidden="1" customWidth="1"/>
    <col min="4625" max="4625" width="9.140625" style="6" customWidth="1"/>
    <col min="4626" max="4863" width="9.140625" style="6"/>
    <col min="4864" max="4864" width="20.7109375" style="6" customWidth="1"/>
    <col min="4865" max="4865" width="8.140625" style="6" customWidth="1"/>
    <col min="4866" max="4866" width="7.28515625" style="6" customWidth="1"/>
    <col min="4867" max="4867" width="5.42578125" style="6" customWidth="1"/>
    <col min="4868" max="4874" width="5.28515625" style="6" customWidth="1"/>
    <col min="4875" max="4875" width="4.7109375" style="6" customWidth="1"/>
    <col min="4876" max="4876" width="5.7109375" style="6" customWidth="1"/>
    <col min="4877" max="4880" width="0" style="6" hidden="1" customWidth="1"/>
    <col min="4881" max="4881" width="9.140625" style="6" customWidth="1"/>
    <col min="4882" max="5119" width="9.140625" style="6"/>
    <col min="5120" max="5120" width="20.7109375" style="6" customWidth="1"/>
    <col min="5121" max="5121" width="8.140625" style="6" customWidth="1"/>
    <col min="5122" max="5122" width="7.28515625" style="6" customWidth="1"/>
    <col min="5123" max="5123" width="5.42578125" style="6" customWidth="1"/>
    <col min="5124" max="5130" width="5.28515625" style="6" customWidth="1"/>
    <col min="5131" max="5131" width="4.7109375" style="6" customWidth="1"/>
    <col min="5132" max="5132" width="5.7109375" style="6" customWidth="1"/>
    <col min="5133" max="5136" width="0" style="6" hidden="1" customWidth="1"/>
    <col min="5137" max="5137" width="9.140625" style="6" customWidth="1"/>
    <col min="5138" max="5375" width="9.140625" style="6"/>
    <col min="5376" max="5376" width="20.7109375" style="6" customWidth="1"/>
    <col min="5377" max="5377" width="8.140625" style="6" customWidth="1"/>
    <col min="5378" max="5378" width="7.28515625" style="6" customWidth="1"/>
    <col min="5379" max="5379" width="5.42578125" style="6" customWidth="1"/>
    <col min="5380" max="5386" width="5.28515625" style="6" customWidth="1"/>
    <col min="5387" max="5387" width="4.7109375" style="6" customWidth="1"/>
    <col min="5388" max="5388" width="5.7109375" style="6" customWidth="1"/>
    <col min="5389" max="5392" width="0" style="6" hidden="1" customWidth="1"/>
    <col min="5393" max="5393" width="9.140625" style="6" customWidth="1"/>
    <col min="5394" max="5631" width="9.140625" style="6"/>
    <col min="5632" max="5632" width="20.7109375" style="6" customWidth="1"/>
    <col min="5633" max="5633" width="8.140625" style="6" customWidth="1"/>
    <col min="5634" max="5634" width="7.28515625" style="6" customWidth="1"/>
    <col min="5635" max="5635" width="5.42578125" style="6" customWidth="1"/>
    <col min="5636" max="5642" width="5.28515625" style="6" customWidth="1"/>
    <col min="5643" max="5643" width="4.7109375" style="6" customWidth="1"/>
    <col min="5644" max="5644" width="5.7109375" style="6" customWidth="1"/>
    <col min="5645" max="5648" width="0" style="6" hidden="1" customWidth="1"/>
    <col min="5649" max="5649" width="9.140625" style="6" customWidth="1"/>
    <col min="5650" max="5887" width="9.140625" style="6"/>
    <col min="5888" max="5888" width="20.7109375" style="6" customWidth="1"/>
    <col min="5889" max="5889" width="8.140625" style="6" customWidth="1"/>
    <col min="5890" max="5890" width="7.28515625" style="6" customWidth="1"/>
    <col min="5891" max="5891" width="5.42578125" style="6" customWidth="1"/>
    <col min="5892" max="5898" width="5.28515625" style="6" customWidth="1"/>
    <col min="5899" max="5899" width="4.7109375" style="6" customWidth="1"/>
    <col min="5900" max="5900" width="5.7109375" style="6" customWidth="1"/>
    <col min="5901" max="5904" width="0" style="6" hidden="1" customWidth="1"/>
    <col min="5905" max="5905" width="9.140625" style="6" customWidth="1"/>
    <col min="5906" max="6143" width="9.140625" style="6"/>
    <col min="6144" max="6144" width="20.7109375" style="6" customWidth="1"/>
    <col min="6145" max="6145" width="8.140625" style="6" customWidth="1"/>
    <col min="6146" max="6146" width="7.28515625" style="6" customWidth="1"/>
    <col min="6147" max="6147" width="5.42578125" style="6" customWidth="1"/>
    <col min="6148" max="6154" width="5.28515625" style="6" customWidth="1"/>
    <col min="6155" max="6155" width="4.7109375" style="6" customWidth="1"/>
    <col min="6156" max="6156" width="5.7109375" style="6" customWidth="1"/>
    <col min="6157" max="6160" width="0" style="6" hidden="1" customWidth="1"/>
    <col min="6161" max="6161" width="9.140625" style="6" customWidth="1"/>
    <col min="6162" max="6399" width="9.140625" style="6"/>
    <col min="6400" max="6400" width="20.7109375" style="6" customWidth="1"/>
    <col min="6401" max="6401" width="8.140625" style="6" customWidth="1"/>
    <col min="6402" max="6402" width="7.28515625" style="6" customWidth="1"/>
    <col min="6403" max="6403" width="5.42578125" style="6" customWidth="1"/>
    <col min="6404" max="6410" width="5.28515625" style="6" customWidth="1"/>
    <col min="6411" max="6411" width="4.7109375" style="6" customWidth="1"/>
    <col min="6412" max="6412" width="5.7109375" style="6" customWidth="1"/>
    <col min="6413" max="6416" width="0" style="6" hidden="1" customWidth="1"/>
    <col min="6417" max="6417" width="9.140625" style="6" customWidth="1"/>
    <col min="6418" max="6655" width="9.140625" style="6"/>
    <col min="6656" max="6656" width="20.7109375" style="6" customWidth="1"/>
    <col min="6657" max="6657" width="8.140625" style="6" customWidth="1"/>
    <col min="6658" max="6658" width="7.28515625" style="6" customWidth="1"/>
    <col min="6659" max="6659" width="5.42578125" style="6" customWidth="1"/>
    <col min="6660" max="6666" width="5.28515625" style="6" customWidth="1"/>
    <col min="6667" max="6667" width="4.7109375" style="6" customWidth="1"/>
    <col min="6668" max="6668" width="5.7109375" style="6" customWidth="1"/>
    <col min="6669" max="6672" width="0" style="6" hidden="1" customWidth="1"/>
    <col min="6673" max="6673" width="9.140625" style="6" customWidth="1"/>
    <col min="6674" max="6911" width="9.140625" style="6"/>
    <col min="6912" max="6912" width="20.7109375" style="6" customWidth="1"/>
    <col min="6913" max="6913" width="8.140625" style="6" customWidth="1"/>
    <col min="6914" max="6914" width="7.28515625" style="6" customWidth="1"/>
    <col min="6915" max="6915" width="5.42578125" style="6" customWidth="1"/>
    <col min="6916" max="6922" width="5.28515625" style="6" customWidth="1"/>
    <col min="6923" max="6923" width="4.7109375" style="6" customWidth="1"/>
    <col min="6924" max="6924" width="5.7109375" style="6" customWidth="1"/>
    <col min="6925" max="6928" width="0" style="6" hidden="1" customWidth="1"/>
    <col min="6929" max="6929" width="9.140625" style="6" customWidth="1"/>
    <col min="6930" max="7167" width="9.140625" style="6"/>
    <col min="7168" max="7168" width="20.7109375" style="6" customWidth="1"/>
    <col min="7169" max="7169" width="8.140625" style="6" customWidth="1"/>
    <col min="7170" max="7170" width="7.28515625" style="6" customWidth="1"/>
    <col min="7171" max="7171" width="5.42578125" style="6" customWidth="1"/>
    <col min="7172" max="7178" width="5.28515625" style="6" customWidth="1"/>
    <col min="7179" max="7179" width="4.7109375" style="6" customWidth="1"/>
    <col min="7180" max="7180" width="5.7109375" style="6" customWidth="1"/>
    <col min="7181" max="7184" width="0" style="6" hidden="1" customWidth="1"/>
    <col min="7185" max="7185" width="9.140625" style="6" customWidth="1"/>
    <col min="7186" max="7423" width="9.140625" style="6"/>
    <col min="7424" max="7424" width="20.7109375" style="6" customWidth="1"/>
    <col min="7425" max="7425" width="8.140625" style="6" customWidth="1"/>
    <col min="7426" max="7426" width="7.28515625" style="6" customWidth="1"/>
    <col min="7427" max="7427" width="5.42578125" style="6" customWidth="1"/>
    <col min="7428" max="7434" width="5.28515625" style="6" customWidth="1"/>
    <col min="7435" max="7435" width="4.7109375" style="6" customWidth="1"/>
    <col min="7436" max="7436" width="5.7109375" style="6" customWidth="1"/>
    <col min="7437" max="7440" width="0" style="6" hidden="1" customWidth="1"/>
    <col min="7441" max="7441" width="9.140625" style="6" customWidth="1"/>
    <col min="7442" max="7679" width="9.140625" style="6"/>
    <col min="7680" max="7680" width="20.7109375" style="6" customWidth="1"/>
    <col min="7681" max="7681" width="8.140625" style="6" customWidth="1"/>
    <col min="7682" max="7682" width="7.28515625" style="6" customWidth="1"/>
    <col min="7683" max="7683" width="5.42578125" style="6" customWidth="1"/>
    <col min="7684" max="7690" width="5.28515625" style="6" customWidth="1"/>
    <col min="7691" max="7691" width="4.7109375" style="6" customWidth="1"/>
    <col min="7692" max="7692" width="5.7109375" style="6" customWidth="1"/>
    <col min="7693" max="7696" width="0" style="6" hidden="1" customWidth="1"/>
    <col min="7697" max="7697" width="9.140625" style="6" customWidth="1"/>
    <col min="7698" max="7935" width="9.140625" style="6"/>
    <col min="7936" max="7936" width="20.7109375" style="6" customWidth="1"/>
    <col min="7937" max="7937" width="8.140625" style="6" customWidth="1"/>
    <col min="7938" max="7938" width="7.28515625" style="6" customWidth="1"/>
    <col min="7939" max="7939" width="5.42578125" style="6" customWidth="1"/>
    <col min="7940" max="7946" width="5.28515625" style="6" customWidth="1"/>
    <col min="7947" max="7947" width="4.7109375" style="6" customWidth="1"/>
    <col min="7948" max="7948" width="5.7109375" style="6" customWidth="1"/>
    <col min="7949" max="7952" width="0" style="6" hidden="1" customWidth="1"/>
    <col min="7953" max="7953" width="9.140625" style="6" customWidth="1"/>
    <col min="7954" max="8191" width="9.140625" style="6"/>
    <col min="8192" max="8192" width="20.7109375" style="6" customWidth="1"/>
    <col min="8193" max="8193" width="8.140625" style="6" customWidth="1"/>
    <col min="8194" max="8194" width="7.28515625" style="6" customWidth="1"/>
    <col min="8195" max="8195" width="5.42578125" style="6" customWidth="1"/>
    <col min="8196" max="8202" width="5.28515625" style="6" customWidth="1"/>
    <col min="8203" max="8203" width="4.7109375" style="6" customWidth="1"/>
    <col min="8204" max="8204" width="5.7109375" style="6" customWidth="1"/>
    <col min="8205" max="8208" width="0" style="6" hidden="1" customWidth="1"/>
    <col min="8209" max="8209" width="9.140625" style="6" customWidth="1"/>
    <col min="8210" max="8447" width="9.140625" style="6"/>
    <col min="8448" max="8448" width="20.7109375" style="6" customWidth="1"/>
    <col min="8449" max="8449" width="8.140625" style="6" customWidth="1"/>
    <col min="8450" max="8450" width="7.28515625" style="6" customWidth="1"/>
    <col min="8451" max="8451" width="5.42578125" style="6" customWidth="1"/>
    <col min="8452" max="8458" width="5.28515625" style="6" customWidth="1"/>
    <col min="8459" max="8459" width="4.7109375" style="6" customWidth="1"/>
    <col min="8460" max="8460" width="5.7109375" style="6" customWidth="1"/>
    <col min="8461" max="8464" width="0" style="6" hidden="1" customWidth="1"/>
    <col min="8465" max="8465" width="9.140625" style="6" customWidth="1"/>
    <col min="8466" max="8703" width="9.140625" style="6"/>
    <col min="8704" max="8704" width="20.7109375" style="6" customWidth="1"/>
    <col min="8705" max="8705" width="8.140625" style="6" customWidth="1"/>
    <col min="8706" max="8706" width="7.28515625" style="6" customWidth="1"/>
    <col min="8707" max="8707" width="5.42578125" style="6" customWidth="1"/>
    <col min="8708" max="8714" width="5.28515625" style="6" customWidth="1"/>
    <col min="8715" max="8715" width="4.7109375" style="6" customWidth="1"/>
    <col min="8716" max="8716" width="5.7109375" style="6" customWidth="1"/>
    <col min="8717" max="8720" width="0" style="6" hidden="1" customWidth="1"/>
    <col min="8721" max="8721" width="9.140625" style="6" customWidth="1"/>
    <col min="8722" max="8959" width="9.140625" style="6"/>
    <col min="8960" max="8960" width="20.7109375" style="6" customWidth="1"/>
    <col min="8961" max="8961" width="8.140625" style="6" customWidth="1"/>
    <col min="8962" max="8962" width="7.28515625" style="6" customWidth="1"/>
    <col min="8963" max="8963" width="5.42578125" style="6" customWidth="1"/>
    <col min="8964" max="8970" width="5.28515625" style="6" customWidth="1"/>
    <col min="8971" max="8971" width="4.7109375" style="6" customWidth="1"/>
    <col min="8972" max="8972" width="5.7109375" style="6" customWidth="1"/>
    <col min="8973" max="8976" width="0" style="6" hidden="1" customWidth="1"/>
    <col min="8977" max="8977" width="9.140625" style="6" customWidth="1"/>
    <col min="8978" max="9215" width="9.140625" style="6"/>
    <col min="9216" max="9216" width="20.7109375" style="6" customWidth="1"/>
    <col min="9217" max="9217" width="8.140625" style="6" customWidth="1"/>
    <col min="9218" max="9218" width="7.28515625" style="6" customWidth="1"/>
    <col min="9219" max="9219" width="5.42578125" style="6" customWidth="1"/>
    <col min="9220" max="9226" width="5.28515625" style="6" customWidth="1"/>
    <col min="9227" max="9227" width="4.7109375" style="6" customWidth="1"/>
    <col min="9228" max="9228" width="5.7109375" style="6" customWidth="1"/>
    <col min="9229" max="9232" width="0" style="6" hidden="1" customWidth="1"/>
    <col min="9233" max="9233" width="9.140625" style="6" customWidth="1"/>
    <col min="9234" max="9471" width="9.140625" style="6"/>
    <col min="9472" max="9472" width="20.7109375" style="6" customWidth="1"/>
    <col min="9473" max="9473" width="8.140625" style="6" customWidth="1"/>
    <col min="9474" max="9474" width="7.28515625" style="6" customWidth="1"/>
    <col min="9475" max="9475" width="5.42578125" style="6" customWidth="1"/>
    <col min="9476" max="9482" width="5.28515625" style="6" customWidth="1"/>
    <col min="9483" max="9483" width="4.7109375" style="6" customWidth="1"/>
    <col min="9484" max="9484" width="5.7109375" style="6" customWidth="1"/>
    <col min="9485" max="9488" width="0" style="6" hidden="1" customWidth="1"/>
    <col min="9489" max="9489" width="9.140625" style="6" customWidth="1"/>
    <col min="9490" max="9727" width="9.140625" style="6"/>
    <col min="9728" max="9728" width="20.7109375" style="6" customWidth="1"/>
    <col min="9729" max="9729" width="8.140625" style="6" customWidth="1"/>
    <col min="9730" max="9730" width="7.28515625" style="6" customWidth="1"/>
    <col min="9731" max="9731" width="5.42578125" style="6" customWidth="1"/>
    <col min="9732" max="9738" width="5.28515625" style="6" customWidth="1"/>
    <col min="9739" max="9739" width="4.7109375" style="6" customWidth="1"/>
    <col min="9740" max="9740" width="5.7109375" style="6" customWidth="1"/>
    <col min="9741" max="9744" width="0" style="6" hidden="1" customWidth="1"/>
    <col min="9745" max="9745" width="9.140625" style="6" customWidth="1"/>
    <col min="9746" max="9983" width="9.140625" style="6"/>
    <col min="9984" max="9984" width="20.7109375" style="6" customWidth="1"/>
    <col min="9985" max="9985" width="8.140625" style="6" customWidth="1"/>
    <col min="9986" max="9986" width="7.28515625" style="6" customWidth="1"/>
    <col min="9987" max="9987" width="5.42578125" style="6" customWidth="1"/>
    <col min="9988" max="9994" width="5.28515625" style="6" customWidth="1"/>
    <col min="9995" max="9995" width="4.7109375" style="6" customWidth="1"/>
    <col min="9996" max="9996" width="5.7109375" style="6" customWidth="1"/>
    <col min="9997" max="10000" width="0" style="6" hidden="1" customWidth="1"/>
    <col min="10001" max="10001" width="9.140625" style="6" customWidth="1"/>
    <col min="10002" max="10239" width="9.140625" style="6"/>
    <col min="10240" max="10240" width="20.7109375" style="6" customWidth="1"/>
    <col min="10241" max="10241" width="8.140625" style="6" customWidth="1"/>
    <col min="10242" max="10242" width="7.28515625" style="6" customWidth="1"/>
    <col min="10243" max="10243" width="5.42578125" style="6" customWidth="1"/>
    <col min="10244" max="10250" width="5.28515625" style="6" customWidth="1"/>
    <col min="10251" max="10251" width="4.7109375" style="6" customWidth="1"/>
    <col min="10252" max="10252" width="5.7109375" style="6" customWidth="1"/>
    <col min="10253" max="10256" width="0" style="6" hidden="1" customWidth="1"/>
    <col min="10257" max="10257" width="9.140625" style="6" customWidth="1"/>
    <col min="10258" max="10495" width="9.140625" style="6"/>
    <col min="10496" max="10496" width="20.7109375" style="6" customWidth="1"/>
    <col min="10497" max="10497" width="8.140625" style="6" customWidth="1"/>
    <col min="10498" max="10498" width="7.28515625" style="6" customWidth="1"/>
    <col min="10499" max="10499" width="5.42578125" style="6" customWidth="1"/>
    <col min="10500" max="10506" width="5.28515625" style="6" customWidth="1"/>
    <col min="10507" max="10507" width="4.7109375" style="6" customWidth="1"/>
    <col min="10508" max="10508" width="5.7109375" style="6" customWidth="1"/>
    <col min="10509" max="10512" width="0" style="6" hidden="1" customWidth="1"/>
    <col min="10513" max="10513" width="9.140625" style="6" customWidth="1"/>
    <col min="10514" max="10751" width="9.140625" style="6"/>
    <col min="10752" max="10752" width="20.7109375" style="6" customWidth="1"/>
    <col min="10753" max="10753" width="8.140625" style="6" customWidth="1"/>
    <col min="10754" max="10754" width="7.28515625" style="6" customWidth="1"/>
    <col min="10755" max="10755" width="5.42578125" style="6" customWidth="1"/>
    <col min="10756" max="10762" width="5.28515625" style="6" customWidth="1"/>
    <col min="10763" max="10763" width="4.7109375" style="6" customWidth="1"/>
    <col min="10764" max="10764" width="5.7109375" style="6" customWidth="1"/>
    <col min="10765" max="10768" width="0" style="6" hidden="1" customWidth="1"/>
    <col min="10769" max="10769" width="9.140625" style="6" customWidth="1"/>
    <col min="10770" max="11007" width="9.140625" style="6"/>
    <col min="11008" max="11008" width="20.7109375" style="6" customWidth="1"/>
    <col min="11009" max="11009" width="8.140625" style="6" customWidth="1"/>
    <col min="11010" max="11010" width="7.28515625" style="6" customWidth="1"/>
    <col min="11011" max="11011" width="5.42578125" style="6" customWidth="1"/>
    <col min="11012" max="11018" width="5.28515625" style="6" customWidth="1"/>
    <col min="11019" max="11019" width="4.7109375" style="6" customWidth="1"/>
    <col min="11020" max="11020" width="5.7109375" style="6" customWidth="1"/>
    <col min="11021" max="11024" width="0" style="6" hidden="1" customWidth="1"/>
    <col min="11025" max="11025" width="9.140625" style="6" customWidth="1"/>
    <col min="11026" max="11263" width="9.140625" style="6"/>
    <col min="11264" max="11264" width="20.7109375" style="6" customWidth="1"/>
    <col min="11265" max="11265" width="8.140625" style="6" customWidth="1"/>
    <col min="11266" max="11266" width="7.28515625" style="6" customWidth="1"/>
    <col min="11267" max="11267" width="5.42578125" style="6" customWidth="1"/>
    <col min="11268" max="11274" width="5.28515625" style="6" customWidth="1"/>
    <col min="11275" max="11275" width="4.7109375" style="6" customWidth="1"/>
    <col min="11276" max="11276" width="5.7109375" style="6" customWidth="1"/>
    <col min="11277" max="11280" width="0" style="6" hidden="1" customWidth="1"/>
    <col min="11281" max="11281" width="9.140625" style="6" customWidth="1"/>
    <col min="11282" max="11519" width="9.140625" style="6"/>
    <col min="11520" max="11520" width="20.7109375" style="6" customWidth="1"/>
    <col min="11521" max="11521" width="8.140625" style="6" customWidth="1"/>
    <col min="11522" max="11522" width="7.28515625" style="6" customWidth="1"/>
    <col min="11523" max="11523" width="5.42578125" style="6" customWidth="1"/>
    <col min="11524" max="11530" width="5.28515625" style="6" customWidth="1"/>
    <col min="11531" max="11531" width="4.7109375" style="6" customWidth="1"/>
    <col min="11532" max="11532" width="5.7109375" style="6" customWidth="1"/>
    <col min="11533" max="11536" width="0" style="6" hidden="1" customWidth="1"/>
    <col min="11537" max="11537" width="9.140625" style="6" customWidth="1"/>
    <col min="11538" max="11775" width="9.140625" style="6"/>
    <col min="11776" max="11776" width="20.7109375" style="6" customWidth="1"/>
    <col min="11777" max="11777" width="8.140625" style="6" customWidth="1"/>
    <col min="11778" max="11778" width="7.28515625" style="6" customWidth="1"/>
    <col min="11779" max="11779" width="5.42578125" style="6" customWidth="1"/>
    <col min="11780" max="11786" width="5.28515625" style="6" customWidth="1"/>
    <col min="11787" max="11787" width="4.7109375" style="6" customWidth="1"/>
    <col min="11788" max="11788" width="5.7109375" style="6" customWidth="1"/>
    <col min="11789" max="11792" width="0" style="6" hidden="1" customWidth="1"/>
    <col min="11793" max="11793" width="9.140625" style="6" customWidth="1"/>
    <col min="11794" max="12031" width="9.140625" style="6"/>
    <col min="12032" max="12032" width="20.7109375" style="6" customWidth="1"/>
    <col min="12033" max="12033" width="8.140625" style="6" customWidth="1"/>
    <col min="12034" max="12034" width="7.28515625" style="6" customWidth="1"/>
    <col min="12035" max="12035" width="5.42578125" style="6" customWidth="1"/>
    <col min="12036" max="12042" width="5.28515625" style="6" customWidth="1"/>
    <col min="12043" max="12043" width="4.7109375" style="6" customWidth="1"/>
    <col min="12044" max="12044" width="5.7109375" style="6" customWidth="1"/>
    <col min="12045" max="12048" width="0" style="6" hidden="1" customWidth="1"/>
    <col min="12049" max="12049" width="9.140625" style="6" customWidth="1"/>
    <col min="12050" max="12287" width="9.140625" style="6"/>
    <col min="12288" max="12288" width="20.7109375" style="6" customWidth="1"/>
    <col min="12289" max="12289" width="8.140625" style="6" customWidth="1"/>
    <col min="12290" max="12290" width="7.28515625" style="6" customWidth="1"/>
    <col min="12291" max="12291" width="5.42578125" style="6" customWidth="1"/>
    <col min="12292" max="12298" width="5.28515625" style="6" customWidth="1"/>
    <col min="12299" max="12299" width="4.7109375" style="6" customWidth="1"/>
    <col min="12300" max="12300" width="5.7109375" style="6" customWidth="1"/>
    <col min="12301" max="12304" width="0" style="6" hidden="1" customWidth="1"/>
    <col min="12305" max="12305" width="9.140625" style="6" customWidth="1"/>
    <col min="12306" max="12543" width="9.140625" style="6"/>
    <col min="12544" max="12544" width="20.7109375" style="6" customWidth="1"/>
    <col min="12545" max="12545" width="8.140625" style="6" customWidth="1"/>
    <col min="12546" max="12546" width="7.28515625" style="6" customWidth="1"/>
    <col min="12547" max="12547" width="5.42578125" style="6" customWidth="1"/>
    <col min="12548" max="12554" width="5.28515625" style="6" customWidth="1"/>
    <col min="12555" max="12555" width="4.7109375" style="6" customWidth="1"/>
    <col min="12556" max="12556" width="5.7109375" style="6" customWidth="1"/>
    <col min="12557" max="12560" width="0" style="6" hidden="1" customWidth="1"/>
    <col min="12561" max="12561" width="9.140625" style="6" customWidth="1"/>
    <col min="12562" max="12799" width="9.140625" style="6"/>
    <col min="12800" max="12800" width="20.7109375" style="6" customWidth="1"/>
    <col min="12801" max="12801" width="8.140625" style="6" customWidth="1"/>
    <col min="12802" max="12802" width="7.28515625" style="6" customWidth="1"/>
    <col min="12803" max="12803" width="5.42578125" style="6" customWidth="1"/>
    <col min="12804" max="12810" width="5.28515625" style="6" customWidth="1"/>
    <col min="12811" max="12811" width="4.7109375" style="6" customWidth="1"/>
    <col min="12812" max="12812" width="5.7109375" style="6" customWidth="1"/>
    <col min="12813" max="12816" width="0" style="6" hidden="1" customWidth="1"/>
    <col min="12817" max="12817" width="9.140625" style="6" customWidth="1"/>
    <col min="12818" max="13055" width="9.140625" style="6"/>
    <col min="13056" max="13056" width="20.7109375" style="6" customWidth="1"/>
    <col min="13057" max="13057" width="8.140625" style="6" customWidth="1"/>
    <col min="13058" max="13058" width="7.28515625" style="6" customWidth="1"/>
    <col min="13059" max="13059" width="5.42578125" style="6" customWidth="1"/>
    <col min="13060" max="13066" width="5.28515625" style="6" customWidth="1"/>
    <col min="13067" max="13067" width="4.7109375" style="6" customWidth="1"/>
    <col min="13068" max="13068" width="5.7109375" style="6" customWidth="1"/>
    <col min="13069" max="13072" width="0" style="6" hidden="1" customWidth="1"/>
    <col min="13073" max="13073" width="9.140625" style="6" customWidth="1"/>
    <col min="13074" max="13311" width="9.140625" style="6"/>
    <col min="13312" max="13312" width="20.7109375" style="6" customWidth="1"/>
    <col min="13313" max="13313" width="8.140625" style="6" customWidth="1"/>
    <col min="13314" max="13314" width="7.28515625" style="6" customWidth="1"/>
    <col min="13315" max="13315" width="5.42578125" style="6" customWidth="1"/>
    <col min="13316" max="13322" width="5.28515625" style="6" customWidth="1"/>
    <col min="13323" max="13323" width="4.7109375" style="6" customWidth="1"/>
    <col min="13324" max="13324" width="5.7109375" style="6" customWidth="1"/>
    <col min="13325" max="13328" width="0" style="6" hidden="1" customWidth="1"/>
    <col min="13329" max="13329" width="9.140625" style="6" customWidth="1"/>
    <col min="13330" max="13567" width="9.140625" style="6"/>
    <col min="13568" max="13568" width="20.7109375" style="6" customWidth="1"/>
    <col min="13569" max="13569" width="8.140625" style="6" customWidth="1"/>
    <col min="13570" max="13570" width="7.28515625" style="6" customWidth="1"/>
    <col min="13571" max="13571" width="5.42578125" style="6" customWidth="1"/>
    <col min="13572" max="13578" width="5.28515625" style="6" customWidth="1"/>
    <col min="13579" max="13579" width="4.7109375" style="6" customWidth="1"/>
    <col min="13580" max="13580" width="5.7109375" style="6" customWidth="1"/>
    <col min="13581" max="13584" width="0" style="6" hidden="1" customWidth="1"/>
    <col min="13585" max="13585" width="9.140625" style="6" customWidth="1"/>
    <col min="13586" max="13823" width="9.140625" style="6"/>
    <col min="13824" max="13824" width="20.7109375" style="6" customWidth="1"/>
    <col min="13825" max="13825" width="8.140625" style="6" customWidth="1"/>
    <col min="13826" max="13826" width="7.28515625" style="6" customWidth="1"/>
    <col min="13827" max="13827" width="5.42578125" style="6" customWidth="1"/>
    <col min="13828" max="13834" width="5.28515625" style="6" customWidth="1"/>
    <col min="13835" max="13835" width="4.7109375" style="6" customWidth="1"/>
    <col min="13836" max="13836" width="5.7109375" style="6" customWidth="1"/>
    <col min="13837" max="13840" width="0" style="6" hidden="1" customWidth="1"/>
    <col min="13841" max="13841" width="9.140625" style="6" customWidth="1"/>
    <col min="13842" max="14079" width="9.140625" style="6"/>
    <col min="14080" max="14080" width="20.7109375" style="6" customWidth="1"/>
    <col min="14081" max="14081" width="8.140625" style="6" customWidth="1"/>
    <col min="14082" max="14082" width="7.28515625" style="6" customWidth="1"/>
    <col min="14083" max="14083" width="5.42578125" style="6" customWidth="1"/>
    <col min="14084" max="14090" width="5.28515625" style="6" customWidth="1"/>
    <col min="14091" max="14091" width="4.7109375" style="6" customWidth="1"/>
    <col min="14092" max="14092" width="5.7109375" style="6" customWidth="1"/>
    <col min="14093" max="14096" width="0" style="6" hidden="1" customWidth="1"/>
    <col min="14097" max="14097" width="9.140625" style="6" customWidth="1"/>
    <col min="14098" max="14335" width="9.140625" style="6"/>
    <col min="14336" max="14336" width="20.7109375" style="6" customWidth="1"/>
    <col min="14337" max="14337" width="8.140625" style="6" customWidth="1"/>
    <col min="14338" max="14338" width="7.28515625" style="6" customWidth="1"/>
    <col min="14339" max="14339" width="5.42578125" style="6" customWidth="1"/>
    <col min="14340" max="14346" width="5.28515625" style="6" customWidth="1"/>
    <col min="14347" max="14347" width="4.7109375" style="6" customWidth="1"/>
    <col min="14348" max="14348" width="5.7109375" style="6" customWidth="1"/>
    <col min="14349" max="14352" width="0" style="6" hidden="1" customWidth="1"/>
    <col min="14353" max="14353" width="9.140625" style="6" customWidth="1"/>
    <col min="14354" max="14591" width="9.140625" style="6"/>
    <col min="14592" max="14592" width="20.7109375" style="6" customWidth="1"/>
    <col min="14593" max="14593" width="8.140625" style="6" customWidth="1"/>
    <col min="14594" max="14594" width="7.28515625" style="6" customWidth="1"/>
    <col min="14595" max="14595" width="5.42578125" style="6" customWidth="1"/>
    <col min="14596" max="14602" width="5.28515625" style="6" customWidth="1"/>
    <col min="14603" max="14603" width="4.7109375" style="6" customWidth="1"/>
    <col min="14604" max="14604" width="5.7109375" style="6" customWidth="1"/>
    <col min="14605" max="14608" width="0" style="6" hidden="1" customWidth="1"/>
    <col min="14609" max="14609" width="9.140625" style="6" customWidth="1"/>
    <col min="14610" max="14847" width="9.140625" style="6"/>
    <col min="14848" max="14848" width="20.7109375" style="6" customWidth="1"/>
    <col min="14849" max="14849" width="8.140625" style="6" customWidth="1"/>
    <col min="14850" max="14850" width="7.28515625" style="6" customWidth="1"/>
    <col min="14851" max="14851" width="5.42578125" style="6" customWidth="1"/>
    <col min="14852" max="14858" width="5.28515625" style="6" customWidth="1"/>
    <col min="14859" max="14859" width="4.7109375" style="6" customWidth="1"/>
    <col min="14860" max="14860" width="5.7109375" style="6" customWidth="1"/>
    <col min="14861" max="14864" width="0" style="6" hidden="1" customWidth="1"/>
    <col min="14865" max="14865" width="9.140625" style="6" customWidth="1"/>
    <col min="14866" max="15103" width="9.140625" style="6"/>
    <col min="15104" max="15104" width="20.7109375" style="6" customWidth="1"/>
    <col min="15105" max="15105" width="8.140625" style="6" customWidth="1"/>
    <col min="15106" max="15106" width="7.28515625" style="6" customWidth="1"/>
    <col min="15107" max="15107" width="5.42578125" style="6" customWidth="1"/>
    <col min="15108" max="15114" width="5.28515625" style="6" customWidth="1"/>
    <col min="15115" max="15115" width="4.7109375" style="6" customWidth="1"/>
    <col min="15116" max="15116" width="5.7109375" style="6" customWidth="1"/>
    <col min="15117" max="15120" width="0" style="6" hidden="1" customWidth="1"/>
    <col min="15121" max="15121" width="9.140625" style="6" customWidth="1"/>
    <col min="15122" max="15359" width="9.140625" style="6"/>
    <col min="15360" max="15360" width="20.7109375" style="6" customWidth="1"/>
    <col min="15361" max="15361" width="8.140625" style="6" customWidth="1"/>
    <col min="15362" max="15362" width="7.28515625" style="6" customWidth="1"/>
    <col min="15363" max="15363" width="5.42578125" style="6" customWidth="1"/>
    <col min="15364" max="15370" width="5.28515625" style="6" customWidth="1"/>
    <col min="15371" max="15371" width="4.7109375" style="6" customWidth="1"/>
    <col min="15372" max="15372" width="5.7109375" style="6" customWidth="1"/>
    <col min="15373" max="15376" width="0" style="6" hidden="1" customWidth="1"/>
    <col min="15377" max="15377" width="9.140625" style="6" customWidth="1"/>
    <col min="15378" max="15615" width="9.140625" style="6"/>
    <col min="15616" max="15616" width="20.7109375" style="6" customWidth="1"/>
    <col min="15617" max="15617" width="8.140625" style="6" customWidth="1"/>
    <col min="15618" max="15618" width="7.28515625" style="6" customWidth="1"/>
    <col min="15619" max="15619" width="5.42578125" style="6" customWidth="1"/>
    <col min="15620" max="15626" width="5.28515625" style="6" customWidth="1"/>
    <col min="15627" max="15627" width="4.7109375" style="6" customWidth="1"/>
    <col min="15628" max="15628" width="5.7109375" style="6" customWidth="1"/>
    <col min="15629" max="15632" width="0" style="6" hidden="1" customWidth="1"/>
    <col min="15633" max="15633" width="9.140625" style="6" customWidth="1"/>
    <col min="15634" max="15871" width="9.140625" style="6"/>
    <col min="15872" max="15872" width="20.7109375" style="6" customWidth="1"/>
    <col min="15873" max="15873" width="8.140625" style="6" customWidth="1"/>
    <col min="15874" max="15874" width="7.28515625" style="6" customWidth="1"/>
    <col min="15875" max="15875" width="5.42578125" style="6" customWidth="1"/>
    <col min="15876" max="15882" width="5.28515625" style="6" customWidth="1"/>
    <col min="15883" max="15883" width="4.7109375" style="6" customWidth="1"/>
    <col min="15884" max="15884" width="5.7109375" style="6" customWidth="1"/>
    <col min="15885" max="15888" width="0" style="6" hidden="1" customWidth="1"/>
    <col min="15889" max="15889" width="9.140625" style="6" customWidth="1"/>
    <col min="15890" max="16127" width="9.140625" style="6"/>
    <col min="16128" max="16128" width="20.7109375" style="6" customWidth="1"/>
    <col min="16129" max="16129" width="8.140625" style="6" customWidth="1"/>
    <col min="16130" max="16130" width="7.28515625" style="6" customWidth="1"/>
    <col min="16131" max="16131" width="5.42578125" style="6" customWidth="1"/>
    <col min="16132" max="16138" width="5.28515625" style="6" customWidth="1"/>
    <col min="16139" max="16139" width="4.7109375" style="6" customWidth="1"/>
    <col min="16140" max="16140" width="5.7109375" style="6" customWidth="1"/>
    <col min="16141" max="16144" width="0" style="6" hidden="1" customWidth="1"/>
    <col min="16145" max="16145" width="9.140625" style="6" customWidth="1"/>
    <col min="16146" max="16384" width="9.140625" style="6"/>
  </cols>
  <sheetData>
    <row r="1" spans="1:27" ht="12.75">
      <c r="A1" s="1686" t="s">
        <v>1308</v>
      </c>
      <c r="B1" s="1686"/>
      <c r="C1" s="1686"/>
    </row>
    <row r="2" spans="1:27" ht="18" customHeight="1">
      <c r="A2" s="93" t="s">
        <v>1153</v>
      </c>
      <c r="B2" s="7"/>
      <c r="C2" s="1152"/>
      <c r="D2" s="7"/>
      <c r="E2" s="7"/>
      <c r="F2" s="42"/>
      <c r="G2" s="42"/>
      <c r="H2" s="42"/>
    </row>
    <row r="3" spans="1:27" ht="18" customHeight="1">
      <c r="A3" s="93" t="s">
        <v>1354</v>
      </c>
      <c r="B3" s="7"/>
      <c r="C3" s="1152"/>
      <c r="D3" s="7"/>
      <c r="E3" s="7"/>
      <c r="F3" s="42"/>
      <c r="G3" s="42"/>
      <c r="H3" s="42"/>
    </row>
    <row r="4" spans="1:27" ht="18" customHeight="1">
      <c r="A4" s="1730" t="s">
        <v>188</v>
      </c>
      <c r="B4" s="1730"/>
      <c r="C4" s="1153"/>
      <c r="D4" s="1153"/>
      <c r="E4" s="1153"/>
    </row>
    <row r="5" spans="1:27" s="95" customFormat="1" ht="18" customHeight="1">
      <c r="A5" s="1154"/>
      <c r="B5" s="1710" t="s">
        <v>387</v>
      </c>
      <c r="C5" s="1731" t="s">
        <v>1313</v>
      </c>
      <c r="D5" s="1731"/>
      <c r="E5" s="1731"/>
      <c r="F5" s="1731"/>
      <c r="G5" s="1731"/>
      <c r="H5" s="1731"/>
      <c r="I5" s="1731"/>
      <c r="J5" s="1731"/>
      <c r="K5" s="1731"/>
      <c r="L5" s="1731"/>
      <c r="M5" s="1731"/>
      <c r="N5" s="94"/>
      <c r="P5" s="1155"/>
    </row>
    <row r="6" spans="1:27" s="95" customFormat="1" ht="27" customHeight="1">
      <c r="A6" s="1133"/>
      <c r="B6" s="1711"/>
      <c r="C6" s="1133" t="s">
        <v>189</v>
      </c>
      <c r="D6" s="1133">
        <v>1</v>
      </c>
      <c r="E6" s="1133">
        <v>2</v>
      </c>
      <c r="F6" s="96">
        <v>3</v>
      </c>
      <c r="G6" s="96">
        <v>4</v>
      </c>
      <c r="H6" s="96">
        <v>5</v>
      </c>
      <c r="I6" s="96">
        <v>6</v>
      </c>
      <c r="J6" s="96">
        <v>7</v>
      </c>
      <c r="K6" s="96">
        <v>8</v>
      </c>
      <c r="L6" s="96">
        <v>9</v>
      </c>
      <c r="M6" s="1156" t="s">
        <v>190</v>
      </c>
      <c r="P6" s="1155"/>
    </row>
    <row r="7" spans="1:27" ht="12.95" customHeight="1">
      <c r="B7" s="19"/>
      <c r="C7" s="19"/>
      <c r="D7" s="19"/>
      <c r="E7" s="19"/>
      <c r="F7" s="18"/>
      <c r="G7" s="18"/>
      <c r="H7" s="18"/>
      <c r="I7" s="18"/>
      <c r="J7" s="18"/>
      <c r="K7" s="18"/>
      <c r="L7" s="18"/>
      <c r="M7" s="18"/>
    </row>
    <row r="8" spans="1:27" s="7" customFormat="1">
      <c r="A8" s="7" t="s">
        <v>0</v>
      </c>
      <c r="B8" s="17">
        <v>140504</v>
      </c>
      <c r="C8" s="58">
        <v>137960</v>
      </c>
      <c r="D8" s="58">
        <v>793</v>
      </c>
      <c r="E8" s="58">
        <v>378</v>
      </c>
      <c r="F8" s="58">
        <v>253</v>
      </c>
      <c r="G8" s="58">
        <v>181</v>
      </c>
      <c r="H8" s="58">
        <v>169</v>
      </c>
      <c r="I8" s="58">
        <v>178</v>
      </c>
      <c r="J8" s="58">
        <v>137</v>
      </c>
      <c r="K8" s="58">
        <v>68</v>
      </c>
      <c r="L8" s="58">
        <v>45</v>
      </c>
      <c r="M8" s="58">
        <v>342</v>
      </c>
      <c r="N8" s="57"/>
      <c r="O8" s="16"/>
      <c r="P8" s="1157"/>
    </row>
    <row r="9" spans="1:27">
      <c r="A9" s="15" t="s">
        <v>1048</v>
      </c>
      <c r="B9" s="18">
        <v>50677</v>
      </c>
      <c r="C9" s="57">
        <v>49672</v>
      </c>
      <c r="D9" s="57">
        <v>304</v>
      </c>
      <c r="E9" s="57">
        <v>137</v>
      </c>
      <c r="F9" s="57">
        <v>89</v>
      </c>
      <c r="G9" s="57">
        <v>64</v>
      </c>
      <c r="H9" s="57">
        <v>65</v>
      </c>
      <c r="I9" s="57">
        <v>67</v>
      </c>
      <c r="J9" s="57">
        <v>68</v>
      </c>
      <c r="K9" s="57">
        <v>40</v>
      </c>
      <c r="L9" s="57">
        <v>23</v>
      </c>
      <c r="M9" s="57">
        <v>148</v>
      </c>
      <c r="N9" s="18"/>
      <c r="O9" s="16"/>
      <c r="P9" s="1157"/>
    </row>
    <row r="10" spans="1:27">
      <c r="A10" s="15" t="s">
        <v>1049</v>
      </c>
      <c r="B10" s="18">
        <v>89827</v>
      </c>
      <c r="C10" s="57">
        <v>88288</v>
      </c>
      <c r="D10" s="57">
        <v>489</v>
      </c>
      <c r="E10" s="57">
        <v>241</v>
      </c>
      <c r="F10" s="57">
        <v>164</v>
      </c>
      <c r="G10" s="57">
        <v>117</v>
      </c>
      <c r="H10" s="57">
        <v>104</v>
      </c>
      <c r="I10" s="57">
        <v>111</v>
      </c>
      <c r="J10" s="57">
        <v>69</v>
      </c>
      <c r="K10" s="57">
        <v>28</v>
      </c>
      <c r="L10" s="57">
        <v>22</v>
      </c>
      <c r="M10" s="57">
        <v>194</v>
      </c>
      <c r="N10" s="18"/>
      <c r="O10" s="16"/>
      <c r="P10" s="1157"/>
    </row>
    <row r="11" spans="1:27">
      <c r="B11" s="43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18"/>
      <c r="O11" s="16"/>
      <c r="P11" s="1157"/>
    </row>
    <row r="12" spans="1:27" s="7" customFormat="1" ht="12.75">
      <c r="A12" s="7" t="s">
        <v>1</v>
      </c>
      <c r="B12" s="17">
        <v>14034</v>
      </c>
      <c r="C12" s="58">
        <v>13971</v>
      </c>
      <c r="D12" s="58">
        <v>4</v>
      </c>
      <c r="E12" s="58">
        <v>10</v>
      </c>
      <c r="F12" s="58">
        <v>3</v>
      </c>
      <c r="G12" s="58">
        <v>5</v>
      </c>
      <c r="H12" s="58">
        <v>9</v>
      </c>
      <c r="I12" s="58">
        <v>9</v>
      </c>
      <c r="J12" s="58">
        <v>4</v>
      </c>
      <c r="K12" s="58">
        <v>2</v>
      </c>
      <c r="L12" s="58">
        <v>1</v>
      </c>
      <c r="M12" s="58">
        <v>16</v>
      </c>
      <c r="N12" s="17"/>
      <c r="O12" s="16"/>
      <c r="P12" s="1157"/>
      <c r="Q12" s="1158"/>
      <c r="R12" s="1158"/>
      <c r="S12" s="1158"/>
      <c r="T12" s="1158"/>
      <c r="U12" s="1158"/>
      <c r="V12" s="1158"/>
      <c r="W12" s="1158"/>
      <c r="X12" s="1158"/>
      <c r="Y12" s="1158"/>
      <c r="Z12" s="1158"/>
      <c r="AA12" s="1158"/>
    </row>
    <row r="13" spans="1:27" ht="12.75">
      <c r="A13" s="15" t="s">
        <v>1048</v>
      </c>
      <c r="B13" s="18">
        <v>4080</v>
      </c>
      <c r="C13" s="57">
        <v>4059</v>
      </c>
      <c r="D13" s="57">
        <v>1</v>
      </c>
      <c r="E13" s="57">
        <v>1</v>
      </c>
      <c r="F13" s="57" t="s">
        <v>37</v>
      </c>
      <c r="G13" s="57">
        <v>1</v>
      </c>
      <c r="H13" s="57">
        <v>2</v>
      </c>
      <c r="I13" s="57">
        <v>4</v>
      </c>
      <c r="J13" s="57">
        <v>2</v>
      </c>
      <c r="K13" s="57">
        <v>1</v>
      </c>
      <c r="L13" s="57">
        <v>1</v>
      </c>
      <c r="M13" s="57">
        <v>8</v>
      </c>
      <c r="N13" s="18"/>
      <c r="O13" s="16"/>
      <c r="P13" s="1157"/>
      <c r="Q13" s="1159"/>
      <c r="R13" s="1159"/>
      <c r="S13" s="1159"/>
      <c r="T13" s="1159"/>
      <c r="U13" s="1159"/>
      <c r="V13" s="1159"/>
      <c r="W13" s="1159"/>
      <c r="X13" s="1159"/>
      <c r="Y13" s="1159"/>
      <c r="Z13" s="1159"/>
      <c r="AA13" s="1159"/>
    </row>
    <row r="14" spans="1:27" ht="12.75">
      <c r="A14" s="15" t="s">
        <v>1049</v>
      </c>
      <c r="B14" s="18">
        <v>9954</v>
      </c>
      <c r="C14" s="57">
        <v>9912</v>
      </c>
      <c r="D14" s="57">
        <v>3</v>
      </c>
      <c r="E14" s="57">
        <v>9</v>
      </c>
      <c r="F14" s="57">
        <v>3</v>
      </c>
      <c r="G14" s="57">
        <v>4</v>
      </c>
      <c r="H14" s="57">
        <v>7</v>
      </c>
      <c r="I14" s="57">
        <v>5</v>
      </c>
      <c r="J14" s="57">
        <v>2</v>
      </c>
      <c r="K14" s="57">
        <v>1</v>
      </c>
      <c r="L14" s="57" t="s">
        <v>37</v>
      </c>
      <c r="M14" s="57">
        <v>8</v>
      </c>
      <c r="N14" s="18"/>
      <c r="O14" s="16"/>
      <c r="P14" s="1157"/>
      <c r="Q14" s="1159"/>
      <c r="R14" s="1159"/>
      <c r="S14" s="1159"/>
      <c r="T14" s="1160"/>
      <c r="U14" s="1160"/>
      <c r="V14" s="1160"/>
      <c r="W14" s="1160"/>
      <c r="X14" s="1160"/>
      <c r="Y14" s="1160"/>
      <c r="Z14" s="1160"/>
      <c r="AA14" s="1160"/>
    </row>
    <row r="15" spans="1:27" ht="12.75">
      <c r="B15" s="1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18"/>
      <c r="O15" s="16"/>
      <c r="P15" s="1157"/>
      <c r="Q15" s="1159"/>
      <c r="R15" s="1159"/>
      <c r="S15" s="1159"/>
      <c r="T15" s="1159"/>
      <c r="U15" s="1159"/>
      <c r="V15" s="1159"/>
      <c r="W15" s="1159"/>
      <c r="X15" s="1159"/>
      <c r="Y15" s="1159"/>
      <c r="Z15" s="1159"/>
      <c r="AA15" s="1159"/>
    </row>
    <row r="16" spans="1:27" s="7" customFormat="1" ht="12.75">
      <c r="A16" s="72" t="s">
        <v>12</v>
      </c>
      <c r="B16" s="17">
        <v>29667</v>
      </c>
      <c r="C16" s="58">
        <v>29223</v>
      </c>
      <c r="D16" s="58">
        <v>151</v>
      </c>
      <c r="E16" s="58">
        <v>67</v>
      </c>
      <c r="F16" s="58">
        <v>45</v>
      </c>
      <c r="G16" s="58">
        <v>24</v>
      </c>
      <c r="H16" s="58">
        <v>24</v>
      </c>
      <c r="I16" s="58">
        <v>27</v>
      </c>
      <c r="J16" s="58">
        <v>19</v>
      </c>
      <c r="K16" s="58">
        <v>6</v>
      </c>
      <c r="L16" s="58">
        <v>6</v>
      </c>
      <c r="M16" s="58">
        <v>75</v>
      </c>
      <c r="N16" s="17"/>
      <c r="O16" s="16"/>
      <c r="P16" s="1157"/>
      <c r="Q16" s="1158"/>
      <c r="R16" s="1158"/>
      <c r="S16" s="1158"/>
      <c r="T16" s="1158"/>
      <c r="U16" s="1158"/>
      <c r="V16" s="1158"/>
      <c r="W16" s="1158"/>
      <c r="X16" s="1158"/>
      <c r="Y16" s="1158"/>
      <c r="Z16" s="1158"/>
      <c r="AA16" s="1158"/>
    </row>
    <row r="17" spans="1:27" ht="12.75">
      <c r="A17" s="15" t="s">
        <v>1048</v>
      </c>
      <c r="B17" s="18">
        <v>9097</v>
      </c>
      <c r="C17" s="57">
        <v>8949</v>
      </c>
      <c r="D17" s="57">
        <v>57</v>
      </c>
      <c r="E17" s="57">
        <v>19</v>
      </c>
      <c r="F17" s="57">
        <v>14</v>
      </c>
      <c r="G17" s="57">
        <v>8</v>
      </c>
      <c r="H17" s="57">
        <v>9</v>
      </c>
      <c r="I17" s="57">
        <v>8</v>
      </c>
      <c r="J17" s="57">
        <v>10</v>
      </c>
      <c r="K17" s="57">
        <v>2</v>
      </c>
      <c r="L17" s="57">
        <v>2</v>
      </c>
      <c r="M17" s="57">
        <v>19</v>
      </c>
      <c r="N17" s="18"/>
      <c r="O17" s="16"/>
      <c r="P17" s="1157"/>
      <c r="Q17" s="1159"/>
      <c r="R17" s="1159"/>
      <c r="S17" s="1159"/>
      <c r="T17" s="1159"/>
      <c r="U17" s="1159"/>
      <c r="V17" s="1159"/>
      <c r="W17" s="1159"/>
      <c r="X17" s="1159"/>
      <c r="Y17" s="1159"/>
      <c r="Z17" s="1159"/>
      <c r="AA17" s="1160"/>
    </row>
    <row r="18" spans="1:27" ht="12.75">
      <c r="A18" s="15" t="s">
        <v>1049</v>
      </c>
      <c r="B18" s="18">
        <v>20570</v>
      </c>
      <c r="C18" s="57">
        <v>20274</v>
      </c>
      <c r="D18" s="57">
        <v>94</v>
      </c>
      <c r="E18" s="57">
        <v>48</v>
      </c>
      <c r="F18" s="57">
        <v>31</v>
      </c>
      <c r="G18" s="57">
        <v>16</v>
      </c>
      <c r="H18" s="57">
        <v>15</v>
      </c>
      <c r="I18" s="57">
        <v>19</v>
      </c>
      <c r="J18" s="57">
        <v>9</v>
      </c>
      <c r="K18" s="57">
        <v>4</v>
      </c>
      <c r="L18" s="57">
        <v>4</v>
      </c>
      <c r="M18" s="57">
        <v>56</v>
      </c>
      <c r="N18" s="18"/>
      <c r="O18" s="16"/>
      <c r="P18" s="1157"/>
      <c r="Q18" s="1159"/>
      <c r="R18" s="1159"/>
      <c r="S18" s="1159"/>
      <c r="T18" s="1159"/>
      <c r="U18" s="1159"/>
      <c r="V18" s="1159"/>
      <c r="W18" s="1159"/>
      <c r="X18" s="1159"/>
      <c r="Y18" s="1159"/>
      <c r="Z18" s="1160"/>
      <c r="AA18" s="1159"/>
    </row>
    <row r="19" spans="1:27" ht="12.75">
      <c r="B19" s="18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18"/>
      <c r="O19" s="16"/>
      <c r="P19" s="1161"/>
      <c r="Q19" s="1159"/>
      <c r="R19" s="1159"/>
      <c r="S19" s="1159"/>
      <c r="T19" s="1159"/>
      <c r="U19" s="1159"/>
      <c r="V19" s="1159"/>
      <c r="W19" s="1159"/>
      <c r="X19" s="1159"/>
      <c r="Y19" s="1159"/>
      <c r="Z19" s="1159"/>
      <c r="AA19" s="1159"/>
    </row>
    <row r="20" spans="1:27" s="7" customFormat="1" ht="12.75">
      <c r="A20" s="72" t="s">
        <v>21</v>
      </c>
      <c r="B20" s="17">
        <v>9729</v>
      </c>
      <c r="C20" s="58">
        <v>9615</v>
      </c>
      <c r="D20" s="58">
        <v>28</v>
      </c>
      <c r="E20" s="58">
        <v>14</v>
      </c>
      <c r="F20" s="58">
        <v>6</v>
      </c>
      <c r="G20" s="58">
        <v>1</v>
      </c>
      <c r="H20" s="58">
        <v>6</v>
      </c>
      <c r="I20" s="58">
        <v>13</v>
      </c>
      <c r="J20" s="58">
        <v>11</v>
      </c>
      <c r="K20" s="58">
        <v>5</v>
      </c>
      <c r="L20" s="58">
        <v>4</v>
      </c>
      <c r="M20" s="58">
        <v>26</v>
      </c>
      <c r="N20" s="17"/>
      <c r="O20" s="16"/>
      <c r="P20" s="1157"/>
      <c r="Q20" s="1158"/>
      <c r="R20" s="1158"/>
      <c r="S20" s="1158"/>
      <c r="T20" s="1158"/>
      <c r="U20" s="1158"/>
      <c r="V20" s="1158"/>
      <c r="W20" s="1158"/>
      <c r="X20" s="1158"/>
      <c r="Y20" s="1158"/>
      <c r="Z20" s="1158"/>
      <c r="AA20" s="1158"/>
    </row>
    <row r="21" spans="1:27" ht="12.75">
      <c r="A21" s="15" t="s">
        <v>1048</v>
      </c>
      <c r="B21" s="18">
        <v>2621</v>
      </c>
      <c r="C21" s="57">
        <v>2588</v>
      </c>
      <c r="D21" s="57">
        <v>7</v>
      </c>
      <c r="E21" s="57">
        <v>4</v>
      </c>
      <c r="F21" s="57">
        <v>1</v>
      </c>
      <c r="G21" s="57">
        <v>1</v>
      </c>
      <c r="H21" s="57">
        <v>1</v>
      </c>
      <c r="I21" s="57">
        <v>3</v>
      </c>
      <c r="J21" s="57">
        <v>3</v>
      </c>
      <c r="K21" s="57">
        <v>3</v>
      </c>
      <c r="L21" s="57">
        <v>3</v>
      </c>
      <c r="M21" s="57">
        <v>7</v>
      </c>
      <c r="N21" s="18"/>
      <c r="O21" s="16"/>
      <c r="P21" s="1157"/>
      <c r="Q21" s="1159"/>
      <c r="R21" s="1159"/>
      <c r="S21" s="1159"/>
      <c r="T21" s="1159"/>
      <c r="U21" s="1159"/>
      <c r="V21" s="1159"/>
      <c r="W21" s="1159"/>
      <c r="X21" s="1159"/>
      <c r="Y21" s="1159"/>
      <c r="Z21" s="1159"/>
      <c r="AA21" s="1159"/>
    </row>
    <row r="22" spans="1:27" ht="12.75">
      <c r="A22" s="15" t="s">
        <v>1049</v>
      </c>
      <c r="B22" s="18">
        <v>7108</v>
      </c>
      <c r="C22" s="57">
        <v>7027</v>
      </c>
      <c r="D22" s="57">
        <v>21</v>
      </c>
      <c r="E22" s="57">
        <v>10</v>
      </c>
      <c r="F22" s="57">
        <v>5</v>
      </c>
      <c r="G22" s="57" t="s">
        <v>37</v>
      </c>
      <c r="H22" s="57">
        <v>5</v>
      </c>
      <c r="I22" s="57">
        <v>10</v>
      </c>
      <c r="J22" s="57">
        <v>8</v>
      </c>
      <c r="K22" s="57">
        <v>2</v>
      </c>
      <c r="L22" s="57">
        <v>1</v>
      </c>
      <c r="M22" s="57">
        <v>19</v>
      </c>
      <c r="N22" s="18"/>
      <c r="O22" s="16"/>
      <c r="P22" s="1157"/>
      <c r="Q22" s="1159"/>
      <c r="R22" s="1159"/>
      <c r="S22" s="1159"/>
      <c r="T22" s="1159"/>
      <c r="U22" s="1159"/>
      <c r="V22" s="1159"/>
      <c r="W22" s="1159"/>
      <c r="X22" s="1159"/>
      <c r="Y22" s="1159"/>
      <c r="Z22" s="1159"/>
      <c r="AA22" s="1159"/>
    </row>
    <row r="23" spans="1:27" ht="12.75">
      <c r="B23" s="18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18"/>
      <c r="O23" s="16"/>
      <c r="P23" s="1157"/>
      <c r="Q23" s="1159"/>
      <c r="R23" s="1159"/>
      <c r="S23" s="1159"/>
      <c r="T23" s="1159"/>
      <c r="U23" s="1159"/>
      <c r="V23" s="1159"/>
      <c r="W23" s="1159"/>
      <c r="X23" s="1159"/>
      <c r="Y23" s="1159"/>
      <c r="Z23" s="1159"/>
      <c r="AA23" s="1159"/>
    </row>
    <row r="24" spans="1:27" s="7" customFormat="1" ht="12.75">
      <c r="A24" s="7" t="s">
        <v>2</v>
      </c>
      <c r="B24" s="17">
        <v>6571</v>
      </c>
      <c r="C24" s="58">
        <v>6466</v>
      </c>
      <c r="D24" s="58">
        <v>30</v>
      </c>
      <c r="E24" s="58">
        <v>15</v>
      </c>
      <c r="F24" s="58">
        <v>15</v>
      </c>
      <c r="G24" s="58">
        <v>6</v>
      </c>
      <c r="H24" s="58">
        <v>8</v>
      </c>
      <c r="I24" s="58">
        <v>8</v>
      </c>
      <c r="J24" s="58">
        <v>7</v>
      </c>
      <c r="K24" s="58">
        <v>2</v>
      </c>
      <c r="L24" s="58">
        <v>1</v>
      </c>
      <c r="M24" s="58">
        <v>13</v>
      </c>
      <c r="N24" s="17"/>
      <c r="O24" s="16"/>
      <c r="P24" s="1157"/>
      <c r="Q24" s="1158"/>
      <c r="R24" s="1158"/>
      <c r="S24" s="1158"/>
      <c r="T24" s="1158"/>
      <c r="U24" s="1158"/>
      <c r="V24" s="1158"/>
      <c r="W24" s="1158"/>
      <c r="X24" s="1158"/>
      <c r="Y24" s="1158"/>
      <c r="Z24" s="1158"/>
      <c r="AA24" s="1158"/>
    </row>
    <row r="25" spans="1:27" ht="12.75">
      <c r="A25" s="15" t="s">
        <v>1048</v>
      </c>
      <c r="B25" s="18">
        <v>910</v>
      </c>
      <c r="C25" s="57">
        <v>894</v>
      </c>
      <c r="D25" s="57">
        <v>5</v>
      </c>
      <c r="E25" s="57" t="s">
        <v>37</v>
      </c>
      <c r="F25" s="57">
        <v>2</v>
      </c>
      <c r="G25" s="57" t="s">
        <v>37</v>
      </c>
      <c r="H25" s="57">
        <v>1</v>
      </c>
      <c r="I25" s="57">
        <v>2</v>
      </c>
      <c r="J25" s="57">
        <v>1</v>
      </c>
      <c r="K25" s="57">
        <v>1</v>
      </c>
      <c r="L25" s="57" t="s">
        <v>37</v>
      </c>
      <c r="M25" s="57">
        <v>4</v>
      </c>
      <c r="N25" s="18"/>
      <c r="O25" s="16"/>
      <c r="P25" s="1157"/>
      <c r="Q25" s="1159"/>
      <c r="R25" s="1159"/>
      <c r="S25" s="1159"/>
      <c r="T25" s="1159"/>
      <c r="U25" s="1159"/>
      <c r="V25" s="1159"/>
      <c r="W25" s="1159"/>
      <c r="X25" s="1159"/>
      <c r="Y25" s="1159"/>
      <c r="Z25" s="1160"/>
      <c r="AA25" s="1159"/>
    </row>
    <row r="26" spans="1:27" ht="12.75">
      <c r="A26" s="15" t="s">
        <v>1049</v>
      </c>
      <c r="B26" s="18">
        <v>5661</v>
      </c>
      <c r="C26" s="57">
        <v>5572</v>
      </c>
      <c r="D26" s="57">
        <v>25</v>
      </c>
      <c r="E26" s="57">
        <v>15</v>
      </c>
      <c r="F26" s="57">
        <v>13</v>
      </c>
      <c r="G26" s="57">
        <v>6</v>
      </c>
      <c r="H26" s="57">
        <v>7</v>
      </c>
      <c r="I26" s="57">
        <v>6</v>
      </c>
      <c r="J26" s="57">
        <v>6</v>
      </c>
      <c r="K26" s="57">
        <v>1</v>
      </c>
      <c r="L26" s="57">
        <v>1</v>
      </c>
      <c r="M26" s="57">
        <v>9</v>
      </c>
      <c r="N26" s="18"/>
      <c r="O26" s="16"/>
      <c r="P26" s="1157"/>
      <c r="Q26" s="1159"/>
      <c r="R26" s="1159"/>
      <c r="S26" s="1159"/>
      <c r="T26" s="1159"/>
      <c r="U26" s="1159"/>
      <c r="V26" s="1159"/>
      <c r="W26" s="1159"/>
      <c r="X26" s="1159"/>
      <c r="Y26" s="1159"/>
      <c r="Z26" s="1159"/>
      <c r="AA26" s="1159"/>
    </row>
    <row r="27" spans="1:27" ht="12.75">
      <c r="B27" s="18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18"/>
      <c r="O27" s="16"/>
      <c r="P27" s="1157"/>
      <c r="Q27" s="1159"/>
      <c r="R27" s="1159"/>
      <c r="S27" s="1159"/>
      <c r="T27" s="1159"/>
      <c r="U27" s="1159"/>
      <c r="V27" s="1159"/>
      <c r="W27" s="1159"/>
      <c r="X27" s="1159"/>
      <c r="Y27" s="1159"/>
      <c r="Z27" s="1159"/>
      <c r="AA27" s="1159"/>
    </row>
    <row r="28" spans="1:27" s="7" customFormat="1" ht="12.75">
      <c r="A28" s="7" t="s">
        <v>3</v>
      </c>
      <c r="B28" s="17">
        <v>31567</v>
      </c>
      <c r="C28" s="58">
        <v>31091</v>
      </c>
      <c r="D28" s="58">
        <v>187</v>
      </c>
      <c r="E28" s="58">
        <v>70</v>
      </c>
      <c r="F28" s="58">
        <v>46</v>
      </c>
      <c r="G28" s="58">
        <v>41</v>
      </c>
      <c r="H28" s="58">
        <v>33</v>
      </c>
      <c r="I28" s="58">
        <v>22</v>
      </c>
      <c r="J28" s="58">
        <v>23</v>
      </c>
      <c r="K28" s="58">
        <v>6</v>
      </c>
      <c r="L28" s="58">
        <v>4</v>
      </c>
      <c r="M28" s="58">
        <v>44</v>
      </c>
      <c r="N28" s="17"/>
      <c r="O28" s="16"/>
      <c r="P28" s="1157"/>
      <c r="Q28" s="1158"/>
      <c r="R28" s="1158"/>
      <c r="S28" s="1158"/>
      <c r="T28" s="1158"/>
      <c r="U28" s="1158"/>
      <c r="V28" s="1158"/>
      <c r="W28" s="1158"/>
      <c r="X28" s="1158"/>
      <c r="Y28" s="1158"/>
      <c r="Z28" s="1158"/>
      <c r="AA28" s="1158"/>
    </row>
    <row r="29" spans="1:27" ht="12.75">
      <c r="A29" s="15" t="s">
        <v>1048</v>
      </c>
      <c r="B29" s="18">
        <v>3874</v>
      </c>
      <c r="C29" s="57">
        <v>3797</v>
      </c>
      <c r="D29" s="57">
        <v>33</v>
      </c>
      <c r="E29" s="57">
        <v>9</v>
      </c>
      <c r="F29" s="57">
        <v>8</v>
      </c>
      <c r="G29" s="57">
        <v>7</v>
      </c>
      <c r="H29" s="57">
        <v>4</v>
      </c>
      <c r="I29" s="57">
        <v>4</v>
      </c>
      <c r="J29" s="57">
        <v>6</v>
      </c>
      <c r="K29" s="57">
        <v>2</v>
      </c>
      <c r="L29" s="57" t="s">
        <v>37</v>
      </c>
      <c r="M29" s="57">
        <v>4</v>
      </c>
      <c r="N29" s="18"/>
      <c r="O29" s="16"/>
      <c r="P29" s="1157"/>
      <c r="Q29" s="1159"/>
      <c r="R29" s="1159"/>
      <c r="S29" s="1159"/>
      <c r="T29" s="1159"/>
      <c r="U29" s="1159"/>
      <c r="V29" s="1159"/>
      <c r="W29" s="1159"/>
      <c r="X29" s="1159"/>
      <c r="Y29" s="1159"/>
      <c r="Z29" s="1159"/>
      <c r="AA29" s="1159"/>
    </row>
    <row r="30" spans="1:27" ht="12.75">
      <c r="A30" s="15" t="s">
        <v>1049</v>
      </c>
      <c r="B30" s="18">
        <v>27693</v>
      </c>
      <c r="C30" s="57">
        <v>27294</v>
      </c>
      <c r="D30" s="57">
        <v>154</v>
      </c>
      <c r="E30" s="57">
        <v>61</v>
      </c>
      <c r="F30" s="57">
        <v>38</v>
      </c>
      <c r="G30" s="57">
        <v>34</v>
      </c>
      <c r="H30" s="57">
        <v>29</v>
      </c>
      <c r="I30" s="57">
        <v>18</v>
      </c>
      <c r="J30" s="57">
        <v>17</v>
      </c>
      <c r="K30" s="57">
        <v>4</v>
      </c>
      <c r="L30" s="57">
        <v>4</v>
      </c>
      <c r="M30" s="57">
        <v>40</v>
      </c>
      <c r="N30" s="18"/>
      <c r="O30" s="16"/>
      <c r="P30" s="1157"/>
      <c r="Q30" s="1159"/>
      <c r="R30" s="1159"/>
      <c r="S30" s="1159"/>
      <c r="T30" s="1159"/>
      <c r="U30" s="1159"/>
      <c r="V30" s="1159"/>
      <c r="W30" s="1159"/>
      <c r="X30" s="1159"/>
      <c r="Y30" s="1159"/>
      <c r="Z30" s="1159"/>
      <c r="AA30" s="1159"/>
    </row>
    <row r="31" spans="1:27" ht="12.75">
      <c r="B31" s="18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18"/>
      <c r="O31" s="16"/>
      <c r="P31" s="1157"/>
      <c r="Q31" s="1159"/>
      <c r="R31" s="1159"/>
      <c r="S31" s="1159"/>
      <c r="T31" s="1159"/>
      <c r="U31" s="1159"/>
      <c r="V31" s="1159"/>
      <c r="W31" s="1159"/>
      <c r="X31" s="1159"/>
      <c r="Y31" s="1159"/>
      <c r="Z31" s="1159"/>
      <c r="AA31" s="1159"/>
    </row>
    <row r="32" spans="1:27" s="7" customFormat="1" ht="12.75">
      <c r="A32" s="7" t="s">
        <v>4</v>
      </c>
      <c r="B32" s="17">
        <v>5631</v>
      </c>
      <c r="C32" s="58">
        <v>5553</v>
      </c>
      <c r="D32" s="58">
        <v>25</v>
      </c>
      <c r="E32" s="58">
        <v>19</v>
      </c>
      <c r="F32" s="58">
        <v>7</v>
      </c>
      <c r="G32" s="58">
        <v>7</v>
      </c>
      <c r="H32" s="58">
        <v>6</v>
      </c>
      <c r="I32" s="58">
        <v>6</v>
      </c>
      <c r="J32" s="58">
        <v>2</v>
      </c>
      <c r="K32" s="58">
        <v>1</v>
      </c>
      <c r="L32" s="58" t="s">
        <v>37</v>
      </c>
      <c r="M32" s="58">
        <v>5</v>
      </c>
      <c r="N32" s="17"/>
      <c r="O32" s="16"/>
      <c r="P32" s="1157"/>
      <c r="Q32" s="1158"/>
      <c r="R32" s="1158"/>
      <c r="S32" s="1158"/>
      <c r="T32" s="1158"/>
      <c r="U32" s="1158"/>
      <c r="V32" s="1158"/>
      <c r="W32" s="1158"/>
      <c r="X32" s="1158"/>
      <c r="Y32" s="1158"/>
      <c r="Z32" s="1158"/>
      <c r="AA32" s="1158"/>
    </row>
    <row r="33" spans="1:27" ht="12.75">
      <c r="A33" s="15" t="s">
        <v>1048</v>
      </c>
      <c r="B33" s="18">
        <v>853</v>
      </c>
      <c r="C33" s="57">
        <v>844</v>
      </c>
      <c r="D33" s="57">
        <v>4</v>
      </c>
      <c r="E33" s="57">
        <v>4</v>
      </c>
      <c r="F33" s="57" t="s">
        <v>37</v>
      </c>
      <c r="G33" s="57" t="s">
        <v>37</v>
      </c>
      <c r="H33" s="57">
        <v>1</v>
      </c>
      <c r="I33" s="57" t="s">
        <v>37</v>
      </c>
      <c r="J33" s="57" t="s">
        <v>37</v>
      </c>
      <c r="K33" s="57" t="s">
        <v>37</v>
      </c>
      <c r="L33" s="57" t="s">
        <v>37</v>
      </c>
      <c r="M33" s="57" t="s">
        <v>37</v>
      </c>
      <c r="N33" s="18"/>
      <c r="O33" s="16"/>
      <c r="P33" s="1157"/>
      <c r="Q33" s="1159"/>
      <c r="R33" s="1159"/>
      <c r="S33" s="1159"/>
      <c r="T33" s="1159"/>
      <c r="U33" s="1159"/>
      <c r="V33" s="1159"/>
      <c r="W33" s="1159"/>
      <c r="X33" s="1159"/>
      <c r="Y33" s="1159"/>
      <c r="Z33" s="1159"/>
      <c r="AA33" s="1159"/>
    </row>
    <row r="34" spans="1:27" ht="12.75">
      <c r="A34" s="15" t="s">
        <v>1049</v>
      </c>
      <c r="B34" s="18">
        <v>4778</v>
      </c>
      <c r="C34" s="57">
        <v>4709</v>
      </c>
      <c r="D34" s="57">
        <v>21</v>
      </c>
      <c r="E34" s="57">
        <v>15</v>
      </c>
      <c r="F34" s="57">
        <v>7</v>
      </c>
      <c r="G34" s="57">
        <v>7</v>
      </c>
      <c r="H34" s="57">
        <v>5</v>
      </c>
      <c r="I34" s="57">
        <v>6</v>
      </c>
      <c r="J34" s="57">
        <v>2</v>
      </c>
      <c r="K34" s="57">
        <v>1</v>
      </c>
      <c r="L34" s="57" t="s">
        <v>37</v>
      </c>
      <c r="M34" s="57">
        <v>5</v>
      </c>
      <c r="N34" s="18"/>
      <c r="O34" s="16"/>
      <c r="P34" s="1157"/>
      <c r="Q34" s="1159"/>
      <c r="R34" s="1159"/>
      <c r="S34" s="1159"/>
      <c r="T34" s="1159"/>
      <c r="U34" s="1159"/>
      <c r="V34" s="1159"/>
      <c r="W34" s="1159"/>
      <c r="X34" s="1159"/>
      <c r="Y34" s="1159"/>
      <c r="Z34" s="1159"/>
      <c r="AA34" s="1159"/>
    </row>
    <row r="35" spans="1:27" ht="12.75">
      <c r="B35" s="18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18"/>
      <c r="O35" s="16"/>
      <c r="P35" s="1157"/>
      <c r="Q35" s="1159"/>
      <c r="R35" s="1159"/>
      <c r="S35" s="1159"/>
      <c r="T35" s="1159"/>
      <c r="U35" s="1159"/>
      <c r="V35" s="1159"/>
      <c r="W35" s="1159"/>
      <c r="X35" s="1159"/>
      <c r="Y35" s="1159"/>
      <c r="Z35" s="1159"/>
      <c r="AA35" s="1159"/>
    </row>
    <row r="36" spans="1:27" s="7" customFormat="1" ht="12.75">
      <c r="A36" s="7" t="s">
        <v>5</v>
      </c>
      <c r="B36" s="17">
        <v>17523</v>
      </c>
      <c r="C36" s="58">
        <v>16851</v>
      </c>
      <c r="D36" s="58">
        <v>206</v>
      </c>
      <c r="E36" s="58">
        <v>99</v>
      </c>
      <c r="F36" s="58">
        <v>77</v>
      </c>
      <c r="G36" s="58">
        <v>58</v>
      </c>
      <c r="H36" s="58">
        <v>43</v>
      </c>
      <c r="I36" s="58">
        <v>53</v>
      </c>
      <c r="J36" s="58">
        <v>29</v>
      </c>
      <c r="K36" s="58">
        <v>20</v>
      </c>
      <c r="L36" s="58">
        <v>12</v>
      </c>
      <c r="M36" s="58">
        <v>75</v>
      </c>
      <c r="N36" s="17"/>
      <c r="O36" s="16"/>
      <c r="P36" s="1157"/>
      <c r="Q36" s="1158"/>
      <c r="R36" s="1158"/>
      <c r="S36" s="1158"/>
      <c r="T36" s="1158"/>
      <c r="U36" s="1158"/>
      <c r="V36" s="1158"/>
      <c r="W36" s="1158"/>
      <c r="X36" s="1158"/>
      <c r="Y36" s="1158"/>
      <c r="Z36" s="1158"/>
      <c r="AA36" s="1158"/>
    </row>
    <row r="37" spans="1:27" ht="12.75">
      <c r="A37" s="15" t="s">
        <v>1048</v>
      </c>
      <c r="B37" s="18">
        <v>3460</v>
      </c>
      <c r="C37" s="57">
        <v>3351</v>
      </c>
      <c r="D37" s="57">
        <v>35</v>
      </c>
      <c r="E37" s="57">
        <v>16</v>
      </c>
      <c r="F37" s="57">
        <v>10</v>
      </c>
      <c r="G37" s="57">
        <v>8</v>
      </c>
      <c r="H37" s="57">
        <v>7</v>
      </c>
      <c r="I37" s="57">
        <v>6</v>
      </c>
      <c r="J37" s="57">
        <v>4</v>
      </c>
      <c r="K37" s="57">
        <v>5</v>
      </c>
      <c r="L37" s="57" t="s">
        <v>37</v>
      </c>
      <c r="M37" s="57">
        <v>18</v>
      </c>
      <c r="N37" s="18"/>
      <c r="O37" s="16"/>
      <c r="P37" s="1157"/>
      <c r="Q37" s="1159"/>
      <c r="R37" s="1159"/>
      <c r="S37" s="1159"/>
      <c r="T37" s="1159"/>
      <c r="U37" s="1159"/>
      <c r="V37" s="1159"/>
      <c r="W37" s="1159"/>
      <c r="X37" s="1159"/>
      <c r="Y37" s="1159"/>
      <c r="Z37" s="1159"/>
      <c r="AA37" s="1159"/>
    </row>
    <row r="38" spans="1:27" ht="12.75">
      <c r="A38" s="15" t="s">
        <v>1049</v>
      </c>
      <c r="B38" s="18">
        <v>14063</v>
      </c>
      <c r="C38" s="57">
        <v>13500</v>
      </c>
      <c r="D38" s="57">
        <v>171</v>
      </c>
      <c r="E38" s="57">
        <v>83</v>
      </c>
      <c r="F38" s="57">
        <v>67</v>
      </c>
      <c r="G38" s="57">
        <v>50</v>
      </c>
      <c r="H38" s="57">
        <v>36</v>
      </c>
      <c r="I38" s="57">
        <v>47</v>
      </c>
      <c r="J38" s="57">
        <v>25</v>
      </c>
      <c r="K38" s="57">
        <v>15</v>
      </c>
      <c r="L38" s="57">
        <v>12</v>
      </c>
      <c r="M38" s="57">
        <v>57</v>
      </c>
      <c r="N38" s="18"/>
      <c r="O38" s="16"/>
      <c r="P38" s="1157"/>
      <c r="Q38" s="1159"/>
      <c r="R38" s="1159"/>
      <c r="S38" s="1159"/>
      <c r="T38" s="1159"/>
      <c r="U38" s="1159"/>
      <c r="V38" s="1159"/>
      <c r="W38" s="1159"/>
      <c r="X38" s="1159"/>
      <c r="Y38" s="1159"/>
      <c r="Z38" s="1159"/>
      <c r="AA38" s="1159"/>
    </row>
    <row r="39" spans="1:27" ht="12.75">
      <c r="B39" s="18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18"/>
      <c r="O39" s="16"/>
      <c r="P39" s="1157"/>
      <c r="Q39" s="1159"/>
      <c r="R39" s="1159"/>
      <c r="S39" s="1159"/>
      <c r="T39" s="1159"/>
      <c r="U39" s="1159"/>
      <c r="V39" s="1159"/>
      <c r="W39" s="1159"/>
      <c r="X39" s="1159"/>
      <c r="Y39" s="1159"/>
      <c r="Z39" s="1159"/>
      <c r="AA39" s="1159"/>
    </row>
    <row r="40" spans="1:27" s="7" customFormat="1" ht="12.75">
      <c r="A40" s="49" t="s">
        <v>10</v>
      </c>
      <c r="B40" s="17">
        <v>16690</v>
      </c>
      <c r="C40" s="58">
        <v>16337</v>
      </c>
      <c r="D40" s="58">
        <v>94</v>
      </c>
      <c r="E40" s="58">
        <v>59</v>
      </c>
      <c r="F40" s="58">
        <v>37</v>
      </c>
      <c r="G40" s="58">
        <v>29</v>
      </c>
      <c r="H40" s="58">
        <v>25</v>
      </c>
      <c r="I40" s="58">
        <v>26</v>
      </c>
      <c r="J40" s="58">
        <v>27</v>
      </c>
      <c r="K40" s="58">
        <v>14</v>
      </c>
      <c r="L40" s="58">
        <v>5</v>
      </c>
      <c r="M40" s="58">
        <v>37</v>
      </c>
      <c r="N40" s="17"/>
      <c r="O40" s="16"/>
      <c r="P40" s="1157"/>
      <c r="Q40" s="1158"/>
      <c r="R40" s="1158"/>
      <c r="S40" s="1158"/>
      <c r="T40" s="1158"/>
      <c r="U40" s="1158"/>
      <c r="V40" s="1158"/>
      <c r="W40" s="1158"/>
      <c r="X40" s="1158"/>
      <c r="Y40" s="1158"/>
      <c r="Z40" s="1158"/>
      <c r="AA40" s="1158"/>
    </row>
    <row r="41" spans="1:27" ht="12.75">
      <c r="A41" s="15" t="s">
        <v>1048</v>
      </c>
      <c r="B41" s="18">
        <v>16690</v>
      </c>
      <c r="C41" s="57">
        <v>16337</v>
      </c>
      <c r="D41" s="57">
        <v>94</v>
      </c>
      <c r="E41" s="57">
        <v>59</v>
      </c>
      <c r="F41" s="57">
        <v>37</v>
      </c>
      <c r="G41" s="57">
        <v>29</v>
      </c>
      <c r="H41" s="57">
        <v>25</v>
      </c>
      <c r="I41" s="57">
        <v>26</v>
      </c>
      <c r="J41" s="57">
        <v>27</v>
      </c>
      <c r="K41" s="57">
        <v>14</v>
      </c>
      <c r="L41" s="57">
        <v>5</v>
      </c>
      <c r="M41" s="57">
        <v>37</v>
      </c>
      <c r="N41" s="18"/>
      <c r="O41" s="16"/>
      <c r="P41" s="1157"/>
      <c r="Q41" s="1159"/>
      <c r="R41" s="1159"/>
      <c r="S41" s="1159"/>
      <c r="T41" s="1159"/>
      <c r="U41" s="1159"/>
      <c r="V41" s="1159"/>
      <c r="W41" s="1159"/>
      <c r="X41" s="1159"/>
      <c r="Y41" s="1159"/>
      <c r="Z41" s="1159"/>
      <c r="AA41" s="1159"/>
    </row>
    <row r="42" spans="1:27" ht="12.75">
      <c r="A42" s="15" t="s">
        <v>1049</v>
      </c>
      <c r="B42" s="18" t="s">
        <v>37</v>
      </c>
      <c r="C42" s="57" t="s">
        <v>37</v>
      </c>
      <c r="D42" s="57" t="s">
        <v>37</v>
      </c>
      <c r="E42" s="57" t="s">
        <v>37</v>
      </c>
      <c r="F42" s="57" t="s">
        <v>37</v>
      </c>
      <c r="G42" s="57" t="s">
        <v>37</v>
      </c>
      <c r="H42" s="57" t="s">
        <v>37</v>
      </c>
      <c r="I42" s="57" t="s">
        <v>37</v>
      </c>
      <c r="J42" s="57" t="s">
        <v>37</v>
      </c>
      <c r="K42" s="57" t="s">
        <v>37</v>
      </c>
      <c r="L42" s="57" t="s">
        <v>37</v>
      </c>
      <c r="M42" s="57" t="s">
        <v>37</v>
      </c>
      <c r="N42" s="18"/>
      <c r="O42" s="16"/>
      <c r="P42" s="1157"/>
      <c r="Q42" s="1159"/>
      <c r="R42" s="1159"/>
      <c r="S42" s="1159"/>
      <c r="T42" s="1159"/>
      <c r="U42" s="1159"/>
      <c r="V42" s="1159"/>
      <c r="W42" s="1159"/>
      <c r="X42" s="1159"/>
      <c r="Y42" s="1159"/>
      <c r="Z42" s="1159"/>
      <c r="AA42" s="1159"/>
    </row>
    <row r="43" spans="1:27" ht="12.75">
      <c r="B43" s="18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18"/>
      <c r="O43" s="16"/>
      <c r="P43" s="1157"/>
      <c r="Q43" s="1159"/>
      <c r="R43" s="1159"/>
      <c r="S43" s="1159"/>
      <c r="T43" s="1159"/>
      <c r="U43" s="1159"/>
      <c r="V43" s="1159"/>
      <c r="W43" s="1159"/>
      <c r="X43" s="1159"/>
      <c r="Y43" s="1159"/>
      <c r="Z43" s="1159"/>
      <c r="AA43" s="1159"/>
    </row>
    <row r="44" spans="1:27" s="7" customFormat="1" ht="12.75">
      <c r="A44" s="49" t="s">
        <v>11</v>
      </c>
      <c r="B44" s="17">
        <v>9092</v>
      </c>
      <c r="C44" s="58">
        <v>8853</v>
      </c>
      <c r="D44" s="58">
        <v>68</v>
      </c>
      <c r="E44" s="58">
        <v>25</v>
      </c>
      <c r="F44" s="58">
        <v>17</v>
      </c>
      <c r="G44" s="58">
        <v>10</v>
      </c>
      <c r="H44" s="58">
        <v>15</v>
      </c>
      <c r="I44" s="58">
        <v>14</v>
      </c>
      <c r="J44" s="58">
        <v>15</v>
      </c>
      <c r="K44" s="58">
        <v>12</v>
      </c>
      <c r="L44" s="58">
        <v>12</v>
      </c>
      <c r="M44" s="58">
        <v>51</v>
      </c>
      <c r="N44" s="17"/>
      <c r="O44" s="16"/>
      <c r="P44" s="1157"/>
      <c r="Q44" s="1158"/>
      <c r="R44" s="1158"/>
      <c r="S44" s="1158"/>
      <c r="T44" s="1158"/>
      <c r="U44" s="1158"/>
      <c r="V44" s="1158"/>
      <c r="W44" s="1158"/>
      <c r="X44" s="1158"/>
      <c r="Y44" s="1158"/>
      <c r="Z44" s="1158"/>
      <c r="AA44" s="1158"/>
    </row>
    <row r="45" spans="1:27" ht="12.75">
      <c r="A45" s="15" t="s">
        <v>1048</v>
      </c>
      <c r="B45" s="18">
        <v>9092</v>
      </c>
      <c r="C45" s="57">
        <v>8853</v>
      </c>
      <c r="D45" s="57">
        <v>68</v>
      </c>
      <c r="E45" s="57">
        <v>25</v>
      </c>
      <c r="F45" s="57">
        <v>17</v>
      </c>
      <c r="G45" s="57">
        <v>10</v>
      </c>
      <c r="H45" s="57">
        <v>15</v>
      </c>
      <c r="I45" s="57">
        <v>14</v>
      </c>
      <c r="J45" s="57">
        <v>15</v>
      </c>
      <c r="K45" s="57">
        <v>12</v>
      </c>
      <c r="L45" s="57">
        <v>12</v>
      </c>
      <c r="M45" s="57">
        <v>51</v>
      </c>
      <c r="N45" s="18"/>
      <c r="O45" s="16"/>
      <c r="P45" s="1157"/>
      <c r="Q45" s="1159"/>
      <c r="R45" s="1159"/>
      <c r="S45" s="1159"/>
      <c r="T45" s="1159"/>
      <c r="U45" s="1159"/>
      <c r="V45" s="1159"/>
      <c r="W45" s="1159"/>
      <c r="X45" s="1159"/>
      <c r="Y45" s="1159"/>
      <c r="Z45" s="1159"/>
      <c r="AA45" s="1159"/>
    </row>
    <row r="46" spans="1:27" ht="12.75">
      <c r="A46" s="15" t="s">
        <v>1049</v>
      </c>
      <c r="B46" s="18" t="s">
        <v>37</v>
      </c>
      <c r="C46" s="57" t="s">
        <v>37</v>
      </c>
      <c r="D46" s="57" t="s">
        <v>37</v>
      </c>
      <c r="E46" s="57" t="s">
        <v>37</v>
      </c>
      <c r="F46" s="57" t="s">
        <v>37</v>
      </c>
      <c r="G46" s="57" t="s">
        <v>37</v>
      </c>
      <c r="H46" s="57" t="s">
        <v>37</v>
      </c>
      <c r="I46" s="57" t="s">
        <v>37</v>
      </c>
      <c r="J46" s="57" t="s">
        <v>37</v>
      </c>
      <c r="K46" s="57" t="s">
        <v>37</v>
      </c>
      <c r="L46" s="57" t="s">
        <v>37</v>
      </c>
      <c r="M46" s="57" t="s">
        <v>37</v>
      </c>
      <c r="N46" s="18"/>
      <c r="O46" s="16"/>
      <c r="P46" s="1157"/>
      <c r="Q46" s="1159"/>
      <c r="R46" s="1159"/>
      <c r="S46" s="1159"/>
      <c r="T46" s="1159"/>
      <c r="U46" s="1159"/>
      <c r="V46" s="1159"/>
      <c r="W46" s="1159"/>
      <c r="X46" s="1159"/>
      <c r="Y46" s="1160"/>
      <c r="Z46" s="1160"/>
      <c r="AA46" s="1159"/>
    </row>
    <row r="47" spans="1:27" ht="12.75">
      <c r="A47" s="8"/>
      <c r="B47" s="1162"/>
      <c r="C47" s="1163"/>
      <c r="D47" s="1163"/>
      <c r="E47" s="1163"/>
      <c r="F47" s="1164"/>
      <c r="G47" s="1164"/>
      <c r="H47" s="1164"/>
      <c r="I47" s="1164"/>
      <c r="J47" s="1164"/>
      <c r="K47" s="1164"/>
      <c r="L47" s="1164"/>
      <c r="M47" s="1164"/>
      <c r="P47" s="1157"/>
    </row>
    <row r="48" spans="1:27" ht="14.25" customHeight="1">
      <c r="A48" s="149" t="s">
        <v>1312</v>
      </c>
      <c r="B48" s="19"/>
      <c r="C48" s="19"/>
      <c r="D48" s="19"/>
      <c r="E48" s="19"/>
      <c r="F48" s="18"/>
      <c r="G48" s="18"/>
      <c r="H48" s="18"/>
      <c r="I48" s="18"/>
      <c r="J48" s="18"/>
      <c r="K48" s="18"/>
      <c r="L48" s="18"/>
      <c r="M48" s="18"/>
      <c r="N48" s="19"/>
      <c r="P48" s="7"/>
    </row>
    <row r="49" spans="16:16">
      <c r="P49" s="6"/>
    </row>
    <row r="50" spans="16:16">
      <c r="P50" s="6"/>
    </row>
    <row r="51" spans="16:16">
      <c r="P51" s="6"/>
    </row>
    <row r="52" spans="16:16">
      <c r="P52" s="6"/>
    </row>
    <row r="53" spans="16:16">
      <c r="P53" s="6"/>
    </row>
    <row r="54" spans="16:16">
      <c r="P54" s="6"/>
    </row>
    <row r="55" spans="16:16">
      <c r="P55" s="6"/>
    </row>
    <row r="56" spans="16:16">
      <c r="P56" s="6"/>
    </row>
  </sheetData>
  <mergeCells count="4">
    <mergeCell ref="A4:B4"/>
    <mergeCell ref="B5:B6"/>
    <mergeCell ref="C5:M5"/>
    <mergeCell ref="A1:C1"/>
  </mergeCells>
  <hyperlinks>
    <hyperlink ref="A1" location="Содержание!A1" display="Вернуться в СОДЕРЖАНИЕ" xr:uid="{0340B112-7957-49F8-BB18-776D94BF00AE}"/>
  </hyperlinks>
  <pageMargins left="0.78740157480314965" right="0.62992125984251968" top="0.78740157480314965" bottom="0.78740157480314965" header="0.51181102362204722" footer="0.62992125984251968"/>
  <pageSetup paperSize="9" firstPageNumber="117" orientation="portrait" useFirstPageNumber="1" r:id="rId1"/>
  <headerFooter alignWithMargins="0">
    <oddFooter>&amp;C&amp;"Times New Roman,обычный"&amp;9&amp;P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G62"/>
  <sheetViews>
    <sheetView zoomScaleNormal="100" zoomScaleSheetLayoutView="100" workbookViewId="0">
      <pane xSplit="1" ySplit="5" topLeftCell="B36" activePane="bottomRight" state="frozen"/>
      <selection activeCell="P15" sqref="P15"/>
      <selection pane="topRight" activeCell="P15" sqref="P15"/>
      <selection pane="bottomLeft" activeCell="P15" sqref="P15"/>
      <selection pane="bottomRight" activeCell="I56" sqref="I56"/>
    </sheetView>
  </sheetViews>
  <sheetFormatPr defaultColWidth="9.140625" defaultRowHeight="12.75"/>
  <cols>
    <col min="1" max="1" width="26.85546875" style="1165" customWidth="1"/>
    <col min="2" max="2" width="12.28515625" style="23" customWidth="1"/>
    <col min="3" max="3" width="7.42578125" style="23" customWidth="1"/>
    <col min="4" max="5" width="12.7109375" style="23" customWidth="1"/>
    <col min="6" max="6" width="12.7109375" style="102" customWidth="1"/>
    <col min="7" max="234" width="9.140625" style="1165"/>
    <col min="235" max="235" width="25.28515625" style="1165" customWidth="1"/>
    <col min="236" max="236" width="12.28515625" style="1165" customWidth="1"/>
    <col min="237" max="237" width="7.42578125" style="1165" customWidth="1"/>
    <col min="238" max="238" width="11.140625" style="1165" customWidth="1"/>
    <col min="239" max="239" width="10.5703125" style="1165" customWidth="1"/>
    <col min="240" max="240" width="15.85546875" style="1165" customWidth="1"/>
    <col min="241" max="256" width="0" style="1165" hidden="1" customWidth="1"/>
    <col min="257" max="490" width="9.140625" style="1165"/>
    <col min="491" max="491" width="25.28515625" style="1165" customWidth="1"/>
    <col min="492" max="492" width="12.28515625" style="1165" customWidth="1"/>
    <col min="493" max="493" width="7.42578125" style="1165" customWidth="1"/>
    <col min="494" max="494" width="11.140625" style="1165" customWidth="1"/>
    <col min="495" max="495" width="10.5703125" style="1165" customWidth="1"/>
    <col min="496" max="496" width="15.85546875" style="1165" customWidth="1"/>
    <col min="497" max="512" width="0" style="1165" hidden="1" customWidth="1"/>
    <col min="513" max="746" width="9.140625" style="1165"/>
    <col min="747" max="747" width="25.28515625" style="1165" customWidth="1"/>
    <col min="748" max="748" width="12.28515625" style="1165" customWidth="1"/>
    <col min="749" max="749" width="7.42578125" style="1165" customWidth="1"/>
    <col min="750" max="750" width="11.140625" style="1165" customWidth="1"/>
    <col min="751" max="751" width="10.5703125" style="1165" customWidth="1"/>
    <col min="752" max="752" width="15.85546875" style="1165" customWidth="1"/>
    <col min="753" max="768" width="0" style="1165" hidden="1" customWidth="1"/>
    <col min="769" max="1002" width="9.140625" style="1165"/>
    <col min="1003" max="1003" width="25.28515625" style="1165" customWidth="1"/>
    <col min="1004" max="1004" width="12.28515625" style="1165" customWidth="1"/>
    <col min="1005" max="1005" width="7.42578125" style="1165" customWidth="1"/>
    <col min="1006" max="1006" width="11.140625" style="1165" customWidth="1"/>
    <col min="1007" max="1007" width="10.5703125" style="1165" customWidth="1"/>
    <col min="1008" max="1008" width="15.85546875" style="1165" customWidth="1"/>
    <col min="1009" max="1024" width="0" style="1165" hidden="1" customWidth="1"/>
    <col min="1025" max="1258" width="9.140625" style="1165"/>
    <col min="1259" max="1259" width="25.28515625" style="1165" customWidth="1"/>
    <col min="1260" max="1260" width="12.28515625" style="1165" customWidth="1"/>
    <col min="1261" max="1261" width="7.42578125" style="1165" customWidth="1"/>
    <col min="1262" max="1262" width="11.140625" style="1165" customWidth="1"/>
    <col min="1263" max="1263" width="10.5703125" style="1165" customWidth="1"/>
    <col min="1264" max="1264" width="15.85546875" style="1165" customWidth="1"/>
    <col min="1265" max="1280" width="0" style="1165" hidden="1" customWidth="1"/>
    <col min="1281" max="1514" width="9.140625" style="1165"/>
    <col min="1515" max="1515" width="25.28515625" style="1165" customWidth="1"/>
    <col min="1516" max="1516" width="12.28515625" style="1165" customWidth="1"/>
    <col min="1517" max="1517" width="7.42578125" style="1165" customWidth="1"/>
    <col min="1518" max="1518" width="11.140625" style="1165" customWidth="1"/>
    <col min="1519" max="1519" width="10.5703125" style="1165" customWidth="1"/>
    <col min="1520" max="1520" width="15.85546875" style="1165" customWidth="1"/>
    <col min="1521" max="1536" width="0" style="1165" hidden="1" customWidth="1"/>
    <col min="1537" max="1770" width="9.140625" style="1165"/>
    <col min="1771" max="1771" width="25.28515625" style="1165" customWidth="1"/>
    <col min="1772" max="1772" width="12.28515625" style="1165" customWidth="1"/>
    <col min="1773" max="1773" width="7.42578125" style="1165" customWidth="1"/>
    <col min="1774" max="1774" width="11.140625" style="1165" customWidth="1"/>
    <col min="1775" max="1775" width="10.5703125" style="1165" customWidth="1"/>
    <col min="1776" max="1776" width="15.85546875" style="1165" customWidth="1"/>
    <col min="1777" max="1792" width="0" style="1165" hidden="1" customWidth="1"/>
    <col min="1793" max="2026" width="9.140625" style="1165"/>
    <col min="2027" max="2027" width="25.28515625" style="1165" customWidth="1"/>
    <col min="2028" max="2028" width="12.28515625" style="1165" customWidth="1"/>
    <col min="2029" max="2029" width="7.42578125" style="1165" customWidth="1"/>
    <col min="2030" max="2030" width="11.140625" style="1165" customWidth="1"/>
    <col min="2031" max="2031" width="10.5703125" style="1165" customWidth="1"/>
    <col min="2032" max="2032" width="15.85546875" style="1165" customWidth="1"/>
    <col min="2033" max="2048" width="0" style="1165" hidden="1" customWidth="1"/>
    <col min="2049" max="2282" width="9.140625" style="1165"/>
    <col min="2283" max="2283" width="25.28515625" style="1165" customWidth="1"/>
    <col min="2284" max="2284" width="12.28515625" style="1165" customWidth="1"/>
    <col min="2285" max="2285" width="7.42578125" style="1165" customWidth="1"/>
    <col min="2286" max="2286" width="11.140625" style="1165" customWidth="1"/>
    <col min="2287" max="2287" width="10.5703125" style="1165" customWidth="1"/>
    <col min="2288" max="2288" width="15.85546875" style="1165" customWidth="1"/>
    <col min="2289" max="2304" width="0" style="1165" hidden="1" customWidth="1"/>
    <col min="2305" max="2538" width="9.140625" style="1165"/>
    <col min="2539" max="2539" width="25.28515625" style="1165" customWidth="1"/>
    <col min="2540" max="2540" width="12.28515625" style="1165" customWidth="1"/>
    <col min="2541" max="2541" width="7.42578125" style="1165" customWidth="1"/>
    <col min="2542" max="2542" width="11.140625" style="1165" customWidth="1"/>
    <col min="2543" max="2543" width="10.5703125" style="1165" customWidth="1"/>
    <col min="2544" max="2544" width="15.85546875" style="1165" customWidth="1"/>
    <col min="2545" max="2560" width="0" style="1165" hidden="1" customWidth="1"/>
    <col min="2561" max="2794" width="9.140625" style="1165"/>
    <col min="2795" max="2795" width="25.28515625" style="1165" customWidth="1"/>
    <col min="2796" max="2796" width="12.28515625" style="1165" customWidth="1"/>
    <col min="2797" max="2797" width="7.42578125" style="1165" customWidth="1"/>
    <col min="2798" max="2798" width="11.140625" style="1165" customWidth="1"/>
    <col min="2799" max="2799" width="10.5703125" style="1165" customWidth="1"/>
    <col min="2800" max="2800" width="15.85546875" style="1165" customWidth="1"/>
    <col min="2801" max="2816" width="0" style="1165" hidden="1" customWidth="1"/>
    <col min="2817" max="3050" width="9.140625" style="1165"/>
    <col min="3051" max="3051" width="25.28515625" style="1165" customWidth="1"/>
    <col min="3052" max="3052" width="12.28515625" style="1165" customWidth="1"/>
    <col min="3053" max="3053" width="7.42578125" style="1165" customWidth="1"/>
    <col min="3054" max="3054" width="11.140625" style="1165" customWidth="1"/>
    <col min="3055" max="3055" width="10.5703125" style="1165" customWidth="1"/>
    <col min="3056" max="3056" width="15.85546875" style="1165" customWidth="1"/>
    <col min="3057" max="3072" width="0" style="1165" hidden="1" customWidth="1"/>
    <col min="3073" max="3306" width="9.140625" style="1165"/>
    <col min="3307" max="3307" width="25.28515625" style="1165" customWidth="1"/>
    <col min="3308" max="3308" width="12.28515625" style="1165" customWidth="1"/>
    <col min="3309" max="3309" width="7.42578125" style="1165" customWidth="1"/>
    <col min="3310" max="3310" width="11.140625" style="1165" customWidth="1"/>
    <col min="3311" max="3311" width="10.5703125" style="1165" customWidth="1"/>
    <col min="3312" max="3312" width="15.85546875" style="1165" customWidth="1"/>
    <col min="3313" max="3328" width="0" style="1165" hidden="1" customWidth="1"/>
    <col min="3329" max="3562" width="9.140625" style="1165"/>
    <col min="3563" max="3563" width="25.28515625" style="1165" customWidth="1"/>
    <col min="3564" max="3564" width="12.28515625" style="1165" customWidth="1"/>
    <col min="3565" max="3565" width="7.42578125" style="1165" customWidth="1"/>
    <col min="3566" max="3566" width="11.140625" style="1165" customWidth="1"/>
    <col min="3567" max="3567" width="10.5703125" style="1165" customWidth="1"/>
    <col min="3568" max="3568" width="15.85546875" style="1165" customWidth="1"/>
    <col min="3569" max="3584" width="0" style="1165" hidden="1" customWidth="1"/>
    <col min="3585" max="3818" width="9.140625" style="1165"/>
    <col min="3819" max="3819" width="25.28515625" style="1165" customWidth="1"/>
    <col min="3820" max="3820" width="12.28515625" style="1165" customWidth="1"/>
    <col min="3821" max="3821" width="7.42578125" style="1165" customWidth="1"/>
    <col min="3822" max="3822" width="11.140625" style="1165" customWidth="1"/>
    <col min="3823" max="3823" width="10.5703125" style="1165" customWidth="1"/>
    <col min="3824" max="3824" width="15.85546875" style="1165" customWidth="1"/>
    <col min="3825" max="3840" width="0" style="1165" hidden="1" customWidth="1"/>
    <col min="3841" max="4074" width="9.140625" style="1165"/>
    <col min="4075" max="4075" width="25.28515625" style="1165" customWidth="1"/>
    <col min="4076" max="4076" width="12.28515625" style="1165" customWidth="1"/>
    <col min="4077" max="4077" width="7.42578125" style="1165" customWidth="1"/>
    <col min="4078" max="4078" width="11.140625" style="1165" customWidth="1"/>
    <col min="4079" max="4079" width="10.5703125" style="1165" customWidth="1"/>
    <col min="4080" max="4080" width="15.85546875" style="1165" customWidth="1"/>
    <col min="4081" max="4096" width="0" style="1165" hidden="1" customWidth="1"/>
    <col min="4097" max="4330" width="9.140625" style="1165"/>
    <col min="4331" max="4331" width="25.28515625" style="1165" customWidth="1"/>
    <col min="4332" max="4332" width="12.28515625" style="1165" customWidth="1"/>
    <col min="4333" max="4333" width="7.42578125" style="1165" customWidth="1"/>
    <col min="4334" max="4334" width="11.140625" style="1165" customWidth="1"/>
    <col min="4335" max="4335" width="10.5703125" style="1165" customWidth="1"/>
    <col min="4336" max="4336" width="15.85546875" style="1165" customWidth="1"/>
    <col min="4337" max="4352" width="0" style="1165" hidden="1" customWidth="1"/>
    <col min="4353" max="4586" width="9.140625" style="1165"/>
    <col min="4587" max="4587" width="25.28515625" style="1165" customWidth="1"/>
    <col min="4588" max="4588" width="12.28515625" style="1165" customWidth="1"/>
    <col min="4589" max="4589" width="7.42578125" style="1165" customWidth="1"/>
    <col min="4590" max="4590" width="11.140625" style="1165" customWidth="1"/>
    <col min="4591" max="4591" width="10.5703125" style="1165" customWidth="1"/>
    <col min="4592" max="4592" width="15.85546875" style="1165" customWidth="1"/>
    <col min="4593" max="4608" width="0" style="1165" hidden="1" customWidth="1"/>
    <col min="4609" max="4842" width="9.140625" style="1165"/>
    <col min="4843" max="4843" width="25.28515625" style="1165" customWidth="1"/>
    <col min="4844" max="4844" width="12.28515625" style="1165" customWidth="1"/>
    <col min="4845" max="4845" width="7.42578125" style="1165" customWidth="1"/>
    <col min="4846" max="4846" width="11.140625" style="1165" customWidth="1"/>
    <col min="4847" max="4847" width="10.5703125" style="1165" customWidth="1"/>
    <col min="4848" max="4848" width="15.85546875" style="1165" customWidth="1"/>
    <col min="4849" max="4864" width="0" style="1165" hidden="1" customWidth="1"/>
    <col min="4865" max="5098" width="9.140625" style="1165"/>
    <col min="5099" max="5099" width="25.28515625" style="1165" customWidth="1"/>
    <col min="5100" max="5100" width="12.28515625" style="1165" customWidth="1"/>
    <col min="5101" max="5101" width="7.42578125" style="1165" customWidth="1"/>
    <col min="5102" max="5102" width="11.140625" style="1165" customWidth="1"/>
    <col min="5103" max="5103" width="10.5703125" style="1165" customWidth="1"/>
    <col min="5104" max="5104" width="15.85546875" style="1165" customWidth="1"/>
    <col min="5105" max="5120" width="0" style="1165" hidden="1" customWidth="1"/>
    <col min="5121" max="5354" width="9.140625" style="1165"/>
    <col min="5355" max="5355" width="25.28515625" style="1165" customWidth="1"/>
    <col min="5356" max="5356" width="12.28515625" style="1165" customWidth="1"/>
    <col min="5357" max="5357" width="7.42578125" style="1165" customWidth="1"/>
    <col min="5358" max="5358" width="11.140625" style="1165" customWidth="1"/>
    <col min="5359" max="5359" width="10.5703125" style="1165" customWidth="1"/>
    <col min="5360" max="5360" width="15.85546875" style="1165" customWidth="1"/>
    <col min="5361" max="5376" width="0" style="1165" hidden="1" customWidth="1"/>
    <col min="5377" max="5610" width="9.140625" style="1165"/>
    <col min="5611" max="5611" width="25.28515625" style="1165" customWidth="1"/>
    <col min="5612" max="5612" width="12.28515625" style="1165" customWidth="1"/>
    <col min="5613" max="5613" width="7.42578125" style="1165" customWidth="1"/>
    <col min="5614" max="5614" width="11.140625" style="1165" customWidth="1"/>
    <col min="5615" max="5615" width="10.5703125" style="1165" customWidth="1"/>
    <col min="5616" max="5616" width="15.85546875" style="1165" customWidth="1"/>
    <col min="5617" max="5632" width="0" style="1165" hidden="1" customWidth="1"/>
    <col min="5633" max="5866" width="9.140625" style="1165"/>
    <col min="5867" max="5867" width="25.28515625" style="1165" customWidth="1"/>
    <col min="5868" max="5868" width="12.28515625" style="1165" customWidth="1"/>
    <col min="5869" max="5869" width="7.42578125" style="1165" customWidth="1"/>
    <col min="5870" max="5870" width="11.140625" style="1165" customWidth="1"/>
    <col min="5871" max="5871" width="10.5703125" style="1165" customWidth="1"/>
    <col min="5872" max="5872" width="15.85546875" style="1165" customWidth="1"/>
    <col min="5873" max="5888" width="0" style="1165" hidden="1" customWidth="1"/>
    <col min="5889" max="6122" width="9.140625" style="1165"/>
    <col min="6123" max="6123" width="25.28515625" style="1165" customWidth="1"/>
    <col min="6124" max="6124" width="12.28515625" style="1165" customWidth="1"/>
    <col min="6125" max="6125" width="7.42578125" style="1165" customWidth="1"/>
    <col min="6126" max="6126" width="11.140625" style="1165" customWidth="1"/>
    <col min="6127" max="6127" width="10.5703125" style="1165" customWidth="1"/>
    <col min="6128" max="6128" width="15.85546875" style="1165" customWidth="1"/>
    <col min="6129" max="6144" width="0" style="1165" hidden="1" customWidth="1"/>
    <col min="6145" max="6378" width="9.140625" style="1165"/>
    <col min="6379" max="6379" width="25.28515625" style="1165" customWidth="1"/>
    <col min="6380" max="6380" width="12.28515625" style="1165" customWidth="1"/>
    <col min="6381" max="6381" width="7.42578125" style="1165" customWidth="1"/>
    <col min="6382" max="6382" width="11.140625" style="1165" customWidth="1"/>
    <col min="6383" max="6383" width="10.5703125" style="1165" customWidth="1"/>
    <col min="6384" max="6384" width="15.85546875" style="1165" customWidth="1"/>
    <col min="6385" max="6400" width="0" style="1165" hidden="1" customWidth="1"/>
    <col min="6401" max="6634" width="9.140625" style="1165"/>
    <col min="6635" max="6635" width="25.28515625" style="1165" customWidth="1"/>
    <col min="6636" max="6636" width="12.28515625" style="1165" customWidth="1"/>
    <col min="6637" max="6637" width="7.42578125" style="1165" customWidth="1"/>
    <col min="6638" max="6638" width="11.140625" style="1165" customWidth="1"/>
    <col min="6639" max="6639" width="10.5703125" style="1165" customWidth="1"/>
    <col min="6640" max="6640" width="15.85546875" style="1165" customWidth="1"/>
    <col min="6641" max="6656" width="0" style="1165" hidden="1" customWidth="1"/>
    <col min="6657" max="6890" width="9.140625" style="1165"/>
    <col min="6891" max="6891" width="25.28515625" style="1165" customWidth="1"/>
    <col min="6892" max="6892" width="12.28515625" style="1165" customWidth="1"/>
    <col min="6893" max="6893" width="7.42578125" style="1165" customWidth="1"/>
    <col min="6894" max="6894" width="11.140625" style="1165" customWidth="1"/>
    <col min="6895" max="6895" width="10.5703125" style="1165" customWidth="1"/>
    <col min="6896" max="6896" width="15.85546875" style="1165" customWidth="1"/>
    <col min="6897" max="6912" width="0" style="1165" hidden="1" customWidth="1"/>
    <col min="6913" max="7146" width="9.140625" style="1165"/>
    <col min="7147" max="7147" width="25.28515625" style="1165" customWidth="1"/>
    <col min="7148" max="7148" width="12.28515625" style="1165" customWidth="1"/>
    <col min="7149" max="7149" width="7.42578125" style="1165" customWidth="1"/>
    <col min="7150" max="7150" width="11.140625" style="1165" customWidth="1"/>
    <col min="7151" max="7151" width="10.5703125" style="1165" customWidth="1"/>
    <col min="7152" max="7152" width="15.85546875" style="1165" customWidth="1"/>
    <col min="7153" max="7168" width="0" style="1165" hidden="1" customWidth="1"/>
    <col min="7169" max="7402" width="9.140625" style="1165"/>
    <col min="7403" max="7403" width="25.28515625" style="1165" customWidth="1"/>
    <col min="7404" max="7404" width="12.28515625" style="1165" customWidth="1"/>
    <col min="7405" max="7405" width="7.42578125" style="1165" customWidth="1"/>
    <col min="7406" max="7406" width="11.140625" style="1165" customWidth="1"/>
    <col min="7407" max="7407" width="10.5703125" style="1165" customWidth="1"/>
    <col min="7408" max="7408" width="15.85546875" style="1165" customWidth="1"/>
    <col min="7409" max="7424" width="0" style="1165" hidden="1" customWidth="1"/>
    <col min="7425" max="7658" width="9.140625" style="1165"/>
    <col min="7659" max="7659" width="25.28515625" style="1165" customWidth="1"/>
    <col min="7660" max="7660" width="12.28515625" style="1165" customWidth="1"/>
    <col min="7661" max="7661" width="7.42578125" style="1165" customWidth="1"/>
    <col min="7662" max="7662" width="11.140625" style="1165" customWidth="1"/>
    <col min="7663" max="7663" width="10.5703125" style="1165" customWidth="1"/>
    <col min="7664" max="7664" width="15.85546875" style="1165" customWidth="1"/>
    <col min="7665" max="7680" width="0" style="1165" hidden="1" customWidth="1"/>
    <col min="7681" max="7914" width="9.140625" style="1165"/>
    <col min="7915" max="7915" width="25.28515625" style="1165" customWidth="1"/>
    <col min="7916" max="7916" width="12.28515625" style="1165" customWidth="1"/>
    <col min="7917" max="7917" width="7.42578125" style="1165" customWidth="1"/>
    <col min="7918" max="7918" width="11.140625" style="1165" customWidth="1"/>
    <col min="7919" max="7919" width="10.5703125" style="1165" customWidth="1"/>
    <col min="7920" max="7920" width="15.85546875" style="1165" customWidth="1"/>
    <col min="7921" max="7936" width="0" style="1165" hidden="1" customWidth="1"/>
    <col min="7937" max="8170" width="9.140625" style="1165"/>
    <col min="8171" max="8171" width="25.28515625" style="1165" customWidth="1"/>
    <col min="8172" max="8172" width="12.28515625" style="1165" customWidth="1"/>
    <col min="8173" max="8173" width="7.42578125" style="1165" customWidth="1"/>
    <col min="8174" max="8174" width="11.140625" style="1165" customWidth="1"/>
    <col min="8175" max="8175" width="10.5703125" style="1165" customWidth="1"/>
    <col min="8176" max="8176" width="15.85546875" style="1165" customWidth="1"/>
    <col min="8177" max="8192" width="0" style="1165" hidden="1" customWidth="1"/>
    <col min="8193" max="8426" width="9.140625" style="1165"/>
    <col min="8427" max="8427" width="25.28515625" style="1165" customWidth="1"/>
    <col min="8428" max="8428" width="12.28515625" style="1165" customWidth="1"/>
    <col min="8429" max="8429" width="7.42578125" style="1165" customWidth="1"/>
    <col min="8430" max="8430" width="11.140625" style="1165" customWidth="1"/>
    <col min="8431" max="8431" width="10.5703125" style="1165" customWidth="1"/>
    <col min="8432" max="8432" width="15.85546875" style="1165" customWidth="1"/>
    <col min="8433" max="8448" width="0" style="1165" hidden="1" customWidth="1"/>
    <col min="8449" max="8682" width="9.140625" style="1165"/>
    <col min="8683" max="8683" width="25.28515625" style="1165" customWidth="1"/>
    <col min="8684" max="8684" width="12.28515625" style="1165" customWidth="1"/>
    <col min="8685" max="8685" width="7.42578125" style="1165" customWidth="1"/>
    <col min="8686" max="8686" width="11.140625" style="1165" customWidth="1"/>
    <col min="8687" max="8687" width="10.5703125" style="1165" customWidth="1"/>
    <col min="8688" max="8688" width="15.85546875" style="1165" customWidth="1"/>
    <col min="8689" max="8704" width="0" style="1165" hidden="1" customWidth="1"/>
    <col min="8705" max="8938" width="9.140625" style="1165"/>
    <col min="8939" max="8939" width="25.28515625" style="1165" customWidth="1"/>
    <col min="8940" max="8940" width="12.28515625" style="1165" customWidth="1"/>
    <col min="8941" max="8941" width="7.42578125" style="1165" customWidth="1"/>
    <col min="8942" max="8942" width="11.140625" style="1165" customWidth="1"/>
    <col min="8943" max="8943" width="10.5703125" style="1165" customWidth="1"/>
    <col min="8944" max="8944" width="15.85546875" style="1165" customWidth="1"/>
    <col min="8945" max="8960" width="0" style="1165" hidden="1" customWidth="1"/>
    <col min="8961" max="9194" width="9.140625" style="1165"/>
    <col min="9195" max="9195" width="25.28515625" style="1165" customWidth="1"/>
    <col min="9196" max="9196" width="12.28515625" style="1165" customWidth="1"/>
    <col min="9197" max="9197" width="7.42578125" style="1165" customWidth="1"/>
    <col min="9198" max="9198" width="11.140625" style="1165" customWidth="1"/>
    <col min="9199" max="9199" width="10.5703125" style="1165" customWidth="1"/>
    <col min="9200" max="9200" width="15.85546875" style="1165" customWidth="1"/>
    <col min="9201" max="9216" width="0" style="1165" hidden="1" customWidth="1"/>
    <col min="9217" max="9450" width="9.140625" style="1165"/>
    <col min="9451" max="9451" width="25.28515625" style="1165" customWidth="1"/>
    <col min="9452" max="9452" width="12.28515625" style="1165" customWidth="1"/>
    <col min="9453" max="9453" width="7.42578125" style="1165" customWidth="1"/>
    <col min="9454" max="9454" width="11.140625" style="1165" customWidth="1"/>
    <col min="9455" max="9455" width="10.5703125" style="1165" customWidth="1"/>
    <col min="9456" max="9456" width="15.85546875" style="1165" customWidth="1"/>
    <col min="9457" max="9472" width="0" style="1165" hidden="1" customWidth="1"/>
    <col min="9473" max="9706" width="9.140625" style="1165"/>
    <col min="9707" max="9707" width="25.28515625" style="1165" customWidth="1"/>
    <col min="9708" max="9708" width="12.28515625" style="1165" customWidth="1"/>
    <col min="9709" max="9709" width="7.42578125" style="1165" customWidth="1"/>
    <col min="9710" max="9710" width="11.140625" style="1165" customWidth="1"/>
    <col min="9711" max="9711" width="10.5703125" style="1165" customWidth="1"/>
    <col min="9712" max="9712" width="15.85546875" style="1165" customWidth="1"/>
    <col min="9713" max="9728" width="0" style="1165" hidden="1" customWidth="1"/>
    <col min="9729" max="9962" width="9.140625" style="1165"/>
    <col min="9963" max="9963" width="25.28515625" style="1165" customWidth="1"/>
    <col min="9964" max="9964" width="12.28515625" style="1165" customWidth="1"/>
    <col min="9965" max="9965" width="7.42578125" style="1165" customWidth="1"/>
    <col min="9966" max="9966" width="11.140625" style="1165" customWidth="1"/>
    <col min="9967" max="9967" width="10.5703125" style="1165" customWidth="1"/>
    <col min="9968" max="9968" width="15.85546875" style="1165" customWidth="1"/>
    <col min="9969" max="9984" width="0" style="1165" hidden="1" customWidth="1"/>
    <col min="9985" max="10218" width="9.140625" style="1165"/>
    <col min="10219" max="10219" width="25.28515625" style="1165" customWidth="1"/>
    <col min="10220" max="10220" width="12.28515625" style="1165" customWidth="1"/>
    <col min="10221" max="10221" width="7.42578125" style="1165" customWidth="1"/>
    <col min="10222" max="10222" width="11.140625" style="1165" customWidth="1"/>
    <col min="10223" max="10223" width="10.5703125" style="1165" customWidth="1"/>
    <col min="10224" max="10224" width="15.85546875" style="1165" customWidth="1"/>
    <col min="10225" max="10240" width="0" style="1165" hidden="1" customWidth="1"/>
    <col min="10241" max="10474" width="9.140625" style="1165"/>
    <col min="10475" max="10475" width="25.28515625" style="1165" customWidth="1"/>
    <col min="10476" max="10476" width="12.28515625" style="1165" customWidth="1"/>
    <col min="10477" max="10477" width="7.42578125" style="1165" customWidth="1"/>
    <col min="10478" max="10478" width="11.140625" style="1165" customWidth="1"/>
    <col min="10479" max="10479" width="10.5703125" style="1165" customWidth="1"/>
    <col min="10480" max="10480" width="15.85546875" style="1165" customWidth="1"/>
    <col min="10481" max="10496" width="0" style="1165" hidden="1" customWidth="1"/>
    <col min="10497" max="10730" width="9.140625" style="1165"/>
    <col min="10731" max="10731" width="25.28515625" style="1165" customWidth="1"/>
    <col min="10732" max="10732" width="12.28515625" style="1165" customWidth="1"/>
    <col min="10733" max="10733" width="7.42578125" style="1165" customWidth="1"/>
    <col min="10734" max="10734" width="11.140625" style="1165" customWidth="1"/>
    <col min="10735" max="10735" width="10.5703125" style="1165" customWidth="1"/>
    <col min="10736" max="10736" width="15.85546875" style="1165" customWidth="1"/>
    <col min="10737" max="10752" width="0" style="1165" hidden="1" customWidth="1"/>
    <col min="10753" max="10986" width="9.140625" style="1165"/>
    <col min="10987" max="10987" width="25.28515625" style="1165" customWidth="1"/>
    <col min="10988" max="10988" width="12.28515625" style="1165" customWidth="1"/>
    <col min="10989" max="10989" width="7.42578125" style="1165" customWidth="1"/>
    <col min="10990" max="10990" width="11.140625" style="1165" customWidth="1"/>
    <col min="10991" max="10991" width="10.5703125" style="1165" customWidth="1"/>
    <col min="10992" max="10992" width="15.85546875" style="1165" customWidth="1"/>
    <col min="10993" max="11008" width="0" style="1165" hidden="1" customWidth="1"/>
    <col min="11009" max="11242" width="9.140625" style="1165"/>
    <col min="11243" max="11243" width="25.28515625" style="1165" customWidth="1"/>
    <col min="11244" max="11244" width="12.28515625" style="1165" customWidth="1"/>
    <col min="11245" max="11245" width="7.42578125" style="1165" customWidth="1"/>
    <col min="11246" max="11246" width="11.140625" style="1165" customWidth="1"/>
    <col min="11247" max="11247" width="10.5703125" style="1165" customWidth="1"/>
    <col min="11248" max="11248" width="15.85546875" style="1165" customWidth="1"/>
    <col min="11249" max="11264" width="0" style="1165" hidden="1" customWidth="1"/>
    <col min="11265" max="11498" width="9.140625" style="1165"/>
    <col min="11499" max="11499" width="25.28515625" style="1165" customWidth="1"/>
    <col min="11500" max="11500" width="12.28515625" style="1165" customWidth="1"/>
    <col min="11501" max="11501" width="7.42578125" style="1165" customWidth="1"/>
    <col min="11502" max="11502" width="11.140625" style="1165" customWidth="1"/>
    <col min="11503" max="11503" width="10.5703125" style="1165" customWidth="1"/>
    <col min="11504" max="11504" width="15.85546875" style="1165" customWidth="1"/>
    <col min="11505" max="11520" width="0" style="1165" hidden="1" customWidth="1"/>
    <col min="11521" max="11754" width="9.140625" style="1165"/>
    <col min="11755" max="11755" width="25.28515625" style="1165" customWidth="1"/>
    <col min="11756" max="11756" width="12.28515625" style="1165" customWidth="1"/>
    <col min="11757" max="11757" width="7.42578125" style="1165" customWidth="1"/>
    <col min="11758" max="11758" width="11.140625" style="1165" customWidth="1"/>
    <col min="11759" max="11759" width="10.5703125" style="1165" customWidth="1"/>
    <col min="11760" max="11760" width="15.85546875" style="1165" customWidth="1"/>
    <col min="11761" max="11776" width="0" style="1165" hidden="1" customWidth="1"/>
    <col min="11777" max="12010" width="9.140625" style="1165"/>
    <col min="12011" max="12011" width="25.28515625" style="1165" customWidth="1"/>
    <col min="12012" max="12012" width="12.28515625" style="1165" customWidth="1"/>
    <col min="12013" max="12013" width="7.42578125" style="1165" customWidth="1"/>
    <col min="12014" max="12014" width="11.140625" style="1165" customWidth="1"/>
    <col min="12015" max="12015" width="10.5703125" style="1165" customWidth="1"/>
    <col min="12016" max="12016" width="15.85546875" style="1165" customWidth="1"/>
    <col min="12017" max="12032" width="0" style="1165" hidden="1" customWidth="1"/>
    <col min="12033" max="12266" width="9.140625" style="1165"/>
    <col min="12267" max="12267" width="25.28515625" style="1165" customWidth="1"/>
    <col min="12268" max="12268" width="12.28515625" style="1165" customWidth="1"/>
    <col min="12269" max="12269" width="7.42578125" style="1165" customWidth="1"/>
    <col min="12270" max="12270" width="11.140625" style="1165" customWidth="1"/>
    <col min="12271" max="12271" width="10.5703125" style="1165" customWidth="1"/>
    <col min="12272" max="12272" width="15.85546875" style="1165" customWidth="1"/>
    <col min="12273" max="12288" width="0" style="1165" hidden="1" customWidth="1"/>
    <col min="12289" max="12522" width="9.140625" style="1165"/>
    <col min="12523" max="12523" width="25.28515625" style="1165" customWidth="1"/>
    <col min="12524" max="12524" width="12.28515625" style="1165" customWidth="1"/>
    <col min="12525" max="12525" width="7.42578125" style="1165" customWidth="1"/>
    <col min="12526" max="12526" width="11.140625" style="1165" customWidth="1"/>
    <col min="12527" max="12527" width="10.5703125" style="1165" customWidth="1"/>
    <col min="12528" max="12528" width="15.85546875" style="1165" customWidth="1"/>
    <col min="12529" max="12544" width="0" style="1165" hidden="1" customWidth="1"/>
    <col min="12545" max="12778" width="9.140625" style="1165"/>
    <col min="12779" max="12779" width="25.28515625" style="1165" customWidth="1"/>
    <col min="12780" max="12780" width="12.28515625" style="1165" customWidth="1"/>
    <col min="12781" max="12781" width="7.42578125" style="1165" customWidth="1"/>
    <col min="12782" max="12782" width="11.140625" style="1165" customWidth="1"/>
    <col min="12783" max="12783" width="10.5703125" style="1165" customWidth="1"/>
    <col min="12784" max="12784" width="15.85546875" style="1165" customWidth="1"/>
    <col min="12785" max="12800" width="0" style="1165" hidden="1" customWidth="1"/>
    <col min="12801" max="13034" width="9.140625" style="1165"/>
    <col min="13035" max="13035" width="25.28515625" style="1165" customWidth="1"/>
    <col min="13036" max="13036" width="12.28515625" style="1165" customWidth="1"/>
    <col min="13037" max="13037" width="7.42578125" style="1165" customWidth="1"/>
    <col min="13038" max="13038" width="11.140625" style="1165" customWidth="1"/>
    <col min="13039" max="13039" width="10.5703125" style="1165" customWidth="1"/>
    <col min="13040" max="13040" width="15.85546875" style="1165" customWidth="1"/>
    <col min="13041" max="13056" width="0" style="1165" hidden="1" customWidth="1"/>
    <col min="13057" max="13290" width="9.140625" style="1165"/>
    <col min="13291" max="13291" width="25.28515625" style="1165" customWidth="1"/>
    <col min="13292" max="13292" width="12.28515625" style="1165" customWidth="1"/>
    <col min="13293" max="13293" width="7.42578125" style="1165" customWidth="1"/>
    <col min="13294" max="13294" width="11.140625" style="1165" customWidth="1"/>
    <col min="13295" max="13295" width="10.5703125" style="1165" customWidth="1"/>
    <col min="13296" max="13296" width="15.85546875" style="1165" customWidth="1"/>
    <col min="13297" max="13312" width="0" style="1165" hidden="1" customWidth="1"/>
    <col min="13313" max="13546" width="9.140625" style="1165"/>
    <col min="13547" max="13547" width="25.28515625" style="1165" customWidth="1"/>
    <col min="13548" max="13548" width="12.28515625" style="1165" customWidth="1"/>
    <col min="13549" max="13549" width="7.42578125" style="1165" customWidth="1"/>
    <col min="13550" max="13550" width="11.140625" style="1165" customWidth="1"/>
    <col min="13551" max="13551" width="10.5703125" style="1165" customWidth="1"/>
    <col min="13552" max="13552" width="15.85546875" style="1165" customWidth="1"/>
    <col min="13553" max="13568" width="0" style="1165" hidden="1" customWidth="1"/>
    <col min="13569" max="13802" width="9.140625" style="1165"/>
    <col min="13803" max="13803" width="25.28515625" style="1165" customWidth="1"/>
    <col min="13804" max="13804" width="12.28515625" style="1165" customWidth="1"/>
    <col min="13805" max="13805" width="7.42578125" style="1165" customWidth="1"/>
    <col min="13806" max="13806" width="11.140625" style="1165" customWidth="1"/>
    <col min="13807" max="13807" width="10.5703125" style="1165" customWidth="1"/>
    <col min="13808" max="13808" width="15.85546875" style="1165" customWidth="1"/>
    <col min="13809" max="13824" width="0" style="1165" hidden="1" customWidth="1"/>
    <col min="13825" max="14058" width="9.140625" style="1165"/>
    <col min="14059" max="14059" width="25.28515625" style="1165" customWidth="1"/>
    <col min="14060" max="14060" width="12.28515625" style="1165" customWidth="1"/>
    <col min="14061" max="14061" width="7.42578125" style="1165" customWidth="1"/>
    <col min="14062" max="14062" width="11.140625" style="1165" customWidth="1"/>
    <col min="14063" max="14063" width="10.5703125" style="1165" customWidth="1"/>
    <col min="14064" max="14064" width="15.85546875" style="1165" customWidth="1"/>
    <col min="14065" max="14080" width="0" style="1165" hidden="1" customWidth="1"/>
    <col min="14081" max="14314" width="9.140625" style="1165"/>
    <col min="14315" max="14315" width="25.28515625" style="1165" customWidth="1"/>
    <col min="14316" max="14316" width="12.28515625" style="1165" customWidth="1"/>
    <col min="14317" max="14317" width="7.42578125" style="1165" customWidth="1"/>
    <col min="14318" max="14318" width="11.140625" style="1165" customWidth="1"/>
    <col min="14319" max="14319" width="10.5703125" style="1165" customWidth="1"/>
    <col min="14320" max="14320" width="15.85546875" style="1165" customWidth="1"/>
    <col min="14321" max="14336" width="0" style="1165" hidden="1" customWidth="1"/>
    <col min="14337" max="14570" width="9.140625" style="1165"/>
    <col min="14571" max="14571" width="25.28515625" style="1165" customWidth="1"/>
    <col min="14572" max="14572" width="12.28515625" style="1165" customWidth="1"/>
    <col min="14573" max="14573" width="7.42578125" style="1165" customWidth="1"/>
    <col min="14574" max="14574" width="11.140625" style="1165" customWidth="1"/>
    <col min="14575" max="14575" width="10.5703125" style="1165" customWidth="1"/>
    <col min="14576" max="14576" width="15.85546875" style="1165" customWidth="1"/>
    <col min="14577" max="14592" width="0" style="1165" hidden="1" customWidth="1"/>
    <col min="14593" max="14826" width="9.140625" style="1165"/>
    <col min="14827" max="14827" width="25.28515625" style="1165" customWidth="1"/>
    <col min="14828" max="14828" width="12.28515625" style="1165" customWidth="1"/>
    <col min="14829" max="14829" width="7.42578125" style="1165" customWidth="1"/>
    <col min="14830" max="14830" width="11.140625" style="1165" customWidth="1"/>
    <col min="14831" max="14831" width="10.5703125" style="1165" customWidth="1"/>
    <col min="14832" max="14832" width="15.85546875" style="1165" customWidth="1"/>
    <col min="14833" max="14848" width="0" style="1165" hidden="1" customWidth="1"/>
    <col min="14849" max="15082" width="9.140625" style="1165"/>
    <col min="15083" max="15083" width="25.28515625" style="1165" customWidth="1"/>
    <col min="15084" max="15084" width="12.28515625" style="1165" customWidth="1"/>
    <col min="15085" max="15085" width="7.42578125" style="1165" customWidth="1"/>
    <col min="15086" max="15086" width="11.140625" style="1165" customWidth="1"/>
    <col min="15087" max="15087" width="10.5703125" style="1165" customWidth="1"/>
    <col min="15088" max="15088" width="15.85546875" style="1165" customWidth="1"/>
    <col min="15089" max="15104" width="0" style="1165" hidden="1" customWidth="1"/>
    <col min="15105" max="15338" width="9.140625" style="1165"/>
    <col min="15339" max="15339" width="25.28515625" style="1165" customWidth="1"/>
    <col min="15340" max="15340" width="12.28515625" style="1165" customWidth="1"/>
    <col min="15341" max="15341" width="7.42578125" style="1165" customWidth="1"/>
    <col min="15342" max="15342" width="11.140625" style="1165" customWidth="1"/>
    <col min="15343" max="15343" width="10.5703125" style="1165" customWidth="1"/>
    <col min="15344" max="15344" width="15.85546875" style="1165" customWidth="1"/>
    <col min="15345" max="15360" width="0" style="1165" hidden="1" customWidth="1"/>
    <col min="15361" max="15594" width="9.140625" style="1165"/>
    <col min="15595" max="15595" width="25.28515625" style="1165" customWidth="1"/>
    <col min="15596" max="15596" width="12.28515625" style="1165" customWidth="1"/>
    <col min="15597" max="15597" width="7.42578125" style="1165" customWidth="1"/>
    <col min="15598" max="15598" width="11.140625" style="1165" customWidth="1"/>
    <col min="15599" max="15599" width="10.5703125" style="1165" customWidth="1"/>
    <col min="15600" max="15600" width="15.85546875" style="1165" customWidth="1"/>
    <col min="15601" max="15616" width="0" style="1165" hidden="1" customWidth="1"/>
    <col min="15617" max="15850" width="9.140625" style="1165"/>
    <col min="15851" max="15851" width="25.28515625" style="1165" customWidth="1"/>
    <col min="15852" max="15852" width="12.28515625" style="1165" customWidth="1"/>
    <col min="15853" max="15853" width="7.42578125" style="1165" customWidth="1"/>
    <col min="15854" max="15854" width="11.140625" style="1165" customWidth="1"/>
    <col min="15855" max="15855" width="10.5703125" style="1165" customWidth="1"/>
    <col min="15856" max="15856" width="15.85546875" style="1165" customWidth="1"/>
    <col min="15857" max="15872" width="0" style="1165" hidden="1" customWidth="1"/>
    <col min="15873" max="16106" width="9.140625" style="1165"/>
    <col min="16107" max="16107" width="25.28515625" style="1165" customWidth="1"/>
    <col min="16108" max="16108" width="12.28515625" style="1165" customWidth="1"/>
    <col min="16109" max="16109" width="7.42578125" style="1165" customWidth="1"/>
    <col min="16110" max="16110" width="11.140625" style="1165" customWidth="1"/>
    <col min="16111" max="16111" width="10.5703125" style="1165" customWidth="1"/>
    <col min="16112" max="16112" width="15.85546875" style="1165" customWidth="1"/>
    <col min="16113" max="16128" width="0" style="1165" hidden="1" customWidth="1"/>
    <col min="16129" max="16384" width="9.140625" style="1165"/>
  </cols>
  <sheetData>
    <row r="1" spans="1:7">
      <c r="A1" s="1653" t="s">
        <v>1308</v>
      </c>
      <c r="B1" s="1653"/>
      <c r="C1" s="1653"/>
    </row>
    <row r="2" spans="1:7" ht="18" customHeight="1">
      <c r="A2" s="1166" t="s">
        <v>1355</v>
      </c>
      <c r="B2" s="93"/>
      <c r="C2" s="93"/>
      <c r="D2" s="93"/>
      <c r="E2" s="93"/>
      <c r="F2" s="1167"/>
    </row>
    <row r="3" spans="1:7" ht="18" customHeight="1">
      <c r="A3" s="1168" t="s">
        <v>165</v>
      </c>
      <c r="B3" s="93"/>
      <c r="C3" s="93"/>
      <c r="D3" s="93"/>
      <c r="E3" s="93"/>
      <c r="F3" s="1167"/>
    </row>
    <row r="4" spans="1:7" ht="18" customHeight="1">
      <c r="A4" s="1169"/>
      <c r="B4" s="1710" t="s">
        <v>191</v>
      </c>
      <c r="C4" s="1710"/>
      <c r="D4" s="1731" t="s">
        <v>192</v>
      </c>
      <c r="E4" s="1731"/>
      <c r="F4" s="1731"/>
    </row>
    <row r="5" spans="1:7" ht="25.5" customHeight="1">
      <c r="A5" s="1170"/>
      <c r="B5" s="1711"/>
      <c r="C5" s="1711"/>
      <c r="D5" s="97" t="s">
        <v>1235</v>
      </c>
      <c r="E5" s="97" t="s">
        <v>1236</v>
      </c>
      <c r="F5" s="97" t="s">
        <v>193</v>
      </c>
    </row>
    <row r="6" spans="1:7" ht="18" customHeight="1">
      <c r="A6" s="98"/>
      <c r="B6" s="95"/>
      <c r="C6" s="95"/>
      <c r="D6" s="95"/>
      <c r="E6" s="95"/>
      <c r="F6" s="99"/>
    </row>
    <row r="7" spans="1:7" ht="12.95" customHeight="1">
      <c r="A7" s="1733" t="s">
        <v>20</v>
      </c>
      <c r="B7" s="1733"/>
      <c r="C7" s="1733"/>
      <c r="D7" s="1733"/>
      <c r="E7" s="1733"/>
      <c r="F7" s="1733"/>
    </row>
    <row r="8" spans="1:7" s="1171" customFormat="1" ht="12.95" customHeight="1">
      <c r="A8" s="1165"/>
      <c r="B8" s="1104"/>
      <c r="C8" s="1104"/>
      <c r="D8" s="1104"/>
      <c r="E8" s="1104"/>
      <c r="F8" s="1104"/>
    </row>
    <row r="9" spans="1:7" ht="12.95" customHeight="1">
      <c r="A9" s="1172" t="s">
        <v>0</v>
      </c>
      <c r="B9" s="17">
        <v>140022</v>
      </c>
      <c r="C9" s="17"/>
      <c r="D9" s="17">
        <v>138698</v>
      </c>
      <c r="E9" s="17">
        <v>1311</v>
      </c>
      <c r="F9" s="17">
        <v>13</v>
      </c>
      <c r="G9" s="1173"/>
    </row>
    <row r="10" spans="1:7" s="1171" customFormat="1" ht="12.95" customHeight="1">
      <c r="A10" s="16"/>
      <c r="B10" s="18"/>
      <c r="C10" s="18"/>
      <c r="D10" s="18"/>
      <c r="E10" s="18"/>
      <c r="F10" s="18"/>
      <c r="G10" s="1173"/>
    </row>
    <row r="11" spans="1:7" ht="12.95" customHeight="1">
      <c r="A11" s="19" t="s">
        <v>1</v>
      </c>
      <c r="B11" s="18">
        <v>13969</v>
      </c>
      <c r="C11" s="18"/>
      <c r="D11" s="18">
        <v>13825</v>
      </c>
      <c r="E11" s="18">
        <v>143</v>
      </c>
      <c r="F11" s="18">
        <v>1</v>
      </c>
      <c r="G11" s="1173"/>
    </row>
    <row r="12" spans="1:7" ht="12.95" customHeight="1">
      <c r="A12" s="19" t="s">
        <v>12</v>
      </c>
      <c r="B12" s="18">
        <v>29614</v>
      </c>
      <c r="C12" s="18"/>
      <c r="D12" s="18">
        <v>29354</v>
      </c>
      <c r="E12" s="18">
        <v>257</v>
      </c>
      <c r="F12" s="18">
        <v>3</v>
      </c>
      <c r="G12" s="1173"/>
    </row>
    <row r="13" spans="1:7" ht="12.95" customHeight="1">
      <c r="A13" s="19" t="s">
        <v>13</v>
      </c>
      <c r="B13" s="18">
        <v>9702</v>
      </c>
      <c r="C13" s="18"/>
      <c r="D13" s="18">
        <v>9612</v>
      </c>
      <c r="E13" s="18">
        <v>89</v>
      </c>
      <c r="F13" s="18">
        <v>1</v>
      </c>
      <c r="G13" s="1173"/>
    </row>
    <row r="14" spans="1:7" ht="12.95" customHeight="1">
      <c r="A14" s="19" t="s">
        <v>2</v>
      </c>
      <c r="B14" s="18">
        <v>6548</v>
      </c>
      <c r="C14" s="18"/>
      <c r="D14" s="18">
        <v>6495</v>
      </c>
      <c r="E14" s="18">
        <v>53</v>
      </c>
      <c r="F14" s="18" t="s">
        <v>37</v>
      </c>
      <c r="G14" s="1173"/>
    </row>
    <row r="15" spans="1:7" ht="12.95" customHeight="1">
      <c r="A15" s="19" t="s">
        <v>3</v>
      </c>
      <c r="B15" s="18">
        <v>31499</v>
      </c>
      <c r="C15" s="18"/>
      <c r="D15" s="18">
        <v>31212</v>
      </c>
      <c r="E15" s="18">
        <v>285</v>
      </c>
      <c r="F15" s="18">
        <v>2</v>
      </c>
      <c r="G15" s="1173"/>
    </row>
    <row r="16" spans="1:7" ht="12.95" customHeight="1">
      <c r="A16" s="19" t="s">
        <v>4</v>
      </c>
      <c r="B16" s="18">
        <v>5604</v>
      </c>
      <c r="C16" s="18"/>
      <c r="D16" s="18">
        <v>5545</v>
      </c>
      <c r="E16" s="18">
        <v>58</v>
      </c>
      <c r="F16" s="18">
        <v>1</v>
      </c>
      <c r="G16" s="1173"/>
    </row>
    <row r="17" spans="1:7" ht="12.95" customHeight="1">
      <c r="A17" s="19" t="s">
        <v>5</v>
      </c>
      <c r="B17" s="18">
        <v>17457</v>
      </c>
      <c r="C17" s="18"/>
      <c r="D17" s="18">
        <v>17328</v>
      </c>
      <c r="E17" s="18">
        <v>129</v>
      </c>
      <c r="F17" s="18" t="s">
        <v>37</v>
      </c>
      <c r="G17" s="1173"/>
    </row>
    <row r="18" spans="1:7" ht="12.95" customHeight="1">
      <c r="A18" s="19" t="s">
        <v>22</v>
      </c>
      <c r="B18" s="18">
        <v>16569</v>
      </c>
      <c r="C18" s="18"/>
      <c r="D18" s="18">
        <v>16360</v>
      </c>
      <c r="E18" s="18">
        <v>207</v>
      </c>
      <c r="F18" s="18">
        <v>2</v>
      </c>
      <c r="G18" s="1173"/>
    </row>
    <row r="19" spans="1:7" ht="12.95" customHeight="1">
      <c r="A19" s="19" t="s">
        <v>23</v>
      </c>
      <c r="B19" s="18">
        <v>9060</v>
      </c>
      <c r="C19" s="18"/>
      <c r="D19" s="18">
        <v>8967</v>
      </c>
      <c r="E19" s="18">
        <v>90</v>
      </c>
      <c r="F19" s="18">
        <v>3</v>
      </c>
      <c r="G19" s="1173"/>
    </row>
    <row r="20" spans="1:7" ht="12.95" customHeight="1">
      <c r="A20" s="100"/>
      <c r="B20" s="18"/>
      <c r="C20" s="18"/>
      <c r="D20" s="18"/>
      <c r="E20" s="18"/>
      <c r="F20" s="18"/>
      <c r="G20" s="1173"/>
    </row>
    <row r="21" spans="1:7" s="1171" customFormat="1" ht="12.95" customHeight="1">
      <c r="A21" s="1734" t="s">
        <v>1050</v>
      </c>
      <c r="B21" s="1734"/>
      <c r="C21" s="1734"/>
      <c r="D21" s="1734"/>
      <c r="E21" s="1734"/>
      <c r="F21" s="1734"/>
      <c r="G21" s="1173"/>
    </row>
    <row r="22" spans="1:7" s="1171" customFormat="1" ht="12.95" customHeight="1">
      <c r="A22" s="1174"/>
      <c r="B22" s="19"/>
      <c r="C22" s="19"/>
      <c r="D22" s="19"/>
      <c r="E22" s="57"/>
      <c r="F22" s="57"/>
      <c r="G22" s="1173"/>
    </row>
    <row r="23" spans="1:7" ht="12.95" customHeight="1">
      <c r="A23" s="1175" t="s">
        <v>0</v>
      </c>
      <c r="B23" s="17">
        <v>50439</v>
      </c>
      <c r="C23" s="17"/>
      <c r="D23" s="17">
        <v>49900</v>
      </c>
      <c r="E23" s="17">
        <v>531</v>
      </c>
      <c r="F23" s="17">
        <v>8</v>
      </c>
      <c r="G23" s="1173"/>
    </row>
    <row r="24" spans="1:7" ht="12.95" customHeight="1">
      <c r="A24" s="16"/>
      <c r="B24" s="18"/>
      <c r="C24" s="18"/>
      <c r="D24" s="18"/>
      <c r="E24" s="18"/>
      <c r="F24" s="18"/>
      <c r="G24" s="1173"/>
    </row>
    <row r="25" spans="1:7" ht="12.95" customHeight="1">
      <c r="A25" s="19" t="s">
        <v>1</v>
      </c>
      <c r="B25" s="18">
        <v>4054</v>
      </c>
      <c r="C25" s="18"/>
      <c r="D25" s="18">
        <v>4006</v>
      </c>
      <c r="E25" s="18">
        <v>48</v>
      </c>
      <c r="F25" s="18" t="s">
        <v>37</v>
      </c>
      <c r="G25" s="1173"/>
    </row>
    <row r="26" spans="1:7" ht="12.95" customHeight="1">
      <c r="A26" s="19" t="s">
        <v>12</v>
      </c>
      <c r="B26" s="18">
        <v>9085</v>
      </c>
      <c r="C26" s="18"/>
      <c r="D26" s="18">
        <v>8999</v>
      </c>
      <c r="E26" s="18">
        <v>85</v>
      </c>
      <c r="F26" s="18">
        <v>1</v>
      </c>
      <c r="G26" s="1173"/>
    </row>
    <row r="27" spans="1:7" ht="12.95" customHeight="1">
      <c r="A27" s="19" t="s">
        <v>13</v>
      </c>
      <c r="B27" s="18">
        <v>2605</v>
      </c>
      <c r="C27" s="18"/>
      <c r="D27" s="18">
        <v>2576</v>
      </c>
      <c r="E27" s="18">
        <v>29</v>
      </c>
      <c r="F27" s="18" t="s">
        <v>37</v>
      </c>
      <c r="G27" s="1173"/>
    </row>
    <row r="28" spans="1:7" ht="12.95" customHeight="1">
      <c r="A28" s="19" t="s">
        <v>2</v>
      </c>
      <c r="B28" s="18">
        <v>906</v>
      </c>
      <c r="C28" s="18"/>
      <c r="D28" s="18">
        <v>899</v>
      </c>
      <c r="E28" s="18">
        <v>7</v>
      </c>
      <c r="F28" s="18" t="s">
        <v>37</v>
      </c>
      <c r="G28" s="1173"/>
    </row>
    <row r="29" spans="1:7" ht="12.95" customHeight="1">
      <c r="A29" s="19" t="s">
        <v>3</v>
      </c>
      <c r="B29" s="18">
        <v>3864</v>
      </c>
      <c r="C29" s="18"/>
      <c r="D29" s="18">
        <v>3830</v>
      </c>
      <c r="E29" s="18">
        <v>33</v>
      </c>
      <c r="F29" s="18">
        <v>1</v>
      </c>
      <c r="G29" s="1173"/>
    </row>
    <row r="30" spans="1:7" ht="12.95" customHeight="1">
      <c r="A30" s="19" t="s">
        <v>4</v>
      </c>
      <c r="B30" s="18">
        <v>848</v>
      </c>
      <c r="C30" s="18"/>
      <c r="D30" s="18">
        <v>841</v>
      </c>
      <c r="E30" s="18">
        <v>6</v>
      </c>
      <c r="F30" s="18">
        <v>1</v>
      </c>
      <c r="G30" s="1173"/>
    </row>
    <row r="31" spans="1:7" ht="12.95" customHeight="1">
      <c r="A31" s="19" t="s">
        <v>5</v>
      </c>
      <c r="B31" s="18">
        <v>3448</v>
      </c>
      <c r="C31" s="18"/>
      <c r="D31" s="18">
        <v>3422</v>
      </c>
      <c r="E31" s="18">
        <v>26</v>
      </c>
      <c r="F31" s="18" t="s">
        <v>37</v>
      </c>
      <c r="G31" s="1173"/>
    </row>
    <row r="32" spans="1:7" ht="12.95" customHeight="1">
      <c r="A32" s="19" t="s">
        <v>22</v>
      </c>
      <c r="B32" s="18">
        <v>16569</v>
      </c>
      <c r="C32" s="18"/>
      <c r="D32" s="18">
        <v>16360</v>
      </c>
      <c r="E32" s="18">
        <v>207</v>
      </c>
      <c r="F32" s="18">
        <v>2</v>
      </c>
      <c r="G32" s="1173"/>
    </row>
    <row r="33" spans="1:7" ht="12.95" customHeight="1">
      <c r="A33" s="19" t="s">
        <v>23</v>
      </c>
      <c r="B33" s="18">
        <v>9060</v>
      </c>
      <c r="C33" s="18"/>
      <c r="D33" s="18">
        <v>8967</v>
      </c>
      <c r="E33" s="18">
        <v>90</v>
      </c>
      <c r="F33" s="18">
        <v>3</v>
      </c>
      <c r="G33" s="1173"/>
    </row>
    <row r="34" spans="1:7" s="1171" customFormat="1" ht="12.95" customHeight="1">
      <c r="A34" s="1176"/>
      <c r="B34" s="610"/>
      <c r="C34" s="610"/>
      <c r="D34" s="610"/>
      <c r="E34" s="610"/>
      <c r="F34" s="610"/>
      <c r="G34" s="1173"/>
    </row>
    <row r="35" spans="1:7" s="1171" customFormat="1" ht="12.95" customHeight="1">
      <c r="A35" s="1732" t="s">
        <v>1051</v>
      </c>
      <c r="B35" s="1732"/>
      <c r="C35" s="1732"/>
      <c r="D35" s="1732"/>
      <c r="E35" s="1732"/>
      <c r="F35" s="1732"/>
      <c r="G35" s="1173"/>
    </row>
    <row r="36" spans="1:7" s="1171" customFormat="1" ht="12.95" customHeight="1">
      <c r="A36" s="1174"/>
      <c r="B36" s="18"/>
      <c r="C36" s="18"/>
      <c r="D36" s="18"/>
      <c r="E36" s="18"/>
      <c r="F36" s="18"/>
      <c r="G36" s="1173"/>
    </row>
    <row r="37" spans="1:7" ht="12.95" customHeight="1">
      <c r="A37" s="1175" t="s">
        <v>0</v>
      </c>
      <c r="B37" s="17">
        <v>89583</v>
      </c>
      <c r="C37" s="17"/>
      <c r="D37" s="17">
        <v>88798</v>
      </c>
      <c r="E37" s="17">
        <v>780</v>
      </c>
      <c r="F37" s="17">
        <v>5</v>
      </c>
      <c r="G37" s="1173"/>
    </row>
    <row r="38" spans="1:7" ht="12.95" customHeight="1">
      <c r="A38" s="16"/>
      <c r="B38" s="18"/>
      <c r="C38" s="18"/>
      <c r="D38" s="18"/>
      <c r="E38" s="18"/>
      <c r="F38" s="18"/>
      <c r="G38" s="1173"/>
    </row>
    <row r="39" spans="1:7" ht="12.95" customHeight="1">
      <c r="A39" s="19" t="s">
        <v>1</v>
      </c>
      <c r="B39" s="18">
        <v>9915</v>
      </c>
      <c r="C39" s="18"/>
      <c r="D39" s="18">
        <v>9819</v>
      </c>
      <c r="E39" s="18">
        <v>95</v>
      </c>
      <c r="F39" s="18">
        <v>1</v>
      </c>
      <c r="G39" s="1173"/>
    </row>
    <row r="40" spans="1:7" ht="12.95" customHeight="1">
      <c r="A40" s="19" t="s">
        <v>12</v>
      </c>
      <c r="B40" s="18">
        <v>20529</v>
      </c>
      <c r="C40" s="18"/>
      <c r="D40" s="18">
        <v>20355</v>
      </c>
      <c r="E40" s="18">
        <v>172</v>
      </c>
      <c r="F40" s="18">
        <v>2</v>
      </c>
      <c r="G40" s="1173"/>
    </row>
    <row r="41" spans="1:7" ht="12.95" customHeight="1">
      <c r="A41" s="19" t="s">
        <v>13</v>
      </c>
      <c r="B41" s="18">
        <v>7097</v>
      </c>
      <c r="C41" s="18"/>
      <c r="D41" s="18">
        <v>7036</v>
      </c>
      <c r="E41" s="18">
        <v>60</v>
      </c>
      <c r="F41" s="18">
        <v>1</v>
      </c>
      <c r="G41" s="1173"/>
    </row>
    <row r="42" spans="1:7" ht="12.95" customHeight="1">
      <c r="A42" s="19" t="s">
        <v>2</v>
      </c>
      <c r="B42" s="18">
        <v>5642</v>
      </c>
      <c r="C42" s="18"/>
      <c r="D42" s="18">
        <v>5596</v>
      </c>
      <c r="E42" s="18">
        <v>46</v>
      </c>
      <c r="F42" s="18" t="s">
        <v>37</v>
      </c>
      <c r="G42" s="1173"/>
    </row>
    <row r="43" spans="1:7" ht="12.95" customHeight="1">
      <c r="A43" s="19" t="s">
        <v>3</v>
      </c>
      <c r="B43" s="18">
        <v>27635</v>
      </c>
      <c r="C43" s="18"/>
      <c r="D43" s="18">
        <v>27382</v>
      </c>
      <c r="E43" s="18">
        <v>252</v>
      </c>
      <c r="F43" s="18">
        <v>1</v>
      </c>
      <c r="G43" s="1173"/>
    </row>
    <row r="44" spans="1:7" ht="12.95" customHeight="1">
      <c r="A44" s="19" t="s">
        <v>4</v>
      </c>
      <c r="B44" s="18">
        <v>4756</v>
      </c>
      <c r="C44" s="18"/>
      <c r="D44" s="18">
        <v>4704</v>
      </c>
      <c r="E44" s="18">
        <v>52</v>
      </c>
      <c r="F44" s="18" t="s">
        <v>37</v>
      </c>
      <c r="G44" s="1173"/>
    </row>
    <row r="45" spans="1:7" ht="12.95" customHeight="1">
      <c r="A45" s="19" t="s">
        <v>5</v>
      </c>
      <c r="B45" s="18">
        <v>14009</v>
      </c>
      <c r="C45" s="18"/>
      <c r="D45" s="18">
        <v>13906</v>
      </c>
      <c r="E45" s="18">
        <v>103</v>
      </c>
      <c r="F45" s="18" t="s">
        <v>37</v>
      </c>
      <c r="G45" s="1173"/>
    </row>
    <row r="46" spans="1:7" ht="12.95" customHeight="1">
      <c r="A46" s="19" t="s">
        <v>22</v>
      </c>
      <c r="B46" s="18" t="s">
        <v>37</v>
      </c>
      <c r="C46" s="18"/>
      <c r="D46" s="18" t="s">
        <v>37</v>
      </c>
      <c r="E46" s="18" t="s">
        <v>37</v>
      </c>
      <c r="F46" s="18" t="s">
        <v>37</v>
      </c>
      <c r="G46" s="1173"/>
    </row>
    <row r="47" spans="1:7" ht="12.75" customHeight="1">
      <c r="A47" s="19" t="s">
        <v>23</v>
      </c>
      <c r="B47" s="18" t="s">
        <v>37</v>
      </c>
      <c r="C47" s="18"/>
      <c r="D47" s="18" t="s">
        <v>37</v>
      </c>
      <c r="E47" s="18" t="s">
        <v>37</v>
      </c>
      <c r="F47" s="18" t="s">
        <v>37</v>
      </c>
      <c r="G47" s="1173"/>
    </row>
    <row r="48" spans="1:7" ht="12.95" customHeight="1">
      <c r="A48" s="1177"/>
      <c r="B48" s="32"/>
      <c r="C48" s="32"/>
      <c r="D48" s="32"/>
      <c r="E48" s="32"/>
      <c r="F48" s="32"/>
    </row>
    <row r="49" spans="1:6">
      <c r="A49" s="1173"/>
      <c r="B49" s="1178"/>
      <c r="C49" s="1178"/>
      <c r="D49" s="1178"/>
      <c r="E49" s="1178"/>
      <c r="F49" s="1178"/>
    </row>
    <row r="50" spans="1:6">
      <c r="A50" s="1173"/>
      <c r="B50" s="1178"/>
      <c r="C50" s="1178"/>
      <c r="D50" s="1178"/>
      <c r="E50" s="1178"/>
      <c r="F50" s="1178"/>
    </row>
    <row r="51" spans="1:6">
      <c r="A51" s="1173"/>
      <c r="B51" s="1178">
        <f>B9-B23-B37</f>
        <v>0</v>
      </c>
      <c r="C51" s="1178"/>
      <c r="D51" s="1178"/>
      <c r="E51" s="1178"/>
      <c r="F51" s="1178"/>
    </row>
    <row r="52" spans="1:6">
      <c r="A52" s="1173"/>
      <c r="B52" s="1178"/>
      <c r="C52" s="1178"/>
      <c r="D52" s="1178"/>
      <c r="E52" s="1178"/>
      <c r="F52" s="1178"/>
    </row>
    <row r="53" spans="1:6">
      <c r="A53" s="1173"/>
      <c r="B53" s="1178"/>
      <c r="C53" s="1178"/>
      <c r="D53" s="1178"/>
      <c r="E53" s="1178"/>
      <c r="F53" s="1178"/>
    </row>
    <row r="54" spans="1:6">
      <c r="A54" s="1173"/>
      <c r="B54" s="1178"/>
      <c r="C54" s="1178"/>
      <c r="D54" s="1178"/>
      <c r="E54" s="1178"/>
      <c r="F54" s="1178"/>
    </row>
    <row r="55" spans="1:6">
      <c r="A55" s="1173"/>
      <c r="B55" s="1104"/>
      <c r="C55" s="1104"/>
      <c r="D55" s="1104"/>
      <c r="E55" s="1104"/>
      <c r="F55" s="1104"/>
    </row>
    <row r="56" spans="1:6">
      <c r="A56" s="1173"/>
      <c r="B56" s="1104"/>
      <c r="C56" s="1104"/>
      <c r="D56" s="1104"/>
      <c r="E56" s="1104"/>
      <c r="F56" s="1104"/>
    </row>
    <row r="57" spans="1:6">
      <c r="A57" s="1173"/>
      <c r="B57" s="1104"/>
      <c r="C57" s="1104"/>
      <c r="D57" s="1104"/>
      <c r="E57" s="1104"/>
      <c r="F57" s="1104"/>
    </row>
    <row r="58" spans="1:6">
      <c r="A58" s="1173"/>
      <c r="B58" s="1104"/>
      <c r="C58" s="1104"/>
      <c r="D58" s="1104"/>
      <c r="E58" s="1104"/>
      <c r="F58" s="1104"/>
    </row>
    <row r="59" spans="1:6">
      <c r="B59" s="1104"/>
      <c r="C59" s="1104"/>
      <c r="D59" s="1104"/>
      <c r="E59" s="1104"/>
      <c r="F59" s="1104"/>
    </row>
    <row r="60" spans="1:6">
      <c r="B60" s="1104"/>
      <c r="C60" s="1104"/>
      <c r="D60" s="1104"/>
      <c r="E60" s="1104"/>
      <c r="F60" s="1104"/>
    </row>
    <row r="61" spans="1:6">
      <c r="B61" s="1104"/>
      <c r="C61" s="1104"/>
      <c r="D61" s="1104"/>
      <c r="E61" s="1104"/>
      <c r="F61" s="1104"/>
    </row>
    <row r="62" spans="1:6">
      <c r="B62" s="1104"/>
      <c r="C62" s="1104"/>
      <c r="D62" s="1104"/>
      <c r="E62" s="1104"/>
      <c r="F62" s="1104"/>
    </row>
  </sheetData>
  <mergeCells count="6">
    <mergeCell ref="A1:C1"/>
    <mergeCell ref="A35:F35"/>
    <mergeCell ref="B4:C5"/>
    <mergeCell ref="D4:F4"/>
    <mergeCell ref="A7:F7"/>
    <mergeCell ref="A21:F21"/>
  </mergeCells>
  <hyperlinks>
    <hyperlink ref="A1" location="Содержание!A1" display="Вернуться в СОДЕРЖАНИЕ" xr:uid="{DA596B14-97B0-4C66-B81E-DF8B7B91008B}"/>
  </hyperlinks>
  <pageMargins left="0.78740157480314965" right="0.78740157480314965" top="0.78740157480314965" bottom="0.78740157480314965" header="0.51181102362204722" footer="0.62992125984251968"/>
  <pageSetup paperSize="9" firstPageNumber="118" orientation="portrait" useFirstPageNumber="1" r:id="rId1"/>
  <headerFooter alignWithMargins="0">
    <oddFooter>&amp;C&amp;"Times New Roman Cyr,обычный"&amp;9&amp;P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E49"/>
  <sheetViews>
    <sheetView zoomScale="110" zoomScaleNormal="110" workbookViewId="0">
      <pane xSplit="1" ySplit="6" topLeftCell="B34" activePane="bottomRight" state="frozen"/>
      <selection activeCell="P15" sqref="P15"/>
      <selection pane="topRight" activeCell="P15" sqref="P15"/>
      <selection pane="bottomLeft" activeCell="P15" sqref="P15"/>
      <selection pane="bottomRight" activeCell="I25" sqref="I25"/>
    </sheetView>
  </sheetViews>
  <sheetFormatPr defaultColWidth="9.140625" defaultRowHeight="12.75"/>
  <cols>
    <col min="1" max="1" width="28.85546875" style="10" customWidth="1"/>
    <col min="2" max="4" width="18.7109375" style="10" customWidth="1"/>
    <col min="5" max="241" width="9.140625" style="10"/>
    <col min="242" max="242" width="28.85546875" style="10" customWidth="1"/>
    <col min="243" max="243" width="19.140625" style="10" customWidth="1"/>
    <col min="244" max="244" width="18.7109375" style="10" customWidth="1"/>
    <col min="245" max="245" width="17" style="10" customWidth="1"/>
    <col min="246" max="246" width="9.140625" style="10" customWidth="1"/>
    <col min="247" max="497" width="9.140625" style="10"/>
    <col min="498" max="498" width="28.85546875" style="10" customWidth="1"/>
    <col min="499" max="499" width="19.140625" style="10" customWidth="1"/>
    <col min="500" max="500" width="18.7109375" style="10" customWidth="1"/>
    <col min="501" max="501" width="17" style="10" customWidth="1"/>
    <col min="502" max="502" width="9.140625" style="10" customWidth="1"/>
    <col min="503" max="753" width="9.140625" style="10"/>
    <col min="754" max="754" width="28.85546875" style="10" customWidth="1"/>
    <col min="755" max="755" width="19.140625" style="10" customWidth="1"/>
    <col min="756" max="756" width="18.7109375" style="10" customWidth="1"/>
    <col min="757" max="757" width="17" style="10" customWidth="1"/>
    <col min="758" max="758" width="9.140625" style="10" customWidth="1"/>
    <col min="759" max="1009" width="9.140625" style="10"/>
    <col min="1010" max="1010" width="28.85546875" style="10" customWidth="1"/>
    <col min="1011" max="1011" width="19.140625" style="10" customWidth="1"/>
    <col min="1012" max="1012" width="18.7109375" style="10" customWidth="1"/>
    <col min="1013" max="1013" width="17" style="10" customWidth="1"/>
    <col min="1014" max="1014" width="9.140625" style="10" customWidth="1"/>
    <col min="1015" max="1265" width="9.140625" style="10"/>
    <col min="1266" max="1266" width="28.85546875" style="10" customWidth="1"/>
    <col min="1267" max="1267" width="19.140625" style="10" customWidth="1"/>
    <col min="1268" max="1268" width="18.7109375" style="10" customWidth="1"/>
    <col min="1269" max="1269" width="17" style="10" customWidth="1"/>
    <col min="1270" max="1270" width="9.140625" style="10" customWidth="1"/>
    <col min="1271" max="1521" width="9.140625" style="10"/>
    <col min="1522" max="1522" width="28.85546875" style="10" customWidth="1"/>
    <col min="1523" max="1523" width="19.140625" style="10" customWidth="1"/>
    <col min="1524" max="1524" width="18.7109375" style="10" customWidth="1"/>
    <col min="1525" max="1525" width="17" style="10" customWidth="1"/>
    <col min="1526" max="1526" width="9.140625" style="10" customWidth="1"/>
    <col min="1527" max="1777" width="9.140625" style="10"/>
    <col min="1778" max="1778" width="28.85546875" style="10" customWidth="1"/>
    <col min="1779" max="1779" width="19.140625" style="10" customWidth="1"/>
    <col min="1780" max="1780" width="18.7109375" style="10" customWidth="1"/>
    <col min="1781" max="1781" width="17" style="10" customWidth="1"/>
    <col min="1782" max="1782" width="9.140625" style="10" customWidth="1"/>
    <col min="1783" max="2033" width="9.140625" style="10"/>
    <col min="2034" max="2034" width="28.85546875" style="10" customWidth="1"/>
    <col min="2035" max="2035" width="19.140625" style="10" customWidth="1"/>
    <col min="2036" max="2036" width="18.7109375" style="10" customWidth="1"/>
    <col min="2037" max="2037" width="17" style="10" customWidth="1"/>
    <col min="2038" max="2038" width="9.140625" style="10" customWidth="1"/>
    <col min="2039" max="2289" width="9.140625" style="10"/>
    <col min="2290" max="2290" width="28.85546875" style="10" customWidth="1"/>
    <col min="2291" max="2291" width="19.140625" style="10" customWidth="1"/>
    <col min="2292" max="2292" width="18.7109375" style="10" customWidth="1"/>
    <col min="2293" max="2293" width="17" style="10" customWidth="1"/>
    <col min="2294" max="2294" width="9.140625" style="10" customWidth="1"/>
    <col min="2295" max="2545" width="9.140625" style="10"/>
    <col min="2546" max="2546" width="28.85546875" style="10" customWidth="1"/>
    <col min="2547" max="2547" width="19.140625" style="10" customWidth="1"/>
    <col min="2548" max="2548" width="18.7109375" style="10" customWidth="1"/>
    <col min="2549" max="2549" width="17" style="10" customWidth="1"/>
    <col min="2550" max="2550" width="9.140625" style="10" customWidth="1"/>
    <col min="2551" max="2801" width="9.140625" style="10"/>
    <col min="2802" max="2802" width="28.85546875" style="10" customWidth="1"/>
    <col min="2803" max="2803" width="19.140625" style="10" customWidth="1"/>
    <col min="2804" max="2804" width="18.7109375" style="10" customWidth="1"/>
    <col min="2805" max="2805" width="17" style="10" customWidth="1"/>
    <col min="2806" max="2806" width="9.140625" style="10" customWidth="1"/>
    <col min="2807" max="3057" width="9.140625" style="10"/>
    <col min="3058" max="3058" width="28.85546875" style="10" customWidth="1"/>
    <col min="3059" max="3059" width="19.140625" style="10" customWidth="1"/>
    <col min="3060" max="3060" width="18.7109375" style="10" customWidth="1"/>
    <col min="3061" max="3061" width="17" style="10" customWidth="1"/>
    <col min="3062" max="3062" width="9.140625" style="10" customWidth="1"/>
    <col min="3063" max="3313" width="9.140625" style="10"/>
    <col min="3314" max="3314" width="28.85546875" style="10" customWidth="1"/>
    <col min="3315" max="3315" width="19.140625" style="10" customWidth="1"/>
    <col min="3316" max="3316" width="18.7109375" style="10" customWidth="1"/>
    <col min="3317" max="3317" width="17" style="10" customWidth="1"/>
    <col min="3318" max="3318" width="9.140625" style="10" customWidth="1"/>
    <col min="3319" max="3569" width="9.140625" style="10"/>
    <col min="3570" max="3570" width="28.85546875" style="10" customWidth="1"/>
    <col min="3571" max="3571" width="19.140625" style="10" customWidth="1"/>
    <col min="3572" max="3572" width="18.7109375" style="10" customWidth="1"/>
    <col min="3573" max="3573" width="17" style="10" customWidth="1"/>
    <col min="3574" max="3574" width="9.140625" style="10" customWidth="1"/>
    <col min="3575" max="3825" width="9.140625" style="10"/>
    <col min="3826" max="3826" width="28.85546875" style="10" customWidth="1"/>
    <col min="3827" max="3827" width="19.140625" style="10" customWidth="1"/>
    <col min="3828" max="3828" width="18.7109375" style="10" customWidth="1"/>
    <col min="3829" max="3829" width="17" style="10" customWidth="1"/>
    <col min="3830" max="3830" width="9.140625" style="10" customWidth="1"/>
    <col min="3831" max="4081" width="9.140625" style="10"/>
    <col min="4082" max="4082" width="28.85546875" style="10" customWidth="1"/>
    <col min="4083" max="4083" width="19.140625" style="10" customWidth="1"/>
    <col min="4084" max="4084" width="18.7109375" style="10" customWidth="1"/>
    <col min="4085" max="4085" width="17" style="10" customWidth="1"/>
    <col min="4086" max="4086" width="9.140625" style="10" customWidth="1"/>
    <col min="4087" max="4337" width="9.140625" style="10"/>
    <col min="4338" max="4338" width="28.85546875" style="10" customWidth="1"/>
    <col min="4339" max="4339" width="19.140625" style="10" customWidth="1"/>
    <col min="4340" max="4340" width="18.7109375" style="10" customWidth="1"/>
    <col min="4341" max="4341" width="17" style="10" customWidth="1"/>
    <col min="4342" max="4342" width="9.140625" style="10" customWidth="1"/>
    <col min="4343" max="4593" width="9.140625" style="10"/>
    <col min="4594" max="4594" width="28.85546875" style="10" customWidth="1"/>
    <col min="4595" max="4595" width="19.140625" style="10" customWidth="1"/>
    <col min="4596" max="4596" width="18.7109375" style="10" customWidth="1"/>
    <col min="4597" max="4597" width="17" style="10" customWidth="1"/>
    <col min="4598" max="4598" width="9.140625" style="10" customWidth="1"/>
    <col min="4599" max="4849" width="9.140625" style="10"/>
    <col min="4850" max="4850" width="28.85546875" style="10" customWidth="1"/>
    <col min="4851" max="4851" width="19.140625" style="10" customWidth="1"/>
    <col min="4852" max="4852" width="18.7109375" style="10" customWidth="1"/>
    <col min="4853" max="4853" width="17" style="10" customWidth="1"/>
    <col min="4854" max="4854" width="9.140625" style="10" customWidth="1"/>
    <col min="4855" max="5105" width="9.140625" style="10"/>
    <col min="5106" max="5106" width="28.85546875" style="10" customWidth="1"/>
    <col min="5107" max="5107" width="19.140625" style="10" customWidth="1"/>
    <col min="5108" max="5108" width="18.7109375" style="10" customWidth="1"/>
    <col min="5109" max="5109" width="17" style="10" customWidth="1"/>
    <col min="5110" max="5110" width="9.140625" style="10" customWidth="1"/>
    <col min="5111" max="5361" width="9.140625" style="10"/>
    <col min="5362" max="5362" width="28.85546875" style="10" customWidth="1"/>
    <col min="5363" max="5363" width="19.140625" style="10" customWidth="1"/>
    <col min="5364" max="5364" width="18.7109375" style="10" customWidth="1"/>
    <col min="5365" max="5365" width="17" style="10" customWidth="1"/>
    <col min="5366" max="5366" width="9.140625" style="10" customWidth="1"/>
    <col min="5367" max="5617" width="9.140625" style="10"/>
    <col min="5618" max="5618" width="28.85546875" style="10" customWidth="1"/>
    <col min="5619" max="5619" width="19.140625" style="10" customWidth="1"/>
    <col min="5620" max="5620" width="18.7109375" style="10" customWidth="1"/>
    <col min="5621" max="5621" width="17" style="10" customWidth="1"/>
    <col min="5622" max="5622" width="9.140625" style="10" customWidth="1"/>
    <col min="5623" max="5873" width="9.140625" style="10"/>
    <col min="5874" max="5874" width="28.85546875" style="10" customWidth="1"/>
    <col min="5875" max="5875" width="19.140625" style="10" customWidth="1"/>
    <col min="5876" max="5876" width="18.7109375" style="10" customWidth="1"/>
    <col min="5877" max="5877" width="17" style="10" customWidth="1"/>
    <col min="5878" max="5878" width="9.140625" style="10" customWidth="1"/>
    <col min="5879" max="6129" width="9.140625" style="10"/>
    <col min="6130" max="6130" width="28.85546875" style="10" customWidth="1"/>
    <col min="6131" max="6131" width="19.140625" style="10" customWidth="1"/>
    <col min="6132" max="6132" width="18.7109375" style="10" customWidth="1"/>
    <col min="6133" max="6133" width="17" style="10" customWidth="1"/>
    <col min="6134" max="6134" width="9.140625" style="10" customWidth="1"/>
    <col min="6135" max="6385" width="9.140625" style="10"/>
    <col min="6386" max="6386" width="28.85546875" style="10" customWidth="1"/>
    <col min="6387" max="6387" width="19.140625" style="10" customWidth="1"/>
    <col min="6388" max="6388" width="18.7109375" style="10" customWidth="1"/>
    <col min="6389" max="6389" width="17" style="10" customWidth="1"/>
    <col min="6390" max="6390" width="9.140625" style="10" customWidth="1"/>
    <col min="6391" max="6641" width="9.140625" style="10"/>
    <col min="6642" max="6642" width="28.85546875" style="10" customWidth="1"/>
    <col min="6643" max="6643" width="19.140625" style="10" customWidth="1"/>
    <col min="6644" max="6644" width="18.7109375" style="10" customWidth="1"/>
    <col min="6645" max="6645" width="17" style="10" customWidth="1"/>
    <col min="6646" max="6646" width="9.140625" style="10" customWidth="1"/>
    <col min="6647" max="6897" width="9.140625" style="10"/>
    <col min="6898" max="6898" width="28.85546875" style="10" customWidth="1"/>
    <col min="6899" max="6899" width="19.140625" style="10" customWidth="1"/>
    <col min="6900" max="6900" width="18.7109375" style="10" customWidth="1"/>
    <col min="6901" max="6901" width="17" style="10" customWidth="1"/>
    <col min="6902" max="6902" width="9.140625" style="10" customWidth="1"/>
    <col min="6903" max="7153" width="9.140625" style="10"/>
    <col min="7154" max="7154" width="28.85546875" style="10" customWidth="1"/>
    <col min="7155" max="7155" width="19.140625" style="10" customWidth="1"/>
    <col min="7156" max="7156" width="18.7109375" style="10" customWidth="1"/>
    <col min="7157" max="7157" width="17" style="10" customWidth="1"/>
    <col min="7158" max="7158" width="9.140625" style="10" customWidth="1"/>
    <col min="7159" max="7409" width="9.140625" style="10"/>
    <col min="7410" max="7410" width="28.85546875" style="10" customWidth="1"/>
    <col min="7411" max="7411" width="19.140625" style="10" customWidth="1"/>
    <col min="7412" max="7412" width="18.7109375" style="10" customWidth="1"/>
    <col min="7413" max="7413" width="17" style="10" customWidth="1"/>
    <col min="7414" max="7414" width="9.140625" style="10" customWidth="1"/>
    <col min="7415" max="7665" width="9.140625" style="10"/>
    <col min="7666" max="7666" width="28.85546875" style="10" customWidth="1"/>
    <col min="7667" max="7667" width="19.140625" style="10" customWidth="1"/>
    <col min="7668" max="7668" width="18.7109375" style="10" customWidth="1"/>
    <col min="7669" max="7669" width="17" style="10" customWidth="1"/>
    <col min="7670" max="7670" width="9.140625" style="10" customWidth="1"/>
    <col min="7671" max="7921" width="9.140625" style="10"/>
    <col min="7922" max="7922" width="28.85546875" style="10" customWidth="1"/>
    <col min="7923" max="7923" width="19.140625" style="10" customWidth="1"/>
    <col min="7924" max="7924" width="18.7109375" style="10" customWidth="1"/>
    <col min="7925" max="7925" width="17" style="10" customWidth="1"/>
    <col min="7926" max="7926" width="9.140625" style="10" customWidth="1"/>
    <col min="7927" max="8177" width="9.140625" style="10"/>
    <col min="8178" max="8178" width="28.85546875" style="10" customWidth="1"/>
    <col min="8179" max="8179" width="19.140625" style="10" customWidth="1"/>
    <col min="8180" max="8180" width="18.7109375" style="10" customWidth="1"/>
    <col min="8181" max="8181" width="17" style="10" customWidth="1"/>
    <col min="8182" max="8182" width="9.140625" style="10" customWidth="1"/>
    <col min="8183" max="8433" width="9.140625" style="10"/>
    <col min="8434" max="8434" width="28.85546875" style="10" customWidth="1"/>
    <col min="8435" max="8435" width="19.140625" style="10" customWidth="1"/>
    <col min="8436" max="8436" width="18.7109375" style="10" customWidth="1"/>
    <col min="8437" max="8437" width="17" style="10" customWidth="1"/>
    <col min="8438" max="8438" width="9.140625" style="10" customWidth="1"/>
    <col min="8439" max="8689" width="9.140625" style="10"/>
    <col min="8690" max="8690" width="28.85546875" style="10" customWidth="1"/>
    <col min="8691" max="8691" width="19.140625" style="10" customWidth="1"/>
    <col min="8692" max="8692" width="18.7109375" style="10" customWidth="1"/>
    <col min="8693" max="8693" width="17" style="10" customWidth="1"/>
    <col min="8694" max="8694" width="9.140625" style="10" customWidth="1"/>
    <col min="8695" max="8945" width="9.140625" style="10"/>
    <col min="8946" max="8946" width="28.85546875" style="10" customWidth="1"/>
    <col min="8947" max="8947" width="19.140625" style="10" customWidth="1"/>
    <col min="8948" max="8948" width="18.7109375" style="10" customWidth="1"/>
    <col min="8949" max="8949" width="17" style="10" customWidth="1"/>
    <col min="8950" max="8950" width="9.140625" style="10" customWidth="1"/>
    <col min="8951" max="9201" width="9.140625" style="10"/>
    <col min="9202" max="9202" width="28.85546875" style="10" customWidth="1"/>
    <col min="9203" max="9203" width="19.140625" style="10" customWidth="1"/>
    <col min="9204" max="9204" width="18.7109375" style="10" customWidth="1"/>
    <col min="9205" max="9205" width="17" style="10" customWidth="1"/>
    <col min="9206" max="9206" width="9.140625" style="10" customWidth="1"/>
    <col min="9207" max="9457" width="9.140625" style="10"/>
    <col min="9458" max="9458" width="28.85546875" style="10" customWidth="1"/>
    <col min="9459" max="9459" width="19.140625" style="10" customWidth="1"/>
    <col min="9460" max="9460" width="18.7109375" style="10" customWidth="1"/>
    <col min="9461" max="9461" width="17" style="10" customWidth="1"/>
    <col min="9462" max="9462" width="9.140625" style="10" customWidth="1"/>
    <col min="9463" max="9713" width="9.140625" style="10"/>
    <col min="9714" max="9714" width="28.85546875" style="10" customWidth="1"/>
    <col min="9715" max="9715" width="19.140625" style="10" customWidth="1"/>
    <col min="9716" max="9716" width="18.7109375" style="10" customWidth="1"/>
    <col min="9717" max="9717" width="17" style="10" customWidth="1"/>
    <col min="9718" max="9718" width="9.140625" style="10" customWidth="1"/>
    <col min="9719" max="9969" width="9.140625" style="10"/>
    <col min="9970" max="9970" width="28.85546875" style="10" customWidth="1"/>
    <col min="9971" max="9971" width="19.140625" style="10" customWidth="1"/>
    <col min="9972" max="9972" width="18.7109375" style="10" customWidth="1"/>
    <col min="9973" max="9973" width="17" style="10" customWidth="1"/>
    <col min="9974" max="9974" width="9.140625" style="10" customWidth="1"/>
    <col min="9975" max="10225" width="9.140625" style="10"/>
    <col min="10226" max="10226" width="28.85546875" style="10" customWidth="1"/>
    <col min="10227" max="10227" width="19.140625" style="10" customWidth="1"/>
    <col min="10228" max="10228" width="18.7109375" style="10" customWidth="1"/>
    <col min="10229" max="10229" width="17" style="10" customWidth="1"/>
    <col min="10230" max="10230" width="9.140625" style="10" customWidth="1"/>
    <col min="10231" max="10481" width="9.140625" style="10"/>
    <col min="10482" max="10482" width="28.85546875" style="10" customWidth="1"/>
    <col min="10483" max="10483" width="19.140625" style="10" customWidth="1"/>
    <col min="10484" max="10484" width="18.7109375" style="10" customWidth="1"/>
    <col min="10485" max="10485" width="17" style="10" customWidth="1"/>
    <col min="10486" max="10486" width="9.140625" style="10" customWidth="1"/>
    <col min="10487" max="10737" width="9.140625" style="10"/>
    <col min="10738" max="10738" width="28.85546875" style="10" customWidth="1"/>
    <col min="10739" max="10739" width="19.140625" style="10" customWidth="1"/>
    <col min="10740" max="10740" width="18.7109375" style="10" customWidth="1"/>
    <col min="10741" max="10741" width="17" style="10" customWidth="1"/>
    <col min="10742" max="10742" width="9.140625" style="10" customWidth="1"/>
    <col min="10743" max="10993" width="9.140625" style="10"/>
    <col min="10994" max="10994" width="28.85546875" style="10" customWidth="1"/>
    <col min="10995" max="10995" width="19.140625" style="10" customWidth="1"/>
    <col min="10996" max="10996" width="18.7109375" style="10" customWidth="1"/>
    <col min="10997" max="10997" width="17" style="10" customWidth="1"/>
    <col min="10998" max="10998" width="9.140625" style="10" customWidth="1"/>
    <col min="10999" max="11249" width="9.140625" style="10"/>
    <col min="11250" max="11250" width="28.85546875" style="10" customWidth="1"/>
    <col min="11251" max="11251" width="19.140625" style="10" customWidth="1"/>
    <col min="11252" max="11252" width="18.7109375" style="10" customWidth="1"/>
    <col min="11253" max="11253" width="17" style="10" customWidth="1"/>
    <col min="11254" max="11254" width="9.140625" style="10" customWidth="1"/>
    <col min="11255" max="11505" width="9.140625" style="10"/>
    <col min="11506" max="11506" width="28.85546875" style="10" customWidth="1"/>
    <col min="11507" max="11507" width="19.140625" style="10" customWidth="1"/>
    <col min="11508" max="11508" width="18.7109375" style="10" customWidth="1"/>
    <col min="11509" max="11509" width="17" style="10" customWidth="1"/>
    <col min="11510" max="11510" width="9.140625" style="10" customWidth="1"/>
    <col min="11511" max="11761" width="9.140625" style="10"/>
    <col min="11762" max="11762" width="28.85546875" style="10" customWidth="1"/>
    <col min="11763" max="11763" width="19.140625" style="10" customWidth="1"/>
    <col min="11764" max="11764" width="18.7109375" style="10" customWidth="1"/>
    <col min="11765" max="11765" width="17" style="10" customWidth="1"/>
    <col min="11766" max="11766" width="9.140625" style="10" customWidth="1"/>
    <col min="11767" max="12017" width="9.140625" style="10"/>
    <col min="12018" max="12018" width="28.85546875" style="10" customWidth="1"/>
    <col min="12019" max="12019" width="19.140625" style="10" customWidth="1"/>
    <col min="12020" max="12020" width="18.7109375" style="10" customWidth="1"/>
    <col min="12021" max="12021" width="17" style="10" customWidth="1"/>
    <col min="12022" max="12022" width="9.140625" style="10" customWidth="1"/>
    <col min="12023" max="12273" width="9.140625" style="10"/>
    <col min="12274" max="12274" width="28.85546875" style="10" customWidth="1"/>
    <col min="12275" max="12275" width="19.140625" style="10" customWidth="1"/>
    <col min="12276" max="12276" width="18.7109375" style="10" customWidth="1"/>
    <col min="12277" max="12277" width="17" style="10" customWidth="1"/>
    <col min="12278" max="12278" width="9.140625" style="10" customWidth="1"/>
    <col min="12279" max="12529" width="9.140625" style="10"/>
    <col min="12530" max="12530" width="28.85546875" style="10" customWidth="1"/>
    <col min="12531" max="12531" width="19.140625" style="10" customWidth="1"/>
    <col min="12532" max="12532" width="18.7109375" style="10" customWidth="1"/>
    <col min="12533" max="12533" width="17" style="10" customWidth="1"/>
    <col min="12534" max="12534" width="9.140625" style="10" customWidth="1"/>
    <col min="12535" max="12785" width="9.140625" style="10"/>
    <col min="12786" max="12786" width="28.85546875" style="10" customWidth="1"/>
    <col min="12787" max="12787" width="19.140625" style="10" customWidth="1"/>
    <col min="12788" max="12788" width="18.7109375" style="10" customWidth="1"/>
    <col min="12789" max="12789" width="17" style="10" customWidth="1"/>
    <col min="12790" max="12790" width="9.140625" style="10" customWidth="1"/>
    <col min="12791" max="13041" width="9.140625" style="10"/>
    <col min="13042" max="13042" width="28.85546875" style="10" customWidth="1"/>
    <col min="13043" max="13043" width="19.140625" style="10" customWidth="1"/>
    <col min="13044" max="13044" width="18.7109375" style="10" customWidth="1"/>
    <col min="13045" max="13045" width="17" style="10" customWidth="1"/>
    <col min="13046" max="13046" width="9.140625" style="10" customWidth="1"/>
    <col min="13047" max="13297" width="9.140625" style="10"/>
    <col min="13298" max="13298" width="28.85546875" style="10" customWidth="1"/>
    <col min="13299" max="13299" width="19.140625" style="10" customWidth="1"/>
    <col min="13300" max="13300" width="18.7109375" style="10" customWidth="1"/>
    <col min="13301" max="13301" width="17" style="10" customWidth="1"/>
    <col min="13302" max="13302" width="9.140625" style="10" customWidth="1"/>
    <col min="13303" max="13553" width="9.140625" style="10"/>
    <col min="13554" max="13554" width="28.85546875" style="10" customWidth="1"/>
    <col min="13555" max="13555" width="19.140625" style="10" customWidth="1"/>
    <col min="13556" max="13556" width="18.7109375" style="10" customWidth="1"/>
    <col min="13557" max="13557" width="17" style="10" customWidth="1"/>
    <col min="13558" max="13558" width="9.140625" style="10" customWidth="1"/>
    <col min="13559" max="13809" width="9.140625" style="10"/>
    <col min="13810" max="13810" width="28.85546875" style="10" customWidth="1"/>
    <col min="13811" max="13811" width="19.140625" style="10" customWidth="1"/>
    <col min="13812" max="13812" width="18.7109375" style="10" customWidth="1"/>
    <col min="13813" max="13813" width="17" style="10" customWidth="1"/>
    <col min="13814" max="13814" width="9.140625" style="10" customWidth="1"/>
    <col min="13815" max="14065" width="9.140625" style="10"/>
    <col min="14066" max="14066" width="28.85546875" style="10" customWidth="1"/>
    <col min="14067" max="14067" width="19.140625" style="10" customWidth="1"/>
    <col min="14068" max="14068" width="18.7109375" style="10" customWidth="1"/>
    <col min="14069" max="14069" width="17" style="10" customWidth="1"/>
    <col min="14070" max="14070" width="9.140625" style="10" customWidth="1"/>
    <col min="14071" max="14321" width="9.140625" style="10"/>
    <col min="14322" max="14322" width="28.85546875" style="10" customWidth="1"/>
    <col min="14323" max="14323" width="19.140625" style="10" customWidth="1"/>
    <col min="14324" max="14324" width="18.7109375" style="10" customWidth="1"/>
    <col min="14325" max="14325" width="17" style="10" customWidth="1"/>
    <col min="14326" max="14326" width="9.140625" style="10" customWidth="1"/>
    <col min="14327" max="14577" width="9.140625" style="10"/>
    <col min="14578" max="14578" width="28.85546875" style="10" customWidth="1"/>
    <col min="14579" max="14579" width="19.140625" style="10" customWidth="1"/>
    <col min="14580" max="14580" width="18.7109375" style="10" customWidth="1"/>
    <col min="14581" max="14581" width="17" style="10" customWidth="1"/>
    <col min="14582" max="14582" width="9.140625" style="10" customWidth="1"/>
    <col min="14583" max="14833" width="9.140625" style="10"/>
    <col min="14834" max="14834" width="28.85546875" style="10" customWidth="1"/>
    <col min="14835" max="14835" width="19.140625" style="10" customWidth="1"/>
    <col min="14836" max="14836" width="18.7109375" style="10" customWidth="1"/>
    <col min="14837" max="14837" width="17" style="10" customWidth="1"/>
    <col min="14838" max="14838" width="9.140625" style="10" customWidth="1"/>
    <col min="14839" max="15089" width="9.140625" style="10"/>
    <col min="15090" max="15090" width="28.85546875" style="10" customWidth="1"/>
    <col min="15091" max="15091" width="19.140625" style="10" customWidth="1"/>
    <col min="15092" max="15092" width="18.7109375" style="10" customWidth="1"/>
    <col min="15093" max="15093" width="17" style="10" customWidth="1"/>
    <col min="15094" max="15094" width="9.140625" style="10" customWidth="1"/>
    <col min="15095" max="15345" width="9.140625" style="10"/>
    <col min="15346" max="15346" width="28.85546875" style="10" customWidth="1"/>
    <col min="15347" max="15347" width="19.140625" style="10" customWidth="1"/>
    <col min="15348" max="15348" width="18.7109375" style="10" customWidth="1"/>
    <col min="15349" max="15349" width="17" style="10" customWidth="1"/>
    <col min="15350" max="15350" width="9.140625" style="10" customWidth="1"/>
    <col min="15351" max="15601" width="9.140625" style="10"/>
    <col min="15602" max="15602" width="28.85546875" style="10" customWidth="1"/>
    <col min="15603" max="15603" width="19.140625" style="10" customWidth="1"/>
    <col min="15604" max="15604" width="18.7109375" style="10" customWidth="1"/>
    <col min="15605" max="15605" width="17" style="10" customWidth="1"/>
    <col min="15606" max="15606" width="9.140625" style="10" customWidth="1"/>
    <col min="15607" max="15857" width="9.140625" style="10"/>
    <col min="15858" max="15858" width="28.85546875" style="10" customWidth="1"/>
    <col min="15859" max="15859" width="19.140625" style="10" customWidth="1"/>
    <col min="15860" max="15860" width="18.7109375" style="10" customWidth="1"/>
    <col min="15861" max="15861" width="17" style="10" customWidth="1"/>
    <col min="15862" max="15862" width="9.140625" style="10" customWidth="1"/>
    <col min="15863" max="16113" width="9.140625" style="10"/>
    <col min="16114" max="16114" width="28.85546875" style="10" customWidth="1"/>
    <col min="16115" max="16115" width="19.140625" style="10" customWidth="1"/>
    <col min="16116" max="16116" width="18.7109375" style="10" customWidth="1"/>
    <col min="16117" max="16117" width="17" style="10" customWidth="1"/>
    <col min="16118" max="16118" width="9.140625" style="10" customWidth="1"/>
    <col min="16119" max="16384" width="9.140625" style="10"/>
  </cols>
  <sheetData>
    <row r="1" spans="1:5">
      <c r="A1" s="1686" t="s">
        <v>1308</v>
      </c>
      <c r="B1" s="1686"/>
      <c r="C1" s="1686"/>
    </row>
    <row r="2" spans="1:5" ht="18" customHeight="1">
      <c r="A2" s="33" t="s">
        <v>1237</v>
      </c>
      <c r="B2" s="33"/>
      <c r="C2" s="33"/>
      <c r="D2" s="33"/>
    </row>
    <row r="3" spans="1:5" ht="18" customHeight="1">
      <c r="A3" s="33" t="s">
        <v>1356</v>
      </c>
      <c r="B3" s="33"/>
      <c r="C3" s="33"/>
      <c r="D3" s="33"/>
    </row>
    <row r="4" spans="1:5" s="1181" customFormat="1" ht="18" customHeight="1">
      <c r="A4" s="1179" t="s">
        <v>14</v>
      </c>
      <c r="B4" s="1180"/>
      <c r="C4" s="1180"/>
      <c r="D4" s="1180"/>
    </row>
    <row r="5" spans="1:5" s="1024" customFormat="1" ht="15" customHeight="1">
      <c r="A5" s="91"/>
      <c r="B5" s="1723" t="s">
        <v>194</v>
      </c>
      <c r="C5" s="1705" t="s">
        <v>195</v>
      </c>
      <c r="D5" s="1705"/>
    </row>
    <row r="6" spans="1:5" s="1024" customFormat="1" ht="18" customHeight="1">
      <c r="A6" s="26"/>
      <c r="B6" s="1736"/>
      <c r="C6" s="103" t="s">
        <v>196</v>
      </c>
      <c r="D6" s="103" t="s">
        <v>197</v>
      </c>
    </row>
    <row r="7" spans="1:5" s="1024" customFormat="1" ht="12.95" customHeight="1">
      <c r="A7" s="11"/>
      <c r="B7" s="12"/>
      <c r="C7" s="12"/>
      <c r="D7" s="46"/>
    </row>
    <row r="8" spans="1:5" s="1024" customFormat="1" ht="12.95" customHeight="1">
      <c r="A8" s="1707" t="s">
        <v>20</v>
      </c>
      <c r="B8" s="1707"/>
      <c r="C8" s="1707"/>
      <c r="D8" s="1707"/>
    </row>
    <row r="9" spans="1:5" s="1024" customFormat="1" ht="12.95" customHeight="1">
      <c r="A9" s="11"/>
      <c r="B9" s="29"/>
      <c r="C9" s="29"/>
      <c r="D9" s="29"/>
    </row>
    <row r="10" spans="1:5" s="1024" customFormat="1" ht="12.95" customHeight="1">
      <c r="A10" s="1175" t="s">
        <v>0</v>
      </c>
      <c r="B10" s="16">
        <f>C10+D10</f>
        <v>141359</v>
      </c>
      <c r="C10" s="16">
        <v>140504</v>
      </c>
      <c r="D10" s="16">
        <v>855</v>
      </c>
      <c r="E10" s="1182"/>
    </row>
    <row r="11" spans="1:5" s="1024" customFormat="1" ht="12.95" customHeight="1">
      <c r="A11" s="16"/>
      <c r="B11" s="16"/>
      <c r="C11" s="16"/>
      <c r="D11" s="1183"/>
      <c r="E11" s="1182"/>
    </row>
    <row r="12" spans="1:5" s="1024" customFormat="1" ht="12.95" customHeight="1">
      <c r="A12" s="19" t="s">
        <v>1</v>
      </c>
      <c r="B12" s="19">
        <f t="shared" ref="B12:B20" si="0">C12+D12</f>
        <v>14114</v>
      </c>
      <c r="C12" s="19">
        <v>14034</v>
      </c>
      <c r="D12" s="19">
        <v>80</v>
      </c>
      <c r="E12" s="1182"/>
    </row>
    <row r="13" spans="1:5" s="1024" customFormat="1" ht="12.95" customHeight="1">
      <c r="A13" s="19" t="s">
        <v>12</v>
      </c>
      <c r="B13" s="19">
        <f t="shared" si="0"/>
        <v>29877</v>
      </c>
      <c r="C13" s="19">
        <v>29667</v>
      </c>
      <c r="D13" s="19">
        <v>210</v>
      </c>
      <c r="E13" s="1182"/>
    </row>
    <row r="14" spans="1:5" s="1024" customFormat="1" ht="12.95" customHeight="1">
      <c r="A14" s="19" t="s">
        <v>13</v>
      </c>
      <c r="B14" s="19">
        <f t="shared" si="0"/>
        <v>9793</v>
      </c>
      <c r="C14" s="19">
        <v>9729</v>
      </c>
      <c r="D14" s="19">
        <v>64</v>
      </c>
      <c r="E14" s="1182"/>
    </row>
    <row r="15" spans="1:5" s="1024" customFormat="1" ht="12.95" customHeight="1">
      <c r="A15" s="19" t="s">
        <v>2</v>
      </c>
      <c r="B15" s="19">
        <f t="shared" si="0"/>
        <v>6601</v>
      </c>
      <c r="C15" s="19">
        <v>6571</v>
      </c>
      <c r="D15" s="19">
        <v>30</v>
      </c>
      <c r="E15" s="1182"/>
    </row>
    <row r="16" spans="1:5" s="1024" customFormat="1" ht="12.95" customHeight="1">
      <c r="A16" s="19" t="s">
        <v>3</v>
      </c>
      <c r="B16" s="19">
        <f t="shared" si="0"/>
        <v>31788</v>
      </c>
      <c r="C16" s="19">
        <v>31567</v>
      </c>
      <c r="D16" s="19">
        <v>221</v>
      </c>
      <c r="E16" s="1182"/>
    </row>
    <row r="17" spans="1:5" s="1024" customFormat="1" ht="12.95" customHeight="1">
      <c r="A17" s="19" t="s">
        <v>4</v>
      </c>
      <c r="B17" s="19">
        <f t="shared" si="0"/>
        <v>5664</v>
      </c>
      <c r="C17" s="19">
        <v>5631</v>
      </c>
      <c r="D17" s="19">
        <v>33</v>
      </c>
      <c r="E17" s="1182"/>
    </row>
    <row r="18" spans="1:5" s="1024" customFormat="1" ht="12.95" customHeight="1">
      <c r="A18" s="19" t="s">
        <v>5</v>
      </c>
      <c r="B18" s="19">
        <f t="shared" si="0"/>
        <v>17586</v>
      </c>
      <c r="C18" s="19">
        <v>17523</v>
      </c>
      <c r="D18" s="19">
        <v>63</v>
      </c>
      <c r="E18" s="1182"/>
    </row>
    <row r="19" spans="1:5" s="1024" customFormat="1" ht="12.95" customHeight="1">
      <c r="A19" s="19" t="s">
        <v>22</v>
      </c>
      <c r="B19" s="19">
        <f t="shared" si="0"/>
        <v>16780</v>
      </c>
      <c r="C19" s="19">
        <v>16690</v>
      </c>
      <c r="D19" s="19">
        <v>90</v>
      </c>
      <c r="E19" s="1182"/>
    </row>
    <row r="20" spans="1:5" s="1024" customFormat="1" ht="12.95" customHeight="1">
      <c r="A20" s="19" t="s">
        <v>23</v>
      </c>
      <c r="B20" s="19">
        <f t="shared" si="0"/>
        <v>9156</v>
      </c>
      <c r="C20" s="19">
        <v>9092</v>
      </c>
      <c r="D20" s="19">
        <v>64</v>
      </c>
      <c r="E20" s="1182"/>
    </row>
    <row r="21" spans="1:5" s="1024" customFormat="1" ht="12.95" customHeight="1">
      <c r="A21" s="25"/>
      <c r="B21" s="25"/>
      <c r="C21" s="25"/>
      <c r="D21" s="25"/>
      <c r="E21" s="1182"/>
    </row>
    <row r="22" spans="1:5" s="1024" customFormat="1" ht="12.95" customHeight="1">
      <c r="A22" s="1734" t="s">
        <v>1050</v>
      </c>
      <c r="B22" s="1734"/>
      <c r="C22" s="1734"/>
      <c r="D22" s="1734"/>
      <c r="E22" s="1182"/>
    </row>
    <row r="23" spans="1:5" s="1024" customFormat="1" ht="12.95" customHeight="1">
      <c r="A23" s="25"/>
      <c r="B23" s="25"/>
      <c r="C23" s="25"/>
      <c r="D23" s="25"/>
      <c r="E23" s="1182"/>
    </row>
    <row r="24" spans="1:5" s="1024" customFormat="1" ht="12.95" customHeight="1">
      <c r="A24" s="1175" t="s">
        <v>0</v>
      </c>
      <c r="B24" s="16">
        <f>C24+D24</f>
        <v>50986</v>
      </c>
      <c r="C24" s="16">
        <v>50677</v>
      </c>
      <c r="D24" s="16">
        <v>309</v>
      </c>
      <c r="E24" s="1182"/>
    </row>
    <row r="25" spans="1:5" s="1024" customFormat="1" ht="12.95" customHeight="1">
      <c r="A25" s="16"/>
      <c r="B25" s="16"/>
      <c r="C25" s="16"/>
      <c r="D25" s="16"/>
      <c r="E25" s="1182"/>
    </row>
    <row r="26" spans="1:5" s="1024" customFormat="1" ht="12.95" customHeight="1">
      <c r="A26" s="19" t="s">
        <v>1</v>
      </c>
      <c r="B26" s="19">
        <f t="shared" ref="B26:B34" si="1">C26+D26</f>
        <v>4102</v>
      </c>
      <c r="C26" s="19">
        <v>4080</v>
      </c>
      <c r="D26" s="19">
        <v>22</v>
      </c>
      <c r="E26" s="1182"/>
    </row>
    <row r="27" spans="1:5" s="1024" customFormat="1" ht="12.95" customHeight="1">
      <c r="A27" s="19" t="s">
        <v>12</v>
      </c>
      <c r="B27" s="19">
        <f t="shared" si="1"/>
        <v>9172</v>
      </c>
      <c r="C27" s="19">
        <v>9097</v>
      </c>
      <c r="D27" s="19">
        <v>75</v>
      </c>
      <c r="E27" s="1182"/>
    </row>
    <row r="28" spans="1:5" s="1024" customFormat="1" ht="12.95" customHeight="1">
      <c r="A28" s="19" t="s">
        <v>13</v>
      </c>
      <c r="B28" s="19">
        <f t="shared" si="1"/>
        <v>2634</v>
      </c>
      <c r="C28" s="19">
        <v>2621</v>
      </c>
      <c r="D28" s="19">
        <v>13</v>
      </c>
      <c r="E28" s="1182"/>
    </row>
    <row r="29" spans="1:5" s="1024" customFormat="1" ht="12.95" customHeight="1">
      <c r="A29" s="19" t="s">
        <v>2</v>
      </c>
      <c r="B29" s="19">
        <f t="shared" si="1"/>
        <v>913</v>
      </c>
      <c r="C29" s="19">
        <v>910</v>
      </c>
      <c r="D29" s="19">
        <v>3</v>
      </c>
      <c r="E29" s="1182"/>
    </row>
    <row r="30" spans="1:5" s="1024" customFormat="1" ht="12.95" customHeight="1">
      <c r="A30" s="19" t="s">
        <v>3</v>
      </c>
      <c r="B30" s="19">
        <f t="shared" si="1"/>
        <v>3899</v>
      </c>
      <c r="C30" s="19">
        <v>3874</v>
      </c>
      <c r="D30" s="19">
        <v>25</v>
      </c>
      <c r="E30" s="1182"/>
    </row>
    <row r="31" spans="1:5" s="1024" customFormat="1" ht="12.95" customHeight="1">
      <c r="A31" s="19" t="s">
        <v>4</v>
      </c>
      <c r="B31" s="19">
        <f t="shared" si="1"/>
        <v>856</v>
      </c>
      <c r="C31" s="19">
        <v>853</v>
      </c>
      <c r="D31" s="19">
        <v>3</v>
      </c>
      <c r="E31" s="1182"/>
    </row>
    <row r="32" spans="1:5" s="1024" customFormat="1" ht="12.95" customHeight="1">
      <c r="A32" s="19" t="s">
        <v>5</v>
      </c>
      <c r="B32" s="19">
        <f t="shared" si="1"/>
        <v>3474</v>
      </c>
      <c r="C32" s="19">
        <v>3460</v>
      </c>
      <c r="D32" s="19">
        <v>14</v>
      </c>
      <c r="E32" s="1182"/>
    </row>
    <row r="33" spans="1:5" s="1024" customFormat="1" ht="12.95" customHeight="1">
      <c r="A33" s="19" t="s">
        <v>22</v>
      </c>
      <c r="B33" s="19">
        <f t="shared" si="1"/>
        <v>16780</v>
      </c>
      <c r="C33" s="19">
        <v>16690</v>
      </c>
      <c r="D33" s="19">
        <v>90</v>
      </c>
      <c r="E33" s="1182"/>
    </row>
    <row r="34" spans="1:5" s="1024" customFormat="1" ht="12.95" customHeight="1">
      <c r="A34" s="19" t="s">
        <v>23</v>
      </c>
      <c r="B34" s="19">
        <f t="shared" si="1"/>
        <v>9156</v>
      </c>
      <c r="C34" s="19">
        <v>9092</v>
      </c>
      <c r="D34" s="19">
        <v>64</v>
      </c>
      <c r="E34" s="1182"/>
    </row>
    <row r="35" spans="1:5" s="1024" customFormat="1" ht="12.95" customHeight="1">
      <c r="A35" s="25"/>
      <c r="B35" s="25"/>
      <c r="C35" s="25"/>
      <c r="D35" s="25"/>
      <c r="E35" s="1182"/>
    </row>
    <row r="36" spans="1:5" s="1024" customFormat="1" ht="12.95" customHeight="1">
      <c r="A36" s="1735" t="s">
        <v>1051</v>
      </c>
      <c r="B36" s="1735"/>
      <c r="C36" s="1735"/>
      <c r="D36" s="1735"/>
      <c r="E36" s="1182"/>
    </row>
    <row r="37" spans="1:5" s="1024" customFormat="1" ht="12.95" customHeight="1">
      <c r="A37" s="25"/>
      <c r="B37" s="54"/>
      <c r="C37" s="54"/>
      <c r="D37" s="54"/>
      <c r="E37" s="1182"/>
    </row>
    <row r="38" spans="1:5" s="1024" customFormat="1" ht="12.95" customHeight="1">
      <c r="A38" s="1175" t="s">
        <v>0</v>
      </c>
      <c r="B38" s="17">
        <f>C38+D38</f>
        <v>90373</v>
      </c>
      <c r="C38" s="17">
        <v>89827</v>
      </c>
      <c r="D38" s="17">
        <v>546</v>
      </c>
      <c r="E38" s="1182"/>
    </row>
    <row r="39" spans="1:5" s="1024" customFormat="1" ht="12.95" customHeight="1">
      <c r="A39" s="16"/>
      <c r="B39" s="17"/>
      <c r="C39" s="17"/>
      <c r="D39" s="1184"/>
      <c r="E39" s="1182"/>
    </row>
    <row r="40" spans="1:5" s="1024" customFormat="1" ht="12.95" customHeight="1">
      <c r="A40" s="19" t="s">
        <v>1</v>
      </c>
      <c r="B40" s="18">
        <f t="shared" ref="B40:B46" si="2">C40+D40</f>
        <v>10012</v>
      </c>
      <c r="C40" s="18">
        <v>9954</v>
      </c>
      <c r="D40" s="18">
        <v>58</v>
      </c>
      <c r="E40" s="1182"/>
    </row>
    <row r="41" spans="1:5" s="1024" customFormat="1" ht="12.95" customHeight="1">
      <c r="A41" s="19" t="s">
        <v>12</v>
      </c>
      <c r="B41" s="18">
        <f t="shared" si="2"/>
        <v>20705</v>
      </c>
      <c r="C41" s="66">
        <v>20570</v>
      </c>
      <c r="D41" s="18">
        <v>135</v>
      </c>
      <c r="E41" s="1182"/>
    </row>
    <row r="42" spans="1:5" s="1024" customFormat="1" ht="12.95" customHeight="1">
      <c r="A42" s="19" t="s">
        <v>13</v>
      </c>
      <c r="B42" s="18">
        <f t="shared" si="2"/>
        <v>7159</v>
      </c>
      <c r="C42" s="18">
        <v>7108</v>
      </c>
      <c r="D42" s="18">
        <v>51</v>
      </c>
      <c r="E42" s="1182"/>
    </row>
    <row r="43" spans="1:5" s="1024" customFormat="1" ht="12.95" customHeight="1">
      <c r="A43" s="19" t="s">
        <v>2</v>
      </c>
      <c r="B43" s="18">
        <f t="shared" si="2"/>
        <v>5688</v>
      </c>
      <c r="C43" s="18">
        <v>5661</v>
      </c>
      <c r="D43" s="18">
        <v>27</v>
      </c>
      <c r="E43" s="1182"/>
    </row>
    <row r="44" spans="1:5" s="1024" customFormat="1" ht="12.95" customHeight="1">
      <c r="A44" s="19" t="s">
        <v>3</v>
      </c>
      <c r="B44" s="18">
        <f t="shared" si="2"/>
        <v>27889</v>
      </c>
      <c r="C44" s="18">
        <v>27693</v>
      </c>
      <c r="D44" s="18">
        <v>196</v>
      </c>
      <c r="E44" s="1182"/>
    </row>
    <row r="45" spans="1:5" s="1024" customFormat="1" ht="12.95" customHeight="1">
      <c r="A45" s="19" t="s">
        <v>4</v>
      </c>
      <c r="B45" s="18">
        <f t="shared" si="2"/>
        <v>4808</v>
      </c>
      <c r="C45" s="18">
        <v>4778</v>
      </c>
      <c r="D45" s="18">
        <v>30</v>
      </c>
      <c r="E45" s="1182"/>
    </row>
    <row r="46" spans="1:5" s="1024" customFormat="1" ht="12.95" customHeight="1">
      <c r="A46" s="19" t="s">
        <v>5</v>
      </c>
      <c r="B46" s="18">
        <f t="shared" si="2"/>
        <v>14112</v>
      </c>
      <c r="C46" s="18">
        <v>14063</v>
      </c>
      <c r="D46" s="18">
        <v>49</v>
      </c>
      <c r="E46" s="1182"/>
    </row>
    <row r="47" spans="1:5" s="1024" customFormat="1" ht="12.95" customHeight="1">
      <c r="A47" s="19" t="s">
        <v>22</v>
      </c>
      <c r="B47" s="18" t="s">
        <v>37</v>
      </c>
      <c r="C47" s="18" t="s">
        <v>37</v>
      </c>
      <c r="D47" s="18" t="s">
        <v>37</v>
      </c>
    </row>
    <row r="48" spans="1:5" s="1024" customFormat="1" ht="12.95" customHeight="1">
      <c r="A48" s="19" t="s">
        <v>23</v>
      </c>
      <c r="B48" s="18" t="s">
        <v>37</v>
      </c>
      <c r="C48" s="18" t="s">
        <v>37</v>
      </c>
      <c r="D48" s="18" t="s">
        <v>37</v>
      </c>
    </row>
    <row r="49" spans="1:4" s="1024" customFormat="1" ht="12.95" customHeight="1">
      <c r="A49" s="32"/>
      <c r="B49" s="55"/>
      <c r="C49" s="55"/>
      <c r="D49" s="55"/>
    </row>
  </sheetData>
  <mergeCells count="6">
    <mergeCell ref="A1:C1"/>
    <mergeCell ref="A36:D36"/>
    <mergeCell ref="B5:B6"/>
    <mergeCell ref="C5:D5"/>
    <mergeCell ref="A8:D8"/>
    <mergeCell ref="A22:D22"/>
  </mergeCells>
  <hyperlinks>
    <hyperlink ref="A1" location="Содержание!A1" display="Вернуться в СОДЕРЖАНИЕ" xr:uid="{4B91D21D-DB0C-464A-A4FF-D7B8B04B75BD}"/>
  </hyperlinks>
  <pageMargins left="0.78740157480314965" right="0.78740157480314965" top="0.78740157480314965" bottom="0.78740157480314965" header="0.51181102362204722" footer="0.62992125984251968"/>
  <pageSetup paperSize="9" firstPageNumber="119" orientation="portrait" useFirstPageNumber="1" r:id="rId1"/>
  <headerFooter alignWithMargins="0">
    <oddFooter>&amp;C&amp;"Times New Roman Cyr,обычный"&amp;9&amp;P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60"/>
  <sheetViews>
    <sheetView topLeftCell="A31" workbookViewId="0">
      <selection activeCell="P23" sqref="P23"/>
    </sheetView>
  </sheetViews>
  <sheetFormatPr defaultColWidth="8.85546875" defaultRowHeight="12"/>
  <cols>
    <col min="1" max="1" width="17.42578125" style="6" customWidth="1"/>
    <col min="2" max="2" width="7.5703125" style="145" customWidth="1"/>
    <col min="3" max="10" width="6.140625" style="145" customWidth="1"/>
    <col min="11" max="11" width="12" style="145" customWidth="1"/>
    <col min="12" max="16384" width="8.85546875" style="6"/>
  </cols>
  <sheetData>
    <row r="1" spans="1:11" ht="12.75">
      <c r="A1" s="1709" t="s">
        <v>1308</v>
      </c>
      <c r="B1" s="1709"/>
      <c r="C1" s="1709"/>
    </row>
    <row r="2" spans="1:11" ht="20.25" customHeight="1">
      <c r="A2" s="189" t="s">
        <v>1398</v>
      </c>
      <c r="B2" s="190"/>
      <c r="C2" s="190"/>
      <c r="D2" s="191"/>
      <c r="E2" s="191"/>
      <c r="F2" s="191"/>
      <c r="G2" s="191"/>
      <c r="H2" s="191"/>
      <c r="I2" s="191"/>
      <c r="J2" s="191"/>
      <c r="K2" s="192"/>
    </row>
    <row r="3" spans="1:11" ht="9.75" customHeight="1">
      <c r="A3" s="193"/>
      <c r="B3" s="191"/>
      <c r="C3" s="191"/>
      <c r="D3" s="191"/>
      <c r="E3" s="191"/>
      <c r="F3" s="191"/>
      <c r="G3" s="191"/>
      <c r="H3" s="191"/>
      <c r="I3" s="191"/>
      <c r="J3" s="191"/>
      <c r="K3" s="192"/>
    </row>
    <row r="4" spans="1:11" ht="22.5" customHeight="1">
      <c r="A4" s="108"/>
      <c r="B4" s="1743" t="s">
        <v>198</v>
      </c>
      <c r="C4" s="1743"/>
      <c r="D4" s="1743"/>
      <c r="E4" s="1743"/>
      <c r="F4" s="1743"/>
      <c r="G4" s="1743"/>
      <c r="H4" s="1743"/>
      <c r="I4" s="1743"/>
      <c r="J4" s="1743"/>
      <c r="K4" s="1744" t="s">
        <v>199</v>
      </c>
    </row>
    <row r="5" spans="1:11" ht="18.75" customHeight="1">
      <c r="A5" s="166"/>
      <c r="B5" s="1738" t="s">
        <v>200</v>
      </c>
      <c r="C5" s="1738" t="s">
        <v>201</v>
      </c>
      <c r="D5" s="1738" t="s">
        <v>202</v>
      </c>
      <c r="E5" s="1738" t="s">
        <v>203</v>
      </c>
      <c r="F5" s="1738" t="s">
        <v>204</v>
      </c>
      <c r="G5" s="1738" t="s">
        <v>205</v>
      </c>
      <c r="H5" s="1738" t="s">
        <v>206</v>
      </c>
      <c r="I5" s="1738" t="s">
        <v>207</v>
      </c>
      <c r="J5" s="1738" t="s">
        <v>208</v>
      </c>
      <c r="K5" s="1738"/>
    </row>
    <row r="6" spans="1:11" ht="18" customHeight="1">
      <c r="A6" s="109"/>
      <c r="B6" s="1739"/>
      <c r="C6" s="1739"/>
      <c r="D6" s="1739"/>
      <c r="E6" s="1739"/>
      <c r="F6" s="1739"/>
      <c r="G6" s="1739"/>
      <c r="H6" s="1739"/>
      <c r="I6" s="1739"/>
      <c r="J6" s="1739"/>
      <c r="K6" s="1745"/>
    </row>
    <row r="7" spans="1:11" ht="6.75" customHeight="1">
      <c r="A7" s="166"/>
      <c r="B7" s="104"/>
      <c r="C7" s="104"/>
      <c r="D7" s="104"/>
      <c r="E7" s="104"/>
      <c r="F7" s="104"/>
      <c r="G7" s="104"/>
      <c r="H7" s="104"/>
      <c r="I7" s="104"/>
      <c r="J7" s="104"/>
      <c r="K7" s="200"/>
    </row>
    <row r="8" spans="1:11">
      <c r="A8" s="1740">
        <v>2021</v>
      </c>
      <c r="B8" s="1740"/>
      <c r="C8" s="1740"/>
      <c r="D8" s="1740"/>
      <c r="E8" s="1740"/>
      <c r="F8" s="1740"/>
      <c r="G8" s="1740"/>
      <c r="H8" s="1740"/>
      <c r="I8" s="1740"/>
      <c r="J8" s="1740"/>
      <c r="K8" s="1740"/>
    </row>
    <row r="9" spans="1:11" ht="9" customHeight="1">
      <c r="A9" s="166"/>
      <c r="B9" s="104"/>
      <c r="C9" s="104"/>
      <c r="D9" s="104"/>
      <c r="E9" s="104"/>
      <c r="F9" s="104"/>
      <c r="G9" s="104"/>
      <c r="H9" s="104"/>
      <c r="I9" s="104"/>
      <c r="J9" s="104"/>
      <c r="K9" s="200"/>
    </row>
    <row r="10" spans="1:11" ht="14.1" customHeight="1">
      <c r="A10" s="1741" t="s">
        <v>0</v>
      </c>
      <c r="B10" s="1741"/>
      <c r="C10" s="1741"/>
      <c r="D10" s="1741"/>
      <c r="E10" s="1741"/>
      <c r="F10" s="1741"/>
      <c r="G10" s="1741"/>
      <c r="H10" s="1741"/>
      <c r="I10" s="1741"/>
      <c r="J10" s="1741"/>
      <c r="K10" s="1741"/>
    </row>
    <row r="11" spans="1:11" ht="12.95" customHeight="1">
      <c r="A11" s="167" t="s">
        <v>20</v>
      </c>
      <c r="B11" s="164">
        <v>29.68</v>
      </c>
      <c r="C11" s="164">
        <v>176.02</v>
      </c>
      <c r="D11" s="164">
        <v>171.47</v>
      </c>
      <c r="E11" s="164">
        <v>113.83</v>
      </c>
      <c r="F11" s="164">
        <v>67.41</v>
      </c>
      <c r="G11" s="164">
        <v>19.04</v>
      </c>
      <c r="H11" s="164">
        <v>1.08</v>
      </c>
      <c r="I11" s="164">
        <v>0.03</v>
      </c>
      <c r="J11" s="105">
        <v>90.82</v>
      </c>
      <c r="K11" s="105">
        <v>2.89</v>
      </c>
    </row>
    <row r="12" spans="1:11" ht="12.95" customHeight="1">
      <c r="A12" s="15" t="s">
        <v>1048</v>
      </c>
      <c r="B12" s="216">
        <v>37.47</v>
      </c>
      <c r="C12" s="216">
        <v>236.39</v>
      </c>
      <c r="D12" s="216">
        <v>224.66</v>
      </c>
      <c r="E12" s="216" t="s">
        <v>1239</v>
      </c>
      <c r="F12" s="216">
        <v>74.94</v>
      </c>
      <c r="G12" s="216" t="s">
        <v>1240</v>
      </c>
      <c r="H12" s="165">
        <v>1.61</v>
      </c>
      <c r="I12" s="165">
        <v>0.06</v>
      </c>
      <c r="J12" s="165">
        <v>105.95</v>
      </c>
      <c r="K12" s="106">
        <v>3.57</v>
      </c>
    </row>
    <row r="13" spans="1:11" ht="12.95" customHeight="1">
      <c r="A13" s="15" t="s">
        <v>1049</v>
      </c>
      <c r="B13" s="165">
        <v>26.43</v>
      </c>
      <c r="C13" s="165">
        <v>150.6</v>
      </c>
      <c r="D13" s="165">
        <v>145.28</v>
      </c>
      <c r="E13" s="165">
        <v>114.52</v>
      </c>
      <c r="F13" s="165">
        <v>62.38</v>
      </c>
      <c r="G13" s="165">
        <v>16.28</v>
      </c>
      <c r="H13" s="165">
        <v>0.73</v>
      </c>
      <c r="I13" s="165">
        <v>0.01</v>
      </c>
      <c r="J13" s="165">
        <v>82.11</v>
      </c>
      <c r="K13" s="106">
        <v>2.58</v>
      </c>
    </row>
    <row r="14" spans="1:11" ht="9" customHeight="1">
      <c r="A14" s="168"/>
      <c r="B14" s="106"/>
      <c r="C14" s="106"/>
      <c r="D14" s="106"/>
      <c r="E14" s="106"/>
      <c r="F14" s="106"/>
      <c r="G14" s="106"/>
      <c r="H14" s="106"/>
      <c r="I14" s="106"/>
      <c r="J14" s="106"/>
      <c r="K14" s="106"/>
    </row>
    <row r="15" spans="1:11" ht="14.1" customHeight="1">
      <c r="A15" s="1742" t="s">
        <v>1</v>
      </c>
      <c r="B15" s="1742"/>
      <c r="C15" s="1742"/>
      <c r="D15" s="1742"/>
      <c r="E15" s="1742"/>
      <c r="F15" s="1742"/>
      <c r="G15" s="1742"/>
      <c r="H15" s="1742"/>
      <c r="I15" s="1742"/>
      <c r="J15" s="1742"/>
      <c r="K15" s="1742"/>
    </row>
    <row r="16" spans="1:11" ht="12.95" customHeight="1">
      <c r="A16" s="167" t="s">
        <v>20</v>
      </c>
      <c r="B16" s="164">
        <v>24.28</v>
      </c>
      <c r="C16" s="164">
        <v>192.62</v>
      </c>
      <c r="D16" s="164">
        <v>180.6</v>
      </c>
      <c r="E16" s="164">
        <v>133.69</v>
      </c>
      <c r="F16" s="164">
        <v>65.3</v>
      </c>
      <c r="G16" s="164">
        <v>17.97</v>
      </c>
      <c r="H16" s="164">
        <v>1.06</v>
      </c>
      <c r="I16" s="164" t="s">
        <v>37</v>
      </c>
      <c r="J16" s="164">
        <v>99.49</v>
      </c>
      <c r="K16" s="105">
        <v>3.07</v>
      </c>
    </row>
    <row r="17" spans="1:11" ht="12.95" customHeight="1">
      <c r="A17" s="15" t="s">
        <v>1048</v>
      </c>
      <c r="B17" s="165">
        <v>32.840000000000003</v>
      </c>
      <c r="C17" s="165">
        <v>226.16</v>
      </c>
      <c r="D17" s="165">
        <v>207.38</v>
      </c>
      <c r="E17" s="165">
        <v>127.43</v>
      </c>
      <c r="F17" s="165">
        <v>67.75</v>
      </c>
      <c r="G17" s="165">
        <v>29.88</v>
      </c>
      <c r="H17" s="165">
        <v>1.94</v>
      </c>
      <c r="I17" s="164" t="s">
        <v>37</v>
      </c>
      <c r="J17" s="165">
        <v>109.18</v>
      </c>
      <c r="K17" s="106">
        <v>3.46</v>
      </c>
    </row>
    <row r="18" spans="1:11" ht="12.95" customHeight="1">
      <c r="A18" s="15" t="s">
        <v>1049</v>
      </c>
      <c r="B18" s="165">
        <v>21.97</v>
      </c>
      <c r="C18" s="165">
        <v>183.42</v>
      </c>
      <c r="D18" s="165">
        <v>172.73</v>
      </c>
      <c r="E18" s="165">
        <v>136.05000000000001</v>
      </c>
      <c r="F18" s="165">
        <v>64.47</v>
      </c>
      <c r="G18" s="165">
        <v>13.83</v>
      </c>
      <c r="H18" s="165">
        <v>0.76</v>
      </c>
      <c r="I18" s="164" t="s">
        <v>37</v>
      </c>
      <c r="J18" s="165">
        <v>96.43</v>
      </c>
      <c r="K18" s="106">
        <v>2.96</v>
      </c>
    </row>
    <row r="19" spans="1:11" ht="9" customHeight="1">
      <c r="A19" s="168"/>
      <c r="B19" s="106"/>
      <c r="C19" s="106"/>
      <c r="D19" s="106"/>
      <c r="E19" s="106"/>
      <c r="F19" s="106"/>
      <c r="G19" s="106"/>
      <c r="H19" s="106"/>
      <c r="I19" s="106"/>
      <c r="J19" s="106"/>
      <c r="K19" s="106"/>
    </row>
    <row r="20" spans="1:11" ht="14.1" customHeight="1">
      <c r="A20" s="1725" t="s">
        <v>12</v>
      </c>
      <c r="B20" s="1725"/>
      <c r="C20" s="1725"/>
      <c r="D20" s="1725"/>
      <c r="E20" s="1725"/>
      <c r="F20" s="1725"/>
      <c r="G20" s="1725"/>
      <c r="H20" s="1725"/>
      <c r="I20" s="1725"/>
      <c r="J20" s="1725"/>
      <c r="K20" s="1725"/>
    </row>
    <row r="21" spans="1:11" ht="12.95" customHeight="1">
      <c r="A21" s="167" t="s">
        <v>20</v>
      </c>
      <c r="B21" s="164">
        <v>31.13</v>
      </c>
      <c r="C21" s="164">
        <v>174.03</v>
      </c>
      <c r="D21" s="164">
        <v>161.22999999999999</v>
      </c>
      <c r="E21" s="164">
        <v>108.47</v>
      </c>
      <c r="F21" s="164">
        <v>61.37</v>
      </c>
      <c r="G21" s="164">
        <v>13.55</v>
      </c>
      <c r="H21" s="164">
        <v>0.75</v>
      </c>
      <c r="I21" s="164">
        <v>0.04</v>
      </c>
      <c r="J21" s="164">
        <v>89.27</v>
      </c>
      <c r="K21" s="105">
        <v>2.75</v>
      </c>
    </row>
    <row r="22" spans="1:11" ht="12.95" customHeight="1">
      <c r="A22" s="15" t="s">
        <v>1048</v>
      </c>
      <c r="B22" s="165">
        <v>37.270000000000003</v>
      </c>
      <c r="C22" s="165">
        <v>200.07</v>
      </c>
      <c r="D22" s="165">
        <v>174.87</v>
      </c>
      <c r="E22" s="165">
        <v>83.38</v>
      </c>
      <c r="F22" s="165">
        <v>63.72</v>
      </c>
      <c r="G22" s="165">
        <v>14.02</v>
      </c>
      <c r="H22" s="165">
        <v>1.79</v>
      </c>
      <c r="I22" s="165">
        <v>0.14000000000000001</v>
      </c>
      <c r="J22" s="165">
        <v>90.37</v>
      </c>
      <c r="K22" s="106">
        <v>2.88</v>
      </c>
    </row>
    <row r="23" spans="1:11" ht="12.95" customHeight="1">
      <c r="A23" s="15" t="s">
        <v>1049</v>
      </c>
      <c r="B23" s="165">
        <v>29.46</v>
      </c>
      <c r="C23" s="165">
        <v>167.11</v>
      </c>
      <c r="D23" s="165">
        <v>157.03</v>
      </c>
      <c r="E23" s="165">
        <v>121.12</v>
      </c>
      <c r="F23" s="165">
        <v>60.54</v>
      </c>
      <c r="G23" s="165" t="s">
        <v>1241</v>
      </c>
      <c r="H23" s="165">
        <v>0.41</v>
      </c>
      <c r="I23" s="164" t="s">
        <v>37</v>
      </c>
      <c r="J23" s="165" t="s">
        <v>1242</v>
      </c>
      <c r="K23" s="106">
        <v>2.74</v>
      </c>
    </row>
    <row r="24" spans="1:11" ht="9" customHeight="1">
      <c r="A24" s="168"/>
      <c r="B24" s="106"/>
      <c r="C24" s="106"/>
      <c r="D24" s="106"/>
      <c r="E24" s="106"/>
      <c r="F24" s="106"/>
      <c r="G24" s="106"/>
      <c r="H24" s="106"/>
      <c r="I24" s="106"/>
      <c r="J24" s="106"/>
      <c r="K24" s="106"/>
    </row>
    <row r="25" spans="1:11" ht="14.1" customHeight="1">
      <c r="A25" s="1725" t="s">
        <v>21</v>
      </c>
      <c r="B25" s="1725"/>
      <c r="C25" s="1725"/>
      <c r="D25" s="1725"/>
      <c r="E25" s="1725"/>
      <c r="F25" s="1725"/>
      <c r="G25" s="1725"/>
      <c r="H25" s="1725"/>
      <c r="I25" s="1725"/>
      <c r="J25" s="1725"/>
      <c r="K25" s="1725"/>
    </row>
    <row r="26" spans="1:11" ht="12.95" customHeight="1">
      <c r="A26" s="167" t="s">
        <v>20</v>
      </c>
      <c r="B26" s="164">
        <v>23.77</v>
      </c>
      <c r="C26" s="164">
        <v>115.47</v>
      </c>
      <c r="D26" s="164">
        <v>128.52000000000001</v>
      </c>
      <c r="E26" s="164">
        <v>123.47</v>
      </c>
      <c r="F26" s="164">
        <v>78.260000000000005</v>
      </c>
      <c r="G26" s="164">
        <v>24.29</v>
      </c>
      <c r="H26" s="164">
        <v>1.63</v>
      </c>
      <c r="I26" s="164" t="s">
        <v>37</v>
      </c>
      <c r="J26" s="164">
        <v>75.61</v>
      </c>
      <c r="K26" s="105">
        <v>2.48</v>
      </c>
    </row>
    <row r="27" spans="1:11" ht="12.95" customHeight="1">
      <c r="A27" s="15" t="s">
        <v>1048</v>
      </c>
      <c r="B27" s="165">
        <v>37.68</v>
      </c>
      <c r="C27" s="165">
        <v>179.38</v>
      </c>
      <c r="D27" s="165">
        <v>200.86</v>
      </c>
      <c r="E27" s="165">
        <v>140.18</v>
      </c>
      <c r="F27" s="165">
        <v>88.9</v>
      </c>
      <c r="G27" s="165">
        <v>27.82</v>
      </c>
      <c r="H27" s="165">
        <v>2.5299999999999998</v>
      </c>
      <c r="I27" s="164" t="s">
        <v>37</v>
      </c>
      <c r="J27" s="165">
        <v>103.78</v>
      </c>
      <c r="K27" s="106">
        <v>3.39</v>
      </c>
    </row>
    <row r="28" spans="1:11" ht="12.95" customHeight="1">
      <c r="A28" s="15" t="s">
        <v>1049</v>
      </c>
      <c r="B28" s="165">
        <v>19.579999999999998</v>
      </c>
      <c r="C28" s="165">
        <v>94.57</v>
      </c>
      <c r="D28" s="165">
        <v>102.27</v>
      </c>
      <c r="E28" s="165">
        <v>112.75</v>
      </c>
      <c r="F28" s="165">
        <v>72.709999999999994</v>
      </c>
      <c r="G28" s="165">
        <v>22.47</v>
      </c>
      <c r="H28" s="165">
        <v>1.24</v>
      </c>
      <c r="I28" s="164" t="s">
        <v>37</v>
      </c>
      <c r="J28" s="165">
        <v>63.73</v>
      </c>
      <c r="K28" s="106">
        <v>2.13</v>
      </c>
    </row>
    <row r="29" spans="1:11" ht="9" customHeight="1">
      <c r="A29" s="169"/>
      <c r="B29" s="106"/>
      <c r="C29" s="106"/>
      <c r="D29" s="106"/>
      <c r="E29" s="106"/>
      <c r="F29" s="106"/>
      <c r="G29" s="106"/>
      <c r="H29" s="106"/>
      <c r="I29" s="106"/>
      <c r="J29" s="106"/>
      <c r="K29" s="106"/>
    </row>
    <row r="30" spans="1:11" ht="14.1" customHeight="1">
      <c r="A30" s="1742" t="s">
        <v>2</v>
      </c>
      <c r="B30" s="1742"/>
      <c r="C30" s="1742"/>
      <c r="D30" s="1742"/>
      <c r="E30" s="1742"/>
      <c r="F30" s="1742"/>
      <c r="G30" s="1742"/>
      <c r="H30" s="1742"/>
      <c r="I30" s="1742"/>
      <c r="J30" s="1742"/>
      <c r="K30" s="1742"/>
    </row>
    <row r="31" spans="1:11" ht="12.95" customHeight="1">
      <c r="A31" s="167" t="s">
        <v>20</v>
      </c>
      <c r="B31" s="164">
        <v>17.88</v>
      </c>
      <c r="C31" s="164">
        <v>101.38</v>
      </c>
      <c r="D31" s="164">
        <v>119.4</v>
      </c>
      <c r="E31" s="164">
        <v>158.1</v>
      </c>
      <c r="F31" s="164">
        <v>87.74</v>
      </c>
      <c r="G31" s="164">
        <v>26.94</v>
      </c>
      <c r="H31" s="164" t="s">
        <v>399</v>
      </c>
      <c r="I31" s="164">
        <v>0.15</v>
      </c>
      <c r="J31" s="164">
        <v>73.73</v>
      </c>
      <c r="K31" s="105">
        <v>2.58</v>
      </c>
    </row>
    <row r="32" spans="1:11" ht="12.95" customHeight="1">
      <c r="A32" s="15" t="s">
        <v>1048</v>
      </c>
      <c r="B32" s="165">
        <v>16.89</v>
      </c>
      <c r="C32" s="165">
        <v>131.81</v>
      </c>
      <c r="D32" s="165">
        <v>151.32</v>
      </c>
      <c r="E32" s="165">
        <v>140.81</v>
      </c>
      <c r="F32" s="165">
        <v>97.63</v>
      </c>
      <c r="G32" s="165">
        <v>40.53</v>
      </c>
      <c r="H32" s="165">
        <v>3.02</v>
      </c>
      <c r="I32" s="164" t="s">
        <v>37</v>
      </c>
      <c r="J32" s="165">
        <v>89.46</v>
      </c>
      <c r="K32" s="106">
        <v>2.91</v>
      </c>
    </row>
    <row r="33" spans="1:11" ht="12.95" customHeight="1">
      <c r="A33" s="15" t="s">
        <v>1049</v>
      </c>
      <c r="B33" s="165">
        <v>18.02</v>
      </c>
      <c r="C33" s="165">
        <v>97.08</v>
      </c>
      <c r="D33" s="165">
        <v>113.72</v>
      </c>
      <c r="E33" s="165">
        <v>162.1</v>
      </c>
      <c r="F33" s="165">
        <v>86.12</v>
      </c>
      <c r="G33" s="165">
        <v>24.67</v>
      </c>
      <c r="H33" s="165">
        <v>0.67</v>
      </c>
      <c r="I33" s="165">
        <v>0.18</v>
      </c>
      <c r="J33" s="165">
        <v>71.16</v>
      </c>
      <c r="K33" s="106">
        <v>2.5299999999999998</v>
      </c>
    </row>
    <row r="34" spans="1:11" ht="9" customHeight="1">
      <c r="A34" s="168"/>
      <c r="B34" s="106"/>
      <c r="C34" s="106"/>
      <c r="D34" s="106"/>
      <c r="E34" s="106"/>
      <c r="F34" s="106"/>
      <c r="G34" s="106"/>
      <c r="H34" s="106"/>
      <c r="I34" s="106"/>
      <c r="J34" s="106"/>
      <c r="K34" s="106"/>
    </row>
    <row r="35" spans="1:11" ht="14.1" customHeight="1">
      <c r="A35" s="1742" t="s">
        <v>209</v>
      </c>
      <c r="B35" s="1742"/>
      <c r="C35" s="1742"/>
      <c r="D35" s="1742"/>
      <c r="E35" s="1742"/>
      <c r="F35" s="1742"/>
      <c r="G35" s="1742"/>
      <c r="H35" s="1742"/>
      <c r="I35" s="1742"/>
      <c r="J35" s="1742"/>
      <c r="K35" s="1742"/>
    </row>
    <row r="36" spans="1:11" ht="12.95" customHeight="1">
      <c r="A36" s="167" t="s">
        <v>20</v>
      </c>
      <c r="B36" s="164">
        <v>27.24</v>
      </c>
      <c r="C36" s="164">
        <v>162.21</v>
      </c>
      <c r="D36" s="164">
        <v>146.87</v>
      </c>
      <c r="E36" s="164">
        <v>99.38</v>
      </c>
      <c r="F36" s="164">
        <v>54.43</v>
      </c>
      <c r="G36" s="164">
        <v>14.06</v>
      </c>
      <c r="H36" s="164">
        <v>0.35</v>
      </c>
      <c r="I36" s="164" t="s">
        <v>37</v>
      </c>
      <c r="J36" s="164">
        <v>82.39</v>
      </c>
      <c r="K36" s="105">
        <v>2.52</v>
      </c>
    </row>
    <row r="37" spans="1:11" ht="12.95" customHeight="1">
      <c r="A37" s="15" t="s">
        <v>1048</v>
      </c>
      <c r="B37" s="165">
        <v>55.47</v>
      </c>
      <c r="C37" s="165">
        <v>278.49</v>
      </c>
      <c r="D37" s="165">
        <v>180.29</v>
      </c>
      <c r="E37" s="165">
        <v>107.16</v>
      </c>
      <c r="F37" s="165">
        <v>55.43</v>
      </c>
      <c r="G37" s="165">
        <v>8.32</v>
      </c>
      <c r="H37" s="164" t="s">
        <v>37</v>
      </c>
      <c r="I37" s="164" t="s">
        <v>37</v>
      </c>
      <c r="J37" s="165">
        <v>110.06</v>
      </c>
      <c r="K37" s="106">
        <v>3.44</v>
      </c>
    </row>
    <row r="38" spans="1:11" ht="12.95" customHeight="1">
      <c r="A38" s="15" t="s">
        <v>1049</v>
      </c>
      <c r="B38" s="165">
        <v>24.87</v>
      </c>
      <c r="C38" s="165">
        <v>152.87</v>
      </c>
      <c r="D38" s="165">
        <v>144.16</v>
      </c>
      <c r="E38" s="165" t="s">
        <v>1243</v>
      </c>
      <c r="F38" s="165">
        <v>54.34</v>
      </c>
      <c r="G38" s="165">
        <v>14.58</v>
      </c>
      <c r="H38" s="165">
        <v>0.38</v>
      </c>
      <c r="I38" s="164" t="s">
        <v>37</v>
      </c>
      <c r="J38" s="165">
        <v>80.03</v>
      </c>
      <c r="K38" s="106">
        <v>2.44</v>
      </c>
    </row>
    <row r="39" spans="1:11" ht="9" customHeight="1">
      <c r="A39" s="169"/>
      <c r="B39" s="106"/>
      <c r="C39" s="106"/>
      <c r="D39" s="106"/>
      <c r="E39" s="106"/>
      <c r="F39" s="106"/>
      <c r="G39" s="106"/>
      <c r="H39" s="106"/>
      <c r="I39" s="106"/>
      <c r="J39" s="106"/>
      <c r="K39" s="106"/>
    </row>
    <row r="40" spans="1:11" ht="14.1" customHeight="1">
      <c r="A40" s="1742" t="s">
        <v>4</v>
      </c>
      <c r="B40" s="1742"/>
      <c r="C40" s="1742"/>
      <c r="D40" s="1742"/>
      <c r="E40" s="1742"/>
      <c r="F40" s="1742"/>
      <c r="G40" s="1742"/>
      <c r="H40" s="1742"/>
      <c r="I40" s="1742"/>
      <c r="J40" s="1742"/>
      <c r="K40" s="1742"/>
    </row>
    <row r="41" spans="1:11">
      <c r="A41" s="167" t="s">
        <v>20</v>
      </c>
      <c r="B41" s="164">
        <v>24.73</v>
      </c>
      <c r="C41" s="164">
        <v>134.66</v>
      </c>
      <c r="D41" s="164">
        <v>138.47999999999999</v>
      </c>
      <c r="E41" s="164">
        <v>136.19</v>
      </c>
      <c r="F41" s="164">
        <v>76.09</v>
      </c>
      <c r="G41" s="164">
        <v>19.170000000000002</v>
      </c>
      <c r="H41" s="164">
        <v>0.79</v>
      </c>
      <c r="I41" s="164" t="s">
        <v>37</v>
      </c>
      <c r="J41" s="164">
        <v>80.930000000000007</v>
      </c>
      <c r="K41" s="105">
        <v>2.66</v>
      </c>
    </row>
    <row r="42" spans="1:11">
      <c r="A42" s="15" t="s">
        <v>1048</v>
      </c>
      <c r="B42" s="165">
        <v>23.56</v>
      </c>
      <c r="C42" s="165">
        <v>136.25</v>
      </c>
      <c r="D42" s="165" t="s">
        <v>1244</v>
      </c>
      <c r="E42" s="165">
        <v>90.06</v>
      </c>
      <c r="F42" s="165">
        <v>71.290000000000006</v>
      </c>
      <c r="G42" s="165">
        <v>13.17</v>
      </c>
      <c r="H42" s="165">
        <v>0.79</v>
      </c>
      <c r="I42" s="164" t="s">
        <v>37</v>
      </c>
      <c r="J42" s="165">
        <v>71.72</v>
      </c>
      <c r="K42" s="106">
        <v>2.31</v>
      </c>
    </row>
    <row r="43" spans="1:11">
      <c r="A43" s="15" t="s">
        <v>1049</v>
      </c>
      <c r="B43" s="165">
        <v>24.91</v>
      </c>
      <c r="C43" s="165" t="s">
        <v>1245</v>
      </c>
      <c r="D43" s="165">
        <v>142.16</v>
      </c>
      <c r="E43" s="165">
        <v>149.75</v>
      </c>
      <c r="F43" s="165">
        <v>77.28</v>
      </c>
      <c r="G43" s="165">
        <v>20.65</v>
      </c>
      <c r="H43" s="165">
        <v>0.78</v>
      </c>
      <c r="I43" s="164" t="s">
        <v>37</v>
      </c>
      <c r="J43" s="165">
        <v>82.95</v>
      </c>
      <c r="K43" s="106">
        <v>2.76</v>
      </c>
    </row>
    <row r="44" spans="1:11">
      <c r="A44" s="169"/>
      <c r="B44" s="106"/>
      <c r="C44" s="106"/>
      <c r="D44" s="106"/>
      <c r="E44" s="106"/>
      <c r="F44" s="106"/>
      <c r="G44" s="106"/>
      <c r="H44" s="106"/>
      <c r="I44" s="106"/>
      <c r="J44" s="106"/>
      <c r="K44" s="106"/>
    </row>
    <row r="45" spans="1:11" ht="14.1" customHeight="1">
      <c r="A45" s="1742" t="s">
        <v>5</v>
      </c>
      <c r="B45" s="1742"/>
      <c r="C45" s="1742"/>
      <c r="D45" s="1742"/>
      <c r="E45" s="1742"/>
      <c r="F45" s="1742"/>
      <c r="G45" s="1742"/>
      <c r="H45" s="1742"/>
      <c r="I45" s="1742"/>
      <c r="J45" s="1742"/>
      <c r="K45" s="1742"/>
    </row>
    <row r="46" spans="1:11" ht="12.95" customHeight="1">
      <c r="A46" s="167" t="s">
        <v>20</v>
      </c>
      <c r="B46" s="164">
        <v>38.93</v>
      </c>
      <c r="C46" s="164">
        <v>169.35</v>
      </c>
      <c r="D46" s="164">
        <v>157.22</v>
      </c>
      <c r="E46" s="164">
        <v>114.83</v>
      </c>
      <c r="F46" s="164">
        <v>65.84</v>
      </c>
      <c r="G46" s="164">
        <v>17.72</v>
      </c>
      <c r="H46" s="164">
        <v>1.49</v>
      </c>
      <c r="I46" s="164" t="s">
        <v>37</v>
      </c>
      <c r="J46" s="164">
        <v>85.69</v>
      </c>
      <c r="K46" s="105">
        <v>2.84</v>
      </c>
    </row>
    <row r="47" spans="1:11" ht="12.95" customHeight="1">
      <c r="A47" s="15" t="s">
        <v>1048</v>
      </c>
      <c r="B47" s="165">
        <v>47.44</v>
      </c>
      <c r="C47" s="165">
        <v>201.07</v>
      </c>
      <c r="D47" s="165">
        <v>179.36</v>
      </c>
      <c r="E47" s="165">
        <v>148.18</v>
      </c>
      <c r="F47" s="165">
        <v>73.209999999999994</v>
      </c>
      <c r="G47" s="165">
        <v>17.73</v>
      </c>
      <c r="H47" s="165">
        <v>1.91</v>
      </c>
      <c r="I47" s="164" t="s">
        <v>37</v>
      </c>
      <c r="J47" s="165">
        <v>97.39</v>
      </c>
      <c r="K47" s="106">
        <v>3.35</v>
      </c>
    </row>
    <row r="48" spans="1:11" ht="12.95" customHeight="1">
      <c r="A48" s="15" t="s">
        <v>1049</v>
      </c>
      <c r="B48" s="165">
        <v>37.21</v>
      </c>
      <c r="C48" s="165">
        <v>162.80000000000001</v>
      </c>
      <c r="D48" s="165">
        <v>152.58000000000001</v>
      </c>
      <c r="E48" s="165">
        <v>108.57</v>
      </c>
      <c r="F48" s="165">
        <v>64.33</v>
      </c>
      <c r="G48" s="165">
        <v>17.71</v>
      </c>
      <c r="H48" s="165">
        <v>1.37</v>
      </c>
      <c r="I48" s="164" t="s">
        <v>37</v>
      </c>
      <c r="J48" s="165">
        <v>83.19</v>
      </c>
      <c r="K48" s="106">
        <v>2.73</v>
      </c>
    </row>
    <row r="49" spans="1:11" ht="9" customHeight="1">
      <c r="A49" s="169"/>
      <c r="B49" s="106"/>
      <c r="C49" s="106"/>
      <c r="D49" s="106"/>
      <c r="E49" s="106"/>
      <c r="F49" s="106"/>
      <c r="G49" s="106"/>
      <c r="H49" s="106"/>
      <c r="I49" s="106"/>
      <c r="J49" s="106"/>
      <c r="K49" s="106"/>
    </row>
    <row r="50" spans="1:11" ht="14.1" customHeight="1">
      <c r="A50" s="1737" t="s">
        <v>210</v>
      </c>
      <c r="B50" s="1737"/>
      <c r="C50" s="1737"/>
      <c r="D50" s="1737"/>
      <c r="E50" s="1737"/>
      <c r="F50" s="1737"/>
      <c r="G50" s="1737"/>
      <c r="H50" s="1737"/>
      <c r="I50" s="1737"/>
      <c r="J50" s="1737"/>
      <c r="K50" s="1737"/>
    </row>
    <row r="51" spans="1:11" ht="12.95" customHeight="1">
      <c r="A51" s="167" t="s">
        <v>20</v>
      </c>
      <c r="B51" s="164" t="s">
        <v>1249</v>
      </c>
      <c r="C51" s="164">
        <v>201.65</v>
      </c>
      <c r="D51" s="164">
        <v>230.68</v>
      </c>
      <c r="E51" s="164">
        <v>106.13</v>
      </c>
      <c r="F51" s="164">
        <v>69.41</v>
      </c>
      <c r="G51" s="164">
        <v>23.96</v>
      </c>
      <c r="H51" s="164">
        <v>1.54</v>
      </c>
      <c r="I51" s="164">
        <v>0.06</v>
      </c>
      <c r="J51" s="164">
        <v>94.11</v>
      </c>
      <c r="K51" s="105">
        <v>3.3</v>
      </c>
    </row>
    <row r="52" spans="1:11" ht="12.95" customHeight="1">
      <c r="A52" s="15" t="s">
        <v>1048</v>
      </c>
      <c r="B52" s="165">
        <v>23.43</v>
      </c>
      <c r="C52" s="165">
        <v>202.14</v>
      </c>
      <c r="D52" s="165">
        <v>231.31</v>
      </c>
      <c r="E52" s="165">
        <v>106.09</v>
      </c>
      <c r="F52" s="165" t="s">
        <v>1247</v>
      </c>
      <c r="G52" s="165">
        <v>24.04</v>
      </c>
      <c r="H52" s="165">
        <v>1.55</v>
      </c>
      <c r="I52" s="165">
        <v>0.06</v>
      </c>
      <c r="J52" s="165">
        <v>94.3</v>
      </c>
      <c r="K52" s="106">
        <v>3.31</v>
      </c>
    </row>
    <row r="53" spans="1:11" ht="12.95" customHeight="1">
      <c r="A53" s="15" t="s">
        <v>1049</v>
      </c>
      <c r="B53" s="165" t="s">
        <v>389</v>
      </c>
      <c r="C53" s="165" t="s">
        <v>1246</v>
      </c>
      <c r="D53" s="165">
        <v>103.63</v>
      </c>
      <c r="E53" s="165">
        <v>117.12</v>
      </c>
      <c r="F53" s="165">
        <v>29.41</v>
      </c>
      <c r="G53" s="165">
        <v>9.48</v>
      </c>
      <c r="H53" s="164" t="s">
        <v>37</v>
      </c>
      <c r="I53" s="164" t="s">
        <v>37</v>
      </c>
      <c r="J53" s="165">
        <v>51.91</v>
      </c>
      <c r="K53" s="106">
        <v>1.77</v>
      </c>
    </row>
    <row r="54" spans="1:11" ht="9" customHeight="1">
      <c r="A54" s="168"/>
      <c r="B54" s="105"/>
      <c r="C54" s="105"/>
      <c r="D54" s="105"/>
      <c r="E54" s="105"/>
      <c r="F54" s="105"/>
      <c r="G54" s="105"/>
      <c r="H54" s="105"/>
      <c r="I54" s="105"/>
      <c r="J54" s="165"/>
      <c r="K54" s="105"/>
    </row>
    <row r="55" spans="1:11" ht="14.1" customHeight="1">
      <c r="A55" s="1737" t="s">
        <v>11</v>
      </c>
      <c r="B55" s="1737"/>
      <c r="C55" s="1737"/>
      <c r="D55" s="1737"/>
      <c r="E55" s="1737"/>
      <c r="F55" s="1737"/>
      <c r="G55" s="1737"/>
      <c r="H55" s="1737"/>
      <c r="I55" s="1737"/>
      <c r="J55" s="1737"/>
      <c r="K55" s="1737"/>
    </row>
    <row r="56" spans="1:11" ht="12.95" customHeight="1">
      <c r="A56" s="167" t="s">
        <v>20</v>
      </c>
      <c r="B56" s="164">
        <v>69.349999999999994</v>
      </c>
      <c r="C56" s="164">
        <v>417.14</v>
      </c>
      <c r="D56" s="164">
        <v>315.08999999999997</v>
      </c>
      <c r="E56" s="164">
        <v>133.01</v>
      </c>
      <c r="F56" s="164">
        <v>104.48</v>
      </c>
      <c r="G56" s="164">
        <v>28.65</v>
      </c>
      <c r="H56" s="164">
        <v>1.27</v>
      </c>
      <c r="I56" s="164">
        <v>0.13</v>
      </c>
      <c r="J56" s="164" t="s">
        <v>1248</v>
      </c>
      <c r="K56" s="105">
        <v>5.37</v>
      </c>
    </row>
    <row r="57" spans="1:11" ht="12.95" customHeight="1">
      <c r="A57" s="15" t="s">
        <v>1048</v>
      </c>
      <c r="B57" s="165">
        <v>77.209999999999994</v>
      </c>
      <c r="C57" s="165">
        <v>458.17</v>
      </c>
      <c r="D57" s="165">
        <v>342.28</v>
      </c>
      <c r="E57" s="165">
        <v>139.19999999999999</v>
      </c>
      <c r="F57" s="165" t="s">
        <v>1239</v>
      </c>
      <c r="G57" s="165">
        <v>31.29</v>
      </c>
      <c r="H57" s="165">
        <v>1.41</v>
      </c>
      <c r="I57" s="165">
        <v>0.14000000000000001</v>
      </c>
      <c r="J57" s="165">
        <v>175.48</v>
      </c>
      <c r="K57" s="106">
        <v>5.85</v>
      </c>
    </row>
    <row r="58" spans="1:11" ht="12.95" customHeight="1">
      <c r="A58" s="15" t="s">
        <v>1049</v>
      </c>
      <c r="B58" s="165">
        <v>1.78</v>
      </c>
      <c r="C58" s="165">
        <v>71.62</v>
      </c>
      <c r="D58" s="165">
        <v>57.66</v>
      </c>
      <c r="E58" s="165">
        <v>40.36</v>
      </c>
      <c r="F58" s="165">
        <v>25.73</v>
      </c>
      <c r="G58" s="165">
        <v>4.5599999999999996</v>
      </c>
      <c r="H58" s="164" t="s">
        <v>37</v>
      </c>
      <c r="I58" s="164" t="s">
        <v>37</v>
      </c>
      <c r="J58" s="165">
        <v>31.94</v>
      </c>
      <c r="K58" s="106">
        <v>1.02</v>
      </c>
    </row>
    <row r="59" spans="1:11" ht="9" customHeight="1">
      <c r="A59" s="198"/>
      <c r="B59" s="222"/>
      <c r="C59" s="222"/>
      <c r="D59" s="222"/>
      <c r="E59" s="222"/>
      <c r="F59" s="222"/>
      <c r="G59" s="222"/>
      <c r="H59" s="222"/>
      <c r="I59" s="222"/>
      <c r="J59" s="222"/>
      <c r="K59" s="225"/>
    </row>
    <row r="60" spans="1:11">
      <c r="A60" s="166"/>
      <c r="B60" s="200"/>
      <c r="C60" s="200"/>
      <c r="D60" s="200"/>
      <c r="E60" s="200"/>
      <c r="F60" s="200"/>
      <c r="G60" s="200"/>
      <c r="H60" s="200"/>
      <c r="I60" s="200"/>
      <c r="J60" s="200"/>
      <c r="K60" s="200"/>
    </row>
  </sheetData>
  <mergeCells count="23">
    <mergeCell ref="H5:H6"/>
    <mergeCell ref="I5:I6"/>
    <mergeCell ref="C5:C6"/>
    <mergeCell ref="D5:D6"/>
    <mergeCell ref="E5:E6"/>
    <mergeCell ref="F5:F6"/>
    <mergeCell ref="G5:G6"/>
    <mergeCell ref="A1:C1"/>
    <mergeCell ref="A55:K55"/>
    <mergeCell ref="J5:J6"/>
    <mergeCell ref="A8:K8"/>
    <mergeCell ref="A10:K10"/>
    <mergeCell ref="A15:K15"/>
    <mergeCell ref="A20:K20"/>
    <mergeCell ref="A25:K25"/>
    <mergeCell ref="A30:K30"/>
    <mergeCell ref="A35:K35"/>
    <mergeCell ref="A40:K40"/>
    <mergeCell ref="A45:K45"/>
    <mergeCell ref="A50:K50"/>
    <mergeCell ref="B4:J4"/>
    <mergeCell ref="K4:K6"/>
    <mergeCell ref="B5:B6"/>
  </mergeCells>
  <hyperlinks>
    <hyperlink ref="A1" location="Содержание!A1" display="Вернуться в СОДЕРЖАНИЕ" xr:uid="{00000000-0004-0000-3200-000000000000}"/>
  </hyperlinks>
  <pageMargins left="0.78740157480314965" right="0.78740157480314965" top="0.74803149606299213" bottom="0.74803149606299213" header="0.51181102362204722" footer="0.62992125984251968"/>
  <pageSetup paperSize="9" firstPageNumber="120" orientation="portrait" useFirstPageNumber="1" r:id="rId1"/>
  <headerFooter>
    <oddFooter>&amp;C&amp;"Times New Roman,обычный"&amp;9&amp;P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60"/>
  <sheetViews>
    <sheetView workbookViewId="0">
      <pane xSplit="1" ySplit="8" topLeftCell="B45" activePane="bottomRight" state="frozen"/>
      <selection activeCell="P15" sqref="P15"/>
      <selection pane="topRight" activeCell="P15" sqref="P15"/>
      <selection pane="bottomLeft" activeCell="P15" sqref="P15"/>
      <selection pane="bottomRight" activeCell="Q37" sqref="Q37"/>
    </sheetView>
  </sheetViews>
  <sheetFormatPr defaultColWidth="8.85546875" defaultRowHeight="12"/>
  <cols>
    <col min="1" max="1" width="18.5703125" style="6" customWidth="1"/>
    <col min="2" max="2" width="7.5703125" style="145" customWidth="1"/>
    <col min="3" max="10" width="6.140625" style="145" customWidth="1"/>
    <col min="11" max="11" width="12" style="145" customWidth="1"/>
    <col min="12" max="16384" width="8.85546875" style="6"/>
  </cols>
  <sheetData>
    <row r="1" spans="1:11" ht="12.75">
      <c r="A1" s="1709" t="s">
        <v>1308</v>
      </c>
      <c r="B1" s="1709"/>
      <c r="C1" s="1709"/>
    </row>
    <row r="2" spans="1:11" ht="15.75">
      <c r="A2" s="189" t="s">
        <v>1168</v>
      </c>
      <c r="B2" s="190"/>
      <c r="C2" s="190"/>
      <c r="D2" s="191"/>
      <c r="E2" s="191"/>
      <c r="F2" s="191"/>
      <c r="G2" s="191"/>
      <c r="H2" s="191"/>
      <c r="I2" s="191"/>
      <c r="J2" s="191"/>
      <c r="K2" s="192"/>
    </row>
    <row r="3" spans="1:11" ht="9.75" customHeight="1">
      <c r="A3" s="193"/>
      <c r="B3" s="191"/>
      <c r="C3" s="191"/>
      <c r="D3" s="191"/>
      <c r="E3" s="191"/>
      <c r="F3" s="191"/>
      <c r="G3" s="191"/>
      <c r="H3" s="191"/>
      <c r="I3" s="191"/>
      <c r="J3" s="191"/>
      <c r="K3" s="192"/>
    </row>
    <row r="4" spans="1:11" ht="22.5" customHeight="1">
      <c r="A4" s="108"/>
      <c r="B4" s="1743" t="s">
        <v>198</v>
      </c>
      <c r="C4" s="1743"/>
      <c r="D4" s="1743"/>
      <c r="E4" s="1743"/>
      <c r="F4" s="1743"/>
      <c r="G4" s="1743"/>
      <c r="H4" s="1743"/>
      <c r="I4" s="1743"/>
      <c r="J4" s="1743"/>
      <c r="K4" s="1744" t="s">
        <v>199</v>
      </c>
    </row>
    <row r="5" spans="1:11" ht="18.75" customHeight="1">
      <c r="A5" s="166"/>
      <c r="B5" s="1738" t="s">
        <v>200</v>
      </c>
      <c r="C5" s="1738" t="s">
        <v>201</v>
      </c>
      <c r="D5" s="1738" t="s">
        <v>202</v>
      </c>
      <c r="E5" s="1738" t="s">
        <v>203</v>
      </c>
      <c r="F5" s="1738" t="s">
        <v>204</v>
      </c>
      <c r="G5" s="1738" t="s">
        <v>205</v>
      </c>
      <c r="H5" s="1738" t="s">
        <v>206</v>
      </c>
      <c r="I5" s="1738" t="s">
        <v>207</v>
      </c>
      <c r="J5" s="1738" t="s">
        <v>208</v>
      </c>
      <c r="K5" s="1738"/>
    </row>
    <row r="6" spans="1:11" ht="18" customHeight="1">
      <c r="A6" s="109"/>
      <c r="B6" s="1739"/>
      <c r="C6" s="1739"/>
      <c r="D6" s="1739"/>
      <c r="E6" s="1739"/>
      <c r="F6" s="1739"/>
      <c r="G6" s="1739"/>
      <c r="H6" s="1739"/>
      <c r="I6" s="1739"/>
      <c r="J6" s="1739"/>
      <c r="K6" s="1745"/>
    </row>
    <row r="7" spans="1:11" ht="6" customHeight="1">
      <c r="A7" s="166"/>
      <c r="B7" s="104"/>
      <c r="C7" s="104"/>
      <c r="D7" s="104"/>
      <c r="E7" s="104"/>
      <c r="F7" s="104"/>
      <c r="G7" s="104"/>
      <c r="H7" s="104"/>
      <c r="I7" s="104"/>
      <c r="J7" s="104"/>
      <c r="K7" s="200"/>
    </row>
    <row r="8" spans="1:11">
      <c r="A8" s="1740">
        <v>2022</v>
      </c>
      <c r="B8" s="1740"/>
      <c r="C8" s="1740"/>
      <c r="D8" s="1740"/>
      <c r="E8" s="1740"/>
      <c r="F8" s="1740"/>
      <c r="G8" s="1740"/>
      <c r="H8" s="1740"/>
      <c r="I8" s="1740"/>
      <c r="J8" s="1740"/>
      <c r="K8" s="1740"/>
    </row>
    <row r="9" spans="1:11" ht="9" customHeight="1">
      <c r="A9" s="166"/>
      <c r="B9" s="104"/>
      <c r="C9" s="104"/>
      <c r="D9" s="104"/>
      <c r="E9" s="104"/>
      <c r="F9" s="104"/>
      <c r="G9" s="104"/>
      <c r="H9" s="104"/>
      <c r="I9" s="104"/>
      <c r="J9" s="104"/>
      <c r="K9" s="200"/>
    </row>
    <row r="10" spans="1:11" ht="14.1" customHeight="1">
      <c r="A10" s="1741" t="s">
        <v>0</v>
      </c>
      <c r="B10" s="1741"/>
      <c r="C10" s="1741"/>
      <c r="D10" s="1741"/>
      <c r="E10" s="1741"/>
      <c r="F10" s="1741"/>
      <c r="G10" s="1741"/>
      <c r="H10" s="1741"/>
      <c r="I10" s="1741"/>
      <c r="J10" s="1741"/>
      <c r="K10" s="1741"/>
    </row>
    <row r="11" spans="1:11" ht="12.95" customHeight="1">
      <c r="A11" s="167" t="s">
        <v>20</v>
      </c>
      <c r="B11" s="164" t="s">
        <v>400</v>
      </c>
      <c r="C11" s="164" t="s">
        <v>401</v>
      </c>
      <c r="D11" s="164" t="s">
        <v>402</v>
      </c>
      <c r="E11" s="164" t="s">
        <v>403</v>
      </c>
      <c r="F11" s="164" t="s">
        <v>404</v>
      </c>
      <c r="G11" s="164" t="s">
        <v>405</v>
      </c>
      <c r="H11" s="164" t="s">
        <v>406</v>
      </c>
      <c r="I11" s="164" t="s">
        <v>407</v>
      </c>
      <c r="J11" s="105">
        <v>86.76</v>
      </c>
      <c r="K11" s="105">
        <v>2.81</v>
      </c>
    </row>
    <row r="12" spans="1:11" ht="12.95" customHeight="1">
      <c r="A12" s="15" t="s">
        <v>1048</v>
      </c>
      <c r="B12" s="216" t="s">
        <v>408</v>
      </c>
      <c r="C12" s="216" t="s">
        <v>409</v>
      </c>
      <c r="D12" s="216" t="s">
        <v>410</v>
      </c>
      <c r="E12" s="216" t="s">
        <v>411</v>
      </c>
      <c r="F12" s="216" t="s">
        <v>412</v>
      </c>
      <c r="G12" s="216" t="s">
        <v>413</v>
      </c>
      <c r="H12" s="216" t="s">
        <v>414</v>
      </c>
      <c r="I12" s="216" t="s">
        <v>415</v>
      </c>
      <c r="J12" s="216" t="s">
        <v>416</v>
      </c>
      <c r="K12" s="106">
        <v>2.93</v>
      </c>
    </row>
    <row r="13" spans="1:11" ht="12.95" customHeight="1">
      <c r="A13" s="15" t="s">
        <v>1049</v>
      </c>
      <c r="B13" s="216" t="s">
        <v>417</v>
      </c>
      <c r="C13" s="216" t="s">
        <v>418</v>
      </c>
      <c r="D13" s="216" t="s">
        <v>419</v>
      </c>
      <c r="E13" s="216" t="s">
        <v>420</v>
      </c>
      <c r="F13" s="216" t="s">
        <v>421</v>
      </c>
      <c r="G13" s="216" t="s">
        <v>422</v>
      </c>
      <c r="H13" s="216" t="s">
        <v>423</v>
      </c>
      <c r="I13" s="217" t="s">
        <v>37</v>
      </c>
      <c r="J13" s="216" t="s">
        <v>424</v>
      </c>
      <c r="K13" s="106">
        <v>2.73</v>
      </c>
    </row>
    <row r="14" spans="1:11" ht="9" customHeight="1">
      <c r="A14" s="168"/>
      <c r="B14" s="106"/>
      <c r="C14" s="106"/>
      <c r="D14" s="106"/>
      <c r="E14" s="106"/>
      <c r="F14" s="106"/>
      <c r="G14" s="106"/>
      <c r="H14" s="106"/>
      <c r="I14" s="106"/>
      <c r="J14" s="106"/>
      <c r="K14" s="106"/>
    </row>
    <row r="15" spans="1:11" ht="14.1" customHeight="1">
      <c r="A15" s="1742" t="s">
        <v>1</v>
      </c>
      <c r="B15" s="1742"/>
      <c r="C15" s="1742"/>
      <c r="D15" s="1742"/>
      <c r="E15" s="1742"/>
      <c r="F15" s="1742"/>
      <c r="G15" s="1742"/>
      <c r="H15" s="1742"/>
      <c r="I15" s="1742"/>
      <c r="J15" s="1742"/>
      <c r="K15" s="1742"/>
    </row>
    <row r="16" spans="1:11" ht="12.95" customHeight="1">
      <c r="A16" s="167" t="s">
        <v>20</v>
      </c>
      <c r="B16" s="217" t="s">
        <v>519</v>
      </c>
      <c r="C16" s="217" t="s">
        <v>520</v>
      </c>
      <c r="D16" s="217" t="s">
        <v>521</v>
      </c>
      <c r="E16" s="217" t="s">
        <v>522</v>
      </c>
      <c r="F16" s="217" t="s">
        <v>523</v>
      </c>
      <c r="G16" s="217" t="s">
        <v>524</v>
      </c>
      <c r="H16" s="217" t="s">
        <v>525</v>
      </c>
      <c r="I16" s="217" t="s">
        <v>37</v>
      </c>
      <c r="J16" s="217" t="s">
        <v>526</v>
      </c>
      <c r="K16" s="145">
        <v>3.39</v>
      </c>
    </row>
    <row r="17" spans="1:11" ht="12.95" customHeight="1">
      <c r="A17" s="15" t="s">
        <v>1048</v>
      </c>
      <c r="B17" s="216" t="s">
        <v>527</v>
      </c>
      <c r="C17" s="216" t="s">
        <v>528</v>
      </c>
      <c r="D17" s="216" t="s">
        <v>529</v>
      </c>
      <c r="E17" s="216" t="s">
        <v>530</v>
      </c>
      <c r="F17" s="216" t="s">
        <v>466</v>
      </c>
      <c r="G17" s="216" t="s">
        <v>531</v>
      </c>
      <c r="H17" s="216" t="s">
        <v>532</v>
      </c>
      <c r="I17" s="217" t="s">
        <v>37</v>
      </c>
      <c r="J17" s="216" t="s">
        <v>533</v>
      </c>
      <c r="K17" s="145">
        <v>3.87</v>
      </c>
    </row>
    <row r="18" spans="1:11" ht="12.95" customHeight="1">
      <c r="A18" s="15" t="s">
        <v>1049</v>
      </c>
      <c r="B18" s="216" t="s">
        <v>534</v>
      </c>
      <c r="C18" s="216" t="s">
        <v>535</v>
      </c>
      <c r="D18" s="216" t="s">
        <v>536</v>
      </c>
      <c r="E18" s="216" t="s">
        <v>537</v>
      </c>
      <c r="F18" s="216" t="s">
        <v>538</v>
      </c>
      <c r="G18" s="216" t="s">
        <v>539</v>
      </c>
      <c r="H18" s="216" t="s">
        <v>540</v>
      </c>
      <c r="I18" s="217" t="s">
        <v>37</v>
      </c>
      <c r="J18" s="216" t="s">
        <v>541</v>
      </c>
      <c r="K18" s="145">
        <v>3.26</v>
      </c>
    </row>
    <row r="19" spans="1:11" ht="9" customHeight="1">
      <c r="A19" s="168"/>
      <c r="B19" s="106"/>
      <c r="C19" s="106"/>
      <c r="D19" s="106"/>
      <c r="E19" s="106"/>
      <c r="F19" s="106"/>
      <c r="G19" s="106"/>
      <c r="H19" s="106"/>
      <c r="I19" s="106"/>
      <c r="J19" s="106"/>
      <c r="K19" s="106"/>
    </row>
    <row r="20" spans="1:11" ht="14.1" customHeight="1">
      <c r="A20" s="1725" t="s">
        <v>12</v>
      </c>
      <c r="B20" s="1725"/>
      <c r="C20" s="1725"/>
      <c r="D20" s="1725"/>
      <c r="E20" s="1725"/>
      <c r="F20" s="1725"/>
      <c r="G20" s="1725"/>
      <c r="H20" s="1725"/>
      <c r="I20" s="1725"/>
      <c r="J20" s="1725"/>
      <c r="K20" s="1725"/>
    </row>
    <row r="21" spans="1:11" ht="12.95" customHeight="1">
      <c r="A21" s="167" t="s">
        <v>20</v>
      </c>
      <c r="B21" s="164" t="s">
        <v>471</v>
      </c>
      <c r="C21" s="164" t="s">
        <v>472</v>
      </c>
      <c r="D21" s="164" t="s">
        <v>473</v>
      </c>
      <c r="E21" s="164" t="s">
        <v>474</v>
      </c>
      <c r="F21" s="164" t="s">
        <v>475</v>
      </c>
      <c r="G21" s="164" t="s">
        <v>476</v>
      </c>
      <c r="H21" s="164" t="s">
        <v>477</v>
      </c>
      <c r="I21" s="217" t="s">
        <v>37</v>
      </c>
      <c r="J21" s="164" t="s">
        <v>478</v>
      </c>
      <c r="K21" s="105">
        <v>3.01</v>
      </c>
    </row>
    <row r="22" spans="1:11" ht="12.95" customHeight="1">
      <c r="A22" s="15" t="s">
        <v>1048</v>
      </c>
      <c r="B22" s="165" t="s">
        <v>479</v>
      </c>
      <c r="C22" s="165" t="s">
        <v>480</v>
      </c>
      <c r="D22" s="165" t="s">
        <v>481</v>
      </c>
      <c r="E22" s="165" t="s">
        <v>482</v>
      </c>
      <c r="F22" s="165" t="s">
        <v>483</v>
      </c>
      <c r="G22" s="165" t="s">
        <v>484</v>
      </c>
      <c r="H22" s="165" t="s">
        <v>485</v>
      </c>
      <c r="I22" s="217" t="s">
        <v>37</v>
      </c>
      <c r="J22" s="165" t="s">
        <v>486</v>
      </c>
      <c r="K22" s="106">
        <v>3</v>
      </c>
    </row>
    <row r="23" spans="1:11" ht="12.95" customHeight="1">
      <c r="A23" s="15" t="s">
        <v>1049</v>
      </c>
      <c r="B23" s="165" t="s">
        <v>487</v>
      </c>
      <c r="C23" s="165" t="s">
        <v>488</v>
      </c>
      <c r="D23" s="165" t="s">
        <v>489</v>
      </c>
      <c r="E23" s="165" t="s">
        <v>490</v>
      </c>
      <c r="F23" s="165" t="s">
        <v>491</v>
      </c>
      <c r="G23" s="165" t="s">
        <v>492</v>
      </c>
      <c r="H23" s="165" t="s">
        <v>493</v>
      </c>
      <c r="I23" s="217" t="s">
        <v>37</v>
      </c>
      <c r="J23" s="165" t="s">
        <v>494</v>
      </c>
      <c r="K23" s="106">
        <v>3.02</v>
      </c>
    </row>
    <row r="24" spans="1:11" ht="9" customHeight="1">
      <c r="A24" s="168"/>
      <c r="B24" s="106"/>
      <c r="C24" s="106"/>
      <c r="D24" s="106"/>
      <c r="E24" s="106"/>
      <c r="F24" s="106"/>
      <c r="G24" s="106"/>
      <c r="H24" s="106"/>
      <c r="I24" s="106"/>
      <c r="J24" s="106"/>
      <c r="K24" s="106"/>
    </row>
    <row r="25" spans="1:11" ht="14.1" customHeight="1">
      <c r="A25" s="1725" t="s">
        <v>21</v>
      </c>
      <c r="B25" s="1725"/>
      <c r="C25" s="1725"/>
      <c r="D25" s="1725"/>
      <c r="E25" s="1725"/>
      <c r="F25" s="1725"/>
      <c r="G25" s="1725"/>
      <c r="H25" s="1725"/>
      <c r="I25" s="1725"/>
      <c r="J25" s="1725"/>
      <c r="K25" s="1725"/>
    </row>
    <row r="26" spans="1:11" ht="12.95" customHeight="1">
      <c r="A26" s="167" t="s">
        <v>20</v>
      </c>
      <c r="B26" s="164" t="s">
        <v>447</v>
      </c>
      <c r="C26" s="164" t="s">
        <v>448</v>
      </c>
      <c r="D26" s="164" t="s">
        <v>449</v>
      </c>
      <c r="E26" s="164" t="s">
        <v>450</v>
      </c>
      <c r="F26" s="164" t="s">
        <v>451</v>
      </c>
      <c r="G26" s="164" t="s">
        <v>452</v>
      </c>
      <c r="H26" s="164" t="s">
        <v>453</v>
      </c>
      <c r="I26" s="217" t="s">
        <v>37</v>
      </c>
      <c r="J26" s="164" t="s">
        <v>454</v>
      </c>
      <c r="K26" s="105">
        <v>2.42</v>
      </c>
    </row>
    <row r="27" spans="1:11" ht="12.95" customHeight="1">
      <c r="A27" s="15" t="s">
        <v>1048</v>
      </c>
      <c r="B27" s="165" t="s">
        <v>455</v>
      </c>
      <c r="C27" s="165" t="s">
        <v>456</v>
      </c>
      <c r="D27" s="165" t="s">
        <v>457</v>
      </c>
      <c r="E27" s="165" t="s">
        <v>458</v>
      </c>
      <c r="F27" s="165" t="s">
        <v>459</v>
      </c>
      <c r="G27" s="165" t="s">
        <v>460</v>
      </c>
      <c r="H27" s="165" t="s">
        <v>461</v>
      </c>
      <c r="I27" s="217" t="s">
        <v>37</v>
      </c>
      <c r="J27" s="165" t="s">
        <v>462</v>
      </c>
      <c r="K27" s="106">
        <v>3.24</v>
      </c>
    </row>
    <row r="28" spans="1:11" ht="12.95" customHeight="1">
      <c r="A28" s="15" t="s">
        <v>1049</v>
      </c>
      <c r="B28" s="165" t="s">
        <v>463</v>
      </c>
      <c r="C28" s="165" t="s">
        <v>464</v>
      </c>
      <c r="D28" s="165" t="s">
        <v>465</v>
      </c>
      <c r="E28" s="165" t="s">
        <v>466</v>
      </c>
      <c r="F28" s="165" t="s">
        <v>467</v>
      </c>
      <c r="G28" s="165" t="s">
        <v>468</v>
      </c>
      <c r="H28" s="165" t="s">
        <v>469</v>
      </c>
      <c r="I28" s="217" t="s">
        <v>37</v>
      </c>
      <c r="J28" s="165" t="s">
        <v>470</v>
      </c>
      <c r="K28" s="106">
        <v>2.09</v>
      </c>
    </row>
    <row r="29" spans="1:11" ht="9" customHeight="1">
      <c r="A29" s="169"/>
      <c r="B29" s="106"/>
      <c r="C29" s="106"/>
      <c r="D29" s="106"/>
      <c r="E29" s="106"/>
      <c r="F29" s="106"/>
      <c r="G29" s="106"/>
      <c r="H29" s="106"/>
      <c r="I29" s="106"/>
      <c r="J29" s="106"/>
      <c r="K29" s="106"/>
    </row>
    <row r="30" spans="1:11" ht="14.1" customHeight="1">
      <c r="A30" s="1742" t="s">
        <v>2</v>
      </c>
      <c r="B30" s="1742"/>
      <c r="C30" s="1742"/>
      <c r="D30" s="1742"/>
      <c r="E30" s="1742"/>
      <c r="F30" s="1742"/>
      <c r="G30" s="1742"/>
      <c r="H30" s="1742"/>
      <c r="I30" s="1742"/>
      <c r="J30" s="1742"/>
      <c r="K30" s="1742"/>
    </row>
    <row r="31" spans="1:11" ht="12.95" customHeight="1">
      <c r="A31" s="167" t="s">
        <v>20</v>
      </c>
      <c r="B31" s="164" t="s">
        <v>495</v>
      </c>
      <c r="C31" s="164" t="s">
        <v>496</v>
      </c>
      <c r="D31" s="164" t="s">
        <v>497</v>
      </c>
      <c r="E31" s="164" t="s">
        <v>498</v>
      </c>
      <c r="F31" s="164" t="s">
        <v>499</v>
      </c>
      <c r="G31" s="164" t="s">
        <v>500</v>
      </c>
      <c r="H31" s="164" t="s">
        <v>501</v>
      </c>
      <c r="I31" s="217" t="s">
        <v>37</v>
      </c>
      <c r="J31" s="164" t="s">
        <v>502</v>
      </c>
      <c r="K31" s="105">
        <v>2.15</v>
      </c>
    </row>
    <row r="32" spans="1:11" ht="12.95" customHeight="1">
      <c r="A32" s="15" t="s">
        <v>1048</v>
      </c>
      <c r="B32" s="165" t="s">
        <v>503</v>
      </c>
      <c r="C32" s="165" t="s">
        <v>504</v>
      </c>
      <c r="D32" s="165" t="s">
        <v>505</v>
      </c>
      <c r="E32" s="165" t="s">
        <v>506</v>
      </c>
      <c r="F32" s="165" t="s">
        <v>507</v>
      </c>
      <c r="G32" s="165" t="s">
        <v>508</v>
      </c>
      <c r="H32" s="165" t="s">
        <v>509</v>
      </c>
      <c r="I32" s="217" t="s">
        <v>37</v>
      </c>
      <c r="J32" s="165" t="s">
        <v>510</v>
      </c>
      <c r="K32" s="106">
        <v>2.83</v>
      </c>
    </row>
    <row r="33" spans="1:11" ht="12.95" customHeight="1">
      <c r="A33" s="15" t="s">
        <v>1049</v>
      </c>
      <c r="B33" s="165" t="s">
        <v>511</v>
      </c>
      <c r="C33" s="165" t="s">
        <v>512</v>
      </c>
      <c r="D33" s="165" t="s">
        <v>513</v>
      </c>
      <c r="E33" s="165" t="s">
        <v>514</v>
      </c>
      <c r="F33" s="165" t="s">
        <v>515</v>
      </c>
      <c r="G33" s="165" t="s">
        <v>516</v>
      </c>
      <c r="H33" s="165" t="s">
        <v>517</v>
      </c>
      <c r="I33" s="217" t="s">
        <v>37</v>
      </c>
      <c r="J33" s="165" t="s">
        <v>518</v>
      </c>
      <c r="K33" s="106">
        <v>2.04</v>
      </c>
    </row>
    <row r="34" spans="1:11" ht="9" customHeight="1">
      <c r="A34" s="168"/>
      <c r="B34" s="106"/>
      <c r="C34" s="106"/>
      <c r="D34" s="106"/>
      <c r="E34" s="106"/>
      <c r="F34" s="106"/>
      <c r="G34" s="106"/>
      <c r="H34" s="106"/>
      <c r="I34" s="106"/>
      <c r="J34" s="106"/>
      <c r="K34" s="106"/>
    </row>
    <row r="35" spans="1:11" ht="14.1" customHeight="1">
      <c r="A35" s="1742" t="s">
        <v>209</v>
      </c>
      <c r="B35" s="1742"/>
      <c r="C35" s="1742"/>
      <c r="D35" s="1742"/>
      <c r="E35" s="1742"/>
      <c r="F35" s="1742"/>
      <c r="G35" s="1742"/>
      <c r="H35" s="1742"/>
      <c r="I35" s="1742"/>
      <c r="J35" s="1742"/>
      <c r="K35" s="1742"/>
    </row>
    <row r="36" spans="1:11" ht="12.95" customHeight="1">
      <c r="A36" s="167" t="s">
        <v>20</v>
      </c>
      <c r="B36" s="164" t="s">
        <v>542</v>
      </c>
      <c r="C36" s="164" t="s">
        <v>543</v>
      </c>
      <c r="D36" s="164" t="s">
        <v>544</v>
      </c>
      <c r="E36" s="164" t="s">
        <v>545</v>
      </c>
      <c r="F36" s="164" t="s">
        <v>546</v>
      </c>
      <c r="G36" s="164" t="s">
        <v>547</v>
      </c>
      <c r="H36" s="164" t="s">
        <v>548</v>
      </c>
      <c r="I36" s="217" t="s">
        <v>37</v>
      </c>
      <c r="J36" s="164" t="s">
        <v>549</v>
      </c>
      <c r="K36" s="105">
        <v>2.79</v>
      </c>
    </row>
    <row r="37" spans="1:11" ht="12.95" customHeight="1">
      <c r="A37" s="15" t="s">
        <v>1048</v>
      </c>
      <c r="B37" s="165" t="s">
        <v>550</v>
      </c>
      <c r="C37" s="165" t="s">
        <v>551</v>
      </c>
      <c r="D37" s="165" t="s">
        <v>552</v>
      </c>
      <c r="E37" s="165" t="s">
        <v>553</v>
      </c>
      <c r="F37" s="165" t="s">
        <v>554</v>
      </c>
      <c r="G37" s="165" t="s">
        <v>555</v>
      </c>
      <c r="H37" s="217" t="s">
        <v>37</v>
      </c>
      <c r="I37" s="217" t="s">
        <v>37</v>
      </c>
      <c r="J37" s="165" t="s">
        <v>556</v>
      </c>
      <c r="K37" s="106">
        <v>2.5099999999999998</v>
      </c>
    </row>
    <row r="38" spans="1:11" ht="12.95" customHeight="1">
      <c r="A38" s="15" t="s">
        <v>1049</v>
      </c>
      <c r="B38" s="165" t="s">
        <v>557</v>
      </c>
      <c r="C38" s="165" t="s">
        <v>558</v>
      </c>
      <c r="D38" s="165" t="s">
        <v>559</v>
      </c>
      <c r="E38" s="165" t="s">
        <v>560</v>
      </c>
      <c r="F38" s="165" t="s">
        <v>561</v>
      </c>
      <c r="G38" s="165" t="s">
        <v>562</v>
      </c>
      <c r="H38" s="165" t="s">
        <v>563</v>
      </c>
      <c r="I38" s="217" t="s">
        <v>37</v>
      </c>
      <c r="J38" s="165" t="s">
        <v>564</v>
      </c>
      <c r="K38" s="106">
        <v>2.81</v>
      </c>
    </row>
    <row r="39" spans="1:11" ht="9" customHeight="1">
      <c r="A39" s="169"/>
      <c r="B39" s="106"/>
      <c r="C39" s="106"/>
      <c r="D39" s="106"/>
      <c r="E39" s="106"/>
      <c r="F39" s="106"/>
      <c r="G39" s="106"/>
      <c r="H39" s="106"/>
      <c r="I39" s="106"/>
      <c r="J39" s="106"/>
      <c r="K39" s="106"/>
    </row>
    <row r="40" spans="1:11" ht="14.1" customHeight="1">
      <c r="A40" s="1742" t="s">
        <v>4</v>
      </c>
      <c r="B40" s="1742"/>
      <c r="C40" s="1742"/>
      <c r="D40" s="1742"/>
      <c r="E40" s="1742"/>
      <c r="F40" s="1742"/>
      <c r="G40" s="1742"/>
      <c r="H40" s="1742"/>
      <c r="I40" s="1742"/>
      <c r="J40" s="1742"/>
      <c r="K40" s="1742"/>
    </row>
    <row r="41" spans="1:11">
      <c r="A41" s="167" t="s">
        <v>20</v>
      </c>
      <c r="B41" s="164" t="s">
        <v>565</v>
      </c>
      <c r="C41" s="164" t="s">
        <v>566</v>
      </c>
      <c r="D41" s="164" t="s">
        <v>567</v>
      </c>
      <c r="E41" s="164" t="s">
        <v>568</v>
      </c>
      <c r="F41" s="164" t="s">
        <v>569</v>
      </c>
      <c r="G41" s="164" t="s">
        <v>433</v>
      </c>
      <c r="H41" s="164" t="s">
        <v>570</v>
      </c>
      <c r="I41" s="217" t="s">
        <v>37</v>
      </c>
      <c r="J41" s="164" t="s">
        <v>571</v>
      </c>
      <c r="K41" s="105">
        <v>2.79</v>
      </c>
    </row>
    <row r="42" spans="1:11">
      <c r="A42" s="15" t="s">
        <v>1048</v>
      </c>
      <c r="B42" s="165" t="s">
        <v>572</v>
      </c>
      <c r="C42" s="165" t="s">
        <v>573</v>
      </c>
      <c r="D42" s="165" t="s">
        <v>574</v>
      </c>
      <c r="E42" s="165" t="s">
        <v>575</v>
      </c>
      <c r="F42" s="165" t="s">
        <v>576</v>
      </c>
      <c r="G42" s="165" t="s">
        <v>577</v>
      </c>
      <c r="H42" s="165" t="s">
        <v>578</v>
      </c>
      <c r="I42" s="217" t="s">
        <v>37</v>
      </c>
      <c r="J42" s="165" t="s">
        <v>579</v>
      </c>
      <c r="K42" s="106">
        <v>3.92</v>
      </c>
    </row>
    <row r="43" spans="1:11">
      <c r="A43" s="15" t="s">
        <v>1049</v>
      </c>
      <c r="B43" s="165" t="s">
        <v>580</v>
      </c>
      <c r="C43" s="165" t="s">
        <v>581</v>
      </c>
      <c r="D43" s="165" t="s">
        <v>582</v>
      </c>
      <c r="E43" s="165" t="s">
        <v>583</v>
      </c>
      <c r="F43" s="165" t="s">
        <v>584</v>
      </c>
      <c r="G43" s="165" t="s">
        <v>585</v>
      </c>
      <c r="H43" s="165" t="s">
        <v>586</v>
      </c>
      <c r="I43" s="217" t="s">
        <v>37</v>
      </c>
      <c r="J43" s="165" t="s">
        <v>587</v>
      </c>
      <c r="K43" s="106">
        <v>2.6</v>
      </c>
    </row>
    <row r="44" spans="1:11">
      <c r="A44" s="169"/>
      <c r="B44" s="106"/>
      <c r="C44" s="106"/>
      <c r="D44" s="106"/>
      <c r="E44" s="106"/>
      <c r="F44" s="106"/>
      <c r="G44" s="106"/>
      <c r="H44" s="106"/>
      <c r="I44" s="106"/>
      <c r="J44" s="106"/>
      <c r="K44" s="106"/>
    </row>
    <row r="45" spans="1:11" ht="14.1" customHeight="1">
      <c r="A45" s="1742" t="s">
        <v>5</v>
      </c>
      <c r="B45" s="1742"/>
      <c r="C45" s="1742"/>
      <c r="D45" s="1742"/>
      <c r="E45" s="1742"/>
      <c r="F45" s="1742"/>
      <c r="G45" s="1742"/>
      <c r="H45" s="1742"/>
      <c r="I45" s="1742"/>
      <c r="J45" s="1742"/>
      <c r="K45" s="1742"/>
    </row>
    <row r="46" spans="1:11" ht="12.95" customHeight="1">
      <c r="A46" s="167" t="s">
        <v>20</v>
      </c>
      <c r="B46" s="164" t="s">
        <v>588</v>
      </c>
      <c r="C46" s="164" t="s">
        <v>589</v>
      </c>
      <c r="D46" s="164" t="s">
        <v>590</v>
      </c>
      <c r="E46" s="164" t="s">
        <v>591</v>
      </c>
      <c r="F46" s="164" t="s">
        <v>592</v>
      </c>
      <c r="G46" s="164" t="s">
        <v>593</v>
      </c>
      <c r="H46" s="164" t="s">
        <v>423</v>
      </c>
      <c r="I46" s="217" t="s">
        <v>37</v>
      </c>
      <c r="J46" s="164" t="s">
        <v>594</v>
      </c>
      <c r="K46" s="105">
        <v>2.66</v>
      </c>
    </row>
    <row r="47" spans="1:11" ht="12.95" customHeight="1">
      <c r="A47" s="15" t="s">
        <v>1048</v>
      </c>
      <c r="B47" s="165" t="s">
        <v>595</v>
      </c>
      <c r="C47" s="165" t="s">
        <v>596</v>
      </c>
      <c r="D47" s="165" t="s">
        <v>597</v>
      </c>
      <c r="E47" s="165" t="s">
        <v>598</v>
      </c>
      <c r="F47" s="165" t="s">
        <v>599</v>
      </c>
      <c r="G47" s="165" t="s">
        <v>600</v>
      </c>
      <c r="H47" s="165" t="s">
        <v>601</v>
      </c>
      <c r="I47" s="217" t="s">
        <v>37</v>
      </c>
      <c r="J47" s="165" t="s">
        <v>602</v>
      </c>
      <c r="K47" s="106">
        <v>2.61</v>
      </c>
    </row>
    <row r="48" spans="1:11" ht="12.95" customHeight="1">
      <c r="A48" s="15" t="s">
        <v>1049</v>
      </c>
      <c r="B48" s="165" t="s">
        <v>603</v>
      </c>
      <c r="C48" s="165" t="s">
        <v>604</v>
      </c>
      <c r="D48" s="165" t="s">
        <v>605</v>
      </c>
      <c r="E48" s="165" t="s">
        <v>606</v>
      </c>
      <c r="F48" s="165" t="s">
        <v>607</v>
      </c>
      <c r="G48" s="165" t="s">
        <v>608</v>
      </c>
      <c r="H48" s="165" t="s">
        <v>609</v>
      </c>
      <c r="I48" s="217" t="s">
        <v>37</v>
      </c>
      <c r="J48" s="165" t="s">
        <v>610</v>
      </c>
      <c r="K48" s="106">
        <v>2.67</v>
      </c>
    </row>
    <row r="49" spans="1:11" ht="9" customHeight="1">
      <c r="A49" s="169"/>
      <c r="B49" s="106"/>
      <c r="C49" s="106"/>
      <c r="D49" s="106"/>
      <c r="E49" s="106"/>
      <c r="F49" s="106"/>
      <c r="G49" s="106"/>
      <c r="H49" s="106"/>
      <c r="I49" s="106"/>
      <c r="J49" s="106"/>
      <c r="K49" s="106"/>
    </row>
    <row r="50" spans="1:11" ht="14.1" customHeight="1">
      <c r="A50" s="1737" t="s">
        <v>210</v>
      </c>
      <c r="B50" s="1737"/>
      <c r="C50" s="1737"/>
      <c r="D50" s="1737"/>
      <c r="E50" s="1737"/>
      <c r="F50" s="1737"/>
      <c r="G50" s="1737"/>
      <c r="H50" s="1737"/>
      <c r="I50" s="1737"/>
      <c r="J50" s="1737"/>
      <c r="K50" s="1737"/>
    </row>
    <row r="51" spans="1:11" ht="12.95" customHeight="1">
      <c r="A51" s="167" t="s">
        <v>20</v>
      </c>
      <c r="B51" s="217" t="s">
        <v>425</v>
      </c>
      <c r="C51" s="217" t="s">
        <v>426</v>
      </c>
      <c r="D51" s="217" t="s">
        <v>427</v>
      </c>
      <c r="E51" s="217" t="s">
        <v>428</v>
      </c>
      <c r="F51" s="217" t="s">
        <v>429</v>
      </c>
      <c r="G51" s="217" t="s">
        <v>430</v>
      </c>
      <c r="H51" s="217" t="s">
        <v>431</v>
      </c>
      <c r="I51" s="217" t="s">
        <v>37</v>
      </c>
      <c r="J51" s="217" t="s">
        <v>432</v>
      </c>
      <c r="K51" s="105">
        <v>2.44</v>
      </c>
    </row>
    <row r="52" spans="1:11" ht="12.95" customHeight="1">
      <c r="A52" s="15" t="s">
        <v>1048</v>
      </c>
      <c r="B52" s="216" t="s">
        <v>433</v>
      </c>
      <c r="C52" s="216" t="s">
        <v>434</v>
      </c>
      <c r="D52" s="216" t="s">
        <v>435</v>
      </c>
      <c r="E52" s="216" t="s">
        <v>436</v>
      </c>
      <c r="F52" s="216" t="s">
        <v>437</v>
      </c>
      <c r="G52" s="216" t="s">
        <v>438</v>
      </c>
      <c r="H52" s="216" t="s">
        <v>439</v>
      </c>
      <c r="I52" s="217" t="s">
        <v>37</v>
      </c>
      <c r="J52" s="216" t="s">
        <v>440</v>
      </c>
      <c r="K52" s="106">
        <v>2.44</v>
      </c>
    </row>
    <row r="53" spans="1:11" ht="12.95" customHeight="1">
      <c r="A53" s="15" t="s">
        <v>1049</v>
      </c>
      <c r="B53" s="217" t="s">
        <v>37</v>
      </c>
      <c r="C53" s="216" t="s">
        <v>441</v>
      </c>
      <c r="D53" s="216" t="s">
        <v>442</v>
      </c>
      <c r="E53" s="216" t="s">
        <v>443</v>
      </c>
      <c r="F53" s="216" t="s">
        <v>444</v>
      </c>
      <c r="G53" s="216" t="s">
        <v>445</v>
      </c>
      <c r="H53" s="217" t="s">
        <v>37</v>
      </c>
      <c r="I53" s="217" t="s">
        <v>37</v>
      </c>
      <c r="J53" s="216" t="s">
        <v>446</v>
      </c>
      <c r="K53" s="106">
        <v>0.98</v>
      </c>
    </row>
    <row r="54" spans="1:11" ht="9" customHeight="1">
      <c r="A54" s="168"/>
      <c r="B54" s="105"/>
      <c r="C54" s="105"/>
      <c r="D54" s="105"/>
      <c r="E54" s="105"/>
      <c r="F54" s="105"/>
      <c r="G54" s="105"/>
      <c r="H54" s="105"/>
      <c r="I54" s="105"/>
      <c r="J54" s="165"/>
      <c r="K54" s="105"/>
    </row>
    <row r="55" spans="1:11" ht="14.1" customHeight="1">
      <c r="A55" s="1737" t="s">
        <v>11</v>
      </c>
      <c r="B55" s="1737"/>
      <c r="C55" s="1737"/>
      <c r="D55" s="1737"/>
      <c r="E55" s="1737"/>
      <c r="F55" s="1737"/>
      <c r="G55" s="1737"/>
      <c r="H55" s="1737"/>
      <c r="I55" s="1737"/>
      <c r="J55" s="1737"/>
      <c r="K55" s="1737"/>
    </row>
    <row r="56" spans="1:11" ht="12.95" customHeight="1">
      <c r="A56" s="167" t="s">
        <v>20</v>
      </c>
      <c r="B56" s="488">
        <v>51.04</v>
      </c>
      <c r="C56" s="488">
        <v>218.17</v>
      </c>
      <c r="D56" s="488">
        <v>239.33</v>
      </c>
      <c r="E56" s="488">
        <v>185.43</v>
      </c>
      <c r="F56" s="488">
        <v>118.6</v>
      </c>
      <c r="G56" s="488">
        <v>26.74</v>
      </c>
      <c r="H56" s="488">
        <v>3.47</v>
      </c>
      <c r="I56" s="488">
        <v>0.35</v>
      </c>
      <c r="J56" s="488">
        <v>134.78</v>
      </c>
      <c r="K56" s="105">
        <v>4.17</v>
      </c>
    </row>
    <row r="57" spans="1:11" ht="12.95" customHeight="1">
      <c r="A57" s="15" t="s">
        <v>1048</v>
      </c>
      <c r="B57" s="553">
        <v>56</v>
      </c>
      <c r="C57" s="178">
        <v>247.23</v>
      </c>
      <c r="D57" s="178">
        <v>269.5</v>
      </c>
      <c r="E57" s="178">
        <v>206.72</v>
      </c>
      <c r="F57" s="178">
        <v>128.93</v>
      </c>
      <c r="G57" s="178">
        <v>28.63</v>
      </c>
      <c r="H57" s="178">
        <v>3.77</v>
      </c>
      <c r="I57" s="178">
        <v>0.38</v>
      </c>
      <c r="J57" s="178">
        <v>148.71</v>
      </c>
      <c r="K57" s="106">
        <v>4.66</v>
      </c>
    </row>
    <row r="58" spans="1:11" ht="12.95" customHeight="1">
      <c r="A58" s="15" t="s">
        <v>1049</v>
      </c>
      <c r="B58" s="178">
        <v>3.67</v>
      </c>
      <c r="C58" s="178">
        <v>22.86</v>
      </c>
      <c r="D58" s="178">
        <v>25.41</v>
      </c>
      <c r="E58" s="178">
        <v>20.83</v>
      </c>
      <c r="F58" s="178">
        <v>18.68</v>
      </c>
      <c r="G58" s="553">
        <v>4.9000000000000004</v>
      </c>
      <c r="H58" s="217" t="s">
        <v>37</v>
      </c>
      <c r="I58" s="217" t="s">
        <v>37</v>
      </c>
      <c r="J58" s="178">
        <v>16.63</v>
      </c>
      <c r="K58" s="106">
        <v>4.78</v>
      </c>
    </row>
    <row r="59" spans="1:11" ht="9" customHeight="1">
      <c r="A59" s="198"/>
      <c r="B59" s="222"/>
      <c r="C59" s="222"/>
      <c r="D59" s="222"/>
      <c r="E59" s="222"/>
      <c r="F59" s="222"/>
      <c r="G59" s="222"/>
      <c r="H59" s="222"/>
      <c r="I59" s="222"/>
      <c r="J59" s="228"/>
      <c r="K59" s="225"/>
    </row>
    <row r="60" spans="1:11">
      <c r="A60" s="166"/>
      <c r="B60" s="200"/>
      <c r="C60" s="200"/>
      <c r="D60" s="200"/>
      <c r="E60" s="200"/>
      <c r="F60" s="200"/>
      <c r="G60" s="200"/>
      <c r="H60" s="200"/>
      <c r="I60" s="200"/>
      <c r="J60" s="200"/>
      <c r="K60" s="200"/>
    </row>
  </sheetData>
  <mergeCells count="23">
    <mergeCell ref="H5:H6"/>
    <mergeCell ref="I5:I6"/>
    <mergeCell ref="C5:C6"/>
    <mergeCell ref="D5:D6"/>
    <mergeCell ref="E5:E6"/>
    <mergeCell ref="F5:F6"/>
    <mergeCell ref="G5:G6"/>
    <mergeCell ref="A1:C1"/>
    <mergeCell ref="A55:K55"/>
    <mergeCell ref="J5:J6"/>
    <mergeCell ref="A8:K8"/>
    <mergeCell ref="A10:K10"/>
    <mergeCell ref="A15:K15"/>
    <mergeCell ref="A20:K20"/>
    <mergeCell ref="A25:K25"/>
    <mergeCell ref="A30:K30"/>
    <mergeCell ref="A35:K35"/>
    <mergeCell ref="A40:K40"/>
    <mergeCell ref="A45:K45"/>
    <mergeCell ref="A50:K50"/>
    <mergeCell ref="B4:J4"/>
    <mergeCell ref="K4:K6"/>
    <mergeCell ref="B5:B6"/>
  </mergeCells>
  <hyperlinks>
    <hyperlink ref="A1" location="Содержание!A1" display="Вернуться в СОДЕРЖАНИЕ" xr:uid="{00000000-0004-0000-3300-000000000000}"/>
  </hyperlinks>
  <pageMargins left="0.70866141732283472" right="0.70866141732283472" top="0.74803149606299213" bottom="0.74803149606299213" header="0.31496062992125984" footer="0.31496062992125984"/>
  <pageSetup paperSize="9" firstPageNumber="121" orientation="portrait" useFirstPageNumber="1" r:id="rId1"/>
  <headerFooter>
    <oddFooter>&amp;C&amp;"Times New Roman,обычный"&amp;9&amp;P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K61"/>
  <sheetViews>
    <sheetView topLeftCell="A47" zoomScaleNormal="100" workbookViewId="0">
      <selection activeCell="P64" sqref="P64"/>
    </sheetView>
  </sheetViews>
  <sheetFormatPr defaultColWidth="8.85546875" defaultRowHeight="12"/>
  <cols>
    <col min="1" max="1" width="18.28515625" style="6" customWidth="1"/>
    <col min="2" max="2" width="7.5703125" style="145" customWidth="1"/>
    <col min="3" max="10" width="6.140625" style="145" customWidth="1"/>
    <col min="11" max="11" width="11.7109375" style="145" customWidth="1"/>
    <col min="12" max="16384" width="8.85546875" style="6"/>
  </cols>
  <sheetData>
    <row r="1" spans="1:11" ht="12.75">
      <c r="A1" s="1709" t="s">
        <v>1308</v>
      </c>
      <c r="B1" s="1709"/>
      <c r="C1" s="1709"/>
    </row>
    <row r="2" spans="1:11" ht="18.75" customHeight="1">
      <c r="A2" s="189" t="s">
        <v>1169</v>
      </c>
      <c r="B2" s="190"/>
      <c r="C2" s="190"/>
      <c r="D2" s="191"/>
      <c r="E2" s="191"/>
      <c r="F2" s="191"/>
      <c r="G2" s="191"/>
      <c r="H2" s="191"/>
      <c r="I2" s="191"/>
      <c r="J2" s="191"/>
      <c r="K2" s="192"/>
    </row>
    <row r="3" spans="1:11" ht="9.75" customHeight="1">
      <c r="A3" s="193"/>
      <c r="B3" s="191"/>
      <c r="C3" s="191"/>
      <c r="D3" s="191"/>
      <c r="E3" s="191"/>
      <c r="F3" s="191"/>
      <c r="G3" s="191"/>
      <c r="H3" s="191"/>
      <c r="I3" s="191"/>
      <c r="J3" s="191"/>
      <c r="K3" s="192"/>
    </row>
    <row r="4" spans="1:11" ht="22.5" customHeight="1">
      <c r="A4" s="108"/>
      <c r="B4" s="1743" t="s">
        <v>198</v>
      </c>
      <c r="C4" s="1743"/>
      <c r="D4" s="1743"/>
      <c r="E4" s="1743"/>
      <c r="F4" s="1743"/>
      <c r="G4" s="1743"/>
      <c r="H4" s="1743"/>
      <c r="I4" s="1743"/>
      <c r="J4" s="1743"/>
      <c r="K4" s="1744" t="s">
        <v>199</v>
      </c>
    </row>
    <row r="5" spans="1:11" ht="15" customHeight="1">
      <c r="A5" s="166"/>
      <c r="B5" s="1738" t="s">
        <v>200</v>
      </c>
      <c r="C5" s="1738" t="s">
        <v>201</v>
      </c>
      <c r="D5" s="1738" t="s">
        <v>202</v>
      </c>
      <c r="E5" s="1738" t="s">
        <v>203</v>
      </c>
      <c r="F5" s="1738" t="s">
        <v>204</v>
      </c>
      <c r="G5" s="1738" t="s">
        <v>205</v>
      </c>
      <c r="H5" s="1738" t="s">
        <v>206</v>
      </c>
      <c r="I5" s="1738" t="s">
        <v>207</v>
      </c>
      <c r="J5" s="1738" t="s">
        <v>208</v>
      </c>
      <c r="K5" s="1738"/>
    </row>
    <row r="6" spans="1:11" ht="13.5" customHeight="1">
      <c r="A6" s="109"/>
      <c r="B6" s="1739"/>
      <c r="C6" s="1739"/>
      <c r="D6" s="1739"/>
      <c r="E6" s="1739"/>
      <c r="F6" s="1739"/>
      <c r="G6" s="1739"/>
      <c r="H6" s="1739"/>
      <c r="I6" s="1739"/>
      <c r="J6" s="1739"/>
      <c r="K6" s="1745"/>
    </row>
    <row r="7" spans="1:11" ht="7.5" customHeight="1">
      <c r="A7" s="166"/>
      <c r="B7" s="104"/>
      <c r="C7" s="104"/>
      <c r="D7" s="104"/>
      <c r="E7" s="104"/>
      <c r="F7" s="104"/>
      <c r="G7" s="104"/>
      <c r="H7" s="104"/>
      <c r="I7" s="104"/>
      <c r="J7" s="104"/>
      <c r="K7" s="200"/>
    </row>
    <row r="8" spans="1:11">
      <c r="A8" s="1740">
        <v>2023</v>
      </c>
      <c r="B8" s="1740"/>
      <c r="C8" s="1740"/>
      <c r="D8" s="1740"/>
      <c r="E8" s="1740"/>
      <c r="F8" s="1740"/>
      <c r="G8" s="1740"/>
      <c r="H8" s="1740"/>
      <c r="I8" s="1740"/>
      <c r="J8" s="1740"/>
      <c r="K8" s="1740"/>
    </row>
    <row r="9" spans="1:11" ht="9" customHeight="1">
      <c r="A9" s="166"/>
      <c r="B9" s="104"/>
      <c r="C9" s="104"/>
      <c r="D9" s="104"/>
      <c r="E9" s="104"/>
      <c r="F9" s="104"/>
      <c r="G9" s="104"/>
      <c r="H9" s="104"/>
      <c r="I9" s="104"/>
      <c r="J9" s="104"/>
      <c r="K9" s="200"/>
    </row>
    <row r="10" spans="1:11" ht="14.1" customHeight="1">
      <c r="A10" s="1741" t="s">
        <v>0</v>
      </c>
      <c r="B10" s="1741"/>
      <c r="C10" s="1741"/>
      <c r="D10" s="1741"/>
      <c r="E10" s="1741"/>
      <c r="F10" s="1741"/>
      <c r="G10" s="1741"/>
      <c r="H10" s="1741"/>
      <c r="I10" s="1741"/>
      <c r="J10" s="1741"/>
      <c r="K10" s="1741"/>
    </row>
    <row r="11" spans="1:11" ht="12.95" customHeight="1">
      <c r="A11" s="167" t="s">
        <v>20</v>
      </c>
      <c r="B11" s="164">
        <v>28.85</v>
      </c>
      <c r="C11" s="164">
        <v>152.6</v>
      </c>
      <c r="D11" s="164">
        <v>156.82</v>
      </c>
      <c r="E11" s="164">
        <v>115.97</v>
      </c>
      <c r="F11" s="164">
        <v>68.099999999999994</v>
      </c>
      <c r="G11" s="164">
        <v>18.46</v>
      </c>
      <c r="H11" s="164">
        <v>1.1100000000000001</v>
      </c>
      <c r="I11" s="164">
        <v>0.04</v>
      </c>
      <c r="J11" s="105">
        <v>82.81</v>
      </c>
      <c r="K11" s="105">
        <v>2.71</v>
      </c>
    </row>
    <row r="12" spans="1:11" ht="12.95" customHeight="1">
      <c r="A12" s="15" t="s">
        <v>1048</v>
      </c>
      <c r="B12" s="216">
        <v>21.49</v>
      </c>
      <c r="C12" s="216">
        <v>91.09</v>
      </c>
      <c r="D12" s="216">
        <v>111.43</v>
      </c>
      <c r="E12" s="216">
        <v>89.87</v>
      </c>
      <c r="F12" s="216">
        <v>53.95</v>
      </c>
      <c r="G12" s="216">
        <v>14.43</v>
      </c>
      <c r="H12" s="216">
        <v>1.04</v>
      </c>
      <c r="I12" s="216">
        <v>7.0000000000000007E-2</v>
      </c>
      <c r="J12" s="216">
        <v>58.76</v>
      </c>
      <c r="K12" s="106">
        <v>1.91</v>
      </c>
    </row>
    <row r="13" spans="1:11" ht="12.95" customHeight="1">
      <c r="A13" s="15" t="s">
        <v>1049</v>
      </c>
      <c r="B13" s="216">
        <v>32.28</v>
      </c>
      <c r="C13" s="216">
        <v>193.14</v>
      </c>
      <c r="D13" s="216">
        <v>185.48</v>
      </c>
      <c r="E13" s="216">
        <v>132.86000000000001</v>
      </c>
      <c r="F13" s="216">
        <v>77.760000000000005</v>
      </c>
      <c r="G13" s="216">
        <v>21.46</v>
      </c>
      <c r="H13" s="216">
        <v>1.1599999999999999</v>
      </c>
      <c r="I13" s="552">
        <v>0.01</v>
      </c>
      <c r="J13" s="216">
        <v>98.15</v>
      </c>
      <c r="K13" s="106">
        <v>3.23</v>
      </c>
    </row>
    <row r="14" spans="1:11" ht="9" customHeight="1">
      <c r="A14" s="168"/>
      <c r="B14" s="106"/>
      <c r="C14" s="106"/>
      <c r="D14" s="106"/>
      <c r="E14" s="106"/>
      <c r="F14" s="106"/>
      <c r="G14" s="106"/>
      <c r="H14" s="106"/>
      <c r="I14" s="106"/>
      <c r="J14" s="106"/>
      <c r="K14" s="106"/>
    </row>
    <row r="15" spans="1:11" ht="14.1" customHeight="1">
      <c r="A15" s="1742" t="s">
        <v>1</v>
      </c>
      <c r="B15" s="1742"/>
      <c r="C15" s="1742"/>
      <c r="D15" s="1742"/>
      <c r="E15" s="1742"/>
      <c r="F15" s="1742"/>
      <c r="G15" s="1742"/>
      <c r="H15" s="1742"/>
      <c r="I15" s="1742"/>
      <c r="J15" s="1742"/>
      <c r="K15" s="1742"/>
    </row>
    <row r="16" spans="1:11" ht="12.95" customHeight="1">
      <c r="A16" s="167" t="s">
        <v>20</v>
      </c>
      <c r="B16" s="217">
        <v>28.41</v>
      </c>
      <c r="C16" s="217">
        <v>219.05</v>
      </c>
      <c r="D16" s="217">
        <v>219.04</v>
      </c>
      <c r="E16" s="217">
        <v>150.93</v>
      </c>
      <c r="F16" s="217">
        <v>86.87</v>
      </c>
      <c r="G16" s="217">
        <v>19.13</v>
      </c>
      <c r="H16" s="217">
        <v>0.79</v>
      </c>
      <c r="I16" s="217" t="s">
        <v>37</v>
      </c>
      <c r="J16" s="217">
        <v>111.35</v>
      </c>
      <c r="K16" s="188">
        <v>3.63</v>
      </c>
    </row>
    <row r="17" spans="1:11" ht="12.95" customHeight="1">
      <c r="A17" s="15" t="s">
        <v>1048</v>
      </c>
      <c r="B17" s="216">
        <v>28.65</v>
      </c>
      <c r="C17" s="216">
        <v>183.14</v>
      </c>
      <c r="D17" s="216">
        <v>222.82</v>
      </c>
      <c r="E17" s="216">
        <v>161.03</v>
      </c>
      <c r="F17" s="216">
        <v>94.26</v>
      </c>
      <c r="G17" s="216">
        <v>25.22</v>
      </c>
      <c r="H17" s="216" t="s">
        <v>37</v>
      </c>
      <c r="I17" s="217" t="s">
        <v>37</v>
      </c>
      <c r="J17" s="216">
        <v>108.81</v>
      </c>
      <c r="K17" s="106">
        <v>3.6</v>
      </c>
    </row>
    <row r="18" spans="1:11" ht="12.95" customHeight="1">
      <c r="A18" s="15" t="s">
        <v>1049</v>
      </c>
      <c r="B18" s="216">
        <v>28.33</v>
      </c>
      <c r="C18" s="216">
        <v>232.51</v>
      </c>
      <c r="D18" s="216">
        <v>217.94</v>
      </c>
      <c r="E18" s="216">
        <v>147.63999999999999</v>
      </c>
      <c r="F18" s="216">
        <v>84.27</v>
      </c>
      <c r="G18" s="216">
        <v>16.98</v>
      </c>
      <c r="H18" s="216">
        <v>1.03</v>
      </c>
      <c r="I18" s="217" t="s">
        <v>37</v>
      </c>
      <c r="J18" s="216" t="s">
        <v>1250</v>
      </c>
      <c r="K18" s="145">
        <v>3.65</v>
      </c>
    </row>
    <row r="19" spans="1:11" ht="9" customHeight="1">
      <c r="A19" s="168"/>
      <c r="B19" s="106"/>
      <c r="C19" s="106"/>
      <c r="D19" s="106"/>
      <c r="E19" s="106"/>
      <c r="F19" s="106"/>
      <c r="G19" s="106"/>
      <c r="H19" s="106"/>
      <c r="I19" s="106"/>
      <c r="J19" s="106"/>
      <c r="K19" s="106"/>
    </row>
    <row r="20" spans="1:11" ht="14.1" customHeight="1">
      <c r="A20" s="1725" t="s">
        <v>12</v>
      </c>
      <c r="B20" s="1725"/>
      <c r="C20" s="1725"/>
      <c r="D20" s="1725"/>
      <c r="E20" s="1725"/>
      <c r="F20" s="1725"/>
      <c r="G20" s="1725"/>
      <c r="H20" s="1725"/>
      <c r="I20" s="1725"/>
      <c r="J20" s="1725"/>
      <c r="K20" s="1725"/>
    </row>
    <row r="21" spans="1:11" ht="12.95" customHeight="1">
      <c r="A21" s="167" t="s">
        <v>20</v>
      </c>
      <c r="B21" s="164">
        <v>37.35</v>
      </c>
      <c r="C21" s="164">
        <v>195.41</v>
      </c>
      <c r="D21" s="164">
        <v>190.48</v>
      </c>
      <c r="E21" s="164">
        <v>132.24</v>
      </c>
      <c r="F21" s="164">
        <v>77.38</v>
      </c>
      <c r="G21" s="164">
        <v>19.059999999999999</v>
      </c>
      <c r="H21" s="164">
        <v>0.82</v>
      </c>
      <c r="I21" s="217">
        <v>0.04</v>
      </c>
      <c r="J21" s="164">
        <v>100.55</v>
      </c>
      <c r="K21" s="105">
        <v>3.27</v>
      </c>
    </row>
    <row r="22" spans="1:11" ht="12.95" customHeight="1">
      <c r="A22" s="15" t="s">
        <v>1048</v>
      </c>
      <c r="B22" s="165">
        <v>27.66</v>
      </c>
      <c r="C22" s="165">
        <v>136.91</v>
      </c>
      <c r="D22" s="165">
        <v>169.12</v>
      </c>
      <c r="E22" s="165">
        <v>120.51</v>
      </c>
      <c r="F22" s="165">
        <v>73.53</v>
      </c>
      <c r="G22" s="165">
        <v>17.38</v>
      </c>
      <c r="H22" s="165">
        <v>0.69</v>
      </c>
      <c r="I22" s="217" t="s">
        <v>37</v>
      </c>
      <c r="J22" s="165">
        <v>84.32</v>
      </c>
      <c r="K22" s="106">
        <v>2.73</v>
      </c>
    </row>
    <row r="23" spans="1:11" ht="12.95" customHeight="1">
      <c r="A23" s="15" t="s">
        <v>1049</v>
      </c>
      <c r="B23" s="165">
        <v>40.69</v>
      </c>
      <c r="C23" s="165">
        <v>217.42</v>
      </c>
      <c r="D23" s="165">
        <v>197.58</v>
      </c>
      <c r="E23" s="165">
        <v>136.41</v>
      </c>
      <c r="F23" s="165">
        <v>78.73</v>
      </c>
      <c r="G23" s="165">
        <v>19.670000000000002</v>
      </c>
      <c r="H23" s="165">
        <v>0.86</v>
      </c>
      <c r="I23" s="552">
        <v>0.05</v>
      </c>
      <c r="J23" s="165">
        <v>106.22</v>
      </c>
      <c r="K23" s="106">
        <v>3.47</v>
      </c>
    </row>
    <row r="24" spans="1:11" ht="9" customHeight="1">
      <c r="A24" s="168"/>
      <c r="B24" s="106"/>
      <c r="C24" s="106"/>
      <c r="D24" s="106"/>
      <c r="E24" s="106"/>
      <c r="F24" s="106"/>
      <c r="G24" s="106"/>
      <c r="H24" s="106"/>
      <c r="I24" s="106"/>
      <c r="J24" s="106"/>
      <c r="K24" s="106"/>
    </row>
    <row r="25" spans="1:11" ht="14.1" customHeight="1">
      <c r="A25" s="1725" t="s">
        <v>21</v>
      </c>
      <c r="B25" s="1725"/>
      <c r="C25" s="1725"/>
      <c r="D25" s="1725"/>
      <c r="E25" s="1725"/>
      <c r="F25" s="1725"/>
      <c r="G25" s="1725"/>
      <c r="H25" s="1725"/>
      <c r="I25" s="1725"/>
      <c r="J25" s="1725"/>
      <c r="K25" s="1725"/>
    </row>
    <row r="26" spans="1:11" ht="12.95" customHeight="1">
      <c r="A26" s="167" t="s">
        <v>20</v>
      </c>
      <c r="B26" s="164" t="s">
        <v>1251</v>
      </c>
      <c r="C26" s="164" t="s">
        <v>1253</v>
      </c>
      <c r="D26" s="164">
        <v>164.21</v>
      </c>
      <c r="E26" s="164">
        <v>126.55</v>
      </c>
      <c r="F26" s="164">
        <v>81.88</v>
      </c>
      <c r="G26" s="164">
        <v>24.02</v>
      </c>
      <c r="H26" s="164">
        <v>1.66</v>
      </c>
      <c r="I26" s="217">
        <v>0.08</v>
      </c>
      <c r="J26" s="164">
        <v>81.33</v>
      </c>
      <c r="K26" s="105">
        <v>2.78</v>
      </c>
    </row>
    <row r="27" spans="1:11" ht="12.95" customHeight="1">
      <c r="A27" s="15" t="s">
        <v>1048</v>
      </c>
      <c r="B27" s="165">
        <v>13.16</v>
      </c>
      <c r="C27" s="165" t="s">
        <v>1252</v>
      </c>
      <c r="D27" s="165">
        <v>131.11000000000001</v>
      </c>
      <c r="E27" s="165">
        <v>113.24</v>
      </c>
      <c r="F27" s="165">
        <v>68.239999999999995</v>
      </c>
      <c r="G27" s="165">
        <v>17.920000000000002</v>
      </c>
      <c r="H27" s="165">
        <v>0.82</v>
      </c>
      <c r="I27" s="552" t="s">
        <v>1238</v>
      </c>
      <c r="J27" s="165">
        <v>63.96</v>
      </c>
      <c r="K27" s="106">
        <v>2.19</v>
      </c>
    </row>
    <row r="28" spans="1:11" ht="12.95" customHeight="1">
      <c r="A28" s="15" t="s">
        <v>1049</v>
      </c>
      <c r="B28" s="165">
        <v>20.71</v>
      </c>
      <c r="C28" s="165">
        <v>153.74</v>
      </c>
      <c r="D28" s="165">
        <v>176.31</v>
      </c>
      <c r="E28" s="165">
        <v>132.15</v>
      </c>
      <c r="F28" s="165">
        <v>87.91</v>
      </c>
      <c r="G28" s="165">
        <v>26.68</v>
      </c>
      <c r="H28" s="165">
        <v>1.98</v>
      </c>
      <c r="I28" s="217" t="s">
        <v>37</v>
      </c>
      <c r="J28" s="165">
        <v>88.16</v>
      </c>
      <c r="K28" s="106">
        <v>3</v>
      </c>
    </row>
    <row r="29" spans="1:11" ht="9" customHeight="1">
      <c r="A29" s="169"/>
      <c r="B29" s="106"/>
      <c r="C29" s="106"/>
      <c r="D29" s="106"/>
      <c r="E29" s="106"/>
      <c r="F29" s="106"/>
      <c r="G29" s="106"/>
      <c r="H29" s="106"/>
      <c r="I29" s="106"/>
      <c r="J29" s="106"/>
      <c r="K29" s="106"/>
    </row>
    <row r="30" spans="1:11" ht="14.1" customHeight="1">
      <c r="A30" s="1742" t="s">
        <v>2</v>
      </c>
      <c r="B30" s="1742"/>
      <c r="C30" s="1742"/>
      <c r="D30" s="1742"/>
      <c r="E30" s="1742"/>
      <c r="F30" s="1742"/>
      <c r="G30" s="1742"/>
      <c r="H30" s="1742"/>
      <c r="I30" s="1742"/>
      <c r="J30" s="1742"/>
      <c r="K30" s="1742"/>
    </row>
    <row r="31" spans="1:11" ht="12.95" customHeight="1">
      <c r="A31" s="167" t="s">
        <v>20</v>
      </c>
      <c r="B31" s="164" t="s">
        <v>1254</v>
      </c>
      <c r="C31" s="164">
        <v>157.52000000000001</v>
      </c>
      <c r="D31" s="164" t="s">
        <v>1255</v>
      </c>
      <c r="E31" s="164">
        <v>155.09</v>
      </c>
      <c r="F31" s="164">
        <v>106.09</v>
      </c>
      <c r="G31" s="164">
        <v>29.85</v>
      </c>
      <c r="H31" s="164">
        <v>2.5499999999999998</v>
      </c>
      <c r="I31" s="217" t="s">
        <v>37</v>
      </c>
      <c r="J31" s="164">
        <v>97.37</v>
      </c>
      <c r="K31" s="105">
        <v>3.31</v>
      </c>
    </row>
    <row r="32" spans="1:11" ht="12.95" customHeight="1">
      <c r="A32" s="15" t="s">
        <v>1048</v>
      </c>
      <c r="B32" s="165">
        <v>16.98</v>
      </c>
      <c r="C32" s="165">
        <v>143.13</v>
      </c>
      <c r="D32" s="165" t="s">
        <v>1256</v>
      </c>
      <c r="E32" s="165">
        <v>183.42</v>
      </c>
      <c r="F32" s="165">
        <v>119.31</v>
      </c>
      <c r="G32" s="165">
        <v>36.380000000000003</v>
      </c>
      <c r="H32" s="165">
        <v>9.2799999999999994</v>
      </c>
      <c r="I32" s="217" t="s">
        <v>37</v>
      </c>
      <c r="J32" s="165">
        <v>103.93</v>
      </c>
      <c r="K32" s="106">
        <v>3.62</v>
      </c>
    </row>
    <row r="33" spans="1:11" ht="12.95" customHeight="1">
      <c r="A33" s="15" t="s">
        <v>1049</v>
      </c>
      <c r="B33" s="165">
        <v>20.11</v>
      </c>
      <c r="C33" s="165">
        <v>159.69</v>
      </c>
      <c r="D33" s="165">
        <v>186.59</v>
      </c>
      <c r="E33" s="165">
        <v>150.65</v>
      </c>
      <c r="F33" s="165">
        <v>103.95</v>
      </c>
      <c r="G33" s="165">
        <v>28.77</v>
      </c>
      <c r="H33" s="165">
        <v>1.48</v>
      </c>
      <c r="I33" s="217" t="s">
        <v>37</v>
      </c>
      <c r="J33" s="165">
        <v>96.36</v>
      </c>
      <c r="K33" s="106">
        <v>3.26</v>
      </c>
    </row>
    <row r="34" spans="1:11" ht="9" customHeight="1">
      <c r="A34" s="168"/>
      <c r="B34" s="106"/>
      <c r="C34" s="106"/>
      <c r="D34" s="106"/>
      <c r="E34" s="106"/>
      <c r="F34" s="106"/>
      <c r="G34" s="106"/>
      <c r="H34" s="106"/>
      <c r="I34" s="106"/>
      <c r="J34" s="106"/>
      <c r="K34" s="106"/>
    </row>
    <row r="35" spans="1:11" ht="14.1" customHeight="1">
      <c r="A35" s="1742" t="s">
        <v>209</v>
      </c>
      <c r="B35" s="1742"/>
      <c r="C35" s="1742"/>
      <c r="D35" s="1742"/>
      <c r="E35" s="1742"/>
      <c r="F35" s="1742"/>
      <c r="G35" s="1742"/>
      <c r="H35" s="1742"/>
      <c r="I35" s="1742"/>
      <c r="J35" s="1742"/>
      <c r="K35" s="1742"/>
    </row>
    <row r="36" spans="1:11" ht="12.95" customHeight="1">
      <c r="A36" s="167" t="s">
        <v>20</v>
      </c>
      <c r="B36" s="164">
        <v>40.06</v>
      </c>
      <c r="C36" s="164">
        <v>207.07</v>
      </c>
      <c r="D36" s="164">
        <v>186.19</v>
      </c>
      <c r="E36" s="164">
        <v>130.66999999999999</v>
      </c>
      <c r="F36" s="164">
        <v>69.599999999999994</v>
      </c>
      <c r="G36" s="164">
        <v>18.260000000000002</v>
      </c>
      <c r="H36" s="164">
        <v>0.86</v>
      </c>
      <c r="I36" s="217" t="s">
        <v>37</v>
      </c>
      <c r="J36" s="164">
        <v>102.71</v>
      </c>
      <c r="K36" s="105">
        <v>3.28</v>
      </c>
    </row>
    <row r="37" spans="1:11" ht="12.95" customHeight="1">
      <c r="A37" s="15" t="s">
        <v>1048</v>
      </c>
      <c r="B37" s="165">
        <v>74.680000000000007</v>
      </c>
      <c r="C37" s="165">
        <v>231.75</v>
      </c>
      <c r="D37" s="165">
        <v>171.81</v>
      </c>
      <c r="E37" s="165">
        <v>111.35</v>
      </c>
      <c r="F37" s="165">
        <v>54.76</v>
      </c>
      <c r="G37" s="165">
        <v>6.37</v>
      </c>
      <c r="H37" s="217" t="s">
        <v>37</v>
      </c>
      <c r="I37" s="217" t="s">
        <v>37</v>
      </c>
      <c r="J37" s="165">
        <v>103.75</v>
      </c>
      <c r="K37" s="106">
        <v>3.3</v>
      </c>
    </row>
    <row r="38" spans="1:11" ht="12.95" customHeight="1">
      <c r="A38" s="15" t="s">
        <v>1049</v>
      </c>
      <c r="B38" s="165">
        <v>37.11</v>
      </c>
      <c r="C38" s="165">
        <v>204.97</v>
      </c>
      <c r="D38" s="165" t="s">
        <v>1257</v>
      </c>
      <c r="E38" s="165" t="s">
        <v>1258</v>
      </c>
      <c r="F38" s="165">
        <v>70.760000000000005</v>
      </c>
      <c r="G38" s="165">
        <v>19.239999999999998</v>
      </c>
      <c r="H38" s="165">
        <v>0.93</v>
      </c>
      <c r="I38" s="217" t="s">
        <v>37</v>
      </c>
      <c r="J38" s="165">
        <v>102.63</v>
      </c>
      <c r="K38" s="106">
        <v>3.27</v>
      </c>
    </row>
    <row r="39" spans="1:11" ht="9" customHeight="1">
      <c r="A39" s="169"/>
      <c r="B39" s="106"/>
      <c r="C39" s="106"/>
      <c r="D39" s="106"/>
      <c r="E39" s="106"/>
      <c r="F39" s="106"/>
      <c r="G39" s="106"/>
      <c r="H39" s="106"/>
      <c r="I39" s="106"/>
      <c r="J39" s="106"/>
      <c r="K39" s="106"/>
    </row>
    <row r="40" spans="1:11" ht="14.1" customHeight="1">
      <c r="A40" s="1742" t="s">
        <v>4</v>
      </c>
      <c r="B40" s="1742"/>
      <c r="C40" s="1742"/>
      <c r="D40" s="1742"/>
      <c r="E40" s="1742"/>
      <c r="F40" s="1742"/>
      <c r="G40" s="1742"/>
      <c r="H40" s="1742"/>
      <c r="I40" s="1742"/>
      <c r="J40" s="1742"/>
      <c r="K40" s="1742"/>
    </row>
    <row r="41" spans="1:11">
      <c r="A41" s="167" t="s">
        <v>20</v>
      </c>
      <c r="B41" s="164">
        <v>23.27</v>
      </c>
      <c r="C41" s="164">
        <v>174.02</v>
      </c>
      <c r="D41" s="164">
        <v>187.83</v>
      </c>
      <c r="E41" s="164">
        <v>149.16</v>
      </c>
      <c r="F41" s="164">
        <v>94.17</v>
      </c>
      <c r="G41" s="164">
        <v>25.43</v>
      </c>
      <c r="H41" s="164">
        <v>1.91</v>
      </c>
      <c r="I41" s="217" t="s">
        <v>37</v>
      </c>
      <c r="J41" s="164">
        <v>95.81</v>
      </c>
      <c r="K41" s="105">
        <v>3.31</v>
      </c>
    </row>
    <row r="42" spans="1:11">
      <c r="A42" s="15" t="s">
        <v>1048</v>
      </c>
      <c r="B42" s="165">
        <v>16.66</v>
      </c>
      <c r="C42" s="165">
        <v>125.41</v>
      </c>
      <c r="D42" s="165">
        <v>190.33</v>
      </c>
      <c r="E42" s="165">
        <v>158.52000000000001</v>
      </c>
      <c r="F42" s="165">
        <v>94.67</v>
      </c>
      <c r="G42" s="165">
        <v>24.49</v>
      </c>
      <c r="H42" s="165">
        <v>2.96</v>
      </c>
      <c r="I42" s="217" t="s">
        <v>37</v>
      </c>
      <c r="J42" s="165">
        <v>86.08</v>
      </c>
      <c r="K42" s="106">
        <v>3.12</v>
      </c>
    </row>
    <row r="43" spans="1:11">
      <c r="A43" s="15" t="s">
        <v>1049</v>
      </c>
      <c r="B43" s="165">
        <v>24.51</v>
      </c>
      <c r="C43" s="165">
        <v>182.83</v>
      </c>
      <c r="D43" s="165">
        <v>187.42</v>
      </c>
      <c r="E43" s="165">
        <v>147.46</v>
      </c>
      <c r="F43" s="165">
        <v>94.06</v>
      </c>
      <c r="G43" s="165">
        <v>25.62</v>
      </c>
      <c r="H43" s="165" t="s">
        <v>414</v>
      </c>
      <c r="I43" s="217" t="s">
        <v>37</v>
      </c>
      <c r="J43" s="165">
        <v>97.63</v>
      </c>
      <c r="K43" s="106">
        <v>3.34</v>
      </c>
    </row>
    <row r="44" spans="1:11">
      <c r="A44" s="169"/>
      <c r="B44" s="106"/>
      <c r="C44" s="106"/>
      <c r="D44" s="106"/>
      <c r="E44" s="106"/>
      <c r="F44" s="106"/>
      <c r="G44" s="106"/>
      <c r="H44" s="106"/>
      <c r="I44" s="106"/>
      <c r="J44" s="106"/>
      <c r="K44" s="106"/>
    </row>
    <row r="45" spans="1:11" ht="14.1" customHeight="1">
      <c r="A45" s="1742" t="s">
        <v>5</v>
      </c>
      <c r="B45" s="1742"/>
      <c r="C45" s="1742"/>
      <c r="D45" s="1742"/>
      <c r="E45" s="1742"/>
      <c r="F45" s="1742"/>
      <c r="G45" s="1742"/>
      <c r="H45" s="1742"/>
      <c r="I45" s="1742"/>
      <c r="J45" s="1742"/>
      <c r="K45" s="1742"/>
    </row>
    <row r="46" spans="1:11" ht="12.95" customHeight="1">
      <c r="A46" s="167" t="s">
        <v>20</v>
      </c>
      <c r="B46" s="164">
        <v>30.23</v>
      </c>
      <c r="C46" s="164">
        <v>169.22</v>
      </c>
      <c r="D46" s="164">
        <v>163.03</v>
      </c>
      <c r="E46" s="164">
        <v>118.35</v>
      </c>
      <c r="F46" s="164">
        <v>71.36</v>
      </c>
      <c r="G46" s="164">
        <v>22.49</v>
      </c>
      <c r="H46" s="164">
        <v>1.27</v>
      </c>
      <c r="I46" s="217" t="s">
        <v>37</v>
      </c>
      <c r="J46" s="164">
        <v>83.71</v>
      </c>
      <c r="K46" s="105">
        <v>2.9</v>
      </c>
    </row>
    <row r="47" spans="1:11" ht="12.95" customHeight="1">
      <c r="A47" s="15" t="s">
        <v>1048</v>
      </c>
      <c r="B47" s="165">
        <v>28.79</v>
      </c>
      <c r="C47" s="165">
        <v>155.49</v>
      </c>
      <c r="D47" s="165">
        <v>148.87</v>
      </c>
      <c r="E47" s="165">
        <v>103.53</v>
      </c>
      <c r="F47" s="165">
        <v>66.010000000000005</v>
      </c>
      <c r="G47" s="165">
        <v>18.64</v>
      </c>
      <c r="H47" s="165">
        <v>1.44</v>
      </c>
      <c r="I47" s="217" t="s">
        <v>37</v>
      </c>
      <c r="J47" s="165">
        <v>74.22</v>
      </c>
      <c r="K47" s="106">
        <v>2.64</v>
      </c>
    </row>
    <row r="48" spans="1:11" ht="12.95" customHeight="1">
      <c r="A48" s="15" t="s">
        <v>1049</v>
      </c>
      <c r="B48" s="165">
        <v>30.54</v>
      </c>
      <c r="C48" s="165">
        <v>172.07</v>
      </c>
      <c r="D48" s="165">
        <v>166.07</v>
      </c>
      <c r="E48" s="165" t="s">
        <v>1259</v>
      </c>
      <c r="F48" s="165">
        <v>72.55</v>
      </c>
      <c r="G48" s="165">
        <v>23.39</v>
      </c>
      <c r="H48" s="165">
        <v>1.24</v>
      </c>
      <c r="I48" s="217" t="s">
        <v>37</v>
      </c>
      <c r="J48" s="165" t="s">
        <v>1260</v>
      </c>
      <c r="K48" s="106">
        <v>2.95</v>
      </c>
    </row>
    <row r="49" spans="1:11" ht="9" customHeight="1">
      <c r="A49" s="169"/>
      <c r="B49" s="106"/>
      <c r="C49" s="106"/>
      <c r="D49" s="106"/>
      <c r="E49" s="106"/>
      <c r="F49" s="106"/>
      <c r="G49" s="106"/>
      <c r="H49" s="106"/>
      <c r="I49" s="106"/>
      <c r="J49" s="106"/>
      <c r="K49" s="106"/>
    </row>
    <row r="50" spans="1:11" ht="14.1" customHeight="1">
      <c r="A50" s="1737" t="s">
        <v>210</v>
      </c>
      <c r="B50" s="1737"/>
      <c r="C50" s="1737"/>
      <c r="D50" s="1737"/>
      <c r="E50" s="1737"/>
      <c r="F50" s="1737"/>
      <c r="G50" s="1737"/>
      <c r="H50" s="1737"/>
      <c r="I50" s="1737"/>
      <c r="J50" s="1737"/>
      <c r="K50" s="1737"/>
    </row>
    <row r="51" spans="1:11" ht="12.95" customHeight="1">
      <c r="A51" s="167" t="s">
        <v>20</v>
      </c>
      <c r="B51" s="217">
        <v>6.48</v>
      </c>
      <c r="C51" s="217">
        <v>38.770000000000003</v>
      </c>
      <c r="D51" s="217">
        <v>68.11</v>
      </c>
      <c r="E51" s="217">
        <v>62.99</v>
      </c>
      <c r="F51" s="217">
        <v>38.72</v>
      </c>
      <c r="G51" s="217">
        <v>11.79</v>
      </c>
      <c r="H51" s="217" t="s">
        <v>1262</v>
      </c>
      <c r="I51" s="217" t="s">
        <v>1263</v>
      </c>
      <c r="J51" s="217">
        <v>35.65</v>
      </c>
      <c r="K51" s="105">
        <v>1.1299999999999999</v>
      </c>
    </row>
    <row r="52" spans="1:11" ht="12.95" customHeight="1">
      <c r="A52" s="15" t="s">
        <v>1048</v>
      </c>
      <c r="B52" s="216" t="s">
        <v>1261</v>
      </c>
      <c r="C52" s="216">
        <v>38.83</v>
      </c>
      <c r="D52" s="216">
        <v>68.09</v>
      </c>
      <c r="E52" s="216">
        <v>62.99</v>
      </c>
      <c r="F52" s="216">
        <v>38.76</v>
      </c>
      <c r="G52" s="216">
        <v>11.77</v>
      </c>
      <c r="H52" s="216">
        <v>0.98</v>
      </c>
      <c r="I52" s="552" t="s">
        <v>1263</v>
      </c>
      <c r="J52" s="216">
        <v>35.67</v>
      </c>
      <c r="K52" s="106">
        <v>1.1299999999999999</v>
      </c>
    </row>
    <row r="53" spans="1:11" ht="12.95" customHeight="1">
      <c r="A53" s="15" t="s">
        <v>1049</v>
      </c>
      <c r="B53" s="217" t="s">
        <v>37</v>
      </c>
      <c r="C53" s="216">
        <v>14.29</v>
      </c>
      <c r="D53" s="216">
        <v>75.58</v>
      </c>
      <c r="E53" s="216">
        <v>63.83</v>
      </c>
      <c r="F53" s="216">
        <v>28.85</v>
      </c>
      <c r="G53" s="216">
        <v>16.260000000000002</v>
      </c>
      <c r="H53" s="552">
        <v>3.77</v>
      </c>
      <c r="I53" s="217" t="s">
        <v>37</v>
      </c>
      <c r="J53" s="216" t="s">
        <v>1264</v>
      </c>
      <c r="K53" s="106">
        <v>1.02</v>
      </c>
    </row>
    <row r="54" spans="1:11" ht="9" customHeight="1">
      <c r="A54" s="168"/>
      <c r="B54" s="105"/>
      <c r="C54" s="105"/>
      <c r="D54" s="105"/>
      <c r="E54" s="105"/>
      <c r="F54" s="105"/>
      <c r="G54" s="105"/>
      <c r="H54" s="105"/>
      <c r="I54" s="105"/>
      <c r="J54" s="165"/>
      <c r="K54" s="105"/>
    </row>
    <row r="55" spans="1:11" ht="14.1" customHeight="1">
      <c r="A55" s="1737" t="s">
        <v>11</v>
      </c>
      <c r="B55" s="1737"/>
      <c r="C55" s="1737"/>
      <c r="D55" s="1737"/>
      <c r="E55" s="1737"/>
      <c r="F55" s="1737"/>
      <c r="G55" s="1737"/>
      <c r="H55" s="1737"/>
      <c r="I55" s="1737"/>
      <c r="J55" s="1737"/>
      <c r="K55" s="1737"/>
    </row>
    <row r="56" spans="1:11" ht="12.95" customHeight="1">
      <c r="A56" s="167" t="s">
        <v>20</v>
      </c>
      <c r="B56" s="488">
        <v>30.85</v>
      </c>
      <c r="C56" s="488">
        <v>124.49</v>
      </c>
      <c r="D56" s="488">
        <v>127.7</v>
      </c>
      <c r="E56" s="488">
        <v>102.89</v>
      </c>
      <c r="F56" s="488">
        <v>59.62</v>
      </c>
      <c r="G56" s="488">
        <v>14.62</v>
      </c>
      <c r="H56" s="488">
        <v>0.79</v>
      </c>
      <c r="I56" s="488" t="s">
        <v>37</v>
      </c>
      <c r="J56" s="488">
        <v>74.069999999999993</v>
      </c>
      <c r="K56" s="105">
        <v>2.29</v>
      </c>
    </row>
    <row r="57" spans="1:11" ht="12.95" customHeight="1">
      <c r="A57" s="15" t="s">
        <v>1048</v>
      </c>
      <c r="B57" s="178">
        <v>33.909999999999997</v>
      </c>
      <c r="C57" s="178">
        <v>140.82</v>
      </c>
      <c r="D57" s="178">
        <v>144.85</v>
      </c>
      <c r="E57" s="178">
        <v>113.36</v>
      </c>
      <c r="F57" s="178">
        <v>65.38</v>
      </c>
      <c r="G57" s="178">
        <v>15.49</v>
      </c>
      <c r="H57" s="178">
        <v>0.86</v>
      </c>
      <c r="I57" s="178" t="s">
        <v>37</v>
      </c>
      <c r="J57" s="178">
        <v>81.78</v>
      </c>
      <c r="K57" s="106">
        <v>2.5499999999999998</v>
      </c>
    </row>
    <row r="58" spans="1:11" ht="12.95" customHeight="1">
      <c r="A58" s="15" t="s">
        <v>1049</v>
      </c>
      <c r="B58" s="178">
        <v>1.55</v>
      </c>
      <c r="C58" s="553">
        <v>8.6999999999999993</v>
      </c>
      <c r="D58" s="178">
        <v>12.22</v>
      </c>
      <c r="E58" s="178">
        <v>17.73</v>
      </c>
      <c r="F58" s="178">
        <v>9.5399999999999991</v>
      </c>
      <c r="G58" s="553">
        <v>3.8</v>
      </c>
      <c r="H58" s="217" t="s">
        <v>37</v>
      </c>
      <c r="I58" s="217" t="s">
        <v>37</v>
      </c>
      <c r="J58" s="553">
        <v>9</v>
      </c>
      <c r="K58" s="106">
        <v>2.65</v>
      </c>
    </row>
    <row r="59" spans="1:11" ht="9" customHeight="1">
      <c r="A59" s="198"/>
      <c r="B59" s="222"/>
      <c r="C59" s="222"/>
      <c r="D59" s="222"/>
      <c r="E59" s="222"/>
      <c r="F59" s="222"/>
      <c r="G59" s="222"/>
      <c r="H59" s="222"/>
      <c r="I59" s="222"/>
      <c r="J59" s="222"/>
      <c r="K59" s="225"/>
    </row>
    <row r="60" spans="1:11" ht="9" customHeight="1">
      <c r="A60" s="166"/>
      <c r="B60" s="200"/>
      <c r="C60" s="200"/>
      <c r="D60" s="200"/>
      <c r="E60" s="200"/>
      <c r="F60" s="200"/>
      <c r="G60" s="200"/>
      <c r="H60" s="200"/>
      <c r="I60" s="200"/>
      <c r="J60" s="200"/>
      <c r="K60" s="200"/>
    </row>
    <row r="61" spans="1:11" customFormat="1" ht="13.5">
      <c r="A61" s="489"/>
      <c r="B61" s="489"/>
      <c r="C61" s="489"/>
      <c r="D61" s="489"/>
      <c r="E61" s="489"/>
      <c r="F61" s="489"/>
      <c r="G61" s="490"/>
      <c r="H61" s="490"/>
      <c r="I61" s="490"/>
      <c r="J61" s="490"/>
      <c r="K61" s="490"/>
    </row>
  </sheetData>
  <mergeCells count="23">
    <mergeCell ref="H5:H6"/>
    <mergeCell ref="I5:I6"/>
    <mergeCell ref="C5:C6"/>
    <mergeCell ref="D5:D6"/>
    <mergeCell ref="E5:E6"/>
    <mergeCell ref="F5:F6"/>
    <mergeCell ref="G5:G6"/>
    <mergeCell ref="A1:C1"/>
    <mergeCell ref="A55:K55"/>
    <mergeCell ref="J5:J6"/>
    <mergeCell ref="A8:K8"/>
    <mergeCell ref="A10:K10"/>
    <mergeCell ref="A15:K15"/>
    <mergeCell ref="A20:K20"/>
    <mergeCell ref="A25:K25"/>
    <mergeCell ref="A30:K30"/>
    <mergeCell ref="A35:K35"/>
    <mergeCell ref="A40:K40"/>
    <mergeCell ref="A45:K45"/>
    <mergeCell ref="A50:K50"/>
    <mergeCell ref="B4:J4"/>
    <mergeCell ref="K4:K6"/>
    <mergeCell ref="B5:B6"/>
  </mergeCells>
  <hyperlinks>
    <hyperlink ref="A1" location="Содержание!A1" display="Вернуться в СОДЕРЖАНИЕ" xr:uid="{00000000-0004-0000-3400-000000000000}"/>
  </hyperlinks>
  <pageMargins left="0.78740157480314965" right="0.78740157480314965" top="0.74803149606299213" bottom="0.74803149606299213" header="0.51181102362204722" footer="0.51181102362204722"/>
  <pageSetup paperSize="9" firstPageNumber="122" orientation="portrait" useFirstPageNumber="1" r:id="rId1"/>
  <headerFooter>
    <oddFooter>&amp;C&amp;"Times New Roman,обычный"&amp;9&amp;P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61"/>
  <sheetViews>
    <sheetView topLeftCell="A34" zoomScaleNormal="100" workbookViewId="0">
      <selection activeCell="N41" sqref="N41"/>
    </sheetView>
  </sheetViews>
  <sheetFormatPr defaultColWidth="8.85546875" defaultRowHeight="12"/>
  <cols>
    <col min="1" max="1" width="18.28515625" style="6" customWidth="1"/>
    <col min="2" max="2" width="7.5703125" style="145" customWidth="1"/>
    <col min="3" max="10" width="6.140625" style="145" customWidth="1"/>
    <col min="11" max="11" width="11.5703125" style="145" customWidth="1"/>
    <col min="12" max="16384" width="8.85546875" style="6"/>
  </cols>
  <sheetData>
    <row r="1" spans="1:11" ht="13.5" customHeight="1">
      <c r="A1" s="1709" t="s">
        <v>1308</v>
      </c>
      <c r="B1" s="1709"/>
      <c r="C1" s="1709"/>
    </row>
    <row r="2" spans="1:11" ht="15.75">
      <c r="A2" s="189" t="s">
        <v>1268</v>
      </c>
      <c r="B2" s="190"/>
      <c r="C2" s="190"/>
      <c r="D2" s="191"/>
      <c r="E2" s="191"/>
      <c r="F2" s="191"/>
      <c r="G2" s="191"/>
      <c r="H2" s="191"/>
      <c r="I2" s="191"/>
      <c r="J2" s="191"/>
      <c r="K2" s="192"/>
    </row>
    <row r="3" spans="1:11" ht="9.75" customHeight="1">
      <c r="A3" s="193"/>
      <c r="B3" s="191"/>
      <c r="C3" s="191"/>
      <c r="D3" s="191"/>
      <c r="E3" s="191"/>
      <c r="F3" s="191"/>
      <c r="G3" s="191"/>
      <c r="H3" s="191"/>
      <c r="I3" s="191"/>
      <c r="J3" s="191"/>
      <c r="K3" s="192"/>
    </row>
    <row r="4" spans="1:11" ht="22.5" customHeight="1">
      <c r="A4" s="108"/>
      <c r="B4" s="1743" t="s">
        <v>198</v>
      </c>
      <c r="C4" s="1743"/>
      <c r="D4" s="1743"/>
      <c r="E4" s="1743"/>
      <c r="F4" s="1743"/>
      <c r="G4" s="1743"/>
      <c r="H4" s="1743"/>
      <c r="I4" s="1743"/>
      <c r="J4" s="1743"/>
      <c r="K4" s="1744" t="s">
        <v>199</v>
      </c>
    </row>
    <row r="5" spans="1:11" ht="15" customHeight="1">
      <c r="A5" s="166"/>
      <c r="B5" s="1738" t="s">
        <v>200</v>
      </c>
      <c r="C5" s="1738" t="s">
        <v>201</v>
      </c>
      <c r="D5" s="1738" t="s">
        <v>202</v>
      </c>
      <c r="E5" s="1738" t="s">
        <v>203</v>
      </c>
      <c r="F5" s="1738" t="s">
        <v>204</v>
      </c>
      <c r="G5" s="1738" t="s">
        <v>205</v>
      </c>
      <c r="H5" s="1738" t="s">
        <v>206</v>
      </c>
      <c r="I5" s="1738" t="s">
        <v>207</v>
      </c>
      <c r="J5" s="1738" t="s">
        <v>208</v>
      </c>
      <c r="K5" s="1738"/>
    </row>
    <row r="6" spans="1:11" ht="13.5" customHeight="1">
      <c r="A6" s="109"/>
      <c r="B6" s="1739"/>
      <c r="C6" s="1739"/>
      <c r="D6" s="1739"/>
      <c r="E6" s="1739"/>
      <c r="F6" s="1739"/>
      <c r="G6" s="1739"/>
      <c r="H6" s="1739"/>
      <c r="I6" s="1739"/>
      <c r="J6" s="1739"/>
      <c r="K6" s="1745"/>
    </row>
    <row r="7" spans="1:11" ht="6" customHeight="1">
      <c r="A7" s="166"/>
      <c r="B7" s="104"/>
      <c r="C7" s="104"/>
      <c r="D7" s="104"/>
      <c r="E7" s="104"/>
      <c r="F7" s="104"/>
      <c r="G7" s="104"/>
      <c r="H7" s="104"/>
      <c r="I7" s="104"/>
      <c r="J7" s="104"/>
      <c r="K7" s="200"/>
    </row>
    <row r="8" spans="1:11">
      <c r="A8" s="1740">
        <v>2024</v>
      </c>
      <c r="B8" s="1740"/>
      <c r="C8" s="1740"/>
      <c r="D8" s="1740"/>
      <c r="E8" s="1740"/>
      <c r="F8" s="1740"/>
      <c r="G8" s="1740"/>
      <c r="H8" s="1740"/>
      <c r="I8" s="1740"/>
      <c r="J8" s="1740"/>
      <c r="K8" s="1740"/>
    </row>
    <row r="9" spans="1:11" ht="9" customHeight="1">
      <c r="A9" s="166"/>
      <c r="B9" s="104"/>
      <c r="C9" s="104"/>
      <c r="D9" s="104"/>
      <c r="E9" s="104"/>
      <c r="F9" s="104"/>
      <c r="G9" s="104"/>
      <c r="H9" s="104"/>
      <c r="I9" s="104"/>
      <c r="J9" s="104"/>
      <c r="K9" s="200"/>
    </row>
    <row r="10" spans="1:11" ht="14.1" customHeight="1">
      <c r="A10" s="1741" t="s">
        <v>0</v>
      </c>
      <c r="B10" s="1741"/>
      <c r="C10" s="1741"/>
      <c r="D10" s="1741"/>
      <c r="E10" s="1741"/>
      <c r="F10" s="1741"/>
      <c r="G10" s="1741"/>
      <c r="H10" s="1741"/>
      <c r="I10" s="1741"/>
      <c r="J10" s="1741"/>
      <c r="K10" s="1741"/>
    </row>
    <row r="11" spans="1:11" ht="12.95" customHeight="1">
      <c r="A11" s="167" t="s">
        <v>20</v>
      </c>
      <c r="B11" s="554">
        <v>28.85</v>
      </c>
      <c r="C11" s="554" t="s">
        <v>1327</v>
      </c>
      <c r="D11" s="554">
        <v>149.91</v>
      </c>
      <c r="E11" s="554">
        <v>113.47</v>
      </c>
      <c r="F11" s="554">
        <v>66.209999999999994</v>
      </c>
      <c r="G11" s="554">
        <v>18.18</v>
      </c>
      <c r="H11" s="554">
        <v>1.07</v>
      </c>
      <c r="I11" s="554" t="s">
        <v>37</v>
      </c>
      <c r="J11" s="105">
        <v>78.209999999999994</v>
      </c>
      <c r="K11" s="105">
        <v>2.5979999999999999</v>
      </c>
    </row>
    <row r="12" spans="1:11" ht="12.95" customHeight="1">
      <c r="A12" s="15" t="s">
        <v>1048</v>
      </c>
      <c r="B12" s="106">
        <v>22.97</v>
      </c>
      <c r="C12" s="106">
        <v>95.58</v>
      </c>
      <c r="D12" s="106">
        <v>112.62</v>
      </c>
      <c r="E12" s="106">
        <v>92.68</v>
      </c>
      <c r="F12" s="106">
        <v>55.13</v>
      </c>
      <c r="G12" s="106">
        <v>15.21</v>
      </c>
      <c r="H12" s="106">
        <v>1.05</v>
      </c>
      <c r="I12" s="555" t="s">
        <v>37</v>
      </c>
      <c r="J12" s="106">
        <v>60.1</v>
      </c>
      <c r="K12" s="106">
        <v>1.978</v>
      </c>
    </row>
    <row r="13" spans="1:11" ht="12.95" customHeight="1">
      <c r="A13" s="15" t="s">
        <v>1049</v>
      </c>
      <c r="B13" s="106">
        <v>28.43</v>
      </c>
      <c r="C13" s="106">
        <v>182.82</v>
      </c>
      <c r="D13" s="106">
        <v>181.73</v>
      </c>
      <c r="E13" s="106">
        <v>131.44999999999999</v>
      </c>
      <c r="F13" s="106">
        <v>76.23</v>
      </c>
      <c r="G13" s="106">
        <v>21.03</v>
      </c>
      <c r="H13" s="106">
        <v>1.1000000000000001</v>
      </c>
      <c r="I13" s="555" t="s">
        <v>37</v>
      </c>
      <c r="J13" s="106">
        <v>93.35</v>
      </c>
      <c r="K13" s="106">
        <v>3.1269999999999998</v>
      </c>
    </row>
    <row r="14" spans="1:11" ht="9" customHeight="1">
      <c r="A14" s="168"/>
      <c r="B14" s="106"/>
      <c r="C14" s="106"/>
      <c r="D14" s="106"/>
      <c r="E14" s="106"/>
      <c r="F14" s="106"/>
      <c r="G14" s="106"/>
      <c r="H14" s="106"/>
      <c r="I14" s="106"/>
      <c r="J14" s="106"/>
      <c r="K14" s="106"/>
    </row>
    <row r="15" spans="1:11" ht="14.1" customHeight="1">
      <c r="A15" s="1742" t="s">
        <v>1</v>
      </c>
      <c r="B15" s="1742"/>
      <c r="C15" s="1742"/>
      <c r="D15" s="1742"/>
      <c r="E15" s="1742"/>
      <c r="F15" s="1742"/>
      <c r="G15" s="1742"/>
      <c r="H15" s="1742"/>
      <c r="I15" s="1742"/>
      <c r="J15" s="1742"/>
      <c r="K15" s="1742"/>
    </row>
    <row r="16" spans="1:11" ht="12.95" customHeight="1">
      <c r="A16" s="167" t="s">
        <v>20</v>
      </c>
      <c r="B16" s="105" t="s">
        <v>1314</v>
      </c>
      <c r="C16" s="105">
        <v>204.33</v>
      </c>
      <c r="D16" s="105">
        <v>207.8</v>
      </c>
      <c r="E16" s="105">
        <v>145.87</v>
      </c>
      <c r="F16" s="105">
        <v>83.57</v>
      </c>
      <c r="G16" s="105">
        <v>19.73</v>
      </c>
      <c r="H16" s="105">
        <v>1.07</v>
      </c>
      <c r="I16" s="558" t="s">
        <v>37</v>
      </c>
      <c r="J16" s="105">
        <v>104.45</v>
      </c>
      <c r="K16" s="105">
        <v>3.4620000000000002</v>
      </c>
    </row>
    <row r="17" spans="1:11" ht="12.95" customHeight="1">
      <c r="A17" s="15" t="s">
        <v>1048</v>
      </c>
      <c r="B17" s="106">
        <v>22.13</v>
      </c>
      <c r="C17" s="106">
        <v>145.36000000000001</v>
      </c>
      <c r="D17" s="106">
        <v>190.07</v>
      </c>
      <c r="E17" s="106">
        <v>148.56</v>
      </c>
      <c r="F17" s="106">
        <v>79.41</v>
      </c>
      <c r="G17" s="106">
        <v>20.68</v>
      </c>
      <c r="H17" s="106">
        <v>1.67</v>
      </c>
      <c r="I17" s="555" t="s">
        <v>37</v>
      </c>
      <c r="J17" s="106">
        <v>91.59</v>
      </c>
      <c r="K17" s="106">
        <v>3.0609999999999999</v>
      </c>
    </row>
    <row r="18" spans="1:11" ht="12.95" customHeight="1">
      <c r="A18" s="15" t="s">
        <v>1049</v>
      </c>
      <c r="B18" s="106">
        <v>29.59</v>
      </c>
      <c r="C18" s="106">
        <v>237.67</v>
      </c>
      <c r="D18" s="106">
        <v>215.57</v>
      </c>
      <c r="E18" s="106">
        <v>144.59</v>
      </c>
      <c r="F18" s="106">
        <v>85.69</v>
      </c>
      <c r="G18" s="106">
        <v>19.25</v>
      </c>
      <c r="H18" s="106">
        <v>0.79</v>
      </c>
      <c r="I18" s="106" t="s">
        <v>37</v>
      </c>
      <c r="J18" s="106">
        <v>110.76</v>
      </c>
      <c r="K18" s="106">
        <v>3.6779999999999999</v>
      </c>
    </row>
    <row r="19" spans="1:11" ht="9" customHeight="1">
      <c r="A19" s="168"/>
      <c r="B19" s="106"/>
      <c r="C19" s="106"/>
      <c r="D19" s="106"/>
      <c r="E19" s="106"/>
      <c r="F19" s="106"/>
      <c r="G19" s="106"/>
      <c r="H19" s="106"/>
      <c r="I19" s="106"/>
      <c r="J19" s="106"/>
      <c r="K19" s="106"/>
    </row>
    <row r="20" spans="1:11" ht="14.1" customHeight="1">
      <c r="A20" s="1725" t="s">
        <v>12</v>
      </c>
      <c r="B20" s="1725"/>
      <c r="C20" s="1725"/>
      <c r="D20" s="1725"/>
      <c r="E20" s="1725"/>
      <c r="F20" s="1725"/>
      <c r="G20" s="1725"/>
      <c r="H20" s="1725"/>
      <c r="I20" s="1725"/>
      <c r="J20" s="1725"/>
      <c r="K20" s="1725"/>
    </row>
    <row r="21" spans="1:11" ht="12.95" customHeight="1">
      <c r="A21" s="167" t="s">
        <v>20</v>
      </c>
      <c r="B21" s="105">
        <v>31.68</v>
      </c>
      <c r="C21" s="105">
        <v>181.11</v>
      </c>
      <c r="D21" s="105">
        <v>181.77</v>
      </c>
      <c r="E21" s="105">
        <v>134.16</v>
      </c>
      <c r="F21" s="105">
        <v>75.28</v>
      </c>
      <c r="G21" s="105">
        <v>19.47</v>
      </c>
      <c r="H21" s="105">
        <v>0.97</v>
      </c>
      <c r="I21" s="555" t="s">
        <v>37</v>
      </c>
      <c r="J21" s="105">
        <v>94.67</v>
      </c>
      <c r="K21" s="105">
        <v>3.137</v>
      </c>
    </row>
    <row r="22" spans="1:11" ht="12.95" customHeight="1">
      <c r="A22" s="15" t="s">
        <v>1048</v>
      </c>
      <c r="B22" s="106">
        <v>29.09</v>
      </c>
      <c r="C22" s="106">
        <v>142.41999999999999</v>
      </c>
      <c r="D22" s="106">
        <v>164.59</v>
      </c>
      <c r="E22" s="106">
        <v>128.59</v>
      </c>
      <c r="F22" s="106">
        <v>75.53</v>
      </c>
      <c r="G22" s="106">
        <v>19.86</v>
      </c>
      <c r="H22" s="106">
        <v>1.1299999999999999</v>
      </c>
      <c r="I22" s="556" t="s">
        <v>37</v>
      </c>
      <c r="J22" s="106">
        <v>85.34</v>
      </c>
      <c r="K22" s="106">
        <v>2.8180000000000001</v>
      </c>
    </row>
    <row r="23" spans="1:11" ht="12.95" customHeight="1">
      <c r="A23" s="15" t="s">
        <v>1049</v>
      </c>
      <c r="B23" s="556" t="s">
        <v>1315</v>
      </c>
      <c r="C23" s="556" t="s">
        <v>1316</v>
      </c>
      <c r="D23" s="556" t="s">
        <v>1317</v>
      </c>
      <c r="E23" s="556" t="s">
        <v>1318</v>
      </c>
      <c r="F23" s="556" t="s">
        <v>1319</v>
      </c>
      <c r="G23" s="556" t="s">
        <v>1320</v>
      </c>
      <c r="H23" s="556" t="s">
        <v>1321</v>
      </c>
      <c r="I23" s="556" t="s">
        <v>37</v>
      </c>
      <c r="J23" s="556" t="s">
        <v>1322</v>
      </c>
      <c r="K23" s="556">
        <v>3.31</v>
      </c>
    </row>
    <row r="24" spans="1:11" ht="9" customHeight="1">
      <c r="A24" s="168"/>
      <c r="B24" s="106"/>
      <c r="C24" s="106"/>
      <c r="D24" s="106"/>
      <c r="E24" s="106"/>
      <c r="F24" s="106"/>
      <c r="G24" s="106"/>
      <c r="H24" s="106"/>
      <c r="I24" s="106"/>
      <c r="J24" s="106"/>
      <c r="K24" s="106"/>
    </row>
    <row r="25" spans="1:11" ht="14.1" customHeight="1">
      <c r="A25" s="1725" t="s">
        <v>21</v>
      </c>
      <c r="B25" s="1725"/>
      <c r="C25" s="1725"/>
      <c r="D25" s="1725"/>
      <c r="E25" s="1725"/>
      <c r="F25" s="1725"/>
      <c r="G25" s="1725"/>
      <c r="H25" s="1725"/>
      <c r="I25" s="1725"/>
      <c r="J25" s="1725"/>
      <c r="K25" s="1725"/>
    </row>
    <row r="26" spans="1:11" ht="12.95" customHeight="1">
      <c r="A26" s="167" t="s">
        <v>20</v>
      </c>
      <c r="B26" s="105">
        <v>13.84</v>
      </c>
      <c r="C26" s="105">
        <v>119.99</v>
      </c>
      <c r="D26" s="105">
        <v>155.63</v>
      </c>
      <c r="E26" s="105">
        <v>128.91999999999999</v>
      </c>
      <c r="F26" s="105">
        <v>81.91</v>
      </c>
      <c r="G26" s="105">
        <v>23.15</v>
      </c>
      <c r="H26" s="105">
        <v>1.56</v>
      </c>
      <c r="I26" s="558" t="s">
        <v>37</v>
      </c>
      <c r="J26" s="105">
        <v>75.92</v>
      </c>
      <c r="K26" s="105">
        <v>2.633</v>
      </c>
    </row>
    <row r="27" spans="1:11" ht="12.95" customHeight="1">
      <c r="A27" s="15" t="s">
        <v>1048</v>
      </c>
      <c r="B27" s="106">
        <v>9.9</v>
      </c>
      <c r="C27" s="106">
        <v>80.91</v>
      </c>
      <c r="D27" s="106">
        <v>125.67</v>
      </c>
      <c r="E27" s="106">
        <v>103.59</v>
      </c>
      <c r="F27" s="106">
        <v>71.41</v>
      </c>
      <c r="G27" s="106">
        <v>20.9</v>
      </c>
      <c r="H27" s="106">
        <v>2</v>
      </c>
      <c r="I27" s="555" t="s">
        <v>37</v>
      </c>
      <c r="J27" s="106">
        <v>59.59</v>
      </c>
      <c r="K27" s="106">
        <v>2.077</v>
      </c>
    </row>
    <row r="28" spans="1:11" ht="12.95" customHeight="1">
      <c r="A28" s="15" t="s">
        <v>1049</v>
      </c>
      <c r="B28" s="106">
        <v>15.63</v>
      </c>
      <c r="C28" s="106">
        <v>137.69999999999999</v>
      </c>
      <c r="D28" s="106">
        <v>169.52</v>
      </c>
      <c r="E28" s="106">
        <v>141.94999999999999</v>
      </c>
      <c r="F28" s="106">
        <v>87.77</v>
      </c>
      <c r="G28" s="106">
        <v>24.36</v>
      </c>
      <c r="H28" s="106">
        <v>1.34</v>
      </c>
      <c r="I28" s="555" t="s">
        <v>37</v>
      </c>
      <c r="J28" s="106">
        <v>83.97</v>
      </c>
      <c r="K28" s="106">
        <v>2.9</v>
      </c>
    </row>
    <row r="29" spans="1:11" ht="9" customHeight="1">
      <c r="A29" s="169"/>
      <c r="B29" s="106"/>
      <c r="C29" s="106"/>
      <c r="D29" s="106"/>
      <c r="E29" s="106"/>
      <c r="F29" s="106"/>
      <c r="G29" s="106"/>
      <c r="H29" s="106"/>
      <c r="I29" s="106"/>
      <c r="J29" s="106"/>
      <c r="K29" s="106"/>
    </row>
    <row r="30" spans="1:11" ht="14.1" customHeight="1">
      <c r="A30" s="1742" t="s">
        <v>2</v>
      </c>
      <c r="B30" s="1742"/>
      <c r="C30" s="1742"/>
      <c r="D30" s="1742"/>
      <c r="E30" s="1742"/>
      <c r="F30" s="1742"/>
      <c r="G30" s="1742"/>
      <c r="H30" s="1742"/>
      <c r="I30" s="1742"/>
      <c r="J30" s="1742"/>
      <c r="K30" s="1742"/>
    </row>
    <row r="31" spans="1:11" ht="12.95" customHeight="1">
      <c r="A31" s="167" t="s">
        <v>20</v>
      </c>
      <c r="B31" s="105">
        <v>17.940000000000001</v>
      </c>
      <c r="C31" s="105">
        <v>141.96</v>
      </c>
      <c r="D31" s="105">
        <v>188.66</v>
      </c>
      <c r="E31" s="105">
        <v>150.97999999999999</v>
      </c>
      <c r="F31" s="105">
        <v>96</v>
      </c>
      <c r="G31" s="105">
        <v>32.090000000000003</v>
      </c>
      <c r="H31" s="105">
        <v>2.62</v>
      </c>
      <c r="I31" s="558" t="s">
        <v>37</v>
      </c>
      <c r="J31" s="105">
        <v>91.47</v>
      </c>
      <c r="K31" s="105">
        <v>3.1579999999999999</v>
      </c>
    </row>
    <row r="32" spans="1:11" ht="12.95" customHeight="1">
      <c r="A32" s="15" t="s">
        <v>1048</v>
      </c>
      <c r="B32" s="106">
        <v>19.86</v>
      </c>
      <c r="C32" s="106">
        <v>116.65</v>
      </c>
      <c r="D32" s="106">
        <v>193.77</v>
      </c>
      <c r="E32" s="106">
        <v>175.74</v>
      </c>
      <c r="F32" s="106">
        <v>101.32</v>
      </c>
      <c r="G32" s="106">
        <v>33.090000000000003</v>
      </c>
      <c r="H32" s="106">
        <v>4.5999999999999996</v>
      </c>
      <c r="I32" s="555" t="s">
        <v>37</v>
      </c>
      <c r="J32" s="106">
        <v>91.89</v>
      </c>
      <c r="K32" s="106">
        <v>3.2549999999999999</v>
      </c>
    </row>
    <row r="33" spans="1:11" ht="12.95" customHeight="1">
      <c r="A33" s="15" t="s">
        <v>1049</v>
      </c>
      <c r="B33" s="106">
        <v>17.66</v>
      </c>
      <c r="C33" s="106">
        <v>145.84</v>
      </c>
      <c r="D33" s="106">
        <v>187.93</v>
      </c>
      <c r="E33" s="106">
        <v>147.1</v>
      </c>
      <c r="F33" s="106">
        <v>95.15</v>
      </c>
      <c r="G33" s="106">
        <v>31.93</v>
      </c>
      <c r="H33" s="106">
        <v>2.31</v>
      </c>
      <c r="I33" s="106" t="s">
        <v>37</v>
      </c>
      <c r="J33" s="556">
        <v>91.41</v>
      </c>
      <c r="K33" s="106">
        <v>3.145</v>
      </c>
    </row>
    <row r="34" spans="1:11" ht="9" customHeight="1">
      <c r="A34" s="168"/>
      <c r="B34" s="106"/>
      <c r="C34" s="106"/>
      <c r="D34" s="106"/>
      <c r="E34" s="106"/>
      <c r="F34" s="106"/>
      <c r="G34" s="106"/>
      <c r="H34" s="106"/>
      <c r="I34" s="106"/>
      <c r="J34" s="106"/>
      <c r="K34" s="106"/>
    </row>
    <row r="35" spans="1:11" ht="14.1" customHeight="1">
      <c r="A35" s="1742" t="s">
        <v>209</v>
      </c>
      <c r="B35" s="1742"/>
      <c r="C35" s="1742"/>
      <c r="D35" s="1742"/>
      <c r="E35" s="1742"/>
      <c r="F35" s="1742"/>
      <c r="G35" s="1742"/>
      <c r="H35" s="1742"/>
      <c r="I35" s="1742"/>
      <c r="J35" s="1742"/>
      <c r="K35" s="1742"/>
    </row>
    <row r="36" spans="1:11" ht="12.95" customHeight="1">
      <c r="A36" s="167" t="s">
        <v>20</v>
      </c>
      <c r="B36" s="105">
        <v>36.65</v>
      </c>
      <c r="C36" s="105">
        <v>192.97</v>
      </c>
      <c r="D36" s="105">
        <v>177.74</v>
      </c>
      <c r="E36" s="105">
        <v>125.36</v>
      </c>
      <c r="F36" s="105">
        <v>69.599999999999994</v>
      </c>
      <c r="G36" s="105">
        <v>19.149999999999999</v>
      </c>
      <c r="H36" s="105">
        <v>0.7</v>
      </c>
      <c r="I36" s="558" t="s">
        <v>37</v>
      </c>
      <c r="J36" s="105">
        <v>96.2</v>
      </c>
      <c r="K36" s="105">
        <v>3.125</v>
      </c>
    </row>
    <row r="37" spans="1:11" ht="12.95" customHeight="1">
      <c r="A37" s="15" t="s">
        <v>1048</v>
      </c>
      <c r="B37" s="106">
        <v>64.16</v>
      </c>
      <c r="C37" s="106">
        <v>222.55</v>
      </c>
      <c r="D37" s="106">
        <v>162.63999999999999</v>
      </c>
      <c r="E37" s="106">
        <v>113.9</v>
      </c>
      <c r="F37" s="106">
        <v>58.29</v>
      </c>
      <c r="G37" s="106">
        <v>14.29</v>
      </c>
      <c r="H37" s="106">
        <v>0.65</v>
      </c>
      <c r="I37" s="555" t="s">
        <v>37</v>
      </c>
      <c r="J37" s="106">
        <v>99.3</v>
      </c>
      <c r="K37" s="106">
        <v>3.2120000000000002</v>
      </c>
    </row>
    <row r="38" spans="1:11" ht="12.95" customHeight="1">
      <c r="A38" s="15" t="s">
        <v>1049</v>
      </c>
      <c r="B38" s="106">
        <v>33.47</v>
      </c>
      <c r="C38" s="106">
        <v>189.53</v>
      </c>
      <c r="D38" s="106">
        <v>179.41</v>
      </c>
      <c r="E38" s="106">
        <v>126.57</v>
      </c>
      <c r="F38" s="106">
        <v>70.83</v>
      </c>
      <c r="G38" s="106">
        <v>19.7</v>
      </c>
      <c r="H38" s="106">
        <v>0.71</v>
      </c>
      <c r="I38" s="106" t="s">
        <v>37</v>
      </c>
      <c r="J38" s="556">
        <v>95.86</v>
      </c>
      <c r="K38" s="106">
        <v>3.1139999999999999</v>
      </c>
    </row>
    <row r="39" spans="1:11" ht="9" customHeight="1">
      <c r="A39" s="169"/>
      <c r="B39" s="106"/>
      <c r="C39" s="106"/>
      <c r="D39" s="106"/>
      <c r="E39" s="106"/>
      <c r="F39" s="106"/>
      <c r="G39" s="106"/>
      <c r="H39" s="106"/>
      <c r="I39" s="106"/>
      <c r="J39" s="106"/>
      <c r="K39" s="106"/>
    </row>
    <row r="40" spans="1:11" ht="14.1" customHeight="1">
      <c r="A40" s="1742" t="s">
        <v>4</v>
      </c>
      <c r="B40" s="1742"/>
      <c r="C40" s="1742"/>
      <c r="D40" s="1742"/>
      <c r="E40" s="1742"/>
      <c r="F40" s="1742"/>
      <c r="G40" s="1742"/>
      <c r="H40" s="1742"/>
      <c r="I40" s="1742"/>
      <c r="J40" s="1742"/>
      <c r="K40" s="1742"/>
    </row>
    <row r="41" spans="1:11">
      <c r="A41" s="167" t="s">
        <v>20</v>
      </c>
      <c r="B41" s="105">
        <v>17.48</v>
      </c>
      <c r="C41" s="105">
        <v>149.87</v>
      </c>
      <c r="D41" s="105">
        <v>186.77</v>
      </c>
      <c r="E41" s="105">
        <v>137.38</v>
      </c>
      <c r="F41" s="105">
        <v>88.96</v>
      </c>
      <c r="G41" s="105">
        <v>23.97</v>
      </c>
      <c r="H41" s="105">
        <v>3.11</v>
      </c>
      <c r="I41" s="558" t="s">
        <v>37</v>
      </c>
      <c r="J41" s="105">
        <v>86.95</v>
      </c>
      <c r="K41" s="105">
        <v>3.052</v>
      </c>
    </row>
    <row r="42" spans="1:11">
      <c r="A42" s="15" t="s">
        <v>1048</v>
      </c>
      <c r="B42" s="106">
        <v>10.41</v>
      </c>
      <c r="C42" s="106">
        <v>111.04</v>
      </c>
      <c r="D42" s="106">
        <v>181.67</v>
      </c>
      <c r="E42" s="106">
        <v>169.88</v>
      </c>
      <c r="F42" s="106">
        <v>90.85</v>
      </c>
      <c r="G42" s="106">
        <v>23.38</v>
      </c>
      <c r="H42" s="106">
        <v>3.79</v>
      </c>
      <c r="I42" s="555" t="s">
        <v>37</v>
      </c>
      <c r="J42" s="106">
        <v>81.19</v>
      </c>
      <c r="K42" s="106">
        <v>2.9729999999999999</v>
      </c>
    </row>
    <row r="43" spans="1:11">
      <c r="A43" s="15" t="s">
        <v>1049</v>
      </c>
      <c r="B43" s="106">
        <v>18.82</v>
      </c>
      <c r="C43" s="106">
        <v>157.1</v>
      </c>
      <c r="D43" s="106">
        <v>187.63</v>
      </c>
      <c r="E43" s="106">
        <v>131.36000000000001</v>
      </c>
      <c r="F43" s="106">
        <v>88.58</v>
      </c>
      <c r="G43" s="106">
        <v>24.09</v>
      </c>
      <c r="H43" s="106">
        <v>2.98</v>
      </c>
      <c r="I43" s="106" t="s">
        <v>37</v>
      </c>
      <c r="J43" s="556">
        <v>88.04</v>
      </c>
      <c r="K43" s="106">
        <v>3.0680000000000001</v>
      </c>
    </row>
    <row r="44" spans="1:11">
      <c r="A44" s="169"/>
      <c r="B44" s="106"/>
      <c r="C44" s="106"/>
      <c r="D44" s="106"/>
      <c r="E44" s="106"/>
      <c r="F44" s="106"/>
      <c r="G44" s="106"/>
      <c r="H44" s="106"/>
      <c r="I44" s="106"/>
      <c r="J44" s="106"/>
      <c r="K44" s="106"/>
    </row>
    <row r="45" spans="1:11" ht="14.1" customHeight="1">
      <c r="A45" s="1742" t="s">
        <v>5</v>
      </c>
      <c r="B45" s="1742"/>
      <c r="C45" s="1742"/>
      <c r="D45" s="1742"/>
      <c r="E45" s="1742"/>
      <c r="F45" s="1742"/>
      <c r="G45" s="1742"/>
      <c r="H45" s="1742"/>
      <c r="I45" s="1742"/>
      <c r="J45" s="1742"/>
      <c r="K45" s="1742"/>
    </row>
    <row r="46" spans="1:11" ht="12.95" customHeight="1">
      <c r="A46" s="167" t="s">
        <v>20</v>
      </c>
      <c r="B46" s="105">
        <v>27.7</v>
      </c>
      <c r="C46" s="105">
        <v>161.07</v>
      </c>
      <c r="D46" s="105">
        <v>153.94</v>
      </c>
      <c r="E46" s="105">
        <v>113.23</v>
      </c>
      <c r="F46" s="105">
        <v>65.59</v>
      </c>
      <c r="G46" s="105">
        <v>19.97</v>
      </c>
      <c r="H46" s="105">
        <v>1.04</v>
      </c>
      <c r="I46" s="558" t="s">
        <v>37</v>
      </c>
      <c r="J46" s="105">
        <v>77.63</v>
      </c>
      <c r="K46" s="105">
        <v>2.7360000000000002</v>
      </c>
    </row>
    <row r="47" spans="1:11" ht="12.95" customHeight="1">
      <c r="A47" s="15" t="s">
        <v>1048</v>
      </c>
      <c r="B47" s="106">
        <v>23.8</v>
      </c>
      <c r="C47" s="106">
        <v>137.86000000000001</v>
      </c>
      <c r="D47" s="106">
        <v>141.11000000000001</v>
      </c>
      <c r="E47" s="106">
        <v>100.43</v>
      </c>
      <c r="F47" s="106">
        <v>59.82</v>
      </c>
      <c r="G47" s="106">
        <v>20.83</v>
      </c>
      <c r="H47" s="106">
        <v>1.31</v>
      </c>
      <c r="I47" s="555" t="s">
        <v>37</v>
      </c>
      <c r="J47" s="106">
        <v>68.260000000000005</v>
      </c>
      <c r="K47" s="106">
        <v>2.452</v>
      </c>
    </row>
    <row r="48" spans="1:11" ht="12.95" customHeight="1">
      <c r="A48" s="15" t="s">
        <v>1049</v>
      </c>
      <c r="B48" s="106">
        <v>28.79</v>
      </c>
      <c r="C48" s="106">
        <v>167.41</v>
      </c>
      <c r="D48" s="106">
        <v>157.54</v>
      </c>
      <c r="E48" s="106">
        <v>116.77</v>
      </c>
      <c r="F48" s="106">
        <v>67.27</v>
      </c>
      <c r="G48" s="106">
        <v>19.71</v>
      </c>
      <c r="H48" s="106">
        <v>0.96</v>
      </c>
      <c r="I48" s="106" t="s">
        <v>37</v>
      </c>
      <c r="J48" s="556" t="s">
        <v>1323</v>
      </c>
      <c r="K48" s="106">
        <v>2.8149999999999999</v>
      </c>
    </row>
    <row r="49" spans="1:11" ht="9" customHeight="1">
      <c r="A49" s="169"/>
      <c r="B49" s="106"/>
      <c r="C49" s="106"/>
      <c r="D49" s="106"/>
      <c r="E49" s="106"/>
      <c r="F49" s="106"/>
      <c r="G49" s="106"/>
      <c r="H49" s="106"/>
      <c r="I49" s="106"/>
      <c r="J49" s="106"/>
      <c r="K49" s="106"/>
    </row>
    <row r="50" spans="1:11" ht="14.1" customHeight="1">
      <c r="A50" s="1737" t="s">
        <v>210</v>
      </c>
      <c r="B50" s="1737"/>
      <c r="C50" s="1737"/>
      <c r="D50" s="1737"/>
      <c r="E50" s="1737"/>
      <c r="F50" s="1737"/>
      <c r="G50" s="1737"/>
      <c r="H50" s="1737"/>
      <c r="I50" s="1737"/>
      <c r="J50" s="1737"/>
      <c r="K50" s="1737"/>
    </row>
    <row r="51" spans="1:11" ht="12.95" customHeight="1">
      <c r="A51" s="167" t="s">
        <v>20</v>
      </c>
      <c r="B51" s="555">
        <v>9.3000000000000007</v>
      </c>
      <c r="C51" s="555">
        <v>46.25</v>
      </c>
      <c r="D51" s="555">
        <v>72.900000000000006</v>
      </c>
      <c r="E51" s="555">
        <v>68.2</v>
      </c>
      <c r="F51" s="555">
        <v>42.73</v>
      </c>
      <c r="G51" s="555">
        <v>12.83</v>
      </c>
      <c r="H51" s="555">
        <v>0.87</v>
      </c>
      <c r="I51" s="558" t="s">
        <v>37</v>
      </c>
      <c r="J51" s="186">
        <v>39.21</v>
      </c>
      <c r="K51" s="105">
        <v>1.2589999999999999</v>
      </c>
    </row>
    <row r="52" spans="1:11" ht="12.95" customHeight="1">
      <c r="A52" s="15" t="s">
        <v>1048</v>
      </c>
      <c r="B52" s="556">
        <v>9.3000000000000007</v>
      </c>
      <c r="C52" s="556">
        <v>46.25</v>
      </c>
      <c r="D52" s="556">
        <v>72.900000000000006</v>
      </c>
      <c r="E52" s="556">
        <v>68.2</v>
      </c>
      <c r="F52" s="556">
        <v>42.73</v>
      </c>
      <c r="G52" s="556">
        <v>12.83</v>
      </c>
      <c r="H52" s="556">
        <v>0.87</v>
      </c>
      <c r="I52" s="555" t="s">
        <v>37</v>
      </c>
      <c r="J52" s="107">
        <v>39.21</v>
      </c>
      <c r="K52" s="106">
        <v>1.2589999999999999</v>
      </c>
    </row>
    <row r="53" spans="1:11" ht="12.95" customHeight="1">
      <c r="A53" s="15" t="s">
        <v>1049</v>
      </c>
      <c r="B53" s="555" t="s">
        <v>37</v>
      </c>
      <c r="C53" s="555" t="s">
        <v>37</v>
      </c>
      <c r="D53" s="555" t="s">
        <v>37</v>
      </c>
      <c r="E53" s="555" t="s">
        <v>37</v>
      </c>
      <c r="F53" s="555" t="s">
        <v>37</v>
      </c>
      <c r="G53" s="555" t="s">
        <v>37</v>
      </c>
      <c r="H53" s="555" t="s">
        <v>37</v>
      </c>
      <c r="I53" s="555" t="s">
        <v>37</v>
      </c>
      <c r="J53" s="555" t="s">
        <v>37</v>
      </c>
      <c r="K53" s="555" t="s">
        <v>37</v>
      </c>
    </row>
    <row r="54" spans="1:11" ht="9" customHeight="1">
      <c r="A54" s="168"/>
      <c r="B54" s="105"/>
      <c r="C54" s="105"/>
      <c r="D54" s="105"/>
      <c r="E54" s="105"/>
      <c r="F54" s="105"/>
      <c r="G54" s="105"/>
      <c r="H54" s="105"/>
      <c r="I54" s="105"/>
      <c r="J54" s="557"/>
      <c r="K54" s="105"/>
    </row>
    <row r="55" spans="1:11" ht="14.1" customHeight="1">
      <c r="A55" s="1737" t="s">
        <v>11</v>
      </c>
      <c r="B55" s="1737"/>
      <c r="C55" s="1737"/>
      <c r="D55" s="1737"/>
      <c r="E55" s="1737"/>
      <c r="F55" s="1737"/>
      <c r="G55" s="1737"/>
      <c r="H55" s="1737"/>
      <c r="I55" s="1737"/>
      <c r="J55" s="1737"/>
      <c r="K55" s="1737"/>
    </row>
    <row r="56" spans="1:11" ht="12.95" customHeight="1">
      <c r="A56" s="167" t="s">
        <v>20</v>
      </c>
      <c r="B56" s="186">
        <v>39.97</v>
      </c>
      <c r="C56" s="186">
        <v>136.77000000000001</v>
      </c>
      <c r="D56" s="186">
        <v>137.65</v>
      </c>
      <c r="E56" s="186">
        <v>103.78</v>
      </c>
      <c r="F56" s="186">
        <v>59.29</v>
      </c>
      <c r="G56" s="186">
        <v>11.94</v>
      </c>
      <c r="H56" s="186">
        <v>0.53</v>
      </c>
      <c r="I56" s="558" t="s">
        <v>37</v>
      </c>
      <c r="J56" s="186">
        <v>78.11</v>
      </c>
      <c r="K56" s="105">
        <v>2.444</v>
      </c>
    </row>
    <row r="57" spans="1:11" ht="12.95" customHeight="1">
      <c r="A57" s="15" t="s">
        <v>1048</v>
      </c>
      <c r="B57" s="107">
        <v>39.97</v>
      </c>
      <c r="C57" s="107">
        <v>136.77000000000001</v>
      </c>
      <c r="D57" s="107">
        <v>137.65</v>
      </c>
      <c r="E57" s="107">
        <v>103.78</v>
      </c>
      <c r="F57" s="107">
        <v>59.29</v>
      </c>
      <c r="G57" s="107">
        <v>11.94</v>
      </c>
      <c r="H57" s="107">
        <v>0.53</v>
      </c>
      <c r="I57" s="555" t="s">
        <v>37</v>
      </c>
      <c r="J57" s="107">
        <v>78.11</v>
      </c>
      <c r="K57" s="106">
        <v>2.444</v>
      </c>
    </row>
    <row r="58" spans="1:11" ht="12.95" customHeight="1">
      <c r="A58" s="15" t="s">
        <v>1049</v>
      </c>
      <c r="B58" s="555" t="s">
        <v>37</v>
      </c>
      <c r="C58" s="555" t="s">
        <v>37</v>
      </c>
      <c r="D58" s="555" t="s">
        <v>37</v>
      </c>
      <c r="E58" s="555" t="s">
        <v>37</v>
      </c>
      <c r="F58" s="555" t="s">
        <v>37</v>
      </c>
      <c r="G58" s="555" t="s">
        <v>37</v>
      </c>
      <c r="H58" s="555" t="s">
        <v>37</v>
      </c>
      <c r="I58" s="555" t="s">
        <v>37</v>
      </c>
      <c r="J58" s="555" t="s">
        <v>37</v>
      </c>
      <c r="K58" s="555" t="s">
        <v>37</v>
      </c>
    </row>
    <row r="59" spans="1:11" ht="9" customHeight="1">
      <c r="A59" s="198"/>
      <c r="B59" s="222"/>
      <c r="C59" s="222"/>
      <c r="D59" s="222"/>
      <c r="E59" s="222"/>
      <c r="F59" s="222"/>
      <c r="G59" s="222"/>
      <c r="H59" s="222"/>
      <c r="I59" s="222"/>
      <c r="J59" s="222"/>
      <c r="K59" s="225"/>
    </row>
    <row r="60" spans="1:11" ht="9" customHeight="1">
      <c r="A60" s="166"/>
      <c r="B60" s="200"/>
      <c r="C60" s="200"/>
      <c r="D60" s="200"/>
      <c r="E60" s="200"/>
      <c r="F60" s="200"/>
      <c r="G60" s="200"/>
      <c r="H60" s="200"/>
      <c r="I60" s="200"/>
      <c r="J60" s="200"/>
      <c r="K60" s="200"/>
    </row>
    <row r="61" spans="1:11" customFormat="1" ht="13.5">
      <c r="A61" s="489"/>
      <c r="B61" s="489"/>
      <c r="C61" s="489"/>
      <c r="D61" s="489"/>
      <c r="E61" s="489"/>
      <c r="F61" s="489"/>
      <c r="G61" s="490"/>
      <c r="H61" s="490"/>
      <c r="I61" s="490"/>
      <c r="J61" s="490"/>
      <c r="K61" s="490"/>
    </row>
  </sheetData>
  <mergeCells count="23">
    <mergeCell ref="H5:H6"/>
    <mergeCell ref="I5:I6"/>
    <mergeCell ref="C5:C6"/>
    <mergeCell ref="D5:D6"/>
    <mergeCell ref="E5:E6"/>
    <mergeCell ref="F5:F6"/>
    <mergeCell ref="G5:G6"/>
    <mergeCell ref="A1:C1"/>
    <mergeCell ref="A55:K55"/>
    <mergeCell ref="J5:J6"/>
    <mergeCell ref="A8:K8"/>
    <mergeCell ref="A10:K10"/>
    <mergeCell ref="A15:K15"/>
    <mergeCell ref="A20:K20"/>
    <mergeCell ref="A25:K25"/>
    <mergeCell ref="A30:K30"/>
    <mergeCell ref="A35:K35"/>
    <mergeCell ref="A40:K40"/>
    <mergeCell ref="A45:K45"/>
    <mergeCell ref="A50:K50"/>
    <mergeCell ref="B4:J4"/>
    <mergeCell ref="K4:K6"/>
    <mergeCell ref="B5:B6"/>
  </mergeCells>
  <hyperlinks>
    <hyperlink ref="A1" location="Содержание!A1" display="Вернуться в СОДЕРЖАНИЕ" xr:uid="{00000000-0004-0000-3500-000000000000}"/>
  </hyperlinks>
  <pageMargins left="0.78740157480314965" right="0.78740157480314965" top="0.74803149606299213" bottom="0.74803149606299213" header="0.51181102362204722" footer="0.51181102362204722"/>
  <pageSetup paperSize="9" firstPageNumber="123" orientation="portrait" useFirstPageNumber="1" r:id="rId1"/>
  <headerFooter>
    <oddFooter>&amp;C&amp;"Times New Roman,обычный"&amp;9&amp;P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4981C-8760-410F-B9CB-E817502463DF}">
  <dimension ref="A1:K61"/>
  <sheetViews>
    <sheetView zoomScaleNormal="100" workbookViewId="0">
      <pane xSplit="1" ySplit="6" topLeftCell="B43" activePane="bottomRight" state="frozen"/>
      <selection activeCell="P15" sqref="P15"/>
      <selection pane="topRight" activeCell="P15" sqref="P15"/>
      <selection pane="bottomLeft" activeCell="P15" sqref="P15"/>
      <selection pane="bottomRight" activeCell="P70" sqref="P70"/>
    </sheetView>
  </sheetViews>
  <sheetFormatPr defaultColWidth="8.85546875" defaultRowHeight="12"/>
  <cols>
    <col min="1" max="1" width="18.28515625" style="6" customWidth="1"/>
    <col min="2" max="2" width="7.5703125" style="145" customWidth="1"/>
    <col min="3" max="10" width="6.140625" style="145" customWidth="1"/>
    <col min="11" max="11" width="11.5703125" style="145" customWidth="1"/>
    <col min="12" max="16384" width="8.85546875" style="6"/>
  </cols>
  <sheetData>
    <row r="1" spans="1:11" ht="13.5" customHeight="1">
      <c r="A1" s="1686" t="s">
        <v>1308</v>
      </c>
      <c r="B1" s="1686"/>
      <c r="C1" s="1686"/>
    </row>
    <row r="2" spans="1:11" ht="15.75">
      <c r="A2" s="189" t="s">
        <v>1357</v>
      </c>
      <c r="B2" s="190"/>
      <c r="C2" s="190"/>
      <c r="D2" s="191"/>
      <c r="E2" s="191"/>
      <c r="F2" s="191"/>
      <c r="G2" s="191"/>
      <c r="H2" s="191"/>
      <c r="I2" s="191"/>
      <c r="J2" s="191"/>
      <c r="K2" s="192"/>
    </row>
    <row r="3" spans="1:11">
      <c r="A3" s="193"/>
      <c r="B3" s="191"/>
      <c r="C3" s="191"/>
      <c r="D3" s="191"/>
      <c r="E3" s="191"/>
      <c r="F3" s="191"/>
      <c r="G3" s="191"/>
      <c r="H3" s="191"/>
      <c r="I3" s="191"/>
      <c r="J3" s="191"/>
      <c r="K3" s="192"/>
    </row>
    <row r="4" spans="1:11">
      <c r="A4" s="108"/>
      <c r="B4" s="1743" t="s">
        <v>198</v>
      </c>
      <c r="C4" s="1743"/>
      <c r="D4" s="1743"/>
      <c r="E4" s="1743"/>
      <c r="F4" s="1743"/>
      <c r="G4" s="1743"/>
      <c r="H4" s="1743"/>
      <c r="I4" s="1743"/>
      <c r="J4" s="1743"/>
      <c r="K4" s="1744" t="s">
        <v>199</v>
      </c>
    </row>
    <row r="5" spans="1:11">
      <c r="A5" s="166"/>
      <c r="B5" s="1738" t="s">
        <v>200</v>
      </c>
      <c r="C5" s="1738" t="s">
        <v>201</v>
      </c>
      <c r="D5" s="1738" t="s">
        <v>202</v>
      </c>
      <c r="E5" s="1738" t="s">
        <v>203</v>
      </c>
      <c r="F5" s="1738" t="s">
        <v>204</v>
      </c>
      <c r="G5" s="1738" t="s">
        <v>205</v>
      </c>
      <c r="H5" s="1738" t="s">
        <v>206</v>
      </c>
      <c r="I5" s="1738" t="s">
        <v>207</v>
      </c>
      <c r="J5" s="1738" t="s">
        <v>208</v>
      </c>
      <c r="K5" s="1738"/>
    </row>
    <row r="6" spans="1:11">
      <c r="A6" s="109"/>
      <c r="B6" s="1739"/>
      <c r="C6" s="1739"/>
      <c r="D6" s="1739"/>
      <c r="E6" s="1739"/>
      <c r="F6" s="1739"/>
      <c r="G6" s="1739"/>
      <c r="H6" s="1739"/>
      <c r="I6" s="1739"/>
      <c r="J6" s="1739"/>
      <c r="K6" s="1745"/>
    </row>
    <row r="7" spans="1:11">
      <c r="A7" s="166"/>
      <c r="B7" s="104"/>
      <c r="C7" s="104"/>
      <c r="D7" s="104"/>
      <c r="E7" s="104"/>
      <c r="F7" s="104"/>
      <c r="G7" s="104"/>
      <c r="H7" s="104"/>
      <c r="I7" s="104"/>
      <c r="J7" s="104"/>
      <c r="K7" s="200"/>
    </row>
    <row r="8" spans="1:11">
      <c r="A8" s="1740">
        <v>2025</v>
      </c>
      <c r="B8" s="1740"/>
      <c r="C8" s="1740"/>
      <c r="D8" s="1740"/>
      <c r="E8" s="1740"/>
      <c r="F8" s="1740"/>
      <c r="G8" s="1740"/>
      <c r="H8" s="1740"/>
      <c r="I8" s="1740"/>
      <c r="J8" s="1740"/>
      <c r="K8" s="1740"/>
    </row>
    <row r="9" spans="1:11">
      <c r="A9" s="166"/>
      <c r="B9" s="104"/>
      <c r="C9" s="104"/>
      <c r="D9" s="104"/>
      <c r="E9" s="104"/>
      <c r="F9" s="104"/>
      <c r="G9" s="104"/>
      <c r="H9" s="104"/>
      <c r="I9" s="104"/>
      <c r="J9" s="104"/>
      <c r="K9" s="200"/>
    </row>
    <row r="10" spans="1:11">
      <c r="A10" s="1741" t="s">
        <v>0</v>
      </c>
      <c r="B10" s="1741"/>
      <c r="C10" s="1741"/>
      <c r="D10" s="1741"/>
      <c r="E10" s="1741"/>
      <c r="F10" s="1741"/>
      <c r="G10" s="1741"/>
      <c r="H10" s="1741"/>
      <c r="I10" s="1741"/>
      <c r="J10" s="1741"/>
      <c r="K10" s="1741"/>
    </row>
    <row r="11" spans="1:11">
      <c r="A11" s="167" t="s">
        <v>20</v>
      </c>
      <c r="B11" s="554">
        <v>24.23</v>
      </c>
      <c r="C11" s="554">
        <v>141.47</v>
      </c>
      <c r="D11" s="554">
        <v>149</v>
      </c>
      <c r="E11" s="554">
        <v>115.03</v>
      </c>
      <c r="F11" s="554">
        <v>65.66</v>
      </c>
      <c r="G11" s="554">
        <v>18.43</v>
      </c>
      <c r="H11" s="554">
        <v>1.05</v>
      </c>
      <c r="I11" s="554">
        <v>0.1</v>
      </c>
      <c r="J11" s="105">
        <v>76.599999999999994</v>
      </c>
      <c r="K11" s="105">
        <v>2.5840000000000001</v>
      </c>
    </row>
    <row r="12" spans="1:11">
      <c r="A12" s="15" t="s">
        <v>1048</v>
      </c>
      <c r="B12" s="106">
        <v>21.53</v>
      </c>
      <c r="C12" s="106">
        <v>99.99</v>
      </c>
      <c r="D12" s="106">
        <v>111.65</v>
      </c>
      <c r="E12" s="106">
        <v>94.9</v>
      </c>
      <c r="F12" s="106">
        <v>54.93</v>
      </c>
      <c r="G12" s="106">
        <v>15.36</v>
      </c>
      <c r="H12" s="106">
        <v>0.98</v>
      </c>
      <c r="I12" s="556">
        <v>0.18</v>
      </c>
      <c r="J12" s="106">
        <v>60</v>
      </c>
      <c r="K12" s="106">
        <v>2.0030000000000001</v>
      </c>
    </row>
    <row r="13" spans="1:11">
      <c r="A13" s="15" t="s">
        <v>1049</v>
      </c>
      <c r="B13" s="106">
        <v>25.85</v>
      </c>
      <c r="C13" s="106">
        <v>175.63</v>
      </c>
      <c r="D13" s="106">
        <v>182.59</v>
      </c>
      <c r="E13" s="106">
        <v>133.08000000000001</v>
      </c>
      <c r="F13" s="106">
        <v>75.760000000000005</v>
      </c>
      <c r="G13" s="106">
        <v>21.43</v>
      </c>
      <c r="H13" s="106">
        <v>1.1200000000000001</v>
      </c>
      <c r="I13" s="556">
        <v>0.03</v>
      </c>
      <c r="J13" s="106">
        <v>90.77</v>
      </c>
      <c r="K13" s="106">
        <v>3.0960000000000001</v>
      </c>
    </row>
    <row r="14" spans="1:11">
      <c r="A14" s="168"/>
      <c r="B14" s="106"/>
      <c r="C14" s="106"/>
      <c r="D14" s="106"/>
      <c r="E14" s="106"/>
      <c r="F14" s="106"/>
      <c r="G14" s="106"/>
      <c r="H14" s="106"/>
      <c r="I14" s="106"/>
      <c r="J14" s="106"/>
      <c r="K14" s="106"/>
    </row>
    <row r="15" spans="1:11">
      <c r="A15" s="1742" t="s">
        <v>1</v>
      </c>
      <c r="B15" s="1742"/>
      <c r="C15" s="1742"/>
      <c r="D15" s="1742"/>
      <c r="E15" s="1742"/>
      <c r="F15" s="1742"/>
      <c r="G15" s="1742"/>
      <c r="H15" s="1742"/>
      <c r="I15" s="1742"/>
      <c r="J15" s="1742"/>
      <c r="K15" s="1742"/>
    </row>
    <row r="16" spans="1:11">
      <c r="A16" s="167" t="s">
        <v>20</v>
      </c>
      <c r="B16" s="105">
        <v>23.72</v>
      </c>
      <c r="C16" s="105">
        <v>192.63</v>
      </c>
      <c r="D16" s="105">
        <v>208.93</v>
      </c>
      <c r="E16" s="105">
        <v>154.09</v>
      </c>
      <c r="F16" s="105">
        <v>82.73</v>
      </c>
      <c r="G16" s="105">
        <v>20.52</v>
      </c>
      <c r="H16" s="105">
        <v>0.44</v>
      </c>
      <c r="I16" s="554" t="s">
        <v>37</v>
      </c>
      <c r="J16" s="105">
        <v>101.52</v>
      </c>
      <c r="K16" s="105">
        <v>3.4319999999999999</v>
      </c>
    </row>
    <row r="17" spans="1:11">
      <c r="A17" s="15" t="s">
        <v>1048</v>
      </c>
      <c r="B17" s="106">
        <v>17.420000000000002</v>
      </c>
      <c r="C17" s="106">
        <v>144.6</v>
      </c>
      <c r="D17" s="106">
        <v>191.62</v>
      </c>
      <c r="E17" s="106">
        <v>144.04</v>
      </c>
      <c r="F17" s="106">
        <v>80.34</v>
      </c>
      <c r="G17" s="106">
        <v>21.62</v>
      </c>
      <c r="H17" s="106">
        <v>0</v>
      </c>
      <c r="I17" s="554" t="s">
        <v>37</v>
      </c>
      <c r="J17" s="106">
        <v>88.92</v>
      </c>
      <c r="K17" s="106">
        <v>3.012</v>
      </c>
    </row>
    <row r="18" spans="1:11">
      <c r="A18" s="15" t="s">
        <v>1049</v>
      </c>
      <c r="B18" s="106">
        <v>26.68</v>
      </c>
      <c r="C18" s="106">
        <v>219.92</v>
      </c>
      <c r="D18" s="106">
        <v>216.91</v>
      </c>
      <c r="E18" s="106">
        <v>158.84</v>
      </c>
      <c r="F18" s="106">
        <v>83.98</v>
      </c>
      <c r="G18" s="106">
        <v>19.940000000000001</v>
      </c>
      <c r="H18" s="106">
        <v>0.65</v>
      </c>
      <c r="I18" s="554" t="s">
        <v>37</v>
      </c>
      <c r="J18" s="106">
        <v>107.78</v>
      </c>
      <c r="K18" s="106">
        <v>3.6589999999999998</v>
      </c>
    </row>
    <row r="19" spans="1:11">
      <c r="A19" s="168"/>
      <c r="B19" s="106"/>
      <c r="C19" s="106"/>
      <c r="D19" s="106"/>
      <c r="E19" s="106"/>
      <c r="F19" s="106"/>
      <c r="G19" s="106"/>
      <c r="H19" s="106"/>
      <c r="I19" s="106"/>
      <c r="J19" s="106"/>
      <c r="K19" s="106"/>
    </row>
    <row r="20" spans="1:11">
      <c r="A20" s="1725" t="s">
        <v>12</v>
      </c>
      <c r="B20" s="1725"/>
      <c r="C20" s="1725"/>
      <c r="D20" s="1725"/>
      <c r="E20" s="1725"/>
      <c r="F20" s="1725"/>
      <c r="G20" s="1725"/>
      <c r="H20" s="1725"/>
      <c r="I20" s="1725"/>
      <c r="J20" s="1725"/>
      <c r="K20" s="1725"/>
    </row>
    <row r="21" spans="1:11">
      <c r="A21" s="167" t="s">
        <v>20</v>
      </c>
      <c r="B21" s="105">
        <v>29.4</v>
      </c>
      <c r="C21" s="105">
        <v>176.78</v>
      </c>
      <c r="D21" s="105">
        <v>182.74</v>
      </c>
      <c r="E21" s="105">
        <v>134.97999999999999</v>
      </c>
      <c r="F21" s="105">
        <v>74.5</v>
      </c>
      <c r="G21" s="105">
        <v>19.25</v>
      </c>
      <c r="H21" s="555">
        <v>0.91</v>
      </c>
      <c r="I21" s="554" t="s">
        <v>37</v>
      </c>
      <c r="J21" s="105">
        <v>92.33</v>
      </c>
      <c r="K21" s="105">
        <v>3.1120000000000001</v>
      </c>
    </row>
    <row r="22" spans="1:11">
      <c r="A22" s="15" t="s">
        <v>1048</v>
      </c>
      <c r="B22" s="106">
        <v>26.16</v>
      </c>
      <c r="C22" s="106">
        <v>144.30000000000001</v>
      </c>
      <c r="D22" s="106">
        <v>162</v>
      </c>
      <c r="E22" s="106">
        <v>129</v>
      </c>
      <c r="F22" s="106">
        <v>72.87</v>
      </c>
      <c r="G22" s="106">
        <v>18.68</v>
      </c>
      <c r="H22" s="106">
        <v>1.08</v>
      </c>
      <c r="I22" s="554" t="s">
        <v>37</v>
      </c>
      <c r="J22" s="106">
        <v>83.13</v>
      </c>
      <c r="K22" s="106">
        <v>2.7839999999999998</v>
      </c>
    </row>
    <row r="23" spans="1:11">
      <c r="A23" s="15" t="s">
        <v>1049</v>
      </c>
      <c r="B23" s="556">
        <v>31.03</v>
      </c>
      <c r="C23" s="556">
        <v>194.51</v>
      </c>
      <c r="D23" s="556">
        <v>193.35</v>
      </c>
      <c r="E23" s="556">
        <v>138.04</v>
      </c>
      <c r="F23" s="556">
        <v>75.37</v>
      </c>
      <c r="G23" s="556">
        <v>19.559999999999999</v>
      </c>
      <c r="H23" s="556">
        <v>0.83</v>
      </c>
      <c r="I23" s="554" t="s">
        <v>37</v>
      </c>
      <c r="J23" s="556">
        <v>97.09</v>
      </c>
      <c r="K23" s="1185" t="s">
        <v>1372</v>
      </c>
    </row>
    <row r="24" spans="1:11">
      <c r="A24" s="168"/>
      <c r="B24" s="106"/>
      <c r="C24" s="106"/>
      <c r="D24" s="106"/>
      <c r="E24" s="106"/>
      <c r="F24" s="106"/>
      <c r="G24" s="106"/>
      <c r="H24" s="106"/>
      <c r="I24" s="106"/>
      <c r="J24" s="106"/>
      <c r="K24" s="106"/>
    </row>
    <row r="25" spans="1:11">
      <c r="A25" s="1725" t="s">
        <v>21</v>
      </c>
      <c r="B25" s="1725"/>
      <c r="C25" s="1725"/>
      <c r="D25" s="1725"/>
      <c r="E25" s="1725"/>
      <c r="F25" s="1725"/>
      <c r="G25" s="1725"/>
      <c r="H25" s="1725"/>
      <c r="I25" s="1725"/>
      <c r="J25" s="1725"/>
      <c r="K25" s="1725"/>
    </row>
    <row r="26" spans="1:11">
      <c r="A26" s="167" t="s">
        <v>20</v>
      </c>
      <c r="B26" s="105">
        <v>13.37</v>
      </c>
      <c r="C26" s="105">
        <v>119.74</v>
      </c>
      <c r="D26" s="105">
        <v>149.76</v>
      </c>
      <c r="E26" s="105">
        <v>127.64</v>
      </c>
      <c r="F26" s="105">
        <v>79.06</v>
      </c>
      <c r="G26" s="105">
        <v>23.84</v>
      </c>
      <c r="H26" s="105">
        <v>1.39</v>
      </c>
      <c r="I26" s="554" t="s">
        <v>37</v>
      </c>
      <c r="J26" s="105">
        <v>73.62</v>
      </c>
      <c r="K26" s="105">
        <v>2.5859999999999999</v>
      </c>
    </row>
    <row r="27" spans="1:11">
      <c r="A27" s="15" t="s">
        <v>1048</v>
      </c>
      <c r="B27" s="106">
        <v>10.57</v>
      </c>
      <c r="C27" s="106">
        <v>87.01</v>
      </c>
      <c r="D27" s="106">
        <v>118.96</v>
      </c>
      <c r="E27" s="106">
        <v>113.96</v>
      </c>
      <c r="F27" s="106">
        <v>70.349999999999994</v>
      </c>
      <c r="G27" s="106">
        <v>18.350000000000001</v>
      </c>
      <c r="H27" s="106">
        <v>0.64</v>
      </c>
      <c r="I27" s="554" t="s">
        <v>37</v>
      </c>
      <c r="J27" s="106">
        <v>59.73</v>
      </c>
      <c r="K27" s="106">
        <v>2.1059999999999999</v>
      </c>
    </row>
    <row r="28" spans="1:11">
      <c r="A28" s="15" t="s">
        <v>1049</v>
      </c>
      <c r="B28" s="106">
        <v>14.66</v>
      </c>
      <c r="C28" s="106">
        <v>134.51</v>
      </c>
      <c r="D28" s="106">
        <v>164.19</v>
      </c>
      <c r="E28" s="106">
        <v>134.71</v>
      </c>
      <c r="F28" s="106">
        <v>84.01</v>
      </c>
      <c r="G28" s="106">
        <v>26.82</v>
      </c>
      <c r="H28" s="106">
        <v>1.78</v>
      </c>
      <c r="I28" s="554" t="s">
        <v>37</v>
      </c>
      <c r="J28" s="106">
        <v>80.540000000000006</v>
      </c>
      <c r="K28" s="106">
        <v>2.819</v>
      </c>
    </row>
    <row r="29" spans="1:11">
      <c r="A29" s="169"/>
      <c r="B29" s="106"/>
      <c r="C29" s="106"/>
      <c r="D29" s="106"/>
      <c r="E29" s="106"/>
      <c r="F29" s="106"/>
      <c r="G29" s="106"/>
      <c r="H29" s="106"/>
      <c r="I29" s="106"/>
      <c r="J29" s="106"/>
      <c r="K29" s="106"/>
    </row>
    <row r="30" spans="1:11">
      <c r="A30" s="1742" t="s">
        <v>2</v>
      </c>
      <c r="B30" s="1742"/>
      <c r="C30" s="1742"/>
      <c r="D30" s="1742"/>
      <c r="E30" s="1742"/>
      <c r="F30" s="1742"/>
      <c r="G30" s="1742"/>
      <c r="H30" s="1742"/>
      <c r="I30" s="1742"/>
      <c r="J30" s="1742"/>
      <c r="K30" s="1742"/>
    </row>
    <row r="31" spans="1:11">
      <c r="A31" s="167" t="s">
        <v>20</v>
      </c>
      <c r="B31" s="105">
        <v>13.35</v>
      </c>
      <c r="C31" s="105">
        <v>128.06</v>
      </c>
      <c r="D31" s="105">
        <v>182.4</v>
      </c>
      <c r="E31" s="105">
        <v>144.96</v>
      </c>
      <c r="F31" s="105">
        <v>99.93</v>
      </c>
      <c r="G31" s="105">
        <v>36.21</v>
      </c>
      <c r="H31" s="105">
        <v>2.36</v>
      </c>
      <c r="I31" s="558">
        <v>0.44</v>
      </c>
      <c r="J31" s="105">
        <v>86.54</v>
      </c>
      <c r="K31" s="105">
        <v>3.0470000000000002</v>
      </c>
    </row>
    <row r="32" spans="1:11">
      <c r="A32" s="15" t="s">
        <v>1048</v>
      </c>
      <c r="B32" s="106">
        <v>13.17</v>
      </c>
      <c r="C32" s="106">
        <v>108.41</v>
      </c>
      <c r="D32" s="106">
        <v>198.42</v>
      </c>
      <c r="E32" s="106">
        <v>175.03</v>
      </c>
      <c r="F32" s="106">
        <v>104.62</v>
      </c>
      <c r="G32" s="106">
        <v>45.75</v>
      </c>
      <c r="H32" s="106">
        <v>2.75</v>
      </c>
      <c r="I32" s="556">
        <v>1.0900000000000001</v>
      </c>
      <c r="J32" s="106">
        <v>90.25</v>
      </c>
      <c r="K32" s="106">
        <v>3.2589999999999999</v>
      </c>
    </row>
    <row r="33" spans="1:11">
      <c r="A33" s="15" t="s">
        <v>1049</v>
      </c>
      <c r="B33" s="106">
        <v>13.38</v>
      </c>
      <c r="C33" s="106">
        <v>131.11000000000001</v>
      </c>
      <c r="D33" s="106">
        <v>180.19</v>
      </c>
      <c r="E33" s="106">
        <v>140.22</v>
      </c>
      <c r="F33" s="106">
        <v>99.2</v>
      </c>
      <c r="G33" s="106">
        <v>34.659999999999997</v>
      </c>
      <c r="H33" s="106">
        <v>2.2999999999999998</v>
      </c>
      <c r="I33" s="106">
        <v>0.34</v>
      </c>
      <c r="J33" s="556">
        <v>85.98</v>
      </c>
      <c r="K33" s="106">
        <v>3.0150000000000001</v>
      </c>
    </row>
    <row r="34" spans="1:11">
      <c r="A34" s="168"/>
      <c r="B34" s="106"/>
      <c r="C34" s="106"/>
      <c r="D34" s="106"/>
      <c r="E34" s="106"/>
      <c r="F34" s="106"/>
      <c r="G34" s="106"/>
      <c r="H34" s="106"/>
      <c r="I34" s="106"/>
      <c r="J34" s="106"/>
      <c r="K34" s="106"/>
    </row>
    <row r="35" spans="1:11">
      <c r="A35" s="1742" t="s">
        <v>209</v>
      </c>
      <c r="B35" s="1742"/>
      <c r="C35" s="1742"/>
      <c r="D35" s="1742"/>
      <c r="E35" s="1742"/>
      <c r="F35" s="1742"/>
      <c r="G35" s="1742"/>
      <c r="H35" s="1742"/>
      <c r="I35" s="1742"/>
      <c r="J35" s="1742"/>
      <c r="K35" s="1742"/>
    </row>
    <row r="36" spans="1:11">
      <c r="A36" s="167" t="s">
        <v>20</v>
      </c>
      <c r="B36" s="105">
        <v>34.159999999999997</v>
      </c>
      <c r="C36" s="105">
        <v>192.87</v>
      </c>
      <c r="D36" s="105">
        <v>178.85</v>
      </c>
      <c r="E36" s="105">
        <v>127.21</v>
      </c>
      <c r="F36" s="105">
        <v>71.78</v>
      </c>
      <c r="G36" s="105">
        <v>18.649999999999999</v>
      </c>
      <c r="H36" s="105">
        <v>0.62</v>
      </c>
      <c r="I36" s="554" t="s">
        <v>37</v>
      </c>
      <c r="J36" s="105">
        <v>94.82</v>
      </c>
      <c r="K36" s="105">
        <v>3.137</v>
      </c>
    </row>
    <row r="37" spans="1:11">
      <c r="A37" s="15" t="s">
        <v>1048</v>
      </c>
      <c r="B37" s="106">
        <v>60.01</v>
      </c>
      <c r="C37" s="106">
        <v>206.52</v>
      </c>
      <c r="D37" s="106">
        <v>161.74</v>
      </c>
      <c r="E37" s="106">
        <v>119.4</v>
      </c>
      <c r="F37" s="106">
        <v>64.84</v>
      </c>
      <c r="G37" s="106">
        <v>14.85</v>
      </c>
      <c r="H37" s="106">
        <v>0.52</v>
      </c>
      <c r="I37" s="554" t="s">
        <v>37</v>
      </c>
      <c r="J37" s="106">
        <v>96.57</v>
      </c>
      <c r="K37" s="106">
        <v>3.1429999999999998</v>
      </c>
    </row>
    <row r="38" spans="1:11">
      <c r="A38" s="15" t="s">
        <v>1049</v>
      </c>
      <c r="B38" s="106">
        <v>30.66</v>
      </c>
      <c r="C38" s="106">
        <v>190.92</v>
      </c>
      <c r="D38" s="106">
        <v>181.2</v>
      </c>
      <c r="E38" s="106">
        <v>128.22999999999999</v>
      </c>
      <c r="F38" s="106">
        <v>72.7</v>
      </c>
      <c r="G38" s="106">
        <v>19.190000000000001</v>
      </c>
      <c r="H38" s="106">
        <v>0.64</v>
      </c>
      <c r="I38" s="554" t="s">
        <v>37</v>
      </c>
      <c r="J38" s="556">
        <v>94.58</v>
      </c>
      <c r="K38" s="106">
        <v>3.1339999999999999</v>
      </c>
    </row>
    <row r="39" spans="1:11">
      <c r="A39" s="169"/>
      <c r="B39" s="106"/>
      <c r="C39" s="106"/>
      <c r="D39" s="106"/>
      <c r="E39" s="106"/>
      <c r="F39" s="106"/>
      <c r="G39" s="106"/>
      <c r="H39" s="106"/>
      <c r="I39" s="106"/>
      <c r="J39" s="106"/>
      <c r="K39" s="106"/>
    </row>
    <row r="40" spans="1:11">
      <c r="A40" s="1742" t="s">
        <v>4</v>
      </c>
      <c r="B40" s="1742"/>
      <c r="C40" s="1742"/>
      <c r="D40" s="1742"/>
      <c r="E40" s="1742"/>
      <c r="F40" s="1742"/>
      <c r="G40" s="1742"/>
      <c r="H40" s="1742"/>
      <c r="I40" s="1742"/>
      <c r="J40" s="1742"/>
      <c r="K40" s="1742"/>
    </row>
    <row r="41" spans="1:11">
      <c r="A41" s="167" t="s">
        <v>20</v>
      </c>
      <c r="B41" s="105">
        <v>18.03</v>
      </c>
      <c r="C41" s="105">
        <v>142.47999999999999</v>
      </c>
      <c r="D41" s="105">
        <v>186.1</v>
      </c>
      <c r="E41" s="105">
        <v>137.88</v>
      </c>
      <c r="F41" s="105">
        <v>85.57</v>
      </c>
      <c r="G41" s="105">
        <v>24.53</v>
      </c>
      <c r="H41" s="105">
        <v>1.68</v>
      </c>
      <c r="I41" s="554" t="s">
        <v>37</v>
      </c>
      <c r="J41" s="105">
        <v>84.47</v>
      </c>
      <c r="K41" s="105">
        <v>2.9980000000000002</v>
      </c>
    </row>
    <row r="42" spans="1:11">
      <c r="A42" s="15" t="s">
        <v>1048</v>
      </c>
      <c r="B42" s="106">
        <v>12.46</v>
      </c>
      <c r="C42" s="106">
        <v>113.47</v>
      </c>
      <c r="D42" s="106">
        <v>178.21</v>
      </c>
      <c r="E42" s="106">
        <v>149.01</v>
      </c>
      <c r="F42" s="106">
        <v>93.9</v>
      </c>
      <c r="G42" s="106">
        <v>29</v>
      </c>
      <c r="H42" s="106">
        <v>4.54</v>
      </c>
      <c r="I42" s="554" t="s">
        <v>37</v>
      </c>
      <c r="J42" s="106">
        <v>79.16</v>
      </c>
      <c r="K42" s="106">
        <v>2.903</v>
      </c>
    </row>
    <row r="43" spans="1:11">
      <c r="A43" s="15" t="s">
        <v>1049</v>
      </c>
      <c r="B43" s="106">
        <v>19.079999999999998</v>
      </c>
      <c r="C43" s="106">
        <v>147.94999999999999</v>
      </c>
      <c r="D43" s="106">
        <v>187.5</v>
      </c>
      <c r="E43" s="106">
        <v>135.78</v>
      </c>
      <c r="F43" s="106">
        <v>83.91</v>
      </c>
      <c r="G43" s="106">
        <v>23.56</v>
      </c>
      <c r="H43" s="106">
        <v>1.1000000000000001</v>
      </c>
      <c r="I43" s="554" t="s">
        <v>37</v>
      </c>
      <c r="J43" s="556">
        <v>85.49</v>
      </c>
      <c r="K43" s="106">
        <v>3.0139999999999998</v>
      </c>
    </row>
    <row r="44" spans="1:11">
      <c r="A44" s="169"/>
      <c r="B44" s="106"/>
      <c r="C44" s="106"/>
      <c r="D44" s="106"/>
      <c r="E44" s="106"/>
      <c r="F44" s="106"/>
      <c r="G44" s="106"/>
      <c r="H44" s="106"/>
      <c r="I44" s="106"/>
      <c r="J44" s="106"/>
      <c r="K44" s="106"/>
    </row>
    <row r="45" spans="1:11">
      <c r="A45" s="1742" t="s">
        <v>5</v>
      </c>
      <c r="B45" s="1742"/>
      <c r="C45" s="1742"/>
      <c r="D45" s="1742"/>
      <c r="E45" s="1742"/>
      <c r="F45" s="1742"/>
      <c r="G45" s="1742"/>
      <c r="H45" s="1742"/>
      <c r="I45" s="1742"/>
      <c r="J45" s="1742"/>
      <c r="K45" s="1742"/>
    </row>
    <row r="46" spans="1:11">
      <c r="A46" s="167" t="s">
        <v>20</v>
      </c>
      <c r="B46" s="105">
        <v>23.6</v>
      </c>
      <c r="C46" s="105">
        <v>149.04</v>
      </c>
      <c r="D46" s="105">
        <v>154.22999999999999</v>
      </c>
      <c r="E46" s="105">
        <v>115.9</v>
      </c>
      <c r="F46" s="105">
        <v>63.57</v>
      </c>
      <c r="G46" s="105">
        <v>18.62</v>
      </c>
      <c r="H46" s="105">
        <v>1.35</v>
      </c>
      <c r="I46" s="558">
        <v>0.09</v>
      </c>
      <c r="J46" s="105">
        <v>74.27</v>
      </c>
      <c r="K46" s="105">
        <v>2.6560000000000001</v>
      </c>
    </row>
    <row r="47" spans="1:11">
      <c r="A47" s="15" t="s">
        <v>1048</v>
      </c>
      <c r="B47" s="106">
        <v>20.25</v>
      </c>
      <c r="C47" s="106">
        <v>129.24</v>
      </c>
      <c r="D47" s="106">
        <v>132.96</v>
      </c>
      <c r="E47" s="106">
        <v>107.7</v>
      </c>
      <c r="F47" s="106">
        <v>60.5</v>
      </c>
      <c r="G47" s="106">
        <v>13.74</v>
      </c>
      <c r="H47" s="106">
        <v>0.63</v>
      </c>
      <c r="I47" s="556">
        <v>0.18</v>
      </c>
      <c r="J47" s="106">
        <v>64.94</v>
      </c>
      <c r="K47" s="106">
        <v>2.3519999999999999</v>
      </c>
    </row>
    <row r="48" spans="1:11">
      <c r="A48" s="15" t="s">
        <v>1049</v>
      </c>
      <c r="B48" s="106">
        <v>24.52</v>
      </c>
      <c r="C48" s="106">
        <v>154.61000000000001</v>
      </c>
      <c r="D48" s="106">
        <v>160.36000000000001</v>
      </c>
      <c r="E48" s="106">
        <v>118.23</v>
      </c>
      <c r="F48" s="106">
        <v>64.48</v>
      </c>
      <c r="G48" s="106">
        <v>20.11</v>
      </c>
      <c r="H48" s="106">
        <v>1.58</v>
      </c>
      <c r="I48" s="106">
        <v>0.06</v>
      </c>
      <c r="J48" s="556">
        <v>76.989999999999995</v>
      </c>
      <c r="K48" s="106">
        <v>2.7440000000000002</v>
      </c>
    </row>
    <row r="49" spans="1:11">
      <c r="A49" s="169"/>
      <c r="B49" s="106"/>
      <c r="C49" s="106"/>
      <c r="D49" s="106"/>
      <c r="E49" s="106"/>
      <c r="F49" s="106"/>
      <c r="G49" s="106"/>
      <c r="H49" s="106"/>
      <c r="I49" s="106"/>
      <c r="J49" s="106"/>
      <c r="K49" s="106"/>
    </row>
    <row r="50" spans="1:11">
      <c r="A50" s="1737" t="s">
        <v>210</v>
      </c>
      <c r="B50" s="1737"/>
      <c r="C50" s="1737"/>
      <c r="D50" s="1737"/>
      <c r="E50" s="1737"/>
      <c r="F50" s="1737"/>
      <c r="G50" s="1737"/>
      <c r="H50" s="1737"/>
      <c r="I50" s="1737"/>
      <c r="J50" s="1737"/>
      <c r="K50" s="1737"/>
    </row>
    <row r="51" spans="1:11">
      <c r="A51" s="167" t="s">
        <v>20</v>
      </c>
      <c r="B51" s="555">
        <v>8.92</v>
      </c>
      <c r="C51" s="555">
        <v>52.16</v>
      </c>
      <c r="D51" s="555">
        <v>75.38</v>
      </c>
      <c r="E51" s="555">
        <v>70.17</v>
      </c>
      <c r="F51" s="555">
        <v>43.12</v>
      </c>
      <c r="G51" s="555">
        <v>13.67</v>
      </c>
      <c r="H51" s="555">
        <v>1.0900000000000001</v>
      </c>
      <c r="I51" s="558">
        <v>0.23</v>
      </c>
      <c r="J51" s="186">
        <v>40.61</v>
      </c>
      <c r="K51" s="105">
        <v>1.319</v>
      </c>
    </row>
    <row r="52" spans="1:11">
      <c r="A52" s="15" t="s">
        <v>1048</v>
      </c>
      <c r="B52" s="556">
        <v>8.92</v>
      </c>
      <c r="C52" s="556">
        <v>52.16</v>
      </c>
      <c r="D52" s="556">
        <v>75.38</v>
      </c>
      <c r="E52" s="556">
        <v>70.17</v>
      </c>
      <c r="F52" s="556">
        <v>43.12</v>
      </c>
      <c r="G52" s="556">
        <v>13.67</v>
      </c>
      <c r="H52" s="556">
        <v>1.0900000000000001</v>
      </c>
      <c r="I52" s="556">
        <v>0.23</v>
      </c>
      <c r="J52" s="107">
        <v>41.61</v>
      </c>
      <c r="K52" s="106">
        <v>1.319</v>
      </c>
    </row>
    <row r="53" spans="1:11">
      <c r="A53" s="15" t="s">
        <v>1049</v>
      </c>
      <c r="B53" s="556" t="s">
        <v>37</v>
      </c>
      <c r="C53" s="556" t="s">
        <v>37</v>
      </c>
      <c r="D53" s="556" t="s">
        <v>37</v>
      </c>
      <c r="E53" s="556" t="s">
        <v>37</v>
      </c>
      <c r="F53" s="556" t="s">
        <v>37</v>
      </c>
      <c r="G53" s="556" t="s">
        <v>37</v>
      </c>
      <c r="H53" s="556" t="s">
        <v>37</v>
      </c>
      <c r="I53" s="556" t="s">
        <v>37</v>
      </c>
      <c r="J53" s="556" t="s">
        <v>37</v>
      </c>
      <c r="K53" s="555" t="s">
        <v>37</v>
      </c>
    </row>
    <row r="54" spans="1:11">
      <c r="A54" s="168"/>
      <c r="B54" s="105"/>
      <c r="C54" s="105"/>
      <c r="D54" s="105"/>
      <c r="E54" s="105"/>
      <c r="F54" s="105"/>
      <c r="G54" s="105"/>
      <c r="H54" s="105"/>
      <c r="I54" s="105"/>
      <c r="J54" s="557"/>
      <c r="K54" s="105"/>
    </row>
    <row r="55" spans="1:11">
      <c r="A55" s="1737" t="s">
        <v>11</v>
      </c>
      <c r="B55" s="1737"/>
      <c r="C55" s="1737"/>
      <c r="D55" s="1737"/>
      <c r="E55" s="1737"/>
      <c r="F55" s="1737"/>
      <c r="G55" s="1737"/>
      <c r="H55" s="1737"/>
      <c r="I55" s="1737"/>
      <c r="J55" s="1737"/>
      <c r="K55" s="1737"/>
    </row>
    <row r="56" spans="1:11">
      <c r="A56" s="167" t="s">
        <v>20</v>
      </c>
      <c r="B56" s="186">
        <v>37.94</v>
      </c>
      <c r="C56" s="186">
        <v>134.75</v>
      </c>
      <c r="D56" s="186">
        <v>129.33000000000001</v>
      </c>
      <c r="E56" s="186">
        <v>107.5</v>
      </c>
      <c r="F56" s="186">
        <v>56.41</v>
      </c>
      <c r="G56" s="186">
        <v>13.07</v>
      </c>
      <c r="H56" s="186">
        <v>0.75</v>
      </c>
      <c r="I56" s="558">
        <v>0.19</v>
      </c>
      <c r="J56" s="186">
        <v>75.5</v>
      </c>
      <c r="K56" s="105">
        <v>2.411</v>
      </c>
    </row>
    <row r="57" spans="1:11">
      <c r="A57" s="15" t="s">
        <v>1048</v>
      </c>
      <c r="B57" s="107">
        <v>37.94</v>
      </c>
      <c r="C57" s="107">
        <v>134.75</v>
      </c>
      <c r="D57" s="107">
        <v>129.33000000000001</v>
      </c>
      <c r="E57" s="107">
        <v>107.5</v>
      </c>
      <c r="F57" s="107">
        <v>56.41</v>
      </c>
      <c r="G57" s="107">
        <v>13.07</v>
      </c>
      <c r="H57" s="107">
        <v>0.75</v>
      </c>
      <c r="I57" s="556">
        <v>1.19</v>
      </c>
      <c r="J57" s="107">
        <v>76.5</v>
      </c>
      <c r="K57" s="106">
        <v>2.411</v>
      </c>
    </row>
    <row r="58" spans="1:11">
      <c r="A58" s="15" t="s">
        <v>1049</v>
      </c>
      <c r="B58" s="556" t="s">
        <v>37</v>
      </c>
      <c r="C58" s="556" t="s">
        <v>37</v>
      </c>
      <c r="D58" s="556" t="s">
        <v>37</v>
      </c>
      <c r="E58" s="556" t="s">
        <v>37</v>
      </c>
      <c r="F58" s="556" t="s">
        <v>37</v>
      </c>
      <c r="G58" s="556" t="s">
        <v>37</v>
      </c>
      <c r="H58" s="556" t="s">
        <v>37</v>
      </c>
      <c r="I58" s="556" t="s">
        <v>37</v>
      </c>
      <c r="J58" s="556" t="s">
        <v>37</v>
      </c>
      <c r="K58" s="555" t="s">
        <v>37</v>
      </c>
    </row>
    <row r="59" spans="1:11">
      <c r="A59" s="198"/>
      <c r="B59" s="222"/>
      <c r="C59" s="222"/>
      <c r="D59" s="222"/>
      <c r="E59" s="222"/>
      <c r="F59" s="222"/>
      <c r="G59" s="222"/>
      <c r="H59" s="222"/>
      <c r="I59" s="222"/>
      <c r="J59" s="222"/>
      <c r="K59" s="225"/>
    </row>
    <row r="60" spans="1:11">
      <c r="A60" s="166"/>
      <c r="B60" s="200"/>
      <c r="C60" s="200"/>
      <c r="D60" s="200"/>
      <c r="E60" s="200"/>
      <c r="F60" s="200"/>
      <c r="G60" s="200"/>
      <c r="H60" s="200"/>
      <c r="I60" s="200"/>
      <c r="J60" s="200"/>
      <c r="K60" s="200"/>
    </row>
    <row r="61" spans="1:11" customFormat="1" ht="13.5">
      <c r="A61" s="489"/>
      <c r="B61" s="489"/>
      <c r="C61" s="489"/>
      <c r="D61" s="489"/>
      <c r="E61" s="489"/>
      <c r="F61" s="489"/>
      <c r="G61" s="490"/>
      <c r="H61" s="490"/>
      <c r="I61" s="490"/>
      <c r="J61" s="490"/>
      <c r="K61" s="490"/>
    </row>
  </sheetData>
  <mergeCells count="23">
    <mergeCell ref="A55:K55"/>
    <mergeCell ref="A25:K25"/>
    <mergeCell ref="A30:K30"/>
    <mergeCell ref="A35:K35"/>
    <mergeCell ref="A40:K40"/>
    <mergeCell ref="A45:K45"/>
    <mergeCell ref="A50:K50"/>
    <mergeCell ref="A20:K20"/>
    <mergeCell ref="A1:C1"/>
    <mergeCell ref="B4:J4"/>
    <mergeCell ref="K4:K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8:K8"/>
    <mergeCell ref="A10:K10"/>
    <mergeCell ref="A15:K15"/>
  </mergeCells>
  <hyperlinks>
    <hyperlink ref="A1" location="Содержание!A1" display="Вернуться в СОДЕРЖАНИЕ" xr:uid="{44714CB6-8E1E-4152-BA4B-BB924A5D101B}"/>
  </hyperlinks>
  <pageMargins left="0.70866141732283472" right="0.70866141732283472" top="0.74803149606299213" bottom="0.74803149606299213" header="0.51181102362204722" footer="0.51181102362204722"/>
  <pageSetup paperSize="9" firstPageNumber="124" orientation="portrait" useFirstPageNumber="1" verticalDpi="0" r:id="rId1"/>
  <headerFooter>
    <oddFooter>&amp;C&amp;"Times New Roman,обычный"&amp;9&amp;P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G918"/>
  <sheetViews>
    <sheetView zoomScaleNormal="100" workbookViewId="0">
      <pane xSplit="1" ySplit="5" topLeftCell="B900" activePane="bottomRight" state="frozen"/>
      <selection activeCell="P15" sqref="P15"/>
      <selection pane="topRight" activeCell="P15" sqref="P15"/>
      <selection pane="bottomLeft" activeCell="P15" sqref="P15"/>
      <selection pane="bottomRight" activeCell="K931" sqref="K931"/>
    </sheetView>
  </sheetViews>
  <sheetFormatPr defaultColWidth="9.85546875" defaultRowHeight="12"/>
  <cols>
    <col min="1" max="1" width="30.7109375" style="1188" customWidth="1"/>
    <col min="2" max="2" width="11.140625" style="1190" customWidth="1"/>
    <col min="3" max="3" width="11.140625" style="1187" customWidth="1"/>
    <col min="4" max="4" width="11.140625" style="1186" customWidth="1"/>
    <col min="5" max="6" width="11.140625" style="1187" customWidth="1"/>
    <col min="7" max="7" width="9.85546875" style="1187" customWidth="1"/>
    <col min="8" max="236" width="9.85546875" style="1188"/>
    <col min="237" max="237" width="32.42578125" style="1188" customWidth="1"/>
    <col min="238" max="240" width="10.85546875" style="1188" customWidth="1"/>
    <col min="241" max="241" width="9.42578125" style="1188" customWidth="1"/>
    <col min="242" max="248" width="0" style="1188" hidden="1" customWidth="1"/>
    <col min="249" max="492" width="9.85546875" style="1188"/>
    <col min="493" max="493" width="32.42578125" style="1188" customWidth="1"/>
    <col min="494" max="496" width="10.85546875" style="1188" customWidth="1"/>
    <col min="497" max="497" width="9.42578125" style="1188" customWidth="1"/>
    <col min="498" max="504" width="0" style="1188" hidden="1" customWidth="1"/>
    <col min="505" max="748" width="9.85546875" style="1188"/>
    <col min="749" max="749" width="32.42578125" style="1188" customWidth="1"/>
    <col min="750" max="752" width="10.85546875" style="1188" customWidth="1"/>
    <col min="753" max="753" width="9.42578125" style="1188" customWidth="1"/>
    <col min="754" max="760" width="0" style="1188" hidden="1" customWidth="1"/>
    <col min="761" max="1004" width="9.85546875" style="1188"/>
    <col min="1005" max="1005" width="32.42578125" style="1188" customWidth="1"/>
    <col min="1006" max="1008" width="10.85546875" style="1188" customWidth="1"/>
    <col min="1009" max="1009" width="9.42578125" style="1188" customWidth="1"/>
    <col min="1010" max="1016" width="0" style="1188" hidden="1" customWidth="1"/>
    <col min="1017" max="1260" width="9.85546875" style="1188"/>
    <col min="1261" max="1261" width="32.42578125" style="1188" customWidth="1"/>
    <col min="1262" max="1264" width="10.85546875" style="1188" customWidth="1"/>
    <col min="1265" max="1265" width="9.42578125" style="1188" customWidth="1"/>
    <col min="1266" max="1272" width="0" style="1188" hidden="1" customWidth="1"/>
    <col min="1273" max="1516" width="9.85546875" style="1188"/>
    <col min="1517" max="1517" width="32.42578125" style="1188" customWidth="1"/>
    <col min="1518" max="1520" width="10.85546875" style="1188" customWidth="1"/>
    <col min="1521" max="1521" width="9.42578125" style="1188" customWidth="1"/>
    <col min="1522" max="1528" width="0" style="1188" hidden="1" customWidth="1"/>
    <col min="1529" max="1772" width="9.85546875" style="1188"/>
    <col min="1773" max="1773" width="32.42578125" style="1188" customWidth="1"/>
    <col min="1774" max="1776" width="10.85546875" style="1188" customWidth="1"/>
    <col min="1777" max="1777" width="9.42578125" style="1188" customWidth="1"/>
    <col min="1778" max="1784" width="0" style="1188" hidden="1" customWidth="1"/>
    <col min="1785" max="2028" width="9.85546875" style="1188"/>
    <col min="2029" max="2029" width="32.42578125" style="1188" customWidth="1"/>
    <col min="2030" max="2032" width="10.85546875" style="1188" customWidth="1"/>
    <col min="2033" max="2033" width="9.42578125" style="1188" customWidth="1"/>
    <col min="2034" max="2040" width="0" style="1188" hidden="1" customWidth="1"/>
    <col min="2041" max="2284" width="9.85546875" style="1188"/>
    <col min="2285" max="2285" width="32.42578125" style="1188" customWidth="1"/>
    <col min="2286" max="2288" width="10.85546875" style="1188" customWidth="1"/>
    <col min="2289" max="2289" width="9.42578125" style="1188" customWidth="1"/>
    <col min="2290" max="2296" width="0" style="1188" hidden="1" customWidth="1"/>
    <col min="2297" max="2540" width="9.85546875" style="1188"/>
    <col min="2541" max="2541" width="32.42578125" style="1188" customWidth="1"/>
    <col min="2542" max="2544" width="10.85546875" style="1188" customWidth="1"/>
    <col min="2545" max="2545" width="9.42578125" style="1188" customWidth="1"/>
    <col min="2546" max="2552" width="0" style="1188" hidden="1" customWidth="1"/>
    <col min="2553" max="2796" width="9.85546875" style="1188"/>
    <col min="2797" max="2797" width="32.42578125" style="1188" customWidth="1"/>
    <col min="2798" max="2800" width="10.85546875" style="1188" customWidth="1"/>
    <col min="2801" max="2801" width="9.42578125" style="1188" customWidth="1"/>
    <col min="2802" max="2808" width="0" style="1188" hidden="1" customWidth="1"/>
    <col min="2809" max="3052" width="9.85546875" style="1188"/>
    <col min="3053" max="3053" width="32.42578125" style="1188" customWidth="1"/>
    <col min="3054" max="3056" width="10.85546875" style="1188" customWidth="1"/>
    <col min="3057" max="3057" width="9.42578125" style="1188" customWidth="1"/>
    <col min="3058" max="3064" width="0" style="1188" hidden="1" customWidth="1"/>
    <col min="3065" max="3308" width="9.85546875" style="1188"/>
    <col min="3309" max="3309" width="32.42578125" style="1188" customWidth="1"/>
    <col min="3310" max="3312" width="10.85546875" style="1188" customWidth="1"/>
    <col min="3313" max="3313" width="9.42578125" style="1188" customWidth="1"/>
    <col min="3314" max="3320" width="0" style="1188" hidden="1" customWidth="1"/>
    <col min="3321" max="3564" width="9.85546875" style="1188"/>
    <col min="3565" max="3565" width="32.42578125" style="1188" customWidth="1"/>
    <col min="3566" max="3568" width="10.85546875" style="1188" customWidth="1"/>
    <col min="3569" max="3569" width="9.42578125" style="1188" customWidth="1"/>
    <col min="3570" max="3576" width="0" style="1188" hidden="1" customWidth="1"/>
    <col min="3577" max="3820" width="9.85546875" style="1188"/>
    <col min="3821" max="3821" width="32.42578125" style="1188" customWidth="1"/>
    <col min="3822" max="3824" width="10.85546875" style="1188" customWidth="1"/>
    <col min="3825" max="3825" width="9.42578125" style="1188" customWidth="1"/>
    <col min="3826" max="3832" width="0" style="1188" hidden="1" customWidth="1"/>
    <col min="3833" max="4076" width="9.85546875" style="1188"/>
    <col min="4077" max="4077" width="32.42578125" style="1188" customWidth="1"/>
    <col min="4078" max="4080" width="10.85546875" style="1188" customWidth="1"/>
    <col min="4081" max="4081" width="9.42578125" style="1188" customWidth="1"/>
    <col min="4082" max="4088" width="0" style="1188" hidden="1" customWidth="1"/>
    <col min="4089" max="4332" width="9.85546875" style="1188"/>
    <col min="4333" max="4333" width="32.42578125" style="1188" customWidth="1"/>
    <col min="4334" max="4336" width="10.85546875" style="1188" customWidth="1"/>
    <col min="4337" max="4337" width="9.42578125" style="1188" customWidth="1"/>
    <col min="4338" max="4344" width="0" style="1188" hidden="1" customWidth="1"/>
    <col min="4345" max="4588" width="9.85546875" style="1188"/>
    <col min="4589" max="4589" width="32.42578125" style="1188" customWidth="1"/>
    <col min="4590" max="4592" width="10.85546875" style="1188" customWidth="1"/>
    <col min="4593" max="4593" width="9.42578125" style="1188" customWidth="1"/>
    <col min="4594" max="4600" width="0" style="1188" hidden="1" customWidth="1"/>
    <col min="4601" max="4844" width="9.85546875" style="1188"/>
    <col min="4845" max="4845" width="32.42578125" style="1188" customWidth="1"/>
    <col min="4846" max="4848" width="10.85546875" style="1188" customWidth="1"/>
    <col min="4849" max="4849" width="9.42578125" style="1188" customWidth="1"/>
    <col min="4850" max="4856" width="0" style="1188" hidden="1" customWidth="1"/>
    <col min="4857" max="5100" width="9.85546875" style="1188"/>
    <col min="5101" max="5101" width="32.42578125" style="1188" customWidth="1"/>
    <col min="5102" max="5104" width="10.85546875" style="1188" customWidth="1"/>
    <col min="5105" max="5105" width="9.42578125" style="1188" customWidth="1"/>
    <col min="5106" max="5112" width="0" style="1188" hidden="1" customWidth="1"/>
    <col min="5113" max="5356" width="9.85546875" style="1188"/>
    <col min="5357" max="5357" width="32.42578125" style="1188" customWidth="1"/>
    <col min="5358" max="5360" width="10.85546875" style="1188" customWidth="1"/>
    <col min="5361" max="5361" width="9.42578125" style="1188" customWidth="1"/>
    <col min="5362" max="5368" width="0" style="1188" hidden="1" customWidth="1"/>
    <col min="5369" max="5612" width="9.85546875" style="1188"/>
    <col min="5613" max="5613" width="32.42578125" style="1188" customWidth="1"/>
    <col min="5614" max="5616" width="10.85546875" style="1188" customWidth="1"/>
    <col min="5617" max="5617" width="9.42578125" style="1188" customWidth="1"/>
    <col min="5618" max="5624" width="0" style="1188" hidden="1" customWidth="1"/>
    <col min="5625" max="5868" width="9.85546875" style="1188"/>
    <col min="5869" max="5869" width="32.42578125" style="1188" customWidth="1"/>
    <col min="5870" max="5872" width="10.85546875" style="1188" customWidth="1"/>
    <col min="5873" max="5873" width="9.42578125" style="1188" customWidth="1"/>
    <col min="5874" max="5880" width="0" style="1188" hidden="1" customWidth="1"/>
    <col min="5881" max="6124" width="9.85546875" style="1188"/>
    <col min="6125" max="6125" width="32.42578125" style="1188" customWidth="1"/>
    <col min="6126" max="6128" width="10.85546875" style="1188" customWidth="1"/>
    <col min="6129" max="6129" width="9.42578125" style="1188" customWidth="1"/>
    <col min="6130" max="6136" width="0" style="1188" hidden="1" customWidth="1"/>
    <col min="6137" max="6380" width="9.85546875" style="1188"/>
    <col min="6381" max="6381" width="32.42578125" style="1188" customWidth="1"/>
    <col min="6382" max="6384" width="10.85546875" style="1188" customWidth="1"/>
    <col min="6385" max="6385" width="9.42578125" style="1188" customWidth="1"/>
    <col min="6386" max="6392" width="0" style="1188" hidden="1" customWidth="1"/>
    <col min="6393" max="6636" width="9.85546875" style="1188"/>
    <col min="6637" max="6637" width="32.42578125" style="1188" customWidth="1"/>
    <col min="6638" max="6640" width="10.85546875" style="1188" customWidth="1"/>
    <col min="6641" max="6641" width="9.42578125" style="1188" customWidth="1"/>
    <col min="6642" max="6648" width="0" style="1188" hidden="1" customWidth="1"/>
    <col min="6649" max="6892" width="9.85546875" style="1188"/>
    <col min="6893" max="6893" width="32.42578125" style="1188" customWidth="1"/>
    <col min="6894" max="6896" width="10.85546875" style="1188" customWidth="1"/>
    <col min="6897" max="6897" width="9.42578125" style="1188" customWidth="1"/>
    <col min="6898" max="6904" width="0" style="1188" hidden="1" customWidth="1"/>
    <col min="6905" max="7148" width="9.85546875" style="1188"/>
    <col min="7149" max="7149" width="32.42578125" style="1188" customWidth="1"/>
    <col min="7150" max="7152" width="10.85546875" style="1188" customWidth="1"/>
    <col min="7153" max="7153" width="9.42578125" style="1188" customWidth="1"/>
    <col min="7154" max="7160" width="0" style="1188" hidden="1" customWidth="1"/>
    <col min="7161" max="7404" width="9.85546875" style="1188"/>
    <col min="7405" max="7405" width="32.42578125" style="1188" customWidth="1"/>
    <col min="7406" max="7408" width="10.85546875" style="1188" customWidth="1"/>
    <col min="7409" max="7409" width="9.42578125" style="1188" customWidth="1"/>
    <col min="7410" max="7416" width="0" style="1188" hidden="1" customWidth="1"/>
    <col min="7417" max="7660" width="9.85546875" style="1188"/>
    <col min="7661" max="7661" width="32.42578125" style="1188" customWidth="1"/>
    <col min="7662" max="7664" width="10.85546875" style="1188" customWidth="1"/>
    <col min="7665" max="7665" width="9.42578125" style="1188" customWidth="1"/>
    <col min="7666" max="7672" width="0" style="1188" hidden="1" customWidth="1"/>
    <col min="7673" max="7916" width="9.85546875" style="1188"/>
    <col min="7917" max="7917" width="32.42578125" style="1188" customWidth="1"/>
    <col min="7918" max="7920" width="10.85546875" style="1188" customWidth="1"/>
    <col min="7921" max="7921" width="9.42578125" style="1188" customWidth="1"/>
    <col min="7922" max="7928" width="0" style="1188" hidden="1" customWidth="1"/>
    <col min="7929" max="8172" width="9.85546875" style="1188"/>
    <col min="8173" max="8173" width="32.42578125" style="1188" customWidth="1"/>
    <col min="8174" max="8176" width="10.85546875" style="1188" customWidth="1"/>
    <col min="8177" max="8177" width="9.42578125" style="1188" customWidth="1"/>
    <col min="8178" max="8184" width="0" style="1188" hidden="1" customWidth="1"/>
    <col min="8185" max="8428" width="9.85546875" style="1188"/>
    <col min="8429" max="8429" width="32.42578125" style="1188" customWidth="1"/>
    <col min="8430" max="8432" width="10.85546875" style="1188" customWidth="1"/>
    <col min="8433" max="8433" width="9.42578125" style="1188" customWidth="1"/>
    <col min="8434" max="8440" width="0" style="1188" hidden="1" customWidth="1"/>
    <col min="8441" max="8684" width="9.85546875" style="1188"/>
    <col min="8685" max="8685" width="32.42578125" style="1188" customWidth="1"/>
    <col min="8686" max="8688" width="10.85546875" style="1188" customWidth="1"/>
    <col min="8689" max="8689" width="9.42578125" style="1188" customWidth="1"/>
    <col min="8690" max="8696" width="0" style="1188" hidden="1" customWidth="1"/>
    <col min="8697" max="8940" width="9.85546875" style="1188"/>
    <col min="8941" max="8941" width="32.42578125" style="1188" customWidth="1"/>
    <col min="8942" max="8944" width="10.85546875" style="1188" customWidth="1"/>
    <col min="8945" max="8945" width="9.42578125" style="1188" customWidth="1"/>
    <col min="8946" max="8952" width="0" style="1188" hidden="1" customWidth="1"/>
    <col min="8953" max="9196" width="9.85546875" style="1188"/>
    <col min="9197" max="9197" width="32.42578125" style="1188" customWidth="1"/>
    <col min="9198" max="9200" width="10.85546875" style="1188" customWidth="1"/>
    <col min="9201" max="9201" width="9.42578125" style="1188" customWidth="1"/>
    <col min="9202" max="9208" width="0" style="1188" hidden="1" customWidth="1"/>
    <col min="9209" max="9452" width="9.85546875" style="1188"/>
    <col min="9453" max="9453" width="32.42578125" style="1188" customWidth="1"/>
    <col min="9454" max="9456" width="10.85546875" style="1188" customWidth="1"/>
    <col min="9457" max="9457" width="9.42578125" style="1188" customWidth="1"/>
    <col min="9458" max="9464" width="0" style="1188" hidden="1" customWidth="1"/>
    <col min="9465" max="9708" width="9.85546875" style="1188"/>
    <col min="9709" max="9709" width="32.42578125" style="1188" customWidth="1"/>
    <col min="9710" max="9712" width="10.85546875" style="1188" customWidth="1"/>
    <col min="9713" max="9713" width="9.42578125" style="1188" customWidth="1"/>
    <col min="9714" max="9720" width="0" style="1188" hidden="1" customWidth="1"/>
    <col min="9721" max="9964" width="9.85546875" style="1188"/>
    <col min="9965" max="9965" width="32.42578125" style="1188" customWidth="1"/>
    <col min="9966" max="9968" width="10.85546875" style="1188" customWidth="1"/>
    <col min="9969" max="9969" width="9.42578125" style="1188" customWidth="1"/>
    <col min="9970" max="9976" width="0" style="1188" hidden="1" customWidth="1"/>
    <col min="9977" max="10220" width="9.85546875" style="1188"/>
    <col min="10221" max="10221" width="32.42578125" style="1188" customWidth="1"/>
    <col min="10222" max="10224" width="10.85546875" style="1188" customWidth="1"/>
    <col min="10225" max="10225" width="9.42578125" style="1188" customWidth="1"/>
    <col min="10226" max="10232" width="0" style="1188" hidden="1" customWidth="1"/>
    <col min="10233" max="10476" width="9.85546875" style="1188"/>
    <col min="10477" max="10477" width="32.42578125" style="1188" customWidth="1"/>
    <col min="10478" max="10480" width="10.85546875" style="1188" customWidth="1"/>
    <col min="10481" max="10481" width="9.42578125" style="1188" customWidth="1"/>
    <col min="10482" max="10488" width="0" style="1188" hidden="1" customWidth="1"/>
    <col min="10489" max="10732" width="9.85546875" style="1188"/>
    <col min="10733" max="10733" width="32.42578125" style="1188" customWidth="1"/>
    <col min="10734" max="10736" width="10.85546875" style="1188" customWidth="1"/>
    <col min="10737" max="10737" width="9.42578125" style="1188" customWidth="1"/>
    <col min="10738" max="10744" width="0" style="1188" hidden="1" customWidth="1"/>
    <col min="10745" max="10988" width="9.85546875" style="1188"/>
    <col min="10989" max="10989" width="32.42578125" style="1188" customWidth="1"/>
    <col min="10990" max="10992" width="10.85546875" style="1188" customWidth="1"/>
    <col min="10993" max="10993" width="9.42578125" style="1188" customWidth="1"/>
    <col min="10994" max="11000" width="0" style="1188" hidden="1" customWidth="1"/>
    <col min="11001" max="11244" width="9.85546875" style="1188"/>
    <col min="11245" max="11245" width="32.42578125" style="1188" customWidth="1"/>
    <col min="11246" max="11248" width="10.85546875" style="1188" customWidth="1"/>
    <col min="11249" max="11249" width="9.42578125" style="1188" customWidth="1"/>
    <col min="11250" max="11256" width="0" style="1188" hidden="1" customWidth="1"/>
    <col min="11257" max="11500" width="9.85546875" style="1188"/>
    <col min="11501" max="11501" width="32.42578125" style="1188" customWidth="1"/>
    <col min="11502" max="11504" width="10.85546875" style="1188" customWidth="1"/>
    <col min="11505" max="11505" width="9.42578125" style="1188" customWidth="1"/>
    <col min="11506" max="11512" width="0" style="1188" hidden="1" customWidth="1"/>
    <col min="11513" max="11756" width="9.85546875" style="1188"/>
    <col min="11757" max="11757" width="32.42578125" style="1188" customWidth="1"/>
    <col min="11758" max="11760" width="10.85546875" style="1188" customWidth="1"/>
    <col min="11761" max="11761" width="9.42578125" style="1188" customWidth="1"/>
    <col min="11762" max="11768" width="0" style="1188" hidden="1" customWidth="1"/>
    <col min="11769" max="12012" width="9.85546875" style="1188"/>
    <col min="12013" max="12013" width="32.42578125" style="1188" customWidth="1"/>
    <col min="12014" max="12016" width="10.85546875" style="1188" customWidth="1"/>
    <col min="12017" max="12017" width="9.42578125" style="1188" customWidth="1"/>
    <col min="12018" max="12024" width="0" style="1188" hidden="1" customWidth="1"/>
    <col min="12025" max="12268" width="9.85546875" style="1188"/>
    <col min="12269" max="12269" width="32.42578125" style="1188" customWidth="1"/>
    <col min="12270" max="12272" width="10.85546875" style="1188" customWidth="1"/>
    <col min="12273" max="12273" width="9.42578125" style="1188" customWidth="1"/>
    <col min="12274" max="12280" width="0" style="1188" hidden="1" customWidth="1"/>
    <col min="12281" max="12524" width="9.85546875" style="1188"/>
    <col min="12525" max="12525" width="32.42578125" style="1188" customWidth="1"/>
    <col min="12526" max="12528" width="10.85546875" style="1188" customWidth="1"/>
    <col min="12529" max="12529" width="9.42578125" style="1188" customWidth="1"/>
    <col min="12530" max="12536" width="0" style="1188" hidden="1" customWidth="1"/>
    <col min="12537" max="12780" width="9.85546875" style="1188"/>
    <col min="12781" max="12781" width="32.42578125" style="1188" customWidth="1"/>
    <col min="12782" max="12784" width="10.85546875" style="1188" customWidth="1"/>
    <col min="12785" max="12785" width="9.42578125" style="1188" customWidth="1"/>
    <col min="12786" max="12792" width="0" style="1188" hidden="1" customWidth="1"/>
    <col min="12793" max="13036" width="9.85546875" style="1188"/>
    <col min="13037" max="13037" width="32.42578125" style="1188" customWidth="1"/>
    <col min="13038" max="13040" width="10.85546875" style="1188" customWidth="1"/>
    <col min="13041" max="13041" width="9.42578125" style="1188" customWidth="1"/>
    <col min="13042" max="13048" width="0" style="1188" hidden="1" customWidth="1"/>
    <col min="13049" max="13292" width="9.85546875" style="1188"/>
    <col min="13293" max="13293" width="32.42578125" style="1188" customWidth="1"/>
    <col min="13294" max="13296" width="10.85546875" style="1188" customWidth="1"/>
    <col min="13297" max="13297" width="9.42578125" style="1188" customWidth="1"/>
    <col min="13298" max="13304" width="0" style="1188" hidden="1" customWidth="1"/>
    <col min="13305" max="13548" width="9.85546875" style="1188"/>
    <col min="13549" max="13549" width="32.42578125" style="1188" customWidth="1"/>
    <col min="13550" max="13552" width="10.85546875" style="1188" customWidth="1"/>
    <col min="13553" max="13553" width="9.42578125" style="1188" customWidth="1"/>
    <col min="13554" max="13560" width="0" style="1188" hidden="1" customWidth="1"/>
    <col min="13561" max="13804" width="9.85546875" style="1188"/>
    <col min="13805" max="13805" width="32.42578125" style="1188" customWidth="1"/>
    <col min="13806" max="13808" width="10.85546875" style="1188" customWidth="1"/>
    <col min="13809" max="13809" width="9.42578125" style="1188" customWidth="1"/>
    <col min="13810" max="13816" width="0" style="1188" hidden="1" customWidth="1"/>
    <col min="13817" max="14060" width="9.85546875" style="1188"/>
    <col min="14061" max="14061" width="32.42578125" style="1188" customWidth="1"/>
    <col min="14062" max="14064" width="10.85546875" style="1188" customWidth="1"/>
    <col min="14065" max="14065" width="9.42578125" style="1188" customWidth="1"/>
    <col min="14066" max="14072" width="0" style="1188" hidden="1" customWidth="1"/>
    <col min="14073" max="14316" width="9.85546875" style="1188"/>
    <col min="14317" max="14317" width="32.42578125" style="1188" customWidth="1"/>
    <col min="14318" max="14320" width="10.85546875" style="1188" customWidth="1"/>
    <col min="14321" max="14321" width="9.42578125" style="1188" customWidth="1"/>
    <col min="14322" max="14328" width="0" style="1188" hidden="1" customWidth="1"/>
    <col min="14329" max="14572" width="9.85546875" style="1188"/>
    <col min="14573" max="14573" width="32.42578125" style="1188" customWidth="1"/>
    <col min="14574" max="14576" width="10.85546875" style="1188" customWidth="1"/>
    <col min="14577" max="14577" width="9.42578125" style="1188" customWidth="1"/>
    <col min="14578" max="14584" width="0" style="1188" hidden="1" customWidth="1"/>
    <col min="14585" max="14828" width="9.85546875" style="1188"/>
    <col min="14829" max="14829" width="32.42578125" style="1188" customWidth="1"/>
    <col min="14830" max="14832" width="10.85546875" style="1188" customWidth="1"/>
    <col min="14833" max="14833" width="9.42578125" style="1188" customWidth="1"/>
    <col min="14834" max="14840" width="0" style="1188" hidden="1" customWidth="1"/>
    <col min="14841" max="15084" width="9.85546875" style="1188"/>
    <col min="15085" max="15085" width="32.42578125" style="1188" customWidth="1"/>
    <col min="15086" max="15088" width="10.85546875" style="1188" customWidth="1"/>
    <col min="15089" max="15089" width="9.42578125" style="1188" customWidth="1"/>
    <col min="15090" max="15096" width="0" style="1188" hidden="1" customWidth="1"/>
    <col min="15097" max="15340" width="9.85546875" style="1188"/>
    <col min="15341" max="15341" width="32.42578125" style="1188" customWidth="1"/>
    <col min="15342" max="15344" width="10.85546875" style="1188" customWidth="1"/>
    <col min="15345" max="15345" width="9.42578125" style="1188" customWidth="1"/>
    <col min="15346" max="15352" width="0" style="1188" hidden="1" customWidth="1"/>
    <col min="15353" max="15596" width="9.85546875" style="1188"/>
    <col min="15597" max="15597" width="32.42578125" style="1188" customWidth="1"/>
    <col min="15598" max="15600" width="10.85546875" style="1188" customWidth="1"/>
    <col min="15601" max="15601" width="9.42578125" style="1188" customWidth="1"/>
    <col min="15602" max="15608" width="0" style="1188" hidden="1" customWidth="1"/>
    <col min="15609" max="15852" width="9.85546875" style="1188"/>
    <col min="15853" max="15853" width="32.42578125" style="1188" customWidth="1"/>
    <col min="15854" max="15856" width="10.85546875" style="1188" customWidth="1"/>
    <col min="15857" max="15857" width="9.42578125" style="1188" customWidth="1"/>
    <col min="15858" max="15864" width="0" style="1188" hidden="1" customWidth="1"/>
    <col min="15865" max="16108" width="9.85546875" style="1188"/>
    <col min="16109" max="16109" width="32.42578125" style="1188" customWidth="1"/>
    <col min="16110" max="16112" width="10.85546875" style="1188" customWidth="1"/>
    <col min="16113" max="16113" width="9.42578125" style="1188" customWidth="1"/>
    <col min="16114" max="16120" width="0" style="1188" hidden="1" customWidth="1"/>
    <col min="16121" max="16384" width="9.85546875" style="1188"/>
  </cols>
  <sheetData>
    <row r="1" spans="1:7" ht="15.75" customHeight="1">
      <c r="A1" s="1653" t="s">
        <v>1308</v>
      </c>
      <c r="B1" s="1653"/>
      <c r="C1" s="1653"/>
    </row>
    <row r="2" spans="1:7" s="1192" customFormat="1" ht="18" customHeight="1">
      <c r="A2" s="1189" t="s">
        <v>1154</v>
      </c>
      <c r="B2" s="1190"/>
      <c r="C2" s="1187"/>
      <c r="D2" s="1186"/>
      <c r="E2" s="1191"/>
      <c r="F2" s="1191"/>
      <c r="G2" s="1191"/>
    </row>
    <row r="3" spans="1:7" s="1192" customFormat="1" ht="18" customHeight="1">
      <c r="A3" s="1189" t="s">
        <v>1045</v>
      </c>
      <c r="B3" s="1190"/>
      <c r="C3" s="1187"/>
      <c r="D3" s="1186"/>
      <c r="E3" s="1191"/>
      <c r="F3" s="1191"/>
      <c r="G3" s="1191"/>
    </row>
    <row r="4" spans="1:7" s="1195" customFormat="1" ht="18" customHeight="1">
      <c r="A4" s="1193" t="s">
        <v>211</v>
      </c>
      <c r="B4" s="1190"/>
      <c r="C4" s="1187"/>
      <c r="D4" s="1186"/>
      <c r="E4" s="1194"/>
      <c r="F4" s="1194"/>
      <c r="G4" s="1194"/>
    </row>
    <row r="5" spans="1:7" s="1199" customFormat="1" ht="18" customHeight="1">
      <c r="A5" s="1196"/>
      <c r="B5" s="1197">
        <v>2021</v>
      </c>
      <c r="C5" s="1197">
        <v>2022</v>
      </c>
      <c r="D5" s="1197">
        <v>2023</v>
      </c>
      <c r="E5" s="1197">
        <v>2024</v>
      </c>
      <c r="F5" s="1197">
        <v>2025</v>
      </c>
      <c r="G5" s="1198"/>
    </row>
    <row r="6" spans="1:7" ht="10.5" customHeight="1"/>
    <row r="7" spans="1:7" s="1201" customFormat="1" ht="12.75" customHeight="1">
      <c r="A7" s="1746" t="s">
        <v>212</v>
      </c>
      <c r="B7" s="1746"/>
      <c r="C7" s="1746"/>
      <c r="D7" s="1746"/>
      <c r="E7" s="1746"/>
      <c r="F7" s="1746"/>
      <c r="G7" s="1200"/>
    </row>
    <row r="8" spans="1:7" s="1201" customFormat="1" ht="12.75" customHeight="1">
      <c r="A8" s="1202" t="s">
        <v>20</v>
      </c>
      <c r="B8" s="1190"/>
      <c r="C8" s="1187"/>
      <c r="D8" s="1186"/>
      <c r="E8" s="1187" t="s">
        <v>385</v>
      </c>
      <c r="F8" s="1187"/>
      <c r="G8" s="1200"/>
    </row>
    <row r="9" spans="1:7" s="1201" customFormat="1" ht="12.75" customHeight="1">
      <c r="A9" s="1202" t="s">
        <v>161</v>
      </c>
      <c r="B9" s="1203">
        <v>5.81</v>
      </c>
      <c r="C9" s="1203">
        <v>4.5</v>
      </c>
      <c r="D9" s="67">
        <v>4.4400000000000004</v>
      </c>
      <c r="E9" s="1204">
        <v>4.3899999999999997</v>
      </c>
      <c r="F9" s="1204">
        <v>4.55</v>
      </c>
      <c r="G9" s="1205"/>
    </row>
    <row r="10" spans="1:7" s="1201" customFormat="1" ht="13.5" customHeight="1">
      <c r="A10" s="1206" t="s">
        <v>213</v>
      </c>
      <c r="B10" s="1207"/>
      <c r="C10" s="1207"/>
      <c r="D10" s="1207"/>
      <c r="E10" s="1186"/>
      <c r="F10" s="1186"/>
      <c r="G10" s="1208"/>
    </row>
    <row r="11" spans="1:7" s="1201" customFormat="1" ht="12.75" customHeight="1">
      <c r="A11" s="1209" t="s">
        <v>214</v>
      </c>
      <c r="B11" s="1186">
        <v>15.24</v>
      </c>
      <c r="C11" s="1186">
        <v>14.31</v>
      </c>
      <c r="D11" s="1210">
        <v>13.97</v>
      </c>
      <c r="E11" s="1211">
        <v>13.08</v>
      </c>
      <c r="F11" s="1211">
        <v>11.59</v>
      </c>
      <c r="G11" s="1212"/>
    </row>
    <row r="12" spans="1:7" s="1201" customFormat="1" ht="12.75" customHeight="1">
      <c r="A12" s="1209" t="s">
        <v>215</v>
      </c>
      <c r="B12" s="1186">
        <v>17.920000000000002</v>
      </c>
      <c r="C12" s="1186">
        <v>16.7</v>
      </c>
      <c r="D12" s="69">
        <v>16.53</v>
      </c>
      <c r="E12" s="1186">
        <v>15.72</v>
      </c>
      <c r="F12" s="1186">
        <v>14.01</v>
      </c>
      <c r="G12" s="1212"/>
    </row>
    <row r="13" spans="1:7" s="1201" customFormat="1" ht="12.75" customHeight="1">
      <c r="A13" s="1209" t="s">
        <v>216</v>
      </c>
      <c r="B13" s="1186">
        <v>2.68</v>
      </c>
      <c r="C13" s="1186">
        <v>2.38</v>
      </c>
      <c r="D13" s="69">
        <v>2.56</v>
      </c>
      <c r="E13" s="1186">
        <v>2.65</v>
      </c>
      <c r="F13" s="1186">
        <v>2.4300000000000002</v>
      </c>
      <c r="G13" s="1212"/>
    </row>
    <row r="14" spans="1:7" s="1201" customFormat="1" ht="12.75" customHeight="1">
      <c r="A14" s="1213" t="s">
        <v>217</v>
      </c>
      <c r="B14" s="1186">
        <v>0.26</v>
      </c>
      <c r="C14" s="1214">
        <v>0.24</v>
      </c>
      <c r="D14" s="69">
        <v>0.32</v>
      </c>
      <c r="E14" s="1214">
        <v>0.26</v>
      </c>
      <c r="F14" s="1214">
        <v>0.27</v>
      </c>
      <c r="G14" s="1212"/>
    </row>
    <row r="15" spans="1:7" s="1201" customFormat="1" ht="12.75" customHeight="1">
      <c r="A15" s="1213" t="s">
        <v>218</v>
      </c>
      <c r="B15" s="1186">
        <v>0.3</v>
      </c>
      <c r="C15" s="1214">
        <v>0.34</v>
      </c>
      <c r="D15" s="69">
        <v>0.28999999999999998</v>
      </c>
      <c r="E15" s="1214">
        <v>0.3</v>
      </c>
      <c r="F15" s="1214">
        <v>0.3</v>
      </c>
      <c r="G15" s="1212"/>
    </row>
    <row r="16" spans="1:7" s="1201" customFormat="1" ht="12.75" customHeight="1">
      <c r="A16" s="1213" t="s">
        <v>219</v>
      </c>
      <c r="B16" s="1186">
        <v>0.73</v>
      </c>
      <c r="C16" s="1214">
        <v>0.51</v>
      </c>
      <c r="D16" s="69">
        <v>0.53</v>
      </c>
      <c r="E16" s="1214">
        <v>0.53</v>
      </c>
      <c r="F16" s="1214">
        <v>0.54</v>
      </c>
      <c r="G16" s="1212"/>
    </row>
    <row r="17" spans="1:7" s="1201" customFormat="1" ht="12.75" customHeight="1">
      <c r="A17" s="1213" t="s">
        <v>220</v>
      </c>
      <c r="B17" s="1186">
        <v>0.87</v>
      </c>
      <c r="C17" s="1214">
        <v>0.62</v>
      </c>
      <c r="D17" s="69">
        <v>0.69</v>
      </c>
      <c r="E17" s="1214">
        <v>0.69</v>
      </c>
      <c r="F17" s="1214">
        <v>0.72</v>
      </c>
      <c r="G17" s="1212"/>
    </row>
    <row r="18" spans="1:7" s="1201" customFormat="1" ht="12.75" customHeight="1">
      <c r="A18" s="1213" t="s">
        <v>221</v>
      </c>
      <c r="B18" s="1186">
        <v>0.77</v>
      </c>
      <c r="C18" s="1214">
        <v>0.68</v>
      </c>
      <c r="D18" s="69">
        <v>0.74</v>
      </c>
      <c r="E18" s="1214">
        <v>0.81</v>
      </c>
      <c r="F18" s="1214">
        <v>0.78</v>
      </c>
      <c r="G18" s="1212"/>
    </row>
    <row r="19" spans="1:7" s="1201" customFormat="1" ht="12.75" customHeight="1">
      <c r="A19" s="1213" t="s">
        <v>222</v>
      </c>
      <c r="B19" s="1186">
        <v>1.3</v>
      </c>
      <c r="C19" s="1214">
        <v>1.1000000000000001</v>
      </c>
      <c r="D19" s="69">
        <v>1.02</v>
      </c>
      <c r="E19" s="1214">
        <v>0.92</v>
      </c>
      <c r="F19" s="1214">
        <v>1.04</v>
      </c>
      <c r="G19" s="1212"/>
    </row>
    <row r="20" spans="1:7" s="1201" customFormat="1" ht="12.75" customHeight="1">
      <c r="A20" s="1213" t="s">
        <v>223</v>
      </c>
      <c r="B20" s="1186">
        <v>2.08</v>
      </c>
      <c r="C20" s="1214">
        <v>1.79</v>
      </c>
      <c r="D20" s="69">
        <v>1.6</v>
      </c>
      <c r="E20" s="1214">
        <v>1.52</v>
      </c>
      <c r="F20" s="1214">
        <v>1.52</v>
      </c>
      <c r="G20" s="1212"/>
    </row>
    <row r="21" spans="1:7" s="1201" customFormat="1" ht="12.75" customHeight="1">
      <c r="A21" s="1213" t="s">
        <v>224</v>
      </c>
      <c r="B21" s="1186">
        <v>3.45</v>
      </c>
      <c r="C21" s="1214">
        <v>2.78</v>
      </c>
      <c r="D21" s="69">
        <v>2.4300000000000002</v>
      </c>
      <c r="E21" s="1214">
        <v>2.4700000000000002</v>
      </c>
      <c r="F21" s="1214">
        <v>2.4500000000000002</v>
      </c>
      <c r="G21" s="1212"/>
    </row>
    <row r="22" spans="1:7" s="1201" customFormat="1" ht="12.75" customHeight="1">
      <c r="A22" s="1213" t="s">
        <v>225</v>
      </c>
      <c r="B22" s="1186">
        <v>5.53</v>
      </c>
      <c r="C22" s="1214">
        <v>3.84</v>
      </c>
      <c r="D22" s="69">
        <v>4.0599999999999996</v>
      </c>
      <c r="E22" s="1214">
        <v>3.85</v>
      </c>
      <c r="F22" s="1214">
        <v>3.8</v>
      </c>
      <c r="G22" s="1212"/>
    </row>
    <row r="23" spans="1:7" s="1201" customFormat="1" ht="12.75" customHeight="1">
      <c r="A23" s="1213" t="s">
        <v>226</v>
      </c>
      <c r="B23" s="1186">
        <v>7.4</v>
      </c>
      <c r="C23" s="1214">
        <v>5.78</v>
      </c>
      <c r="D23" s="69">
        <v>5.61</v>
      </c>
      <c r="E23" s="1214">
        <v>5.27</v>
      </c>
      <c r="F23" s="1214">
        <v>5.66</v>
      </c>
      <c r="G23" s="1212"/>
    </row>
    <row r="24" spans="1:7" s="1201" customFormat="1" ht="12.75" customHeight="1">
      <c r="A24" s="1213" t="s">
        <v>227</v>
      </c>
      <c r="B24" s="1186">
        <v>11.36</v>
      </c>
      <c r="C24" s="1214">
        <v>8.64</v>
      </c>
      <c r="D24" s="69">
        <v>7.8</v>
      </c>
      <c r="E24" s="1214">
        <v>7.83</v>
      </c>
      <c r="F24" s="1214">
        <v>7.89</v>
      </c>
      <c r="G24" s="1212"/>
    </row>
    <row r="25" spans="1:7" s="1201" customFormat="1" ht="12.75" customHeight="1">
      <c r="A25" s="1213" t="s">
        <v>228</v>
      </c>
      <c r="B25" s="1186">
        <v>17.850000000000001</v>
      </c>
      <c r="C25" s="1214">
        <v>13.78</v>
      </c>
      <c r="D25" s="69">
        <v>12.99</v>
      </c>
      <c r="E25" s="1214">
        <v>12.44</v>
      </c>
      <c r="F25" s="1214">
        <v>12.36</v>
      </c>
      <c r="G25" s="1212"/>
    </row>
    <row r="26" spans="1:7" s="1201" customFormat="1" ht="12.75" customHeight="1">
      <c r="A26" s="1213" t="s">
        <v>229</v>
      </c>
      <c r="B26" s="1186">
        <v>28.72</v>
      </c>
      <c r="C26" s="1214">
        <v>21.61</v>
      </c>
      <c r="D26" s="69">
        <v>19.920000000000002</v>
      </c>
      <c r="E26" s="1214">
        <v>19.77</v>
      </c>
      <c r="F26" s="1214">
        <v>20.28</v>
      </c>
      <c r="G26" s="1212"/>
    </row>
    <row r="27" spans="1:7" s="1201" customFormat="1" ht="12.75" customHeight="1">
      <c r="A27" s="1213" t="s">
        <v>230</v>
      </c>
      <c r="B27" s="1186">
        <v>43.21</v>
      </c>
      <c r="C27" s="1214">
        <v>34.200000000000003</v>
      </c>
      <c r="D27" s="69">
        <v>31.12</v>
      </c>
      <c r="E27" s="1214">
        <v>30.16</v>
      </c>
      <c r="F27" s="1214">
        <v>30.98</v>
      </c>
      <c r="G27" s="1212"/>
    </row>
    <row r="28" spans="1:7" s="1201" customFormat="1" ht="12.75" customHeight="1">
      <c r="A28" s="1213" t="s">
        <v>231</v>
      </c>
      <c r="B28" s="1186">
        <v>72.97</v>
      </c>
      <c r="C28" s="1214">
        <v>54.3</v>
      </c>
      <c r="D28" s="69">
        <v>43.81</v>
      </c>
      <c r="E28" s="1214">
        <v>44.72</v>
      </c>
      <c r="F28" s="1214">
        <v>46.37</v>
      </c>
      <c r="G28" s="1212"/>
    </row>
    <row r="29" spans="1:7" s="1201" customFormat="1" ht="12.75" customHeight="1">
      <c r="A29" s="1213" t="s">
        <v>232</v>
      </c>
      <c r="B29" s="1186">
        <v>117.25</v>
      </c>
      <c r="C29" s="1214">
        <v>99.87</v>
      </c>
      <c r="D29" s="69">
        <v>100.05</v>
      </c>
      <c r="E29" s="1214">
        <v>95.82</v>
      </c>
      <c r="F29" s="1214">
        <v>93.77</v>
      </c>
      <c r="G29" s="1212"/>
    </row>
    <row r="30" spans="1:7" s="1201" customFormat="1" ht="12.75" customHeight="1">
      <c r="A30" s="1213" t="s">
        <v>233</v>
      </c>
      <c r="B30" s="1186">
        <v>175.88</v>
      </c>
      <c r="C30" s="1214">
        <v>147.09</v>
      </c>
      <c r="D30" s="69">
        <v>179.37</v>
      </c>
      <c r="E30" s="1214">
        <v>174.2</v>
      </c>
      <c r="F30" s="1214">
        <v>184.54</v>
      </c>
      <c r="G30" s="1212"/>
    </row>
    <row r="31" spans="1:7" s="1201" customFormat="1" ht="15" customHeight="1">
      <c r="A31" s="1202" t="s">
        <v>234</v>
      </c>
      <c r="B31" s="1215">
        <v>6.55</v>
      </c>
      <c r="C31" s="1215">
        <v>5.18</v>
      </c>
      <c r="D31" s="67">
        <v>5</v>
      </c>
      <c r="E31" s="1204">
        <v>5.01</v>
      </c>
      <c r="F31" s="1204">
        <v>5.23</v>
      </c>
      <c r="G31" s="1216"/>
    </row>
    <row r="32" spans="1:7" s="1201" customFormat="1" ht="15" customHeight="1">
      <c r="A32" s="1206" t="s">
        <v>213</v>
      </c>
      <c r="B32" s="1186"/>
      <c r="C32" s="1186"/>
      <c r="D32" s="1186"/>
      <c r="E32" s="1186"/>
      <c r="F32" s="1186"/>
      <c r="G32" s="1212"/>
    </row>
    <row r="33" spans="1:7" s="1201" customFormat="1" ht="12.75" customHeight="1">
      <c r="A33" s="1209" t="s">
        <v>214</v>
      </c>
      <c r="B33" s="1217">
        <v>16.8</v>
      </c>
      <c r="C33" s="1217">
        <v>14.9</v>
      </c>
      <c r="D33" s="69">
        <v>15.02</v>
      </c>
      <c r="E33" s="1211">
        <v>14.53</v>
      </c>
      <c r="F33" s="1211">
        <v>12.89</v>
      </c>
      <c r="G33" s="1218"/>
    </row>
    <row r="34" spans="1:7" s="1201" customFormat="1" ht="12.75" customHeight="1">
      <c r="A34" s="1209" t="s">
        <v>215</v>
      </c>
      <c r="B34" s="1186">
        <v>19.649999999999999</v>
      </c>
      <c r="C34" s="1186">
        <v>17.72</v>
      </c>
      <c r="D34" s="69">
        <v>17.8</v>
      </c>
      <c r="E34" s="1211">
        <v>17.510000000000002</v>
      </c>
      <c r="F34" s="1211">
        <v>15.61</v>
      </c>
      <c r="G34" s="1212"/>
    </row>
    <row r="35" spans="1:7" s="1201" customFormat="1" ht="12.75" customHeight="1">
      <c r="A35" s="1209" t="s">
        <v>216</v>
      </c>
      <c r="B35" s="1217">
        <v>2.85</v>
      </c>
      <c r="C35" s="1217">
        <v>2.82</v>
      </c>
      <c r="D35" s="69">
        <v>2.8</v>
      </c>
      <c r="E35" s="1217">
        <v>2.97</v>
      </c>
      <c r="F35" s="1217">
        <v>2.71</v>
      </c>
      <c r="G35" s="1218"/>
    </row>
    <row r="36" spans="1:7" s="1201" customFormat="1" ht="12.75" customHeight="1">
      <c r="A36" s="1213" t="s">
        <v>217</v>
      </c>
      <c r="B36" s="1217">
        <v>0.33</v>
      </c>
      <c r="C36" s="1214">
        <v>0.32</v>
      </c>
      <c r="D36" s="69">
        <v>0.37</v>
      </c>
      <c r="E36" s="1214">
        <v>0.3</v>
      </c>
      <c r="F36" s="1214">
        <v>0.33</v>
      </c>
      <c r="G36" s="1218"/>
    </row>
    <row r="37" spans="1:7" s="1201" customFormat="1" ht="12.75" customHeight="1">
      <c r="A37" s="1213" t="s">
        <v>218</v>
      </c>
      <c r="B37" s="1217">
        <v>0.35</v>
      </c>
      <c r="C37" s="1214">
        <v>0.42</v>
      </c>
      <c r="D37" s="69">
        <v>0.35</v>
      </c>
      <c r="E37" s="1214">
        <v>0.41</v>
      </c>
      <c r="F37" s="1214">
        <v>0.34</v>
      </c>
      <c r="G37" s="1218"/>
    </row>
    <row r="38" spans="1:7" s="1201" customFormat="1" ht="12.75" customHeight="1">
      <c r="A38" s="1213" t="s">
        <v>219</v>
      </c>
      <c r="B38" s="1217">
        <v>0.8</v>
      </c>
      <c r="C38" s="1214">
        <v>0.64</v>
      </c>
      <c r="D38" s="69">
        <v>0.66</v>
      </c>
      <c r="E38" s="1214">
        <v>0.69</v>
      </c>
      <c r="F38" s="1214">
        <v>0.69</v>
      </c>
      <c r="G38" s="1218"/>
    </row>
    <row r="39" spans="1:7" s="1201" customFormat="1" ht="12.75" customHeight="1">
      <c r="A39" s="1213" t="s">
        <v>220</v>
      </c>
      <c r="B39" s="1217">
        <v>1.1399999999999999</v>
      </c>
      <c r="C39" s="1214">
        <v>0.9</v>
      </c>
      <c r="D39" s="69">
        <v>1.02</v>
      </c>
      <c r="E39" s="1214">
        <v>0.91</v>
      </c>
      <c r="F39" s="1214">
        <v>0.99</v>
      </c>
      <c r="G39" s="1218"/>
    </row>
    <row r="40" spans="1:7" s="1201" customFormat="1" ht="12.75" customHeight="1">
      <c r="A40" s="1213" t="s">
        <v>221</v>
      </c>
      <c r="B40" s="1217">
        <v>1.1000000000000001</v>
      </c>
      <c r="C40" s="1214">
        <v>0.99</v>
      </c>
      <c r="D40" s="69">
        <v>1.06</v>
      </c>
      <c r="E40" s="1214">
        <v>1.18</v>
      </c>
      <c r="F40" s="1214">
        <v>1.06</v>
      </c>
      <c r="G40" s="1218"/>
    </row>
    <row r="41" spans="1:7" s="1201" customFormat="1" ht="12.75" customHeight="1">
      <c r="A41" s="1213" t="s">
        <v>222</v>
      </c>
      <c r="B41" s="1217">
        <v>1.85</v>
      </c>
      <c r="C41" s="1214">
        <v>1.5</v>
      </c>
      <c r="D41" s="69">
        <v>1.37</v>
      </c>
      <c r="E41" s="1214">
        <v>1.33</v>
      </c>
      <c r="F41" s="1214">
        <v>1.47</v>
      </c>
      <c r="G41" s="1218"/>
    </row>
    <row r="42" spans="1:7" s="1201" customFormat="1" ht="12.75" customHeight="1">
      <c r="A42" s="1213" t="s">
        <v>223</v>
      </c>
      <c r="B42" s="1217">
        <v>2.94</v>
      </c>
      <c r="C42" s="1214">
        <v>2.5</v>
      </c>
      <c r="D42" s="69">
        <v>2.31</v>
      </c>
      <c r="E42" s="1214">
        <v>2.13</v>
      </c>
      <c r="F42" s="1214">
        <v>2.06</v>
      </c>
      <c r="G42" s="1218"/>
    </row>
    <row r="43" spans="1:7" s="1201" customFormat="1" ht="12.75" customHeight="1">
      <c r="A43" s="1213" t="s">
        <v>224</v>
      </c>
      <c r="B43" s="1217">
        <v>4.92</v>
      </c>
      <c r="C43" s="1214">
        <v>3.94</v>
      </c>
      <c r="D43" s="69">
        <v>3.53</v>
      </c>
      <c r="E43" s="1214">
        <v>3.63</v>
      </c>
      <c r="F43" s="1214">
        <v>3.56</v>
      </c>
      <c r="G43" s="1218"/>
    </row>
    <row r="44" spans="1:7" s="1201" customFormat="1" ht="12.75" customHeight="1">
      <c r="A44" s="1213" t="s">
        <v>225</v>
      </c>
      <c r="B44" s="1217">
        <v>7.98</v>
      </c>
      <c r="C44" s="1214">
        <v>5.45</v>
      </c>
      <c r="D44" s="69">
        <v>5.68</v>
      </c>
      <c r="E44" s="1214">
        <v>5.54</v>
      </c>
      <c r="F44" s="1214">
        <v>5.4</v>
      </c>
      <c r="G44" s="1218"/>
    </row>
    <row r="45" spans="1:7" s="1201" customFormat="1" ht="12.75" customHeight="1">
      <c r="A45" s="1213" t="s">
        <v>226</v>
      </c>
      <c r="B45" s="1217">
        <v>10.35</v>
      </c>
      <c r="C45" s="1214">
        <v>8.41</v>
      </c>
      <c r="D45" s="69">
        <v>7.85</v>
      </c>
      <c r="E45" s="1214">
        <v>7.44</v>
      </c>
      <c r="F45" s="1214">
        <v>8.09</v>
      </c>
      <c r="G45" s="1218"/>
    </row>
    <row r="46" spans="1:7" s="1201" customFormat="1" ht="12.75" customHeight="1">
      <c r="A46" s="1213" t="s">
        <v>227</v>
      </c>
      <c r="B46" s="1217">
        <v>16.170000000000002</v>
      </c>
      <c r="C46" s="1214">
        <v>12.16</v>
      </c>
      <c r="D46" s="69">
        <v>10.82</v>
      </c>
      <c r="E46" s="1214">
        <v>11.16</v>
      </c>
      <c r="F46" s="1214">
        <v>11.19</v>
      </c>
      <c r="G46" s="1218"/>
    </row>
    <row r="47" spans="1:7" s="1201" customFormat="1" ht="12.75" customHeight="1">
      <c r="A47" s="1213" t="s">
        <v>228</v>
      </c>
      <c r="B47" s="1217">
        <v>24.64</v>
      </c>
      <c r="C47" s="1214">
        <v>19.190000000000001</v>
      </c>
      <c r="D47" s="69">
        <v>17.989999999999998</v>
      </c>
      <c r="E47" s="1214">
        <v>17.64</v>
      </c>
      <c r="F47" s="1214">
        <v>17.600000000000001</v>
      </c>
      <c r="G47" s="1218"/>
    </row>
    <row r="48" spans="1:7" s="1201" customFormat="1" ht="12.75" customHeight="1">
      <c r="A48" s="1213" t="s">
        <v>229</v>
      </c>
      <c r="B48" s="1217">
        <v>40.549999999999997</v>
      </c>
      <c r="C48" s="1214">
        <v>29.49</v>
      </c>
      <c r="D48" s="69">
        <v>27.23</v>
      </c>
      <c r="E48" s="1214">
        <v>27.29</v>
      </c>
      <c r="F48" s="1214">
        <v>28.94</v>
      </c>
      <c r="G48" s="1218"/>
    </row>
    <row r="49" spans="1:7" s="1201" customFormat="1" ht="12.75" customHeight="1">
      <c r="A49" s="1213" t="s">
        <v>230</v>
      </c>
      <c r="B49" s="1217">
        <v>59.78</v>
      </c>
      <c r="C49" s="1214">
        <v>43.82</v>
      </c>
      <c r="D49" s="69">
        <v>41.33</v>
      </c>
      <c r="E49" s="1214">
        <v>40.42</v>
      </c>
      <c r="F49" s="1214">
        <v>42.26</v>
      </c>
      <c r="G49" s="1218"/>
    </row>
    <row r="50" spans="1:7" s="1201" customFormat="1" ht="12.75" customHeight="1">
      <c r="A50" s="1213" t="s">
        <v>231</v>
      </c>
      <c r="B50" s="1217">
        <v>96.91</v>
      </c>
      <c r="C50" s="1214">
        <v>70.52</v>
      </c>
      <c r="D50" s="69">
        <v>55.57</v>
      </c>
      <c r="E50" s="1214">
        <v>55.57</v>
      </c>
      <c r="F50" s="1214">
        <v>55.38</v>
      </c>
      <c r="G50" s="1218"/>
    </row>
    <row r="51" spans="1:7" s="1201" customFormat="1" ht="12.75" customHeight="1">
      <c r="A51" s="1213" t="s">
        <v>232</v>
      </c>
      <c r="B51" s="1217">
        <v>151.72</v>
      </c>
      <c r="C51" s="1214">
        <v>118.16</v>
      </c>
      <c r="D51" s="69">
        <v>112.73</v>
      </c>
      <c r="E51" s="1214">
        <v>111.61</v>
      </c>
      <c r="F51" s="1214">
        <v>113.78</v>
      </c>
      <c r="G51" s="1218"/>
    </row>
    <row r="52" spans="1:7" s="1201" customFormat="1" ht="12.75" customHeight="1">
      <c r="A52" s="1213" t="s">
        <v>233</v>
      </c>
      <c r="B52" s="1217">
        <v>170.4</v>
      </c>
      <c r="C52" s="1214">
        <v>163.38</v>
      </c>
      <c r="D52" s="69">
        <v>180.15</v>
      </c>
      <c r="E52" s="1214">
        <v>171.05</v>
      </c>
      <c r="F52" s="1214">
        <v>188.93</v>
      </c>
      <c r="G52" s="1218"/>
    </row>
    <row r="53" spans="1:7" s="1201" customFormat="1" ht="15" customHeight="1">
      <c r="A53" s="1202" t="s">
        <v>235</v>
      </c>
      <c r="B53" s="1215">
        <v>5.08</v>
      </c>
      <c r="C53" s="1215">
        <v>3.84</v>
      </c>
      <c r="D53" s="67">
        <v>3.9</v>
      </c>
      <c r="E53" s="1215">
        <v>3.8</v>
      </c>
      <c r="F53" s="1215">
        <v>3.89</v>
      </c>
      <c r="G53" s="1216"/>
    </row>
    <row r="54" spans="1:7" s="1201" customFormat="1" ht="9.9499999999999993" customHeight="1">
      <c r="A54" s="1206" t="s">
        <v>213</v>
      </c>
      <c r="B54" s="1186"/>
      <c r="C54" s="1186"/>
      <c r="D54" s="1186"/>
      <c r="E54" s="1186"/>
      <c r="F54" s="1186"/>
      <c r="G54" s="1212"/>
    </row>
    <row r="55" spans="1:7" s="1201" customFormat="1" ht="12.75" customHeight="1">
      <c r="A55" s="1209" t="s">
        <v>214</v>
      </c>
      <c r="B55" s="1217">
        <v>13.58</v>
      </c>
      <c r="C55" s="1217">
        <v>13.69</v>
      </c>
      <c r="D55" s="69">
        <v>12.88</v>
      </c>
      <c r="E55" s="1217">
        <v>11.5</v>
      </c>
      <c r="F55" s="1217">
        <v>10.210000000000001</v>
      </c>
      <c r="G55" s="1218"/>
    </row>
    <row r="56" spans="1:7" s="1201" customFormat="1" ht="12.75" customHeight="1">
      <c r="A56" s="1209" t="s">
        <v>215</v>
      </c>
      <c r="B56" s="1186">
        <v>16.079999999999998</v>
      </c>
      <c r="C56" s="1186">
        <v>15.61</v>
      </c>
      <c r="D56" s="69">
        <v>15.18</v>
      </c>
      <c r="E56" s="1186">
        <v>13.8</v>
      </c>
      <c r="F56" s="1186">
        <v>12.34</v>
      </c>
      <c r="G56" s="1212"/>
    </row>
    <row r="57" spans="1:7" s="1201" customFormat="1" ht="12.75" customHeight="1">
      <c r="A57" s="1209" t="s">
        <v>216</v>
      </c>
      <c r="B57" s="1217">
        <v>2.5</v>
      </c>
      <c r="C57" s="1217">
        <v>1.92</v>
      </c>
      <c r="D57" s="69">
        <v>2.2999999999999998</v>
      </c>
      <c r="E57" s="1217">
        <v>2.2999999999999998</v>
      </c>
      <c r="F57" s="1217">
        <v>2.13</v>
      </c>
      <c r="G57" s="1218"/>
    </row>
    <row r="58" spans="1:7" s="1201" customFormat="1" ht="12.75" customHeight="1">
      <c r="A58" s="1213" t="s">
        <v>217</v>
      </c>
      <c r="B58" s="1217">
        <v>0.19</v>
      </c>
      <c r="C58" s="1217">
        <v>0.15</v>
      </c>
      <c r="D58" s="69">
        <v>0.26</v>
      </c>
      <c r="E58" s="1217">
        <v>0.21</v>
      </c>
      <c r="F58" s="1217">
        <v>0.22</v>
      </c>
      <c r="G58" s="1218"/>
    </row>
    <row r="59" spans="1:7" s="1202" customFormat="1" ht="18" customHeight="1">
      <c r="A59" s="1219" t="s">
        <v>1203</v>
      </c>
      <c r="B59" s="1220"/>
      <c r="C59" s="1191"/>
      <c r="D59" s="1221"/>
      <c r="E59" s="1191"/>
      <c r="F59" s="1221"/>
      <c r="G59" s="1222"/>
    </row>
    <row r="60" spans="1:7" s="1228" customFormat="1" ht="18" customHeight="1">
      <c r="A60" s="1223" t="s">
        <v>211</v>
      </c>
      <c r="B60" s="1224"/>
      <c r="C60" s="1194"/>
      <c r="D60" s="1225"/>
      <c r="E60" s="1194"/>
      <c r="F60" s="1226"/>
      <c r="G60" s="1227"/>
    </row>
    <row r="61" spans="1:7" s="1231" customFormat="1" ht="18" customHeight="1">
      <c r="A61" s="1229"/>
      <c r="B61" s="1197">
        <v>2021</v>
      </c>
      <c r="C61" s="1197">
        <v>2022</v>
      </c>
      <c r="D61" s="1197">
        <v>2023</v>
      </c>
      <c r="E61" s="1197">
        <v>2024</v>
      </c>
      <c r="F61" s="1197">
        <v>2025</v>
      </c>
      <c r="G61" s="1230"/>
    </row>
    <row r="62" spans="1:7" s="1231" customFormat="1" ht="9.9499999999999993" customHeight="1">
      <c r="B62" s="1232"/>
      <c r="C62" s="1187"/>
      <c r="D62" s="1186"/>
      <c r="E62" s="1233"/>
      <c r="F62" s="1234"/>
      <c r="G62" s="1235"/>
    </row>
    <row r="63" spans="1:7" s="1231" customFormat="1" ht="12.95" customHeight="1">
      <c r="A63" s="1746" t="s">
        <v>212</v>
      </c>
      <c r="B63" s="1746"/>
      <c r="C63" s="1746"/>
      <c r="D63" s="1746"/>
      <c r="E63" s="1746"/>
      <c r="F63" s="1746"/>
      <c r="G63" s="1235"/>
    </row>
    <row r="64" spans="1:7" s="1231" customFormat="1" ht="12" customHeight="1">
      <c r="B64" s="1232"/>
      <c r="C64" s="1187"/>
      <c r="D64" s="1186"/>
      <c r="E64" s="1233"/>
      <c r="F64" s="1234"/>
      <c r="G64" s="1235"/>
    </row>
    <row r="65" spans="1:7" s="1201" customFormat="1" ht="12.75" customHeight="1">
      <c r="A65" s="1213" t="s">
        <v>218</v>
      </c>
      <c r="B65" s="1186">
        <v>0.25</v>
      </c>
      <c r="C65" s="1214">
        <v>0.26</v>
      </c>
      <c r="D65" s="69">
        <v>0.23</v>
      </c>
      <c r="E65" s="1214">
        <v>0.2</v>
      </c>
      <c r="F65" s="1214">
        <v>0.25</v>
      </c>
      <c r="G65" s="1212"/>
    </row>
    <row r="66" spans="1:7" s="1201" customFormat="1" ht="12.75" customHeight="1">
      <c r="A66" s="1213" t="s">
        <v>219</v>
      </c>
      <c r="B66" s="1186">
        <v>0.66</v>
      </c>
      <c r="C66" s="1214">
        <v>0.36</v>
      </c>
      <c r="D66" s="69">
        <v>0.4</v>
      </c>
      <c r="E66" s="1214">
        <v>0.39</v>
      </c>
      <c r="F66" s="1214">
        <v>0.38</v>
      </c>
      <c r="G66" s="1212"/>
    </row>
    <row r="67" spans="1:7" s="1201" customFormat="1" ht="12.75" customHeight="1">
      <c r="A67" s="1213" t="s">
        <v>220</v>
      </c>
      <c r="B67" s="1186">
        <v>0.59</v>
      </c>
      <c r="C67" s="1214">
        <v>0.35</v>
      </c>
      <c r="D67" s="69">
        <v>0.36</v>
      </c>
      <c r="E67" s="1214">
        <v>0.49</v>
      </c>
      <c r="F67" s="1214">
        <v>0.45</v>
      </c>
      <c r="G67" s="1212"/>
    </row>
    <row r="68" spans="1:7" s="1201" customFormat="1" ht="12.75" customHeight="1">
      <c r="A68" s="1213" t="s">
        <v>221</v>
      </c>
      <c r="B68" s="1186">
        <v>0.43</v>
      </c>
      <c r="C68" s="1214">
        <v>0.37</v>
      </c>
      <c r="D68" s="69">
        <v>0.42</v>
      </c>
      <c r="E68" s="1214">
        <v>0.44</v>
      </c>
      <c r="F68" s="1214">
        <v>0.5</v>
      </c>
      <c r="G68" s="1212"/>
    </row>
    <row r="69" spans="1:7" s="1201" customFormat="1" ht="12.75" customHeight="1">
      <c r="A69" s="1213" t="s">
        <v>222</v>
      </c>
      <c r="B69" s="1186">
        <v>0.75</v>
      </c>
      <c r="C69" s="1214">
        <v>0.7</v>
      </c>
      <c r="D69" s="69">
        <v>0.68</v>
      </c>
      <c r="E69" s="1214">
        <v>0.52</v>
      </c>
      <c r="F69" s="1214">
        <v>0.61</v>
      </c>
      <c r="G69" s="1212"/>
    </row>
    <row r="70" spans="1:7" s="1201" customFormat="1" ht="12.75" customHeight="1">
      <c r="A70" s="1213" t="s">
        <v>223</v>
      </c>
      <c r="B70" s="1186">
        <v>1.22</v>
      </c>
      <c r="C70" s="1214">
        <v>1.1000000000000001</v>
      </c>
      <c r="D70" s="69">
        <v>0.91</v>
      </c>
      <c r="E70" s="1214">
        <v>0.95</v>
      </c>
      <c r="F70" s="1214">
        <v>0.97</v>
      </c>
      <c r="G70" s="1212"/>
    </row>
    <row r="71" spans="1:7" s="1201" customFormat="1" ht="12.75" customHeight="1">
      <c r="A71" s="1213" t="s">
        <v>224</v>
      </c>
      <c r="B71" s="1186">
        <v>1.99</v>
      </c>
      <c r="C71" s="1214">
        <v>1.65</v>
      </c>
      <c r="D71" s="69">
        <v>1.36</v>
      </c>
      <c r="E71" s="1214">
        <v>1.35</v>
      </c>
      <c r="F71" s="1214">
        <v>1.37</v>
      </c>
      <c r="G71" s="1212"/>
    </row>
    <row r="72" spans="1:7" s="1201" customFormat="1" ht="12.75" customHeight="1">
      <c r="A72" s="1213" t="s">
        <v>225</v>
      </c>
      <c r="B72" s="1186">
        <v>3.23</v>
      </c>
      <c r="C72" s="1214">
        <v>2.2999999999999998</v>
      </c>
      <c r="D72" s="69">
        <v>2.5</v>
      </c>
      <c r="E72" s="1214">
        <v>2.21</v>
      </c>
      <c r="F72" s="1214">
        <v>2.2400000000000002</v>
      </c>
      <c r="G72" s="1212"/>
    </row>
    <row r="73" spans="1:7" s="1201" customFormat="1" ht="12.75" customHeight="1">
      <c r="A73" s="1213" t="s">
        <v>226</v>
      </c>
      <c r="B73" s="1186">
        <v>4.7</v>
      </c>
      <c r="C73" s="1214">
        <v>3.34</v>
      </c>
      <c r="D73" s="69">
        <v>3.52</v>
      </c>
      <c r="E73" s="1214">
        <v>3.23</v>
      </c>
      <c r="F73" s="1214">
        <v>3.38</v>
      </c>
      <c r="G73" s="1212"/>
    </row>
    <row r="74" spans="1:7" s="1201" customFormat="1" ht="12.75" customHeight="1">
      <c r="A74" s="1213" t="s">
        <v>227</v>
      </c>
      <c r="B74" s="1186">
        <v>7.2</v>
      </c>
      <c r="C74" s="1214">
        <v>5.53</v>
      </c>
      <c r="D74" s="69">
        <v>5.12</v>
      </c>
      <c r="E74" s="1214">
        <v>4.87</v>
      </c>
      <c r="F74" s="1214">
        <v>4.93</v>
      </c>
      <c r="G74" s="1212"/>
    </row>
    <row r="75" spans="1:7" s="1201" customFormat="1" ht="12.75" customHeight="1">
      <c r="A75" s="1213" t="s">
        <v>228</v>
      </c>
      <c r="B75" s="1186">
        <v>12.25</v>
      </c>
      <c r="C75" s="1214">
        <v>9.32</v>
      </c>
      <c r="D75" s="69">
        <v>8.86</v>
      </c>
      <c r="E75" s="1214">
        <v>8.11</v>
      </c>
      <c r="F75" s="1214">
        <v>7.98</v>
      </c>
      <c r="G75" s="1212"/>
    </row>
    <row r="76" spans="1:7" s="1201" customFormat="1" ht="12.75" customHeight="1">
      <c r="A76" s="1213" t="s">
        <v>229</v>
      </c>
      <c r="B76" s="1186">
        <v>19.989999999999998</v>
      </c>
      <c r="C76" s="1214">
        <v>15.62</v>
      </c>
      <c r="D76" s="69">
        <v>14.35</v>
      </c>
      <c r="E76" s="1214">
        <v>14.03</v>
      </c>
      <c r="F76" s="1214">
        <v>13.63</v>
      </c>
      <c r="G76" s="1212"/>
    </row>
    <row r="77" spans="1:7" s="1201" customFormat="1" ht="12.75" customHeight="1">
      <c r="A77" s="1213" t="s">
        <v>230</v>
      </c>
      <c r="B77" s="1186">
        <v>32.380000000000003</v>
      </c>
      <c r="C77" s="1214">
        <v>27.43</v>
      </c>
      <c r="D77" s="69">
        <v>23.92</v>
      </c>
      <c r="E77" s="1214">
        <v>22.91</v>
      </c>
      <c r="F77" s="1214">
        <v>23.03</v>
      </c>
      <c r="G77" s="1212"/>
    </row>
    <row r="78" spans="1:7" s="1201" customFormat="1" ht="12.75" customHeight="1">
      <c r="A78" s="1213" t="s">
        <v>231</v>
      </c>
      <c r="B78" s="1186">
        <v>58.74</v>
      </c>
      <c r="C78" s="1214">
        <v>43.93</v>
      </c>
      <c r="D78" s="69">
        <v>36.409999999999997</v>
      </c>
      <c r="E78" s="1214">
        <v>37.869999999999997</v>
      </c>
      <c r="F78" s="1214">
        <v>40.6</v>
      </c>
      <c r="G78" s="1212"/>
    </row>
    <row r="79" spans="1:7" s="1201" customFormat="1" ht="12.75" customHeight="1">
      <c r="A79" s="1213" t="s">
        <v>232</v>
      </c>
      <c r="B79" s="1186">
        <v>99.74</v>
      </c>
      <c r="C79" s="1214">
        <v>89.74</v>
      </c>
      <c r="D79" s="69">
        <v>92.88</v>
      </c>
      <c r="E79" s="1214">
        <v>86.77</v>
      </c>
      <c r="F79" s="1214">
        <v>82.23</v>
      </c>
      <c r="G79" s="1212"/>
    </row>
    <row r="80" spans="1:7" s="1201" customFormat="1" ht="12.75" customHeight="1">
      <c r="A80" s="1213" t="s">
        <v>233</v>
      </c>
      <c r="B80" s="1186">
        <v>178.77</v>
      </c>
      <c r="C80" s="1214">
        <v>139.43</v>
      </c>
      <c r="D80" s="69">
        <v>179.01</v>
      </c>
      <c r="E80" s="1214">
        <v>175.72</v>
      </c>
      <c r="F80" s="1214">
        <v>182.41</v>
      </c>
      <c r="G80" s="1212"/>
    </row>
    <row r="81" spans="1:7" s="1237" customFormat="1" ht="15" customHeight="1">
      <c r="A81" s="1236" t="s">
        <v>1050</v>
      </c>
      <c r="B81" s="1215"/>
      <c r="C81" s="1215"/>
      <c r="D81" s="1215"/>
      <c r="E81" s="1215"/>
      <c r="F81" s="1215"/>
      <c r="G81" s="1216"/>
    </row>
    <row r="82" spans="1:7" s="1201" customFormat="1" ht="12.75" customHeight="1">
      <c r="A82" s="1202" t="s">
        <v>161</v>
      </c>
      <c r="B82" s="1215">
        <v>6.33</v>
      </c>
      <c r="C82" s="1215">
        <v>4.9000000000000004</v>
      </c>
      <c r="D82" s="67">
        <v>4.7</v>
      </c>
      <c r="E82" s="1215">
        <v>4.5999999999999996</v>
      </c>
      <c r="F82" s="1215">
        <v>4.46</v>
      </c>
      <c r="G82" s="1216"/>
    </row>
    <row r="83" spans="1:7" s="1201" customFormat="1" ht="9.75" customHeight="1">
      <c r="A83" s="1206" t="s">
        <v>213</v>
      </c>
      <c r="B83" s="1186"/>
      <c r="C83" s="1186"/>
      <c r="D83" s="1186"/>
      <c r="E83" s="1186"/>
      <c r="F83" s="1186"/>
      <c r="G83" s="1212"/>
    </row>
    <row r="84" spans="1:7" s="1201" customFormat="1" ht="12.75" customHeight="1">
      <c r="A84" s="1209" t="s">
        <v>214</v>
      </c>
      <c r="B84" s="1217">
        <v>23.2</v>
      </c>
      <c r="C84" s="1217">
        <v>23.37</v>
      </c>
      <c r="D84" s="69">
        <v>40.86</v>
      </c>
      <c r="E84" s="1217">
        <v>29.1</v>
      </c>
      <c r="F84" s="1217">
        <v>21.27</v>
      </c>
      <c r="G84" s="1218"/>
    </row>
    <row r="85" spans="1:7" s="1201" customFormat="1" ht="12.75" customHeight="1">
      <c r="A85" s="1209" t="s">
        <v>215</v>
      </c>
      <c r="B85" s="1186">
        <v>24.94</v>
      </c>
      <c r="C85" s="1186">
        <v>24.94</v>
      </c>
      <c r="D85" s="69">
        <v>42.54</v>
      </c>
      <c r="E85" s="1186">
        <v>31.9</v>
      </c>
      <c r="F85" s="1186">
        <v>23.78</v>
      </c>
      <c r="G85" s="1212"/>
    </row>
    <row r="86" spans="1:7" s="1201" customFormat="1" ht="12.75" customHeight="1">
      <c r="A86" s="1209" t="s">
        <v>216</v>
      </c>
      <c r="B86" s="1186">
        <v>1.75</v>
      </c>
      <c r="C86" s="1186">
        <v>1.57</v>
      </c>
      <c r="D86" s="69">
        <v>1.68</v>
      </c>
      <c r="E86" s="1186">
        <v>2.85</v>
      </c>
      <c r="F86" s="1186">
        <v>2.5099999999999998</v>
      </c>
      <c r="G86" s="1212"/>
    </row>
    <row r="87" spans="1:7" s="1201" customFormat="1" ht="12.75" customHeight="1">
      <c r="A87" s="1213" t="s">
        <v>217</v>
      </c>
      <c r="B87" s="1186">
        <v>0.2</v>
      </c>
      <c r="C87" s="1214">
        <v>0.28999999999999998</v>
      </c>
      <c r="D87" s="69">
        <v>0.37</v>
      </c>
      <c r="E87" s="1214">
        <v>0.25</v>
      </c>
      <c r="F87" s="1214">
        <v>0.28000000000000003</v>
      </c>
      <c r="G87" s="1212"/>
    </row>
    <row r="88" spans="1:7" s="1201" customFormat="1" ht="12.75" customHeight="1">
      <c r="A88" s="1213" t="s">
        <v>218</v>
      </c>
      <c r="B88" s="1186">
        <v>0.28000000000000003</v>
      </c>
      <c r="C88" s="1214">
        <v>0.27</v>
      </c>
      <c r="D88" s="69">
        <v>0.24</v>
      </c>
      <c r="E88" s="1214">
        <v>0.31</v>
      </c>
      <c r="F88" s="1214">
        <v>0.28000000000000003</v>
      </c>
      <c r="G88" s="1212"/>
    </row>
    <row r="89" spans="1:7" s="1201" customFormat="1" ht="12.75" customHeight="1">
      <c r="A89" s="1213" t="s">
        <v>219</v>
      </c>
      <c r="B89" s="1186">
        <v>0.59</v>
      </c>
      <c r="C89" s="1214">
        <v>0.34</v>
      </c>
      <c r="D89" s="69">
        <v>0.44</v>
      </c>
      <c r="E89" s="1214">
        <v>0.43</v>
      </c>
      <c r="F89" s="1214">
        <v>0.47</v>
      </c>
      <c r="G89" s="1212"/>
    </row>
    <row r="90" spans="1:7" s="1201" customFormat="1" ht="12.75" customHeight="1">
      <c r="A90" s="1213" t="s">
        <v>220</v>
      </c>
      <c r="B90" s="1186">
        <v>0.82</v>
      </c>
      <c r="C90" s="1214">
        <v>0.5</v>
      </c>
      <c r="D90" s="69">
        <v>0.44</v>
      </c>
      <c r="E90" s="1214">
        <v>0.54</v>
      </c>
      <c r="F90" s="1214">
        <v>0.51</v>
      </c>
      <c r="G90" s="1212"/>
    </row>
    <row r="91" spans="1:7" s="1201" customFormat="1" ht="12.75" customHeight="1">
      <c r="A91" s="1213" t="s">
        <v>221</v>
      </c>
      <c r="B91" s="1186">
        <v>0.84</v>
      </c>
      <c r="C91" s="1214">
        <v>0.55000000000000004</v>
      </c>
      <c r="D91" s="69">
        <v>0.59</v>
      </c>
      <c r="E91" s="1214">
        <v>0.68</v>
      </c>
      <c r="F91" s="1214">
        <v>0.57999999999999996</v>
      </c>
      <c r="G91" s="1212"/>
    </row>
    <row r="92" spans="1:7" s="1201" customFormat="1" ht="12.75" customHeight="1">
      <c r="A92" s="1213" t="s">
        <v>222</v>
      </c>
      <c r="B92" s="1186">
        <v>1.1599999999999999</v>
      </c>
      <c r="C92" s="1214">
        <v>0.98</v>
      </c>
      <c r="D92" s="69">
        <v>0.78</v>
      </c>
      <c r="E92" s="1214">
        <v>0.78</v>
      </c>
      <c r="F92" s="1214">
        <v>0.75</v>
      </c>
      <c r="G92" s="1212"/>
    </row>
    <row r="93" spans="1:7" s="1201" customFormat="1" ht="12.75" customHeight="1">
      <c r="A93" s="1213" t="s">
        <v>223</v>
      </c>
      <c r="B93" s="1186">
        <v>1.84</v>
      </c>
      <c r="C93" s="1214">
        <v>1.55</v>
      </c>
      <c r="D93" s="69">
        <v>1.34</v>
      </c>
      <c r="E93" s="1214">
        <v>1.36</v>
      </c>
      <c r="F93" s="1214">
        <v>1.17</v>
      </c>
      <c r="G93" s="1212"/>
    </row>
    <row r="94" spans="1:7" s="1201" customFormat="1" ht="12.75" customHeight="1">
      <c r="A94" s="1213" t="s">
        <v>224</v>
      </c>
      <c r="B94" s="1186">
        <v>3.31</v>
      </c>
      <c r="C94" s="1214">
        <v>2.4700000000000002</v>
      </c>
      <c r="D94" s="69">
        <v>1.9</v>
      </c>
      <c r="E94" s="1214">
        <v>2.2200000000000002</v>
      </c>
      <c r="F94" s="1214">
        <v>1.97</v>
      </c>
      <c r="G94" s="1212"/>
    </row>
    <row r="95" spans="1:7" s="1201" customFormat="1" ht="12.75" customHeight="1">
      <c r="A95" s="1213" t="s">
        <v>225</v>
      </c>
      <c r="B95" s="1186">
        <v>5.55</v>
      </c>
      <c r="C95" s="1214">
        <v>3.5</v>
      </c>
      <c r="D95" s="69">
        <v>3.41</v>
      </c>
      <c r="E95" s="1214">
        <v>3.37</v>
      </c>
      <c r="F95" s="1214">
        <v>2.99</v>
      </c>
      <c r="G95" s="1212"/>
    </row>
    <row r="96" spans="1:7" s="1201" customFormat="1" ht="12.75" customHeight="1">
      <c r="A96" s="1213" t="s">
        <v>226</v>
      </c>
      <c r="B96" s="1186">
        <v>7.03</v>
      </c>
      <c r="C96" s="1214">
        <v>4.93</v>
      </c>
      <c r="D96" s="69">
        <v>4.76</v>
      </c>
      <c r="E96" s="1214">
        <v>4.7699999999999996</v>
      </c>
      <c r="F96" s="1214">
        <v>4.6500000000000004</v>
      </c>
      <c r="G96" s="1212"/>
    </row>
    <row r="97" spans="1:7" s="1201" customFormat="1" ht="12.75" customHeight="1">
      <c r="A97" s="1213" t="s">
        <v>227</v>
      </c>
      <c r="B97" s="1186">
        <v>11.77</v>
      </c>
      <c r="C97" s="1214">
        <v>7.62</v>
      </c>
      <c r="D97" s="69">
        <v>6.54</v>
      </c>
      <c r="E97" s="1214">
        <v>6.89</v>
      </c>
      <c r="F97" s="1214">
        <v>6.83</v>
      </c>
      <c r="G97" s="1212"/>
    </row>
    <row r="98" spans="1:7" s="1201" customFormat="1" ht="12.75" customHeight="1">
      <c r="A98" s="1213" t="s">
        <v>228</v>
      </c>
      <c r="B98" s="1186">
        <v>17.84</v>
      </c>
      <c r="C98" s="1214">
        <v>12.86</v>
      </c>
      <c r="D98" s="69">
        <v>11.66</v>
      </c>
      <c r="E98" s="1214">
        <v>11.31</v>
      </c>
      <c r="F98" s="1214">
        <v>11.2</v>
      </c>
      <c r="G98" s="1212"/>
    </row>
    <row r="99" spans="1:7" s="1201" customFormat="1" ht="12.75" customHeight="1">
      <c r="A99" s="1213" t="s">
        <v>229</v>
      </c>
      <c r="B99" s="1186">
        <v>30.63</v>
      </c>
      <c r="C99" s="1214">
        <v>20.46</v>
      </c>
      <c r="D99" s="69">
        <v>17.55</v>
      </c>
      <c r="E99" s="1214">
        <v>18.89</v>
      </c>
      <c r="F99" s="1214">
        <v>18.72</v>
      </c>
      <c r="G99" s="1212"/>
    </row>
    <row r="100" spans="1:7" s="1201" customFormat="1" ht="12.75" customHeight="1">
      <c r="A100" s="1213" t="s">
        <v>230</v>
      </c>
      <c r="B100" s="1186">
        <v>44.99</v>
      </c>
      <c r="C100" s="1214">
        <v>32.590000000000003</v>
      </c>
      <c r="D100" s="69">
        <v>27.91</v>
      </c>
      <c r="E100" s="1214">
        <v>27.4</v>
      </c>
      <c r="F100" s="1214">
        <v>27.57</v>
      </c>
      <c r="G100" s="1212"/>
    </row>
    <row r="101" spans="1:7" s="1201" customFormat="1" ht="12.75" customHeight="1">
      <c r="A101" s="1213" t="s">
        <v>231</v>
      </c>
      <c r="B101" s="1186">
        <v>64.45</v>
      </c>
      <c r="C101" s="1214">
        <v>51.75</v>
      </c>
      <c r="D101" s="69">
        <v>39.86</v>
      </c>
      <c r="E101" s="1214">
        <v>42.32</v>
      </c>
      <c r="F101" s="1214">
        <v>43.68</v>
      </c>
      <c r="G101" s="1212"/>
    </row>
    <row r="102" spans="1:7" s="1201" customFormat="1" ht="12.75" customHeight="1">
      <c r="A102" s="1213" t="s">
        <v>232</v>
      </c>
      <c r="B102" s="1186">
        <v>109.79</v>
      </c>
      <c r="C102" s="1214">
        <v>113.38</v>
      </c>
      <c r="D102" s="69">
        <v>102.5</v>
      </c>
      <c r="E102" s="1214">
        <v>95.06</v>
      </c>
      <c r="F102" s="1214">
        <v>85.28</v>
      </c>
      <c r="G102" s="1212"/>
    </row>
    <row r="103" spans="1:7" s="1201" customFormat="1" ht="12.75" customHeight="1">
      <c r="A103" s="1213" t="s">
        <v>233</v>
      </c>
      <c r="B103" s="1186">
        <v>181.88</v>
      </c>
      <c r="C103" s="1214">
        <v>187.96</v>
      </c>
      <c r="D103" s="69">
        <v>203.1</v>
      </c>
      <c r="E103" s="1214">
        <v>193.8</v>
      </c>
      <c r="F103" s="1214">
        <v>192.62</v>
      </c>
      <c r="G103" s="1212"/>
    </row>
    <row r="104" spans="1:7" s="1201" customFormat="1" ht="15" customHeight="1">
      <c r="A104" s="1202" t="s">
        <v>234</v>
      </c>
      <c r="B104" s="1203">
        <v>7.21</v>
      </c>
      <c r="C104" s="1203">
        <v>5.51</v>
      </c>
      <c r="D104" s="67">
        <v>5.2</v>
      </c>
      <c r="E104" s="1203">
        <v>5.0999999999999996</v>
      </c>
      <c r="F104" s="1203">
        <v>5.0599999999999996</v>
      </c>
      <c r="G104" s="1205"/>
    </row>
    <row r="105" spans="1:7" s="1201" customFormat="1" ht="13.5" customHeight="1">
      <c r="A105" s="1206" t="s">
        <v>213</v>
      </c>
      <c r="B105" s="1186"/>
      <c r="C105" s="1186"/>
      <c r="D105" s="1186"/>
      <c r="E105" s="1186"/>
      <c r="F105" s="1186"/>
      <c r="G105" s="1212"/>
    </row>
    <row r="106" spans="1:7" s="1201" customFormat="1" ht="12.75" customHeight="1">
      <c r="A106" s="1209" t="s">
        <v>214</v>
      </c>
      <c r="B106" s="1186">
        <v>25.64</v>
      </c>
      <c r="C106" s="1186">
        <v>23.53</v>
      </c>
      <c r="D106" s="69">
        <v>44.31</v>
      </c>
      <c r="E106" s="69">
        <v>31.1</v>
      </c>
      <c r="F106" s="69">
        <v>23.65</v>
      </c>
      <c r="G106" s="1212"/>
    </row>
    <row r="107" spans="1:7" s="1201" customFormat="1" ht="12.75" customHeight="1">
      <c r="A107" s="1209" t="s">
        <v>215</v>
      </c>
      <c r="B107" s="1186">
        <v>27.68</v>
      </c>
      <c r="C107" s="1186">
        <v>25.04</v>
      </c>
      <c r="D107" s="69">
        <v>46.33</v>
      </c>
      <c r="E107" s="1186">
        <v>34.299999999999997</v>
      </c>
      <c r="F107" s="1186">
        <v>26.64</v>
      </c>
      <c r="G107" s="1212"/>
    </row>
    <row r="108" spans="1:7" s="1201" customFormat="1" ht="12.75" customHeight="1">
      <c r="A108" s="1209" t="s">
        <v>216</v>
      </c>
      <c r="B108" s="1217">
        <v>2.04</v>
      </c>
      <c r="C108" s="1217">
        <v>1.5</v>
      </c>
      <c r="D108" s="69">
        <v>2.02</v>
      </c>
      <c r="E108" s="1217">
        <v>3.23</v>
      </c>
      <c r="F108" s="1217">
        <v>2.99</v>
      </c>
      <c r="G108" s="1218"/>
    </row>
    <row r="109" spans="1:7" s="1201" customFormat="1" ht="12.75" customHeight="1">
      <c r="A109" s="1213" t="s">
        <v>217</v>
      </c>
      <c r="B109" s="1217">
        <v>0.23</v>
      </c>
      <c r="C109" s="1214">
        <v>0.4</v>
      </c>
      <c r="D109" s="69">
        <v>0.35</v>
      </c>
      <c r="E109" s="1214">
        <v>0.33</v>
      </c>
      <c r="F109" s="1214">
        <v>0.33</v>
      </c>
      <c r="G109" s="1218"/>
    </row>
    <row r="110" spans="1:7" s="1201" customFormat="1" ht="12.75" customHeight="1">
      <c r="A110" s="1213" t="s">
        <v>218</v>
      </c>
      <c r="B110" s="1217">
        <v>0.28999999999999998</v>
      </c>
      <c r="C110" s="1214">
        <v>0.35</v>
      </c>
      <c r="D110" s="69">
        <v>0.28000000000000003</v>
      </c>
      <c r="E110" s="1214">
        <v>0.41</v>
      </c>
      <c r="F110" s="1214">
        <v>0.3</v>
      </c>
      <c r="G110" s="1218"/>
    </row>
    <row r="111" spans="1:7" s="1201" customFormat="1" ht="12.75" customHeight="1">
      <c r="A111" s="1213" t="s">
        <v>219</v>
      </c>
      <c r="B111" s="1217">
        <v>0.65</v>
      </c>
      <c r="C111" s="1214">
        <v>0.36</v>
      </c>
      <c r="D111" s="69">
        <v>0.56999999999999995</v>
      </c>
      <c r="E111" s="1214">
        <v>0.5</v>
      </c>
      <c r="F111" s="1214">
        <v>0.62</v>
      </c>
      <c r="G111" s="1218"/>
    </row>
    <row r="112" spans="1:7" s="1201" customFormat="1" ht="12.75" customHeight="1">
      <c r="A112" s="1213" t="s">
        <v>220</v>
      </c>
      <c r="B112" s="1217">
        <v>1.1100000000000001</v>
      </c>
      <c r="C112" s="1214">
        <v>0.71</v>
      </c>
      <c r="D112" s="69">
        <v>0.63</v>
      </c>
      <c r="E112" s="1214">
        <v>0.61</v>
      </c>
      <c r="F112" s="1214">
        <v>0.69</v>
      </c>
      <c r="G112" s="1218"/>
    </row>
    <row r="113" spans="1:7" s="1201" customFormat="1" ht="12.75" customHeight="1">
      <c r="A113" s="1213" t="s">
        <v>221</v>
      </c>
      <c r="B113" s="1217">
        <v>1.25</v>
      </c>
      <c r="C113" s="1214">
        <v>0.86</v>
      </c>
      <c r="D113" s="69">
        <v>0.92</v>
      </c>
      <c r="E113" s="1214">
        <v>0.97</v>
      </c>
      <c r="F113" s="1214">
        <v>0.73</v>
      </c>
      <c r="G113" s="1218"/>
    </row>
    <row r="114" spans="1:7" s="1201" customFormat="1" ht="12.75" customHeight="1">
      <c r="A114" s="1213" t="s">
        <v>222</v>
      </c>
      <c r="B114" s="1217">
        <v>1.76</v>
      </c>
      <c r="C114" s="1214">
        <v>1.36</v>
      </c>
      <c r="D114" s="69">
        <v>1.07</v>
      </c>
      <c r="E114" s="1214">
        <v>1.2</v>
      </c>
      <c r="F114" s="1214">
        <v>1.1499999999999999</v>
      </c>
      <c r="G114" s="1218"/>
    </row>
    <row r="115" spans="1:7" s="1201" customFormat="1" ht="12.75" customHeight="1">
      <c r="A115" s="1213" t="s">
        <v>223</v>
      </c>
      <c r="B115" s="1217">
        <v>2.6</v>
      </c>
      <c r="C115" s="1214">
        <v>2.19</v>
      </c>
      <c r="D115" s="69">
        <v>2.13</v>
      </c>
      <c r="E115" s="1214">
        <v>1.92</v>
      </c>
      <c r="F115" s="1214">
        <v>1.72</v>
      </c>
      <c r="G115" s="1218"/>
    </row>
    <row r="116" spans="1:7" s="1201" customFormat="1" ht="12.75" customHeight="1">
      <c r="A116" s="1213" t="s">
        <v>224</v>
      </c>
      <c r="B116" s="1217">
        <v>4.91</v>
      </c>
      <c r="C116" s="1214">
        <v>3.53</v>
      </c>
      <c r="D116" s="69">
        <v>3.04</v>
      </c>
      <c r="E116" s="1214">
        <v>3.23</v>
      </c>
      <c r="F116" s="1214">
        <v>2.97</v>
      </c>
      <c r="G116" s="1218"/>
    </row>
    <row r="117" spans="1:7" s="1202" customFormat="1" ht="18" customHeight="1">
      <c r="A117" s="1219" t="s">
        <v>1203</v>
      </c>
      <c r="B117" s="1220"/>
      <c r="C117" s="1191"/>
      <c r="D117" s="1221"/>
      <c r="E117" s="1191"/>
      <c r="F117" s="1221"/>
      <c r="G117" s="1222"/>
    </row>
    <row r="118" spans="1:7" s="1228" customFormat="1" ht="18" customHeight="1">
      <c r="A118" s="1223" t="s">
        <v>388</v>
      </c>
      <c r="B118" s="1224"/>
      <c r="C118" s="1194"/>
      <c r="D118" s="1225"/>
      <c r="E118" s="1194"/>
      <c r="F118" s="1226"/>
      <c r="G118" s="1227"/>
    </row>
    <row r="119" spans="1:7" s="1231" customFormat="1" ht="18" customHeight="1">
      <c r="A119" s="1229"/>
      <c r="B119" s="1197">
        <v>2021</v>
      </c>
      <c r="C119" s="1197">
        <v>2022</v>
      </c>
      <c r="D119" s="1197">
        <v>2023</v>
      </c>
      <c r="E119" s="1197">
        <v>2024</v>
      </c>
      <c r="F119" s="1197">
        <v>2025</v>
      </c>
      <c r="G119" s="1230"/>
    </row>
    <row r="120" spans="1:7" s="1231" customFormat="1" ht="9.9499999999999993" customHeight="1">
      <c r="B120" s="1232"/>
      <c r="C120" s="1187"/>
      <c r="D120" s="1186"/>
      <c r="E120" s="1233"/>
      <c r="F120" s="1234"/>
      <c r="G120" s="1235"/>
    </row>
    <row r="121" spans="1:7" s="1231" customFormat="1" ht="12.95" customHeight="1">
      <c r="A121" s="1746" t="s">
        <v>212</v>
      </c>
      <c r="B121" s="1746"/>
      <c r="C121" s="1746"/>
      <c r="D121" s="1746"/>
      <c r="E121" s="1746"/>
      <c r="F121" s="1746"/>
      <c r="G121" s="1235"/>
    </row>
    <row r="122" spans="1:7" s="1231" customFormat="1" ht="12" customHeight="1">
      <c r="B122" s="1232"/>
      <c r="C122" s="1187"/>
      <c r="D122" s="1186"/>
      <c r="E122" s="1233"/>
      <c r="F122" s="1234"/>
      <c r="G122" s="1235"/>
    </row>
    <row r="123" spans="1:7" s="1201" customFormat="1" ht="12.75" customHeight="1">
      <c r="A123" s="1213" t="s">
        <v>225</v>
      </c>
      <c r="B123" s="1217">
        <v>8.81</v>
      </c>
      <c r="C123" s="1214">
        <v>5.19</v>
      </c>
      <c r="D123" s="69">
        <v>4.91</v>
      </c>
      <c r="E123" s="1214">
        <v>5.12</v>
      </c>
      <c r="F123" s="1214">
        <v>4.17</v>
      </c>
      <c r="G123" s="1218"/>
    </row>
    <row r="124" spans="1:7" s="1201" customFormat="1" ht="13.5" customHeight="1">
      <c r="A124" s="1213" t="s">
        <v>226</v>
      </c>
      <c r="B124" s="1217">
        <v>10.48</v>
      </c>
      <c r="C124" s="1214">
        <v>7.08</v>
      </c>
      <c r="D124" s="69">
        <v>6.74</v>
      </c>
      <c r="E124" s="1214">
        <v>6.72</v>
      </c>
      <c r="F124" s="1214">
        <v>7.08</v>
      </c>
      <c r="G124" s="1218"/>
    </row>
    <row r="125" spans="1:7" s="1201" customFormat="1" ht="12.75" customHeight="1">
      <c r="A125" s="1213" t="s">
        <v>227</v>
      </c>
      <c r="B125" s="1217">
        <v>17.89</v>
      </c>
      <c r="C125" s="1214">
        <v>10.82</v>
      </c>
      <c r="D125" s="69">
        <v>9.17</v>
      </c>
      <c r="E125" s="1214">
        <v>9.9600000000000009</v>
      </c>
      <c r="F125" s="1214">
        <v>10</v>
      </c>
      <c r="G125" s="1218"/>
    </row>
    <row r="126" spans="1:7" s="1201" customFormat="1" ht="12.75" customHeight="1">
      <c r="A126" s="1213" t="s">
        <v>228</v>
      </c>
      <c r="B126" s="1217">
        <v>26.12</v>
      </c>
      <c r="C126" s="1214">
        <v>18.53</v>
      </c>
      <c r="D126" s="69">
        <v>16.93</v>
      </c>
      <c r="E126" s="1214">
        <v>16.02</v>
      </c>
      <c r="F126" s="1214">
        <v>15.88</v>
      </c>
      <c r="G126" s="1218"/>
    </row>
    <row r="127" spans="1:7" s="1201" customFormat="1" ht="12.75" customHeight="1">
      <c r="A127" s="1213" t="s">
        <v>229</v>
      </c>
      <c r="B127" s="1217">
        <v>45.98</v>
      </c>
      <c r="C127" s="1214">
        <v>29.67</v>
      </c>
      <c r="D127" s="69">
        <v>25.1</v>
      </c>
      <c r="E127" s="1214">
        <v>26.84</v>
      </c>
      <c r="F127" s="1214">
        <v>27.99</v>
      </c>
      <c r="G127" s="1218"/>
    </row>
    <row r="128" spans="1:7" s="1201" customFormat="1" ht="12.75" customHeight="1">
      <c r="A128" s="1213" t="s">
        <v>230</v>
      </c>
      <c r="B128" s="1217">
        <v>64.45</v>
      </c>
      <c r="C128" s="1214">
        <v>42.63</v>
      </c>
      <c r="D128" s="69">
        <v>37.92</v>
      </c>
      <c r="E128" s="1214">
        <v>37.56</v>
      </c>
      <c r="F128" s="1214">
        <v>38.44</v>
      </c>
      <c r="G128" s="1218"/>
    </row>
    <row r="129" spans="1:7" s="1201" customFormat="1" ht="12.75" customHeight="1">
      <c r="A129" s="1213" t="s">
        <v>231</v>
      </c>
      <c r="B129" s="1217">
        <v>92.94</v>
      </c>
      <c r="C129" s="1214">
        <v>69.75</v>
      </c>
      <c r="D129" s="69">
        <v>51.5</v>
      </c>
      <c r="E129" s="1214">
        <v>52.64</v>
      </c>
      <c r="F129" s="1214">
        <v>50.24</v>
      </c>
      <c r="G129" s="1218"/>
    </row>
    <row r="130" spans="1:7" s="1201" customFormat="1" ht="12.75" customHeight="1">
      <c r="A130" s="1213" t="s">
        <v>232</v>
      </c>
      <c r="B130" s="1217">
        <v>137.9</v>
      </c>
      <c r="C130" s="1214">
        <v>137.83000000000001</v>
      </c>
      <c r="D130" s="69">
        <v>110.26</v>
      </c>
      <c r="E130" s="1214">
        <v>105.37</v>
      </c>
      <c r="F130" s="1214">
        <v>98.95</v>
      </c>
      <c r="G130" s="1218"/>
    </row>
    <row r="131" spans="1:7" s="1201" customFormat="1" ht="12.75" customHeight="1">
      <c r="A131" s="1213" t="s">
        <v>233</v>
      </c>
      <c r="B131" s="1217">
        <v>173.22</v>
      </c>
      <c r="C131" s="1214">
        <v>200.33</v>
      </c>
      <c r="D131" s="69">
        <v>183.43</v>
      </c>
      <c r="E131" s="1214">
        <v>174.54</v>
      </c>
      <c r="F131" s="1214">
        <v>176.37</v>
      </c>
      <c r="G131" s="1218"/>
    </row>
    <row r="132" spans="1:7" s="1201" customFormat="1" ht="15" customHeight="1">
      <c r="A132" s="1202" t="s">
        <v>235</v>
      </c>
      <c r="B132" s="1203">
        <v>5.53</v>
      </c>
      <c r="C132" s="1203">
        <v>4.34</v>
      </c>
      <c r="D132" s="67">
        <v>4.16</v>
      </c>
      <c r="E132" s="1203">
        <v>4.0999999999999996</v>
      </c>
      <c r="F132" s="1203">
        <v>3.91</v>
      </c>
      <c r="G132" s="1205"/>
    </row>
    <row r="133" spans="1:7" s="1201" customFormat="1" ht="13.5" customHeight="1">
      <c r="A133" s="1206" t="s">
        <v>213</v>
      </c>
      <c r="B133" s="1186"/>
      <c r="C133" s="1186"/>
      <c r="D133" s="1186"/>
      <c r="E133" s="1186"/>
      <c r="F133" s="1186"/>
      <c r="G133" s="1212"/>
    </row>
    <row r="134" spans="1:7" s="1201" customFormat="1" ht="12.75" customHeight="1">
      <c r="A134" s="1209" t="s">
        <v>214</v>
      </c>
      <c r="B134" s="1186">
        <v>20.6</v>
      </c>
      <c r="C134" s="1186">
        <v>23.2</v>
      </c>
      <c r="D134" s="69">
        <v>37.24</v>
      </c>
      <c r="E134" s="1186">
        <v>26.9</v>
      </c>
      <c r="F134" s="1186">
        <v>18.760000000000002</v>
      </c>
      <c r="G134" s="1212"/>
    </row>
    <row r="135" spans="1:7" s="1201" customFormat="1" ht="12.75" customHeight="1">
      <c r="A135" s="1209" t="s">
        <v>215</v>
      </c>
      <c r="B135" s="1186">
        <v>22.04</v>
      </c>
      <c r="C135" s="1186">
        <v>24.83</v>
      </c>
      <c r="D135" s="69">
        <v>38.57</v>
      </c>
      <c r="E135" s="1186">
        <v>29.3</v>
      </c>
      <c r="F135" s="1186">
        <v>20.75</v>
      </c>
      <c r="G135" s="1212"/>
    </row>
    <row r="136" spans="1:7" s="1201" customFormat="1" ht="12.75" customHeight="1">
      <c r="A136" s="1209" t="s">
        <v>216</v>
      </c>
      <c r="B136" s="1217">
        <v>1.44</v>
      </c>
      <c r="C136" s="1217">
        <v>1.64</v>
      </c>
      <c r="D136" s="69">
        <v>1.33</v>
      </c>
      <c r="E136" s="1217">
        <v>2.44</v>
      </c>
      <c r="F136" s="1217">
        <v>1.99</v>
      </c>
      <c r="G136" s="1218"/>
    </row>
    <row r="137" spans="1:7" s="1201" customFormat="1" ht="12.75" customHeight="1">
      <c r="A137" s="1213" t="s">
        <v>217</v>
      </c>
      <c r="B137" s="1217">
        <v>0.17</v>
      </c>
      <c r="C137" s="1214">
        <v>0.18</v>
      </c>
      <c r="D137" s="69">
        <v>0.38</v>
      </c>
      <c r="E137" s="1214">
        <v>0.24</v>
      </c>
      <c r="F137" s="1214">
        <v>0.23</v>
      </c>
      <c r="G137" s="1218"/>
    </row>
    <row r="138" spans="1:7" s="1201" customFormat="1" ht="12.75" customHeight="1">
      <c r="A138" s="1213" t="s">
        <v>218</v>
      </c>
      <c r="B138" s="1217">
        <v>0.28000000000000003</v>
      </c>
      <c r="C138" s="1214">
        <v>0.18</v>
      </c>
      <c r="D138" s="69">
        <v>0.2</v>
      </c>
      <c r="E138" s="1214">
        <v>0.23</v>
      </c>
      <c r="F138" s="1214">
        <v>0.26</v>
      </c>
      <c r="G138" s="1218"/>
    </row>
    <row r="139" spans="1:7" s="1201" customFormat="1" ht="12.75" customHeight="1">
      <c r="A139" s="1213" t="s">
        <v>219</v>
      </c>
      <c r="B139" s="1217">
        <v>0.53</v>
      </c>
      <c r="C139" s="1214">
        <v>0.31</v>
      </c>
      <c r="D139" s="69">
        <v>0.3</v>
      </c>
      <c r="E139" s="1214">
        <v>0.39</v>
      </c>
      <c r="F139" s="1214">
        <v>0.32</v>
      </c>
      <c r="G139" s="1218"/>
    </row>
    <row r="140" spans="1:7" s="1201" customFormat="1" ht="12.75" customHeight="1">
      <c r="A140" s="1213" t="s">
        <v>220</v>
      </c>
      <c r="B140" s="1217">
        <v>0.52</v>
      </c>
      <c r="C140" s="1214">
        <v>0.31</v>
      </c>
      <c r="D140" s="69">
        <v>0.27</v>
      </c>
      <c r="E140" s="1214">
        <v>0.51</v>
      </c>
      <c r="F140" s="1214">
        <v>0.34</v>
      </c>
      <c r="G140" s="1218"/>
    </row>
    <row r="141" spans="1:7" s="1201" customFormat="1" ht="12.75" customHeight="1">
      <c r="A141" s="1213" t="s">
        <v>221</v>
      </c>
      <c r="B141" s="1217">
        <v>0.45</v>
      </c>
      <c r="C141" s="1214">
        <v>0.27</v>
      </c>
      <c r="D141" s="69">
        <v>0.31</v>
      </c>
      <c r="E141" s="1214">
        <v>0.44</v>
      </c>
      <c r="F141" s="1214">
        <v>0.45</v>
      </c>
      <c r="G141" s="1218"/>
    </row>
    <row r="142" spans="1:7" s="1201" customFormat="1" ht="12.75" customHeight="1">
      <c r="A142" s="1213" t="s">
        <v>222</v>
      </c>
      <c r="B142" s="1217">
        <v>0.65</v>
      </c>
      <c r="C142" s="1214">
        <v>0.64</v>
      </c>
      <c r="D142" s="69">
        <v>0.52</v>
      </c>
      <c r="E142" s="1214">
        <v>0.44</v>
      </c>
      <c r="F142" s="1214">
        <v>0.4</v>
      </c>
      <c r="G142" s="1218"/>
    </row>
    <row r="143" spans="1:7" s="1201" customFormat="1" ht="12.75" customHeight="1">
      <c r="A143" s="1213" t="s">
        <v>223</v>
      </c>
      <c r="B143" s="1217">
        <v>1.17</v>
      </c>
      <c r="C143" s="1214">
        <v>0.98</v>
      </c>
      <c r="D143" s="69">
        <v>0.66</v>
      </c>
      <c r="E143" s="1214">
        <v>0.94</v>
      </c>
      <c r="F143" s="1214">
        <v>0.68</v>
      </c>
      <c r="G143" s="1218"/>
    </row>
    <row r="144" spans="1:7" s="1201" customFormat="1" ht="12.75" customHeight="1">
      <c r="A144" s="1213" t="s">
        <v>224</v>
      </c>
      <c r="B144" s="1217">
        <v>1.9</v>
      </c>
      <c r="C144" s="1214">
        <v>1.55</v>
      </c>
      <c r="D144" s="69">
        <v>0.92</v>
      </c>
      <c r="E144" s="1214">
        <v>1.34</v>
      </c>
      <c r="F144" s="1214">
        <v>1.1000000000000001</v>
      </c>
      <c r="G144" s="1218"/>
    </row>
    <row r="145" spans="1:7" s="1201" customFormat="1" ht="12.75" customHeight="1">
      <c r="A145" s="1213" t="s">
        <v>225</v>
      </c>
      <c r="B145" s="1217">
        <v>2.93</v>
      </c>
      <c r="C145" s="1214">
        <v>2.0699999999999998</v>
      </c>
      <c r="D145" s="69">
        <v>2.11</v>
      </c>
      <c r="E145" s="1214">
        <v>1.83</v>
      </c>
      <c r="F145" s="1214">
        <v>1.95</v>
      </c>
      <c r="G145" s="1218"/>
    </row>
    <row r="146" spans="1:7" s="1201" customFormat="1" ht="12.75" customHeight="1">
      <c r="A146" s="1213" t="s">
        <v>226</v>
      </c>
      <c r="B146" s="1217">
        <v>4.26</v>
      </c>
      <c r="C146" s="1214">
        <v>3.17</v>
      </c>
      <c r="D146" s="69">
        <v>3.14</v>
      </c>
      <c r="E146" s="1214">
        <v>3.14</v>
      </c>
      <c r="F146" s="1214">
        <v>2.63</v>
      </c>
      <c r="G146" s="1218"/>
    </row>
    <row r="147" spans="1:7" s="1201" customFormat="1" ht="12.75" customHeight="1">
      <c r="A147" s="1213" t="s">
        <v>227</v>
      </c>
      <c r="B147" s="1217">
        <v>6.95</v>
      </c>
      <c r="C147" s="1214">
        <v>5.09</v>
      </c>
      <c r="D147" s="69">
        <v>4.4400000000000004</v>
      </c>
      <c r="E147" s="1214">
        <v>4.42</v>
      </c>
      <c r="F147" s="1214">
        <v>4.2699999999999996</v>
      </c>
      <c r="G147" s="1218"/>
    </row>
    <row r="148" spans="1:7" s="1201" customFormat="1" ht="12.75" customHeight="1">
      <c r="A148" s="1213" t="s">
        <v>228</v>
      </c>
      <c r="B148" s="1217">
        <v>11.71</v>
      </c>
      <c r="C148" s="1214">
        <v>8.7799999999999994</v>
      </c>
      <c r="D148" s="69">
        <v>7.82</v>
      </c>
      <c r="E148" s="1214">
        <v>7.75</v>
      </c>
      <c r="F148" s="1214">
        <v>7.61</v>
      </c>
      <c r="G148" s="1218"/>
    </row>
    <row r="149" spans="1:7" s="1201" customFormat="1" ht="12.75" customHeight="1">
      <c r="A149" s="1213" t="s">
        <v>229</v>
      </c>
      <c r="B149" s="1217">
        <v>20.69</v>
      </c>
      <c r="C149" s="1214">
        <v>14.34</v>
      </c>
      <c r="D149" s="69">
        <v>12.56</v>
      </c>
      <c r="E149" s="1214">
        <v>13.49</v>
      </c>
      <c r="F149" s="1214">
        <v>12.39</v>
      </c>
      <c r="G149" s="1218"/>
    </row>
    <row r="150" spans="1:7" s="1201" customFormat="1" ht="12.75" customHeight="1">
      <c r="A150" s="1213" t="s">
        <v>230</v>
      </c>
      <c r="B150" s="1217">
        <v>33.97</v>
      </c>
      <c r="C150" s="1214">
        <v>26.24</v>
      </c>
      <c r="D150" s="69">
        <v>21.58</v>
      </c>
      <c r="E150" s="1214">
        <v>20.83</v>
      </c>
      <c r="F150" s="1214">
        <v>20.6</v>
      </c>
      <c r="G150" s="1218"/>
    </row>
    <row r="151" spans="1:7" s="1201" customFormat="1" ht="12.75" customHeight="1">
      <c r="A151" s="1213" t="s">
        <v>231</v>
      </c>
      <c r="B151" s="1217">
        <v>49.99</v>
      </c>
      <c r="C151" s="1214">
        <v>41.49</v>
      </c>
      <c r="D151" s="69">
        <v>33.340000000000003</v>
      </c>
      <c r="E151" s="1214">
        <v>36.39</v>
      </c>
      <c r="F151" s="1214">
        <v>39.799999999999997</v>
      </c>
      <c r="G151" s="1218"/>
    </row>
    <row r="152" spans="1:7" s="1201" customFormat="1" ht="12.75" customHeight="1">
      <c r="A152" s="1213" t="s">
        <v>232</v>
      </c>
      <c r="B152" s="1217">
        <v>97.79</v>
      </c>
      <c r="C152" s="1214">
        <v>101.85</v>
      </c>
      <c r="D152" s="69">
        <v>98.79</v>
      </c>
      <c r="E152" s="1214">
        <v>89.77</v>
      </c>
      <c r="F152" s="1217">
        <v>77.97</v>
      </c>
      <c r="G152" s="1218"/>
    </row>
    <row r="153" spans="1:7" s="1201" customFormat="1" ht="12.75" customHeight="1">
      <c r="A153" s="1213" t="s">
        <v>233</v>
      </c>
      <c r="B153" s="1217">
        <v>185.71</v>
      </c>
      <c r="C153" s="1214">
        <v>182.77</v>
      </c>
      <c r="D153" s="69">
        <v>211.59</v>
      </c>
      <c r="E153" s="1214">
        <v>202.52</v>
      </c>
      <c r="F153" s="1186">
        <v>200.1</v>
      </c>
      <c r="G153" s="1218"/>
    </row>
    <row r="154" spans="1:7" s="1201" customFormat="1" ht="15" customHeight="1">
      <c r="A154" s="1236" t="s">
        <v>1051</v>
      </c>
      <c r="B154" s="1186"/>
      <c r="C154" s="1186"/>
      <c r="D154" s="1186"/>
      <c r="E154" s="1186"/>
      <c r="F154" s="1186"/>
      <c r="G154" s="1212"/>
    </row>
    <row r="155" spans="1:7" s="1201" customFormat="1" ht="12.75" customHeight="1">
      <c r="A155" s="1202" t="s">
        <v>161</v>
      </c>
      <c r="B155" s="1203">
        <v>5.53</v>
      </c>
      <c r="C155" s="1203">
        <v>4.29</v>
      </c>
      <c r="D155" s="67">
        <v>4.32</v>
      </c>
      <c r="E155" s="1203">
        <v>4.3</v>
      </c>
      <c r="F155" s="1203">
        <v>4.62</v>
      </c>
      <c r="G155" s="1205"/>
    </row>
    <row r="156" spans="1:7" s="1201" customFormat="1" ht="9.9499999999999993" customHeight="1">
      <c r="A156" s="1206" t="s">
        <v>213</v>
      </c>
      <c r="B156" s="1186"/>
      <c r="C156" s="1186"/>
      <c r="D156" s="1186"/>
      <c r="E156" s="1186"/>
      <c r="F156" s="1186"/>
      <c r="G156" s="1212"/>
    </row>
    <row r="157" spans="1:7" s="1201" customFormat="1" ht="12.75" customHeight="1">
      <c r="A157" s="1209" t="s">
        <v>214</v>
      </c>
      <c r="B157" s="1217">
        <v>9.33</v>
      </c>
      <c r="C157" s="1217">
        <v>8.08</v>
      </c>
      <c r="D157" s="69">
        <v>3.7</v>
      </c>
      <c r="E157" s="1217">
        <v>4.5</v>
      </c>
      <c r="F157" s="1217">
        <v>6.12</v>
      </c>
      <c r="G157" s="1218"/>
    </row>
    <row r="158" spans="1:7" s="1201" customFormat="1" ht="12.75" customHeight="1">
      <c r="A158" s="1209" t="s">
        <v>215</v>
      </c>
      <c r="B158" s="1186">
        <v>12.58</v>
      </c>
      <c r="C158" s="1186">
        <v>11.02</v>
      </c>
      <c r="D158" s="69">
        <v>6.85</v>
      </c>
      <c r="E158" s="1186">
        <v>7.1</v>
      </c>
      <c r="F158" s="1186">
        <v>8.5500000000000007</v>
      </c>
      <c r="G158" s="1212"/>
    </row>
    <row r="159" spans="1:7" s="1201" customFormat="1" ht="12.75" customHeight="1">
      <c r="A159" s="1209" t="s">
        <v>216</v>
      </c>
      <c r="B159" s="1217">
        <v>3.24</v>
      </c>
      <c r="C159" s="1217">
        <v>2.94</v>
      </c>
      <c r="D159" s="69">
        <v>3.15</v>
      </c>
      <c r="E159" s="1217">
        <v>2.64</v>
      </c>
      <c r="F159" s="1217">
        <v>2.4300000000000002</v>
      </c>
      <c r="G159" s="1218"/>
    </row>
    <row r="160" spans="1:7" s="1201" customFormat="1" ht="12.75" customHeight="1">
      <c r="A160" s="1213" t="s">
        <v>217</v>
      </c>
      <c r="B160" s="1217">
        <v>0.28999999999999998</v>
      </c>
      <c r="C160" s="1214">
        <v>0.22</v>
      </c>
      <c r="D160" s="69">
        <v>0.3</v>
      </c>
      <c r="E160" s="1214">
        <v>0.26</v>
      </c>
      <c r="F160" s="1214">
        <v>0.27</v>
      </c>
      <c r="G160" s="1218"/>
    </row>
    <row r="161" spans="1:7" s="1201" customFormat="1" ht="12.75" customHeight="1">
      <c r="A161" s="1213" t="s">
        <v>218</v>
      </c>
      <c r="B161" s="1217">
        <v>0.31</v>
      </c>
      <c r="C161" s="1214">
        <v>0.37</v>
      </c>
      <c r="D161" s="69">
        <v>0.31</v>
      </c>
      <c r="E161" s="1214">
        <v>0.3</v>
      </c>
      <c r="F161" s="1214">
        <v>0.31</v>
      </c>
      <c r="G161" s="1218"/>
    </row>
    <row r="162" spans="1:7" s="1201" customFormat="1" ht="12.75" customHeight="1">
      <c r="A162" s="1213" t="s">
        <v>219</v>
      </c>
      <c r="B162" s="1217">
        <v>0.79</v>
      </c>
      <c r="C162" s="1214">
        <v>0.59</v>
      </c>
      <c r="D162" s="69">
        <v>0.57999999999999996</v>
      </c>
      <c r="E162" s="1214">
        <v>0.6</v>
      </c>
      <c r="F162" s="1214">
        <v>0.57999999999999996</v>
      </c>
      <c r="G162" s="1218"/>
    </row>
    <row r="163" spans="1:7" s="1201" customFormat="1" ht="12.75" customHeight="1">
      <c r="A163" s="1213" t="s">
        <v>220</v>
      </c>
      <c r="B163" s="1217">
        <v>0.89</v>
      </c>
      <c r="C163" s="1214">
        <v>0.7</v>
      </c>
      <c r="D163" s="69">
        <v>0.85</v>
      </c>
      <c r="E163" s="1214">
        <v>0.81</v>
      </c>
      <c r="F163" s="1214">
        <v>0.88</v>
      </c>
      <c r="G163" s="1218"/>
    </row>
    <row r="164" spans="1:7" s="1201" customFormat="1" ht="12.75" customHeight="1">
      <c r="A164" s="1213" t="s">
        <v>221</v>
      </c>
      <c r="B164" s="1217">
        <v>0.74</v>
      </c>
      <c r="C164" s="1214">
        <v>0.75</v>
      </c>
      <c r="D164" s="69">
        <v>0.82</v>
      </c>
      <c r="E164" s="1214">
        <v>0.92</v>
      </c>
      <c r="F164" s="1214">
        <v>0.94</v>
      </c>
      <c r="G164" s="1218"/>
    </row>
    <row r="165" spans="1:7" s="1201" customFormat="1" ht="12.75" customHeight="1">
      <c r="A165" s="1213" t="s">
        <v>222</v>
      </c>
      <c r="B165" s="1217">
        <v>1.4</v>
      </c>
      <c r="C165" s="1214">
        <v>1.17</v>
      </c>
      <c r="D165" s="69">
        <v>1.17</v>
      </c>
      <c r="E165" s="1214">
        <v>1.03</v>
      </c>
      <c r="F165" s="1214">
        <v>1.27</v>
      </c>
      <c r="G165" s="1218"/>
    </row>
    <row r="166" spans="1:7" s="1201" customFormat="1" ht="12.75" customHeight="1">
      <c r="A166" s="1213" t="s">
        <v>223</v>
      </c>
      <c r="B166" s="1217">
        <v>2.23</v>
      </c>
      <c r="C166" s="1214">
        <v>1.95</v>
      </c>
      <c r="D166" s="69">
        <v>1.76</v>
      </c>
      <c r="E166" s="1214">
        <v>1.65</v>
      </c>
      <c r="F166" s="1214">
        <v>1.81</v>
      </c>
      <c r="G166" s="1218"/>
    </row>
    <row r="167" spans="1:7" s="1201" customFormat="1" ht="12.75" customHeight="1">
      <c r="A167" s="1213" t="s">
        <v>224</v>
      </c>
      <c r="B167" s="1217">
        <v>3.53</v>
      </c>
      <c r="C167" s="1214">
        <v>3</v>
      </c>
      <c r="D167" s="69">
        <v>2.78</v>
      </c>
      <c r="E167" s="1214">
        <v>2.69</v>
      </c>
      <c r="F167" s="1214">
        <v>2.87</v>
      </c>
      <c r="G167" s="1218"/>
    </row>
    <row r="168" spans="1:7" s="1201" customFormat="1" ht="12.75" customHeight="1">
      <c r="A168" s="1213" t="s">
        <v>225</v>
      </c>
      <c r="B168" s="1217">
        <v>5.52</v>
      </c>
      <c r="C168" s="1214">
        <v>4.0599999999999996</v>
      </c>
      <c r="D168" s="69">
        <v>4.5</v>
      </c>
      <c r="E168" s="1214">
        <v>4.2699999999999996</v>
      </c>
      <c r="F168" s="1214">
        <v>4.53</v>
      </c>
      <c r="G168" s="1218"/>
    </row>
    <row r="169" spans="1:7" s="1201" customFormat="1" ht="12.75" customHeight="1">
      <c r="A169" s="1213" t="s">
        <v>226</v>
      </c>
      <c r="B169" s="1217">
        <v>7.62</v>
      </c>
      <c r="C169" s="1214">
        <v>6.33</v>
      </c>
      <c r="D169" s="69">
        <v>6.17</v>
      </c>
      <c r="E169" s="1214">
        <v>5.7</v>
      </c>
      <c r="F169" s="1214">
        <v>6.53</v>
      </c>
      <c r="G169" s="1218"/>
    </row>
    <row r="170" spans="1:7" s="1201" customFormat="1" ht="12.75" customHeight="1">
      <c r="A170" s="1213" t="s">
        <v>227</v>
      </c>
      <c r="B170" s="1217">
        <v>11.13</v>
      </c>
      <c r="C170" s="1214">
        <v>9.27</v>
      </c>
      <c r="D170" s="69">
        <v>8.6</v>
      </c>
      <c r="E170" s="1214">
        <v>8.6199999999999992</v>
      </c>
      <c r="F170" s="1214">
        <v>8.81</v>
      </c>
      <c r="G170" s="1218"/>
    </row>
    <row r="171" spans="1:7" s="1201" customFormat="1" ht="12.75" customHeight="1">
      <c r="A171" s="1213" t="s">
        <v>228</v>
      </c>
      <c r="B171" s="1217">
        <v>17.850000000000001</v>
      </c>
      <c r="C171" s="1214">
        <v>14.31</v>
      </c>
      <c r="D171" s="69">
        <v>13.78</v>
      </c>
      <c r="E171" s="1214">
        <v>13.34</v>
      </c>
      <c r="F171" s="1214">
        <v>13.32</v>
      </c>
      <c r="G171" s="1218"/>
    </row>
    <row r="172" spans="1:7" s="1201" customFormat="1" ht="12.75" customHeight="1">
      <c r="A172" s="1213" t="s">
        <v>229</v>
      </c>
      <c r="B172" s="1217">
        <v>27.64</v>
      </c>
      <c r="C172" s="1214">
        <v>22.32</v>
      </c>
      <c r="D172" s="69">
        <v>21.38</v>
      </c>
      <c r="E172" s="1214">
        <v>20.48</v>
      </c>
      <c r="F172" s="1214">
        <v>21.54</v>
      </c>
      <c r="G172" s="1218"/>
    </row>
    <row r="173" spans="1:7" s="1201" customFormat="1" ht="12.75" customHeight="1">
      <c r="A173" s="1213" t="s">
        <v>230</v>
      </c>
      <c r="B173" s="1217">
        <v>42.08</v>
      </c>
      <c r="C173" s="1214">
        <v>35.25</v>
      </c>
      <c r="D173" s="69">
        <v>33.22</v>
      </c>
      <c r="E173" s="1214">
        <v>32.56</v>
      </c>
      <c r="F173" s="1214">
        <v>33.99</v>
      </c>
      <c r="G173" s="1218"/>
    </row>
    <row r="174" spans="1:7" s="1201" customFormat="1" ht="12.75" customHeight="1">
      <c r="A174" s="1213" t="s">
        <v>231</v>
      </c>
      <c r="B174" s="1217">
        <v>78.69</v>
      </c>
      <c r="C174" s="1214">
        <v>56.02</v>
      </c>
      <c r="D174" s="69">
        <v>46.53</v>
      </c>
      <c r="E174" s="1214">
        <v>46.86</v>
      </c>
      <c r="F174" s="1214">
        <v>48.8</v>
      </c>
      <c r="G174" s="1218"/>
    </row>
    <row r="175" spans="1:7" s="1202" customFormat="1" ht="18" customHeight="1">
      <c r="A175" s="1219" t="s">
        <v>1203</v>
      </c>
      <c r="B175" s="1220"/>
      <c r="C175" s="1191"/>
      <c r="D175" s="1221"/>
      <c r="E175" s="1191"/>
      <c r="F175" s="1137"/>
      <c r="G175" s="1222"/>
    </row>
    <row r="176" spans="1:7" s="1228" customFormat="1" ht="18" customHeight="1">
      <c r="A176" s="1223" t="s">
        <v>211</v>
      </c>
      <c r="B176" s="1224"/>
      <c r="C176" s="1194"/>
      <c r="D176" s="1225"/>
      <c r="E176" s="1194"/>
      <c r="F176" s="1137"/>
      <c r="G176" s="1227"/>
    </row>
    <row r="177" spans="1:7" s="1231" customFormat="1" ht="18" customHeight="1">
      <c r="A177" s="1229"/>
      <c r="B177" s="1197">
        <v>2021</v>
      </c>
      <c r="C177" s="1197">
        <v>2022</v>
      </c>
      <c r="D177" s="1197">
        <v>2023</v>
      </c>
      <c r="E177" s="1197">
        <v>2024</v>
      </c>
      <c r="F177" s="1197">
        <v>2025</v>
      </c>
      <c r="G177" s="1230"/>
    </row>
    <row r="178" spans="1:7" s="1231" customFormat="1" ht="9.9499999999999993" customHeight="1">
      <c r="B178" s="1232"/>
      <c r="C178" s="1187"/>
      <c r="D178" s="1186"/>
      <c r="E178" s="1233"/>
      <c r="F178" s="1234"/>
      <c r="G178" s="1235"/>
    </row>
    <row r="179" spans="1:7" s="1231" customFormat="1" ht="12.95" customHeight="1">
      <c r="A179" s="1746" t="s">
        <v>212</v>
      </c>
      <c r="B179" s="1746"/>
      <c r="C179" s="1746"/>
      <c r="D179" s="1746"/>
      <c r="E179" s="1746"/>
      <c r="F179" s="1746"/>
      <c r="G179" s="1235"/>
    </row>
    <row r="180" spans="1:7" s="1231" customFormat="1" ht="12" customHeight="1">
      <c r="B180" s="1232"/>
      <c r="C180" s="1187"/>
      <c r="D180" s="1186"/>
      <c r="E180" s="1233"/>
      <c r="F180" s="1234"/>
      <c r="G180" s="1235"/>
    </row>
    <row r="181" spans="1:7" s="1201" customFormat="1" ht="12.75" customHeight="1">
      <c r="A181" s="1213" t="s">
        <v>232</v>
      </c>
      <c r="B181" s="1217">
        <v>122.16</v>
      </c>
      <c r="C181" s="1214">
        <v>92.9</v>
      </c>
      <c r="D181" s="69">
        <v>98.78</v>
      </c>
      <c r="E181" s="1214">
        <v>96.4</v>
      </c>
      <c r="F181" s="1214">
        <v>100.9</v>
      </c>
      <c r="G181" s="1218"/>
    </row>
    <row r="182" spans="1:7" s="1201" customFormat="1" ht="12.75" customHeight="1">
      <c r="A182" s="1213" t="s">
        <v>233</v>
      </c>
      <c r="B182" s="1217">
        <v>172.89</v>
      </c>
      <c r="C182" s="1214">
        <v>129.85</v>
      </c>
      <c r="D182" s="69">
        <v>169.34</v>
      </c>
      <c r="E182" s="1214">
        <v>163</v>
      </c>
      <c r="F182" s="1214">
        <v>179.71</v>
      </c>
      <c r="G182" s="1218"/>
    </row>
    <row r="183" spans="1:7" s="1201" customFormat="1" ht="12.75" customHeight="1">
      <c r="A183" s="1213"/>
      <c r="B183" s="1217"/>
      <c r="C183" s="1217"/>
      <c r="D183" s="1217"/>
      <c r="E183" s="1217"/>
      <c r="F183" s="1217"/>
      <c r="G183" s="1218"/>
    </row>
    <row r="184" spans="1:7" s="1201" customFormat="1" ht="12.95" customHeight="1">
      <c r="A184" s="1202" t="s">
        <v>234</v>
      </c>
      <c r="B184" s="1203">
        <v>6.21</v>
      </c>
      <c r="C184" s="1203">
        <v>5.01</v>
      </c>
      <c r="D184" s="67">
        <v>4.9000000000000004</v>
      </c>
      <c r="E184" s="1203">
        <v>4.9000000000000004</v>
      </c>
      <c r="F184" s="1203">
        <v>5.34</v>
      </c>
      <c r="G184" s="1205"/>
    </row>
    <row r="185" spans="1:7" s="1201" customFormat="1" ht="15" customHeight="1">
      <c r="A185" s="1206" t="s">
        <v>213</v>
      </c>
      <c r="B185" s="1186"/>
      <c r="C185" s="1186"/>
      <c r="D185" s="1186"/>
      <c r="E185" s="1186"/>
      <c r="F185" s="1186"/>
      <c r="G185" s="1212"/>
    </row>
    <row r="186" spans="1:7" s="1201" customFormat="1" ht="12.75" customHeight="1">
      <c r="A186" s="1209" t="s">
        <v>214</v>
      </c>
      <c r="B186" s="1186">
        <v>10.26</v>
      </c>
      <c r="C186" s="1186">
        <v>8.92</v>
      </c>
      <c r="D186" s="69">
        <v>3.87</v>
      </c>
      <c r="E186" s="1186">
        <v>5.4</v>
      </c>
      <c r="F186" s="1186">
        <v>6.79</v>
      </c>
      <c r="G186" s="1212"/>
    </row>
    <row r="187" spans="1:7" s="1201" customFormat="1" ht="12.75" customHeight="1">
      <c r="A187" s="1209" t="s">
        <v>215</v>
      </c>
      <c r="B187" s="1186">
        <v>13.61</v>
      </c>
      <c r="C187" s="1186">
        <v>12.64</v>
      </c>
      <c r="D187" s="69">
        <v>7.19</v>
      </c>
      <c r="E187" s="1186">
        <v>8.3000000000000007</v>
      </c>
      <c r="F187" s="1186">
        <v>9.4</v>
      </c>
      <c r="G187" s="1212"/>
    </row>
    <row r="188" spans="1:7" s="1201" customFormat="1" ht="12.75" customHeight="1">
      <c r="A188" s="1209" t="s">
        <v>216</v>
      </c>
      <c r="B188" s="1217">
        <v>3.35</v>
      </c>
      <c r="C188" s="1217">
        <v>3.72</v>
      </c>
      <c r="D188" s="69">
        <v>3.32</v>
      </c>
      <c r="E188" s="1217">
        <v>2.93</v>
      </c>
      <c r="F188" s="1217">
        <v>2.6</v>
      </c>
      <c r="G188" s="1218"/>
    </row>
    <row r="189" spans="1:7" s="1201" customFormat="1" ht="12.75" customHeight="1">
      <c r="A189" s="1213" t="s">
        <v>217</v>
      </c>
      <c r="B189" s="1217">
        <v>0.38</v>
      </c>
      <c r="C189" s="1214">
        <v>0.28999999999999998</v>
      </c>
      <c r="D189" s="69">
        <v>0.38</v>
      </c>
      <c r="E189" s="1214">
        <v>0.28999999999999998</v>
      </c>
      <c r="F189" s="1214">
        <v>0.33</v>
      </c>
      <c r="G189" s="1218"/>
    </row>
    <row r="190" spans="1:7" s="1201" customFormat="1" ht="12.75" customHeight="1">
      <c r="A190" s="1213" t="s">
        <v>218</v>
      </c>
      <c r="B190" s="1217">
        <v>0.37</v>
      </c>
      <c r="C190" s="1214">
        <v>0.45</v>
      </c>
      <c r="D190" s="69">
        <v>0.38</v>
      </c>
      <c r="E190" s="1214">
        <v>0.38</v>
      </c>
      <c r="F190" s="1214">
        <v>0.37</v>
      </c>
      <c r="G190" s="1218"/>
    </row>
    <row r="191" spans="1:7" s="1201" customFormat="1" ht="12.75" customHeight="1">
      <c r="A191" s="1213" t="s">
        <v>219</v>
      </c>
      <c r="B191" s="1217">
        <v>0.86</v>
      </c>
      <c r="C191" s="1214">
        <v>0.78</v>
      </c>
      <c r="D191" s="69">
        <v>0.7</v>
      </c>
      <c r="E191" s="1214">
        <v>0.76</v>
      </c>
      <c r="F191" s="1214">
        <v>0.73</v>
      </c>
      <c r="G191" s="1218"/>
    </row>
    <row r="192" spans="1:7" s="1201" customFormat="1" ht="12.75" customHeight="1">
      <c r="A192" s="1213" t="s">
        <v>220</v>
      </c>
      <c r="B192" s="1217">
        <v>1.1499999999999999</v>
      </c>
      <c r="C192" s="1214">
        <v>1.02</v>
      </c>
      <c r="D192" s="69">
        <v>1.27</v>
      </c>
      <c r="E192" s="1214">
        <v>1.08</v>
      </c>
      <c r="F192" s="1214">
        <v>1.21</v>
      </c>
      <c r="G192" s="1218"/>
    </row>
    <row r="193" spans="1:7" s="1201" customFormat="1" ht="12.75" customHeight="1">
      <c r="A193" s="1213" t="s">
        <v>221</v>
      </c>
      <c r="B193" s="1217">
        <v>1.04</v>
      </c>
      <c r="C193" s="1214">
        <v>1.05</v>
      </c>
      <c r="D193" s="69">
        <v>1.1399999999999999</v>
      </c>
      <c r="E193" s="1214">
        <v>1.25</v>
      </c>
      <c r="F193" s="1214">
        <v>1.32</v>
      </c>
      <c r="G193" s="1218"/>
    </row>
    <row r="194" spans="1:7" s="1201" customFormat="1" ht="12.75" customHeight="1">
      <c r="A194" s="1213" t="s">
        <v>222</v>
      </c>
      <c r="B194" s="1217">
        <v>1.91</v>
      </c>
      <c r="C194" s="1214">
        <v>1.58</v>
      </c>
      <c r="D194" s="69">
        <v>1.53</v>
      </c>
      <c r="E194" s="1214">
        <v>1.42</v>
      </c>
      <c r="F194" s="1214">
        <v>1.71</v>
      </c>
      <c r="G194" s="1218"/>
    </row>
    <row r="195" spans="1:7" s="1201" customFormat="1" ht="12.75" customHeight="1">
      <c r="A195" s="1213" t="s">
        <v>223</v>
      </c>
      <c r="B195" s="1217">
        <v>3.13</v>
      </c>
      <c r="C195" s="1214">
        <v>2.67</v>
      </c>
      <c r="D195" s="69">
        <v>2.41</v>
      </c>
      <c r="E195" s="1214">
        <v>2.2200000000000002</v>
      </c>
      <c r="F195" s="1214">
        <v>2.33</v>
      </c>
      <c r="G195" s="1218"/>
    </row>
    <row r="196" spans="1:7" s="1201" customFormat="1" ht="12.75" customHeight="1">
      <c r="A196" s="1213" t="s">
        <v>224</v>
      </c>
      <c r="B196" s="1217">
        <v>4.9400000000000004</v>
      </c>
      <c r="C196" s="1214">
        <v>4.2</v>
      </c>
      <c r="D196" s="69">
        <v>3.83</v>
      </c>
      <c r="E196" s="1214">
        <v>3.94</v>
      </c>
      <c r="F196" s="1214">
        <v>4.04</v>
      </c>
      <c r="G196" s="1218"/>
    </row>
    <row r="197" spans="1:7" s="1201" customFormat="1" ht="12.75" customHeight="1">
      <c r="A197" s="1213" t="s">
        <v>225</v>
      </c>
      <c r="B197" s="1217">
        <v>7.55</v>
      </c>
      <c r="C197" s="1214">
        <v>5.6</v>
      </c>
      <c r="D197" s="69">
        <v>6.14</v>
      </c>
      <c r="E197" s="1214">
        <v>5.88</v>
      </c>
      <c r="F197" s="1214">
        <v>6.43</v>
      </c>
      <c r="G197" s="1218"/>
    </row>
    <row r="198" spans="1:7" s="1201" customFormat="1" ht="12.75" customHeight="1">
      <c r="A198" s="1213" t="s">
        <v>226</v>
      </c>
      <c r="B198" s="1217">
        <v>10.28</v>
      </c>
      <c r="C198" s="1214">
        <v>9.18</v>
      </c>
      <c r="D198" s="69">
        <v>8.5</v>
      </c>
      <c r="E198" s="1214">
        <v>8</v>
      </c>
      <c r="F198" s="1214">
        <v>8.8800000000000008</v>
      </c>
      <c r="G198" s="1218"/>
    </row>
    <row r="199" spans="1:7" s="1201" customFormat="1" ht="12.75" customHeight="1">
      <c r="A199" s="1213" t="s">
        <v>227</v>
      </c>
      <c r="B199" s="1217">
        <v>15.26</v>
      </c>
      <c r="C199" s="1214">
        <v>12.92</v>
      </c>
      <c r="D199" s="69">
        <v>11.77</v>
      </c>
      <c r="E199" s="1214">
        <v>12.08</v>
      </c>
      <c r="F199" s="1214">
        <v>12.13</v>
      </c>
      <c r="G199" s="1218"/>
    </row>
    <row r="200" spans="1:7" s="1201" customFormat="1" ht="12.75" customHeight="1">
      <c r="A200" s="1213" t="s">
        <v>228</v>
      </c>
      <c r="B200" s="1217">
        <v>23.88</v>
      </c>
      <c r="C200" s="1214">
        <v>19.53</v>
      </c>
      <c r="D200" s="69">
        <v>18.55</v>
      </c>
      <c r="E200" s="1214">
        <v>18.8</v>
      </c>
      <c r="F200" s="1214">
        <v>18.89</v>
      </c>
      <c r="G200" s="1218"/>
    </row>
    <row r="201" spans="1:7" s="1201" customFormat="1" ht="12.75" customHeight="1">
      <c r="A201" s="1213" t="s">
        <v>229</v>
      </c>
      <c r="B201" s="1217">
        <v>37.82</v>
      </c>
      <c r="C201" s="1214">
        <v>29.39</v>
      </c>
      <c r="D201" s="69">
        <v>28.38</v>
      </c>
      <c r="E201" s="1214">
        <v>27.61</v>
      </c>
      <c r="F201" s="1214">
        <v>29.62</v>
      </c>
      <c r="G201" s="1218"/>
    </row>
    <row r="202" spans="1:7" s="1201" customFormat="1" ht="12.75" customHeight="1">
      <c r="A202" s="1213" t="s">
        <v>230</v>
      </c>
      <c r="B202" s="1217">
        <v>57.2</v>
      </c>
      <c r="C202" s="1214">
        <v>44.52</v>
      </c>
      <c r="D202" s="69">
        <v>43.35</v>
      </c>
      <c r="E202" s="1214">
        <v>42.67</v>
      </c>
      <c r="F202" s="1214">
        <v>45.32</v>
      </c>
      <c r="G202" s="1218"/>
    </row>
    <row r="203" spans="1:7" s="1201" customFormat="1" ht="12.75" customHeight="1">
      <c r="A203" s="1213" t="s">
        <v>231</v>
      </c>
      <c r="B203" s="1217">
        <v>99.16</v>
      </c>
      <c r="C203" s="1214">
        <v>70.989999999999995</v>
      </c>
      <c r="D203" s="69">
        <v>58.05</v>
      </c>
      <c r="E203" s="1214">
        <v>57.92</v>
      </c>
      <c r="F203" s="1214">
        <v>59.59</v>
      </c>
      <c r="G203" s="1218"/>
    </row>
    <row r="204" spans="1:7" s="1201" customFormat="1" ht="12.75" customHeight="1">
      <c r="A204" s="1213" t="s">
        <v>232</v>
      </c>
      <c r="B204" s="1217">
        <v>159.26</v>
      </c>
      <c r="C204" s="1214">
        <v>109.49</v>
      </c>
      <c r="D204" s="69">
        <v>113.82</v>
      </c>
      <c r="E204" s="1214">
        <v>115.73</v>
      </c>
      <c r="F204" s="1214">
        <v>125.18</v>
      </c>
      <c r="G204" s="1218"/>
    </row>
    <row r="205" spans="1:7" s="1201" customFormat="1" ht="12.75" customHeight="1">
      <c r="A205" s="1213" t="s">
        <v>233</v>
      </c>
      <c r="B205" s="1217">
        <v>169.21</v>
      </c>
      <c r="C205" s="1214">
        <v>149.43</v>
      </c>
      <c r="D205" s="69">
        <v>178.88</v>
      </c>
      <c r="E205" s="1214">
        <v>169.18</v>
      </c>
      <c r="F205" s="1214">
        <v>196.02</v>
      </c>
      <c r="G205" s="1218"/>
    </row>
    <row r="206" spans="1:7" s="1201" customFormat="1" ht="15" customHeight="1">
      <c r="A206" s="1202" t="s">
        <v>235</v>
      </c>
      <c r="B206" s="1203">
        <v>4.83</v>
      </c>
      <c r="C206" s="1203">
        <v>3.56</v>
      </c>
      <c r="D206" s="67">
        <v>3.74</v>
      </c>
      <c r="E206" s="1203">
        <v>3.6</v>
      </c>
      <c r="F206" s="1203">
        <v>3.87</v>
      </c>
      <c r="G206" s="1205"/>
    </row>
    <row r="207" spans="1:7" s="1201" customFormat="1" ht="9.9499999999999993" customHeight="1">
      <c r="A207" s="1206" t="s">
        <v>213</v>
      </c>
      <c r="B207" s="1186"/>
      <c r="C207" s="1186"/>
      <c r="D207" s="1186"/>
      <c r="E207" s="1186"/>
      <c r="F207" s="1186"/>
      <c r="G207" s="1212"/>
    </row>
    <row r="208" spans="1:7" s="1201" customFormat="1" ht="12.75" customHeight="1">
      <c r="A208" s="1209" t="s">
        <v>214</v>
      </c>
      <c r="B208" s="1186">
        <v>8.34</v>
      </c>
      <c r="C208" s="1186">
        <v>7.19</v>
      </c>
      <c r="D208" s="69">
        <v>3.53</v>
      </c>
      <c r="E208" s="1186">
        <v>3.5</v>
      </c>
      <c r="F208" s="1186">
        <v>5.42</v>
      </c>
      <c r="G208" s="1212"/>
    </row>
    <row r="209" spans="1:7" s="1201" customFormat="1" ht="12.75" customHeight="1">
      <c r="A209" s="1209" t="s">
        <v>215</v>
      </c>
      <c r="B209" s="1186">
        <v>11.47</v>
      </c>
      <c r="C209" s="1186">
        <v>9.31</v>
      </c>
      <c r="D209" s="69">
        <v>6.49</v>
      </c>
      <c r="E209" s="1186">
        <v>5.82</v>
      </c>
      <c r="F209" s="1186">
        <v>7.67</v>
      </c>
      <c r="G209" s="1212"/>
    </row>
    <row r="210" spans="1:7" s="1201" customFormat="1" ht="12.75" customHeight="1">
      <c r="A210" s="1209" t="s">
        <v>216</v>
      </c>
      <c r="B210" s="1217">
        <v>3.13</v>
      </c>
      <c r="C210" s="1217">
        <v>2.12</v>
      </c>
      <c r="D210" s="69">
        <v>2.97</v>
      </c>
      <c r="E210" s="1217">
        <v>2.34</v>
      </c>
      <c r="F210" s="1217">
        <v>2.25</v>
      </c>
      <c r="G210" s="1218"/>
    </row>
    <row r="211" spans="1:7" s="1201" customFormat="1" ht="12.75" customHeight="1">
      <c r="A211" s="1213" t="s">
        <v>217</v>
      </c>
      <c r="B211" s="1217">
        <v>0.2</v>
      </c>
      <c r="C211" s="1214">
        <v>0.13</v>
      </c>
      <c r="D211" s="69">
        <v>0.21</v>
      </c>
      <c r="E211" s="1214">
        <v>0.2</v>
      </c>
      <c r="F211" s="1214">
        <v>0.21</v>
      </c>
      <c r="G211" s="1218"/>
    </row>
    <row r="212" spans="1:7" s="1201" customFormat="1" ht="12.75" customHeight="1">
      <c r="A212" s="1213" t="s">
        <v>218</v>
      </c>
      <c r="B212" s="1217">
        <v>0.24</v>
      </c>
      <c r="C212" s="1214">
        <v>0.28999999999999998</v>
      </c>
      <c r="D212" s="69">
        <v>0.24</v>
      </c>
      <c r="E212" s="1214">
        <v>0.19</v>
      </c>
      <c r="F212" s="1214">
        <v>0.25</v>
      </c>
      <c r="G212" s="1218"/>
    </row>
    <row r="213" spans="1:7" s="1201" customFormat="1" ht="12.75" customHeight="1">
      <c r="A213" s="1213" t="s">
        <v>219</v>
      </c>
      <c r="B213" s="1217">
        <v>0.71</v>
      </c>
      <c r="C213" s="1214">
        <v>0.39</v>
      </c>
      <c r="D213" s="69">
        <v>0.45</v>
      </c>
      <c r="E213" s="1214">
        <v>0.39</v>
      </c>
      <c r="F213" s="1214">
        <v>0.41</v>
      </c>
      <c r="G213" s="1218"/>
    </row>
    <row r="214" spans="1:7" s="1201" customFormat="1" ht="12.75" customHeight="1">
      <c r="A214" s="1213" t="s">
        <v>220</v>
      </c>
      <c r="B214" s="1217">
        <v>0.62</v>
      </c>
      <c r="C214" s="1214">
        <v>0.38</v>
      </c>
      <c r="D214" s="69">
        <v>0.43</v>
      </c>
      <c r="E214" s="1214">
        <v>0.47</v>
      </c>
      <c r="F214" s="1214">
        <v>0.53</v>
      </c>
      <c r="G214" s="1218"/>
    </row>
    <row r="215" spans="1:7" s="1201" customFormat="1" ht="12.75" customHeight="1">
      <c r="A215" s="1213" t="s">
        <v>221</v>
      </c>
      <c r="B215" s="1217">
        <v>0.41</v>
      </c>
      <c r="C215" s="1214">
        <v>0.44</v>
      </c>
      <c r="D215" s="69">
        <v>0.49</v>
      </c>
      <c r="E215" s="1214">
        <v>0.45</v>
      </c>
      <c r="F215" s="1214">
        <v>0.55000000000000004</v>
      </c>
      <c r="G215" s="1218"/>
    </row>
    <row r="216" spans="1:7" s="1201" customFormat="1" ht="12.75" customHeight="1">
      <c r="A216" s="1213" t="s">
        <v>222</v>
      </c>
      <c r="B216" s="1217">
        <v>0.82</v>
      </c>
      <c r="C216" s="1214">
        <v>0.73</v>
      </c>
      <c r="D216" s="69">
        <v>0.78</v>
      </c>
      <c r="E216" s="1214">
        <v>0.57999999999999996</v>
      </c>
      <c r="F216" s="1214">
        <v>0.79</v>
      </c>
      <c r="G216" s="1218"/>
    </row>
    <row r="217" spans="1:7" s="1201" customFormat="1" ht="12.75" customHeight="1">
      <c r="A217" s="1213" t="s">
        <v>223</v>
      </c>
      <c r="B217" s="1217">
        <v>1.26</v>
      </c>
      <c r="C217" s="1214">
        <v>1.18</v>
      </c>
      <c r="D217" s="69">
        <v>1.08</v>
      </c>
      <c r="E217" s="1214">
        <v>1</v>
      </c>
      <c r="F217" s="1214">
        <v>1.25</v>
      </c>
      <c r="G217" s="1218"/>
    </row>
    <row r="218" spans="1:7" s="1201" customFormat="1" ht="12.75" customHeight="1">
      <c r="A218" s="1213" t="s">
        <v>224</v>
      </c>
      <c r="B218" s="1217">
        <v>2.04</v>
      </c>
      <c r="C218" s="1214">
        <v>1.72</v>
      </c>
      <c r="D218" s="69">
        <v>1.68</v>
      </c>
      <c r="E218" s="1214">
        <v>1.36</v>
      </c>
      <c r="F218" s="1214">
        <v>1.63</v>
      </c>
      <c r="G218" s="1218"/>
    </row>
    <row r="219" spans="1:7" s="1201" customFormat="1" ht="12.75" customHeight="1">
      <c r="A219" s="1213" t="s">
        <v>225</v>
      </c>
      <c r="B219" s="1217">
        <v>3.43</v>
      </c>
      <c r="C219" s="1214">
        <v>2.4700000000000002</v>
      </c>
      <c r="D219" s="69">
        <v>2.79</v>
      </c>
      <c r="E219" s="1214">
        <v>2.58</v>
      </c>
      <c r="F219" s="1214">
        <v>2.5299999999999998</v>
      </c>
      <c r="G219" s="1218"/>
    </row>
    <row r="220" spans="1:7" s="1201" customFormat="1" ht="12.75" customHeight="1">
      <c r="A220" s="1213" t="s">
        <v>226</v>
      </c>
      <c r="B220" s="1217">
        <v>4.9800000000000004</v>
      </c>
      <c r="C220" s="1214">
        <v>3.45</v>
      </c>
      <c r="D220" s="69">
        <v>3.8</v>
      </c>
      <c r="E220" s="1214">
        <v>3.32</v>
      </c>
      <c r="F220" s="1214">
        <v>4.1100000000000003</v>
      </c>
      <c r="G220" s="1218"/>
    </row>
    <row r="221" spans="1:7" s="1201" customFormat="1" ht="12.75" customHeight="1">
      <c r="A221" s="1213" t="s">
        <v>227</v>
      </c>
      <c r="B221" s="1217">
        <v>7.35</v>
      </c>
      <c r="C221" s="1214">
        <v>5.83</v>
      </c>
      <c r="D221" s="69">
        <v>5.58</v>
      </c>
      <c r="E221" s="1214">
        <v>5.29</v>
      </c>
      <c r="F221" s="1214">
        <v>5.56</v>
      </c>
      <c r="G221" s="1218"/>
    </row>
    <row r="222" spans="1:7" s="1201" customFormat="1" ht="12.75" customHeight="1">
      <c r="A222" s="1213" t="s">
        <v>228</v>
      </c>
      <c r="B222" s="1217">
        <v>12.58</v>
      </c>
      <c r="C222" s="1214">
        <v>9.67</v>
      </c>
      <c r="D222" s="69">
        <v>9.52</v>
      </c>
      <c r="E222" s="1214">
        <v>8.42</v>
      </c>
      <c r="F222" s="1214">
        <v>8.3000000000000007</v>
      </c>
      <c r="G222" s="1218"/>
    </row>
    <row r="223" spans="1:7" s="1201" customFormat="1" ht="12.75" customHeight="1">
      <c r="A223" s="1213" t="s">
        <v>229</v>
      </c>
      <c r="B223" s="1217">
        <v>19.559999999999999</v>
      </c>
      <c r="C223" s="1214">
        <v>16.489999999999998</v>
      </c>
      <c r="D223" s="69">
        <v>15.57</v>
      </c>
      <c r="E223" s="1214">
        <v>14.51</v>
      </c>
      <c r="F223" s="1214">
        <v>14.73</v>
      </c>
      <c r="G223" s="1218"/>
    </row>
    <row r="224" spans="1:7" s="1201" customFormat="1" ht="12.75" customHeight="1">
      <c r="A224" s="1213" t="s">
        <v>230</v>
      </c>
      <c r="B224" s="1217">
        <v>31.27</v>
      </c>
      <c r="C224" s="1214">
        <v>28.26</v>
      </c>
      <c r="D224" s="69">
        <v>25.57</v>
      </c>
      <c r="E224" s="1214">
        <v>24.85</v>
      </c>
      <c r="F224" s="1214">
        <v>25.35</v>
      </c>
      <c r="G224" s="1218"/>
    </row>
    <row r="225" spans="1:7" s="1201" customFormat="1" ht="12.75" customHeight="1">
      <c r="A225" s="1213" t="s">
        <v>231</v>
      </c>
      <c r="B225" s="1217">
        <v>65.19</v>
      </c>
      <c r="C225" s="1214">
        <v>45.71</v>
      </c>
      <c r="D225" s="69">
        <v>38.69</v>
      </c>
      <c r="E225" s="1214">
        <v>39.29</v>
      </c>
      <c r="F225" s="1214">
        <v>41.37</v>
      </c>
      <c r="G225" s="1218"/>
    </row>
    <row r="226" spans="1:7" s="1201" customFormat="1" ht="12.75" customHeight="1">
      <c r="A226" s="1213" t="s">
        <v>232</v>
      </c>
      <c r="B226" s="1217">
        <v>101.15</v>
      </c>
      <c r="C226" s="1214">
        <v>82.94</v>
      </c>
      <c r="D226" s="69">
        <v>89.51</v>
      </c>
      <c r="E226" s="1214">
        <v>84.36</v>
      </c>
      <c r="F226" s="1214">
        <v>85.99</v>
      </c>
      <c r="G226" s="1218"/>
    </row>
    <row r="227" spans="1:7" s="1201" customFormat="1" ht="12.75" customHeight="1">
      <c r="A227" s="1213" t="s">
        <v>233</v>
      </c>
      <c r="B227" s="1217">
        <v>175</v>
      </c>
      <c r="C227" s="1214">
        <v>120.19</v>
      </c>
      <c r="D227" s="69">
        <v>164.65</v>
      </c>
      <c r="E227" s="1214">
        <v>159.84</v>
      </c>
      <c r="F227" s="1214">
        <v>171.54</v>
      </c>
      <c r="G227" s="1218"/>
    </row>
    <row r="228" spans="1:7">
      <c r="B228" s="1238"/>
      <c r="E228" s="1186"/>
      <c r="F228" s="1186"/>
      <c r="G228" s="1186"/>
    </row>
    <row r="229" spans="1:7">
      <c r="B229" s="1238"/>
      <c r="E229" s="1186"/>
      <c r="F229" s="1186"/>
      <c r="G229" s="1186"/>
    </row>
    <row r="230" spans="1:7">
      <c r="B230" s="1238"/>
      <c r="E230" s="1186"/>
      <c r="F230" s="1186"/>
      <c r="G230" s="1186"/>
    </row>
    <row r="231" spans="1:7">
      <c r="B231" s="1238"/>
      <c r="E231" s="1186"/>
      <c r="F231" s="1186"/>
      <c r="G231" s="1186"/>
    </row>
    <row r="232" spans="1:7">
      <c r="B232" s="1238"/>
      <c r="E232" s="1186"/>
      <c r="F232" s="1186"/>
      <c r="G232" s="1186"/>
    </row>
    <row r="233" spans="1:7" s="1240" customFormat="1" ht="18" customHeight="1">
      <c r="A233" s="1239"/>
      <c r="B233" s="1197">
        <v>2021</v>
      </c>
      <c r="C233" s="1197">
        <v>2022</v>
      </c>
      <c r="D233" s="1197">
        <v>2023</v>
      </c>
      <c r="E233" s="1197">
        <v>2024</v>
      </c>
      <c r="F233" s="1197">
        <v>2025</v>
      </c>
    </row>
    <row r="234" spans="1:7" s="1240" customFormat="1" ht="12.95" customHeight="1">
      <c r="B234" s="1233"/>
      <c r="C234" s="1233"/>
    </row>
    <row r="235" spans="1:7" s="1200" customFormat="1" ht="12.95" customHeight="1">
      <c r="A235" s="1747" t="s">
        <v>1</v>
      </c>
      <c r="B235" s="1747"/>
      <c r="C235" s="1747"/>
      <c r="D235" s="1747"/>
      <c r="E235" s="1747"/>
      <c r="G235" s="1200" t="s">
        <v>385</v>
      </c>
    </row>
    <row r="236" spans="1:7" s="1200" customFormat="1" ht="12.95" customHeight="1">
      <c r="A236" s="1241" t="s">
        <v>20</v>
      </c>
      <c r="B236" s="1187"/>
      <c r="C236" s="1187"/>
    </row>
    <row r="237" spans="1:7" s="1200" customFormat="1" ht="12.95" customHeight="1">
      <c r="A237" s="1222" t="s">
        <v>161</v>
      </c>
      <c r="B237" s="1215">
        <v>4.97</v>
      </c>
      <c r="C237" s="1216">
        <v>4.09</v>
      </c>
      <c r="D237" s="1216">
        <v>3.99</v>
      </c>
      <c r="E237" s="1216">
        <v>3.9</v>
      </c>
      <c r="F237" s="1216">
        <v>4.0599999999999996</v>
      </c>
      <c r="G237" s="1242"/>
    </row>
    <row r="238" spans="1:7" s="1200" customFormat="1" ht="12.95" customHeight="1">
      <c r="A238" s="1243" t="s">
        <v>213</v>
      </c>
      <c r="B238" s="1187"/>
      <c r="E238" s="1212"/>
      <c r="F238" s="1212"/>
      <c r="G238" s="1242"/>
    </row>
    <row r="239" spans="1:7" s="1200" customFormat="1" ht="12.95" customHeight="1">
      <c r="A239" s="1209" t="s">
        <v>214</v>
      </c>
      <c r="B239" s="1186">
        <v>14.48</v>
      </c>
      <c r="C239" s="1212">
        <v>12.74</v>
      </c>
      <c r="D239" s="1212">
        <v>12.26</v>
      </c>
      <c r="E239" s="1212">
        <v>10.1</v>
      </c>
      <c r="F239" s="1212">
        <v>8.91</v>
      </c>
      <c r="G239" s="1242"/>
    </row>
    <row r="240" spans="1:7" s="1200" customFormat="1" ht="12.95" customHeight="1">
      <c r="A240" s="1209" t="s">
        <v>215</v>
      </c>
      <c r="B240" s="1186">
        <v>16.86</v>
      </c>
      <c r="C240" s="1212">
        <v>15.67</v>
      </c>
      <c r="D240" s="1212">
        <v>15.69</v>
      </c>
      <c r="E240" s="1212">
        <v>12.9</v>
      </c>
      <c r="F240" s="1212">
        <v>10.83</v>
      </c>
      <c r="G240" s="1242"/>
    </row>
    <row r="241" spans="1:7" s="1200" customFormat="1" ht="12.95" customHeight="1">
      <c r="A241" s="1209" t="s">
        <v>216</v>
      </c>
      <c r="B241" s="1186">
        <v>2.38</v>
      </c>
      <c r="C241" s="1212">
        <v>2.93</v>
      </c>
      <c r="D241" s="1212">
        <v>3.43</v>
      </c>
      <c r="E241" s="1212">
        <v>2.8</v>
      </c>
      <c r="F241" s="1212">
        <v>1.92</v>
      </c>
      <c r="G241" s="1242"/>
    </row>
    <row r="242" spans="1:7" s="1200" customFormat="1" ht="12.95" customHeight="1">
      <c r="A242" s="1244" t="s">
        <v>217</v>
      </c>
      <c r="B242" s="1245">
        <v>0.36</v>
      </c>
      <c r="C242" s="1212">
        <v>0.22</v>
      </c>
      <c r="D242" s="1246">
        <v>0.32</v>
      </c>
      <c r="E242" s="1212">
        <v>0.3</v>
      </c>
      <c r="F242" s="1212">
        <v>0.32</v>
      </c>
      <c r="G242" s="1242"/>
    </row>
    <row r="243" spans="1:7" s="1200" customFormat="1" ht="12.95" customHeight="1">
      <c r="A243" s="1244" t="s">
        <v>218</v>
      </c>
      <c r="B243" s="1245">
        <v>0.31</v>
      </c>
      <c r="C243" s="1212">
        <v>0.32</v>
      </c>
      <c r="D243" s="1246">
        <v>0.15</v>
      </c>
      <c r="E243" s="1212">
        <v>0.3</v>
      </c>
      <c r="F243" s="1212">
        <v>0.28999999999999998</v>
      </c>
      <c r="G243" s="1242"/>
    </row>
    <row r="244" spans="1:7" s="1200" customFormat="1" ht="12.95" customHeight="1">
      <c r="A244" s="1244" t="s">
        <v>219</v>
      </c>
      <c r="B244" s="1245">
        <v>0.63</v>
      </c>
      <c r="C244" s="1212">
        <v>0.42</v>
      </c>
      <c r="D244" s="1246">
        <v>0.4</v>
      </c>
      <c r="E244" s="1212">
        <v>0.5</v>
      </c>
      <c r="F244" s="1212">
        <v>0.6</v>
      </c>
      <c r="G244" s="1242"/>
    </row>
    <row r="245" spans="1:7" s="1200" customFormat="1" ht="12.95" customHeight="1">
      <c r="A245" s="1244" t="s">
        <v>220</v>
      </c>
      <c r="B245" s="1245">
        <v>0.71</v>
      </c>
      <c r="C245" s="1212">
        <v>0.37</v>
      </c>
      <c r="D245" s="1246">
        <v>0.64</v>
      </c>
      <c r="E245" s="1212">
        <v>0.7</v>
      </c>
      <c r="F245" s="1212">
        <v>0.51</v>
      </c>
      <c r="G245" s="1242"/>
    </row>
    <row r="246" spans="1:7" s="1200" customFormat="1" ht="12.95" customHeight="1">
      <c r="A246" s="1244" t="s">
        <v>221</v>
      </c>
      <c r="B246" s="1245">
        <v>1.03</v>
      </c>
      <c r="C246" s="1212">
        <v>0.7</v>
      </c>
      <c r="D246" s="1246">
        <v>1.01</v>
      </c>
      <c r="E246" s="1212">
        <v>1</v>
      </c>
      <c r="F246" s="1212">
        <v>0.91</v>
      </c>
      <c r="G246" s="1242"/>
    </row>
    <row r="247" spans="1:7" s="1200" customFormat="1" ht="12.95" customHeight="1">
      <c r="A247" s="1244" t="s">
        <v>222</v>
      </c>
      <c r="B247" s="1245">
        <v>1.46</v>
      </c>
      <c r="C247" s="1212">
        <v>0.9</v>
      </c>
      <c r="D247" s="1246">
        <v>1.1399999999999999</v>
      </c>
      <c r="E247" s="1212">
        <v>0.6</v>
      </c>
      <c r="F247" s="1212">
        <v>0.79</v>
      </c>
      <c r="G247" s="1242"/>
    </row>
    <row r="248" spans="1:7" s="1200" customFormat="1" ht="12.95" customHeight="1">
      <c r="A248" s="1244" t="s">
        <v>223</v>
      </c>
      <c r="B248" s="1245">
        <v>1.71</v>
      </c>
      <c r="C248" s="1212">
        <v>1.76</v>
      </c>
      <c r="D248" s="1246">
        <v>1.74</v>
      </c>
      <c r="E248" s="1212">
        <v>1.3</v>
      </c>
      <c r="F248" s="1212">
        <v>1.55</v>
      </c>
      <c r="G248" s="1242"/>
    </row>
    <row r="249" spans="1:7" s="1200" customFormat="1" ht="12.95" customHeight="1">
      <c r="A249" s="1244" t="s">
        <v>224</v>
      </c>
      <c r="B249" s="1245">
        <v>2.17</v>
      </c>
      <c r="C249" s="1212">
        <v>2.98</v>
      </c>
      <c r="D249" s="1246">
        <v>2.37</v>
      </c>
      <c r="E249" s="1212">
        <v>2.1</v>
      </c>
      <c r="F249" s="1212">
        <v>2.2000000000000002</v>
      </c>
      <c r="G249" s="1242"/>
    </row>
    <row r="250" spans="1:7" s="1200" customFormat="1" ht="12.95" customHeight="1">
      <c r="A250" s="1244" t="s">
        <v>225</v>
      </c>
      <c r="B250" s="1245">
        <v>4.87</v>
      </c>
      <c r="C250" s="1212">
        <v>4.07</v>
      </c>
      <c r="D250" s="1246">
        <v>3.29</v>
      </c>
      <c r="E250" s="1212">
        <v>3</v>
      </c>
      <c r="F250" s="1212">
        <v>2.82</v>
      </c>
      <c r="G250" s="1242"/>
    </row>
    <row r="251" spans="1:7" s="1200" customFormat="1" ht="12.95" customHeight="1">
      <c r="A251" s="1244" t="s">
        <v>226</v>
      </c>
      <c r="B251" s="1245">
        <v>6.16</v>
      </c>
      <c r="C251" s="1212">
        <v>5.77</v>
      </c>
      <c r="D251" s="1246">
        <v>5.17</v>
      </c>
      <c r="E251" s="1212">
        <v>4.3</v>
      </c>
      <c r="F251" s="1212">
        <v>5.49</v>
      </c>
      <c r="G251" s="1242"/>
    </row>
    <row r="252" spans="1:7" s="1200" customFormat="1" ht="12.95" customHeight="1">
      <c r="A252" s="1244" t="s">
        <v>227</v>
      </c>
      <c r="B252" s="1245">
        <v>9.65</v>
      </c>
      <c r="C252" s="1212">
        <v>9.44</v>
      </c>
      <c r="D252" s="1246">
        <v>7.3</v>
      </c>
      <c r="E252" s="1212">
        <v>7.7</v>
      </c>
      <c r="F252" s="1212">
        <v>8.2200000000000006</v>
      </c>
      <c r="G252" s="1242"/>
    </row>
    <row r="253" spans="1:7" s="1200" customFormat="1" ht="12.95" customHeight="1">
      <c r="A253" s="1244" t="s">
        <v>228</v>
      </c>
      <c r="B253" s="1245">
        <v>16.489999999999998</v>
      </c>
      <c r="C253" s="1212">
        <v>14.33</v>
      </c>
      <c r="D253" s="1246">
        <v>12.5</v>
      </c>
      <c r="E253" s="1212">
        <v>11.5</v>
      </c>
      <c r="F253" s="1212">
        <v>12.99</v>
      </c>
      <c r="G253" s="1242"/>
    </row>
    <row r="254" spans="1:7" s="1200" customFormat="1" ht="12.95" customHeight="1">
      <c r="A254" s="1244" t="s">
        <v>229</v>
      </c>
      <c r="B254" s="1245">
        <v>30.58</v>
      </c>
      <c r="C254" s="1212">
        <v>21.64</v>
      </c>
      <c r="D254" s="1246">
        <v>21.24</v>
      </c>
      <c r="E254" s="1212">
        <v>21.8</v>
      </c>
      <c r="F254" s="1212">
        <v>19.170000000000002</v>
      </c>
      <c r="G254" s="1242"/>
    </row>
    <row r="255" spans="1:7" s="1200" customFormat="1" ht="12.95" customHeight="1">
      <c r="A255" s="1244" t="s">
        <v>230</v>
      </c>
      <c r="B255" s="1245">
        <v>38.21</v>
      </c>
      <c r="C255" s="1212">
        <v>37.61</v>
      </c>
      <c r="D255" s="1246">
        <v>34.880000000000003</v>
      </c>
      <c r="E255" s="1212">
        <v>37.299999999999997</v>
      </c>
      <c r="F255" s="1212">
        <v>36.700000000000003</v>
      </c>
      <c r="G255" s="1242"/>
    </row>
    <row r="256" spans="1:7" s="1200" customFormat="1" ht="12.95" customHeight="1">
      <c r="A256" s="1244" t="s">
        <v>231</v>
      </c>
      <c r="B256" s="1245">
        <v>76.53</v>
      </c>
      <c r="C256" s="1212">
        <v>55.73</v>
      </c>
      <c r="D256" s="1246">
        <v>45.81</v>
      </c>
      <c r="E256" s="1212">
        <v>51</v>
      </c>
      <c r="F256" s="1212">
        <v>48.11</v>
      </c>
      <c r="G256" s="1242"/>
    </row>
    <row r="257" spans="1:7" s="1200" customFormat="1" ht="12.95" customHeight="1">
      <c r="A257" s="1244" t="s">
        <v>232</v>
      </c>
      <c r="B257" s="1245">
        <v>162.9</v>
      </c>
      <c r="C257" s="1212">
        <v>86.86</v>
      </c>
      <c r="D257" s="1246">
        <v>99.47</v>
      </c>
      <c r="E257" s="1212">
        <v>97.1</v>
      </c>
      <c r="F257" s="1212">
        <v>90.47</v>
      </c>
      <c r="G257" s="1242"/>
    </row>
    <row r="258" spans="1:7" s="1200" customFormat="1" ht="12.95" customHeight="1">
      <c r="A258" s="1244" t="s">
        <v>233</v>
      </c>
      <c r="B258" s="1245">
        <v>151.59</v>
      </c>
      <c r="C258" s="1212">
        <v>151.13</v>
      </c>
      <c r="D258" s="1246">
        <v>162.1</v>
      </c>
      <c r="E258" s="1212">
        <v>156.9</v>
      </c>
      <c r="F258" s="1212">
        <v>187.31</v>
      </c>
      <c r="G258" s="1242"/>
    </row>
    <row r="259" spans="1:7" s="1200" customFormat="1" ht="12.95" customHeight="1">
      <c r="A259" s="1222" t="s">
        <v>234</v>
      </c>
      <c r="B259" s="1215">
        <v>5.38</v>
      </c>
      <c r="C259" s="1216">
        <v>4.6500000000000004</v>
      </c>
      <c r="D259" s="1216">
        <v>4.53</v>
      </c>
      <c r="E259" s="1216">
        <v>4.3</v>
      </c>
      <c r="F259" s="1216">
        <v>4.58</v>
      </c>
    </row>
    <row r="260" spans="1:7" s="1200" customFormat="1" ht="12.95" customHeight="1">
      <c r="A260" s="1243" t="s">
        <v>213</v>
      </c>
      <c r="B260" s="1186"/>
      <c r="C260" s="1212"/>
      <c r="D260" s="1212"/>
      <c r="E260" s="1212"/>
      <c r="F260" s="1212"/>
    </row>
    <row r="261" spans="1:7" s="1200" customFormat="1" ht="12.95" customHeight="1">
      <c r="A261" s="1209" t="s">
        <v>214</v>
      </c>
      <c r="B261" s="1186">
        <v>14.21</v>
      </c>
      <c r="C261" s="1212">
        <v>12.29</v>
      </c>
      <c r="D261" s="1212">
        <v>11.79</v>
      </c>
      <c r="E261" s="1246">
        <v>11.8</v>
      </c>
      <c r="F261" s="1246">
        <v>9.93</v>
      </c>
    </row>
    <row r="262" spans="1:7" s="1200" customFormat="1" ht="12.95" customHeight="1">
      <c r="A262" s="1209" t="s">
        <v>215</v>
      </c>
      <c r="B262" s="1186">
        <v>17.260000000000002</v>
      </c>
      <c r="C262" s="1212">
        <v>16.649999999999999</v>
      </c>
      <c r="D262" s="1212">
        <v>16.2</v>
      </c>
      <c r="E262" s="1246">
        <v>14.2</v>
      </c>
      <c r="F262" s="1246">
        <v>12.71</v>
      </c>
    </row>
    <row r="263" spans="1:7" s="1200" customFormat="1" ht="12.95" customHeight="1">
      <c r="A263" s="1209" t="s">
        <v>216</v>
      </c>
      <c r="B263" s="1238">
        <v>3.05</v>
      </c>
      <c r="C263" s="1247">
        <v>4.3600000000000003</v>
      </c>
      <c r="D263" s="1247">
        <v>4.4000000000000004</v>
      </c>
      <c r="E263" s="1246">
        <v>2.39</v>
      </c>
      <c r="F263" s="1246">
        <v>2.77</v>
      </c>
    </row>
    <row r="264" spans="1:7" s="1200" customFormat="1" ht="12.95" customHeight="1">
      <c r="A264" s="1244" t="s">
        <v>217</v>
      </c>
      <c r="B264" s="1245">
        <v>0.55000000000000004</v>
      </c>
      <c r="C264" s="1247">
        <v>0.34</v>
      </c>
      <c r="D264" s="1246">
        <v>0.34</v>
      </c>
      <c r="E264" s="1246">
        <v>0.15</v>
      </c>
      <c r="F264" s="1246">
        <v>0.35</v>
      </c>
    </row>
    <row r="265" spans="1:7" s="1200" customFormat="1" ht="12.95" customHeight="1">
      <c r="A265" s="1244" t="s">
        <v>218</v>
      </c>
      <c r="B265" s="1245">
        <v>0.39</v>
      </c>
      <c r="C265" s="1247">
        <v>0.28000000000000003</v>
      </c>
      <c r="D265" s="1246">
        <v>0.15</v>
      </c>
      <c r="E265" s="1246">
        <v>0.34</v>
      </c>
      <c r="F265" s="1246">
        <v>0.41</v>
      </c>
    </row>
    <row r="266" spans="1:7" s="1200" customFormat="1" ht="12.95" customHeight="1">
      <c r="A266" s="1244" t="s">
        <v>219</v>
      </c>
      <c r="B266" s="1245">
        <v>0.77</v>
      </c>
      <c r="C266" s="1247">
        <v>0.55000000000000004</v>
      </c>
      <c r="D266" s="1246">
        <v>0.56000000000000005</v>
      </c>
      <c r="E266" s="1246">
        <v>0.56999999999999995</v>
      </c>
      <c r="F266" s="1246">
        <v>0.64</v>
      </c>
    </row>
    <row r="267" spans="1:7" s="1200" customFormat="1" ht="12.95" customHeight="1">
      <c r="A267" s="1244" t="s">
        <v>220</v>
      </c>
      <c r="B267" s="1245">
        <v>0.72</v>
      </c>
      <c r="C267" s="1247">
        <v>0.49</v>
      </c>
      <c r="D267" s="1246">
        <v>1.03</v>
      </c>
      <c r="E267" s="1246">
        <v>0.71</v>
      </c>
      <c r="F267" s="1246">
        <v>0.57999999999999996</v>
      </c>
    </row>
    <row r="268" spans="1:7" s="1200" customFormat="1" ht="12.95" customHeight="1">
      <c r="A268" s="1244" t="s">
        <v>221</v>
      </c>
      <c r="B268" s="1245">
        <v>1.69</v>
      </c>
      <c r="C268" s="1247">
        <v>1.1000000000000001</v>
      </c>
      <c r="D268" s="1246">
        <v>1.43</v>
      </c>
      <c r="E268" s="1246">
        <v>1.4</v>
      </c>
      <c r="F268" s="1246">
        <v>1.07</v>
      </c>
    </row>
    <row r="269" spans="1:7" s="1200" customFormat="1" ht="12.95" customHeight="1">
      <c r="A269" s="1244" t="s">
        <v>222</v>
      </c>
      <c r="B269" s="1245">
        <v>2.2999999999999998</v>
      </c>
      <c r="C269" s="1247">
        <v>1.26</v>
      </c>
      <c r="D269" s="1246">
        <v>1.69</v>
      </c>
      <c r="E269" s="1246">
        <v>0.81</v>
      </c>
      <c r="F269" s="1246">
        <v>0.95</v>
      </c>
    </row>
    <row r="270" spans="1:7" s="1200" customFormat="1" ht="12.95" customHeight="1">
      <c r="A270" s="1244" t="s">
        <v>223</v>
      </c>
      <c r="B270" s="1245">
        <v>2.0699999999999998</v>
      </c>
      <c r="C270" s="1247">
        <v>2.0299999999999998</v>
      </c>
      <c r="D270" s="1246">
        <v>2.4700000000000002</v>
      </c>
      <c r="E270" s="1246">
        <v>1.86</v>
      </c>
      <c r="F270" s="1246">
        <v>2.02</v>
      </c>
    </row>
    <row r="271" spans="1:7" s="1200" customFormat="1" ht="12.95" customHeight="1">
      <c r="A271" s="1244" t="s">
        <v>224</v>
      </c>
      <c r="B271" s="1245">
        <v>2.84</v>
      </c>
      <c r="C271" s="1247">
        <v>3.96</v>
      </c>
      <c r="D271" s="1246">
        <v>3.2</v>
      </c>
      <c r="E271" s="1246">
        <v>2.74</v>
      </c>
      <c r="F271" s="1246">
        <v>2.92</v>
      </c>
    </row>
    <row r="272" spans="1:7" s="1200" customFormat="1" ht="12.95" customHeight="1">
      <c r="A272" s="1244" t="s">
        <v>225</v>
      </c>
      <c r="B272" s="1245">
        <v>6.3</v>
      </c>
      <c r="C272" s="1247">
        <v>5.09</v>
      </c>
      <c r="D272" s="1246">
        <v>4.1500000000000004</v>
      </c>
      <c r="E272" s="1246">
        <v>4.6399999999999997</v>
      </c>
      <c r="F272" s="1246">
        <v>4.26</v>
      </c>
    </row>
    <row r="273" spans="1:6" s="1200" customFormat="1" ht="12.95" customHeight="1">
      <c r="A273" s="1244" t="s">
        <v>226</v>
      </c>
      <c r="B273" s="1245">
        <v>7.12</v>
      </c>
      <c r="C273" s="1247">
        <v>8.34</v>
      </c>
      <c r="D273" s="1246">
        <v>6.66</v>
      </c>
      <c r="E273" s="1246">
        <v>5.44</v>
      </c>
      <c r="F273" s="1246">
        <v>7.34</v>
      </c>
    </row>
    <row r="274" spans="1:6" s="1200" customFormat="1" ht="12.95" customHeight="1">
      <c r="A274" s="1244" t="s">
        <v>227</v>
      </c>
      <c r="B274" s="1245">
        <v>12.33</v>
      </c>
      <c r="C274" s="1247">
        <v>13.98</v>
      </c>
      <c r="D274" s="1246">
        <v>8.69</v>
      </c>
      <c r="E274" s="1246">
        <v>10.36</v>
      </c>
      <c r="F274" s="1246">
        <v>10.36</v>
      </c>
    </row>
    <row r="275" spans="1:6" s="1200" customFormat="1" ht="12.95" customHeight="1">
      <c r="A275" s="1244" t="s">
        <v>236</v>
      </c>
      <c r="B275" s="1245">
        <v>21.99</v>
      </c>
      <c r="C275" s="1247">
        <v>17.59</v>
      </c>
      <c r="D275" s="1246">
        <v>18.09</v>
      </c>
      <c r="E275" s="1246">
        <v>14.41</v>
      </c>
      <c r="F275" s="1246">
        <v>18.52</v>
      </c>
    </row>
    <row r="276" spans="1:6" s="1200" customFormat="1" ht="12.95" customHeight="1">
      <c r="A276" s="1244" t="s">
        <v>229</v>
      </c>
      <c r="B276" s="1245">
        <v>38.83</v>
      </c>
      <c r="C276" s="1247">
        <v>28.89</v>
      </c>
      <c r="D276" s="1246">
        <v>25.34</v>
      </c>
      <c r="E276" s="1246">
        <v>27.61</v>
      </c>
      <c r="F276" s="1246">
        <v>26.16</v>
      </c>
    </row>
    <row r="277" spans="1:6" s="1200" customFormat="1" ht="12.95" customHeight="1">
      <c r="A277" s="1244" t="s">
        <v>230</v>
      </c>
      <c r="B277" s="1245">
        <v>40.14</v>
      </c>
      <c r="C277" s="1247">
        <v>45.62</v>
      </c>
      <c r="D277" s="1246">
        <v>43.28</v>
      </c>
      <c r="E277" s="1246">
        <v>47.07</v>
      </c>
      <c r="F277" s="1246">
        <v>45.26</v>
      </c>
    </row>
    <row r="278" spans="1:6" s="1200" customFormat="1" ht="12.95" customHeight="1">
      <c r="A278" s="1244" t="s">
        <v>231</v>
      </c>
      <c r="B278" s="1245">
        <v>89.91</v>
      </c>
      <c r="C278" s="1247">
        <v>68.010000000000005</v>
      </c>
      <c r="D278" s="1246">
        <v>63.53</v>
      </c>
      <c r="E278" s="1246">
        <v>62.34</v>
      </c>
      <c r="F278" s="1246">
        <v>54.7</v>
      </c>
    </row>
    <row r="279" spans="1:6" s="1200" customFormat="1" ht="12.95" customHeight="1">
      <c r="A279" s="1244" t="s">
        <v>232</v>
      </c>
      <c r="B279" s="1245">
        <v>206.05</v>
      </c>
      <c r="C279" s="1247">
        <v>87.41</v>
      </c>
      <c r="D279" s="1246">
        <v>121.68</v>
      </c>
      <c r="E279" s="1246">
        <v>123.25</v>
      </c>
      <c r="F279" s="1246">
        <v>98.29</v>
      </c>
    </row>
    <row r="280" spans="1:6" s="1200" customFormat="1" ht="12.95" customHeight="1">
      <c r="A280" s="1244" t="s">
        <v>233</v>
      </c>
      <c r="B280" s="1245">
        <v>146.66999999999999</v>
      </c>
      <c r="C280" s="1247">
        <v>167.39</v>
      </c>
      <c r="D280" s="1246">
        <v>171.67</v>
      </c>
      <c r="E280" s="1246">
        <v>143.63</v>
      </c>
      <c r="F280" s="1246">
        <v>203.13</v>
      </c>
    </row>
    <row r="281" spans="1:6" s="1200" customFormat="1" ht="12.95" customHeight="1">
      <c r="A281" s="1222" t="s">
        <v>235</v>
      </c>
      <c r="B281" s="1215">
        <v>4.55</v>
      </c>
      <c r="C281" s="1216">
        <v>3.53</v>
      </c>
      <c r="D281" s="1216">
        <v>3.44</v>
      </c>
      <c r="E281" s="1216">
        <v>3.5</v>
      </c>
      <c r="F281" s="1216">
        <v>3.53</v>
      </c>
    </row>
    <row r="282" spans="1:6" s="1200" customFormat="1" ht="12.95" customHeight="1">
      <c r="A282" s="1243" t="s">
        <v>213</v>
      </c>
      <c r="B282" s="1187"/>
      <c r="E282" s="1212"/>
      <c r="F282" s="1212"/>
    </row>
    <row r="283" spans="1:6" s="1200" customFormat="1" ht="12.95" customHeight="1">
      <c r="A283" s="1209" t="s">
        <v>214</v>
      </c>
      <c r="B283" s="1186">
        <v>14.75</v>
      </c>
      <c r="C283" s="1212">
        <v>13.22</v>
      </c>
      <c r="D283" s="1186">
        <v>12.76</v>
      </c>
      <c r="E283" s="1186">
        <v>8.3000000000000007</v>
      </c>
      <c r="F283" s="1186">
        <v>7.87</v>
      </c>
    </row>
    <row r="284" spans="1:6" s="1200" customFormat="1" ht="12.95" customHeight="1">
      <c r="A284" s="1209" t="s">
        <v>215</v>
      </c>
      <c r="B284" s="1186">
        <v>16.440000000000001</v>
      </c>
      <c r="C284" s="1212">
        <v>14.67</v>
      </c>
      <c r="D284" s="1186">
        <v>15.16</v>
      </c>
      <c r="E284" s="1186">
        <v>11.5</v>
      </c>
      <c r="F284" s="1186">
        <v>8.9</v>
      </c>
    </row>
    <row r="285" spans="1:6" s="1200" customFormat="1" ht="12.95" customHeight="1">
      <c r="A285" s="1209" t="s">
        <v>216</v>
      </c>
      <c r="B285" s="1238">
        <v>1.69</v>
      </c>
      <c r="C285" s="1247">
        <v>1.44</v>
      </c>
      <c r="D285" s="1247">
        <v>2.4</v>
      </c>
      <c r="E285" s="1186">
        <v>3.22</v>
      </c>
      <c r="F285" s="1186">
        <v>1.03</v>
      </c>
    </row>
    <row r="286" spans="1:6" s="1200" customFormat="1" ht="12.95" customHeight="1">
      <c r="A286" s="1244" t="s">
        <v>217</v>
      </c>
      <c r="B286" s="1214">
        <v>0.15</v>
      </c>
      <c r="C286" s="1247">
        <v>0.08</v>
      </c>
      <c r="D286" s="1248">
        <v>0.3</v>
      </c>
      <c r="E286" s="1186">
        <v>0.37</v>
      </c>
      <c r="F286" s="1186">
        <v>0.28999999999999998</v>
      </c>
    </row>
    <row r="287" spans="1:6" s="1200" customFormat="1" ht="12.95" customHeight="1">
      <c r="A287" s="1244" t="s">
        <v>218</v>
      </c>
      <c r="B287" s="1214">
        <v>0.22</v>
      </c>
      <c r="C287" s="1247">
        <v>0.36</v>
      </c>
      <c r="D287" s="1248">
        <v>0.16</v>
      </c>
      <c r="E287" s="1186">
        <v>0.24</v>
      </c>
      <c r="F287" s="1186">
        <v>0.15</v>
      </c>
    </row>
    <row r="288" spans="1:6" s="1200" customFormat="1" ht="12.95" customHeight="1">
      <c r="A288" s="1244"/>
      <c r="B288" s="1238"/>
      <c r="C288" s="1214"/>
      <c r="D288" s="1247"/>
      <c r="E288" s="1248"/>
      <c r="F288" s="1186"/>
    </row>
    <row r="289" spans="1:6" s="1200" customFormat="1" ht="12.95" customHeight="1">
      <c r="A289" s="1244"/>
      <c r="B289" s="1238"/>
      <c r="C289" s="1214"/>
      <c r="D289" s="1247"/>
      <c r="E289" s="1248"/>
      <c r="F289" s="1186"/>
    </row>
    <row r="290" spans="1:6" s="1200" customFormat="1" ht="12.95" customHeight="1">
      <c r="A290" s="1244"/>
      <c r="B290" s="1238"/>
      <c r="C290" s="1214"/>
      <c r="D290" s="1247"/>
      <c r="E290" s="1248"/>
      <c r="F290" s="1186"/>
    </row>
    <row r="291" spans="1:6" s="1200" customFormat="1" ht="12.95" customHeight="1">
      <c r="A291" s="1244"/>
      <c r="B291" s="1238"/>
      <c r="C291" s="1214"/>
      <c r="D291" s="1247"/>
      <c r="E291" s="1248"/>
      <c r="F291" s="1186"/>
    </row>
    <row r="292" spans="1:6" s="1200" customFormat="1" ht="12.95" customHeight="1">
      <c r="A292" s="1747" t="s">
        <v>1</v>
      </c>
      <c r="B292" s="1747"/>
      <c r="C292" s="1747"/>
      <c r="D292" s="1747"/>
      <c r="E292" s="1747"/>
    </row>
    <row r="293" spans="1:6" s="1200" customFormat="1" ht="12.95" customHeight="1">
      <c r="A293" s="1244"/>
      <c r="B293" s="1187"/>
      <c r="C293" s="1186"/>
      <c r="E293" s="1212"/>
    </row>
    <row r="294" spans="1:6" s="1200" customFormat="1" ht="12.95" customHeight="1">
      <c r="A294" s="1244" t="s">
        <v>219</v>
      </c>
      <c r="B294" s="1214">
        <v>0.48</v>
      </c>
      <c r="C294" s="1247">
        <v>0.26</v>
      </c>
      <c r="D294" s="1248">
        <v>0.21</v>
      </c>
      <c r="E294" s="1248">
        <v>0.48</v>
      </c>
      <c r="F294" s="1248">
        <v>0.56000000000000005</v>
      </c>
    </row>
    <row r="295" spans="1:6" s="1200" customFormat="1" ht="12.95" customHeight="1">
      <c r="A295" s="1244" t="s">
        <v>163</v>
      </c>
      <c r="B295" s="1214">
        <v>0.7</v>
      </c>
      <c r="C295" s="1247">
        <v>0.25</v>
      </c>
      <c r="D295" s="1248">
        <v>0.24</v>
      </c>
      <c r="E295" s="1248">
        <v>0.63</v>
      </c>
      <c r="F295" s="1248">
        <v>0.43</v>
      </c>
    </row>
    <row r="296" spans="1:6" s="1200" customFormat="1" ht="12.95" customHeight="1">
      <c r="A296" s="1244" t="s">
        <v>221</v>
      </c>
      <c r="B296" s="1214">
        <v>0.31</v>
      </c>
      <c r="C296" s="1247">
        <v>0.28999999999999998</v>
      </c>
      <c r="D296" s="1248">
        <v>0.59</v>
      </c>
      <c r="E296" s="1248">
        <v>0.49</v>
      </c>
      <c r="F296" s="1248">
        <v>0.75</v>
      </c>
    </row>
    <row r="297" spans="1:6" s="1200" customFormat="1" ht="12.95" customHeight="1">
      <c r="A297" s="1244" t="s">
        <v>222</v>
      </c>
      <c r="B297" s="1214">
        <v>0.52</v>
      </c>
      <c r="C297" s="1247">
        <v>0.54</v>
      </c>
      <c r="D297" s="1248">
        <v>0.57999999999999996</v>
      </c>
      <c r="E297" s="1248">
        <v>0.28999999999999998</v>
      </c>
      <c r="F297" s="1248">
        <v>0.63</v>
      </c>
    </row>
    <row r="298" spans="1:6" s="1200" customFormat="1" ht="12.95" customHeight="1">
      <c r="A298" s="1244" t="s">
        <v>223</v>
      </c>
      <c r="B298" s="1214">
        <v>1.31</v>
      </c>
      <c r="C298" s="1247">
        <v>1.48</v>
      </c>
      <c r="D298" s="1248">
        <v>1</v>
      </c>
      <c r="E298" s="1248">
        <v>0.72</v>
      </c>
      <c r="F298" s="1248">
        <v>1.07</v>
      </c>
    </row>
    <row r="299" spans="1:6" s="1200" customFormat="1" ht="12.95" customHeight="1">
      <c r="A299" s="1244" t="s">
        <v>224</v>
      </c>
      <c r="B299" s="1214">
        <v>1.46</v>
      </c>
      <c r="C299" s="1247">
        <v>2</v>
      </c>
      <c r="D299" s="1248">
        <v>1.53</v>
      </c>
      <c r="E299" s="1248">
        <v>1.53</v>
      </c>
      <c r="F299" s="1248">
        <v>1.46</v>
      </c>
    </row>
    <row r="300" spans="1:6" s="1200" customFormat="1" ht="12.95" customHeight="1">
      <c r="A300" s="1244" t="s">
        <v>225</v>
      </c>
      <c r="B300" s="1214">
        <v>3.41</v>
      </c>
      <c r="C300" s="1247">
        <v>3.07</v>
      </c>
      <c r="D300" s="1248">
        <v>2.44</v>
      </c>
      <c r="E300" s="1248">
        <v>1.45</v>
      </c>
      <c r="F300" s="1248">
        <v>1.4</v>
      </c>
    </row>
    <row r="301" spans="1:6" s="1200" customFormat="1" ht="12.95" customHeight="1">
      <c r="A301" s="1244" t="s">
        <v>226</v>
      </c>
      <c r="B301" s="1214">
        <v>5.23</v>
      </c>
      <c r="C301" s="1247">
        <v>3.27</v>
      </c>
      <c r="D301" s="1248">
        <v>3.7</v>
      </c>
      <c r="E301" s="1248">
        <v>3.17</v>
      </c>
      <c r="F301" s="1248">
        <v>3.65</v>
      </c>
    </row>
    <row r="302" spans="1:6" s="1200" customFormat="1" ht="12.95" customHeight="1">
      <c r="A302" s="1244" t="s">
        <v>227</v>
      </c>
      <c r="B302" s="1214">
        <v>7.25</v>
      </c>
      <c r="C302" s="1247">
        <v>5.39</v>
      </c>
      <c r="D302" s="1248">
        <v>6.06</v>
      </c>
      <c r="E302" s="1248">
        <v>5.31</v>
      </c>
      <c r="F302" s="1248">
        <v>6.26</v>
      </c>
    </row>
    <row r="303" spans="1:6" s="1200" customFormat="1" ht="12.95" customHeight="1">
      <c r="A303" s="1244" t="s">
        <v>228</v>
      </c>
      <c r="B303" s="1214">
        <v>11.63</v>
      </c>
      <c r="C303" s="1247">
        <v>11.42</v>
      </c>
      <c r="D303" s="1248">
        <v>7.5</v>
      </c>
      <c r="E303" s="1248">
        <v>8.94</v>
      </c>
      <c r="F303" s="1248">
        <v>8.1300000000000008</v>
      </c>
    </row>
    <row r="304" spans="1:6" s="1200" customFormat="1" ht="12.95" customHeight="1">
      <c r="A304" s="1244" t="s">
        <v>229</v>
      </c>
      <c r="B304" s="1214">
        <v>23.89</v>
      </c>
      <c r="C304" s="1247">
        <v>15.6</v>
      </c>
      <c r="D304" s="1248">
        <v>17.809999999999999</v>
      </c>
      <c r="E304" s="1248">
        <v>16.88</v>
      </c>
      <c r="F304" s="1248">
        <v>13.21</v>
      </c>
    </row>
    <row r="305" spans="1:6" s="1200" customFormat="1" ht="12.95" customHeight="1">
      <c r="A305" s="1244" t="s">
        <v>230</v>
      </c>
      <c r="B305" s="1214">
        <v>36.72</v>
      </c>
      <c r="C305" s="1247">
        <v>31.33</v>
      </c>
      <c r="D305" s="1248">
        <v>28.36</v>
      </c>
      <c r="E305" s="1248">
        <v>29.76</v>
      </c>
      <c r="F305" s="1248">
        <v>30.05</v>
      </c>
    </row>
    <row r="306" spans="1:6" s="1200" customFormat="1" ht="12.95" customHeight="1">
      <c r="A306" s="1244" t="s">
        <v>231</v>
      </c>
      <c r="B306" s="1214">
        <v>66.72</v>
      </c>
      <c r="C306" s="1247">
        <v>46.35</v>
      </c>
      <c r="D306" s="1248">
        <v>32.47</v>
      </c>
      <c r="E306" s="1248">
        <v>42.68</v>
      </c>
      <c r="F306" s="1248">
        <v>43.29</v>
      </c>
    </row>
    <row r="307" spans="1:6" s="1200" customFormat="1" ht="12.95" customHeight="1">
      <c r="A307" s="1244" t="s">
        <v>232</v>
      </c>
      <c r="B307" s="1214">
        <v>133.63999999999999</v>
      </c>
      <c r="C307" s="1247">
        <v>86.45</v>
      </c>
      <c r="D307" s="1248">
        <v>82.26</v>
      </c>
      <c r="E307" s="1248">
        <v>77.44</v>
      </c>
      <c r="F307" s="1248">
        <v>84.66</v>
      </c>
    </row>
    <row r="308" spans="1:6" s="1200" customFormat="1" ht="12.95" customHeight="1">
      <c r="A308" s="1244" t="s">
        <v>233</v>
      </c>
      <c r="B308" s="1214">
        <v>154.99</v>
      </c>
      <c r="C308" s="1247">
        <v>140.22999999999999</v>
      </c>
      <c r="D308" s="1248">
        <v>155.96</v>
      </c>
      <c r="E308" s="1248">
        <v>165.49</v>
      </c>
      <c r="F308" s="1248">
        <v>176.92</v>
      </c>
    </row>
    <row r="309" spans="1:6" s="1200" customFormat="1" ht="12.95" customHeight="1">
      <c r="A309" s="1212"/>
      <c r="B309" s="1187"/>
      <c r="C309" s="1187"/>
      <c r="F309" s="1212"/>
    </row>
    <row r="310" spans="1:6" s="1200" customFormat="1" ht="12.95" customHeight="1">
      <c r="A310" s="1747" t="s">
        <v>12</v>
      </c>
      <c r="B310" s="1747"/>
      <c r="C310" s="1747"/>
      <c r="D310" s="1747"/>
      <c r="E310" s="1747"/>
      <c r="F310" s="1212"/>
    </row>
    <row r="311" spans="1:6" s="1200" customFormat="1" ht="12.95" customHeight="1">
      <c r="A311" s="1221" t="s">
        <v>20</v>
      </c>
      <c r="B311" s="1187"/>
      <c r="C311" s="1187"/>
      <c r="F311" s="1212"/>
    </row>
    <row r="312" spans="1:6" s="1200" customFormat="1" ht="12.95" customHeight="1">
      <c r="A312" s="1221" t="s">
        <v>161</v>
      </c>
      <c r="B312" s="1249">
        <v>5.27</v>
      </c>
      <c r="C312" s="1249">
        <v>4.2300000000000004</v>
      </c>
      <c r="D312" s="1250">
        <v>4.1100000000000003</v>
      </c>
      <c r="E312" s="1250">
        <v>4.1399999999999997</v>
      </c>
      <c r="F312" s="1250">
        <v>4.2699999999999996</v>
      </c>
    </row>
    <row r="313" spans="1:6" s="1200" customFormat="1" ht="12.95" customHeight="1">
      <c r="A313" s="1251" t="s">
        <v>213</v>
      </c>
      <c r="B313" s="1186"/>
      <c r="C313" s="1247"/>
      <c r="D313" s="1212"/>
      <c r="E313" s="1212"/>
      <c r="F313" s="1212"/>
    </row>
    <row r="314" spans="1:6" s="1200" customFormat="1" ht="12.95" customHeight="1">
      <c r="A314" s="1209" t="s">
        <v>214</v>
      </c>
      <c r="B314" s="1186">
        <v>14.63</v>
      </c>
      <c r="C314" s="1186">
        <v>13.55</v>
      </c>
      <c r="D314" s="1212">
        <v>9.7899999999999991</v>
      </c>
      <c r="E314" s="1212">
        <v>11.5</v>
      </c>
      <c r="F314" s="1212">
        <v>10.210000000000001</v>
      </c>
    </row>
    <row r="315" spans="1:6" s="1200" customFormat="1" ht="12.95" customHeight="1">
      <c r="A315" s="1209" t="s">
        <v>215</v>
      </c>
      <c r="B315" s="1186">
        <v>17.399999999999999</v>
      </c>
      <c r="C315" s="1186">
        <v>16.53</v>
      </c>
      <c r="D315" s="1212">
        <v>12.29</v>
      </c>
      <c r="E315" s="1212">
        <v>14.7</v>
      </c>
      <c r="F315" s="1212">
        <v>12.98</v>
      </c>
    </row>
    <row r="316" spans="1:6" s="1200" customFormat="1" ht="12.95" customHeight="1">
      <c r="A316" s="1209" t="s">
        <v>216</v>
      </c>
      <c r="B316" s="1238">
        <v>2.77</v>
      </c>
      <c r="C316" s="1186">
        <v>2.98</v>
      </c>
      <c r="D316" s="1238">
        <v>2.5</v>
      </c>
      <c r="E316" s="1212">
        <v>3.2</v>
      </c>
      <c r="F316" s="1212">
        <v>2.77</v>
      </c>
    </row>
    <row r="317" spans="1:6" s="1200" customFormat="1" ht="12.95" customHeight="1">
      <c r="A317" s="1209" t="s">
        <v>217</v>
      </c>
      <c r="B317" s="1214">
        <v>0.28999999999999998</v>
      </c>
      <c r="C317" s="1186">
        <v>0.26</v>
      </c>
      <c r="D317" s="1248">
        <v>0.3</v>
      </c>
      <c r="E317" s="1212">
        <v>0.3</v>
      </c>
      <c r="F317" s="1212">
        <v>0.28999999999999998</v>
      </c>
    </row>
    <row r="318" spans="1:6" s="1200" customFormat="1" ht="12.95" customHeight="1">
      <c r="A318" s="1209" t="s">
        <v>218</v>
      </c>
      <c r="B318" s="1214">
        <v>0.3</v>
      </c>
      <c r="C318" s="1186">
        <v>0.28000000000000003</v>
      </c>
      <c r="D318" s="1248">
        <v>0.28999999999999998</v>
      </c>
      <c r="E318" s="1212">
        <v>0.3</v>
      </c>
      <c r="F318" s="1212">
        <v>0.34</v>
      </c>
    </row>
    <row r="319" spans="1:6" s="1200" customFormat="1" ht="12.95" customHeight="1">
      <c r="A319" s="1209" t="s">
        <v>219</v>
      </c>
      <c r="B319" s="1214">
        <v>0.83</v>
      </c>
      <c r="C319" s="1186">
        <v>0.59</v>
      </c>
      <c r="D319" s="1248">
        <v>0.56999999999999995</v>
      </c>
      <c r="E319" s="1212">
        <v>0.5</v>
      </c>
      <c r="F319" s="1212">
        <v>0.48</v>
      </c>
    </row>
    <row r="320" spans="1:6" s="1200" customFormat="1" ht="12.95" customHeight="1">
      <c r="A320" s="1209" t="s">
        <v>220</v>
      </c>
      <c r="B320" s="1214">
        <v>0.81</v>
      </c>
      <c r="C320" s="1186">
        <v>0.55000000000000004</v>
      </c>
      <c r="D320" s="1248">
        <v>0.75</v>
      </c>
      <c r="E320" s="1212">
        <v>0.7</v>
      </c>
      <c r="F320" s="1212">
        <v>0.74</v>
      </c>
    </row>
    <row r="321" spans="1:6" s="1200" customFormat="1" ht="12.95" customHeight="1">
      <c r="A321" s="1209" t="s">
        <v>221</v>
      </c>
      <c r="B321" s="1214">
        <v>0.71</v>
      </c>
      <c r="C321" s="1186">
        <v>0.79</v>
      </c>
      <c r="D321" s="1248">
        <v>0.81</v>
      </c>
      <c r="E321" s="1212">
        <v>0.9</v>
      </c>
      <c r="F321" s="1212">
        <v>0.94</v>
      </c>
    </row>
    <row r="322" spans="1:6" s="1200" customFormat="1" ht="12.95" customHeight="1">
      <c r="A322" s="1209" t="s">
        <v>222</v>
      </c>
      <c r="B322" s="1214">
        <v>0.89</v>
      </c>
      <c r="C322" s="1186">
        <v>0.93</v>
      </c>
      <c r="D322" s="1248">
        <v>0.93</v>
      </c>
      <c r="E322" s="1212">
        <v>1.1000000000000001</v>
      </c>
      <c r="F322" s="1212">
        <v>1.17</v>
      </c>
    </row>
    <row r="323" spans="1:6" s="1200" customFormat="1" ht="12.95" customHeight="1">
      <c r="A323" s="1209" t="s">
        <v>223</v>
      </c>
      <c r="B323" s="1214">
        <v>1.81</v>
      </c>
      <c r="C323" s="1186">
        <v>1.81</v>
      </c>
      <c r="D323" s="1248">
        <v>1.78</v>
      </c>
      <c r="E323" s="1212">
        <v>1.5</v>
      </c>
      <c r="F323" s="1212">
        <v>1.55</v>
      </c>
    </row>
    <row r="324" spans="1:6" s="1200" customFormat="1" ht="12.95" customHeight="1">
      <c r="A324" s="1209" t="s">
        <v>224</v>
      </c>
      <c r="B324" s="1214">
        <v>3.28</v>
      </c>
      <c r="C324" s="1186">
        <v>2.75</v>
      </c>
      <c r="D324" s="1248">
        <v>2.57</v>
      </c>
      <c r="E324" s="1212">
        <v>2.5</v>
      </c>
      <c r="F324" s="1212">
        <v>2.2999999999999998</v>
      </c>
    </row>
    <row r="325" spans="1:6" s="1200" customFormat="1" ht="12.95" customHeight="1">
      <c r="A325" s="1209" t="s">
        <v>225</v>
      </c>
      <c r="B325" s="1214">
        <v>5.49</v>
      </c>
      <c r="C325" s="1186">
        <v>3.99</v>
      </c>
      <c r="D325" s="1248">
        <v>4.32</v>
      </c>
      <c r="E325" s="1212">
        <v>3.9</v>
      </c>
      <c r="F325" s="1212">
        <v>4.3899999999999997</v>
      </c>
    </row>
    <row r="326" spans="1:6" s="1200" customFormat="1" ht="12.95" customHeight="1">
      <c r="A326" s="1209" t="s">
        <v>226</v>
      </c>
      <c r="B326" s="1214">
        <v>6.84</v>
      </c>
      <c r="C326" s="1186">
        <v>6.22</v>
      </c>
      <c r="D326" s="1248">
        <v>5.89</v>
      </c>
      <c r="E326" s="1212">
        <v>5.6</v>
      </c>
      <c r="F326" s="1212">
        <v>5.91</v>
      </c>
    </row>
    <row r="327" spans="1:6" s="1200" customFormat="1" ht="12.95" customHeight="1">
      <c r="A327" s="1209" t="s">
        <v>227</v>
      </c>
      <c r="B327" s="1214">
        <v>12.67</v>
      </c>
      <c r="C327" s="1186">
        <v>8.68</v>
      </c>
      <c r="D327" s="1248">
        <v>8.61</v>
      </c>
      <c r="E327" s="1212">
        <v>8.1</v>
      </c>
      <c r="F327" s="1212">
        <v>8.5399999999999991</v>
      </c>
    </row>
    <row r="328" spans="1:6" s="1200" customFormat="1" ht="12.95" customHeight="1">
      <c r="A328" s="1209" t="s">
        <v>228</v>
      </c>
      <c r="B328" s="1214">
        <v>19.88</v>
      </c>
      <c r="C328" s="1186">
        <v>14.12</v>
      </c>
      <c r="D328" s="1248">
        <v>13.5</v>
      </c>
      <c r="E328" s="1212">
        <v>13.6</v>
      </c>
      <c r="F328" s="1212">
        <v>12.91</v>
      </c>
    </row>
    <row r="329" spans="1:6" s="1200" customFormat="1" ht="12.95" customHeight="1">
      <c r="A329" s="1209" t="s">
        <v>229</v>
      </c>
      <c r="B329" s="1214">
        <v>27.81</v>
      </c>
      <c r="C329" s="1186">
        <v>24.33</v>
      </c>
      <c r="D329" s="1248">
        <v>20.96</v>
      </c>
      <c r="E329" s="1212">
        <v>21.8</v>
      </c>
      <c r="F329" s="1212">
        <v>22.08</v>
      </c>
    </row>
    <row r="330" spans="1:6" s="1200" customFormat="1" ht="12.95" customHeight="1">
      <c r="A330" s="1209" t="s">
        <v>230</v>
      </c>
      <c r="B330" s="1214">
        <v>51.38</v>
      </c>
      <c r="C330" s="1186">
        <v>37.53</v>
      </c>
      <c r="D330" s="1248">
        <v>36.72</v>
      </c>
      <c r="E330" s="1212">
        <v>33.200000000000003</v>
      </c>
      <c r="F330" s="1212">
        <v>35.979999999999997</v>
      </c>
    </row>
    <row r="331" spans="1:6" s="1200" customFormat="1" ht="12.95" customHeight="1">
      <c r="A331" s="1209" t="s">
        <v>231</v>
      </c>
      <c r="B331" s="1214">
        <v>91.05</v>
      </c>
      <c r="C331" s="1186">
        <v>59.27</v>
      </c>
      <c r="D331" s="1248">
        <v>50.5</v>
      </c>
      <c r="E331" s="1212">
        <v>51</v>
      </c>
      <c r="F331" s="1212">
        <v>49.36</v>
      </c>
    </row>
    <row r="332" spans="1:6" s="1200" customFormat="1" ht="12.95" customHeight="1">
      <c r="A332" s="1209" t="s">
        <v>232</v>
      </c>
      <c r="B332" s="1214">
        <v>139.66999999999999</v>
      </c>
      <c r="C332" s="1186">
        <v>98.75</v>
      </c>
      <c r="D332" s="1248">
        <v>104.05</v>
      </c>
      <c r="E332" s="1212">
        <v>108.58</v>
      </c>
      <c r="F332" s="1212">
        <v>103.39</v>
      </c>
    </row>
    <row r="333" spans="1:6" s="1200" customFormat="1" ht="12.95" customHeight="1">
      <c r="A333" s="1209" t="s">
        <v>233</v>
      </c>
      <c r="B333" s="1214">
        <v>175.67</v>
      </c>
      <c r="C333" s="1186">
        <v>182.32</v>
      </c>
      <c r="D333" s="1248">
        <v>180.8</v>
      </c>
      <c r="E333" s="1212">
        <v>182.7</v>
      </c>
      <c r="F333" s="1212">
        <v>190.32</v>
      </c>
    </row>
    <row r="334" spans="1:6" s="1200" customFormat="1" ht="12.95" customHeight="1">
      <c r="A334" s="1221" t="s">
        <v>234</v>
      </c>
      <c r="B334" s="1249">
        <v>5.93</v>
      </c>
      <c r="C334" s="1249">
        <v>4.84</v>
      </c>
      <c r="D334" s="1250">
        <v>4.6100000000000003</v>
      </c>
      <c r="E334" s="1250">
        <v>4.8</v>
      </c>
      <c r="F334" s="1250">
        <v>4.88</v>
      </c>
    </row>
    <row r="335" spans="1:6" s="1200" customFormat="1" ht="12.95" customHeight="1">
      <c r="A335" s="1251" t="s">
        <v>213</v>
      </c>
      <c r="B335" s="1186"/>
      <c r="C335" s="1249"/>
      <c r="D335" s="1212"/>
      <c r="E335" s="1212"/>
      <c r="F335" s="1212"/>
    </row>
    <row r="336" spans="1:6" s="1200" customFormat="1" ht="12.95" customHeight="1">
      <c r="A336" s="1209" t="s">
        <v>214</v>
      </c>
      <c r="B336" s="1186">
        <v>15.48</v>
      </c>
      <c r="C336" s="1238">
        <v>15.14</v>
      </c>
      <c r="D336" s="1212">
        <v>11.01</v>
      </c>
      <c r="E336" s="1212">
        <v>14.2</v>
      </c>
      <c r="F336" s="1212">
        <v>11.64</v>
      </c>
    </row>
    <row r="337" spans="1:6" s="1200" customFormat="1" ht="12.95" customHeight="1">
      <c r="A337" s="1209" t="s">
        <v>215</v>
      </c>
      <c r="B337" s="1186">
        <v>18.100000000000001</v>
      </c>
      <c r="C337" s="1238">
        <v>19.12</v>
      </c>
      <c r="D337" s="1186">
        <v>13.72</v>
      </c>
      <c r="E337" s="1212">
        <v>18</v>
      </c>
      <c r="F337" s="1212">
        <v>14.72</v>
      </c>
    </row>
    <row r="338" spans="1:6" s="1200" customFormat="1" ht="12.95" customHeight="1">
      <c r="A338" s="1209" t="s">
        <v>216</v>
      </c>
      <c r="B338" s="1186">
        <v>2.62</v>
      </c>
      <c r="C338" s="1238">
        <v>3.98</v>
      </c>
      <c r="D338" s="1186">
        <v>2.71</v>
      </c>
      <c r="E338" s="1212">
        <v>3.8</v>
      </c>
      <c r="F338" s="1212">
        <v>3.07</v>
      </c>
    </row>
    <row r="339" spans="1:6" s="1200" customFormat="1" ht="12.95" customHeight="1">
      <c r="A339" s="1209" t="s">
        <v>217</v>
      </c>
      <c r="B339" s="1214">
        <v>0.37</v>
      </c>
      <c r="C339" s="1238">
        <v>0.35</v>
      </c>
      <c r="D339" s="1248">
        <v>0.37</v>
      </c>
      <c r="E339" s="1212">
        <v>0.3</v>
      </c>
      <c r="F339" s="1212">
        <v>0.28999999999999998</v>
      </c>
    </row>
    <row r="340" spans="1:6" s="1200" customFormat="1" ht="12.95" customHeight="1">
      <c r="A340" s="1209" t="s">
        <v>218</v>
      </c>
      <c r="B340" s="1214">
        <v>0.4</v>
      </c>
      <c r="C340" s="1238">
        <v>0.36</v>
      </c>
      <c r="D340" s="1248">
        <v>0.38</v>
      </c>
      <c r="E340" s="1212">
        <v>0.4</v>
      </c>
      <c r="F340" s="1212">
        <v>0.42</v>
      </c>
    </row>
    <row r="341" spans="1:6" s="1200" customFormat="1" ht="12.95" customHeight="1">
      <c r="A341" s="1209" t="s">
        <v>219</v>
      </c>
      <c r="B341" s="1214">
        <v>0.76</v>
      </c>
      <c r="C341" s="1238">
        <v>0.69</v>
      </c>
      <c r="D341" s="1248">
        <v>0.75</v>
      </c>
      <c r="E341" s="1212">
        <v>0.6</v>
      </c>
      <c r="F341" s="1212">
        <v>0.66</v>
      </c>
    </row>
    <row r="342" spans="1:6" s="1200" customFormat="1" ht="12.95" customHeight="1">
      <c r="A342" s="1209" t="s">
        <v>220</v>
      </c>
      <c r="B342" s="1214">
        <v>1.1599999999999999</v>
      </c>
      <c r="C342" s="1238">
        <v>0.74</v>
      </c>
      <c r="D342" s="1248">
        <v>1.08</v>
      </c>
      <c r="E342" s="1212">
        <v>0.9</v>
      </c>
      <c r="F342" s="1212">
        <v>1.02</v>
      </c>
    </row>
    <row r="343" spans="1:6" s="1200" customFormat="1" ht="12.95" customHeight="1">
      <c r="A343" s="1209" t="s">
        <v>221</v>
      </c>
      <c r="B343" s="1214">
        <v>1.01</v>
      </c>
      <c r="C343" s="1238">
        <v>1.1100000000000001</v>
      </c>
      <c r="D343" s="1248">
        <v>1.1100000000000001</v>
      </c>
      <c r="E343" s="1212">
        <v>1.4</v>
      </c>
      <c r="F343" s="1212">
        <v>1.3</v>
      </c>
    </row>
    <row r="344" spans="1:6" s="1200" customFormat="1" ht="12.95" customHeight="1">
      <c r="A344" s="1209" t="s">
        <v>222</v>
      </c>
      <c r="B344" s="1214">
        <v>1.17</v>
      </c>
      <c r="C344" s="1238">
        <v>1.31</v>
      </c>
      <c r="D344" s="1248">
        <v>1.23</v>
      </c>
      <c r="E344" s="1212">
        <v>1.5</v>
      </c>
      <c r="F344" s="1212">
        <v>1.69</v>
      </c>
    </row>
    <row r="345" spans="1:6" s="1200" customFormat="1" ht="12.95" customHeight="1">
      <c r="A345" s="1209"/>
      <c r="B345" s="1186"/>
      <c r="C345" s="1214"/>
      <c r="D345" s="1238"/>
      <c r="E345" s="1248"/>
      <c r="F345" s="1212"/>
    </row>
    <row r="346" spans="1:6" s="1200" customFormat="1" ht="12.95" customHeight="1">
      <c r="A346" s="1209"/>
      <c r="B346" s="1186"/>
      <c r="C346" s="1214"/>
      <c r="D346" s="1238"/>
      <c r="E346" s="1248"/>
      <c r="F346" s="1212"/>
    </row>
    <row r="347" spans="1:6" s="1200" customFormat="1" ht="12.95" customHeight="1">
      <c r="A347" s="1209"/>
      <c r="B347" s="1186"/>
      <c r="C347" s="1214"/>
      <c r="D347" s="1238"/>
      <c r="E347" s="1248"/>
      <c r="F347" s="1212"/>
    </row>
    <row r="348" spans="1:6" s="1200" customFormat="1" ht="12.95" customHeight="1">
      <c r="A348" s="1209"/>
      <c r="B348" s="1186"/>
      <c r="C348" s="1214"/>
      <c r="D348" s="1238"/>
      <c r="E348" s="1248"/>
      <c r="F348" s="1212"/>
    </row>
    <row r="349" spans="1:6" s="1200" customFormat="1" ht="12.95" customHeight="1">
      <c r="A349" s="1747" t="s">
        <v>12</v>
      </c>
      <c r="B349" s="1747"/>
      <c r="C349" s="1747"/>
      <c r="D349" s="1747"/>
      <c r="E349" s="1747"/>
    </row>
    <row r="350" spans="1:6" s="1200" customFormat="1" ht="12.95" customHeight="1">
      <c r="A350" s="1209"/>
      <c r="B350" s="1187"/>
      <c r="C350" s="1187"/>
    </row>
    <row r="351" spans="1:6" s="1200" customFormat="1" ht="12.95" customHeight="1">
      <c r="A351" s="1209" t="s">
        <v>223</v>
      </c>
      <c r="B351" s="1214">
        <v>2.58</v>
      </c>
      <c r="C351" s="1212">
        <v>2.38</v>
      </c>
      <c r="D351" s="1248">
        <v>2.39</v>
      </c>
      <c r="E351" s="1248">
        <v>2</v>
      </c>
      <c r="F351" s="1248">
        <v>1.97</v>
      </c>
    </row>
    <row r="352" spans="1:6" s="1200" customFormat="1" ht="12.95" customHeight="1">
      <c r="A352" s="1209" t="s">
        <v>224</v>
      </c>
      <c r="B352" s="1214">
        <v>4.57</v>
      </c>
      <c r="C352" s="1212">
        <v>3.49</v>
      </c>
      <c r="D352" s="1248">
        <v>3.48</v>
      </c>
      <c r="E352" s="1248">
        <v>3.4</v>
      </c>
      <c r="F352" s="1248">
        <v>3.33</v>
      </c>
    </row>
    <row r="353" spans="1:7" s="1200" customFormat="1" ht="12.95" customHeight="1">
      <c r="A353" s="1209" t="s">
        <v>225</v>
      </c>
      <c r="B353" s="1214">
        <v>7.56</v>
      </c>
      <c r="C353" s="1212">
        <v>5.63</v>
      </c>
      <c r="D353" s="1248">
        <v>5.56</v>
      </c>
      <c r="E353" s="1248">
        <v>5.2</v>
      </c>
      <c r="F353" s="1248">
        <v>6.08</v>
      </c>
    </row>
    <row r="354" spans="1:7" s="1200" customFormat="1" ht="12.95" customHeight="1">
      <c r="A354" s="1209" t="s">
        <v>226</v>
      </c>
      <c r="B354" s="1214">
        <v>8.4</v>
      </c>
      <c r="C354" s="1212">
        <v>8.52</v>
      </c>
      <c r="D354" s="1248">
        <v>7.69</v>
      </c>
      <c r="E354" s="1248">
        <v>7.4</v>
      </c>
      <c r="F354" s="1248">
        <v>8.39</v>
      </c>
    </row>
    <row r="355" spans="1:7" s="1200" customFormat="1" ht="12.95" customHeight="1">
      <c r="A355" s="1209" t="s">
        <v>227</v>
      </c>
      <c r="B355" s="1214">
        <v>16.670000000000002</v>
      </c>
      <c r="C355" s="1212">
        <v>12.26</v>
      </c>
      <c r="D355" s="1248">
        <v>11.74</v>
      </c>
      <c r="E355" s="1248">
        <v>11.1</v>
      </c>
      <c r="F355" s="1248">
        <v>11.66</v>
      </c>
    </row>
    <row r="356" spans="1:7" s="1200" customFormat="1" ht="12.95" customHeight="1">
      <c r="A356" s="1209" t="s">
        <v>228</v>
      </c>
      <c r="B356" s="1214">
        <v>26.88</v>
      </c>
      <c r="C356" s="1212">
        <v>18.36</v>
      </c>
      <c r="D356" s="1248">
        <v>17.43</v>
      </c>
      <c r="E356" s="1248">
        <v>18.5</v>
      </c>
      <c r="F356" s="1248">
        <v>17.5</v>
      </c>
    </row>
    <row r="357" spans="1:7" s="1252" customFormat="1" ht="12.95" customHeight="1">
      <c r="A357" s="1209" t="s">
        <v>229</v>
      </c>
      <c r="B357" s="1214">
        <v>35.82</v>
      </c>
      <c r="C357" s="1212">
        <v>31.9</v>
      </c>
      <c r="D357" s="1248">
        <v>28.03</v>
      </c>
      <c r="E357" s="1248">
        <v>28.9</v>
      </c>
      <c r="F357" s="1248">
        <v>28.7</v>
      </c>
      <c r="G357" s="1200"/>
    </row>
    <row r="358" spans="1:7" s="1252" customFormat="1" ht="12.95" customHeight="1">
      <c r="A358" s="1209" t="s">
        <v>230</v>
      </c>
      <c r="B358" s="1214">
        <v>70.28</v>
      </c>
      <c r="C358" s="1212">
        <v>48.29</v>
      </c>
      <c r="D358" s="1248">
        <v>46.38</v>
      </c>
      <c r="E358" s="1248">
        <v>42.1</v>
      </c>
      <c r="F358" s="1248">
        <v>47.1</v>
      </c>
      <c r="G358" s="1200"/>
    </row>
    <row r="359" spans="1:7" s="1252" customFormat="1" ht="12.95" customHeight="1">
      <c r="A359" s="1209" t="s">
        <v>231</v>
      </c>
      <c r="B359" s="1214">
        <v>117.01</v>
      </c>
      <c r="C359" s="1212">
        <v>80.930000000000007</v>
      </c>
      <c r="D359" s="1248">
        <v>60.59</v>
      </c>
      <c r="E359" s="1248">
        <v>60.9</v>
      </c>
      <c r="F359" s="1248">
        <v>54.52</v>
      </c>
    </row>
    <row r="360" spans="1:7" s="1252" customFormat="1" ht="12.95" customHeight="1">
      <c r="A360" s="1209" t="s">
        <v>232</v>
      </c>
      <c r="B360" s="1214">
        <v>176.89</v>
      </c>
      <c r="C360" s="1212">
        <v>111.29</v>
      </c>
      <c r="D360" s="1248">
        <v>115.72</v>
      </c>
      <c r="E360" s="1248">
        <v>128.5</v>
      </c>
      <c r="F360" s="1248">
        <v>122.63</v>
      </c>
    </row>
    <row r="361" spans="1:7" s="1252" customFormat="1" ht="12.95" customHeight="1">
      <c r="A361" s="1209" t="s">
        <v>233</v>
      </c>
      <c r="B361" s="1214">
        <v>181.01</v>
      </c>
      <c r="C361" s="1212">
        <v>181.6</v>
      </c>
      <c r="D361" s="1248">
        <v>180.83</v>
      </c>
      <c r="E361" s="1248">
        <v>188</v>
      </c>
      <c r="F361" s="1248">
        <v>194.49</v>
      </c>
    </row>
    <row r="362" spans="1:7" s="1252" customFormat="1" ht="12.95" customHeight="1">
      <c r="A362" s="1221" t="s">
        <v>235</v>
      </c>
      <c r="B362" s="1215">
        <v>4.5999999999999996</v>
      </c>
      <c r="C362" s="1216">
        <v>3.61</v>
      </c>
      <c r="D362" s="1216">
        <v>3.6</v>
      </c>
      <c r="E362" s="1216">
        <v>3.5</v>
      </c>
      <c r="F362" s="1216">
        <v>3.66</v>
      </c>
    </row>
    <row r="363" spans="1:7" s="1252" customFormat="1" ht="12.95" customHeight="1">
      <c r="A363" s="1251" t="s">
        <v>213</v>
      </c>
      <c r="B363" s="1186"/>
      <c r="C363" s="1212"/>
      <c r="D363" s="1212"/>
      <c r="E363" s="1212"/>
      <c r="F363" s="1212"/>
    </row>
    <row r="364" spans="1:7" s="1252" customFormat="1" ht="12.95" customHeight="1">
      <c r="A364" s="1209" t="s">
        <v>214</v>
      </c>
      <c r="B364" s="1186">
        <v>13.72</v>
      </c>
      <c r="C364" s="1212">
        <v>11.84</v>
      </c>
      <c r="D364" s="1212">
        <v>8.51</v>
      </c>
      <c r="E364" s="1212">
        <v>8.6999999999999993</v>
      </c>
      <c r="F364" s="1212">
        <v>8.7100000000000009</v>
      </c>
    </row>
    <row r="365" spans="1:7" s="1252" customFormat="1" ht="12.95" customHeight="1">
      <c r="A365" s="1209" t="s">
        <v>215</v>
      </c>
      <c r="B365" s="1186">
        <v>16.63</v>
      </c>
      <c r="C365" s="1212">
        <v>13.75</v>
      </c>
      <c r="D365" s="1212">
        <v>10.79</v>
      </c>
      <c r="E365" s="1212">
        <v>11.1</v>
      </c>
      <c r="F365" s="1212">
        <v>11.15</v>
      </c>
    </row>
    <row r="366" spans="1:7" s="1252" customFormat="1" ht="12.95" customHeight="1">
      <c r="A366" s="1209" t="s">
        <v>216</v>
      </c>
      <c r="B366" s="1186">
        <v>2.91</v>
      </c>
      <c r="C366" s="1186">
        <v>1.91</v>
      </c>
      <c r="D366" s="1186">
        <v>2.2799999999999998</v>
      </c>
      <c r="E366" s="1212">
        <v>2.5</v>
      </c>
      <c r="F366" s="1212">
        <v>2.44</v>
      </c>
    </row>
    <row r="367" spans="1:7" s="1252" customFormat="1" ht="12.95" customHeight="1">
      <c r="A367" s="1209" t="s">
        <v>217</v>
      </c>
      <c r="B367" s="1214">
        <v>0.21</v>
      </c>
      <c r="C367" s="1186">
        <v>0.17</v>
      </c>
      <c r="D367" s="1248">
        <v>0.22</v>
      </c>
      <c r="E367" s="1212">
        <v>0.2</v>
      </c>
      <c r="F367" s="1212">
        <v>0.28999999999999998</v>
      </c>
    </row>
    <row r="368" spans="1:7" s="1252" customFormat="1" ht="12.95" customHeight="1">
      <c r="A368" s="1209" t="s">
        <v>218</v>
      </c>
      <c r="B368" s="1214">
        <v>0.19</v>
      </c>
      <c r="C368" s="1212">
        <v>0.21</v>
      </c>
      <c r="D368" s="1248">
        <v>0.2</v>
      </c>
      <c r="E368" s="1212">
        <v>0.14000000000000001</v>
      </c>
      <c r="F368" s="1212">
        <v>0.25</v>
      </c>
    </row>
    <row r="369" spans="1:6" s="1252" customFormat="1" ht="12.95" customHeight="1">
      <c r="A369" s="1209" t="s">
        <v>219</v>
      </c>
      <c r="B369" s="1214">
        <v>0.9</v>
      </c>
      <c r="C369" s="1212">
        <v>0.49</v>
      </c>
      <c r="D369" s="1248">
        <v>0.39</v>
      </c>
      <c r="E369" s="1212">
        <v>0.33</v>
      </c>
      <c r="F369" s="1212">
        <v>0.28000000000000003</v>
      </c>
    </row>
    <row r="370" spans="1:6" s="1252" customFormat="1" ht="12.95" customHeight="1">
      <c r="A370" s="1209" t="s">
        <v>220</v>
      </c>
      <c r="B370" s="1214">
        <v>0.45</v>
      </c>
      <c r="C370" s="1212">
        <v>0.37</v>
      </c>
      <c r="D370" s="1248">
        <v>0.43</v>
      </c>
      <c r="E370" s="1212">
        <v>0.45</v>
      </c>
      <c r="F370" s="1212">
        <v>0.46</v>
      </c>
    </row>
    <row r="371" spans="1:6" s="1252" customFormat="1" ht="12.95" customHeight="1">
      <c r="A371" s="1209" t="s">
        <v>221</v>
      </c>
      <c r="B371" s="1214">
        <v>0.4</v>
      </c>
      <c r="C371" s="1212">
        <v>0.47</v>
      </c>
      <c r="D371" s="1248">
        <v>0.51</v>
      </c>
      <c r="E371" s="1212">
        <v>0.46</v>
      </c>
      <c r="F371" s="1212">
        <v>0.57999999999999996</v>
      </c>
    </row>
    <row r="372" spans="1:6" s="1252" customFormat="1" ht="12.95" customHeight="1">
      <c r="A372" s="1209" t="s">
        <v>222</v>
      </c>
      <c r="B372" s="1214">
        <v>0.59</v>
      </c>
      <c r="C372" s="1212">
        <v>0.52</v>
      </c>
      <c r="D372" s="1248">
        <v>0.62</v>
      </c>
      <c r="E372" s="1212">
        <v>0.66</v>
      </c>
      <c r="F372" s="1212">
        <v>0.62</v>
      </c>
    </row>
    <row r="373" spans="1:6" s="1252" customFormat="1" ht="12.95" customHeight="1">
      <c r="A373" s="1209" t="s">
        <v>223</v>
      </c>
      <c r="B373" s="1214">
        <v>1.01</v>
      </c>
      <c r="C373" s="1212">
        <v>1.23</v>
      </c>
      <c r="D373" s="1248">
        <v>1.17</v>
      </c>
      <c r="E373" s="1212">
        <v>1.1200000000000001</v>
      </c>
      <c r="F373" s="1212">
        <v>1.1100000000000001</v>
      </c>
    </row>
    <row r="374" spans="1:6" s="1252" customFormat="1" ht="12.95" customHeight="1">
      <c r="A374" s="1209" t="s">
        <v>224</v>
      </c>
      <c r="B374" s="1214">
        <v>1.93</v>
      </c>
      <c r="C374" s="1212">
        <v>1.97</v>
      </c>
      <c r="D374" s="1248">
        <v>1.63</v>
      </c>
      <c r="E374" s="1212">
        <v>1.51</v>
      </c>
      <c r="F374" s="1212">
        <v>1.26</v>
      </c>
    </row>
    <row r="375" spans="1:6" s="1252" customFormat="1" ht="12.95" customHeight="1">
      <c r="A375" s="1209" t="s">
        <v>225</v>
      </c>
      <c r="B375" s="1214">
        <v>3.43</v>
      </c>
      <c r="C375" s="1212">
        <v>2.3199999999999998</v>
      </c>
      <c r="D375" s="1248">
        <v>3.06</v>
      </c>
      <c r="E375" s="1212">
        <v>2.57</v>
      </c>
      <c r="F375" s="1212">
        <v>2.64</v>
      </c>
    </row>
    <row r="376" spans="1:6" s="1252" customFormat="1" ht="12.95" customHeight="1">
      <c r="A376" s="1209" t="s">
        <v>226</v>
      </c>
      <c r="B376" s="1214">
        <v>5.32</v>
      </c>
      <c r="C376" s="1212">
        <v>3.95</v>
      </c>
      <c r="D376" s="1248">
        <v>4.0999999999999996</v>
      </c>
      <c r="E376" s="1212">
        <v>3.86</v>
      </c>
      <c r="F376" s="1212">
        <v>3.43</v>
      </c>
    </row>
    <row r="377" spans="1:6" s="1252" customFormat="1" ht="12.95" customHeight="1">
      <c r="A377" s="1209" t="s">
        <v>227</v>
      </c>
      <c r="B377" s="1214">
        <v>9.07</v>
      </c>
      <c r="C377" s="1212">
        <v>5.46</v>
      </c>
      <c r="D377" s="1248">
        <v>5.76</v>
      </c>
      <c r="E377" s="1212">
        <v>5.39</v>
      </c>
      <c r="F377" s="1212">
        <v>5.61</v>
      </c>
    </row>
    <row r="378" spans="1:6" s="1252" customFormat="1" ht="12.95" customHeight="1">
      <c r="A378" s="1209" t="s">
        <v>228</v>
      </c>
      <c r="B378" s="1214">
        <v>13.84</v>
      </c>
      <c r="C378" s="1212">
        <v>10.46</v>
      </c>
      <c r="D378" s="1248">
        <v>10.119999999999999</v>
      </c>
      <c r="E378" s="1212">
        <v>9.32</v>
      </c>
      <c r="F378" s="1212">
        <v>8.93</v>
      </c>
    </row>
    <row r="379" spans="1:6" s="1252" customFormat="1" ht="12.95" customHeight="1">
      <c r="A379" s="1209" t="s">
        <v>229</v>
      </c>
      <c r="B379" s="1214">
        <v>21.37</v>
      </c>
      <c r="C379" s="1212">
        <v>18.09</v>
      </c>
      <c r="D379" s="1248">
        <v>15.13</v>
      </c>
      <c r="E379" s="1212">
        <v>15.98</v>
      </c>
      <c r="F379" s="1212">
        <v>16.64</v>
      </c>
    </row>
    <row r="380" spans="1:6" s="1252" customFormat="1" ht="12.95" customHeight="1">
      <c r="A380" s="1209" t="s">
        <v>230</v>
      </c>
      <c r="B380" s="1214">
        <v>37.51</v>
      </c>
      <c r="C380" s="1212">
        <v>29.02</v>
      </c>
      <c r="D380" s="1248">
        <v>29.18</v>
      </c>
      <c r="E380" s="1212">
        <v>26.25</v>
      </c>
      <c r="F380" s="1212">
        <v>27.48</v>
      </c>
    </row>
    <row r="381" spans="1:6" s="1252" customFormat="1" ht="12.95" customHeight="1">
      <c r="A381" s="1209" t="s">
        <v>231</v>
      </c>
      <c r="B381" s="1214">
        <v>74.58</v>
      </c>
      <c r="C381" s="1212">
        <v>44.34</v>
      </c>
      <c r="D381" s="1248">
        <v>43.75</v>
      </c>
      <c r="E381" s="1212">
        <v>44.21</v>
      </c>
      <c r="F381" s="1212">
        <v>45.69</v>
      </c>
    </row>
    <row r="382" spans="1:6" s="1252" customFormat="1" ht="12.95" customHeight="1">
      <c r="A382" s="1209" t="s">
        <v>232</v>
      </c>
      <c r="B382" s="1214">
        <v>116.8</v>
      </c>
      <c r="C382" s="1212">
        <v>90.46</v>
      </c>
      <c r="D382" s="1248">
        <v>96.13</v>
      </c>
      <c r="E382" s="1212">
        <v>95.05</v>
      </c>
      <c r="F382" s="1212">
        <v>90.59</v>
      </c>
    </row>
    <row r="383" spans="1:6" s="1252" customFormat="1" ht="12.95" customHeight="1">
      <c r="A383" s="1209" t="s">
        <v>233</v>
      </c>
      <c r="B383" s="1214">
        <v>172.47</v>
      </c>
      <c r="C383" s="1212">
        <v>182.71</v>
      </c>
      <c r="D383" s="1248">
        <v>180.79</v>
      </c>
      <c r="E383" s="1212">
        <v>179.65</v>
      </c>
      <c r="F383" s="1212">
        <v>187.97</v>
      </c>
    </row>
    <row r="384" spans="1:6" s="1252" customFormat="1" ht="12.95" customHeight="1">
      <c r="A384" s="1212"/>
      <c r="B384" s="1187"/>
      <c r="C384" s="1187"/>
      <c r="D384" s="1200"/>
      <c r="E384" s="1200"/>
      <c r="F384" s="1212"/>
    </row>
    <row r="385" spans="1:6" s="1252" customFormat="1" ht="12.95" customHeight="1">
      <c r="A385" s="1747" t="s">
        <v>21</v>
      </c>
      <c r="B385" s="1747"/>
      <c r="C385" s="1747"/>
      <c r="D385" s="1747"/>
      <c r="E385" s="1747"/>
      <c r="F385" s="1212"/>
    </row>
    <row r="386" spans="1:6" s="1252" customFormat="1" ht="12.95" customHeight="1">
      <c r="A386" s="1222" t="s">
        <v>20</v>
      </c>
      <c r="B386" s="1187"/>
      <c r="C386" s="1187"/>
      <c r="D386" s="1200"/>
      <c r="E386" s="1200"/>
      <c r="F386" s="1212"/>
    </row>
    <row r="387" spans="1:6" s="1252" customFormat="1" ht="12.95" customHeight="1">
      <c r="A387" s="1222" t="s">
        <v>161</v>
      </c>
      <c r="B387" s="1215">
        <v>7.76</v>
      </c>
      <c r="C387" s="1215">
        <v>5.58</v>
      </c>
      <c r="D387" s="1216">
        <v>5.31</v>
      </c>
      <c r="E387" s="1216">
        <v>5.4</v>
      </c>
      <c r="F387" s="1216">
        <v>4.55</v>
      </c>
    </row>
    <row r="388" spans="1:6" s="1252" customFormat="1" ht="12.95" customHeight="1">
      <c r="A388" s="1243" t="s">
        <v>213</v>
      </c>
      <c r="B388" s="1186"/>
      <c r="C388" s="1247"/>
      <c r="D388" s="1212"/>
      <c r="E388" s="1212"/>
      <c r="F388" s="1212"/>
    </row>
    <row r="389" spans="1:6" s="1252" customFormat="1" ht="12.95" customHeight="1">
      <c r="A389" s="1209" t="s">
        <v>214</v>
      </c>
      <c r="B389" s="1186">
        <v>23.36</v>
      </c>
      <c r="C389" s="1186">
        <v>11.74</v>
      </c>
      <c r="D389" s="1212">
        <v>7.01</v>
      </c>
      <c r="E389" s="1248">
        <v>8.1999999999999993</v>
      </c>
      <c r="F389" s="1248">
        <v>11.59</v>
      </c>
    </row>
    <row r="390" spans="1:6" s="1252" customFormat="1" ht="12.95" customHeight="1">
      <c r="A390" s="1209" t="s">
        <v>215</v>
      </c>
      <c r="B390" s="1186">
        <v>26.64</v>
      </c>
      <c r="C390" s="1186">
        <v>14.27</v>
      </c>
      <c r="D390" s="1212">
        <v>9.35</v>
      </c>
      <c r="E390" s="1248">
        <v>10.6</v>
      </c>
      <c r="F390" s="1248">
        <v>14.01</v>
      </c>
    </row>
    <row r="391" spans="1:6" s="1252" customFormat="1" ht="12.95" customHeight="1">
      <c r="A391" s="1209" t="s">
        <v>216</v>
      </c>
      <c r="B391" s="1186">
        <v>3.28</v>
      </c>
      <c r="C391" s="1186">
        <v>2.52</v>
      </c>
      <c r="D391" s="1212">
        <v>2.33</v>
      </c>
      <c r="E391" s="1248">
        <v>2.4</v>
      </c>
      <c r="F391" s="1248">
        <v>2.4300000000000002</v>
      </c>
    </row>
    <row r="392" spans="1:6" s="1252" customFormat="1" ht="12.95" customHeight="1">
      <c r="A392" s="1244" t="s">
        <v>217</v>
      </c>
      <c r="B392" s="1214">
        <v>0.15</v>
      </c>
      <c r="C392" s="1186">
        <v>0.34</v>
      </c>
      <c r="D392" s="1248">
        <v>0.3</v>
      </c>
      <c r="E392" s="1248">
        <v>0.2</v>
      </c>
      <c r="F392" s="1248">
        <v>0.27</v>
      </c>
    </row>
    <row r="393" spans="1:6" s="1252" customFormat="1" ht="12.95" customHeight="1">
      <c r="A393" s="1244" t="s">
        <v>218</v>
      </c>
      <c r="B393" s="1214">
        <v>0.39</v>
      </c>
      <c r="C393" s="1186">
        <v>0.47</v>
      </c>
      <c r="D393" s="1248">
        <v>0.34</v>
      </c>
      <c r="E393" s="1248">
        <v>0.4</v>
      </c>
      <c r="F393" s="1248">
        <v>0.3</v>
      </c>
    </row>
    <row r="394" spans="1:6" s="1252" customFormat="1" ht="12.95" customHeight="1">
      <c r="A394" s="1244" t="s">
        <v>219</v>
      </c>
      <c r="B394" s="1214">
        <v>1.01</v>
      </c>
      <c r="C394" s="1186">
        <v>0.64</v>
      </c>
      <c r="D394" s="1248">
        <v>0.8</v>
      </c>
      <c r="E394" s="1248">
        <v>0.8</v>
      </c>
      <c r="F394" s="1248">
        <v>0.54</v>
      </c>
    </row>
    <row r="395" spans="1:6" s="1252" customFormat="1" ht="12.95" customHeight="1">
      <c r="A395" s="1244" t="s">
        <v>220</v>
      </c>
      <c r="B395" s="1214">
        <v>1.69</v>
      </c>
      <c r="C395" s="1186">
        <v>0.99</v>
      </c>
      <c r="D395" s="1248">
        <v>1.26</v>
      </c>
      <c r="E395" s="1248">
        <v>1.1000000000000001</v>
      </c>
      <c r="F395" s="1248">
        <v>0.72</v>
      </c>
    </row>
    <row r="396" spans="1:6" s="1252" customFormat="1" ht="12.95" customHeight="1">
      <c r="A396" s="1244" t="s">
        <v>221</v>
      </c>
      <c r="B396" s="1214">
        <v>1.23</v>
      </c>
      <c r="C396" s="1186">
        <v>1.1399999999999999</v>
      </c>
      <c r="D396" s="1248">
        <v>0.87</v>
      </c>
      <c r="E396" s="1248">
        <v>1.5</v>
      </c>
      <c r="F396" s="1248">
        <v>0.78</v>
      </c>
    </row>
    <row r="397" spans="1:6" s="1252" customFormat="1" ht="12.95" customHeight="1">
      <c r="A397" s="1244" t="s">
        <v>222</v>
      </c>
      <c r="B397" s="1214">
        <v>3.07</v>
      </c>
      <c r="C397" s="1186">
        <v>1.84</v>
      </c>
      <c r="D397" s="1248">
        <v>1.61</v>
      </c>
      <c r="E397" s="1248">
        <v>1.4</v>
      </c>
      <c r="F397" s="1248">
        <v>1.04</v>
      </c>
    </row>
    <row r="398" spans="1:6" s="1252" customFormat="1" ht="12.95" customHeight="1">
      <c r="A398" s="1244" t="s">
        <v>223</v>
      </c>
      <c r="B398" s="1214">
        <v>2.95</v>
      </c>
      <c r="C398" s="1186">
        <v>2.3199999999999998</v>
      </c>
      <c r="D398" s="1248">
        <v>2.0499999999999998</v>
      </c>
      <c r="E398" s="1248">
        <v>2.1</v>
      </c>
      <c r="F398" s="1248">
        <v>1.52</v>
      </c>
    </row>
    <row r="399" spans="1:6" s="1252" customFormat="1" ht="12.95" customHeight="1">
      <c r="A399" s="1244" t="s">
        <v>224</v>
      </c>
      <c r="B399" s="1214">
        <v>4.76</v>
      </c>
      <c r="C399" s="1186">
        <v>4.21</v>
      </c>
      <c r="D399" s="1248">
        <v>3.76</v>
      </c>
      <c r="E399" s="1248">
        <v>3.6</v>
      </c>
      <c r="F399" s="1248">
        <v>2.4500000000000002</v>
      </c>
    </row>
    <row r="400" spans="1:6" s="1252" customFormat="1" ht="12.95" customHeight="1">
      <c r="A400" s="1244" t="s">
        <v>225</v>
      </c>
      <c r="B400" s="1214">
        <v>7.82</v>
      </c>
      <c r="C400" s="1186">
        <v>5.26</v>
      </c>
      <c r="D400" s="1248">
        <v>5.96</v>
      </c>
      <c r="E400" s="1248">
        <v>6</v>
      </c>
      <c r="F400" s="1248">
        <v>3.8</v>
      </c>
    </row>
    <row r="401" spans="1:6" s="1252" customFormat="1" ht="12.95" customHeight="1">
      <c r="A401" s="1244" t="s">
        <v>226</v>
      </c>
      <c r="B401" s="1214">
        <v>8.8000000000000007</v>
      </c>
      <c r="C401" s="1186">
        <v>8.2799999999999994</v>
      </c>
      <c r="D401" s="1248">
        <v>7.48</v>
      </c>
      <c r="E401" s="1248">
        <v>6.6</v>
      </c>
      <c r="F401" s="1248">
        <v>5.66</v>
      </c>
    </row>
    <row r="402" spans="1:6" s="1252" customFormat="1" ht="12.95" customHeight="1">
      <c r="A402" s="1244"/>
      <c r="B402" s="1186"/>
      <c r="C402" s="1214"/>
      <c r="D402" s="1186"/>
      <c r="E402" s="1248"/>
      <c r="F402" s="1248"/>
    </row>
    <row r="403" spans="1:6" s="1252" customFormat="1" ht="12.95" customHeight="1">
      <c r="A403" s="1244"/>
      <c r="B403" s="1186"/>
      <c r="C403" s="1214"/>
      <c r="D403" s="1186"/>
      <c r="E403" s="1248"/>
      <c r="F403" s="1248"/>
    </row>
    <row r="404" spans="1:6" s="1252" customFormat="1" ht="12.95" customHeight="1">
      <c r="A404" s="1244"/>
      <c r="B404" s="1186"/>
      <c r="C404" s="1214"/>
      <c r="D404" s="1186"/>
      <c r="E404" s="1248"/>
      <c r="F404" s="1248"/>
    </row>
    <row r="405" spans="1:6" s="1252" customFormat="1" ht="12.95" customHeight="1">
      <c r="A405" s="1244"/>
      <c r="B405" s="1186"/>
      <c r="C405" s="1214"/>
      <c r="D405" s="1186"/>
      <c r="E405" s="1248"/>
      <c r="F405" s="1248"/>
    </row>
    <row r="406" spans="1:6" s="1252" customFormat="1" ht="12.95" customHeight="1">
      <c r="A406" s="1747" t="s">
        <v>21</v>
      </c>
      <c r="B406" s="1747"/>
      <c r="C406" s="1747"/>
      <c r="D406" s="1747"/>
      <c r="E406" s="1747"/>
      <c r="F406" s="1200"/>
    </row>
    <row r="407" spans="1:6" s="1252" customFormat="1" ht="12.95" customHeight="1">
      <c r="A407" s="1244"/>
      <c r="B407" s="1187"/>
      <c r="C407" s="1187"/>
      <c r="D407" s="1200"/>
      <c r="E407" s="1200"/>
      <c r="F407" s="1200"/>
    </row>
    <row r="408" spans="1:6" s="1252" customFormat="1" ht="12.95" customHeight="1">
      <c r="A408" s="1244" t="s">
        <v>227</v>
      </c>
      <c r="B408" s="1214">
        <v>14.56</v>
      </c>
      <c r="C408" s="1214">
        <v>10.56</v>
      </c>
      <c r="D408" s="1248">
        <v>9.8800000000000008</v>
      </c>
      <c r="E408" s="1248">
        <v>9.3000000000000007</v>
      </c>
      <c r="F408" s="1248">
        <v>7.89</v>
      </c>
    </row>
    <row r="409" spans="1:6" s="1252" customFormat="1" ht="12.95" customHeight="1">
      <c r="A409" s="1244" t="s">
        <v>228</v>
      </c>
      <c r="B409" s="1214">
        <v>16.96</v>
      </c>
      <c r="C409" s="1214">
        <v>13.29</v>
      </c>
      <c r="D409" s="1248">
        <v>13.47</v>
      </c>
      <c r="E409" s="1248">
        <v>14.8</v>
      </c>
      <c r="F409" s="1248">
        <v>12.36</v>
      </c>
    </row>
    <row r="410" spans="1:6" s="1252" customFormat="1" ht="12.95" customHeight="1">
      <c r="A410" s="1244" t="s">
        <v>229</v>
      </c>
      <c r="B410" s="1214">
        <v>31.11</v>
      </c>
      <c r="C410" s="1214">
        <v>22.26</v>
      </c>
      <c r="D410" s="1248">
        <v>21.57</v>
      </c>
      <c r="E410" s="1248">
        <v>20.100000000000001</v>
      </c>
      <c r="F410" s="1248">
        <v>20.28</v>
      </c>
    </row>
    <row r="411" spans="1:6" s="1252" customFormat="1" ht="12.95" customHeight="1">
      <c r="A411" s="1244" t="s">
        <v>230</v>
      </c>
      <c r="B411" s="1214">
        <v>52.15</v>
      </c>
      <c r="C411" s="1214">
        <v>33.18</v>
      </c>
      <c r="D411" s="1248">
        <v>31.79</v>
      </c>
      <c r="E411" s="1248">
        <v>31</v>
      </c>
      <c r="F411" s="1248">
        <v>30.98</v>
      </c>
    </row>
    <row r="412" spans="1:6" s="1252" customFormat="1" ht="12.95" customHeight="1">
      <c r="A412" s="1244" t="s">
        <v>231</v>
      </c>
      <c r="B412" s="1214">
        <v>79.959999999999994</v>
      </c>
      <c r="C412" s="1214">
        <v>51.06</v>
      </c>
      <c r="D412" s="1248">
        <v>41.42</v>
      </c>
      <c r="E412" s="1248">
        <v>46.6</v>
      </c>
      <c r="F412" s="1248">
        <v>46.37</v>
      </c>
    </row>
    <row r="413" spans="1:6" s="1252" customFormat="1" ht="12.95" customHeight="1">
      <c r="A413" s="1244" t="s">
        <v>232</v>
      </c>
      <c r="B413" s="1214">
        <v>117.89</v>
      </c>
      <c r="C413" s="1214">
        <v>99.18</v>
      </c>
      <c r="D413" s="1248">
        <v>90.04</v>
      </c>
      <c r="E413" s="1248">
        <v>86</v>
      </c>
      <c r="F413" s="1248">
        <v>93.77</v>
      </c>
    </row>
    <row r="414" spans="1:6" s="1252" customFormat="1" ht="12.95" customHeight="1">
      <c r="A414" s="1244" t="s">
        <v>233</v>
      </c>
      <c r="B414" s="1214">
        <v>208.5</v>
      </c>
      <c r="C414" s="1214">
        <v>186.29</v>
      </c>
      <c r="D414" s="1248">
        <v>172.88</v>
      </c>
      <c r="E414" s="1248">
        <v>174.7</v>
      </c>
      <c r="F414" s="1248">
        <v>184.54</v>
      </c>
    </row>
    <row r="415" spans="1:6" s="1252" customFormat="1" ht="12.95" customHeight="1">
      <c r="A415" s="1222" t="s">
        <v>234</v>
      </c>
      <c r="B415" s="1215">
        <v>8.9600000000000009</v>
      </c>
      <c r="C415" s="1215">
        <v>6.62</v>
      </c>
      <c r="D415" s="1216">
        <v>6.2</v>
      </c>
      <c r="E415" s="1216">
        <v>6.4</v>
      </c>
      <c r="F415" s="1216">
        <v>5.23</v>
      </c>
    </row>
    <row r="416" spans="1:6" s="1252" customFormat="1" ht="12.95" customHeight="1">
      <c r="A416" s="1243" t="s">
        <v>213</v>
      </c>
      <c r="B416" s="1253"/>
      <c r="C416" s="1247"/>
      <c r="E416" s="1212"/>
      <c r="F416" s="1212"/>
    </row>
    <row r="417" spans="1:6" s="1252" customFormat="1" ht="12.95" customHeight="1">
      <c r="A417" s="1209" t="s">
        <v>214</v>
      </c>
      <c r="B417" s="1186">
        <v>26.19</v>
      </c>
      <c r="C417" s="1186">
        <v>12.67</v>
      </c>
      <c r="D417" s="1212">
        <v>7.73</v>
      </c>
      <c r="E417" s="1212">
        <v>9.6</v>
      </c>
      <c r="F417" s="1212">
        <v>12.89</v>
      </c>
    </row>
    <row r="418" spans="1:6" s="1252" customFormat="1" ht="12.95" customHeight="1">
      <c r="A418" s="1209" t="s">
        <v>215</v>
      </c>
      <c r="B418" s="1186">
        <v>29.03</v>
      </c>
      <c r="C418" s="1186">
        <v>16.21</v>
      </c>
      <c r="D418" s="1212">
        <v>10.81</v>
      </c>
      <c r="E418" s="1212">
        <v>12.7</v>
      </c>
      <c r="F418" s="1212">
        <v>15.61</v>
      </c>
    </row>
    <row r="419" spans="1:6" s="1252" customFormat="1" ht="12.95" customHeight="1">
      <c r="A419" s="1209" t="s">
        <v>216</v>
      </c>
      <c r="B419" s="1186">
        <v>2.83</v>
      </c>
      <c r="C419" s="1186">
        <v>3.54</v>
      </c>
      <c r="D419" s="1212">
        <v>3.08</v>
      </c>
      <c r="E419" s="1212">
        <v>3.02</v>
      </c>
      <c r="F419" s="1212">
        <v>2.71</v>
      </c>
    </row>
    <row r="420" spans="1:6" s="1252" customFormat="1" ht="12.95" customHeight="1">
      <c r="A420" s="1244" t="s">
        <v>217</v>
      </c>
      <c r="B420" s="1214">
        <v>0.18</v>
      </c>
      <c r="C420" s="1186">
        <v>0.49</v>
      </c>
      <c r="D420" s="1248">
        <v>0.32</v>
      </c>
      <c r="E420" s="1212">
        <v>0.26</v>
      </c>
      <c r="F420" s="1212">
        <v>0.33</v>
      </c>
    </row>
    <row r="421" spans="1:6" s="1252" customFormat="1" ht="12.95" customHeight="1">
      <c r="A421" s="1244" t="s">
        <v>218</v>
      </c>
      <c r="B421" s="1214">
        <v>0.5</v>
      </c>
      <c r="C421" s="1186">
        <v>0.53</v>
      </c>
      <c r="D421" s="1248">
        <v>0.4</v>
      </c>
      <c r="E421" s="1212">
        <v>0.56999999999999995</v>
      </c>
      <c r="F421" s="1212">
        <v>0.34</v>
      </c>
    </row>
    <row r="422" spans="1:6" s="1252" customFormat="1" ht="12.95" customHeight="1">
      <c r="A422" s="1244" t="s">
        <v>219</v>
      </c>
      <c r="B422" s="1214">
        <v>0.64</v>
      </c>
      <c r="C422" s="1186">
        <v>1</v>
      </c>
      <c r="D422" s="1248">
        <v>0.94</v>
      </c>
      <c r="E422" s="1212">
        <v>1.07</v>
      </c>
      <c r="F422" s="1212">
        <v>0.69</v>
      </c>
    </row>
    <row r="423" spans="1:6" s="1252" customFormat="1" ht="12.95" customHeight="1">
      <c r="A423" s="1244" t="s">
        <v>220</v>
      </c>
      <c r="B423" s="1214">
        <v>2.57</v>
      </c>
      <c r="C423" s="1186">
        <v>1.51</v>
      </c>
      <c r="D423" s="1248">
        <v>1.85</v>
      </c>
      <c r="E423" s="1212">
        <v>1.72</v>
      </c>
      <c r="F423" s="1212">
        <v>0.99</v>
      </c>
    </row>
    <row r="424" spans="1:6" s="1252" customFormat="1" ht="12.95" customHeight="1">
      <c r="A424" s="1244" t="s">
        <v>221</v>
      </c>
      <c r="B424" s="1214">
        <v>1.63</v>
      </c>
      <c r="C424" s="1186">
        <v>1.67</v>
      </c>
      <c r="D424" s="1248">
        <v>1.44</v>
      </c>
      <c r="E424" s="1212">
        <v>2.12</v>
      </c>
      <c r="F424" s="1212">
        <v>1.06</v>
      </c>
    </row>
    <row r="425" spans="1:6" s="1252" customFormat="1" ht="12.95" customHeight="1">
      <c r="A425" s="1244" t="s">
        <v>222</v>
      </c>
      <c r="B425" s="1214">
        <v>4.05</v>
      </c>
      <c r="C425" s="1186">
        <v>2.8</v>
      </c>
      <c r="D425" s="1248">
        <v>2.2000000000000002</v>
      </c>
      <c r="E425" s="1212">
        <v>2.0499999999999998</v>
      </c>
      <c r="F425" s="1212">
        <v>1.47</v>
      </c>
    </row>
    <row r="426" spans="1:6" s="1252" customFormat="1" ht="12.95" customHeight="1">
      <c r="A426" s="1244" t="s">
        <v>223</v>
      </c>
      <c r="B426" s="1214">
        <v>3.42</v>
      </c>
      <c r="C426" s="1186">
        <v>3.25</v>
      </c>
      <c r="D426" s="1248">
        <v>3.02</v>
      </c>
      <c r="E426" s="1212">
        <v>3.11</v>
      </c>
      <c r="F426" s="1212">
        <v>2.06</v>
      </c>
    </row>
    <row r="427" spans="1:6" s="1252" customFormat="1" ht="12.95" customHeight="1">
      <c r="A427" s="1244" t="s">
        <v>224</v>
      </c>
      <c r="B427" s="1214">
        <v>7.02</v>
      </c>
      <c r="C427" s="1186">
        <v>6.07</v>
      </c>
      <c r="D427" s="1248">
        <v>5.41</v>
      </c>
      <c r="E427" s="1212">
        <v>5.65</v>
      </c>
      <c r="F427" s="1212">
        <v>3.56</v>
      </c>
    </row>
    <row r="428" spans="1:6" s="1252" customFormat="1" ht="12.95" customHeight="1">
      <c r="A428" s="1244" t="s">
        <v>225</v>
      </c>
      <c r="B428" s="1214">
        <v>11.11</v>
      </c>
      <c r="C428" s="1186">
        <v>7.52</v>
      </c>
      <c r="D428" s="1248">
        <v>8.77</v>
      </c>
      <c r="E428" s="1212">
        <v>8.52</v>
      </c>
      <c r="F428" s="1212">
        <v>5.4</v>
      </c>
    </row>
    <row r="429" spans="1:6" s="1252" customFormat="1" ht="12.95" customHeight="1">
      <c r="A429" s="1244" t="s">
        <v>226</v>
      </c>
      <c r="B429" s="1214">
        <v>13.69</v>
      </c>
      <c r="C429" s="1186">
        <v>12.53</v>
      </c>
      <c r="D429" s="1248">
        <v>10.89</v>
      </c>
      <c r="E429" s="1212">
        <v>10.1</v>
      </c>
      <c r="F429" s="1212">
        <v>8.09</v>
      </c>
    </row>
    <row r="430" spans="1:6" s="1252" customFormat="1" ht="12.95" customHeight="1">
      <c r="A430" s="1244" t="s">
        <v>227</v>
      </c>
      <c r="B430" s="1214">
        <v>22.86</v>
      </c>
      <c r="C430" s="1186">
        <v>15.6</v>
      </c>
      <c r="D430" s="1248">
        <v>13.54</v>
      </c>
      <c r="E430" s="1212">
        <v>13.62</v>
      </c>
      <c r="F430" s="1212">
        <v>11.19</v>
      </c>
    </row>
    <row r="431" spans="1:6" s="1252" customFormat="1" ht="12.95" customHeight="1">
      <c r="A431" s="1244" t="s">
        <v>228</v>
      </c>
      <c r="B431" s="1214">
        <v>23.75</v>
      </c>
      <c r="C431" s="1186">
        <v>20.12</v>
      </c>
      <c r="D431" s="1248">
        <v>18.55</v>
      </c>
      <c r="E431" s="1212">
        <v>22.37</v>
      </c>
      <c r="F431" s="1212">
        <v>17.600000000000001</v>
      </c>
    </row>
    <row r="432" spans="1:6" s="1252" customFormat="1" ht="12.95" customHeight="1">
      <c r="A432" s="1244" t="s">
        <v>229</v>
      </c>
      <c r="B432" s="1214">
        <v>49.25</v>
      </c>
      <c r="C432" s="1186">
        <v>30.42</v>
      </c>
      <c r="D432" s="1248">
        <v>30.84</v>
      </c>
      <c r="E432" s="1212">
        <v>28.37</v>
      </c>
      <c r="F432" s="1212">
        <v>28.94</v>
      </c>
    </row>
    <row r="433" spans="1:6" s="1252" customFormat="1" ht="12.95" customHeight="1">
      <c r="A433" s="1244" t="s">
        <v>230</v>
      </c>
      <c r="B433" s="1214">
        <v>70.62</v>
      </c>
      <c r="C433" s="1186">
        <v>42.52</v>
      </c>
      <c r="D433" s="1248">
        <v>47.36</v>
      </c>
      <c r="E433" s="1212">
        <v>40.71</v>
      </c>
      <c r="F433" s="1212">
        <v>42.26</v>
      </c>
    </row>
    <row r="434" spans="1:6" s="1252" customFormat="1" ht="12.95" customHeight="1">
      <c r="A434" s="1244" t="s">
        <v>231</v>
      </c>
      <c r="B434" s="1214">
        <v>117.7</v>
      </c>
      <c r="C434" s="1186">
        <v>68.650000000000006</v>
      </c>
      <c r="D434" s="1248">
        <v>51.45</v>
      </c>
      <c r="E434" s="1212">
        <v>63.47</v>
      </c>
      <c r="F434" s="1212">
        <v>55.38</v>
      </c>
    </row>
    <row r="435" spans="1:6" s="1252" customFormat="1" ht="12.95" customHeight="1">
      <c r="A435" s="1244" t="s">
        <v>232</v>
      </c>
      <c r="B435" s="1214">
        <v>183.58</v>
      </c>
      <c r="C435" s="1186">
        <v>130.31</v>
      </c>
      <c r="D435" s="1248">
        <v>110.42</v>
      </c>
      <c r="E435" s="1212">
        <v>99.42</v>
      </c>
      <c r="F435" s="1212">
        <v>113.78</v>
      </c>
    </row>
    <row r="436" spans="1:6" s="1252" customFormat="1" ht="12.95" customHeight="1">
      <c r="A436" s="1244" t="s">
        <v>233</v>
      </c>
      <c r="B436" s="1214">
        <v>230.34</v>
      </c>
      <c r="C436" s="1186">
        <v>221.82</v>
      </c>
      <c r="D436" s="1248">
        <v>176.37</v>
      </c>
      <c r="E436" s="1212">
        <v>189.57</v>
      </c>
      <c r="F436" s="1212">
        <v>188.93</v>
      </c>
    </row>
    <row r="437" spans="1:6" s="1252" customFormat="1" ht="12.95" customHeight="1">
      <c r="A437" s="1222" t="s">
        <v>235</v>
      </c>
      <c r="B437" s="1215">
        <v>6.57</v>
      </c>
      <c r="C437" s="1215">
        <v>4.54</v>
      </c>
      <c r="D437" s="1216">
        <v>4.43</v>
      </c>
      <c r="E437" s="1216">
        <v>4.4000000000000004</v>
      </c>
      <c r="F437" s="1216">
        <v>3.89</v>
      </c>
    </row>
    <row r="438" spans="1:6" s="1252" customFormat="1" ht="12.95" customHeight="1">
      <c r="A438" s="1243" t="s">
        <v>213</v>
      </c>
      <c r="B438" s="1253"/>
      <c r="C438" s="1186"/>
      <c r="E438" s="1212"/>
      <c r="F438" s="1212"/>
    </row>
    <row r="439" spans="1:6" s="1252" customFormat="1" ht="12.95" customHeight="1">
      <c r="A439" s="1209" t="s">
        <v>214</v>
      </c>
      <c r="B439" s="1186">
        <v>20.399999999999999</v>
      </c>
      <c r="C439" s="1186">
        <v>10.75</v>
      </c>
      <c r="D439" s="1212">
        <v>6.23</v>
      </c>
      <c r="E439" s="1212">
        <v>6.8</v>
      </c>
      <c r="F439" s="1212">
        <v>10.210000000000001</v>
      </c>
    </row>
    <row r="440" spans="1:6" s="1252" customFormat="1" ht="12.95" customHeight="1">
      <c r="A440" s="1209" t="s">
        <v>215</v>
      </c>
      <c r="B440" s="1186">
        <v>24.15</v>
      </c>
      <c r="C440" s="1186">
        <v>12.19</v>
      </c>
      <c r="D440" s="1212">
        <v>7.77</v>
      </c>
      <c r="E440" s="1212">
        <v>8.5</v>
      </c>
      <c r="F440" s="1212">
        <v>12.34</v>
      </c>
    </row>
    <row r="441" spans="1:6" s="1252" customFormat="1" ht="12.95" customHeight="1">
      <c r="A441" s="1209" t="s">
        <v>216</v>
      </c>
      <c r="B441" s="1186">
        <v>3.75</v>
      </c>
      <c r="C441" s="1186">
        <v>1.44</v>
      </c>
      <c r="D441" s="1186">
        <v>1.53</v>
      </c>
      <c r="E441" s="1212">
        <v>1.71</v>
      </c>
      <c r="F441" s="1212">
        <v>2.13</v>
      </c>
    </row>
    <row r="442" spans="1:6" s="1252" customFormat="1" ht="12.95" customHeight="1">
      <c r="A442" s="1244" t="s">
        <v>217</v>
      </c>
      <c r="B442" s="1214">
        <v>0.11</v>
      </c>
      <c r="C442" s="1186">
        <v>0.17</v>
      </c>
      <c r="D442" s="1248">
        <v>0.27</v>
      </c>
      <c r="E442" s="1212">
        <v>0.23</v>
      </c>
      <c r="F442" s="1212">
        <v>0.22</v>
      </c>
    </row>
    <row r="443" spans="1:6" s="1252" customFormat="1" ht="12.95" customHeight="1">
      <c r="A443" s="1244" t="s">
        <v>218</v>
      </c>
      <c r="B443" s="1214">
        <v>0.28000000000000003</v>
      </c>
      <c r="C443" s="1186">
        <v>0.41</v>
      </c>
      <c r="D443" s="1248">
        <v>0.27</v>
      </c>
      <c r="E443" s="1212">
        <v>0.21</v>
      </c>
      <c r="F443" s="1212">
        <v>0.25</v>
      </c>
    </row>
    <row r="444" spans="1:6" s="1252" customFormat="1" ht="12.95" customHeight="1">
      <c r="A444" s="1244" t="s">
        <v>219</v>
      </c>
      <c r="B444" s="1214">
        <v>1.39</v>
      </c>
      <c r="C444" s="1186">
        <v>0.26</v>
      </c>
      <c r="D444" s="1248">
        <v>0.65</v>
      </c>
      <c r="E444" s="1212">
        <v>0.54</v>
      </c>
      <c r="F444" s="1212">
        <v>0.38</v>
      </c>
    </row>
    <row r="445" spans="1:6" s="1252" customFormat="1" ht="12.95" customHeight="1">
      <c r="A445" s="1244" t="s">
        <v>220</v>
      </c>
      <c r="B445" s="1214">
        <v>0.77</v>
      </c>
      <c r="C445" s="1186">
        <v>0.48</v>
      </c>
      <c r="D445" s="1248">
        <v>0.68</v>
      </c>
      <c r="E445" s="1212">
        <v>0.51</v>
      </c>
      <c r="F445" s="1212">
        <v>0.45</v>
      </c>
    </row>
    <row r="446" spans="1:6" s="1252" customFormat="1" ht="12.95" customHeight="1">
      <c r="A446" s="1244" t="s">
        <v>221</v>
      </c>
      <c r="B446" s="1214">
        <v>0.81</v>
      </c>
      <c r="C446" s="1186">
        <v>0.59</v>
      </c>
      <c r="D446" s="1248">
        <v>0.28000000000000003</v>
      </c>
      <c r="E446" s="1212">
        <v>0.79</v>
      </c>
      <c r="F446" s="1212">
        <v>0.5</v>
      </c>
    </row>
    <row r="447" spans="1:6" s="1252" customFormat="1" ht="12.95" customHeight="1">
      <c r="A447" s="1244" t="s">
        <v>222</v>
      </c>
      <c r="B447" s="1214">
        <v>1.95</v>
      </c>
      <c r="C447" s="1186">
        <v>0.81</v>
      </c>
      <c r="D447" s="1248">
        <v>0.97</v>
      </c>
      <c r="E447" s="1212">
        <v>0.78</v>
      </c>
      <c r="F447" s="1212">
        <v>0.61</v>
      </c>
    </row>
    <row r="448" spans="1:6" s="1252" customFormat="1" ht="12.95" customHeight="1">
      <c r="A448" s="1244" t="s">
        <v>223</v>
      </c>
      <c r="B448" s="1214">
        <v>2.44</v>
      </c>
      <c r="C448" s="1186">
        <v>1.32</v>
      </c>
      <c r="D448" s="1248">
        <v>1.01</v>
      </c>
      <c r="E448" s="1212">
        <v>0.98</v>
      </c>
      <c r="F448" s="1212">
        <v>0.97</v>
      </c>
    </row>
    <row r="449" spans="1:6" s="1252" customFormat="1" ht="12.95" customHeight="1">
      <c r="A449" s="1244" t="s">
        <v>224</v>
      </c>
      <c r="B449" s="1214">
        <v>2.44</v>
      </c>
      <c r="C449" s="1186">
        <v>2.2999999999999998</v>
      </c>
      <c r="D449" s="1248">
        <v>2.06</v>
      </c>
      <c r="E449" s="1212">
        <v>1.5</v>
      </c>
      <c r="F449" s="1212">
        <v>1.37</v>
      </c>
    </row>
    <row r="450" spans="1:6" s="1252" customFormat="1" ht="12.95" customHeight="1">
      <c r="A450" s="1244" t="s">
        <v>225</v>
      </c>
      <c r="B450" s="1214">
        <v>4.67</v>
      </c>
      <c r="C450" s="1186">
        <v>2.95</v>
      </c>
      <c r="D450" s="1248">
        <v>3.09</v>
      </c>
      <c r="E450" s="1212">
        <v>3.42</v>
      </c>
      <c r="F450" s="1212">
        <v>2.2400000000000002</v>
      </c>
    </row>
    <row r="451" spans="1:6" s="1252" customFormat="1" ht="12.95" customHeight="1">
      <c r="A451" s="1244" t="s">
        <v>226</v>
      </c>
      <c r="B451" s="1214">
        <v>4.29</v>
      </c>
      <c r="C451" s="1186">
        <v>3.95</v>
      </c>
      <c r="D451" s="1248">
        <v>4.01</v>
      </c>
      <c r="E451" s="1212">
        <v>3.04</v>
      </c>
      <c r="F451" s="1212">
        <v>3.38</v>
      </c>
    </row>
    <row r="452" spans="1:6" s="1252" customFormat="1" ht="12.95" customHeight="1">
      <c r="A452" s="1244" t="s">
        <v>227</v>
      </c>
      <c r="B452" s="1214">
        <v>7.38</v>
      </c>
      <c r="C452" s="1186">
        <v>5.91</v>
      </c>
      <c r="D452" s="1248">
        <v>6.44</v>
      </c>
      <c r="E452" s="1212">
        <v>5.0999999999999996</v>
      </c>
      <c r="F452" s="1212">
        <v>4.93</v>
      </c>
    </row>
    <row r="453" spans="1:6" s="1252" customFormat="1" ht="12.95" customHeight="1">
      <c r="A453" s="1244" t="s">
        <v>228</v>
      </c>
      <c r="B453" s="1214">
        <v>11.24</v>
      </c>
      <c r="C453" s="1186">
        <v>7.49</v>
      </c>
      <c r="D453" s="1248">
        <v>9.19</v>
      </c>
      <c r="E453" s="1212">
        <v>8.36</v>
      </c>
      <c r="F453" s="1212">
        <v>7.98</v>
      </c>
    </row>
    <row r="454" spans="1:6" s="1252" customFormat="1" ht="12.95" customHeight="1">
      <c r="A454" s="1244" t="s">
        <v>229</v>
      </c>
      <c r="B454" s="1214">
        <v>17.8</v>
      </c>
      <c r="C454" s="1186">
        <v>15.67</v>
      </c>
      <c r="D454" s="1248">
        <v>14.06</v>
      </c>
      <c r="E454" s="1212">
        <v>13.38</v>
      </c>
      <c r="F454" s="1212">
        <v>13.63</v>
      </c>
    </row>
    <row r="455" spans="1:6" s="1252" customFormat="1" ht="12.95" customHeight="1">
      <c r="A455" s="1244" t="s">
        <v>230</v>
      </c>
      <c r="B455" s="1214">
        <v>40.24</v>
      </c>
      <c r="C455" s="1186">
        <v>26.42</v>
      </c>
      <c r="D455" s="1248">
        <v>20.55</v>
      </c>
      <c r="E455" s="1212">
        <v>23.9</v>
      </c>
      <c r="F455" s="1212">
        <v>23.03</v>
      </c>
    </row>
    <row r="456" spans="1:6" s="1252" customFormat="1" ht="12.95" customHeight="1">
      <c r="A456" s="1244" t="s">
        <v>231</v>
      </c>
      <c r="B456" s="1214">
        <v>61.13</v>
      </c>
      <c r="C456" s="1186">
        <v>39.909999999999997</v>
      </c>
      <c r="D456" s="1248">
        <v>34.86</v>
      </c>
      <c r="E456" s="1212">
        <v>35.5</v>
      </c>
      <c r="F456" s="1212">
        <v>40.6</v>
      </c>
    </row>
    <row r="457" spans="1:6" s="1252" customFormat="1" ht="12.95" customHeight="1">
      <c r="A457" s="1244" t="s">
        <v>232</v>
      </c>
      <c r="B457" s="1214">
        <v>89.46</v>
      </c>
      <c r="C457" s="1186">
        <v>84.11</v>
      </c>
      <c r="D457" s="1248">
        <v>79.98</v>
      </c>
      <c r="E457" s="1212">
        <v>79.25</v>
      </c>
      <c r="F457" s="1212">
        <v>82.23</v>
      </c>
    </row>
    <row r="458" spans="1:6" s="1252" customFormat="1" ht="12.95" customHeight="1">
      <c r="A458" s="1244" t="s">
        <v>233</v>
      </c>
      <c r="B458" s="1214">
        <v>199.67</v>
      </c>
      <c r="C458" s="1186">
        <v>172.93</v>
      </c>
      <c r="D458" s="1248">
        <v>171.57</v>
      </c>
      <c r="E458" s="1212">
        <v>169</v>
      </c>
      <c r="F458" s="1212">
        <v>182.41</v>
      </c>
    </row>
    <row r="459" spans="1:6" s="1252" customFormat="1" ht="12.95" customHeight="1">
      <c r="A459" s="1244"/>
      <c r="B459" s="1186"/>
      <c r="C459" s="1214"/>
      <c r="D459" s="1186"/>
      <c r="E459" s="1248"/>
      <c r="F459" s="1212"/>
    </row>
    <row r="460" spans="1:6" s="1252" customFormat="1" ht="12.95" customHeight="1">
      <c r="A460" s="1244"/>
      <c r="B460" s="1186"/>
      <c r="C460" s="1214"/>
      <c r="D460" s="1186"/>
      <c r="E460" s="1248"/>
      <c r="F460" s="1212"/>
    </row>
    <row r="461" spans="1:6" s="1252" customFormat="1" ht="12.95" customHeight="1">
      <c r="A461" s="1244"/>
      <c r="B461" s="1186"/>
      <c r="C461" s="1214"/>
      <c r="D461" s="1186"/>
      <c r="E461" s="1248"/>
      <c r="F461" s="1212"/>
    </row>
    <row r="462" spans="1:6" s="1252" customFormat="1" ht="12.95" customHeight="1">
      <c r="A462" s="1244"/>
      <c r="B462" s="1186"/>
      <c r="C462" s="1214"/>
      <c r="D462" s="1186"/>
      <c r="E462" s="1248"/>
      <c r="F462" s="1212"/>
    </row>
    <row r="463" spans="1:6" s="1252" customFormat="1" ht="12.95" customHeight="1">
      <c r="A463" s="1747" t="s">
        <v>2</v>
      </c>
      <c r="B463" s="1747"/>
      <c r="C463" s="1747"/>
      <c r="D463" s="1747"/>
      <c r="E463" s="1747"/>
      <c r="F463" s="1212"/>
    </row>
    <row r="464" spans="1:6" s="1252" customFormat="1" ht="12.95" customHeight="1">
      <c r="A464" s="1222" t="s">
        <v>20</v>
      </c>
      <c r="B464" s="1187"/>
      <c r="C464" s="1187"/>
      <c r="D464" s="1200"/>
      <c r="E464" s="1200"/>
      <c r="F464" s="1212"/>
    </row>
    <row r="465" spans="1:6" s="1252" customFormat="1" ht="12.95" customHeight="1">
      <c r="A465" s="1222" t="s">
        <v>161</v>
      </c>
      <c r="B465" s="1203">
        <v>7.21</v>
      </c>
      <c r="C465" s="1203">
        <v>5</v>
      </c>
      <c r="D465" s="1254">
        <v>5.42</v>
      </c>
      <c r="E465" s="1254">
        <v>5.6</v>
      </c>
      <c r="F465" s="1254">
        <v>6.05</v>
      </c>
    </row>
    <row r="466" spans="1:6" s="1252" customFormat="1" ht="12.95" customHeight="1">
      <c r="A466" s="1243" t="s">
        <v>213</v>
      </c>
      <c r="B466" s="1253"/>
      <c r="E466" s="1212"/>
      <c r="F466" s="1212"/>
    </row>
    <row r="467" spans="1:6" s="1252" customFormat="1" ht="12.95" customHeight="1">
      <c r="A467" s="1209" t="s">
        <v>214</v>
      </c>
      <c r="B467" s="1186">
        <v>11.79</v>
      </c>
      <c r="C467" s="1212">
        <v>11.2</v>
      </c>
      <c r="D467" s="1212">
        <v>6.46</v>
      </c>
      <c r="E467" s="1248">
        <v>4.9000000000000004</v>
      </c>
      <c r="F467" s="1248">
        <v>5.17</v>
      </c>
    </row>
    <row r="468" spans="1:6" s="1252" customFormat="1" ht="12.95" customHeight="1">
      <c r="A468" s="1209" t="s">
        <v>215</v>
      </c>
      <c r="B468" s="1186">
        <v>13.87</v>
      </c>
      <c r="C468" s="1212">
        <v>14.1</v>
      </c>
      <c r="D468" s="1212">
        <v>9.6199999999999992</v>
      </c>
      <c r="E468" s="1248">
        <v>7.9</v>
      </c>
      <c r="F468" s="1248">
        <v>7.49</v>
      </c>
    </row>
    <row r="469" spans="1:6" s="1252" customFormat="1" ht="12.95" customHeight="1">
      <c r="A469" s="1209" t="s">
        <v>216</v>
      </c>
      <c r="B469" s="1186">
        <v>2.09</v>
      </c>
      <c r="C469" s="1212">
        <v>2.9</v>
      </c>
      <c r="D469" s="1212">
        <v>3.16</v>
      </c>
      <c r="E469" s="1248">
        <v>3</v>
      </c>
      <c r="F469" s="1248">
        <v>2.3199999999999998</v>
      </c>
    </row>
    <row r="470" spans="1:6" s="1252" customFormat="1" ht="12.95" customHeight="1">
      <c r="A470" s="1244" t="s">
        <v>217</v>
      </c>
      <c r="B470" s="1214">
        <v>0.42</v>
      </c>
      <c r="C470" s="1248">
        <v>0.23</v>
      </c>
      <c r="D470" s="1248">
        <v>0.23</v>
      </c>
      <c r="E470" s="1248">
        <v>0.3</v>
      </c>
      <c r="F470" s="1248">
        <v>0.15</v>
      </c>
    </row>
    <row r="471" spans="1:6" s="1252" customFormat="1" ht="12.95" customHeight="1">
      <c r="A471" s="1244" t="s">
        <v>218</v>
      </c>
      <c r="B471" s="1214">
        <v>0.25</v>
      </c>
      <c r="C471" s="1248">
        <v>0.35</v>
      </c>
      <c r="D471" s="1248">
        <v>0.32</v>
      </c>
      <c r="E471" s="1248">
        <v>0.3</v>
      </c>
      <c r="F471" s="1248">
        <v>0.4</v>
      </c>
    </row>
    <row r="472" spans="1:6" s="1252" customFormat="1" ht="12.95" customHeight="1">
      <c r="A472" s="1244" t="s">
        <v>219</v>
      </c>
      <c r="B472" s="1214">
        <v>1.07</v>
      </c>
      <c r="C472" s="1248">
        <v>0.67</v>
      </c>
      <c r="D472" s="1248">
        <v>0.51</v>
      </c>
      <c r="E472" s="1248">
        <v>0.6</v>
      </c>
      <c r="F472" s="1248">
        <v>0.72</v>
      </c>
    </row>
    <row r="473" spans="1:6" s="1252" customFormat="1" ht="12.95" customHeight="1">
      <c r="A473" s="1244" t="s">
        <v>220</v>
      </c>
      <c r="B473" s="1214">
        <v>1.41</v>
      </c>
      <c r="C473" s="1248">
        <v>1.02</v>
      </c>
      <c r="D473" s="1248">
        <v>1.49</v>
      </c>
      <c r="E473" s="1248">
        <v>0.9</v>
      </c>
      <c r="F473" s="1248">
        <v>1.29</v>
      </c>
    </row>
    <row r="474" spans="1:6" s="1252" customFormat="1" ht="12.95" customHeight="1">
      <c r="A474" s="1244" t="s">
        <v>221</v>
      </c>
      <c r="B474" s="1214">
        <v>0.94</v>
      </c>
      <c r="C474" s="1248">
        <v>0.98</v>
      </c>
      <c r="D474" s="1248">
        <v>1.54</v>
      </c>
      <c r="E474" s="1248">
        <v>1.7</v>
      </c>
      <c r="F474" s="1248">
        <v>1.7</v>
      </c>
    </row>
    <row r="475" spans="1:6" s="1252" customFormat="1" ht="12.95" customHeight="1">
      <c r="A475" s="1244" t="s">
        <v>222</v>
      </c>
      <c r="B475" s="1214">
        <v>2.64</v>
      </c>
      <c r="C475" s="1248">
        <v>1.56</v>
      </c>
      <c r="D475" s="1248">
        <v>2</v>
      </c>
      <c r="E475" s="1248">
        <v>1.8</v>
      </c>
      <c r="F475" s="1248">
        <v>1.61</v>
      </c>
    </row>
    <row r="476" spans="1:6" s="1252" customFormat="1" ht="12.95" customHeight="1">
      <c r="A476" s="1244" t="s">
        <v>223</v>
      </c>
      <c r="B476" s="1214">
        <v>4.04</v>
      </c>
      <c r="C476" s="1248">
        <v>2.94</v>
      </c>
      <c r="D476" s="1248">
        <v>2.2400000000000002</v>
      </c>
      <c r="E476" s="1248">
        <v>2.7</v>
      </c>
      <c r="F476" s="1248">
        <v>2.96</v>
      </c>
    </row>
    <row r="477" spans="1:6" s="1252" customFormat="1" ht="12.95" customHeight="1">
      <c r="A477" s="1244" t="s">
        <v>224</v>
      </c>
      <c r="B477" s="1214">
        <v>7.08</v>
      </c>
      <c r="C477" s="1248">
        <v>4.16</v>
      </c>
      <c r="D477" s="1248">
        <v>4.79</v>
      </c>
      <c r="E477" s="1248">
        <v>5</v>
      </c>
      <c r="F477" s="1248">
        <v>4.53</v>
      </c>
    </row>
    <row r="478" spans="1:6" s="1252" customFormat="1" ht="12.95" customHeight="1">
      <c r="A478" s="1244" t="s">
        <v>225</v>
      </c>
      <c r="B478" s="1214">
        <v>9.11</v>
      </c>
      <c r="C478" s="1248">
        <v>5.91</v>
      </c>
      <c r="D478" s="1248">
        <v>7.19</v>
      </c>
      <c r="E478" s="1248">
        <v>7.5</v>
      </c>
      <c r="F478" s="1248">
        <v>6.93</v>
      </c>
    </row>
    <row r="479" spans="1:6" s="1252" customFormat="1" ht="12.95" customHeight="1">
      <c r="A479" s="1244" t="s">
        <v>226</v>
      </c>
      <c r="B479" s="1214">
        <v>10.76</v>
      </c>
      <c r="C479" s="1248">
        <v>9.0399999999999991</v>
      </c>
      <c r="D479" s="1248">
        <v>8.4600000000000009</v>
      </c>
      <c r="E479" s="1248">
        <v>9.4</v>
      </c>
      <c r="F479" s="1248">
        <v>9.89</v>
      </c>
    </row>
    <row r="480" spans="1:6" s="1252" customFormat="1" ht="12.95" customHeight="1">
      <c r="A480" s="1244" t="s">
        <v>227</v>
      </c>
      <c r="B480" s="1214">
        <v>13.06</v>
      </c>
      <c r="C480" s="1248">
        <v>9.14</v>
      </c>
      <c r="D480" s="1248">
        <v>9.0399999999999991</v>
      </c>
      <c r="E480" s="1248">
        <v>11.3</v>
      </c>
      <c r="F480" s="1248">
        <v>11.53</v>
      </c>
    </row>
    <row r="481" spans="1:6" s="1252" customFormat="1" ht="12.95" customHeight="1">
      <c r="A481" s="1244" t="s">
        <v>228</v>
      </c>
      <c r="B481" s="1214">
        <v>21.57</v>
      </c>
      <c r="C481" s="1248">
        <v>14.49</v>
      </c>
      <c r="D481" s="1248">
        <v>14.83</v>
      </c>
      <c r="E481" s="1248">
        <v>17</v>
      </c>
      <c r="F481" s="1248">
        <v>15.76</v>
      </c>
    </row>
    <row r="482" spans="1:6" s="1252" customFormat="1" ht="12.95" customHeight="1">
      <c r="A482" s="1244" t="s">
        <v>229</v>
      </c>
      <c r="B482" s="1214">
        <v>28.03</v>
      </c>
      <c r="C482" s="1248">
        <v>17.899999999999999</v>
      </c>
      <c r="D482" s="1248">
        <v>19.52</v>
      </c>
      <c r="E482" s="1248">
        <v>20.100000000000001</v>
      </c>
      <c r="F482" s="1248">
        <v>25.18</v>
      </c>
    </row>
    <row r="483" spans="1:6" s="1252" customFormat="1" ht="12.95" customHeight="1">
      <c r="A483" s="1244" t="s">
        <v>230</v>
      </c>
      <c r="B483" s="1214">
        <v>33.79</v>
      </c>
      <c r="C483" s="1248">
        <v>30.62</v>
      </c>
      <c r="D483" s="1248">
        <v>29.96</v>
      </c>
      <c r="E483" s="1248">
        <v>33.799999999999997</v>
      </c>
      <c r="F483" s="1248">
        <v>36.979999999999997</v>
      </c>
    </row>
    <row r="484" spans="1:6" s="1252" customFormat="1" ht="12.95" customHeight="1">
      <c r="A484" s="1244" t="s">
        <v>231</v>
      </c>
      <c r="B484" s="1214">
        <v>80.81</v>
      </c>
      <c r="C484" s="1248">
        <v>49.09</v>
      </c>
      <c r="D484" s="1248">
        <v>40.81</v>
      </c>
      <c r="E484" s="1248">
        <v>42.1</v>
      </c>
      <c r="F484" s="1248">
        <v>48.85</v>
      </c>
    </row>
    <row r="485" spans="1:6" s="1252" customFormat="1" ht="12.95" customHeight="1">
      <c r="A485" s="1244" t="s">
        <v>232</v>
      </c>
      <c r="B485" s="1214">
        <v>142.02000000000001</v>
      </c>
      <c r="C485" s="1248">
        <v>96.31</v>
      </c>
      <c r="D485" s="1248">
        <v>102.3</v>
      </c>
      <c r="E485" s="1248">
        <v>96.4</v>
      </c>
      <c r="F485" s="1248">
        <v>113.69</v>
      </c>
    </row>
    <row r="486" spans="1:6" s="1252" customFormat="1" ht="12.95" customHeight="1">
      <c r="A486" s="1244" t="s">
        <v>233</v>
      </c>
      <c r="B486" s="1214">
        <v>214.48</v>
      </c>
      <c r="C486" s="1248">
        <v>119.88</v>
      </c>
      <c r="D486" s="1248">
        <v>168.52</v>
      </c>
      <c r="E486" s="1248">
        <v>155.6</v>
      </c>
      <c r="F486" s="1248">
        <v>165.07</v>
      </c>
    </row>
    <row r="487" spans="1:6" s="1252" customFormat="1" ht="12.95" customHeight="1">
      <c r="A487" s="1222" t="s">
        <v>234</v>
      </c>
      <c r="B487" s="1215">
        <v>8.66</v>
      </c>
      <c r="C487" s="1216">
        <v>5.84</v>
      </c>
      <c r="D487" s="1216">
        <v>6.36</v>
      </c>
      <c r="E487" s="1216">
        <v>6.9</v>
      </c>
      <c r="F487" s="1216">
        <v>7.64</v>
      </c>
    </row>
    <row r="488" spans="1:6" s="1252" customFormat="1" ht="12.95" customHeight="1">
      <c r="A488" s="1243" t="s">
        <v>213</v>
      </c>
      <c r="B488" s="1253"/>
      <c r="E488" s="1212"/>
      <c r="F488" s="1212"/>
    </row>
    <row r="489" spans="1:6" s="1252" customFormat="1" ht="12.95" customHeight="1">
      <c r="A489" s="1209" t="s">
        <v>214</v>
      </c>
      <c r="B489" s="1186">
        <v>13.35</v>
      </c>
      <c r="C489" s="1212">
        <v>13.45</v>
      </c>
      <c r="D489" s="1212">
        <v>7.23</v>
      </c>
      <c r="E489" s="1248">
        <v>5</v>
      </c>
      <c r="F489" s="1248">
        <v>7.01</v>
      </c>
    </row>
    <row r="490" spans="1:6" s="1252" customFormat="1" ht="12.95" customHeight="1">
      <c r="A490" s="1209" t="s">
        <v>215</v>
      </c>
      <c r="B490" s="1186">
        <v>15.91</v>
      </c>
      <c r="C490" s="1212">
        <v>16.600000000000001</v>
      </c>
      <c r="D490" s="1212">
        <v>10.28</v>
      </c>
      <c r="E490" s="1248">
        <v>8.4</v>
      </c>
      <c r="F490" s="1248">
        <v>9.61</v>
      </c>
    </row>
    <row r="491" spans="1:6" s="1252" customFormat="1" ht="12.95" customHeight="1">
      <c r="A491" s="1209" t="s">
        <v>216</v>
      </c>
      <c r="B491" s="1186">
        <v>2.5499999999999998</v>
      </c>
      <c r="C491" s="1212">
        <v>3.15</v>
      </c>
      <c r="D491" s="1212">
        <v>3.06</v>
      </c>
      <c r="E491" s="1248">
        <v>3.4</v>
      </c>
      <c r="F491" s="1248">
        <v>2.6</v>
      </c>
    </row>
    <row r="492" spans="1:6" s="1252" customFormat="1" ht="12.95" customHeight="1">
      <c r="A492" s="1244" t="s">
        <v>217</v>
      </c>
      <c r="B492" s="1214">
        <v>0.41</v>
      </c>
      <c r="C492" s="1248">
        <v>0.28000000000000003</v>
      </c>
      <c r="D492" s="1248">
        <v>0.06</v>
      </c>
      <c r="E492" s="1248">
        <v>0.4</v>
      </c>
      <c r="F492" s="1248">
        <v>0.23</v>
      </c>
    </row>
    <row r="493" spans="1:6" s="1252" customFormat="1" ht="12.95" customHeight="1">
      <c r="A493" s="1244" t="s">
        <v>218</v>
      </c>
      <c r="B493" s="1214">
        <v>0.31</v>
      </c>
      <c r="C493" s="1248">
        <v>0.46</v>
      </c>
      <c r="D493" s="1248">
        <v>0.4</v>
      </c>
      <c r="E493" s="1248">
        <v>0.34</v>
      </c>
      <c r="F493" s="1248">
        <v>0.4</v>
      </c>
    </row>
    <row r="494" spans="1:6" s="1252" customFormat="1" ht="12.95" customHeight="1">
      <c r="A494" s="1244" t="s">
        <v>219</v>
      </c>
      <c r="B494" s="1214">
        <v>1.36</v>
      </c>
      <c r="C494" s="1248">
        <v>0.76</v>
      </c>
      <c r="D494" s="1248">
        <v>0.66</v>
      </c>
      <c r="E494" s="1248">
        <v>0.64</v>
      </c>
      <c r="F494" s="1248">
        <v>1.05</v>
      </c>
    </row>
    <row r="495" spans="1:6" s="1252" customFormat="1" ht="12.95" customHeight="1">
      <c r="A495" s="1244" t="s">
        <v>220</v>
      </c>
      <c r="B495" s="1214">
        <v>1.42</v>
      </c>
      <c r="C495" s="1248">
        <v>1.19</v>
      </c>
      <c r="D495" s="1248">
        <v>2.57</v>
      </c>
      <c r="E495" s="1248">
        <v>1.2</v>
      </c>
      <c r="F495" s="1248">
        <v>1.54</v>
      </c>
    </row>
    <row r="496" spans="1:6" s="1252" customFormat="1" ht="12.95" customHeight="1">
      <c r="A496" s="1244" t="s">
        <v>221</v>
      </c>
      <c r="B496" s="1214">
        <v>1.1299999999999999</v>
      </c>
      <c r="C496" s="1248">
        <v>1.65</v>
      </c>
      <c r="D496" s="1248">
        <v>2.0299999999999998</v>
      </c>
      <c r="E496" s="1248">
        <v>2.68</v>
      </c>
      <c r="F496" s="1248">
        <v>2.91</v>
      </c>
    </row>
    <row r="497" spans="1:6" s="1252" customFormat="1" ht="12.95" customHeight="1">
      <c r="A497" s="1244" t="s">
        <v>222</v>
      </c>
      <c r="B497" s="1214">
        <v>3.19</v>
      </c>
      <c r="C497" s="1248">
        <v>2.23</v>
      </c>
      <c r="D497" s="1248">
        <v>2.81</v>
      </c>
      <c r="E497" s="1248">
        <v>2.65</v>
      </c>
      <c r="F497" s="1248">
        <v>2.52</v>
      </c>
    </row>
    <row r="498" spans="1:6" s="1252" customFormat="1" ht="12.95" customHeight="1">
      <c r="A498" s="1244" t="s">
        <v>223</v>
      </c>
      <c r="B498" s="1214">
        <v>6.43</v>
      </c>
      <c r="C498" s="1248">
        <v>4.51</v>
      </c>
      <c r="D498" s="1248">
        <v>3.25</v>
      </c>
      <c r="E498" s="1248">
        <v>3.97</v>
      </c>
      <c r="F498" s="1248">
        <v>4.1900000000000004</v>
      </c>
    </row>
    <row r="499" spans="1:6" s="1252" customFormat="1" ht="12.95" customHeight="1">
      <c r="A499" s="1244" t="s">
        <v>224</v>
      </c>
      <c r="B499" s="1214">
        <v>9.4499999999999993</v>
      </c>
      <c r="C499" s="1248">
        <v>6.4</v>
      </c>
      <c r="D499" s="1248">
        <v>8.16</v>
      </c>
      <c r="E499" s="1248">
        <v>7.35</v>
      </c>
      <c r="F499" s="1248">
        <v>6.55</v>
      </c>
    </row>
    <row r="500" spans="1:6" s="1252" customFormat="1" ht="12.95" customHeight="1">
      <c r="A500" s="1244" t="s">
        <v>225</v>
      </c>
      <c r="B500" s="1214">
        <v>14.13</v>
      </c>
      <c r="C500" s="1248">
        <v>8.7100000000000009</v>
      </c>
      <c r="D500" s="1248">
        <v>10.85</v>
      </c>
      <c r="E500" s="1248">
        <v>10.95</v>
      </c>
      <c r="F500" s="1248">
        <v>11.88</v>
      </c>
    </row>
    <row r="501" spans="1:6" s="1252" customFormat="1" ht="12.95" customHeight="1">
      <c r="A501" s="1244" t="s">
        <v>226</v>
      </c>
      <c r="B501" s="1214">
        <v>14.54</v>
      </c>
      <c r="C501" s="1248">
        <v>13.1</v>
      </c>
      <c r="D501" s="1248">
        <v>11.15</v>
      </c>
      <c r="E501" s="1248">
        <v>13.4</v>
      </c>
      <c r="F501" s="1248">
        <v>13.33</v>
      </c>
    </row>
    <row r="502" spans="1:6" s="1252" customFormat="1" ht="12.95" customHeight="1">
      <c r="A502" s="1244" t="s">
        <v>227</v>
      </c>
      <c r="B502" s="1214">
        <v>17.489999999999998</v>
      </c>
      <c r="C502" s="1248">
        <v>12.28</v>
      </c>
      <c r="D502" s="1248">
        <v>12.71</v>
      </c>
      <c r="E502" s="1248">
        <v>15.53</v>
      </c>
      <c r="F502" s="1248">
        <v>17</v>
      </c>
    </row>
    <row r="503" spans="1:6" s="1252" customFormat="1" ht="12.95" customHeight="1">
      <c r="A503" s="1244" t="s">
        <v>228</v>
      </c>
      <c r="B503" s="1214">
        <v>33.17</v>
      </c>
      <c r="C503" s="1248">
        <v>20.84</v>
      </c>
      <c r="D503" s="1248">
        <v>20.23</v>
      </c>
      <c r="E503" s="1248">
        <v>25.79</v>
      </c>
      <c r="F503" s="1248">
        <v>24.02</v>
      </c>
    </row>
    <row r="504" spans="1:6" s="1252" customFormat="1" ht="12.95" customHeight="1">
      <c r="A504" s="1244" t="s">
        <v>229</v>
      </c>
      <c r="B504" s="1214">
        <v>42.98</v>
      </c>
      <c r="C504" s="1248">
        <v>23.07</v>
      </c>
      <c r="D504" s="1248">
        <v>28.19</v>
      </c>
      <c r="E504" s="1248">
        <v>31.28</v>
      </c>
      <c r="F504" s="1248">
        <v>39.21</v>
      </c>
    </row>
    <row r="505" spans="1:6" s="1252" customFormat="1" ht="12.95" customHeight="1">
      <c r="A505" s="1244" t="s">
        <v>230</v>
      </c>
      <c r="B505" s="1214">
        <v>52.39</v>
      </c>
      <c r="C505" s="1248">
        <v>35.81</v>
      </c>
      <c r="D505" s="1248">
        <v>40.19</v>
      </c>
      <c r="E505" s="1248">
        <v>49.06</v>
      </c>
      <c r="F505" s="1248">
        <v>56.77</v>
      </c>
    </row>
    <row r="506" spans="1:6" s="1252" customFormat="1" ht="12.95" customHeight="1">
      <c r="A506" s="1244" t="s">
        <v>231</v>
      </c>
      <c r="B506" s="1214">
        <v>117.27</v>
      </c>
      <c r="C506" s="1248">
        <v>50.45</v>
      </c>
      <c r="D506" s="1248">
        <v>54.21</v>
      </c>
      <c r="E506" s="1248">
        <v>49.02</v>
      </c>
      <c r="F506" s="1248">
        <v>66.56</v>
      </c>
    </row>
    <row r="507" spans="1:6" s="1252" customFormat="1" ht="12.95" customHeight="1">
      <c r="A507" s="1244" t="s">
        <v>232</v>
      </c>
      <c r="B507" s="1214">
        <v>192.31</v>
      </c>
      <c r="C507" s="1248">
        <v>129.31</v>
      </c>
      <c r="D507" s="1248">
        <v>125.97</v>
      </c>
      <c r="E507" s="1248">
        <v>120.35</v>
      </c>
      <c r="F507" s="1248">
        <v>138.28</v>
      </c>
    </row>
    <row r="508" spans="1:6" s="1252" customFormat="1" ht="12.95" customHeight="1">
      <c r="A508" s="1244" t="s">
        <v>233</v>
      </c>
      <c r="B508" s="1214">
        <v>285.43</v>
      </c>
      <c r="C508" s="1248">
        <v>125.32</v>
      </c>
      <c r="D508" s="1248">
        <v>170.56</v>
      </c>
      <c r="E508" s="1248">
        <v>168.16</v>
      </c>
      <c r="F508" s="1248">
        <v>204.4</v>
      </c>
    </row>
    <row r="509" spans="1:6" s="1252" customFormat="1" ht="12.95" customHeight="1">
      <c r="A509" s="1222" t="s">
        <v>235</v>
      </c>
      <c r="B509" s="1215">
        <v>5.7</v>
      </c>
      <c r="C509" s="1216">
        <v>4.1399999999999997</v>
      </c>
      <c r="D509" s="1216">
        <v>4.45</v>
      </c>
      <c r="E509" s="1216">
        <v>4.3</v>
      </c>
      <c r="F509" s="1216">
        <v>4.42</v>
      </c>
    </row>
    <row r="510" spans="1:6" s="1252" customFormat="1" ht="12.95" customHeight="1">
      <c r="A510" s="1243" t="s">
        <v>213</v>
      </c>
      <c r="B510" s="1186"/>
      <c r="C510" s="1212"/>
      <c r="D510" s="1212"/>
      <c r="E510" s="1212"/>
      <c r="F510" s="1212"/>
    </row>
    <row r="511" spans="1:6" s="1252" customFormat="1" ht="12.95" customHeight="1">
      <c r="A511" s="1209" t="s">
        <v>214</v>
      </c>
      <c r="B511" s="1186">
        <v>10.130000000000001</v>
      </c>
      <c r="C511" s="1212">
        <v>8.92</v>
      </c>
      <c r="D511" s="1212">
        <v>5.65</v>
      </c>
      <c r="E511" s="1212">
        <v>4.8</v>
      </c>
      <c r="F511" s="1212">
        <v>3.18</v>
      </c>
    </row>
    <row r="512" spans="1:6" s="1252" customFormat="1" ht="12.95" customHeight="1">
      <c r="A512" s="1209" t="s">
        <v>215</v>
      </c>
      <c r="B512" s="1255">
        <v>11.73</v>
      </c>
      <c r="C512" s="1212">
        <v>11.57</v>
      </c>
      <c r="D512" s="1256">
        <v>8.9</v>
      </c>
      <c r="E512" s="1212">
        <v>7.3</v>
      </c>
      <c r="F512" s="1212">
        <v>5.21</v>
      </c>
    </row>
    <row r="513" spans="1:6" s="1252" customFormat="1" ht="12.95" customHeight="1">
      <c r="A513" s="1209" t="s">
        <v>216</v>
      </c>
      <c r="B513" s="1186">
        <v>1.61</v>
      </c>
      <c r="C513" s="1212">
        <v>2.65</v>
      </c>
      <c r="D513" s="1212">
        <v>3.25</v>
      </c>
      <c r="E513" s="1212">
        <v>2.5</v>
      </c>
      <c r="F513" s="1212">
        <v>2.04</v>
      </c>
    </row>
    <row r="514" spans="1:6" s="1252" customFormat="1" ht="12.95" customHeight="1">
      <c r="A514" s="1244" t="s">
        <v>217</v>
      </c>
      <c r="B514" s="1186">
        <v>0.43</v>
      </c>
      <c r="C514" s="1212">
        <v>0.18</v>
      </c>
      <c r="D514" s="1212">
        <v>0.41</v>
      </c>
      <c r="E514" s="1212">
        <v>0.1</v>
      </c>
      <c r="F514" s="1212">
        <v>0.06</v>
      </c>
    </row>
    <row r="515" spans="1:6" s="1252" customFormat="1" ht="12.95" customHeight="1">
      <c r="A515" s="1244" t="s">
        <v>218</v>
      </c>
      <c r="B515" s="1186">
        <v>0.19</v>
      </c>
      <c r="C515" s="1212">
        <v>0.24</v>
      </c>
      <c r="D515" s="1212">
        <v>0.24</v>
      </c>
      <c r="E515" s="1212">
        <v>0.3</v>
      </c>
      <c r="F515" s="1212">
        <v>0.41</v>
      </c>
    </row>
    <row r="516" spans="1:6" s="1252" customFormat="1" ht="12.95" customHeight="1">
      <c r="A516" s="1244"/>
      <c r="B516" s="1186"/>
      <c r="C516" s="1186"/>
      <c r="D516" s="1212"/>
      <c r="E516" s="1212"/>
      <c r="F516" s="1212"/>
    </row>
    <row r="517" spans="1:6" s="1252" customFormat="1" ht="12.95" customHeight="1">
      <c r="A517" s="1244"/>
      <c r="B517" s="1186"/>
      <c r="C517" s="1186"/>
      <c r="D517" s="1212"/>
      <c r="E517" s="1212"/>
      <c r="F517" s="1212"/>
    </row>
    <row r="518" spans="1:6" s="1252" customFormat="1" ht="12.95" customHeight="1">
      <c r="A518" s="1244"/>
      <c r="B518" s="1186"/>
      <c r="C518" s="1186"/>
      <c r="D518" s="1212"/>
      <c r="E518" s="1212"/>
      <c r="F518" s="1212"/>
    </row>
    <row r="519" spans="1:6" s="1252" customFormat="1" ht="12.95" customHeight="1">
      <c r="A519" s="1244"/>
      <c r="B519" s="1186"/>
      <c r="C519" s="1186"/>
      <c r="D519" s="1212"/>
      <c r="E519" s="1212"/>
      <c r="F519" s="1212"/>
    </row>
    <row r="520" spans="1:6" s="1252" customFormat="1" ht="12.95" customHeight="1">
      <c r="A520" s="1747" t="s">
        <v>2</v>
      </c>
      <c r="B520" s="1747"/>
      <c r="C520" s="1747"/>
      <c r="D520" s="1747"/>
      <c r="E520" s="1747"/>
      <c r="F520" s="1200"/>
    </row>
    <row r="521" spans="1:6" s="1252" customFormat="1" ht="12.95" customHeight="1">
      <c r="A521" s="1244"/>
      <c r="B521" s="1186"/>
      <c r="C521" s="1186"/>
      <c r="D521" s="1212"/>
      <c r="E521" s="1212"/>
      <c r="F521" s="1200"/>
    </row>
    <row r="522" spans="1:6" s="1252" customFormat="1" ht="12.95" customHeight="1">
      <c r="A522" s="1244" t="s">
        <v>219</v>
      </c>
      <c r="B522" s="1214">
        <v>0.77</v>
      </c>
      <c r="C522" s="1212">
        <v>0.57999999999999996</v>
      </c>
      <c r="D522" s="1248">
        <v>0.35</v>
      </c>
      <c r="E522" s="1212">
        <v>0.47</v>
      </c>
      <c r="F522" s="1212">
        <v>0.38</v>
      </c>
    </row>
    <row r="523" spans="1:6" s="1252" customFormat="1" ht="12.95" customHeight="1">
      <c r="A523" s="1244" t="s">
        <v>220</v>
      </c>
      <c r="B523" s="1214">
        <v>1.41</v>
      </c>
      <c r="C523" s="1212">
        <v>0.84</v>
      </c>
      <c r="D523" s="1248">
        <v>0.41</v>
      </c>
      <c r="E523" s="1212">
        <v>0.65</v>
      </c>
      <c r="F523" s="1212">
        <v>1.04</v>
      </c>
    </row>
    <row r="524" spans="1:6" s="1252" customFormat="1" ht="12.95" customHeight="1">
      <c r="A524" s="1244" t="s">
        <v>221</v>
      </c>
      <c r="B524" s="1214">
        <v>0.73</v>
      </c>
      <c r="C524" s="1212">
        <v>0.27</v>
      </c>
      <c r="D524" s="1248">
        <v>1.01</v>
      </c>
      <c r="E524" s="1212">
        <v>0.56999999999999995</v>
      </c>
      <c r="F524" s="1212">
        <v>0.38</v>
      </c>
    </row>
    <row r="525" spans="1:6" s="1252" customFormat="1" ht="12.95" customHeight="1">
      <c r="A525" s="1244" t="s">
        <v>222</v>
      </c>
      <c r="B525" s="1214">
        <v>1.88</v>
      </c>
      <c r="C525" s="1212">
        <v>0.82</v>
      </c>
      <c r="D525" s="1248">
        <v>1.1000000000000001</v>
      </c>
      <c r="E525" s="1212">
        <v>0.75</v>
      </c>
      <c r="F525" s="1212">
        <v>0.56999999999999995</v>
      </c>
    </row>
    <row r="526" spans="1:6" s="1252" customFormat="1" ht="12.95" customHeight="1">
      <c r="A526" s="1244" t="s">
        <v>223</v>
      </c>
      <c r="B526" s="1214">
        <v>1.28</v>
      </c>
      <c r="C526" s="1212">
        <v>1.23</v>
      </c>
      <c r="D526" s="1248">
        <v>1.1100000000000001</v>
      </c>
      <c r="E526" s="1212">
        <v>1.21</v>
      </c>
      <c r="F526" s="1212">
        <v>1.52</v>
      </c>
    </row>
    <row r="527" spans="1:6" s="1252" customFormat="1" ht="12.95" customHeight="1">
      <c r="A527" s="1244" t="s">
        <v>224</v>
      </c>
      <c r="B527" s="1214">
        <v>4.58</v>
      </c>
      <c r="C527" s="1212">
        <v>1.85</v>
      </c>
      <c r="D527" s="1248">
        <v>1.27</v>
      </c>
      <c r="E527" s="1212">
        <v>2.41</v>
      </c>
      <c r="F527" s="1212">
        <v>2.39</v>
      </c>
    </row>
    <row r="528" spans="1:6" s="1252" customFormat="1" ht="12.95" customHeight="1">
      <c r="A528" s="1244" t="s">
        <v>225</v>
      </c>
      <c r="B528" s="1214">
        <v>3.87</v>
      </c>
      <c r="C528" s="1212">
        <v>2.88</v>
      </c>
      <c r="D528" s="1248">
        <v>3.32</v>
      </c>
      <c r="E528" s="1212">
        <v>3.87</v>
      </c>
      <c r="F528" s="1212">
        <v>1.86</v>
      </c>
    </row>
    <row r="529" spans="1:6" s="1252" customFormat="1" ht="12.95" customHeight="1">
      <c r="A529" s="1244" t="s">
        <v>226</v>
      </c>
      <c r="B529" s="1214">
        <v>6.92</v>
      </c>
      <c r="C529" s="1212">
        <v>4.5599999999999996</v>
      </c>
      <c r="D529" s="1248">
        <v>5.46</v>
      </c>
      <c r="E529" s="1212">
        <v>4.8099999999999996</v>
      </c>
      <c r="F529" s="1212">
        <v>6.06</v>
      </c>
    </row>
    <row r="530" spans="1:6" s="1252" customFormat="1" ht="12.95" customHeight="1">
      <c r="A530" s="1244" t="s">
        <v>227</v>
      </c>
      <c r="B530" s="1214">
        <v>8.8000000000000007</v>
      </c>
      <c r="C530" s="1212">
        <v>5.94</v>
      </c>
      <c r="D530" s="1248">
        <v>5.22</v>
      </c>
      <c r="E530" s="1212">
        <v>6.78</v>
      </c>
      <c r="F530" s="1212">
        <v>5.65</v>
      </c>
    </row>
    <row r="531" spans="1:6" s="1252" customFormat="1" ht="12.95" customHeight="1">
      <c r="A531" s="1244" t="s">
        <v>228</v>
      </c>
      <c r="B531" s="1214">
        <v>11.72</v>
      </c>
      <c r="C531" s="1212">
        <v>8.84</v>
      </c>
      <c r="D531" s="1248">
        <v>9.9600000000000009</v>
      </c>
      <c r="E531" s="1212">
        <v>8.94</v>
      </c>
      <c r="F531" s="1212">
        <v>8.07</v>
      </c>
    </row>
    <row r="532" spans="1:6" s="1252" customFormat="1" ht="12.95" customHeight="1">
      <c r="A532" s="1244" t="s">
        <v>229</v>
      </c>
      <c r="B532" s="1214">
        <v>17.190000000000001</v>
      </c>
      <c r="C532" s="1212">
        <v>13.83</v>
      </c>
      <c r="D532" s="1248">
        <v>12.64</v>
      </c>
      <c r="E532" s="1212">
        <v>11.26</v>
      </c>
      <c r="F532" s="1212">
        <v>14.04</v>
      </c>
    </row>
    <row r="533" spans="1:6" s="1252" customFormat="1" ht="12.95" customHeight="1">
      <c r="A533" s="1244" t="s">
        <v>230</v>
      </c>
      <c r="B533" s="1214">
        <v>20.82</v>
      </c>
      <c r="C533" s="1212">
        <v>27.07</v>
      </c>
      <c r="D533" s="1248">
        <v>22.94</v>
      </c>
      <c r="E533" s="1212">
        <v>23.15</v>
      </c>
      <c r="F533" s="1212">
        <v>22.95</v>
      </c>
    </row>
    <row r="534" spans="1:6" s="1252" customFormat="1" ht="12.95" customHeight="1">
      <c r="A534" s="1244" t="s">
        <v>231</v>
      </c>
      <c r="B534" s="1214">
        <v>56.66</v>
      </c>
      <c r="C534" s="1212">
        <v>48.14</v>
      </c>
      <c r="D534" s="1248">
        <v>31.62</v>
      </c>
      <c r="E534" s="1212">
        <v>37.4</v>
      </c>
      <c r="F534" s="1212">
        <v>37.340000000000003</v>
      </c>
    </row>
    <row r="535" spans="1:6" s="1252" customFormat="1" ht="12.95" customHeight="1">
      <c r="A535" s="1244" t="s">
        <v>232</v>
      </c>
      <c r="B535" s="1214">
        <v>115.6</v>
      </c>
      <c r="C535" s="1212">
        <v>78.03</v>
      </c>
      <c r="D535" s="1248">
        <v>88.91</v>
      </c>
      <c r="E535" s="1212">
        <v>82.11</v>
      </c>
      <c r="F535" s="1212">
        <v>98.24</v>
      </c>
    </row>
    <row r="536" spans="1:6" s="1252" customFormat="1" ht="12.95" customHeight="1">
      <c r="A536" s="1209" t="s">
        <v>233</v>
      </c>
      <c r="B536" s="1214">
        <v>178.35</v>
      </c>
      <c r="C536" s="1212">
        <v>117.65</v>
      </c>
      <c r="D536" s="1248">
        <v>167.66</v>
      </c>
      <c r="E536" s="1212">
        <v>150.33000000000001</v>
      </c>
      <c r="F536" s="1212">
        <v>148.91999999999999</v>
      </c>
    </row>
    <row r="537" spans="1:6" s="1252" customFormat="1" ht="12.95" customHeight="1">
      <c r="A537" s="1244"/>
      <c r="B537" s="1187"/>
      <c r="C537" s="1187"/>
      <c r="D537" s="1200"/>
      <c r="E537" s="1200"/>
      <c r="F537" s="1212"/>
    </row>
    <row r="538" spans="1:6" s="1252" customFormat="1" ht="12.95" customHeight="1">
      <c r="A538" s="1747" t="s">
        <v>3</v>
      </c>
      <c r="B538" s="1747"/>
      <c r="C538" s="1747"/>
      <c r="D538" s="1747"/>
      <c r="E538" s="1747"/>
      <c r="F538" s="1212"/>
    </row>
    <row r="539" spans="1:6" s="1252" customFormat="1" ht="12.95" customHeight="1">
      <c r="A539" s="1222" t="s">
        <v>20</v>
      </c>
      <c r="B539" s="1187"/>
      <c r="C539" s="1187"/>
      <c r="D539" s="1200"/>
      <c r="E539" s="1200"/>
      <c r="F539" s="1212"/>
    </row>
    <row r="540" spans="1:6" s="1252" customFormat="1" ht="12.95" customHeight="1">
      <c r="A540" s="1222" t="s">
        <v>161</v>
      </c>
      <c r="B540" s="1215">
        <v>4.4000000000000004</v>
      </c>
      <c r="C540" s="1216">
        <v>3.8</v>
      </c>
      <c r="D540" s="1216">
        <v>3.79</v>
      </c>
      <c r="E540" s="1216">
        <v>3.6</v>
      </c>
      <c r="F540" s="1216">
        <v>3.97</v>
      </c>
    </row>
    <row r="541" spans="1:6" s="1252" customFormat="1" ht="12.95" customHeight="1">
      <c r="A541" s="1243" t="s">
        <v>213</v>
      </c>
      <c r="B541" s="1253"/>
      <c r="C541" s="1212"/>
      <c r="E541" s="1212"/>
      <c r="F541" s="1212"/>
    </row>
    <row r="542" spans="1:6" s="1252" customFormat="1" ht="12.95" customHeight="1">
      <c r="A542" s="1209" t="s">
        <v>214</v>
      </c>
      <c r="B542" s="1186">
        <v>7.74</v>
      </c>
      <c r="C542" s="1212">
        <v>8.1199999999999992</v>
      </c>
      <c r="D542" s="1212">
        <v>4.7300000000000004</v>
      </c>
      <c r="E542" s="1212">
        <v>5.2</v>
      </c>
      <c r="F542" s="1212">
        <v>5.51</v>
      </c>
    </row>
    <row r="543" spans="1:6" s="1252" customFormat="1" ht="12.95" customHeight="1">
      <c r="A543" s="1209" t="s">
        <v>215</v>
      </c>
      <c r="B543" s="1186">
        <v>11.98</v>
      </c>
      <c r="C543" s="1212">
        <v>11.19</v>
      </c>
      <c r="D543" s="1212">
        <v>8.51</v>
      </c>
      <c r="E543" s="1212">
        <v>8.1999999999999993</v>
      </c>
      <c r="F543" s="1212">
        <v>8.2100000000000009</v>
      </c>
    </row>
    <row r="544" spans="1:6" s="1252" customFormat="1" ht="12.95" customHeight="1">
      <c r="A544" s="1209" t="s">
        <v>216</v>
      </c>
      <c r="B544" s="1186">
        <v>4.24</v>
      </c>
      <c r="C544" s="1212">
        <v>3.07</v>
      </c>
      <c r="D544" s="1212">
        <v>3.78</v>
      </c>
      <c r="E544" s="1212">
        <v>3</v>
      </c>
      <c r="F544" s="1212">
        <v>2.7</v>
      </c>
    </row>
    <row r="545" spans="1:6" s="1252" customFormat="1" ht="12.95" customHeight="1">
      <c r="A545" s="1244" t="s">
        <v>217</v>
      </c>
      <c r="B545" s="1214">
        <v>0.27</v>
      </c>
      <c r="C545" s="1212">
        <v>0.19</v>
      </c>
      <c r="D545" s="1248">
        <v>0.35</v>
      </c>
      <c r="E545" s="1212">
        <v>0.3</v>
      </c>
      <c r="F545" s="1212">
        <v>0.24</v>
      </c>
    </row>
    <row r="546" spans="1:6" s="1252" customFormat="1" ht="12.95" customHeight="1">
      <c r="A546" s="1244" t="s">
        <v>218</v>
      </c>
      <c r="B546" s="1214">
        <v>0.36</v>
      </c>
      <c r="C546" s="1212">
        <v>0.39</v>
      </c>
      <c r="D546" s="1248">
        <v>0.28000000000000003</v>
      </c>
      <c r="E546" s="1212">
        <v>0.3</v>
      </c>
      <c r="F546" s="1212">
        <v>0.26</v>
      </c>
    </row>
    <row r="547" spans="1:6" s="1252" customFormat="1" ht="12.95" customHeight="1">
      <c r="A547" s="1244" t="s">
        <v>219</v>
      </c>
      <c r="B547" s="1214">
        <v>0.65</v>
      </c>
      <c r="C547" s="1212">
        <v>0.53</v>
      </c>
      <c r="D547" s="1248">
        <v>0.48</v>
      </c>
      <c r="E547" s="1212">
        <v>0.5</v>
      </c>
      <c r="F547" s="1212">
        <v>0.5</v>
      </c>
    </row>
    <row r="548" spans="1:6" s="1252" customFormat="1" ht="12.95" customHeight="1">
      <c r="A548" s="1244" t="s">
        <v>220</v>
      </c>
      <c r="B548" s="1214">
        <v>0.6</v>
      </c>
      <c r="C548" s="1212">
        <v>0.64</v>
      </c>
      <c r="D548" s="1248">
        <v>0.64</v>
      </c>
      <c r="E548" s="1212">
        <v>0.6</v>
      </c>
      <c r="F548" s="1212">
        <v>0.59</v>
      </c>
    </row>
    <row r="549" spans="1:6" s="1252" customFormat="1" ht="12.95" customHeight="1">
      <c r="A549" s="1244" t="s">
        <v>221</v>
      </c>
      <c r="B549" s="1214">
        <v>0.56000000000000005</v>
      </c>
      <c r="C549" s="1212">
        <v>0.54</v>
      </c>
      <c r="D549" s="1248">
        <v>0.67</v>
      </c>
      <c r="E549" s="1212">
        <v>0.7</v>
      </c>
      <c r="F549" s="1212">
        <v>0.7</v>
      </c>
    </row>
    <row r="550" spans="1:6" s="1252" customFormat="1" ht="12.95" customHeight="1">
      <c r="A550" s="1244" t="s">
        <v>222</v>
      </c>
      <c r="B550" s="1214">
        <v>0.87</v>
      </c>
      <c r="C550" s="1212">
        <v>1.01</v>
      </c>
      <c r="D550" s="1248">
        <v>0.93</v>
      </c>
      <c r="E550" s="1212">
        <v>0.6</v>
      </c>
      <c r="F550" s="1212">
        <v>1</v>
      </c>
    </row>
    <row r="551" spans="1:6" s="1252" customFormat="1" ht="12.95" customHeight="1">
      <c r="A551" s="1244" t="s">
        <v>223</v>
      </c>
      <c r="B551" s="1214">
        <v>1.59</v>
      </c>
      <c r="C551" s="1212">
        <v>1.93</v>
      </c>
      <c r="D551" s="1248">
        <v>1.32</v>
      </c>
      <c r="E551" s="1212">
        <v>1.3</v>
      </c>
      <c r="F551" s="1212">
        <v>1.17</v>
      </c>
    </row>
    <row r="552" spans="1:6" s="1252" customFormat="1" ht="12.95" customHeight="1">
      <c r="A552" s="1244" t="s">
        <v>224</v>
      </c>
      <c r="B552" s="1214">
        <v>2.2999999999999998</v>
      </c>
      <c r="C552" s="1212">
        <v>2.2200000000000002</v>
      </c>
      <c r="D552" s="1248">
        <v>2</v>
      </c>
      <c r="E552" s="1212">
        <v>1.9</v>
      </c>
      <c r="F552" s="1212">
        <v>2.12</v>
      </c>
    </row>
    <row r="553" spans="1:6" s="1252" customFormat="1" ht="12.95" customHeight="1">
      <c r="A553" s="1244" t="s">
        <v>225</v>
      </c>
      <c r="B553" s="1214">
        <v>3.75</v>
      </c>
      <c r="C553" s="1212">
        <v>3.25</v>
      </c>
      <c r="D553" s="1248">
        <v>3.92</v>
      </c>
      <c r="E553" s="1212">
        <v>3.4</v>
      </c>
      <c r="F553" s="1212">
        <v>3.71</v>
      </c>
    </row>
    <row r="554" spans="1:6" s="1252" customFormat="1" ht="12.95" customHeight="1">
      <c r="A554" s="1244" t="s">
        <v>226</v>
      </c>
      <c r="B554" s="1214">
        <v>5.81</v>
      </c>
      <c r="C554" s="1212">
        <v>4.95</v>
      </c>
      <c r="D554" s="1248">
        <v>5.0599999999999996</v>
      </c>
      <c r="E554" s="1212">
        <v>4.5999999999999996</v>
      </c>
      <c r="F554" s="1212">
        <v>5.39</v>
      </c>
    </row>
    <row r="555" spans="1:6" s="1252" customFormat="1" ht="12.95" customHeight="1">
      <c r="A555" s="1244" t="s">
        <v>227</v>
      </c>
      <c r="B555" s="1214">
        <v>8.4700000000000006</v>
      </c>
      <c r="C555" s="1212">
        <v>8.25</v>
      </c>
      <c r="D555" s="1248">
        <v>8.2200000000000006</v>
      </c>
      <c r="E555" s="1212">
        <v>7.7</v>
      </c>
      <c r="F555" s="1212">
        <v>7.82</v>
      </c>
    </row>
    <row r="556" spans="1:6" s="1252" customFormat="1" ht="12.95" customHeight="1">
      <c r="A556" s="1244" t="s">
        <v>228</v>
      </c>
      <c r="B556" s="1214">
        <v>17.04</v>
      </c>
      <c r="C556" s="1212">
        <v>14.1</v>
      </c>
      <c r="D556" s="1248">
        <v>13.06</v>
      </c>
      <c r="E556" s="1212">
        <v>13.1</v>
      </c>
      <c r="F556" s="1212">
        <v>12.89</v>
      </c>
    </row>
    <row r="557" spans="1:6" s="1252" customFormat="1" ht="12.95" customHeight="1">
      <c r="A557" s="1244" t="s">
        <v>229</v>
      </c>
      <c r="B557" s="1214">
        <v>27.52</v>
      </c>
      <c r="C557" s="1212">
        <v>20.95</v>
      </c>
      <c r="D557" s="1248">
        <v>20.77</v>
      </c>
      <c r="E557" s="1212">
        <v>18.8</v>
      </c>
      <c r="F557" s="1212">
        <v>19.96</v>
      </c>
    </row>
    <row r="558" spans="1:6" s="1252" customFormat="1" ht="12.95" customHeight="1">
      <c r="A558" s="1244" t="s">
        <v>230</v>
      </c>
      <c r="B558" s="1214">
        <v>38.64</v>
      </c>
      <c r="C558" s="1212">
        <v>32.799999999999997</v>
      </c>
      <c r="D558" s="1248">
        <v>32.619999999999997</v>
      </c>
      <c r="E558" s="1212">
        <v>31.2</v>
      </c>
      <c r="F558" s="1212">
        <v>34.32</v>
      </c>
    </row>
    <row r="559" spans="1:6" s="1252" customFormat="1" ht="12.95" customHeight="1">
      <c r="A559" s="1244" t="s">
        <v>231</v>
      </c>
      <c r="B559" s="1214">
        <v>78.930000000000007</v>
      </c>
      <c r="C559" s="1212">
        <v>60.2</v>
      </c>
      <c r="D559" s="1248">
        <v>48.98</v>
      </c>
      <c r="E559" s="1212">
        <v>47.1</v>
      </c>
      <c r="F559" s="1212">
        <v>49.71</v>
      </c>
    </row>
    <row r="560" spans="1:6" s="1252" customFormat="1" ht="12.95" customHeight="1">
      <c r="A560" s="1244" t="s">
        <v>232</v>
      </c>
      <c r="B560" s="1214">
        <v>125.81</v>
      </c>
      <c r="C560" s="1212">
        <v>98.85</v>
      </c>
      <c r="D560" s="1248">
        <v>103.98</v>
      </c>
      <c r="E560" s="1212">
        <v>96.2</v>
      </c>
      <c r="F560" s="1212">
        <v>110.42</v>
      </c>
    </row>
    <row r="561" spans="1:6" s="1252" customFormat="1" ht="12.95" customHeight="1">
      <c r="A561" s="1244" t="s">
        <v>233</v>
      </c>
      <c r="B561" s="1214">
        <v>180.53</v>
      </c>
      <c r="C561" s="1212">
        <v>160.66999999999999</v>
      </c>
      <c r="D561" s="1248">
        <v>174.36</v>
      </c>
      <c r="E561" s="1212">
        <v>170.5</v>
      </c>
      <c r="F561" s="1212">
        <v>187.07</v>
      </c>
    </row>
    <row r="562" spans="1:6" s="1252" customFormat="1" ht="12.95" customHeight="1">
      <c r="A562" s="1222" t="s">
        <v>234</v>
      </c>
      <c r="B562" s="1215">
        <v>4.79</v>
      </c>
      <c r="C562" s="1216">
        <v>4.3600000000000003</v>
      </c>
      <c r="D562" s="1216">
        <v>4.09</v>
      </c>
      <c r="E562" s="1216">
        <v>4.0999999999999996</v>
      </c>
      <c r="F562" s="1216">
        <v>4.5199999999999996</v>
      </c>
    </row>
    <row r="563" spans="1:6" s="1252" customFormat="1" ht="12.95" customHeight="1">
      <c r="A563" s="1243" t="s">
        <v>213</v>
      </c>
      <c r="B563" s="1186"/>
      <c r="C563" s="1212"/>
      <c r="D563" s="1212"/>
      <c r="E563" s="1212"/>
      <c r="F563" s="1212"/>
    </row>
    <row r="564" spans="1:6" s="1252" customFormat="1" ht="12.95" customHeight="1">
      <c r="A564" s="1209" t="s">
        <v>214</v>
      </c>
      <c r="B564" s="1186">
        <v>8.09</v>
      </c>
      <c r="C564" s="1212">
        <v>4.3600000000000003</v>
      </c>
      <c r="D564" s="1212">
        <v>5.23</v>
      </c>
      <c r="E564" s="1212">
        <v>6.3</v>
      </c>
      <c r="F564" s="1212">
        <v>5.36</v>
      </c>
    </row>
    <row r="565" spans="1:6" s="1252" customFormat="1" ht="12.95" customHeight="1">
      <c r="A565" s="1209" t="s">
        <v>215</v>
      </c>
      <c r="B565" s="1186">
        <v>12.72</v>
      </c>
      <c r="C565" s="1212">
        <v>11.36</v>
      </c>
      <c r="D565" s="1212">
        <v>8.6300000000000008</v>
      </c>
      <c r="E565" s="1212">
        <v>9.1</v>
      </c>
      <c r="F565" s="1212">
        <v>8.66</v>
      </c>
    </row>
    <row r="566" spans="1:6" s="1252" customFormat="1" ht="12.95" customHeight="1">
      <c r="A566" s="1209" t="s">
        <v>216</v>
      </c>
      <c r="B566" s="1186">
        <v>4.63</v>
      </c>
      <c r="C566" s="1212">
        <v>2.83</v>
      </c>
      <c r="D566" s="1212">
        <v>3.4</v>
      </c>
      <c r="E566" s="1212">
        <v>2.78</v>
      </c>
      <c r="F566" s="1212">
        <v>3.3</v>
      </c>
    </row>
    <row r="567" spans="1:6" s="1252" customFormat="1" ht="12.95" customHeight="1">
      <c r="A567" s="1244" t="s">
        <v>217</v>
      </c>
      <c r="B567" s="1257">
        <v>0.34</v>
      </c>
      <c r="C567" s="1212">
        <v>0.23</v>
      </c>
      <c r="D567" s="1258">
        <v>0.44</v>
      </c>
      <c r="E567" s="1212">
        <v>0.31</v>
      </c>
      <c r="F567" s="1212">
        <v>0.39</v>
      </c>
    </row>
    <row r="568" spans="1:6" s="1252" customFormat="1" ht="12.95" customHeight="1">
      <c r="A568" s="1244" t="s">
        <v>218</v>
      </c>
      <c r="B568" s="1257">
        <v>0.32</v>
      </c>
      <c r="C568" s="1212">
        <v>0.47</v>
      </c>
      <c r="D568" s="1258">
        <v>0.36</v>
      </c>
      <c r="E568" s="1212">
        <v>0.38</v>
      </c>
      <c r="F568" s="1212">
        <v>0.32</v>
      </c>
    </row>
    <row r="569" spans="1:6" s="1252" customFormat="1" ht="12.95" customHeight="1">
      <c r="A569" s="1244" t="s">
        <v>219</v>
      </c>
      <c r="B569" s="1257">
        <v>0.81</v>
      </c>
      <c r="C569" s="1212">
        <v>0.75</v>
      </c>
      <c r="D569" s="1258">
        <v>0.57999999999999996</v>
      </c>
      <c r="E569" s="1212">
        <v>0.68</v>
      </c>
      <c r="F569" s="1212">
        <v>0.68</v>
      </c>
    </row>
    <row r="570" spans="1:6" s="1252" customFormat="1" ht="12.95" customHeight="1">
      <c r="A570" s="1244" t="s">
        <v>220</v>
      </c>
      <c r="B570" s="1257">
        <v>0.78</v>
      </c>
      <c r="C570" s="1212">
        <v>0.94</v>
      </c>
      <c r="D570" s="1258">
        <v>0.87</v>
      </c>
      <c r="E570" s="1212">
        <v>0.81</v>
      </c>
      <c r="F570" s="1212">
        <v>0.88</v>
      </c>
    </row>
    <row r="571" spans="1:6" s="1252" customFormat="1" ht="12.95" customHeight="1">
      <c r="A571" s="1244" t="s">
        <v>221</v>
      </c>
      <c r="B571" s="1257">
        <v>0.72</v>
      </c>
      <c r="C571" s="1212">
        <v>0.76</v>
      </c>
      <c r="D571" s="1258">
        <v>0.94</v>
      </c>
      <c r="E571" s="1212">
        <v>0.95</v>
      </c>
      <c r="F571" s="1212">
        <v>0.91</v>
      </c>
    </row>
    <row r="572" spans="1:6" s="1252" customFormat="1" ht="12.95" customHeight="1">
      <c r="A572" s="1244" t="s">
        <v>222</v>
      </c>
      <c r="B572" s="1257">
        <v>1.1499999999999999</v>
      </c>
      <c r="C572" s="1212">
        <v>1.29</v>
      </c>
      <c r="D572" s="1258">
        <v>0.95</v>
      </c>
      <c r="E572" s="1212">
        <v>0.76</v>
      </c>
      <c r="F572" s="1212">
        <v>1.42</v>
      </c>
    </row>
    <row r="573" spans="1:6" s="1252" customFormat="1" ht="12.95" customHeight="1">
      <c r="A573" s="1244"/>
      <c r="B573" s="1186"/>
      <c r="C573" s="1257"/>
      <c r="D573" s="1212"/>
      <c r="E573" s="1258"/>
      <c r="F573" s="1212"/>
    </row>
    <row r="574" spans="1:6" s="1252" customFormat="1" ht="12.95" customHeight="1">
      <c r="A574" s="1244"/>
      <c r="B574" s="1186"/>
      <c r="C574" s="1257"/>
      <c r="D574" s="1212"/>
      <c r="E574" s="1258"/>
      <c r="F574" s="1212"/>
    </row>
    <row r="575" spans="1:6" s="1252" customFormat="1" ht="12.95" customHeight="1">
      <c r="A575" s="1244"/>
      <c r="B575" s="1186"/>
      <c r="C575" s="1257"/>
      <c r="D575" s="1212"/>
      <c r="E575" s="1258"/>
      <c r="F575" s="1212"/>
    </row>
    <row r="576" spans="1:6" s="1252" customFormat="1" ht="12.95" customHeight="1">
      <c r="A576" s="1244"/>
      <c r="B576" s="1186"/>
      <c r="C576" s="1257"/>
      <c r="D576" s="1212"/>
      <c r="E576" s="1258"/>
      <c r="F576" s="1212"/>
    </row>
    <row r="577" spans="1:6" s="1252" customFormat="1" ht="12.95" customHeight="1">
      <c r="A577" s="1747" t="s">
        <v>3</v>
      </c>
      <c r="B577" s="1747"/>
      <c r="C577" s="1747"/>
      <c r="D577" s="1747"/>
      <c r="E577" s="1747"/>
      <c r="F577" s="1200"/>
    </row>
    <row r="578" spans="1:6" s="1252" customFormat="1" ht="12.95" customHeight="1">
      <c r="A578" s="1244"/>
      <c r="B578" s="1186"/>
      <c r="C578" s="1186"/>
      <c r="D578" s="1212"/>
      <c r="E578" s="1212"/>
      <c r="F578" s="1200"/>
    </row>
    <row r="579" spans="1:6" s="1252" customFormat="1" ht="12.95" customHeight="1">
      <c r="A579" s="1244" t="s">
        <v>223</v>
      </c>
      <c r="B579" s="1214">
        <v>2.02</v>
      </c>
      <c r="C579" s="1212">
        <v>2.6</v>
      </c>
      <c r="D579" s="1248">
        <v>1.75</v>
      </c>
      <c r="E579" s="1248">
        <v>1.54</v>
      </c>
      <c r="F579" s="1248">
        <v>1.49</v>
      </c>
    </row>
    <row r="580" spans="1:6" s="1252" customFormat="1" ht="12.95" customHeight="1">
      <c r="A580" s="1244" t="s">
        <v>224</v>
      </c>
      <c r="B580" s="1214">
        <v>3.18</v>
      </c>
      <c r="C580" s="1212">
        <v>3.04</v>
      </c>
      <c r="D580" s="1248">
        <v>2.52</v>
      </c>
      <c r="E580" s="1248">
        <v>2.69</v>
      </c>
      <c r="F580" s="1248">
        <v>2.85</v>
      </c>
    </row>
    <row r="581" spans="1:6" s="1252" customFormat="1" ht="12.95" customHeight="1">
      <c r="A581" s="1244" t="s">
        <v>225</v>
      </c>
      <c r="B581" s="1214">
        <v>4.92</v>
      </c>
      <c r="C581" s="1212">
        <v>4.1500000000000004</v>
      </c>
      <c r="D581" s="1248">
        <v>5.18</v>
      </c>
      <c r="E581" s="1248">
        <v>4.4000000000000004</v>
      </c>
      <c r="F581" s="1248">
        <v>4.5599999999999996</v>
      </c>
    </row>
    <row r="582" spans="1:6" s="1252" customFormat="1" ht="12.95" customHeight="1">
      <c r="A582" s="1244" t="s">
        <v>226</v>
      </c>
      <c r="B582" s="1214">
        <v>7.81</v>
      </c>
      <c r="C582" s="1212">
        <v>7.22</v>
      </c>
      <c r="D582" s="1248">
        <v>6.76</v>
      </c>
      <c r="E582" s="1248">
        <v>6.25</v>
      </c>
      <c r="F582" s="1248">
        <v>6.84</v>
      </c>
    </row>
    <row r="583" spans="1:6" s="1252" customFormat="1" ht="12.95" customHeight="1">
      <c r="A583" s="1244" t="s">
        <v>227</v>
      </c>
      <c r="B583" s="1214">
        <v>11.58</v>
      </c>
      <c r="C583" s="1212">
        <v>11.08</v>
      </c>
      <c r="D583" s="1248">
        <v>10.45</v>
      </c>
      <c r="E583" s="1248">
        <v>10.72</v>
      </c>
      <c r="F583" s="1248">
        <v>10.56</v>
      </c>
    </row>
    <row r="584" spans="1:6" s="1252" customFormat="1" ht="12.95" customHeight="1">
      <c r="A584" s="1244" t="s">
        <v>228</v>
      </c>
      <c r="B584" s="1214">
        <v>21.53</v>
      </c>
      <c r="C584" s="1212">
        <v>19.350000000000001</v>
      </c>
      <c r="D584" s="1248">
        <v>16.350000000000001</v>
      </c>
      <c r="E584" s="1248">
        <v>17.309999999999999</v>
      </c>
      <c r="F584" s="1248">
        <v>17.61</v>
      </c>
    </row>
    <row r="585" spans="1:6" s="1252" customFormat="1" ht="12.95" customHeight="1">
      <c r="A585" s="1244" t="s">
        <v>229</v>
      </c>
      <c r="B585" s="1214">
        <v>34</v>
      </c>
      <c r="C585" s="1212">
        <v>26.52</v>
      </c>
      <c r="D585" s="1248">
        <v>25.24</v>
      </c>
      <c r="E585" s="1248">
        <v>23.86</v>
      </c>
      <c r="F585" s="1248">
        <v>26.92</v>
      </c>
    </row>
    <row r="586" spans="1:6" s="1252" customFormat="1" ht="12.95" customHeight="1">
      <c r="A586" s="1244" t="s">
        <v>230</v>
      </c>
      <c r="B586" s="1214">
        <v>48.05</v>
      </c>
      <c r="C586" s="1212">
        <v>38.159999999999997</v>
      </c>
      <c r="D586" s="1248">
        <v>38.840000000000003</v>
      </c>
      <c r="E586" s="1248">
        <v>38.96</v>
      </c>
      <c r="F586" s="1248">
        <v>44.79</v>
      </c>
    </row>
    <row r="587" spans="1:6" s="1252" customFormat="1" ht="12.95" customHeight="1">
      <c r="A587" s="1244" t="s">
        <v>231</v>
      </c>
      <c r="B587" s="1214">
        <v>98.78</v>
      </c>
      <c r="C587" s="1212">
        <v>76.459999999999994</v>
      </c>
      <c r="D587" s="1248">
        <v>60.29</v>
      </c>
      <c r="E587" s="1248">
        <v>55.94</v>
      </c>
      <c r="F587" s="1248">
        <v>57.01</v>
      </c>
    </row>
    <row r="588" spans="1:6" s="1252" customFormat="1" ht="12.95" customHeight="1">
      <c r="A588" s="1244" t="s">
        <v>232</v>
      </c>
      <c r="B588" s="1214">
        <v>157.65</v>
      </c>
      <c r="C588" s="1212">
        <v>115.43</v>
      </c>
      <c r="D588" s="1248">
        <v>109.15</v>
      </c>
      <c r="E588" s="1248">
        <v>108.5</v>
      </c>
      <c r="F588" s="1248">
        <v>138.80000000000001</v>
      </c>
    </row>
    <row r="589" spans="1:6" s="1252" customFormat="1" ht="12.95" customHeight="1">
      <c r="A589" s="1244" t="s">
        <v>233</v>
      </c>
      <c r="B589" s="1214">
        <v>182.05</v>
      </c>
      <c r="C589" s="1212">
        <v>201.08</v>
      </c>
      <c r="D589" s="1248">
        <v>191.2</v>
      </c>
      <c r="E589" s="1248">
        <v>166.24</v>
      </c>
      <c r="F589" s="1248">
        <v>204.09</v>
      </c>
    </row>
    <row r="590" spans="1:6" s="1252" customFormat="1" ht="12.95" customHeight="1">
      <c r="A590" s="1222" t="s">
        <v>235</v>
      </c>
      <c r="B590" s="1215">
        <v>4.01</v>
      </c>
      <c r="C590" s="1216">
        <v>3.24</v>
      </c>
      <c r="D590" s="1216">
        <v>3.49</v>
      </c>
      <c r="E590" s="1216">
        <v>3.2</v>
      </c>
      <c r="F590" s="1216">
        <v>3.41</v>
      </c>
    </row>
    <row r="591" spans="1:6" s="1252" customFormat="1" ht="12.95" customHeight="1">
      <c r="A591" s="1243" t="s">
        <v>213</v>
      </c>
      <c r="B591" s="1186"/>
      <c r="C591" s="1212"/>
      <c r="D591" s="1212"/>
      <c r="E591" s="1212"/>
      <c r="F591" s="1212"/>
    </row>
    <row r="592" spans="1:6" s="1252" customFormat="1" ht="12.95" customHeight="1">
      <c r="A592" s="1209" t="s">
        <v>214</v>
      </c>
      <c r="B592" s="1186">
        <v>7.37</v>
      </c>
      <c r="C592" s="1212">
        <v>7.68</v>
      </c>
      <c r="D592" s="1212">
        <v>4.2</v>
      </c>
      <c r="E592" s="1212">
        <v>4.0999999999999996</v>
      </c>
      <c r="F592" s="1212">
        <v>5.67</v>
      </c>
    </row>
    <row r="593" spans="1:6" s="1252" customFormat="1" ht="12.95" customHeight="1">
      <c r="A593" s="1209" t="s">
        <v>215</v>
      </c>
      <c r="B593" s="1186">
        <v>11.2</v>
      </c>
      <c r="C593" s="1212">
        <v>11.02</v>
      </c>
      <c r="D593" s="1212">
        <v>8.39</v>
      </c>
      <c r="E593" s="1212">
        <v>7.3</v>
      </c>
      <c r="F593" s="1212">
        <v>7.74</v>
      </c>
    </row>
    <row r="594" spans="1:6" s="1252" customFormat="1" ht="12.95" customHeight="1">
      <c r="A594" s="1209" t="s">
        <v>216</v>
      </c>
      <c r="B594" s="1186">
        <v>3.83</v>
      </c>
      <c r="C594" s="1186">
        <v>3.34</v>
      </c>
      <c r="D594" s="1212">
        <v>4.1900000000000004</v>
      </c>
      <c r="E594" s="1212">
        <v>3.15</v>
      </c>
      <c r="F594" s="1212">
        <v>2.0699999999999998</v>
      </c>
    </row>
    <row r="595" spans="1:6" s="1252" customFormat="1" ht="12.95" customHeight="1">
      <c r="A595" s="1244" t="s">
        <v>217</v>
      </c>
      <c r="B595" s="1214">
        <v>0.2</v>
      </c>
      <c r="C595" s="1212">
        <v>0.15</v>
      </c>
      <c r="D595" s="1248">
        <v>0.25</v>
      </c>
      <c r="E595" s="1212">
        <v>0.2</v>
      </c>
      <c r="F595" s="1212">
        <v>0.08</v>
      </c>
    </row>
    <row r="596" spans="1:6" s="1252" customFormat="1" ht="12.95" customHeight="1">
      <c r="A596" s="1244" t="s">
        <v>218</v>
      </c>
      <c r="B596" s="1214">
        <v>0.41</v>
      </c>
      <c r="C596" s="1212">
        <v>0.31</v>
      </c>
      <c r="D596" s="1248">
        <v>0.2</v>
      </c>
      <c r="E596" s="1212">
        <v>0.18</v>
      </c>
      <c r="F596" s="1212">
        <v>0.2</v>
      </c>
    </row>
    <row r="597" spans="1:6" s="1252" customFormat="1" ht="12.95" customHeight="1">
      <c r="A597" s="1244" t="s">
        <v>219</v>
      </c>
      <c r="B597" s="1214">
        <v>0.48</v>
      </c>
      <c r="C597" s="1212">
        <v>0.3</v>
      </c>
      <c r="D597" s="1248">
        <v>0.38</v>
      </c>
      <c r="E597" s="1212">
        <v>0.38</v>
      </c>
      <c r="F597" s="1212">
        <v>0.31</v>
      </c>
    </row>
    <row r="598" spans="1:6" s="1252" customFormat="1" ht="12.95" customHeight="1">
      <c r="A598" s="1244" t="s">
        <v>220</v>
      </c>
      <c r="B598" s="1214">
        <v>0.4</v>
      </c>
      <c r="C598" s="1212">
        <v>0.34</v>
      </c>
      <c r="D598" s="1248">
        <v>0.41</v>
      </c>
      <c r="E598" s="1212">
        <v>0.31</v>
      </c>
      <c r="F598" s="1212">
        <v>0.28999999999999998</v>
      </c>
    </row>
    <row r="599" spans="1:6" s="1252" customFormat="1" ht="12.95" customHeight="1">
      <c r="A599" s="1244" t="s">
        <v>221</v>
      </c>
      <c r="B599" s="1214">
        <v>0.39</v>
      </c>
      <c r="C599" s="1212">
        <v>0.31</v>
      </c>
      <c r="D599" s="1248">
        <v>0.4</v>
      </c>
      <c r="E599" s="1212">
        <v>0.42</v>
      </c>
      <c r="F599" s="1212">
        <v>0.49</v>
      </c>
    </row>
    <row r="600" spans="1:6" s="1252" customFormat="1" ht="12.95" customHeight="1">
      <c r="A600" s="1244" t="s">
        <v>222</v>
      </c>
      <c r="B600" s="1214">
        <v>0.56999999999999995</v>
      </c>
      <c r="C600" s="1212">
        <v>0.72</v>
      </c>
      <c r="D600" s="1248">
        <v>0.91</v>
      </c>
      <c r="E600" s="1212">
        <v>0.5</v>
      </c>
      <c r="F600" s="1212">
        <v>0.55000000000000004</v>
      </c>
    </row>
    <row r="601" spans="1:6" s="1252" customFormat="1" ht="12.95" customHeight="1">
      <c r="A601" s="1244" t="s">
        <v>223</v>
      </c>
      <c r="B601" s="1214">
        <v>1.1499999999999999</v>
      </c>
      <c r="C601" s="1212">
        <v>1.22</v>
      </c>
      <c r="D601" s="1248">
        <v>0.88</v>
      </c>
      <c r="E601" s="1212">
        <v>0.97</v>
      </c>
      <c r="F601" s="1212">
        <v>0.82</v>
      </c>
    </row>
    <row r="602" spans="1:6" s="1252" customFormat="1" ht="12.95" customHeight="1">
      <c r="A602" s="1244" t="s">
        <v>224</v>
      </c>
      <c r="B602" s="1214">
        <v>1.35</v>
      </c>
      <c r="C602" s="1212">
        <v>1.36</v>
      </c>
      <c r="D602" s="1248">
        <v>1.46</v>
      </c>
      <c r="E602" s="1212">
        <v>1.02</v>
      </c>
      <c r="F602" s="1212">
        <v>1.36</v>
      </c>
    </row>
    <row r="603" spans="1:6" s="1252" customFormat="1" ht="12.95" customHeight="1">
      <c r="A603" s="1244" t="s">
        <v>225</v>
      </c>
      <c r="B603" s="1214">
        <v>2.56</v>
      </c>
      <c r="C603" s="1212">
        <v>2.3199999999999998</v>
      </c>
      <c r="D603" s="1248">
        <v>2.6</v>
      </c>
      <c r="E603" s="1212">
        <v>2.41</v>
      </c>
      <c r="F603" s="1212">
        <v>2.82</v>
      </c>
    </row>
    <row r="604" spans="1:6" s="1252" customFormat="1" ht="12.95" customHeight="1">
      <c r="A604" s="1244" t="s">
        <v>226</v>
      </c>
      <c r="B604" s="1214">
        <v>3.85</v>
      </c>
      <c r="C604" s="1212">
        <v>2.7</v>
      </c>
      <c r="D604" s="1248">
        <v>3.37</v>
      </c>
      <c r="E604" s="1212">
        <v>2.9</v>
      </c>
      <c r="F604" s="1212">
        <v>3.92</v>
      </c>
    </row>
    <row r="605" spans="1:6" s="1252" customFormat="1" ht="12.95" customHeight="1">
      <c r="A605" s="1244" t="s">
        <v>227</v>
      </c>
      <c r="B605" s="1214">
        <v>5.6</v>
      </c>
      <c r="C605" s="1212">
        <v>5.6</v>
      </c>
      <c r="D605" s="1248">
        <v>6.1</v>
      </c>
      <c r="E605" s="1212">
        <v>4.7699999999999996</v>
      </c>
      <c r="F605" s="1212">
        <v>5.17</v>
      </c>
    </row>
    <row r="606" spans="1:6" s="1252" customFormat="1" ht="12.95" customHeight="1">
      <c r="A606" s="1244" t="s">
        <v>228</v>
      </c>
      <c r="B606" s="1214">
        <v>13.14</v>
      </c>
      <c r="C606" s="1212">
        <v>9.44</v>
      </c>
      <c r="D606" s="1248">
        <v>10.119999999999999</v>
      </c>
      <c r="E606" s="1212">
        <v>9.2899999999999991</v>
      </c>
      <c r="F606" s="1212">
        <v>8.65</v>
      </c>
    </row>
    <row r="607" spans="1:6" s="1252" customFormat="1" ht="12.95" customHeight="1">
      <c r="A607" s="1244" t="s">
        <v>229</v>
      </c>
      <c r="B607" s="1214">
        <v>22.37</v>
      </c>
      <c r="C607" s="1212">
        <v>16.329999999999998</v>
      </c>
      <c r="D607" s="1248">
        <v>17.07</v>
      </c>
      <c r="E607" s="1212">
        <v>14.5</v>
      </c>
      <c r="F607" s="1212">
        <v>14.09</v>
      </c>
    </row>
    <row r="608" spans="1:6" s="1252" customFormat="1" ht="12.95" customHeight="1">
      <c r="A608" s="1244" t="s">
        <v>230</v>
      </c>
      <c r="B608" s="1214">
        <v>31.75</v>
      </c>
      <c r="C608" s="1212">
        <v>28.59</v>
      </c>
      <c r="D608" s="1248">
        <v>27.73</v>
      </c>
      <c r="E608" s="1212">
        <v>25.02</v>
      </c>
      <c r="F608" s="1212">
        <v>25.94</v>
      </c>
    </row>
    <row r="609" spans="1:6" s="1252" customFormat="1" ht="12.95" customHeight="1">
      <c r="A609" s="1244" t="s">
        <v>231</v>
      </c>
      <c r="B609" s="1214">
        <v>64.92</v>
      </c>
      <c r="C609" s="1212">
        <v>48.23</v>
      </c>
      <c r="D609" s="1248">
        <v>40.840000000000003</v>
      </c>
      <c r="E609" s="1212">
        <v>40.799999999999997</v>
      </c>
      <c r="F609" s="1212">
        <v>44.39</v>
      </c>
    </row>
    <row r="610" spans="1:6" s="1252" customFormat="1" ht="12.95" customHeight="1">
      <c r="A610" s="1244" t="s">
        <v>232</v>
      </c>
      <c r="B610" s="1214">
        <v>106.27</v>
      </c>
      <c r="C610" s="1212">
        <v>87.79</v>
      </c>
      <c r="D610" s="1248">
        <v>100.49</v>
      </c>
      <c r="E610" s="1212">
        <v>87.74</v>
      </c>
      <c r="F610" s="1212">
        <v>91.3</v>
      </c>
    </row>
    <row r="611" spans="1:6" s="1252" customFormat="1" ht="12.95" customHeight="1">
      <c r="A611" s="1209" t="s">
        <v>233</v>
      </c>
      <c r="B611" s="1214">
        <v>179.53</v>
      </c>
      <c r="C611" s="1212">
        <v>137.52000000000001</v>
      </c>
      <c r="D611" s="1248">
        <v>164.95</v>
      </c>
      <c r="E611" s="1212">
        <v>172.95</v>
      </c>
      <c r="F611" s="1212">
        <v>177.27</v>
      </c>
    </row>
    <row r="612" spans="1:6" s="1252" customFormat="1" ht="9" customHeight="1">
      <c r="A612" s="1244"/>
      <c r="B612" s="1187"/>
      <c r="C612" s="1187"/>
      <c r="D612" s="1200"/>
      <c r="E612" s="1200"/>
      <c r="F612" s="1212"/>
    </row>
    <row r="613" spans="1:6" s="1252" customFormat="1" ht="12.95" customHeight="1">
      <c r="A613" s="1747" t="s">
        <v>4</v>
      </c>
      <c r="B613" s="1747"/>
      <c r="C613" s="1747"/>
      <c r="D613" s="1747"/>
      <c r="E613" s="1747"/>
      <c r="F613" s="1212"/>
    </row>
    <row r="614" spans="1:6" s="1252" customFormat="1" ht="12.95" customHeight="1">
      <c r="A614" s="1222" t="s">
        <v>20</v>
      </c>
      <c r="B614" s="1187"/>
      <c r="C614" s="1187"/>
      <c r="D614" s="1200"/>
      <c r="E614" s="1200"/>
      <c r="F614" s="1212"/>
    </row>
    <row r="615" spans="1:6" s="1252" customFormat="1" ht="12.95" customHeight="1">
      <c r="A615" s="1222" t="s">
        <v>161</v>
      </c>
      <c r="B615" s="1215">
        <v>6</v>
      </c>
      <c r="C615" s="1216">
        <v>4.8099999999999996</v>
      </c>
      <c r="D615" s="1216">
        <v>4.91</v>
      </c>
      <c r="E615" s="1216">
        <v>4.5</v>
      </c>
      <c r="F615" s="1216">
        <v>4.9800000000000004</v>
      </c>
    </row>
    <row r="616" spans="1:6" s="1252" customFormat="1" ht="12.95" customHeight="1">
      <c r="A616" s="1243" t="s">
        <v>213</v>
      </c>
      <c r="B616" s="1253"/>
      <c r="C616" s="1212"/>
      <c r="E616" s="1212"/>
      <c r="F616" s="1212"/>
    </row>
    <row r="617" spans="1:6" s="1252" customFormat="1" ht="12.95" customHeight="1">
      <c r="A617" s="1209" t="s">
        <v>214</v>
      </c>
      <c r="B617" s="1186">
        <v>20.72</v>
      </c>
      <c r="C617" s="1212">
        <v>14.36</v>
      </c>
      <c r="D617" s="1212">
        <v>12.86</v>
      </c>
      <c r="E617" s="1212">
        <v>11.1</v>
      </c>
      <c r="F617" s="1212">
        <v>9.06</v>
      </c>
    </row>
    <row r="618" spans="1:6" s="1252" customFormat="1" ht="12.95" customHeight="1">
      <c r="A618" s="1209" t="s">
        <v>215</v>
      </c>
      <c r="B618" s="1186">
        <v>24.53</v>
      </c>
      <c r="C618" s="1212">
        <v>15.62</v>
      </c>
      <c r="D618" s="1212">
        <v>15.6</v>
      </c>
      <c r="E618" s="1212">
        <v>14.5</v>
      </c>
      <c r="F618" s="1212">
        <v>11.35</v>
      </c>
    </row>
    <row r="619" spans="1:6" s="1252" customFormat="1" ht="12.95" customHeight="1">
      <c r="A619" s="1209" t="s">
        <v>216</v>
      </c>
      <c r="B619" s="1186">
        <v>3.81</v>
      </c>
      <c r="C619" s="1212">
        <v>1.26</v>
      </c>
      <c r="D619" s="1186">
        <v>2.74</v>
      </c>
      <c r="E619" s="1212">
        <v>3.4</v>
      </c>
      <c r="F619" s="1212">
        <v>2.2999999999999998</v>
      </c>
    </row>
    <row r="620" spans="1:6" s="1252" customFormat="1" ht="12.95" customHeight="1">
      <c r="A620" s="1244" t="s">
        <v>217</v>
      </c>
      <c r="B620" s="1259">
        <v>0.12</v>
      </c>
      <c r="C620" s="1212">
        <v>0.27</v>
      </c>
      <c r="D620" s="1260">
        <v>0.27</v>
      </c>
      <c r="E620" s="1212">
        <v>0.2</v>
      </c>
      <c r="F620" s="1212">
        <v>0.24</v>
      </c>
    </row>
    <row r="621" spans="1:6" s="1252" customFormat="1" ht="12.95" customHeight="1">
      <c r="A621" s="1244" t="s">
        <v>218</v>
      </c>
      <c r="B621" s="1259">
        <v>0.28999999999999998</v>
      </c>
      <c r="C621" s="1212">
        <v>0.72</v>
      </c>
      <c r="D621" s="1260">
        <v>0.36</v>
      </c>
      <c r="E621" s="1212">
        <v>0.4</v>
      </c>
      <c r="F621" s="1212">
        <v>0.28000000000000003</v>
      </c>
    </row>
    <row r="622" spans="1:6" s="1252" customFormat="1" ht="12.95" customHeight="1">
      <c r="A622" s="1244" t="s">
        <v>219</v>
      </c>
      <c r="B622" s="1259">
        <v>0.81</v>
      </c>
      <c r="C622" s="1212">
        <v>0.73</v>
      </c>
      <c r="D622" s="1260">
        <v>0.74</v>
      </c>
      <c r="E622" s="1212">
        <v>0.4</v>
      </c>
      <c r="F622" s="1212">
        <v>0.54</v>
      </c>
    </row>
    <row r="623" spans="1:6" s="1252" customFormat="1" ht="12.95" customHeight="1">
      <c r="A623" s="1244" t="s">
        <v>220</v>
      </c>
      <c r="B623" s="1259">
        <v>1.0900000000000001</v>
      </c>
      <c r="C623" s="1212">
        <v>1.06</v>
      </c>
      <c r="D623" s="1260">
        <v>1.1200000000000001</v>
      </c>
      <c r="E623" s="1212">
        <v>1.3</v>
      </c>
      <c r="F623" s="1212">
        <v>1.03</v>
      </c>
    </row>
    <row r="624" spans="1:6" s="1252" customFormat="1" ht="12.95" customHeight="1">
      <c r="A624" s="1244" t="s">
        <v>221</v>
      </c>
      <c r="B624" s="1259">
        <v>0.76</v>
      </c>
      <c r="C624" s="1212">
        <v>1.48</v>
      </c>
      <c r="D624" s="1260">
        <v>1.2</v>
      </c>
      <c r="E624" s="1212">
        <v>1.3</v>
      </c>
      <c r="F624" s="1212">
        <v>1.21</v>
      </c>
    </row>
    <row r="625" spans="1:6" s="1252" customFormat="1" ht="12.95" customHeight="1">
      <c r="A625" s="1244" t="s">
        <v>222</v>
      </c>
      <c r="B625" s="1259">
        <v>1.93</v>
      </c>
      <c r="C625" s="1212">
        <v>1.72</v>
      </c>
      <c r="D625" s="1260">
        <v>1.35</v>
      </c>
      <c r="E625" s="1212">
        <v>1.4</v>
      </c>
      <c r="F625" s="1212">
        <v>0.89</v>
      </c>
    </row>
    <row r="626" spans="1:6" s="1252" customFormat="1" ht="12.95" customHeight="1">
      <c r="A626" s="1244" t="s">
        <v>223</v>
      </c>
      <c r="B626" s="1259">
        <v>3.09</v>
      </c>
      <c r="C626" s="1212">
        <v>2.2599999999999998</v>
      </c>
      <c r="D626" s="1260">
        <v>2.2799999999999998</v>
      </c>
      <c r="E626" s="1212">
        <v>1.9</v>
      </c>
      <c r="F626" s="1212">
        <v>2.61</v>
      </c>
    </row>
    <row r="627" spans="1:6" s="1252" customFormat="1" ht="12.95" customHeight="1">
      <c r="A627" s="1244" t="s">
        <v>224</v>
      </c>
      <c r="B627" s="1259">
        <v>4.92</v>
      </c>
      <c r="C627" s="1212">
        <v>4.07</v>
      </c>
      <c r="D627" s="1260">
        <v>2.66</v>
      </c>
      <c r="E627" s="1212">
        <v>4</v>
      </c>
      <c r="F627" s="1212">
        <v>3.28</v>
      </c>
    </row>
    <row r="628" spans="1:6" s="1252" customFormat="1" ht="12.95" customHeight="1">
      <c r="A628" s="1244" t="s">
        <v>225</v>
      </c>
      <c r="B628" s="1259">
        <v>5.81</v>
      </c>
      <c r="C628" s="1212">
        <v>4.8499999999999996</v>
      </c>
      <c r="D628" s="1260">
        <v>5.17</v>
      </c>
      <c r="E628" s="1212">
        <v>4.8</v>
      </c>
      <c r="F628" s="1212">
        <v>4.8499999999999996</v>
      </c>
    </row>
    <row r="629" spans="1:6" s="1252" customFormat="1" ht="12.95" customHeight="1">
      <c r="A629" s="1244" t="s">
        <v>226</v>
      </c>
      <c r="B629" s="1259">
        <v>9.2200000000000006</v>
      </c>
      <c r="C629" s="1212">
        <v>8.1999999999999993</v>
      </c>
      <c r="D629" s="1260">
        <v>7.56</v>
      </c>
      <c r="E629" s="1212">
        <v>6.2</v>
      </c>
      <c r="F629" s="1212">
        <v>7.05</v>
      </c>
    </row>
    <row r="630" spans="1:6" s="1252" customFormat="1" ht="12.95" customHeight="1">
      <c r="A630" s="1244"/>
      <c r="B630" s="1186"/>
      <c r="C630" s="1259"/>
      <c r="D630" s="1212"/>
      <c r="E630" s="1260"/>
      <c r="F630" s="1212"/>
    </row>
    <row r="631" spans="1:6" s="1252" customFormat="1" ht="12.95" customHeight="1">
      <c r="A631" s="1244"/>
      <c r="B631" s="1186"/>
      <c r="C631" s="1259"/>
      <c r="D631" s="1212"/>
      <c r="E631" s="1260"/>
      <c r="F631" s="1212"/>
    </row>
    <row r="632" spans="1:6" s="1252" customFormat="1" ht="12.95" customHeight="1">
      <c r="A632" s="1244"/>
      <c r="B632" s="1186"/>
      <c r="C632" s="1259"/>
      <c r="D632" s="1212"/>
      <c r="E632" s="1260"/>
      <c r="F632" s="1212"/>
    </row>
    <row r="633" spans="1:6" s="1252" customFormat="1" ht="12.95" customHeight="1">
      <c r="A633" s="1244"/>
      <c r="B633" s="1186"/>
      <c r="C633" s="1259"/>
      <c r="D633" s="1212"/>
      <c r="E633" s="1260"/>
      <c r="F633" s="1212"/>
    </row>
    <row r="634" spans="1:6" s="1252" customFormat="1" ht="12.95" customHeight="1">
      <c r="A634" s="1747" t="s">
        <v>4</v>
      </c>
      <c r="B634" s="1747"/>
      <c r="C634" s="1747"/>
      <c r="D634" s="1747"/>
      <c r="E634" s="1747"/>
      <c r="F634" s="1200"/>
    </row>
    <row r="635" spans="1:6" s="1252" customFormat="1" ht="8.25" customHeight="1">
      <c r="A635" s="1244"/>
      <c r="B635" s="1186"/>
      <c r="C635" s="1186"/>
      <c r="D635" s="1212"/>
      <c r="E635" s="1212"/>
      <c r="F635" s="1200"/>
    </row>
    <row r="636" spans="1:6" s="1252" customFormat="1" ht="12.95" customHeight="1">
      <c r="A636" s="1244" t="s">
        <v>227</v>
      </c>
      <c r="B636" s="1259">
        <v>10.35</v>
      </c>
      <c r="C636" s="1247">
        <v>13.54</v>
      </c>
      <c r="D636" s="1260">
        <v>8.5</v>
      </c>
      <c r="E636" s="1260">
        <v>10.4</v>
      </c>
      <c r="F636" s="1260">
        <v>9.64</v>
      </c>
    </row>
    <row r="637" spans="1:6" s="1252" customFormat="1" ht="12.95" customHeight="1">
      <c r="A637" s="1244" t="s">
        <v>228</v>
      </c>
      <c r="B637" s="1259">
        <v>17.649999999999999</v>
      </c>
      <c r="C637" s="1247">
        <v>19.2</v>
      </c>
      <c r="D637" s="1260">
        <v>16.11</v>
      </c>
      <c r="E637" s="1260">
        <v>11.2</v>
      </c>
      <c r="F637" s="1260">
        <v>12.63</v>
      </c>
    </row>
    <row r="638" spans="1:6" s="1252" customFormat="1" ht="12.95" customHeight="1">
      <c r="A638" s="1244" t="s">
        <v>229</v>
      </c>
      <c r="B638" s="1259">
        <v>29.81</v>
      </c>
      <c r="C638" s="1247">
        <v>27.46</v>
      </c>
      <c r="D638" s="1260">
        <v>23.18</v>
      </c>
      <c r="E638" s="1260">
        <v>20.399999999999999</v>
      </c>
      <c r="F638" s="1260">
        <v>23.43</v>
      </c>
    </row>
    <row r="639" spans="1:6" s="1252" customFormat="1" ht="12.95" customHeight="1">
      <c r="A639" s="1244" t="s">
        <v>230</v>
      </c>
      <c r="B639" s="1259">
        <v>41.42</v>
      </c>
      <c r="C639" s="1247">
        <v>37.97</v>
      </c>
      <c r="D639" s="1260">
        <v>35.28</v>
      </c>
      <c r="E639" s="1260">
        <v>30.5</v>
      </c>
      <c r="F639" s="1260">
        <v>31.91</v>
      </c>
    </row>
    <row r="640" spans="1:6" s="1252" customFormat="1" ht="12.95" customHeight="1">
      <c r="A640" s="1244" t="s">
        <v>231</v>
      </c>
      <c r="B640" s="1259">
        <v>69.89</v>
      </c>
      <c r="C640" s="1247">
        <v>47.16</v>
      </c>
      <c r="D640" s="1260">
        <v>42.74</v>
      </c>
      <c r="E640" s="1260">
        <v>37.5</v>
      </c>
      <c r="F640" s="1260">
        <v>46.41</v>
      </c>
    </row>
    <row r="641" spans="1:6" s="1252" customFormat="1" ht="12.95" customHeight="1">
      <c r="A641" s="1244" t="s">
        <v>232</v>
      </c>
      <c r="B641" s="1259">
        <v>120.84</v>
      </c>
      <c r="C641" s="1247">
        <v>49.66</v>
      </c>
      <c r="D641" s="1260">
        <v>82.06</v>
      </c>
      <c r="E641" s="1260">
        <v>88.4</v>
      </c>
      <c r="F641" s="1260">
        <v>98.08</v>
      </c>
    </row>
    <row r="642" spans="1:6" s="1252" customFormat="1" ht="12.95" customHeight="1">
      <c r="A642" s="1244" t="s">
        <v>233</v>
      </c>
      <c r="B642" s="1259">
        <v>189.39</v>
      </c>
      <c r="C642" s="1247">
        <v>42.07</v>
      </c>
      <c r="D642" s="1260">
        <v>166.67</v>
      </c>
      <c r="E642" s="1260">
        <v>131.19999999999999</v>
      </c>
      <c r="F642" s="1260">
        <v>179.42</v>
      </c>
    </row>
    <row r="643" spans="1:6" s="1252" customFormat="1" ht="4.5" customHeight="1">
      <c r="A643" s="1244"/>
      <c r="B643" s="1261"/>
      <c r="C643" s="1262"/>
      <c r="D643" s="1263"/>
      <c r="E643" s="1247"/>
      <c r="F643" s="1247"/>
    </row>
    <row r="644" spans="1:6" s="1252" customFormat="1" ht="12.95" customHeight="1">
      <c r="A644" s="1222" t="s">
        <v>234</v>
      </c>
      <c r="B644" s="1249">
        <v>6.79</v>
      </c>
      <c r="C644" s="1250">
        <v>6.01</v>
      </c>
      <c r="D644" s="1250">
        <v>5.82</v>
      </c>
      <c r="E644" s="1250">
        <v>5.4</v>
      </c>
      <c r="F644" s="1250">
        <v>5.55</v>
      </c>
    </row>
    <row r="645" spans="1:6" s="1252" customFormat="1" ht="12.95" customHeight="1">
      <c r="A645" s="1243" t="s">
        <v>213</v>
      </c>
      <c r="B645" s="1261"/>
      <c r="C645" s="1247"/>
      <c r="D645" s="1263"/>
      <c r="E645" s="1247"/>
      <c r="F645" s="1247"/>
    </row>
    <row r="646" spans="1:6" s="1252" customFormat="1" ht="12.95" customHeight="1">
      <c r="A646" s="1209" t="s">
        <v>214</v>
      </c>
      <c r="B646" s="1238">
        <v>28</v>
      </c>
      <c r="C646" s="1247">
        <v>16.91</v>
      </c>
      <c r="D646" s="1247">
        <v>13.33</v>
      </c>
      <c r="E646" s="1247">
        <v>13.3</v>
      </c>
      <c r="F646" s="1247">
        <v>12.53</v>
      </c>
    </row>
    <row r="647" spans="1:6" s="1252" customFormat="1" ht="12.95" customHeight="1">
      <c r="A647" s="1209" t="s">
        <v>215</v>
      </c>
      <c r="B647" s="1238">
        <v>31.24</v>
      </c>
      <c r="C647" s="1247">
        <v>18.34</v>
      </c>
      <c r="D647" s="1247">
        <v>16.600000000000001</v>
      </c>
      <c r="E647" s="1247">
        <v>18</v>
      </c>
      <c r="F647" s="1247">
        <v>15.04</v>
      </c>
    </row>
    <row r="648" spans="1:6" s="1252" customFormat="1" ht="12.95" customHeight="1">
      <c r="A648" s="1209" t="s">
        <v>216</v>
      </c>
      <c r="B648" s="1238">
        <v>3.24</v>
      </c>
      <c r="C648" s="1247">
        <v>1.43</v>
      </c>
      <c r="D648" s="1247">
        <v>3.27</v>
      </c>
      <c r="E648" s="1247">
        <v>4.75</v>
      </c>
      <c r="F648" s="1247">
        <v>2.5099999999999998</v>
      </c>
    </row>
    <row r="649" spans="1:6" s="1252" customFormat="1" ht="12.95" customHeight="1">
      <c r="A649" s="1244" t="s">
        <v>217</v>
      </c>
      <c r="B649" s="1259">
        <v>0.18</v>
      </c>
      <c r="C649" s="1247">
        <v>0.53</v>
      </c>
      <c r="D649" s="1260">
        <v>0.41</v>
      </c>
      <c r="E649" s="1247">
        <v>0.28999999999999998</v>
      </c>
      <c r="F649" s="1247">
        <v>0.28999999999999998</v>
      </c>
    </row>
    <row r="650" spans="1:6" s="1252" customFormat="1" ht="12.95" customHeight="1">
      <c r="A650" s="1244" t="s">
        <v>218</v>
      </c>
      <c r="B650" s="1259">
        <v>0.19</v>
      </c>
      <c r="C650" s="1247">
        <v>1.05</v>
      </c>
      <c r="D650" s="1260">
        <v>0.53</v>
      </c>
      <c r="E650" s="1247">
        <v>0.53</v>
      </c>
      <c r="F650" s="1247">
        <v>0.24</v>
      </c>
    </row>
    <row r="651" spans="1:6" s="1252" customFormat="1" ht="12.95" customHeight="1">
      <c r="A651" s="1244" t="s">
        <v>219</v>
      </c>
      <c r="B651" s="1259">
        <v>0.46</v>
      </c>
      <c r="C651" s="1247">
        <v>1.04</v>
      </c>
      <c r="D651" s="1260">
        <v>0.82</v>
      </c>
      <c r="E651" s="1247">
        <v>0.64</v>
      </c>
      <c r="F651" s="1247">
        <v>0.73</v>
      </c>
    </row>
    <row r="652" spans="1:6" s="1252" customFormat="1" ht="12.95" customHeight="1">
      <c r="A652" s="1244" t="s">
        <v>220</v>
      </c>
      <c r="B652" s="1259">
        <v>1.6</v>
      </c>
      <c r="C652" s="1247">
        <v>1.62</v>
      </c>
      <c r="D652" s="1260">
        <v>1.75</v>
      </c>
      <c r="E652" s="1247">
        <v>1.63</v>
      </c>
      <c r="F652" s="1247">
        <v>1.1499999999999999</v>
      </c>
    </row>
    <row r="653" spans="1:6" s="1252" customFormat="1" ht="12.95" customHeight="1">
      <c r="A653" s="1244" t="s">
        <v>221</v>
      </c>
      <c r="B653" s="1259">
        <v>1.1200000000000001</v>
      </c>
      <c r="C653" s="1247">
        <v>1.77</v>
      </c>
      <c r="D653" s="1260">
        <v>1.61</v>
      </c>
      <c r="E653" s="1247">
        <v>1.77</v>
      </c>
      <c r="F653" s="1247">
        <v>1.36</v>
      </c>
    </row>
    <row r="654" spans="1:6" s="1252" customFormat="1" ht="12.95" customHeight="1">
      <c r="A654" s="1244" t="s">
        <v>222</v>
      </c>
      <c r="B654" s="1259">
        <v>2.81</v>
      </c>
      <c r="C654" s="1247">
        <v>2.52</v>
      </c>
      <c r="D654" s="1260">
        <v>2.21</v>
      </c>
      <c r="E654" s="1247">
        <v>1.91</v>
      </c>
      <c r="F654" s="1247">
        <v>1.1200000000000001</v>
      </c>
    </row>
    <row r="655" spans="1:6" s="1252" customFormat="1" ht="12.95" customHeight="1">
      <c r="A655" s="1244" t="s">
        <v>223</v>
      </c>
      <c r="B655" s="1259">
        <v>5.0999999999999996</v>
      </c>
      <c r="C655" s="1247">
        <v>3.74</v>
      </c>
      <c r="D655" s="1260">
        <v>3.44</v>
      </c>
      <c r="E655" s="1247">
        <v>2.29</v>
      </c>
      <c r="F655" s="1247">
        <v>3.41</v>
      </c>
    </row>
    <row r="656" spans="1:6" s="1252" customFormat="1" ht="12.95" customHeight="1">
      <c r="A656" s="1244" t="s">
        <v>224</v>
      </c>
      <c r="B656" s="1259">
        <v>7.22</v>
      </c>
      <c r="C656" s="1247">
        <v>6.78</v>
      </c>
      <c r="D656" s="1260">
        <v>3.84</v>
      </c>
      <c r="E656" s="1247">
        <v>6.17</v>
      </c>
      <c r="F656" s="1247">
        <v>5.12</v>
      </c>
    </row>
    <row r="657" spans="1:6" s="1252" customFormat="1" ht="12.95" customHeight="1">
      <c r="A657" s="1244" t="s">
        <v>225</v>
      </c>
      <c r="B657" s="1259">
        <v>9.08</v>
      </c>
      <c r="C657" s="1247">
        <v>7.1</v>
      </c>
      <c r="D657" s="1260">
        <v>7.88</v>
      </c>
      <c r="E657" s="1247">
        <v>6.79</v>
      </c>
      <c r="F657" s="1247">
        <v>6.83</v>
      </c>
    </row>
    <row r="658" spans="1:6" s="1252" customFormat="1" ht="12.95" customHeight="1">
      <c r="A658" s="1244" t="s">
        <v>226</v>
      </c>
      <c r="B658" s="1259">
        <v>12.38</v>
      </c>
      <c r="C658" s="1247">
        <v>11.66</v>
      </c>
      <c r="D658" s="1260">
        <v>10.9</v>
      </c>
      <c r="E658" s="1247">
        <v>7.56</v>
      </c>
      <c r="F658" s="1247">
        <v>10.33</v>
      </c>
    </row>
    <row r="659" spans="1:6" s="1252" customFormat="1" ht="12.95" customHeight="1">
      <c r="A659" s="1244" t="s">
        <v>227</v>
      </c>
      <c r="B659" s="1259">
        <v>14.02</v>
      </c>
      <c r="C659" s="1247">
        <v>17.91</v>
      </c>
      <c r="D659" s="1260">
        <v>12.23</v>
      </c>
      <c r="E659" s="1247">
        <v>14.94</v>
      </c>
      <c r="F659" s="1247">
        <v>12.3</v>
      </c>
    </row>
    <row r="660" spans="1:6" s="1252" customFormat="1" ht="12.95" customHeight="1">
      <c r="A660" s="1244" t="s">
        <v>228</v>
      </c>
      <c r="B660" s="1259">
        <v>22.82</v>
      </c>
      <c r="C660" s="1247">
        <v>28.96</v>
      </c>
      <c r="D660" s="1260">
        <v>22.78</v>
      </c>
      <c r="E660" s="1247">
        <v>17.170000000000002</v>
      </c>
      <c r="F660" s="1247">
        <v>15.41</v>
      </c>
    </row>
    <row r="661" spans="1:6" s="1252" customFormat="1" ht="12.95" customHeight="1">
      <c r="A661" s="1244" t="s">
        <v>229</v>
      </c>
      <c r="B661" s="1259">
        <v>39.86</v>
      </c>
      <c r="C661" s="1247">
        <v>36.96</v>
      </c>
      <c r="D661" s="1260">
        <v>31.55</v>
      </c>
      <c r="E661" s="1247">
        <v>27.82</v>
      </c>
      <c r="F661" s="1247">
        <v>33.93</v>
      </c>
    </row>
    <row r="662" spans="1:6" s="1252" customFormat="1" ht="12.95" customHeight="1">
      <c r="A662" s="1244" t="s">
        <v>230</v>
      </c>
      <c r="B662" s="1259">
        <v>54.7</v>
      </c>
      <c r="C662" s="1247">
        <v>41.62</v>
      </c>
      <c r="D662" s="1260">
        <v>46.4</v>
      </c>
      <c r="E662" s="1247">
        <v>46.7</v>
      </c>
      <c r="F662" s="1247">
        <v>42.04</v>
      </c>
    </row>
    <row r="663" spans="1:6" s="1252" customFormat="1" ht="12.95" customHeight="1">
      <c r="A663" s="1244" t="s">
        <v>231</v>
      </c>
      <c r="B663" s="1259">
        <v>98.7</v>
      </c>
      <c r="C663" s="1247">
        <v>61.89</v>
      </c>
      <c r="D663" s="1260">
        <v>56.82</v>
      </c>
      <c r="E663" s="1247">
        <v>43.78</v>
      </c>
      <c r="F663" s="1247">
        <v>56.9</v>
      </c>
    </row>
    <row r="664" spans="1:6" s="1252" customFormat="1" ht="12.95" customHeight="1">
      <c r="A664" s="1244" t="s">
        <v>232</v>
      </c>
      <c r="B664" s="1259">
        <v>182.56</v>
      </c>
      <c r="C664" s="1247">
        <v>55.88</v>
      </c>
      <c r="D664" s="1260">
        <v>94.78</v>
      </c>
      <c r="E664" s="1247">
        <v>102.45</v>
      </c>
      <c r="F664" s="1247">
        <v>111.11</v>
      </c>
    </row>
    <row r="665" spans="1:6" s="1252" customFormat="1" ht="12.95" customHeight="1">
      <c r="A665" s="1244" t="s">
        <v>233</v>
      </c>
      <c r="B665" s="1259">
        <v>121.07</v>
      </c>
      <c r="C665" s="1247">
        <v>46.88</v>
      </c>
      <c r="D665" s="1260">
        <v>195.95</v>
      </c>
      <c r="E665" s="1247">
        <v>127.98</v>
      </c>
      <c r="F665" s="1247">
        <v>162.09</v>
      </c>
    </row>
    <row r="666" spans="1:6" s="1252" customFormat="1" ht="12.95" customHeight="1">
      <c r="A666" s="1222" t="s">
        <v>235</v>
      </c>
      <c r="B666" s="1249">
        <v>5.2</v>
      </c>
      <c r="C666" s="1250">
        <v>3.58</v>
      </c>
      <c r="D666" s="1250">
        <v>3.98</v>
      </c>
      <c r="E666" s="1250">
        <v>3.7</v>
      </c>
      <c r="F666" s="1250">
        <v>4.3899999999999997</v>
      </c>
    </row>
    <row r="667" spans="1:6" s="1252" customFormat="1" ht="12.75" customHeight="1">
      <c r="A667" s="1243" t="s">
        <v>213</v>
      </c>
      <c r="B667" s="1190"/>
      <c r="C667" s="1247"/>
      <c r="D667" s="1262"/>
      <c r="E667" s="1247"/>
      <c r="F667" s="1247"/>
    </row>
    <row r="668" spans="1:6" s="1252" customFormat="1" ht="12.95" customHeight="1">
      <c r="A668" s="1209" t="s">
        <v>214</v>
      </c>
      <c r="B668" s="1238">
        <v>13.43</v>
      </c>
      <c r="C668" s="1247">
        <v>11.76</v>
      </c>
      <c r="D668" s="1247">
        <v>12.38</v>
      </c>
      <c r="E668" s="1247">
        <v>8.6</v>
      </c>
      <c r="F668" s="1247">
        <v>5.44</v>
      </c>
    </row>
    <row r="669" spans="1:6" s="1252" customFormat="1" ht="12.95" customHeight="1">
      <c r="A669" s="1209" t="s">
        <v>215</v>
      </c>
      <c r="B669" s="1238">
        <v>17.850000000000001</v>
      </c>
      <c r="C669" s="1247">
        <v>12.85</v>
      </c>
      <c r="D669" s="1247">
        <v>14.59</v>
      </c>
      <c r="E669" s="1247">
        <v>10.6</v>
      </c>
      <c r="F669" s="1247">
        <v>7.56</v>
      </c>
    </row>
    <row r="670" spans="1:6" s="1252" customFormat="1" ht="12.95" customHeight="1">
      <c r="A670" s="1209" t="s">
        <v>216</v>
      </c>
      <c r="B670" s="1238">
        <v>4.42</v>
      </c>
      <c r="C670" s="1247">
        <v>1.0900000000000001</v>
      </c>
      <c r="D670" s="1247">
        <v>2.21</v>
      </c>
      <c r="E670" s="1247">
        <v>2</v>
      </c>
      <c r="F670" s="1247">
        <v>2.12</v>
      </c>
    </row>
    <row r="671" spans="1:6" s="1252" customFormat="1" ht="12.95" customHeight="1">
      <c r="A671" s="1244" t="s">
        <v>217</v>
      </c>
      <c r="B671" s="1259">
        <v>0.06</v>
      </c>
      <c r="C671" s="1247" t="s">
        <v>37</v>
      </c>
      <c r="D671" s="1260">
        <v>0.12</v>
      </c>
      <c r="E671" s="1247">
        <v>0.12</v>
      </c>
      <c r="F671" s="1247">
        <v>0.18</v>
      </c>
    </row>
    <row r="672" spans="1:6" s="1252" customFormat="1" ht="12.95" customHeight="1">
      <c r="A672" s="1244" t="s">
        <v>218</v>
      </c>
      <c r="B672" s="1259">
        <v>0.39</v>
      </c>
      <c r="C672" s="1247">
        <v>0.38</v>
      </c>
      <c r="D672" s="1260">
        <v>0.19</v>
      </c>
      <c r="E672" s="1247">
        <v>0.31</v>
      </c>
      <c r="F672" s="1247">
        <v>0.32</v>
      </c>
    </row>
    <row r="673" spans="1:6" s="1252" customFormat="1" ht="12.95" customHeight="1">
      <c r="A673" s="1244" t="s">
        <v>219</v>
      </c>
      <c r="B673" s="1259">
        <v>1.18</v>
      </c>
      <c r="C673" s="1247">
        <v>0.39</v>
      </c>
      <c r="D673" s="1260">
        <v>0.66</v>
      </c>
      <c r="E673" s="1247">
        <v>0.21</v>
      </c>
      <c r="F673" s="1247">
        <v>0.33</v>
      </c>
    </row>
    <row r="674" spans="1:6" s="1252" customFormat="1" ht="12.95" customHeight="1">
      <c r="A674" s="1244" t="s">
        <v>220</v>
      </c>
      <c r="B674" s="1259">
        <v>0.56000000000000005</v>
      </c>
      <c r="C674" s="1247">
        <v>0.52</v>
      </c>
      <c r="D674" s="1260">
        <v>0.5</v>
      </c>
      <c r="E674" s="1247">
        <v>1.05</v>
      </c>
      <c r="F674" s="1247">
        <v>0.91</v>
      </c>
    </row>
    <row r="675" spans="1:6" s="1252" customFormat="1" ht="12.95" customHeight="1">
      <c r="A675" s="1244" t="s">
        <v>221</v>
      </c>
      <c r="B675" s="1259">
        <v>0.36</v>
      </c>
      <c r="C675" s="1247">
        <v>1.18</v>
      </c>
      <c r="D675" s="1260">
        <v>0.78</v>
      </c>
      <c r="E675" s="1247">
        <v>0.81</v>
      </c>
      <c r="F675" s="1247">
        <v>1.06</v>
      </c>
    </row>
    <row r="676" spans="1:6" s="1252" customFormat="1" ht="12.95" customHeight="1">
      <c r="A676" s="1244" t="s">
        <v>222</v>
      </c>
      <c r="B676" s="1259">
        <v>0.94</v>
      </c>
      <c r="C676" s="1247">
        <v>0.86</v>
      </c>
      <c r="D676" s="1260">
        <v>0.43</v>
      </c>
      <c r="E676" s="1247">
        <v>0.86</v>
      </c>
      <c r="F676" s="1247">
        <v>0.65</v>
      </c>
    </row>
    <row r="677" spans="1:6" s="1252" customFormat="1" ht="12.95" customHeight="1">
      <c r="A677" s="1244" t="s">
        <v>223</v>
      </c>
      <c r="B677" s="1259">
        <v>0.87</v>
      </c>
      <c r="C677" s="1247">
        <v>0.71</v>
      </c>
      <c r="D677" s="1260">
        <v>1.05</v>
      </c>
      <c r="E677" s="1247">
        <v>1.39</v>
      </c>
      <c r="F677" s="1247">
        <v>1.74</v>
      </c>
    </row>
    <row r="678" spans="1:6" s="1252" customFormat="1" ht="12.95" customHeight="1">
      <c r="A678" s="1244" t="s">
        <v>224</v>
      </c>
      <c r="B678" s="1259">
        <v>2.4700000000000002</v>
      </c>
      <c r="C678" s="1247">
        <v>1.1299999999999999</v>
      </c>
      <c r="D678" s="1260">
        <v>1.38</v>
      </c>
      <c r="E678" s="1247">
        <v>1.76</v>
      </c>
      <c r="F678" s="1247">
        <v>1.33</v>
      </c>
    </row>
    <row r="679" spans="1:6" s="1252" customFormat="1" ht="12.95" customHeight="1">
      <c r="A679" s="1244" t="s">
        <v>225</v>
      </c>
      <c r="B679" s="1259">
        <v>2.36</v>
      </c>
      <c r="C679" s="1247">
        <v>2.41</v>
      </c>
      <c r="D679" s="1260">
        <v>2.2200000000000002</v>
      </c>
      <c r="E679" s="1247">
        <v>2.64</v>
      </c>
      <c r="F679" s="1247">
        <v>2.74</v>
      </c>
    </row>
    <row r="680" spans="1:6" s="1252" customFormat="1" ht="12.95" customHeight="1">
      <c r="A680" s="1244" t="s">
        <v>226</v>
      </c>
      <c r="B680" s="1259">
        <v>6.07</v>
      </c>
      <c r="C680" s="1247">
        <v>4.51</v>
      </c>
      <c r="D680" s="1260">
        <v>3.94</v>
      </c>
      <c r="E680" s="1247">
        <v>4.78</v>
      </c>
      <c r="F680" s="1247">
        <v>3.47</v>
      </c>
    </row>
    <row r="681" spans="1:6" s="1252" customFormat="1" ht="12.95" customHeight="1">
      <c r="A681" s="1244" t="s">
        <v>227</v>
      </c>
      <c r="B681" s="1259">
        <v>7.16</v>
      </c>
      <c r="C681" s="1247">
        <v>9.48</v>
      </c>
      <c r="D681" s="1260">
        <v>4.99</v>
      </c>
      <c r="E681" s="1247">
        <v>5.98</v>
      </c>
      <c r="F681" s="1247">
        <v>7</v>
      </c>
    </row>
    <row r="682" spans="1:6" s="1252" customFormat="1" ht="12.95" customHeight="1">
      <c r="A682" s="1244" t="s">
        <v>228</v>
      </c>
      <c r="B682" s="1259">
        <v>13.27</v>
      </c>
      <c r="C682" s="1247">
        <v>10.71</v>
      </c>
      <c r="D682" s="1260">
        <v>10.34</v>
      </c>
      <c r="E682" s="1247">
        <v>5.87</v>
      </c>
      <c r="F682" s="1247">
        <v>10.16</v>
      </c>
    </row>
    <row r="683" spans="1:6" s="1252" customFormat="1" ht="12.95" customHeight="1">
      <c r="A683" s="1244" t="s">
        <v>229</v>
      </c>
      <c r="B683" s="1259">
        <v>21.97</v>
      </c>
      <c r="C683" s="1247">
        <v>19.68</v>
      </c>
      <c r="D683" s="1260">
        <v>16.23</v>
      </c>
      <c r="E683" s="1247">
        <v>14.3</v>
      </c>
      <c r="F683" s="1247">
        <v>14.87</v>
      </c>
    </row>
    <row r="684" spans="1:6" s="1252" customFormat="1" ht="12.95" customHeight="1">
      <c r="A684" s="1244" t="s">
        <v>230</v>
      </c>
      <c r="B684" s="1259">
        <v>31.96</v>
      </c>
      <c r="C684" s="1247">
        <v>35.31</v>
      </c>
      <c r="D684" s="1260">
        <v>27.09</v>
      </c>
      <c r="E684" s="1247">
        <v>18.46</v>
      </c>
      <c r="F684" s="1247">
        <v>24.36</v>
      </c>
    </row>
    <row r="685" spans="1:6" s="1252" customFormat="1" ht="12.95" customHeight="1">
      <c r="A685" s="1244" t="s">
        <v>231</v>
      </c>
      <c r="B685" s="1259">
        <v>50.74</v>
      </c>
      <c r="C685" s="1247">
        <v>37.47</v>
      </c>
      <c r="D685" s="1260">
        <v>33.9</v>
      </c>
      <c r="E685" s="1247">
        <v>33.5</v>
      </c>
      <c r="F685" s="1247">
        <v>39.56</v>
      </c>
    </row>
    <row r="686" spans="1:6" s="1252" customFormat="1" ht="12.95" customHeight="1">
      <c r="A686" s="1244" t="s">
        <v>232</v>
      </c>
      <c r="B686" s="1259">
        <v>91.52</v>
      </c>
      <c r="C686" s="1247">
        <v>46.19</v>
      </c>
      <c r="D686" s="1260">
        <v>74.42</v>
      </c>
      <c r="E686" s="1247">
        <v>79.84</v>
      </c>
      <c r="F686" s="1247">
        <v>90.06</v>
      </c>
    </row>
    <row r="687" spans="1:6" s="1252" customFormat="1" ht="12.95" customHeight="1">
      <c r="A687" s="1209" t="s">
        <v>233</v>
      </c>
      <c r="B687" s="1259">
        <v>233.28</v>
      </c>
      <c r="C687" s="1247">
        <v>39.93</v>
      </c>
      <c r="D687" s="1260">
        <v>153.61000000000001</v>
      </c>
      <c r="E687" s="1247">
        <v>132.69</v>
      </c>
      <c r="F687" s="1247">
        <v>187.58</v>
      </c>
    </row>
    <row r="688" spans="1:6" s="1252" customFormat="1" ht="12.95" customHeight="1">
      <c r="A688" s="1209"/>
      <c r="B688" s="1186"/>
      <c r="C688" s="1259"/>
      <c r="D688" s="1212"/>
      <c r="E688" s="1260"/>
      <c r="F688" s="1212"/>
    </row>
    <row r="689" spans="1:6" s="1252" customFormat="1" ht="12.95" customHeight="1">
      <c r="A689" s="1209"/>
      <c r="B689" s="1186"/>
      <c r="C689" s="1259"/>
      <c r="D689" s="1212"/>
      <c r="E689" s="1260"/>
      <c r="F689" s="1212"/>
    </row>
    <row r="690" spans="1:6" s="1252" customFormat="1" ht="12.95" customHeight="1">
      <c r="A690" s="1209"/>
      <c r="B690" s="1186"/>
      <c r="C690" s="1259"/>
      <c r="D690" s="1212"/>
      <c r="E690" s="1260"/>
      <c r="F690" s="1212"/>
    </row>
    <row r="691" spans="1:6" s="1252" customFormat="1" ht="12.95" customHeight="1">
      <c r="A691" s="1209"/>
      <c r="B691" s="1186"/>
      <c r="C691" s="1259"/>
      <c r="D691" s="1212"/>
      <c r="E691" s="1260"/>
      <c r="F691" s="1212"/>
    </row>
    <row r="692" spans="1:6" s="1252" customFormat="1" ht="12.95" customHeight="1">
      <c r="A692" s="1747" t="s">
        <v>5</v>
      </c>
      <c r="B692" s="1747"/>
      <c r="C692" s="1747"/>
      <c r="D692" s="1747"/>
      <c r="E692" s="1747"/>
      <c r="F692" s="1212"/>
    </row>
    <row r="693" spans="1:6" s="1252" customFormat="1" ht="12" customHeight="1">
      <c r="B693" s="1264"/>
      <c r="C693" s="1187"/>
      <c r="D693" s="1264"/>
      <c r="E693" s="1200"/>
      <c r="F693" s="1212"/>
    </row>
    <row r="694" spans="1:6" s="1252" customFormat="1" ht="12.6" customHeight="1">
      <c r="A694" s="1222" t="s">
        <v>20</v>
      </c>
      <c r="B694" s="1187"/>
      <c r="C694" s="1187"/>
      <c r="D694" s="1200"/>
      <c r="E694" s="1200"/>
      <c r="F694" s="1212"/>
    </row>
    <row r="695" spans="1:6" s="1252" customFormat="1" ht="12.95" customHeight="1">
      <c r="A695" s="1222" t="s">
        <v>161</v>
      </c>
      <c r="B695" s="1215">
        <v>7.69</v>
      </c>
      <c r="C695" s="1216">
        <v>5.44</v>
      </c>
      <c r="D695" s="1216">
        <v>5.58</v>
      </c>
      <c r="E695" s="1216">
        <v>5.4</v>
      </c>
      <c r="F695" s="1216">
        <v>5.7</v>
      </c>
    </row>
    <row r="696" spans="1:6" s="1252" customFormat="1" ht="12.95" customHeight="1">
      <c r="A696" s="1243" t="s">
        <v>213</v>
      </c>
      <c r="B696" s="1187"/>
      <c r="C696" s="1212"/>
      <c r="D696" s="1200"/>
      <c r="E696" s="1212"/>
      <c r="F696" s="1212"/>
    </row>
    <row r="697" spans="1:6" s="1252" customFormat="1" ht="12.95" customHeight="1">
      <c r="A697" s="1209" t="s">
        <v>214</v>
      </c>
      <c r="B697" s="1186">
        <v>10.93</v>
      </c>
      <c r="C697" s="1212">
        <v>11.32</v>
      </c>
      <c r="D697" s="1212">
        <v>6.65</v>
      </c>
      <c r="E697" s="1212">
        <v>4.8</v>
      </c>
      <c r="F697" s="1212">
        <v>5.94</v>
      </c>
    </row>
    <row r="698" spans="1:6" s="1252" customFormat="1" ht="12.95" customHeight="1">
      <c r="A698" s="1209" t="s">
        <v>215</v>
      </c>
      <c r="B698" s="1186">
        <v>13.54</v>
      </c>
      <c r="C698" s="1212">
        <v>13.8</v>
      </c>
      <c r="D698" s="1212">
        <v>9.18</v>
      </c>
      <c r="E698" s="1212">
        <v>7.2</v>
      </c>
      <c r="F698" s="1212">
        <v>8.16</v>
      </c>
    </row>
    <row r="699" spans="1:6" s="1252" customFormat="1" ht="12.95" customHeight="1">
      <c r="A699" s="1209" t="s">
        <v>216</v>
      </c>
      <c r="B699" s="1186">
        <v>2.61</v>
      </c>
      <c r="C699" s="1186">
        <v>2.48</v>
      </c>
      <c r="D699" s="1212">
        <v>2.5299999999999998</v>
      </c>
      <c r="E699" s="1212">
        <v>2.4</v>
      </c>
      <c r="F699" s="1212">
        <v>2.23</v>
      </c>
    </row>
    <row r="700" spans="1:6" s="1252" customFormat="1" ht="12.95" customHeight="1">
      <c r="A700" s="1244" t="s">
        <v>217</v>
      </c>
      <c r="B700" s="1259">
        <v>0.27</v>
      </c>
      <c r="C700" s="1212">
        <v>0.16</v>
      </c>
      <c r="D700" s="1260">
        <v>0.3</v>
      </c>
      <c r="E700" s="1212">
        <v>0.3</v>
      </c>
      <c r="F700" s="1212">
        <v>0.28999999999999998</v>
      </c>
    </row>
    <row r="701" spans="1:6" s="1252" customFormat="1" ht="12.95" customHeight="1">
      <c r="A701" s="1244" t="s">
        <v>218</v>
      </c>
      <c r="B701" s="1259">
        <v>0.33</v>
      </c>
      <c r="C701" s="1212">
        <v>0.25</v>
      </c>
      <c r="D701" s="1260">
        <v>0.36</v>
      </c>
      <c r="E701" s="1212">
        <v>0.3</v>
      </c>
      <c r="F701" s="1212">
        <v>0.26</v>
      </c>
    </row>
    <row r="702" spans="1:6" s="1252" customFormat="1" ht="12.95" customHeight="1">
      <c r="A702" s="1244" t="s">
        <v>219</v>
      </c>
      <c r="B702" s="1259">
        <v>0.81</v>
      </c>
      <c r="C702" s="1212">
        <v>0.47</v>
      </c>
      <c r="D702" s="1260">
        <v>0.67</v>
      </c>
      <c r="E702" s="1212">
        <v>0.5</v>
      </c>
      <c r="F702" s="1212">
        <v>0.65</v>
      </c>
    </row>
    <row r="703" spans="1:6" s="1252" customFormat="1" ht="12.95" customHeight="1">
      <c r="A703" s="1244" t="s">
        <v>220</v>
      </c>
      <c r="B703" s="1259">
        <v>1.1200000000000001</v>
      </c>
      <c r="C703" s="1212">
        <v>0.84</v>
      </c>
      <c r="D703" s="1260">
        <v>0.77</v>
      </c>
      <c r="E703" s="1212">
        <v>1</v>
      </c>
      <c r="F703" s="1212">
        <v>1.1599999999999999</v>
      </c>
    </row>
    <row r="704" spans="1:6" s="1252" customFormat="1" ht="12.95" customHeight="1">
      <c r="A704" s="1244" t="s">
        <v>221</v>
      </c>
      <c r="B704" s="1259">
        <v>1</v>
      </c>
      <c r="C704" s="1212">
        <v>0.82</v>
      </c>
      <c r="D704" s="1260">
        <v>0.9</v>
      </c>
      <c r="E704" s="1212">
        <v>0.8</v>
      </c>
      <c r="F704" s="1212">
        <v>0.9</v>
      </c>
    </row>
    <row r="705" spans="1:6" s="1252" customFormat="1" ht="12.95" customHeight="1">
      <c r="A705" s="1244" t="s">
        <v>222</v>
      </c>
      <c r="B705" s="1259">
        <v>1.92</v>
      </c>
      <c r="C705" s="1212">
        <v>1.37</v>
      </c>
      <c r="D705" s="1260">
        <v>1.32</v>
      </c>
      <c r="E705" s="1212">
        <v>1.5</v>
      </c>
      <c r="F705" s="1212">
        <v>1.57</v>
      </c>
    </row>
    <row r="706" spans="1:6" s="1252" customFormat="1" ht="12.95" customHeight="1">
      <c r="A706" s="1244" t="s">
        <v>223</v>
      </c>
      <c r="B706" s="1259">
        <v>3.18</v>
      </c>
      <c r="C706" s="1212">
        <v>1.97</v>
      </c>
      <c r="D706" s="1260">
        <v>1.95</v>
      </c>
      <c r="E706" s="1212">
        <v>1.9</v>
      </c>
      <c r="F706" s="1212">
        <v>2.06</v>
      </c>
    </row>
    <row r="707" spans="1:6" s="1252" customFormat="1" ht="12.95" customHeight="1">
      <c r="A707" s="1244" t="s">
        <v>224</v>
      </c>
      <c r="B707" s="1259">
        <v>5.0199999999999996</v>
      </c>
      <c r="C707" s="1212">
        <v>3.8</v>
      </c>
      <c r="D707" s="1260">
        <v>3.2</v>
      </c>
      <c r="E707" s="1212">
        <v>3.1</v>
      </c>
      <c r="F707" s="1212">
        <v>3.31</v>
      </c>
    </row>
    <row r="708" spans="1:6" s="1252" customFormat="1" ht="12.95" customHeight="1">
      <c r="A708" s="1244" t="s">
        <v>225</v>
      </c>
      <c r="B708" s="1259">
        <v>7.12</v>
      </c>
      <c r="C708" s="1212">
        <v>4.5199999999999996</v>
      </c>
      <c r="D708" s="1260">
        <v>5.16</v>
      </c>
      <c r="E708" s="1212">
        <v>4.9000000000000004</v>
      </c>
      <c r="F708" s="1212">
        <v>5.22</v>
      </c>
    </row>
    <row r="709" spans="1:6" s="1252" customFormat="1" ht="12.95" customHeight="1">
      <c r="A709" s="1244" t="s">
        <v>226</v>
      </c>
      <c r="B709" s="1259">
        <v>10.029999999999999</v>
      </c>
      <c r="C709" s="1212">
        <v>7.71</v>
      </c>
      <c r="D709" s="1260">
        <v>7.45</v>
      </c>
      <c r="E709" s="1212">
        <v>6.6</v>
      </c>
      <c r="F709" s="1212">
        <v>7.41</v>
      </c>
    </row>
    <row r="710" spans="1:6" s="1252" customFormat="1" ht="12.95" customHeight="1">
      <c r="A710" s="1244" t="s">
        <v>227</v>
      </c>
      <c r="B710" s="1259">
        <v>13.5</v>
      </c>
      <c r="C710" s="1212">
        <v>11.1</v>
      </c>
      <c r="D710" s="1260">
        <v>10.08</v>
      </c>
      <c r="E710" s="1212">
        <v>9.3000000000000007</v>
      </c>
      <c r="F710" s="1212">
        <v>10.050000000000001</v>
      </c>
    </row>
    <row r="711" spans="1:6" s="1252" customFormat="1" ht="12.95" customHeight="1">
      <c r="A711" s="1244" t="s">
        <v>228</v>
      </c>
      <c r="B711" s="1259">
        <v>20.88</v>
      </c>
      <c r="C711" s="1212">
        <v>17.05</v>
      </c>
      <c r="D711" s="1260">
        <v>16.25</v>
      </c>
      <c r="E711" s="1212">
        <v>13.7</v>
      </c>
      <c r="F711" s="1212">
        <v>14.3</v>
      </c>
    </row>
    <row r="712" spans="1:6" s="1252" customFormat="1" ht="12.95" customHeight="1">
      <c r="A712" s="1244" t="s">
        <v>229</v>
      </c>
      <c r="B712" s="1259">
        <v>32.799999999999997</v>
      </c>
      <c r="C712" s="1212">
        <v>24.83</v>
      </c>
      <c r="D712" s="1260">
        <v>23.17</v>
      </c>
      <c r="E712" s="1212">
        <v>21.9</v>
      </c>
      <c r="F712" s="1212">
        <v>24.22</v>
      </c>
    </row>
    <row r="713" spans="1:6" s="1252" customFormat="1" ht="12.95" customHeight="1">
      <c r="A713" s="1244" t="s">
        <v>230</v>
      </c>
      <c r="B713" s="1259">
        <v>46.92</v>
      </c>
      <c r="C713" s="1212">
        <v>41.35</v>
      </c>
      <c r="D713" s="1260">
        <v>32.9</v>
      </c>
      <c r="E713" s="1212">
        <v>34.200000000000003</v>
      </c>
      <c r="F713" s="1212">
        <v>31.97</v>
      </c>
    </row>
    <row r="714" spans="1:6" s="1252" customFormat="1" ht="12.95" customHeight="1">
      <c r="A714" s="1244" t="s">
        <v>231</v>
      </c>
      <c r="B714" s="1259">
        <v>75.959999999999994</v>
      </c>
      <c r="C714" s="1212">
        <v>62.5</v>
      </c>
      <c r="D714" s="1260">
        <v>47.91</v>
      </c>
      <c r="E714" s="1212">
        <v>46.9</v>
      </c>
      <c r="F714" s="1212">
        <v>51.75</v>
      </c>
    </row>
    <row r="715" spans="1:6" s="1252" customFormat="1" ht="12.95" customHeight="1">
      <c r="A715" s="1244" t="s">
        <v>232</v>
      </c>
      <c r="B715" s="1259">
        <v>100.82</v>
      </c>
      <c r="C715" s="1212">
        <v>105.69</v>
      </c>
      <c r="D715" s="1260">
        <v>103.22</v>
      </c>
      <c r="E715" s="1212">
        <v>99.7</v>
      </c>
      <c r="F715" s="1212">
        <v>98.68</v>
      </c>
    </row>
    <row r="716" spans="1:6" s="1252" customFormat="1" ht="12.95" customHeight="1">
      <c r="A716" s="1244" t="s">
        <v>233</v>
      </c>
      <c r="B716" s="1259">
        <v>167.61</v>
      </c>
      <c r="C716" s="1212">
        <v>38.86</v>
      </c>
      <c r="D716" s="1260">
        <v>180.38</v>
      </c>
      <c r="E716" s="1212">
        <v>169.3</v>
      </c>
      <c r="F716" s="1212">
        <v>157.62</v>
      </c>
    </row>
    <row r="717" spans="1:6" s="1252" customFormat="1" ht="12.75" customHeight="1">
      <c r="A717" s="1222" t="s">
        <v>234</v>
      </c>
      <c r="B717" s="1215">
        <v>8.69</v>
      </c>
      <c r="C717" s="1216">
        <v>6.26</v>
      </c>
      <c r="D717" s="1216">
        <v>6.26</v>
      </c>
      <c r="E717" s="1216">
        <v>6.1</v>
      </c>
      <c r="F717" s="1216">
        <v>6.56</v>
      </c>
    </row>
    <row r="718" spans="1:6" s="1252" customFormat="1" ht="14.25" customHeight="1">
      <c r="A718" s="1243" t="s">
        <v>213</v>
      </c>
      <c r="B718" s="1187"/>
      <c r="C718" s="1212"/>
      <c r="D718" s="1200"/>
      <c r="E718" s="1212"/>
      <c r="F718" s="1212"/>
    </row>
    <row r="719" spans="1:6" s="1252" customFormat="1" ht="12.95" customHeight="1">
      <c r="A719" s="1209" t="s">
        <v>214</v>
      </c>
      <c r="B719" s="1186">
        <v>10.6</v>
      </c>
      <c r="C719" s="1212">
        <v>12.13</v>
      </c>
      <c r="D719" s="1212">
        <v>7.14</v>
      </c>
      <c r="E719" s="1260">
        <v>4.5999999999999996</v>
      </c>
      <c r="F719" s="1260">
        <v>6.74</v>
      </c>
    </row>
    <row r="720" spans="1:6" s="1252" customFormat="1" ht="12.95" customHeight="1">
      <c r="A720" s="1209" t="s">
        <v>215</v>
      </c>
      <c r="B720" s="1186">
        <v>13.56</v>
      </c>
      <c r="C720" s="1212">
        <v>15.13</v>
      </c>
      <c r="D720" s="1265">
        <v>10.11</v>
      </c>
      <c r="E720" s="1260">
        <v>7.6</v>
      </c>
      <c r="F720" s="1260">
        <v>8.8699999999999992</v>
      </c>
    </row>
    <row r="721" spans="1:6" s="1252" customFormat="1" ht="12.95" customHeight="1">
      <c r="A721" s="1209" t="s">
        <v>216</v>
      </c>
      <c r="B721" s="1186">
        <v>2.96</v>
      </c>
      <c r="C721" s="1186">
        <v>3</v>
      </c>
      <c r="D721" s="1212">
        <v>2.97</v>
      </c>
      <c r="E721" s="1260">
        <v>2.92</v>
      </c>
      <c r="F721" s="1260">
        <v>2.13</v>
      </c>
    </row>
    <row r="722" spans="1:6" s="1252" customFormat="1" ht="12.95" customHeight="1">
      <c r="A722" s="1244" t="s">
        <v>217</v>
      </c>
      <c r="B722" s="1259">
        <v>0.32</v>
      </c>
      <c r="C722" s="1212">
        <v>0.25</v>
      </c>
      <c r="D722" s="1260">
        <v>0.43</v>
      </c>
      <c r="E722" s="1260">
        <v>0.34</v>
      </c>
      <c r="F722" s="1260">
        <v>0.28999999999999998</v>
      </c>
    </row>
    <row r="723" spans="1:6" s="1252" customFormat="1" ht="12.95" customHeight="1">
      <c r="A723" s="1244" t="s">
        <v>218</v>
      </c>
      <c r="B723" s="1259">
        <v>0.56000000000000005</v>
      </c>
      <c r="C723" s="1212">
        <v>0.32</v>
      </c>
      <c r="D723" s="1260">
        <v>0.43</v>
      </c>
      <c r="E723" s="1260">
        <v>0.31</v>
      </c>
      <c r="F723" s="1260">
        <v>0.26</v>
      </c>
    </row>
    <row r="724" spans="1:6" s="1252" customFormat="1" ht="12.95" customHeight="1">
      <c r="A724" s="1244" t="s">
        <v>219</v>
      </c>
      <c r="B724" s="1259">
        <v>1.1599999999999999</v>
      </c>
      <c r="C724" s="1212">
        <v>0.54</v>
      </c>
      <c r="D724" s="1260">
        <v>0.8</v>
      </c>
      <c r="E724" s="1260">
        <v>0.65</v>
      </c>
      <c r="F724" s="1260">
        <v>0.78</v>
      </c>
    </row>
    <row r="725" spans="1:6" s="1252" customFormat="1" ht="12.95" customHeight="1">
      <c r="A725" s="1244" t="s">
        <v>220</v>
      </c>
      <c r="B725" s="1259">
        <v>1.28</v>
      </c>
      <c r="C725" s="1212">
        <v>1.28</v>
      </c>
      <c r="D725" s="1260">
        <v>1.1200000000000001</v>
      </c>
      <c r="E725" s="1260">
        <v>1.38</v>
      </c>
      <c r="F725" s="1260">
        <v>1.59</v>
      </c>
    </row>
    <row r="726" spans="1:6" s="1252" customFormat="1" ht="12.95" customHeight="1">
      <c r="A726" s="1244" t="s">
        <v>221</v>
      </c>
      <c r="B726" s="1259">
        <v>1.43</v>
      </c>
      <c r="C726" s="1212">
        <v>1.19</v>
      </c>
      <c r="D726" s="1260">
        <v>1.26</v>
      </c>
      <c r="E726" s="1260">
        <v>1.1299999999999999</v>
      </c>
      <c r="F726" s="1260">
        <v>1.31</v>
      </c>
    </row>
    <row r="727" spans="1:6" s="1252" customFormat="1" ht="12.95" customHeight="1">
      <c r="A727" s="1244" t="s">
        <v>222</v>
      </c>
      <c r="B727" s="1259">
        <v>2.69</v>
      </c>
      <c r="C727" s="1212">
        <v>1.64</v>
      </c>
      <c r="D727" s="1260">
        <v>1.83</v>
      </c>
      <c r="E727" s="1260">
        <v>2.13</v>
      </c>
      <c r="F727" s="1260">
        <v>1.94</v>
      </c>
    </row>
    <row r="728" spans="1:6" s="1252" customFormat="1" ht="12.95" customHeight="1">
      <c r="A728" s="1244" t="s">
        <v>223</v>
      </c>
      <c r="B728" s="1259">
        <v>4.9000000000000004</v>
      </c>
      <c r="C728" s="1212">
        <v>2.68</v>
      </c>
      <c r="D728" s="1260">
        <v>2.81</v>
      </c>
      <c r="E728" s="1260">
        <v>2.57</v>
      </c>
      <c r="F728" s="1260">
        <v>2.77</v>
      </c>
    </row>
    <row r="729" spans="1:6" s="1252" customFormat="1" ht="12.95" customHeight="1">
      <c r="A729" s="1244" t="s">
        <v>224</v>
      </c>
      <c r="B729" s="1259">
        <v>7.18</v>
      </c>
      <c r="C729" s="1212">
        <v>5.09</v>
      </c>
      <c r="D729" s="1260">
        <v>4.4800000000000004</v>
      </c>
      <c r="E729" s="1260">
        <v>4.32</v>
      </c>
      <c r="F729" s="1260">
        <v>4.76</v>
      </c>
    </row>
    <row r="730" spans="1:6" s="1252" customFormat="1" ht="12.95" customHeight="1">
      <c r="A730" s="1244" t="s">
        <v>225</v>
      </c>
      <c r="B730" s="1259">
        <v>9.66</v>
      </c>
      <c r="C730" s="1212">
        <v>6.42</v>
      </c>
      <c r="D730" s="1260">
        <v>7.01</v>
      </c>
      <c r="E730" s="1260">
        <v>7.05</v>
      </c>
      <c r="F730" s="1260">
        <v>7.21</v>
      </c>
    </row>
    <row r="731" spans="1:6" s="1252" customFormat="1" ht="12.95" customHeight="1">
      <c r="A731" s="1244" t="s">
        <v>226</v>
      </c>
      <c r="B731" s="1259">
        <v>14.4</v>
      </c>
      <c r="C731" s="1212">
        <v>10.84</v>
      </c>
      <c r="D731" s="1260">
        <v>10.71</v>
      </c>
      <c r="E731" s="1260">
        <v>9.31</v>
      </c>
      <c r="F731" s="1260">
        <v>10.85</v>
      </c>
    </row>
    <row r="732" spans="1:6" s="1252" customFormat="1" ht="12.95" customHeight="1">
      <c r="A732" s="1244" t="s">
        <v>227</v>
      </c>
      <c r="B732" s="1259">
        <v>20.05</v>
      </c>
      <c r="C732" s="1212">
        <v>15.32</v>
      </c>
      <c r="D732" s="1260">
        <v>15.15</v>
      </c>
      <c r="E732" s="1260">
        <v>13.18</v>
      </c>
      <c r="F732" s="1260">
        <v>14.01</v>
      </c>
    </row>
    <row r="733" spans="1:6" s="1252" customFormat="1" ht="12.95" customHeight="1">
      <c r="A733" s="1244" t="s">
        <v>228</v>
      </c>
      <c r="B733" s="1259">
        <v>28.84</v>
      </c>
      <c r="C733" s="1212">
        <v>22.88</v>
      </c>
      <c r="D733" s="1260">
        <v>23.71</v>
      </c>
      <c r="E733" s="1260">
        <v>20.27</v>
      </c>
      <c r="F733" s="1260">
        <v>20.25</v>
      </c>
    </row>
    <row r="734" spans="1:6" s="1252" customFormat="1" ht="12.95" customHeight="1">
      <c r="A734" s="1244" t="s">
        <v>229</v>
      </c>
      <c r="B734" s="1259">
        <v>49.17</v>
      </c>
      <c r="C734" s="1212">
        <v>34.229999999999997</v>
      </c>
      <c r="D734" s="1260">
        <v>31.58</v>
      </c>
      <c r="E734" s="1260">
        <v>29.68</v>
      </c>
      <c r="F734" s="1260">
        <v>34.97</v>
      </c>
    </row>
    <row r="735" spans="1:6" s="1252" customFormat="1" ht="12.95" customHeight="1">
      <c r="A735" s="1244" t="s">
        <v>230</v>
      </c>
      <c r="B735" s="1259">
        <v>69.430000000000007</v>
      </c>
      <c r="C735" s="1212">
        <v>53.82</v>
      </c>
      <c r="D735" s="1260">
        <v>44.27</v>
      </c>
      <c r="E735" s="1260">
        <v>45.75</v>
      </c>
      <c r="F735" s="1260">
        <v>44.37</v>
      </c>
    </row>
    <row r="736" spans="1:6" s="1252" customFormat="1" ht="12.95" customHeight="1">
      <c r="A736" s="1244" t="s">
        <v>231</v>
      </c>
      <c r="B736" s="1259">
        <v>95.85</v>
      </c>
      <c r="C736" s="1212">
        <v>77.88</v>
      </c>
      <c r="D736" s="1260">
        <v>57.48</v>
      </c>
      <c r="E736" s="1260">
        <v>60.35</v>
      </c>
      <c r="F736" s="1260">
        <v>63.02</v>
      </c>
    </row>
    <row r="737" spans="1:7" s="1252" customFormat="1" ht="12.95" customHeight="1">
      <c r="A737" s="1244" t="s">
        <v>232</v>
      </c>
      <c r="B737" s="1259">
        <v>115.64</v>
      </c>
      <c r="C737" s="1212">
        <v>125.51</v>
      </c>
      <c r="D737" s="1260">
        <v>110.93</v>
      </c>
      <c r="E737" s="1260">
        <v>115.36</v>
      </c>
      <c r="F737" s="1260">
        <v>114.9</v>
      </c>
    </row>
    <row r="738" spans="1:7" s="1252" customFormat="1" ht="12.95" customHeight="1">
      <c r="A738" s="1244" t="s">
        <v>233</v>
      </c>
      <c r="B738" s="1259">
        <v>141.63999999999999</v>
      </c>
      <c r="C738" s="1212">
        <v>31.19</v>
      </c>
      <c r="D738" s="1260">
        <v>159.86000000000001</v>
      </c>
      <c r="E738" s="1260">
        <v>162.66999999999999</v>
      </c>
      <c r="F738" s="1260">
        <v>163.71</v>
      </c>
    </row>
    <row r="739" spans="1:7" s="1252" customFormat="1" ht="12.95" customHeight="1">
      <c r="A739" s="1222" t="s">
        <v>235</v>
      </c>
      <c r="B739" s="1215">
        <v>6.71</v>
      </c>
      <c r="C739" s="1216">
        <v>4.62</v>
      </c>
      <c r="D739" s="1216">
        <v>4.9000000000000004</v>
      </c>
      <c r="E739" s="1216">
        <v>4.5999999999999996</v>
      </c>
      <c r="F739" s="1216">
        <v>4.8499999999999996</v>
      </c>
    </row>
    <row r="740" spans="1:7" s="1252" customFormat="1" ht="13.5" customHeight="1">
      <c r="A740" s="1243" t="s">
        <v>213</v>
      </c>
      <c r="B740" s="1187"/>
      <c r="C740" s="1212"/>
      <c r="D740" s="1200"/>
      <c r="E740" s="1212"/>
      <c r="F740" s="1212"/>
    </row>
    <row r="741" spans="1:7" s="1252" customFormat="1" ht="12.95" customHeight="1">
      <c r="A741" s="1209" t="s">
        <v>214</v>
      </c>
      <c r="B741" s="1187">
        <v>11.29</v>
      </c>
      <c r="C741" s="1212">
        <v>10.47</v>
      </c>
      <c r="D741" s="1200">
        <v>6.13</v>
      </c>
      <c r="E741" s="1212">
        <v>5</v>
      </c>
      <c r="F741" s="1212">
        <v>5.0999999999999996</v>
      </c>
    </row>
    <row r="742" spans="1:7" s="1252" customFormat="1" ht="12.95" customHeight="1">
      <c r="A742" s="1209" t="s">
        <v>215</v>
      </c>
      <c r="B742" s="1186">
        <v>13.52</v>
      </c>
      <c r="C742" s="1212">
        <v>12.39</v>
      </c>
      <c r="D742" s="1212">
        <v>8.1999999999999993</v>
      </c>
      <c r="E742" s="1212">
        <v>6.7</v>
      </c>
      <c r="F742" s="1212">
        <v>7.44</v>
      </c>
      <c r="G742" s="1256"/>
    </row>
    <row r="743" spans="1:7" s="1252" customFormat="1" ht="12.95" customHeight="1">
      <c r="A743" s="1209" t="s">
        <v>216</v>
      </c>
      <c r="B743" s="1186">
        <v>2.23</v>
      </c>
      <c r="C743" s="1212">
        <v>1.93</v>
      </c>
      <c r="D743" s="1212">
        <v>2.0699999999999998</v>
      </c>
      <c r="E743" s="1212">
        <v>1.75</v>
      </c>
      <c r="F743" s="1212">
        <v>2.33</v>
      </c>
    </row>
    <row r="744" spans="1:7" s="1252" customFormat="1" ht="12.95" customHeight="1">
      <c r="A744" s="1244" t="s">
        <v>217</v>
      </c>
      <c r="B744" s="1259">
        <v>0.21</v>
      </c>
      <c r="C744" s="1212">
        <v>7.0000000000000007E-2</v>
      </c>
      <c r="D744" s="1260">
        <v>0.17</v>
      </c>
      <c r="E744" s="1212">
        <v>0.2</v>
      </c>
      <c r="F744" s="1212">
        <v>0.28000000000000003</v>
      </c>
    </row>
    <row r="745" spans="1:7" s="1252" customFormat="1" ht="12.95" customHeight="1">
      <c r="A745" s="1244" t="s">
        <v>218</v>
      </c>
      <c r="B745" s="1259">
        <v>0.09</v>
      </c>
      <c r="C745" s="1212">
        <v>0.19</v>
      </c>
      <c r="D745" s="1260">
        <v>0.28999999999999998</v>
      </c>
      <c r="E745" s="1212">
        <v>0.18</v>
      </c>
      <c r="F745" s="1212">
        <v>0.26</v>
      </c>
    </row>
    <row r="746" spans="1:7" s="1252" customFormat="1" ht="12.95" customHeight="1">
      <c r="A746" s="1244" t="s">
        <v>219</v>
      </c>
      <c r="B746" s="1259">
        <v>0.45</v>
      </c>
      <c r="C746" s="1212">
        <v>0.4</v>
      </c>
      <c r="D746" s="1260">
        <v>0.53</v>
      </c>
      <c r="E746" s="1212">
        <v>0.32</v>
      </c>
      <c r="F746" s="1212">
        <v>0.51</v>
      </c>
    </row>
    <row r="747" spans="1:7" s="1252" customFormat="1" ht="12.95" customHeight="1">
      <c r="A747" s="1244" t="s">
        <v>220</v>
      </c>
      <c r="B747" s="1259">
        <v>0.95</v>
      </c>
      <c r="C747" s="1212">
        <v>0.39</v>
      </c>
      <c r="D747" s="1260">
        <v>0.42</v>
      </c>
      <c r="E747" s="1212">
        <v>0.63</v>
      </c>
      <c r="F747" s="1212">
        <v>0.69</v>
      </c>
    </row>
    <row r="748" spans="1:7" s="1252" customFormat="1" ht="12.95" customHeight="1">
      <c r="A748" s="1747" t="s">
        <v>5</v>
      </c>
      <c r="B748" s="1747"/>
      <c r="C748" s="1747"/>
      <c r="D748" s="1747"/>
      <c r="E748" s="1747"/>
      <c r="F748" s="1212"/>
    </row>
    <row r="749" spans="1:7" s="1252" customFormat="1" ht="12" customHeight="1">
      <c r="B749" s="1264"/>
      <c r="C749" s="1187"/>
      <c r="D749" s="1264"/>
      <c r="E749" s="1200"/>
      <c r="F749" s="1212"/>
    </row>
    <row r="750" spans="1:7" s="1252" customFormat="1" ht="12.95" customHeight="1">
      <c r="A750" s="1244" t="s">
        <v>221</v>
      </c>
      <c r="B750" s="1259">
        <v>0.56000000000000005</v>
      </c>
      <c r="C750" s="1212">
        <v>0.45</v>
      </c>
      <c r="D750" s="1260">
        <v>0.55000000000000004</v>
      </c>
      <c r="E750" s="1212">
        <v>0.41</v>
      </c>
      <c r="F750" s="1212">
        <v>0.49</v>
      </c>
    </row>
    <row r="751" spans="1:7" s="1252" customFormat="1" ht="12.95" customHeight="1">
      <c r="A751" s="1244" t="s">
        <v>222</v>
      </c>
      <c r="B751" s="1259">
        <v>1.0900000000000001</v>
      </c>
      <c r="C751" s="1212">
        <v>1.1000000000000001</v>
      </c>
      <c r="D751" s="1260">
        <v>0.81</v>
      </c>
      <c r="E751" s="1212">
        <v>0.87</v>
      </c>
      <c r="F751" s="1212">
        <v>1.21</v>
      </c>
    </row>
    <row r="752" spans="1:7" s="1252" customFormat="1" ht="12.95" customHeight="1">
      <c r="A752" s="1244" t="s">
        <v>223</v>
      </c>
      <c r="B752" s="1259">
        <v>1.48</v>
      </c>
      <c r="C752" s="1212">
        <v>1.23</v>
      </c>
      <c r="D752" s="1260">
        <v>1.06</v>
      </c>
      <c r="E752" s="1212">
        <v>1.23</v>
      </c>
      <c r="F752" s="1212">
        <v>1.31</v>
      </c>
    </row>
    <row r="753" spans="1:7" s="1252" customFormat="1" ht="12.95" customHeight="1">
      <c r="A753" s="1244" t="s">
        <v>224</v>
      </c>
      <c r="B753" s="1259">
        <v>2.91</v>
      </c>
      <c r="C753" s="1212">
        <v>2.4500000000000002</v>
      </c>
      <c r="D753" s="1260">
        <v>1.88</v>
      </c>
      <c r="E753" s="1212">
        <v>1.78</v>
      </c>
      <c r="F753" s="1212">
        <v>1.8</v>
      </c>
    </row>
    <row r="754" spans="1:7" s="1252" customFormat="1" ht="12.95" customHeight="1">
      <c r="A754" s="1244" t="s">
        <v>225</v>
      </c>
      <c r="B754" s="1259">
        <v>4.79</v>
      </c>
      <c r="C754" s="1212">
        <v>2.63</v>
      </c>
      <c r="D754" s="1260">
        <v>3.27</v>
      </c>
      <c r="E754" s="1212">
        <v>2.66</v>
      </c>
      <c r="F754" s="1212">
        <v>3.12</v>
      </c>
    </row>
    <row r="755" spans="1:7" s="1252" customFormat="1" ht="12.95" customHeight="1">
      <c r="A755" s="1244" t="s">
        <v>226</v>
      </c>
      <c r="B755" s="1259">
        <v>6.16</v>
      </c>
      <c r="C755" s="1212">
        <v>4.83</v>
      </c>
      <c r="D755" s="1260">
        <v>4.43</v>
      </c>
      <c r="E755" s="1212">
        <v>4.01</v>
      </c>
      <c r="F755" s="1212">
        <v>4.1100000000000003</v>
      </c>
    </row>
    <row r="756" spans="1:7" s="1252" customFormat="1" ht="12.95" customHeight="1">
      <c r="A756" s="1244" t="s">
        <v>227</v>
      </c>
      <c r="B756" s="1259">
        <v>8.0299999999999994</v>
      </c>
      <c r="C756" s="1212">
        <v>7.41</v>
      </c>
      <c r="D756" s="1260">
        <v>5.62</v>
      </c>
      <c r="E756" s="1212">
        <v>5.82</v>
      </c>
      <c r="F756" s="1212">
        <v>6.48</v>
      </c>
    </row>
    <row r="757" spans="1:7" s="1252" customFormat="1" ht="12.95" customHeight="1">
      <c r="A757" s="1244" t="s">
        <v>228</v>
      </c>
      <c r="B757" s="1259">
        <v>14.43</v>
      </c>
      <c r="C757" s="1212">
        <v>12.2</v>
      </c>
      <c r="D757" s="1260">
        <v>10.09</v>
      </c>
      <c r="E757" s="1212">
        <v>8.24</v>
      </c>
      <c r="F757" s="1212">
        <v>9.35</v>
      </c>
    </row>
    <row r="758" spans="1:7" s="1252" customFormat="1" ht="12.95" customHeight="1">
      <c r="A758" s="1244" t="s">
        <v>229</v>
      </c>
      <c r="B758" s="1259">
        <v>21.06</v>
      </c>
      <c r="C758" s="1212">
        <v>17.7</v>
      </c>
      <c r="D758" s="1260">
        <v>16.77</v>
      </c>
      <c r="E758" s="1212">
        <v>15.87</v>
      </c>
      <c r="F758" s="1212">
        <v>15.77</v>
      </c>
    </row>
    <row r="759" spans="1:7" s="1252" customFormat="1" ht="12.95" customHeight="1">
      <c r="A759" s="1244" t="s">
        <v>230</v>
      </c>
      <c r="B759" s="1259">
        <v>32.97</v>
      </c>
      <c r="C759" s="1212">
        <v>32.57</v>
      </c>
      <c r="D759" s="1260">
        <v>24.86</v>
      </c>
      <c r="E759" s="1212">
        <v>25.92</v>
      </c>
      <c r="F759" s="1212">
        <v>23.17</v>
      </c>
    </row>
    <row r="760" spans="1:7" s="1252" customFormat="1" ht="12.95" customHeight="1">
      <c r="A760" s="1244" t="s">
        <v>231</v>
      </c>
      <c r="B760" s="1259">
        <v>64.33</v>
      </c>
      <c r="C760" s="1212">
        <v>53.01</v>
      </c>
      <c r="D760" s="1260">
        <v>42.01</v>
      </c>
      <c r="E760" s="1212">
        <v>38.28</v>
      </c>
      <c r="F760" s="1212">
        <v>44.5</v>
      </c>
    </row>
    <row r="761" spans="1:7" s="1252" customFormat="1" ht="12.95" customHeight="1">
      <c r="A761" s="1244" t="s">
        <v>232</v>
      </c>
      <c r="B761" s="1259">
        <v>93.58</v>
      </c>
      <c r="C761" s="1212">
        <v>95.94</v>
      </c>
      <c r="D761" s="1260">
        <v>99.33</v>
      </c>
      <c r="E761" s="1212">
        <v>91.41</v>
      </c>
      <c r="F761" s="1212">
        <v>89.68</v>
      </c>
    </row>
    <row r="762" spans="1:7" s="1252" customFormat="1" ht="12.95" customHeight="1">
      <c r="A762" s="1244" t="s">
        <v>233</v>
      </c>
      <c r="B762" s="1259">
        <v>179.79</v>
      </c>
      <c r="C762" s="1212">
        <v>41.77</v>
      </c>
      <c r="D762" s="1260">
        <v>188.71</v>
      </c>
      <c r="E762" s="1212">
        <v>172.08</v>
      </c>
      <c r="F762" s="1212">
        <v>155.01</v>
      </c>
    </row>
    <row r="763" spans="1:7" s="1252" customFormat="1" ht="12.95" customHeight="1">
      <c r="A763" s="1244"/>
      <c r="B763" s="1187"/>
      <c r="C763" s="1187"/>
      <c r="D763" s="1200"/>
      <c r="E763" s="1200"/>
      <c r="F763" s="1212"/>
    </row>
    <row r="764" spans="1:7" s="1252" customFormat="1" ht="12.95" customHeight="1">
      <c r="A764" s="1747" t="s">
        <v>237</v>
      </c>
      <c r="B764" s="1747"/>
      <c r="C764" s="1747"/>
      <c r="D764" s="1747"/>
      <c r="E764" s="1747"/>
      <c r="F764" s="1212"/>
    </row>
    <row r="765" spans="1:7" s="1252" customFormat="1" ht="12.95" customHeight="1">
      <c r="A765" s="1222" t="s">
        <v>20</v>
      </c>
      <c r="B765" s="1187"/>
      <c r="C765" s="1187"/>
      <c r="D765" s="1200"/>
      <c r="E765" s="1200"/>
      <c r="F765" s="1212"/>
    </row>
    <row r="766" spans="1:7" s="1252" customFormat="1" ht="12.95" customHeight="1">
      <c r="A766" s="1222" t="s">
        <v>161</v>
      </c>
      <c r="B766" s="1215">
        <v>5.68</v>
      </c>
      <c r="C766" s="1215">
        <v>4.38</v>
      </c>
      <c r="D766" s="1216">
        <v>3.99</v>
      </c>
      <c r="E766" s="1216">
        <v>4.3</v>
      </c>
      <c r="F766" s="1216">
        <v>4.09</v>
      </c>
    </row>
    <row r="767" spans="1:7" s="1252" customFormat="1" ht="12.95" customHeight="1">
      <c r="A767" s="1243" t="s">
        <v>213</v>
      </c>
      <c r="B767" s="1187"/>
      <c r="C767" s="1247"/>
      <c r="D767" s="1200"/>
      <c r="E767" s="1212"/>
      <c r="F767" s="1212"/>
    </row>
    <row r="768" spans="1:7" s="1252" customFormat="1" ht="12.95" customHeight="1">
      <c r="A768" s="1209" t="s">
        <v>214</v>
      </c>
      <c r="B768" s="1186">
        <v>16.48</v>
      </c>
      <c r="C768" s="1186">
        <v>20.25</v>
      </c>
      <c r="D768" s="1186">
        <v>46.84</v>
      </c>
      <c r="E768" s="1186">
        <v>32.4</v>
      </c>
      <c r="F768" s="1186">
        <v>26.72</v>
      </c>
      <c r="G768" s="1256"/>
    </row>
    <row r="769" spans="1:6" s="1252" customFormat="1" ht="12.95" customHeight="1">
      <c r="A769" s="1209" t="s">
        <v>215</v>
      </c>
      <c r="B769" s="1186">
        <v>17.84</v>
      </c>
      <c r="C769" s="1186">
        <v>21.38</v>
      </c>
      <c r="D769" s="1186">
        <v>48</v>
      </c>
      <c r="E769" s="1186">
        <v>34.5</v>
      </c>
      <c r="F769" s="1186">
        <v>28.79</v>
      </c>
    </row>
    <row r="770" spans="1:6" s="1252" customFormat="1" ht="12.95" customHeight="1">
      <c r="A770" s="1209" t="s">
        <v>216</v>
      </c>
      <c r="B770" s="1186">
        <v>1.36</v>
      </c>
      <c r="C770" s="1186">
        <v>1.1299999999999999</v>
      </c>
      <c r="D770" s="1186">
        <v>1.1599999999999999</v>
      </c>
      <c r="E770" s="1186">
        <v>2.1</v>
      </c>
      <c r="F770" s="1186">
        <v>2.0699999999999998</v>
      </c>
    </row>
    <row r="771" spans="1:6" s="1252" customFormat="1" ht="12.95" customHeight="1">
      <c r="A771" s="1244" t="s">
        <v>217</v>
      </c>
      <c r="B771" s="1259">
        <v>0.13</v>
      </c>
      <c r="C771" s="1186">
        <v>0.32</v>
      </c>
      <c r="D771" s="1260">
        <v>0.31</v>
      </c>
      <c r="E771" s="1260">
        <v>0.3</v>
      </c>
      <c r="F771" s="1260">
        <v>0.33</v>
      </c>
    </row>
    <row r="772" spans="1:6" s="1252" customFormat="1" ht="12.95" customHeight="1">
      <c r="A772" s="1244" t="s">
        <v>218</v>
      </c>
      <c r="B772" s="1259">
        <v>0.2</v>
      </c>
      <c r="C772" s="1186">
        <v>0.26</v>
      </c>
      <c r="D772" s="1260">
        <v>0.25</v>
      </c>
      <c r="E772" s="1260">
        <v>0.4</v>
      </c>
      <c r="F772" s="1260">
        <v>0.25</v>
      </c>
    </row>
    <row r="773" spans="1:6" s="1252" customFormat="1" ht="12.95" customHeight="1">
      <c r="A773" s="1244" t="s">
        <v>219</v>
      </c>
      <c r="B773" s="1259">
        <v>0.41</v>
      </c>
      <c r="C773" s="1186">
        <v>0.27</v>
      </c>
      <c r="D773" s="1260">
        <v>0.3</v>
      </c>
      <c r="E773" s="1186">
        <v>0.5</v>
      </c>
      <c r="F773" s="1186">
        <v>0.42</v>
      </c>
    </row>
    <row r="774" spans="1:6" s="1252" customFormat="1" ht="12.95" customHeight="1">
      <c r="A774" s="1244" t="s">
        <v>220</v>
      </c>
      <c r="B774" s="1259">
        <v>0.64</v>
      </c>
      <c r="C774" s="1186">
        <v>0.36</v>
      </c>
      <c r="D774" s="1260">
        <v>0.26</v>
      </c>
      <c r="E774" s="1186">
        <v>0.4</v>
      </c>
      <c r="F774" s="1186">
        <v>0.38</v>
      </c>
    </row>
    <row r="775" spans="1:6" s="1252" customFormat="1" ht="12.95" customHeight="1">
      <c r="A775" s="1244" t="s">
        <v>221</v>
      </c>
      <c r="B775" s="1259">
        <v>0.56000000000000005</v>
      </c>
      <c r="C775" s="1186">
        <v>0.32</v>
      </c>
      <c r="D775" s="1260">
        <v>0.4</v>
      </c>
      <c r="E775" s="1186">
        <v>0.5</v>
      </c>
      <c r="F775" s="1186">
        <v>0.41</v>
      </c>
    </row>
    <row r="776" spans="1:6" s="1252" customFormat="1" ht="12.95" customHeight="1">
      <c r="A776" s="1244" t="s">
        <v>222</v>
      </c>
      <c r="B776" s="1259">
        <v>0.94</v>
      </c>
      <c r="C776" s="1186">
        <v>0.81</v>
      </c>
      <c r="D776" s="1260">
        <v>0.53</v>
      </c>
      <c r="E776" s="1260">
        <v>0.5</v>
      </c>
      <c r="F776" s="1260">
        <v>0.53</v>
      </c>
    </row>
    <row r="777" spans="1:6" s="1252" customFormat="1" ht="12.95" customHeight="1">
      <c r="A777" s="1244" t="s">
        <v>223</v>
      </c>
      <c r="B777" s="1259">
        <v>1.37</v>
      </c>
      <c r="C777" s="1186">
        <v>1.23</v>
      </c>
      <c r="D777" s="1260">
        <v>1.08</v>
      </c>
      <c r="E777" s="1260">
        <v>1.3</v>
      </c>
      <c r="F777" s="1260">
        <v>0.84</v>
      </c>
    </row>
    <row r="778" spans="1:6" s="1252" customFormat="1" ht="12.95" customHeight="1">
      <c r="A778" s="1244" t="s">
        <v>224</v>
      </c>
      <c r="B778" s="1259">
        <v>2.76</v>
      </c>
      <c r="C778" s="1186">
        <v>1.8</v>
      </c>
      <c r="D778" s="1260">
        <v>1.52</v>
      </c>
      <c r="E778" s="1186">
        <v>1.8</v>
      </c>
      <c r="F778" s="1186">
        <v>1.58</v>
      </c>
    </row>
    <row r="779" spans="1:6" s="1252" customFormat="1" ht="12.95" customHeight="1">
      <c r="A779" s="1244" t="s">
        <v>225</v>
      </c>
      <c r="B779" s="1259">
        <v>4.91</v>
      </c>
      <c r="C779" s="1186">
        <v>2.8</v>
      </c>
      <c r="D779" s="1260">
        <v>2.35</v>
      </c>
      <c r="E779" s="1186">
        <v>2.6</v>
      </c>
      <c r="F779" s="1186">
        <v>2.15</v>
      </c>
    </row>
    <row r="780" spans="1:6" s="1252" customFormat="1" ht="12.95" customHeight="1">
      <c r="A780" s="1244" t="s">
        <v>226</v>
      </c>
      <c r="B780" s="1259">
        <v>6.45</v>
      </c>
      <c r="C780" s="1186">
        <v>3.19</v>
      </c>
      <c r="D780" s="1260">
        <v>3.67</v>
      </c>
      <c r="E780" s="1186">
        <v>4.2</v>
      </c>
      <c r="F780" s="1186">
        <v>3.55</v>
      </c>
    </row>
    <row r="781" spans="1:6" s="1252" customFormat="1" ht="12.95" customHeight="1">
      <c r="A781" s="1244" t="s">
        <v>227</v>
      </c>
      <c r="B781" s="1259">
        <v>10.53</v>
      </c>
      <c r="C781" s="1186">
        <v>5.34</v>
      </c>
      <c r="D781" s="1260">
        <v>4.43</v>
      </c>
      <c r="E781" s="1260">
        <v>5.7</v>
      </c>
      <c r="F781" s="1260">
        <v>4.67</v>
      </c>
    </row>
    <row r="782" spans="1:6" s="1252" customFormat="1" ht="12.95" customHeight="1">
      <c r="A782" s="1244" t="s">
        <v>228</v>
      </c>
      <c r="B782" s="1259">
        <v>13.27</v>
      </c>
      <c r="C782" s="1186">
        <v>9.41</v>
      </c>
      <c r="D782" s="1260">
        <v>8.24</v>
      </c>
      <c r="E782" s="1260">
        <v>8.9</v>
      </c>
      <c r="F782" s="1260">
        <v>8.68</v>
      </c>
    </row>
    <row r="783" spans="1:6" s="1252" customFormat="1" ht="12.95" customHeight="1">
      <c r="A783" s="1244" t="s">
        <v>229</v>
      </c>
      <c r="B783" s="1259">
        <v>23.27</v>
      </c>
      <c r="C783" s="1186">
        <v>16.38</v>
      </c>
      <c r="D783" s="1260">
        <v>12.77</v>
      </c>
      <c r="E783" s="1186">
        <v>15.3</v>
      </c>
      <c r="F783" s="1186">
        <v>15.08</v>
      </c>
    </row>
    <row r="784" spans="1:6" s="1252" customFormat="1" ht="12.95" customHeight="1">
      <c r="A784" s="1244" t="s">
        <v>230</v>
      </c>
      <c r="B784" s="1259">
        <v>36.04</v>
      </c>
      <c r="C784" s="1186">
        <v>26.59</v>
      </c>
      <c r="D784" s="1260">
        <v>21.65</v>
      </c>
      <c r="E784" s="1186">
        <v>21.5</v>
      </c>
      <c r="F784" s="1186">
        <v>22.14</v>
      </c>
    </row>
    <row r="785" spans="1:7" s="1252" customFormat="1" ht="12.95" customHeight="1">
      <c r="A785" s="1244" t="s">
        <v>231</v>
      </c>
      <c r="B785" s="1259">
        <v>51.93</v>
      </c>
      <c r="C785" s="1186">
        <v>44.54</v>
      </c>
      <c r="D785" s="1260">
        <v>33.119999999999997</v>
      </c>
      <c r="E785" s="1186">
        <v>36.799999999999997</v>
      </c>
      <c r="F785" s="1186">
        <v>37.1</v>
      </c>
    </row>
    <row r="786" spans="1:7" s="1252" customFormat="1" ht="12.95" customHeight="1">
      <c r="A786" s="1244" t="s">
        <v>232</v>
      </c>
      <c r="B786" s="1259">
        <v>92.22</v>
      </c>
      <c r="C786" s="1186">
        <v>108.51</v>
      </c>
      <c r="D786" s="1260">
        <v>93.65</v>
      </c>
      <c r="E786" s="1260">
        <v>85.1</v>
      </c>
      <c r="F786" s="1260">
        <v>69.94</v>
      </c>
    </row>
    <row r="787" spans="1:7" s="1252" customFormat="1" ht="12.95" customHeight="1">
      <c r="A787" s="1244" t="s">
        <v>233</v>
      </c>
      <c r="B787" s="1259">
        <v>159.68</v>
      </c>
      <c r="C787" s="1186">
        <v>203.81</v>
      </c>
      <c r="D787" s="1260">
        <v>203.49</v>
      </c>
      <c r="E787" s="1260">
        <v>197.1</v>
      </c>
      <c r="F787" s="1260">
        <v>208.3</v>
      </c>
    </row>
    <row r="788" spans="1:7" s="1252" customFormat="1" ht="12.95" customHeight="1">
      <c r="A788" s="1222" t="s">
        <v>234</v>
      </c>
      <c r="B788" s="1266">
        <v>6.53</v>
      </c>
      <c r="C788" s="1215">
        <v>4.97</v>
      </c>
      <c r="D788" s="1215">
        <v>4.54</v>
      </c>
      <c r="E788" s="1215">
        <v>4.9000000000000004</v>
      </c>
      <c r="F788" s="1215">
        <v>4.74</v>
      </c>
    </row>
    <row r="789" spans="1:7" s="1252" customFormat="1" ht="12.95" customHeight="1">
      <c r="A789" s="1243" t="s">
        <v>213</v>
      </c>
      <c r="B789" s="1187"/>
      <c r="C789" s="1186"/>
      <c r="D789" s="1200"/>
      <c r="E789" s="1212"/>
      <c r="F789" s="1212"/>
    </row>
    <row r="790" spans="1:7" s="1252" customFormat="1" ht="12.95" customHeight="1">
      <c r="A790" s="1209" t="s">
        <v>214</v>
      </c>
      <c r="B790" s="1186">
        <v>19.32</v>
      </c>
      <c r="C790" s="1186">
        <v>18.850000000000001</v>
      </c>
      <c r="D790" s="1212">
        <v>4.54</v>
      </c>
      <c r="E790" s="1211">
        <v>30.8</v>
      </c>
      <c r="F790" s="1211">
        <v>28.97</v>
      </c>
      <c r="G790" s="1256"/>
    </row>
    <row r="791" spans="1:7" s="1252" customFormat="1" ht="12.95" customHeight="1">
      <c r="A791" s="1209" t="s">
        <v>215</v>
      </c>
      <c r="B791" s="1186">
        <v>20.85</v>
      </c>
      <c r="C791" s="1186">
        <v>19.97</v>
      </c>
      <c r="D791" s="1212">
        <v>48.89</v>
      </c>
      <c r="E791" s="1211">
        <v>33.299999999999997</v>
      </c>
      <c r="F791" s="1211">
        <v>30.93</v>
      </c>
    </row>
    <row r="792" spans="1:7" s="1252" customFormat="1" ht="12.95" customHeight="1">
      <c r="A792" s="1209" t="s">
        <v>216</v>
      </c>
      <c r="B792" s="1186">
        <v>1.53</v>
      </c>
      <c r="C792" s="1186">
        <v>1.1200000000000001</v>
      </c>
      <c r="D792" s="1212">
        <v>1.47</v>
      </c>
      <c r="E792" s="1211">
        <v>2.4900000000000002</v>
      </c>
      <c r="F792" s="1211">
        <v>1.96</v>
      </c>
    </row>
    <row r="793" spans="1:7" s="1252" customFormat="1" ht="12.95" customHeight="1">
      <c r="A793" s="1244" t="s">
        <v>217</v>
      </c>
      <c r="B793" s="1259">
        <v>0.14000000000000001</v>
      </c>
      <c r="C793" s="1186">
        <v>0.33</v>
      </c>
      <c r="D793" s="1260">
        <v>0.25</v>
      </c>
      <c r="E793" s="1211">
        <v>0.37</v>
      </c>
      <c r="F793" s="1211">
        <v>0.34</v>
      </c>
    </row>
    <row r="794" spans="1:7" s="1252" customFormat="1" ht="12.95" customHeight="1">
      <c r="A794" s="1244" t="s">
        <v>218</v>
      </c>
      <c r="B794" s="1259">
        <v>0.11</v>
      </c>
      <c r="C794" s="1186">
        <v>0.4</v>
      </c>
      <c r="D794" s="1260">
        <v>0.21</v>
      </c>
      <c r="E794" s="1211">
        <v>0.42</v>
      </c>
      <c r="F794" s="1211">
        <v>0.2</v>
      </c>
    </row>
    <row r="795" spans="1:7" s="1252" customFormat="1" ht="12.95" customHeight="1">
      <c r="A795" s="1244" t="s">
        <v>219</v>
      </c>
      <c r="B795" s="1259">
        <v>0.5</v>
      </c>
      <c r="C795" s="1186">
        <v>0.24</v>
      </c>
      <c r="D795" s="1260">
        <v>0.42</v>
      </c>
      <c r="E795" s="1211">
        <v>0.68</v>
      </c>
      <c r="F795" s="1211">
        <v>0.56999999999999995</v>
      </c>
    </row>
    <row r="796" spans="1:7" s="1252" customFormat="1" ht="12.95" customHeight="1">
      <c r="A796" s="1244" t="s">
        <v>220</v>
      </c>
      <c r="B796" s="1259">
        <v>0.86</v>
      </c>
      <c r="C796" s="1186">
        <v>0.6</v>
      </c>
      <c r="D796" s="1260">
        <v>0.43</v>
      </c>
      <c r="E796" s="1211">
        <v>0.41</v>
      </c>
      <c r="F796" s="1211">
        <v>0.48</v>
      </c>
    </row>
    <row r="797" spans="1:7" s="1252" customFormat="1" ht="12.95" customHeight="1">
      <c r="A797" s="1244" t="s">
        <v>221</v>
      </c>
      <c r="B797" s="1259">
        <v>0.88</v>
      </c>
      <c r="C797" s="1186">
        <v>0.51</v>
      </c>
      <c r="D797" s="1260">
        <v>0.7</v>
      </c>
      <c r="E797" s="1211">
        <v>0.7</v>
      </c>
      <c r="F797" s="1211">
        <v>0.55000000000000004</v>
      </c>
    </row>
    <row r="798" spans="1:7" s="1252" customFormat="1" ht="12.95" customHeight="1">
      <c r="A798" s="1244" t="s">
        <v>222</v>
      </c>
      <c r="B798" s="1259">
        <v>1.4</v>
      </c>
      <c r="C798" s="1186">
        <v>1.18</v>
      </c>
      <c r="D798" s="1260">
        <v>0.75</v>
      </c>
      <c r="E798" s="1211">
        <v>0.95</v>
      </c>
      <c r="F798" s="1211">
        <v>0.92</v>
      </c>
    </row>
    <row r="799" spans="1:7" s="1252" customFormat="1" ht="12.95" customHeight="1">
      <c r="A799" s="1244" t="s">
        <v>223</v>
      </c>
      <c r="B799" s="1259">
        <v>2.0499999999999998</v>
      </c>
      <c r="C799" s="1186">
        <v>1.85</v>
      </c>
      <c r="D799" s="1260">
        <v>1.81</v>
      </c>
      <c r="E799" s="1211">
        <v>1.95</v>
      </c>
      <c r="F799" s="1211">
        <v>1.44</v>
      </c>
    </row>
    <row r="800" spans="1:7" s="1252" customFormat="1" ht="12.95" customHeight="1">
      <c r="A800" s="1244"/>
      <c r="B800" s="1238"/>
      <c r="C800" s="1259"/>
      <c r="D800" s="1186"/>
      <c r="E800" s="1260"/>
      <c r="F800" s="1211"/>
    </row>
    <row r="801" spans="1:6" s="1252" customFormat="1" ht="12.95" customHeight="1">
      <c r="A801" s="1244"/>
      <c r="B801" s="1238"/>
      <c r="C801" s="1259"/>
      <c r="D801" s="1186"/>
      <c r="E801" s="1260"/>
      <c r="F801" s="1211"/>
    </row>
    <row r="802" spans="1:6" s="1252" customFormat="1" ht="12.95" customHeight="1">
      <c r="A802" s="1244"/>
      <c r="B802" s="1238"/>
      <c r="C802" s="1259"/>
      <c r="D802" s="1186"/>
      <c r="E802" s="1260"/>
      <c r="F802" s="1211"/>
    </row>
    <row r="803" spans="1:6" s="1252" customFormat="1" ht="12.95" customHeight="1">
      <c r="A803" s="1244"/>
      <c r="B803" s="1238"/>
      <c r="C803" s="1259"/>
      <c r="D803" s="1186"/>
      <c r="E803" s="1260"/>
      <c r="F803" s="1211"/>
    </row>
    <row r="804" spans="1:6" s="1252" customFormat="1" ht="12.95" customHeight="1">
      <c r="A804" s="1244"/>
      <c r="B804" s="1238"/>
      <c r="C804" s="1259"/>
      <c r="D804" s="1186"/>
      <c r="E804" s="1260"/>
      <c r="F804" s="1211"/>
    </row>
    <row r="805" spans="1:6" s="1252" customFormat="1" ht="12.95" customHeight="1">
      <c r="A805" s="1747" t="s">
        <v>237</v>
      </c>
      <c r="B805" s="1747"/>
      <c r="C805" s="1747"/>
      <c r="D805" s="1747"/>
      <c r="E805" s="1747"/>
      <c r="F805" s="1200"/>
    </row>
    <row r="806" spans="1:6" s="1252" customFormat="1" ht="9" customHeight="1">
      <c r="A806" s="1244"/>
      <c r="B806" s="1186"/>
      <c r="C806" s="1186"/>
      <c r="D806" s="1212"/>
      <c r="E806" s="1212"/>
      <c r="F806" s="1200"/>
    </row>
    <row r="807" spans="1:6" s="1252" customFormat="1" ht="12.95" customHeight="1">
      <c r="A807" s="1244" t="s">
        <v>224</v>
      </c>
      <c r="B807" s="1259">
        <v>4.3600000000000003</v>
      </c>
      <c r="C807" s="1259">
        <v>2.9</v>
      </c>
      <c r="D807" s="1260">
        <v>2.64</v>
      </c>
      <c r="E807" s="1211">
        <v>2.77</v>
      </c>
      <c r="F807" s="1211">
        <v>2.62</v>
      </c>
    </row>
    <row r="808" spans="1:6" s="1252" customFormat="1" ht="12.95" customHeight="1">
      <c r="A808" s="1244" t="s">
        <v>225</v>
      </c>
      <c r="B808" s="1259">
        <v>8.61</v>
      </c>
      <c r="C808" s="1259">
        <v>4.41</v>
      </c>
      <c r="D808" s="1260">
        <v>3.57</v>
      </c>
      <c r="E808" s="1211">
        <v>4.3099999999999996</v>
      </c>
      <c r="F808" s="1211">
        <v>3.08</v>
      </c>
    </row>
    <row r="809" spans="1:6" s="1252" customFormat="1" ht="12.95" customHeight="1">
      <c r="A809" s="1244" t="s">
        <v>226</v>
      </c>
      <c r="B809" s="1259">
        <v>10.57</v>
      </c>
      <c r="C809" s="1259">
        <v>4.99</v>
      </c>
      <c r="D809" s="1260">
        <v>5.61</v>
      </c>
      <c r="E809" s="1211">
        <v>6.73</v>
      </c>
      <c r="F809" s="1211">
        <v>5.87</v>
      </c>
    </row>
    <row r="810" spans="1:6" s="1252" customFormat="1" ht="12.95" customHeight="1">
      <c r="A810" s="1244" t="s">
        <v>227</v>
      </c>
      <c r="B810" s="1259">
        <v>16.399999999999999</v>
      </c>
      <c r="C810" s="1259">
        <v>7.87</v>
      </c>
      <c r="D810" s="1260">
        <v>7.1</v>
      </c>
      <c r="E810" s="1211">
        <v>8.77</v>
      </c>
      <c r="F810" s="1211">
        <v>7.6</v>
      </c>
    </row>
    <row r="811" spans="1:6" s="1252" customFormat="1" ht="12.95" customHeight="1">
      <c r="A811" s="1244" t="s">
        <v>228</v>
      </c>
      <c r="B811" s="1259">
        <v>20.8</v>
      </c>
      <c r="C811" s="1259">
        <v>15.26</v>
      </c>
      <c r="D811" s="1260">
        <v>12.6</v>
      </c>
      <c r="E811" s="1211">
        <v>13.9</v>
      </c>
      <c r="F811" s="1211">
        <v>13.55</v>
      </c>
    </row>
    <row r="812" spans="1:6" s="1252" customFormat="1" ht="12.95" customHeight="1">
      <c r="A812" s="1244" t="s">
        <v>229</v>
      </c>
      <c r="B812" s="1259">
        <v>38.47</v>
      </c>
      <c r="C812" s="1259">
        <v>24.93</v>
      </c>
      <c r="D812" s="1260">
        <v>20.64</v>
      </c>
      <c r="E812" s="1211">
        <v>24.81</v>
      </c>
      <c r="F812" s="1211">
        <v>24.88</v>
      </c>
    </row>
    <row r="813" spans="1:6" s="1252" customFormat="1" ht="12.95" customHeight="1">
      <c r="A813" s="1244" t="s">
        <v>230</v>
      </c>
      <c r="B813" s="1259">
        <v>55.88</v>
      </c>
      <c r="C813" s="1259">
        <v>39.03</v>
      </c>
      <c r="D813" s="1260">
        <v>31.72</v>
      </c>
      <c r="E813" s="1211">
        <v>32.08</v>
      </c>
      <c r="F813" s="1211">
        <v>34.799999999999997</v>
      </c>
    </row>
    <row r="814" spans="1:6" s="1252" customFormat="1" ht="12.95" customHeight="1">
      <c r="A814" s="1244" t="s">
        <v>231</v>
      </c>
      <c r="B814" s="1259">
        <v>74.17</v>
      </c>
      <c r="C814" s="1259">
        <v>64.25</v>
      </c>
      <c r="D814" s="1260">
        <v>45.07</v>
      </c>
      <c r="E814" s="1211">
        <v>47.15</v>
      </c>
      <c r="F814" s="1211">
        <v>43.4</v>
      </c>
    </row>
    <row r="815" spans="1:6" s="1252" customFormat="1" ht="12.95" customHeight="1">
      <c r="A815" s="1244" t="s">
        <v>232</v>
      </c>
      <c r="B815" s="1259">
        <v>114.7</v>
      </c>
      <c r="C815" s="1259">
        <v>135.9</v>
      </c>
      <c r="D815" s="1260">
        <v>109.46</v>
      </c>
      <c r="E815" s="1211">
        <v>92.31</v>
      </c>
      <c r="F815" s="1211">
        <v>83.73</v>
      </c>
    </row>
    <row r="816" spans="1:6" s="1252" customFormat="1" ht="12.95" customHeight="1">
      <c r="A816" s="1244" t="s">
        <v>233</v>
      </c>
      <c r="B816" s="1259">
        <v>129.11000000000001</v>
      </c>
      <c r="C816" s="1259">
        <v>216.71</v>
      </c>
      <c r="D816" s="1260">
        <v>194.98</v>
      </c>
      <c r="E816" s="1211">
        <v>183.92</v>
      </c>
      <c r="F816" s="1211">
        <v>184.9</v>
      </c>
    </row>
    <row r="817" spans="1:6" s="1252" customFormat="1" ht="12.95" customHeight="1">
      <c r="A817" s="1222" t="s">
        <v>235</v>
      </c>
      <c r="B817" s="1267">
        <v>4.9400000000000004</v>
      </c>
      <c r="C817" s="1267">
        <v>3.89</v>
      </c>
      <c r="D817" s="1268">
        <v>3.54</v>
      </c>
      <c r="E817" s="1269">
        <v>3.7</v>
      </c>
      <c r="F817" s="1216">
        <v>3.56</v>
      </c>
    </row>
    <row r="818" spans="1:6" s="1252" customFormat="1" ht="12.95" customHeight="1">
      <c r="A818" s="1243" t="s">
        <v>213</v>
      </c>
      <c r="B818" s="1270"/>
      <c r="C818" s="1259"/>
      <c r="D818" s="1271"/>
      <c r="E818" s="1212"/>
      <c r="F818" s="1211"/>
    </row>
    <row r="819" spans="1:6" s="1252" customFormat="1" ht="12.95" customHeight="1">
      <c r="A819" s="1209" t="s">
        <v>214</v>
      </c>
      <c r="B819" s="1259">
        <v>13.41</v>
      </c>
      <c r="C819" s="1259">
        <v>21.75</v>
      </c>
      <c r="D819" s="1260">
        <v>46.23</v>
      </c>
      <c r="E819" s="1211">
        <v>34.5</v>
      </c>
      <c r="F819" s="1211">
        <v>24.36</v>
      </c>
    </row>
    <row r="820" spans="1:6" s="1252" customFormat="1" ht="12.95" customHeight="1">
      <c r="A820" s="1209" t="s">
        <v>215</v>
      </c>
      <c r="B820" s="1259">
        <v>14.59</v>
      </c>
      <c r="C820" s="1259">
        <v>22.89</v>
      </c>
      <c r="D820" s="1260">
        <v>47.06</v>
      </c>
      <c r="E820" s="1211">
        <v>36.1</v>
      </c>
      <c r="F820" s="1211">
        <v>26.58</v>
      </c>
    </row>
    <row r="821" spans="1:6" s="1252" customFormat="1" ht="12.95" customHeight="1">
      <c r="A821" s="1209" t="s">
        <v>216</v>
      </c>
      <c r="B821" s="1259">
        <v>1.18</v>
      </c>
      <c r="C821" s="1259">
        <v>1.1399999999999999</v>
      </c>
      <c r="D821" s="1260">
        <v>0.83</v>
      </c>
      <c r="E821" s="1211">
        <v>1.65</v>
      </c>
      <c r="F821" s="1211">
        <v>2.2200000000000002</v>
      </c>
    </row>
    <row r="822" spans="1:6" s="1252" customFormat="1" ht="12.95" customHeight="1">
      <c r="A822" s="1244" t="s">
        <v>217</v>
      </c>
      <c r="B822" s="1259">
        <v>0.11</v>
      </c>
      <c r="C822" s="1259">
        <v>0.3</v>
      </c>
      <c r="D822" s="1260">
        <v>0.37</v>
      </c>
      <c r="E822" s="1211">
        <v>0.26</v>
      </c>
      <c r="F822" s="1211">
        <v>0.32</v>
      </c>
    </row>
    <row r="823" spans="1:6" s="1252" customFormat="1" ht="12.95" customHeight="1">
      <c r="A823" s="1244" t="s">
        <v>218</v>
      </c>
      <c r="B823" s="1259">
        <v>0.28000000000000003</v>
      </c>
      <c r="C823" s="1259">
        <v>0.11</v>
      </c>
      <c r="D823" s="1260">
        <v>0.28000000000000003</v>
      </c>
      <c r="E823" s="1211">
        <v>0.33</v>
      </c>
      <c r="F823" s="1211">
        <v>0.3</v>
      </c>
    </row>
    <row r="824" spans="1:6" s="1252" customFormat="1" ht="12.95" customHeight="1">
      <c r="A824" s="1244" t="s">
        <v>219</v>
      </c>
      <c r="B824" s="1259">
        <v>0.32</v>
      </c>
      <c r="C824" s="1259">
        <v>0.28999999999999998</v>
      </c>
      <c r="D824" s="1260">
        <v>0.17</v>
      </c>
      <c r="E824" s="1211">
        <v>0.36</v>
      </c>
      <c r="F824" s="1211">
        <v>0.27</v>
      </c>
    </row>
    <row r="825" spans="1:6" s="1252" customFormat="1" ht="12.95" customHeight="1">
      <c r="A825" s="1244" t="s">
        <v>220</v>
      </c>
      <c r="B825" s="1259">
        <v>0.42</v>
      </c>
      <c r="C825" s="1259">
        <v>0.16</v>
      </c>
      <c r="D825" s="1260">
        <v>0.11</v>
      </c>
      <c r="E825" s="1211">
        <v>0.4</v>
      </c>
      <c r="F825" s="1211">
        <v>0.28000000000000003</v>
      </c>
    </row>
    <row r="826" spans="1:6" s="1252" customFormat="1" ht="12.95" customHeight="1">
      <c r="A826" s="1244" t="s">
        <v>221</v>
      </c>
      <c r="B826" s="1259">
        <v>0.25</v>
      </c>
      <c r="C826" s="1259">
        <v>0.17</v>
      </c>
      <c r="D826" s="1260">
        <v>0.16</v>
      </c>
      <c r="E826" s="1211">
        <v>0.28000000000000003</v>
      </c>
      <c r="F826" s="1211">
        <v>0.31</v>
      </c>
    </row>
    <row r="827" spans="1:6" s="1252" customFormat="1" ht="12.95" customHeight="1">
      <c r="A827" s="1244" t="s">
        <v>222</v>
      </c>
      <c r="B827" s="1259">
        <v>0.54</v>
      </c>
      <c r="C827" s="1259">
        <v>0.51</v>
      </c>
      <c r="D827" s="1260">
        <v>0.35</v>
      </c>
      <c r="E827" s="1211">
        <v>0.22</v>
      </c>
      <c r="F827" s="1211">
        <v>0.22</v>
      </c>
    </row>
    <row r="828" spans="1:6" s="1252" customFormat="1" ht="12.95" customHeight="1">
      <c r="A828" s="1244" t="s">
        <v>223</v>
      </c>
      <c r="B828" s="1259">
        <v>0.81</v>
      </c>
      <c r="C828" s="1259">
        <v>0.74</v>
      </c>
      <c r="D828" s="1260">
        <v>0.52</v>
      </c>
      <c r="E828" s="1211">
        <v>0.73</v>
      </c>
      <c r="F828" s="1211">
        <v>0.37</v>
      </c>
    </row>
    <row r="829" spans="1:6" s="1252" customFormat="1" ht="12.95" customHeight="1">
      <c r="A829" s="1244" t="s">
        <v>224</v>
      </c>
      <c r="B829" s="1259">
        <v>1.41</v>
      </c>
      <c r="C829" s="1259">
        <v>0.94</v>
      </c>
      <c r="D829" s="1260">
        <v>0.67</v>
      </c>
      <c r="E829" s="1211">
        <v>1.01</v>
      </c>
      <c r="F829" s="1211">
        <v>0.77</v>
      </c>
    </row>
    <row r="830" spans="1:6" s="1252" customFormat="1" ht="12.95" customHeight="1">
      <c r="A830" s="1244" t="s">
        <v>225</v>
      </c>
      <c r="B830" s="1259">
        <v>2.06</v>
      </c>
      <c r="C830" s="1259">
        <v>1.57</v>
      </c>
      <c r="D830" s="1260">
        <v>1.41</v>
      </c>
      <c r="E830" s="1211">
        <v>1.24</v>
      </c>
      <c r="F830" s="1211">
        <v>1.41</v>
      </c>
    </row>
    <row r="831" spans="1:6" s="1252" customFormat="1" ht="12.95" customHeight="1">
      <c r="A831" s="1244" t="s">
        <v>226</v>
      </c>
      <c r="B831" s="1259">
        <v>3.16</v>
      </c>
      <c r="C831" s="1259">
        <v>1.82</v>
      </c>
      <c r="D831" s="1260">
        <v>2.21</v>
      </c>
      <c r="E831" s="1211">
        <v>2.36</v>
      </c>
      <c r="F831" s="1211">
        <v>1.81</v>
      </c>
    </row>
    <row r="832" spans="1:6" s="1252" customFormat="1" ht="12.95" customHeight="1">
      <c r="A832" s="1244" t="s">
        <v>227</v>
      </c>
      <c r="B832" s="1259">
        <v>5.87</v>
      </c>
      <c r="C832" s="1259">
        <v>3.42</v>
      </c>
      <c r="D832" s="1260">
        <v>2.4</v>
      </c>
      <c r="E832" s="1211">
        <v>3.32</v>
      </c>
      <c r="F832" s="1211">
        <v>2.4700000000000002</v>
      </c>
    </row>
    <row r="833" spans="1:7" s="1252" customFormat="1" ht="12.95" customHeight="1">
      <c r="A833" s="1244" t="s">
        <v>228</v>
      </c>
      <c r="B833" s="1259">
        <v>7.85</v>
      </c>
      <c r="C833" s="1259">
        <v>5.58</v>
      </c>
      <c r="D833" s="1260">
        <v>5.34</v>
      </c>
      <c r="E833" s="1211">
        <v>5.36</v>
      </c>
      <c r="F833" s="1211">
        <v>5.23</v>
      </c>
    </row>
    <row r="834" spans="1:7" s="1252" customFormat="1" ht="12.95" customHeight="1">
      <c r="A834" s="1244" t="s">
        <v>229</v>
      </c>
      <c r="B834" s="1259">
        <v>13.93</v>
      </c>
      <c r="C834" s="1259">
        <v>11.44</v>
      </c>
      <c r="D834" s="1260">
        <v>8.24</v>
      </c>
      <c r="E834" s="1211">
        <v>9.74</v>
      </c>
      <c r="F834" s="1211">
        <v>9.23</v>
      </c>
    </row>
    <row r="835" spans="1:7" s="1252" customFormat="1" ht="12.95" customHeight="1">
      <c r="A835" s="1244" t="s">
        <v>230</v>
      </c>
      <c r="B835" s="1259">
        <v>25.55</v>
      </c>
      <c r="C835" s="1259">
        <v>19.95</v>
      </c>
      <c r="D835" s="1260">
        <v>16.22</v>
      </c>
      <c r="E835" s="1211">
        <v>15.6</v>
      </c>
      <c r="F835" s="1211">
        <v>15.18</v>
      </c>
    </row>
    <row r="836" spans="1:7" s="1252" customFormat="1" ht="12.95" customHeight="1">
      <c r="A836" s="1244" t="s">
        <v>231</v>
      </c>
      <c r="B836" s="1259">
        <v>40.82</v>
      </c>
      <c r="C836" s="1259">
        <v>34.56</v>
      </c>
      <c r="D836" s="1260">
        <v>27.22</v>
      </c>
      <c r="E836" s="1211">
        <v>31.66</v>
      </c>
      <c r="F836" s="1211">
        <v>33.950000000000003</v>
      </c>
    </row>
    <row r="837" spans="1:7" s="1252" customFormat="1" ht="12.95" customHeight="1">
      <c r="A837" s="1244" t="s">
        <v>232</v>
      </c>
      <c r="B837" s="1259">
        <v>83.15</v>
      </c>
      <c r="C837" s="1259">
        <v>97.57</v>
      </c>
      <c r="D837" s="1260">
        <v>87.25</v>
      </c>
      <c r="E837" s="1211">
        <v>82.07</v>
      </c>
      <c r="F837" s="1211">
        <v>63.76</v>
      </c>
    </row>
    <row r="838" spans="1:7" s="1252" customFormat="1" ht="12.95" customHeight="1">
      <c r="A838" s="1244" t="s">
        <v>233</v>
      </c>
      <c r="B838" s="1259">
        <v>172.23</v>
      </c>
      <c r="C838" s="1259">
        <v>199.12</v>
      </c>
      <c r="D838" s="1260">
        <v>206.61</v>
      </c>
      <c r="E838" s="1211">
        <v>202.11</v>
      </c>
      <c r="F838" s="1211">
        <v>217.47</v>
      </c>
    </row>
    <row r="839" spans="1:7" s="1252" customFormat="1" ht="9" customHeight="1">
      <c r="A839" s="1244"/>
      <c r="B839" s="1187"/>
      <c r="C839" s="1187"/>
      <c r="D839" s="1200"/>
      <c r="E839" s="1200"/>
      <c r="F839" s="1212"/>
    </row>
    <row r="840" spans="1:7" s="1252" customFormat="1" ht="12.95" customHeight="1">
      <c r="A840" s="1747" t="s">
        <v>11</v>
      </c>
      <c r="B840" s="1747"/>
      <c r="C840" s="1747"/>
      <c r="D840" s="1747"/>
      <c r="E840" s="1747"/>
      <c r="F840" s="1212"/>
    </row>
    <row r="841" spans="1:7" s="1252" customFormat="1" ht="12" customHeight="1">
      <c r="A841" s="1222" t="s">
        <v>20</v>
      </c>
      <c r="B841" s="1187"/>
      <c r="C841" s="1187"/>
      <c r="D841" s="1200"/>
      <c r="E841" s="1200"/>
      <c r="F841" s="1212"/>
    </row>
    <row r="842" spans="1:7" s="1252" customFormat="1" ht="12.95" customHeight="1">
      <c r="A842" s="1222" t="s">
        <v>161</v>
      </c>
      <c r="B842" s="1215">
        <v>5.72</v>
      </c>
      <c r="C842" s="1216">
        <v>4.29</v>
      </c>
      <c r="D842" s="1216">
        <v>4.49</v>
      </c>
      <c r="E842" s="1269">
        <v>4.3</v>
      </c>
      <c r="F842" s="1269">
        <v>4.01</v>
      </c>
    </row>
    <row r="843" spans="1:7" s="1252" customFormat="1" ht="12.95" customHeight="1">
      <c r="A843" s="1243" t="s">
        <v>213</v>
      </c>
      <c r="B843" s="1187"/>
      <c r="C843" s="1212"/>
      <c r="D843" s="1200"/>
      <c r="E843" s="1212"/>
      <c r="F843" s="1212"/>
    </row>
    <row r="844" spans="1:7" s="1252" customFormat="1" ht="12.95" customHeight="1">
      <c r="A844" s="1209" t="s">
        <v>214</v>
      </c>
      <c r="B844" s="1186">
        <v>30.05</v>
      </c>
      <c r="C844" s="1212">
        <v>27.46</v>
      </c>
      <c r="D844" s="1212">
        <v>64.38</v>
      </c>
      <c r="E844" s="1211">
        <v>45.1</v>
      </c>
      <c r="F844" s="1211">
        <v>30.91</v>
      </c>
    </row>
    <row r="845" spans="1:7" s="1252" customFormat="1" ht="12.95" customHeight="1">
      <c r="A845" s="1209" t="s">
        <v>215</v>
      </c>
      <c r="B845" s="1186">
        <v>30.69</v>
      </c>
      <c r="C845" s="1212">
        <v>28.91</v>
      </c>
      <c r="D845" s="1212">
        <v>66</v>
      </c>
      <c r="E845" s="1211">
        <v>47.5</v>
      </c>
      <c r="F845" s="1211">
        <v>34.119999999999997</v>
      </c>
    </row>
    <row r="846" spans="1:7" s="1252" customFormat="1" ht="12.95" customHeight="1">
      <c r="A846" s="1209" t="s">
        <v>216</v>
      </c>
      <c r="B846" s="1187">
        <v>0.64</v>
      </c>
      <c r="C846" s="1212">
        <v>1.45</v>
      </c>
      <c r="D846" s="1200">
        <v>1.63</v>
      </c>
      <c r="E846" s="1211">
        <v>2.4</v>
      </c>
      <c r="F846" s="1211">
        <v>3.21</v>
      </c>
      <c r="G846" s="1211"/>
    </row>
    <row r="847" spans="1:7" s="1252" customFormat="1" ht="12.95" customHeight="1">
      <c r="A847" s="1244" t="s">
        <v>217</v>
      </c>
      <c r="B847" s="1259">
        <v>0.46</v>
      </c>
      <c r="C847" s="1212">
        <v>0.31</v>
      </c>
      <c r="D847" s="1260">
        <v>0.44</v>
      </c>
      <c r="E847" s="1211">
        <v>0.1</v>
      </c>
      <c r="F847" s="1211">
        <v>0.24</v>
      </c>
      <c r="G847" s="1211"/>
    </row>
    <row r="848" spans="1:7" s="1252" customFormat="1" ht="12.95" customHeight="1">
      <c r="A848" s="1244" t="s">
        <v>218</v>
      </c>
      <c r="B848" s="1259">
        <v>0.11</v>
      </c>
      <c r="C848" s="1212">
        <v>0.23</v>
      </c>
      <c r="D848" s="1260">
        <v>0.26</v>
      </c>
      <c r="E848" s="1211">
        <v>0.3</v>
      </c>
      <c r="F848" s="1211">
        <v>0.31</v>
      </c>
      <c r="G848" s="1211"/>
    </row>
    <row r="849" spans="1:7" s="1252" customFormat="1" ht="12.95" customHeight="1">
      <c r="A849" s="1244" t="s">
        <v>219</v>
      </c>
      <c r="B849" s="1259">
        <v>0.5</v>
      </c>
      <c r="C849" s="1212">
        <v>0.38</v>
      </c>
      <c r="D849" s="1260">
        <v>0.33</v>
      </c>
      <c r="E849" s="1211">
        <v>0.5</v>
      </c>
      <c r="F849" s="1211">
        <v>0.35</v>
      </c>
      <c r="G849" s="1211"/>
    </row>
    <row r="850" spans="1:7" s="1252" customFormat="1" ht="12.95" customHeight="1">
      <c r="A850" s="1244" t="s">
        <v>220</v>
      </c>
      <c r="B850" s="1259">
        <v>0.52</v>
      </c>
      <c r="C850" s="1212">
        <v>0.51</v>
      </c>
      <c r="D850" s="1260">
        <v>0.39</v>
      </c>
      <c r="E850" s="1211">
        <v>0.5</v>
      </c>
      <c r="F850" s="1211">
        <v>0.31</v>
      </c>
      <c r="G850" s="1211"/>
    </row>
    <row r="851" spans="1:7" s="1252" customFormat="1" ht="12.95" customHeight="1">
      <c r="A851" s="1244" t="s">
        <v>221</v>
      </c>
      <c r="B851" s="1259">
        <v>0.63</v>
      </c>
      <c r="C851" s="1212">
        <v>0.42</v>
      </c>
      <c r="D851" s="1260">
        <v>0.21</v>
      </c>
      <c r="E851" s="1211">
        <v>0.5</v>
      </c>
      <c r="F851" s="1211">
        <v>0.39</v>
      </c>
      <c r="G851" s="1211"/>
    </row>
    <row r="852" spans="1:7" s="1252" customFormat="1" ht="12.95" customHeight="1">
      <c r="A852" s="1244" t="s">
        <v>222</v>
      </c>
      <c r="B852" s="1259">
        <v>0.75</v>
      </c>
      <c r="C852" s="1212">
        <v>0.74</v>
      </c>
      <c r="D852" s="1260">
        <v>0.66</v>
      </c>
      <c r="E852" s="1211">
        <v>0.5</v>
      </c>
      <c r="F852" s="1211">
        <v>0.65</v>
      </c>
      <c r="G852" s="1211"/>
    </row>
    <row r="853" spans="1:7" s="1252" customFormat="1" ht="12.95" customHeight="1">
      <c r="A853" s="1244" t="s">
        <v>223</v>
      </c>
      <c r="B853" s="1259">
        <v>1.89</v>
      </c>
      <c r="C853" s="1212">
        <v>1</v>
      </c>
      <c r="D853" s="1260">
        <v>1.22</v>
      </c>
      <c r="E853" s="1211">
        <v>0.9</v>
      </c>
      <c r="F853" s="1211">
        <v>1.04</v>
      </c>
      <c r="G853" s="1211"/>
    </row>
    <row r="854" spans="1:7" s="1252" customFormat="1" ht="12.95" customHeight="1">
      <c r="A854" s="1244" t="s">
        <v>224</v>
      </c>
      <c r="B854" s="1259">
        <v>2.4500000000000002</v>
      </c>
      <c r="C854" s="1212">
        <v>1.6</v>
      </c>
      <c r="D854" s="1260">
        <v>1.07</v>
      </c>
      <c r="E854" s="1211">
        <v>2</v>
      </c>
      <c r="F854" s="1211">
        <v>2.0299999999999998</v>
      </c>
      <c r="G854" s="1211"/>
    </row>
    <row r="855" spans="1:7" s="1252" customFormat="1" ht="12.95" customHeight="1">
      <c r="A855" s="1244" t="s">
        <v>225</v>
      </c>
      <c r="B855" s="1259">
        <v>3.93</v>
      </c>
      <c r="C855" s="1212">
        <v>2.91</v>
      </c>
      <c r="D855" s="1260">
        <v>2.62</v>
      </c>
      <c r="E855" s="1211">
        <v>2.8</v>
      </c>
      <c r="F855" s="1211">
        <v>2.19</v>
      </c>
      <c r="G855" s="1211"/>
    </row>
    <row r="856" spans="1:7" s="1252" customFormat="1" ht="12.95" customHeight="1">
      <c r="A856" s="1244" t="s">
        <v>226</v>
      </c>
      <c r="B856" s="1259">
        <v>5.83</v>
      </c>
      <c r="C856" s="1212">
        <v>4.41</v>
      </c>
      <c r="D856" s="1260">
        <v>3.62</v>
      </c>
      <c r="E856" s="1211">
        <v>3.5</v>
      </c>
      <c r="F856" s="1211">
        <v>3.36</v>
      </c>
      <c r="G856" s="1211"/>
    </row>
    <row r="857" spans="1:7" s="1252" customFormat="1" ht="12.95" customHeight="1">
      <c r="A857" s="1244" t="s">
        <v>227</v>
      </c>
      <c r="B857" s="1259">
        <v>9.8699999999999992</v>
      </c>
      <c r="C857" s="1212">
        <v>7.12</v>
      </c>
      <c r="D857" s="1260">
        <v>6.25</v>
      </c>
      <c r="E857" s="1211">
        <v>7.2</v>
      </c>
      <c r="F857" s="1211">
        <v>7.34</v>
      </c>
      <c r="G857" s="1211"/>
    </row>
    <row r="858" spans="1:7" s="1252" customFormat="1" ht="12.95" customHeight="1">
      <c r="A858" s="1244"/>
      <c r="B858" s="1186"/>
      <c r="C858" s="1186"/>
      <c r="D858" s="1212"/>
      <c r="E858" s="1212"/>
      <c r="F858" s="1200"/>
      <c r="G858" s="1211"/>
    </row>
    <row r="859" spans="1:7" s="1252" customFormat="1" ht="12.95" customHeight="1">
      <c r="A859" s="1244"/>
      <c r="B859" s="1186"/>
      <c r="C859" s="1186"/>
      <c r="D859" s="1212"/>
      <c r="E859" s="1212"/>
      <c r="F859" s="1200"/>
      <c r="G859" s="1211"/>
    </row>
    <row r="860" spans="1:7" s="1252" customFormat="1" ht="12.95" customHeight="1">
      <c r="A860" s="1244"/>
      <c r="B860" s="1186"/>
      <c r="C860" s="1186"/>
      <c r="D860" s="1212"/>
      <c r="E860" s="1212"/>
      <c r="F860" s="1200"/>
      <c r="G860" s="1211"/>
    </row>
    <row r="861" spans="1:7" s="1252" customFormat="1" ht="12.95" customHeight="1">
      <c r="A861" s="1244"/>
      <c r="B861" s="1186"/>
      <c r="C861" s="1186"/>
      <c r="D861" s="1212"/>
      <c r="E861" s="1212"/>
      <c r="F861" s="1200"/>
      <c r="G861" s="1211"/>
    </row>
    <row r="862" spans="1:7" s="1252" customFormat="1" ht="12" customHeight="1">
      <c r="A862" s="1747" t="s">
        <v>11</v>
      </c>
      <c r="B862" s="1747"/>
      <c r="C862" s="1747"/>
      <c r="D862" s="1747"/>
      <c r="E862" s="1747"/>
      <c r="F862" s="1200"/>
      <c r="G862" s="1211"/>
    </row>
    <row r="863" spans="1:7" s="1252" customFormat="1" ht="6" customHeight="1">
      <c r="A863" s="1244"/>
      <c r="B863" s="1186"/>
      <c r="C863" s="1186"/>
      <c r="D863" s="1212"/>
      <c r="E863" s="1212"/>
      <c r="F863" s="1200"/>
      <c r="G863" s="1211"/>
    </row>
    <row r="864" spans="1:7" s="1252" customFormat="1" ht="12.95" customHeight="1">
      <c r="A864" s="1244" t="s">
        <v>228</v>
      </c>
      <c r="B864" s="1259">
        <v>18.88</v>
      </c>
      <c r="C864" s="1212">
        <v>10.84</v>
      </c>
      <c r="D864" s="1260">
        <v>13.15</v>
      </c>
      <c r="E864" s="1211">
        <v>12</v>
      </c>
      <c r="F864" s="1211">
        <v>11.34</v>
      </c>
      <c r="G864" s="1211"/>
    </row>
    <row r="865" spans="1:7" s="1252" customFormat="1" ht="12.95" customHeight="1">
      <c r="A865" s="1244" t="s">
        <v>229</v>
      </c>
      <c r="B865" s="1259">
        <v>32.68</v>
      </c>
      <c r="C865" s="1212">
        <v>20.010000000000002</v>
      </c>
      <c r="D865" s="1260">
        <v>21.41</v>
      </c>
      <c r="E865" s="1211">
        <v>23</v>
      </c>
      <c r="F865" s="1211">
        <v>19.02</v>
      </c>
      <c r="G865" s="1211"/>
    </row>
    <row r="866" spans="1:7" s="1252" customFormat="1" ht="12.95" customHeight="1">
      <c r="A866" s="1244" t="s">
        <v>230</v>
      </c>
      <c r="B866" s="1259">
        <v>52.18</v>
      </c>
      <c r="C866" s="1212">
        <v>28.23</v>
      </c>
      <c r="D866" s="1260">
        <v>31.52</v>
      </c>
      <c r="E866" s="1211">
        <v>28.8</v>
      </c>
      <c r="F866" s="1211">
        <v>30.77</v>
      </c>
      <c r="G866" s="1211"/>
    </row>
    <row r="867" spans="1:7" s="1252" customFormat="1" ht="12.95" customHeight="1">
      <c r="A867" s="1244" t="s">
        <v>231</v>
      </c>
      <c r="B867" s="1259">
        <v>70.14</v>
      </c>
      <c r="C867" s="1212">
        <v>47.53</v>
      </c>
      <c r="D867" s="1260">
        <v>45.99</v>
      </c>
      <c r="E867" s="1211">
        <v>47.2</v>
      </c>
      <c r="F867" s="1211">
        <v>49.49</v>
      </c>
    </row>
    <row r="868" spans="1:7" s="1252" customFormat="1" ht="12.95" customHeight="1">
      <c r="A868" s="1244" t="s">
        <v>232</v>
      </c>
      <c r="B868" s="1259">
        <v>146.58000000000001</v>
      </c>
      <c r="C868" s="1212">
        <v>138.68</v>
      </c>
      <c r="D868" s="1260">
        <v>128.97</v>
      </c>
      <c r="E868" s="1211">
        <v>115</v>
      </c>
      <c r="F868" s="1211">
        <v>104.75</v>
      </c>
    </row>
    <row r="869" spans="1:7" s="1252" customFormat="1" ht="12.95" customHeight="1">
      <c r="A869" s="1244" t="s">
        <v>233</v>
      </c>
      <c r="B869" s="1259">
        <v>197.46</v>
      </c>
      <c r="C869" s="1212">
        <v>272.73</v>
      </c>
      <c r="D869" s="1260">
        <v>194.34</v>
      </c>
      <c r="E869" s="1211">
        <v>198.5</v>
      </c>
      <c r="F869" s="1211">
        <v>200.47</v>
      </c>
    </row>
    <row r="870" spans="1:7" s="1252" customFormat="1" ht="6" customHeight="1">
      <c r="A870" s="1244"/>
      <c r="B870" s="1187"/>
      <c r="C870" s="1212"/>
      <c r="D870" s="1200"/>
      <c r="E870" s="1212"/>
      <c r="F870" s="1212"/>
    </row>
    <row r="871" spans="1:7" s="1252" customFormat="1" ht="12.95" customHeight="1">
      <c r="A871" s="1222" t="s">
        <v>234</v>
      </c>
      <c r="B871" s="1266">
        <v>6.44</v>
      </c>
      <c r="C871" s="1216">
        <v>4.5599999999999996</v>
      </c>
      <c r="D871" s="1216">
        <v>4.8099999999999996</v>
      </c>
      <c r="E871" s="1216">
        <v>4.5</v>
      </c>
      <c r="F871" s="1216">
        <v>4.2699999999999996</v>
      </c>
    </row>
    <row r="872" spans="1:7" s="1252" customFormat="1" ht="9.75" customHeight="1">
      <c r="A872" s="1243" t="s">
        <v>213</v>
      </c>
      <c r="B872" s="1187"/>
      <c r="C872" s="1212"/>
      <c r="D872" s="1200"/>
      <c r="E872" s="1212"/>
      <c r="F872" s="1212"/>
    </row>
    <row r="873" spans="1:7" s="1252" customFormat="1" ht="12.95" customHeight="1">
      <c r="A873" s="1209" t="s">
        <v>214</v>
      </c>
      <c r="B873" s="1186">
        <v>34.67</v>
      </c>
      <c r="C873" s="1212">
        <v>29.45</v>
      </c>
      <c r="D873" s="1212">
        <v>74.180000000000007</v>
      </c>
      <c r="E873" s="1211">
        <v>50.5</v>
      </c>
      <c r="F873" s="1211">
        <v>33.479999999999997</v>
      </c>
    </row>
    <row r="874" spans="1:7" s="1252" customFormat="1" ht="12.95" customHeight="1">
      <c r="A874" s="1209" t="s">
        <v>215</v>
      </c>
      <c r="B874" s="1186">
        <v>35.450000000000003</v>
      </c>
      <c r="C874" s="1212">
        <v>31.25</v>
      </c>
      <c r="D874" s="1212">
        <v>75.98</v>
      </c>
      <c r="E874" s="1211">
        <v>53.3</v>
      </c>
      <c r="F874" s="1211">
        <v>37.35</v>
      </c>
    </row>
    <row r="875" spans="1:7" s="1252" customFormat="1" ht="12.95" customHeight="1">
      <c r="A875" s="1209" t="s">
        <v>216</v>
      </c>
      <c r="B875" s="1186">
        <v>0.77</v>
      </c>
      <c r="C875" s="1212">
        <v>1.79</v>
      </c>
      <c r="D875" s="1212">
        <v>1.8</v>
      </c>
      <c r="E875" s="1211">
        <v>2.81</v>
      </c>
      <c r="F875" s="1211">
        <v>3.87</v>
      </c>
    </row>
    <row r="876" spans="1:7" s="1252" customFormat="1" ht="12.95" customHeight="1">
      <c r="A876" s="1244" t="s">
        <v>217</v>
      </c>
      <c r="B876" s="1259">
        <v>0.53</v>
      </c>
      <c r="C876" s="1247">
        <v>0.44</v>
      </c>
      <c r="D876" s="1260">
        <v>0.43</v>
      </c>
      <c r="E876" s="1211">
        <v>0.2</v>
      </c>
      <c r="F876" s="1211">
        <v>0.31</v>
      </c>
    </row>
    <row r="877" spans="1:7" s="1252" customFormat="1" ht="12.95" customHeight="1">
      <c r="A877" s="1244" t="s">
        <v>218</v>
      </c>
      <c r="B877" s="1259">
        <v>0.14000000000000001</v>
      </c>
      <c r="C877" s="1212">
        <v>0.26</v>
      </c>
      <c r="D877" s="1260">
        <v>0.25</v>
      </c>
      <c r="E877" s="1211">
        <v>0.54</v>
      </c>
      <c r="F877" s="1211">
        <v>0.35</v>
      </c>
    </row>
    <row r="878" spans="1:7" s="1252" customFormat="1" ht="12.95" customHeight="1">
      <c r="A878" s="1244" t="s">
        <v>219</v>
      </c>
      <c r="B878" s="1259">
        <v>0.72</v>
      </c>
      <c r="C878" s="1212">
        <v>0.42</v>
      </c>
      <c r="D878" s="1260">
        <v>0.28999999999999998</v>
      </c>
      <c r="E878" s="1211">
        <v>0.39</v>
      </c>
      <c r="F878" s="1211">
        <v>0.43</v>
      </c>
    </row>
    <row r="879" spans="1:7" s="1252" customFormat="1" ht="12.95" customHeight="1">
      <c r="A879" s="1244" t="s">
        <v>220</v>
      </c>
      <c r="B879" s="1259">
        <v>0.83</v>
      </c>
      <c r="C879" s="1212">
        <v>0.56000000000000005</v>
      </c>
      <c r="D879" s="1260">
        <v>0.34</v>
      </c>
      <c r="E879" s="1211">
        <v>0.5</v>
      </c>
      <c r="F879" s="1211">
        <v>0.46</v>
      </c>
    </row>
    <row r="880" spans="1:7" s="1252" customFormat="1" ht="12.95" customHeight="1">
      <c r="A880" s="1244" t="s">
        <v>221</v>
      </c>
      <c r="B880" s="1259">
        <v>1.05</v>
      </c>
      <c r="C880" s="1212">
        <v>0.51</v>
      </c>
      <c r="D880" s="1260">
        <v>0.17</v>
      </c>
      <c r="E880" s="1211">
        <v>0.55000000000000004</v>
      </c>
      <c r="F880" s="1211">
        <v>0.32</v>
      </c>
    </row>
    <row r="881" spans="1:6" s="1252" customFormat="1" ht="12.95" customHeight="1">
      <c r="A881" s="1244" t="s">
        <v>222</v>
      </c>
      <c r="B881" s="1259">
        <v>1.29</v>
      </c>
      <c r="C881" s="1212">
        <v>0.84</v>
      </c>
      <c r="D881" s="1260">
        <v>0.82</v>
      </c>
      <c r="E881" s="1211">
        <v>0.76</v>
      </c>
      <c r="F881" s="1211">
        <v>0.68</v>
      </c>
    </row>
    <row r="882" spans="1:6" s="1252" customFormat="1" ht="12.95" customHeight="1">
      <c r="A882" s="1244" t="s">
        <v>223</v>
      </c>
      <c r="B882" s="1259">
        <v>2.11</v>
      </c>
      <c r="C882" s="1212">
        <v>1.27</v>
      </c>
      <c r="D882" s="1260">
        <v>1.51</v>
      </c>
      <c r="E882" s="1211">
        <v>1.1200000000000001</v>
      </c>
      <c r="F882" s="1211">
        <v>1.34</v>
      </c>
    </row>
    <row r="883" spans="1:6" s="1252" customFormat="1" ht="12.95" customHeight="1">
      <c r="A883" s="1244" t="s">
        <v>224</v>
      </c>
      <c r="B883" s="1259">
        <v>3.04</v>
      </c>
      <c r="C883" s="1212">
        <v>1.89</v>
      </c>
      <c r="D883" s="1260">
        <v>1.44</v>
      </c>
      <c r="E883" s="1211">
        <v>2.74</v>
      </c>
      <c r="F883" s="1211">
        <v>2.56</v>
      </c>
    </row>
    <row r="884" spans="1:6" s="1252" customFormat="1" ht="12.95" customHeight="1">
      <c r="A884" s="1244" t="s">
        <v>225</v>
      </c>
      <c r="B884" s="1259">
        <v>5.51</v>
      </c>
      <c r="C884" s="1212">
        <v>3.57</v>
      </c>
      <c r="D884" s="1260">
        <v>3.07</v>
      </c>
      <c r="E884" s="1211">
        <v>3.36</v>
      </c>
      <c r="F884" s="1211">
        <v>2.81</v>
      </c>
    </row>
    <row r="885" spans="1:6" s="1252" customFormat="1" ht="12.95" customHeight="1">
      <c r="A885" s="1244" t="s">
        <v>226</v>
      </c>
      <c r="B885" s="1259">
        <v>7.91</v>
      </c>
      <c r="C885" s="1212">
        <v>5.18</v>
      </c>
      <c r="D885" s="1260">
        <v>4.18</v>
      </c>
      <c r="E885" s="1211">
        <v>3.94</v>
      </c>
      <c r="F885" s="1211">
        <v>4.3600000000000003</v>
      </c>
    </row>
    <row r="886" spans="1:6" s="1252" customFormat="1" ht="12.95" customHeight="1">
      <c r="A886" s="1244" t="s">
        <v>227</v>
      </c>
      <c r="B886" s="1259">
        <v>13.62</v>
      </c>
      <c r="C886" s="1212">
        <v>9.3000000000000007</v>
      </c>
      <c r="D886" s="1260">
        <v>5.84</v>
      </c>
      <c r="E886" s="1211">
        <v>9.0299999999999994</v>
      </c>
      <c r="F886" s="1211">
        <v>9.18</v>
      </c>
    </row>
    <row r="887" spans="1:6" s="1252" customFormat="1" ht="12.95" customHeight="1">
      <c r="A887" s="1244" t="s">
        <v>228</v>
      </c>
      <c r="B887" s="1259">
        <v>25.06</v>
      </c>
      <c r="C887" s="1212">
        <v>12.67</v>
      </c>
      <c r="D887" s="1260">
        <v>17.48</v>
      </c>
      <c r="E887" s="1211">
        <v>13.34</v>
      </c>
      <c r="F887" s="1211">
        <v>14.73</v>
      </c>
    </row>
    <row r="888" spans="1:6" s="1252" customFormat="1" ht="12.95" customHeight="1">
      <c r="A888" s="1244" t="s">
        <v>229</v>
      </c>
      <c r="B888" s="1259">
        <v>40.71</v>
      </c>
      <c r="C888" s="1212">
        <v>27.86</v>
      </c>
      <c r="D888" s="1260">
        <v>28.67</v>
      </c>
      <c r="E888" s="1211">
        <v>28.41</v>
      </c>
      <c r="F888" s="1211">
        <v>24.15</v>
      </c>
    </row>
    <row r="889" spans="1:6" s="1252" customFormat="1" ht="12.95" customHeight="1">
      <c r="A889" s="1244" t="s">
        <v>230</v>
      </c>
      <c r="B889" s="1259">
        <v>65.72</v>
      </c>
      <c r="C889" s="1212">
        <v>34.86</v>
      </c>
      <c r="D889" s="1260">
        <v>37.869999999999997</v>
      </c>
      <c r="E889" s="1211">
        <v>33.11</v>
      </c>
      <c r="F889" s="1211">
        <v>33.85</v>
      </c>
    </row>
    <row r="890" spans="1:6" s="1252" customFormat="1" ht="12.95" customHeight="1">
      <c r="A890" s="1244" t="s">
        <v>231</v>
      </c>
      <c r="B890" s="1259">
        <v>85.89</v>
      </c>
      <c r="C890" s="1212">
        <v>50.58</v>
      </c>
      <c r="D890" s="1260">
        <v>53.55</v>
      </c>
      <c r="E890" s="1211">
        <v>48.8</v>
      </c>
      <c r="F890" s="1211">
        <v>52.2</v>
      </c>
    </row>
    <row r="891" spans="1:6" s="1252" customFormat="1" ht="12.95" customHeight="1">
      <c r="A891" s="1244" t="s">
        <v>232</v>
      </c>
      <c r="B891" s="1259">
        <v>157.18</v>
      </c>
      <c r="C891" s="1212">
        <v>165.43</v>
      </c>
      <c r="D891" s="1260">
        <v>127.27</v>
      </c>
      <c r="E891" s="1211">
        <v>125.26</v>
      </c>
      <c r="F891" s="1211">
        <v>117.15</v>
      </c>
    </row>
    <row r="892" spans="1:6" s="1252" customFormat="1" ht="12.95" customHeight="1">
      <c r="A892" s="1244" t="s">
        <v>233</v>
      </c>
      <c r="B892" s="1259">
        <v>242.29</v>
      </c>
      <c r="C892" s="1212">
        <v>243.24</v>
      </c>
      <c r="D892" s="1260">
        <v>187.82</v>
      </c>
      <c r="E892" s="1211">
        <v>184.3</v>
      </c>
      <c r="F892" s="1212">
        <v>175.72</v>
      </c>
    </row>
    <row r="893" spans="1:6" s="1252" customFormat="1" ht="4.5" customHeight="1">
      <c r="A893" s="1244"/>
      <c r="B893" s="1187"/>
      <c r="C893" s="1212"/>
      <c r="D893" s="1200"/>
      <c r="E893" s="1212"/>
      <c r="F893" s="1212"/>
    </row>
    <row r="894" spans="1:6" s="1252" customFormat="1" ht="12.95" customHeight="1">
      <c r="A894" s="1222" t="s">
        <v>235</v>
      </c>
      <c r="B894" s="1215">
        <v>5.04</v>
      </c>
      <c r="C894" s="1216">
        <v>4.01</v>
      </c>
      <c r="D894" s="1216">
        <v>4.17</v>
      </c>
      <c r="E894" s="1269">
        <v>4</v>
      </c>
      <c r="F894" s="67">
        <v>3.75</v>
      </c>
    </row>
    <row r="895" spans="1:6" s="1252" customFormat="1" ht="9.75" customHeight="1">
      <c r="A895" s="1243" t="s">
        <v>213</v>
      </c>
      <c r="B895" s="1187"/>
      <c r="C895" s="1212"/>
      <c r="D895" s="1200"/>
      <c r="E895" s="1212"/>
      <c r="F895" s="1212"/>
    </row>
    <row r="896" spans="1:6" s="1252" customFormat="1" ht="12.95" customHeight="1">
      <c r="A896" s="1209" t="s">
        <v>214</v>
      </c>
      <c r="B896" s="1186">
        <v>25.15</v>
      </c>
      <c r="C896" s="1212">
        <v>25.34</v>
      </c>
      <c r="D896" s="1212">
        <v>54.11</v>
      </c>
      <c r="E896" s="1211">
        <v>39.4</v>
      </c>
      <c r="F896" s="1211">
        <v>28.13</v>
      </c>
    </row>
    <row r="897" spans="1:6" s="1252" customFormat="1" ht="12.95" customHeight="1">
      <c r="A897" s="1209" t="s">
        <v>215</v>
      </c>
      <c r="B897" s="1186">
        <v>25.64</v>
      </c>
      <c r="C897" s="1186">
        <v>26.43</v>
      </c>
      <c r="D897" s="1212">
        <v>55.55</v>
      </c>
      <c r="E897" s="1211">
        <v>41.4</v>
      </c>
      <c r="F897" s="1211">
        <v>30.64</v>
      </c>
    </row>
    <row r="898" spans="1:6" s="1252" customFormat="1" ht="12.95" customHeight="1">
      <c r="A898" s="1209" t="s">
        <v>216</v>
      </c>
      <c r="B898" s="1186">
        <v>0.5</v>
      </c>
      <c r="C898" s="1212">
        <v>1.0900000000000001</v>
      </c>
      <c r="D898" s="1212">
        <v>1.44</v>
      </c>
      <c r="E898" s="1211">
        <v>1.98</v>
      </c>
      <c r="F898" s="1211">
        <v>2.5099999999999998</v>
      </c>
    </row>
    <row r="899" spans="1:6" s="1252" customFormat="1" ht="12.95" customHeight="1">
      <c r="A899" s="1244" t="s">
        <v>217</v>
      </c>
      <c r="B899" s="1259">
        <v>0.39</v>
      </c>
      <c r="C899" s="1212">
        <v>0.18</v>
      </c>
      <c r="D899" s="1260">
        <v>0.45</v>
      </c>
      <c r="E899" s="1211">
        <v>0.04</v>
      </c>
      <c r="F899" s="1211">
        <v>0.16</v>
      </c>
    </row>
    <row r="900" spans="1:6" s="1252" customFormat="1" ht="12.95" customHeight="1">
      <c r="A900" s="1244" t="s">
        <v>218</v>
      </c>
      <c r="B900" s="1259">
        <v>0.08</v>
      </c>
      <c r="C900" s="1212">
        <v>0.21</v>
      </c>
      <c r="D900" s="1260">
        <v>0.27</v>
      </c>
      <c r="E900" s="1211">
        <v>0.09</v>
      </c>
      <c r="F900" s="1211">
        <v>0.27</v>
      </c>
    </row>
    <row r="901" spans="1:6" s="1252" customFormat="1" ht="12.95" customHeight="1">
      <c r="A901" s="1244" t="s">
        <v>219</v>
      </c>
      <c r="B901" s="1259">
        <v>0.28000000000000003</v>
      </c>
      <c r="C901" s="1212">
        <v>0.35</v>
      </c>
      <c r="D901" s="1260">
        <v>0.37</v>
      </c>
      <c r="E901" s="1211">
        <v>0.52</v>
      </c>
      <c r="F901" s="1211">
        <v>0.28000000000000003</v>
      </c>
    </row>
    <row r="902" spans="1:6" s="1252" customFormat="1" ht="12.95" customHeight="1">
      <c r="A902" s="1244" t="s">
        <v>220</v>
      </c>
      <c r="B902" s="1259">
        <v>0.19</v>
      </c>
      <c r="C902" s="1212">
        <v>0.45</v>
      </c>
      <c r="D902" s="1260">
        <v>0.44</v>
      </c>
      <c r="E902" s="1211">
        <v>0.47</v>
      </c>
      <c r="F902" s="1211">
        <v>0.16</v>
      </c>
    </row>
    <row r="903" spans="1:6" s="1252" customFormat="1" ht="12.95" customHeight="1">
      <c r="A903" s="1244" t="s">
        <v>221</v>
      </c>
      <c r="B903" s="1259">
        <v>0.22</v>
      </c>
      <c r="C903" s="1212">
        <v>0.32</v>
      </c>
      <c r="D903" s="1260">
        <v>0.25</v>
      </c>
      <c r="E903" s="1211">
        <v>0.46</v>
      </c>
      <c r="F903" s="1211">
        <v>0.46</v>
      </c>
    </row>
    <row r="904" spans="1:6" s="1252" customFormat="1" ht="12.95" customHeight="1">
      <c r="A904" s="1244" t="s">
        <v>222</v>
      </c>
      <c r="B904" s="1259">
        <v>0.33</v>
      </c>
      <c r="C904" s="1212">
        <v>0.63</v>
      </c>
      <c r="D904" s="1260">
        <v>0.49</v>
      </c>
      <c r="E904" s="1211">
        <v>0.27</v>
      </c>
      <c r="F904" s="1211">
        <v>0.62</v>
      </c>
    </row>
    <row r="905" spans="1:6" s="1252" customFormat="1" ht="12.95" customHeight="1">
      <c r="A905" s="1244" t="s">
        <v>223</v>
      </c>
      <c r="B905" s="1259">
        <v>1.67</v>
      </c>
      <c r="C905" s="1212">
        <v>0.72</v>
      </c>
      <c r="D905" s="1260">
        <v>0.91</v>
      </c>
      <c r="E905" s="1211">
        <v>0.57999999999999996</v>
      </c>
      <c r="F905" s="1211">
        <v>0.72</v>
      </c>
    </row>
    <row r="906" spans="1:6" s="1252" customFormat="1" ht="12.95" customHeight="1">
      <c r="A906" s="1244" t="s">
        <v>224</v>
      </c>
      <c r="B906" s="1259">
        <v>1.91</v>
      </c>
      <c r="C906" s="1212">
        <v>1.27</v>
      </c>
      <c r="D906" s="1260">
        <v>0.66</v>
      </c>
      <c r="E906" s="1211">
        <v>1.1000000000000001</v>
      </c>
      <c r="F906" s="1211">
        <v>1.46</v>
      </c>
    </row>
    <row r="907" spans="1:6" s="1252" customFormat="1" ht="12.95" customHeight="1">
      <c r="A907" s="1244" t="s">
        <v>225</v>
      </c>
      <c r="B907" s="1259">
        <v>2.54</v>
      </c>
      <c r="C907" s="1212">
        <v>2.2000000000000002</v>
      </c>
      <c r="D907" s="1260">
        <v>2.14</v>
      </c>
      <c r="E907" s="1211">
        <v>2.19</v>
      </c>
      <c r="F907" s="1211">
        <v>1.51</v>
      </c>
    </row>
    <row r="908" spans="1:6" s="1252" customFormat="1" ht="12.95" customHeight="1">
      <c r="A908" s="1244" t="s">
        <v>226</v>
      </c>
      <c r="B908" s="1259">
        <v>4.07</v>
      </c>
      <c r="C908" s="1212">
        <v>3.65</v>
      </c>
      <c r="D908" s="1260">
        <v>3.07</v>
      </c>
      <c r="E908" s="1211">
        <v>3.03</v>
      </c>
      <c r="F908" s="1211">
        <v>2.36</v>
      </c>
    </row>
    <row r="909" spans="1:6" s="1252" customFormat="1" ht="12.95" customHeight="1">
      <c r="A909" s="1244" t="s">
        <v>227</v>
      </c>
      <c r="B909" s="1259">
        <v>6.76</v>
      </c>
      <c r="C909" s="1212">
        <v>5.05</v>
      </c>
      <c r="D909" s="1260">
        <v>6.64</v>
      </c>
      <c r="E909" s="1211">
        <v>5.41</v>
      </c>
      <c r="F909" s="1211">
        <v>5.63</v>
      </c>
    </row>
    <row r="910" spans="1:6" s="1252" customFormat="1" ht="12.95" customHeight="1">
      <c r="A910" s="1244" t="s">
        <v>228</v>
      </c>
      <c r="B910" s="1259">
        <v>14.02</v>
      </c>
      <c r="C910" s="1212">
        <v>9.2200000000000006</v>
      </c>
      <c r="D910" s="1260">
        <v>9.17</v>
      </c>
      <c r="E910" s="1211">
        <v>10.69</v>
      </c>
      <c r="F910" s="1211">
        <v>8.18</v>
      </c>
    </row>
    <row r="911" spans="1:6" s="1252" customFormat="1" ht="12.95" customHeight="1">
      <c r="A911" s="1244" t="s">
        <v>229</v>
      </c>
      <c r="B911" s="1259">
        <v>26.52</v>
      </c>
      <c r="C911" s="1212">
        <v>13.22</v>
      </c>
      <c r="D911" s="1260">
        <v>15.32</v>
      </c>
      <c r="E911" s="1211">
        <v>18.559999999999999</v>
      </c>
      <c r="F911" s="1211">
        <v>14.82</v>
      </c>
    </row>
    <row r="912" spans="1:6" s="1252" customFormat="1" ht="12.95" customHeight="1">
      <c r="A912" s="1244" t="s">
        <v>230</v>
      </c>
      <c r="B912" s="1259">
        <v>42.78</v>
      </c>
      <c r="C912" s="1212">
        <v>22.66</v>
      </c>
      <c r="D912" s="1260">
        <v>26.2</v>
      </c>
      <c r="E912" s="1211">
        <v>25.35</v>
      </c>
      <c r="F912" s="1211">
        <v>28.23</v>
      </c>
    </row>
    <row r="913" spans="1:7" s="1252" customFormat="1" ht="12.95" customHeight="1">
      <c r="A913" s="1244" t="s">
        <v>231</v>
      </c>
      <c r="B913" s="1259">
        <v>60.93</v>
      </c>
      <c r="C913" s="1212">
        <v>45.41</v>
      </c>
      <c r="D913" s="1260">
        <v>40.64</v>
      </c>
      <c r="E913" s="1211">
        <v>46</v>
      </c>
      <c r="F913" s="1211">
        <v>47.47</v>
      </c>
    </row>
    <row r="914" spans="1:7" s="1252" customFormat="1" ht="12.95" customHeight="1">
      <c r="A914" s="1244" t="s">
        <v>232</v>
      </c>
      <c r="B914" s="1259">
        <v>140.68</v>
      </c>
      <c r="C914" s="1212">
        <v>122.14</v>
      </c>
      <c r="D914" s="1260">
        <v>130.02000000000001</v>
      </c>
      <c r="E914" s="1211">
        <v>108.56</v>
      </c>
      <c r="F914" s="1211">
        <v>96.99</v>
      </c>
    </row>
    <row r="915" spans="1:7" s="1252" customFormat="1" ht="12.95" customHeight="1">
      <c r="A915" s="1244" t="s">
        <v>233</v>
      </c>
      <c r="B915" s="1259">
        <v>176.35</v>
      </c>
      <c r="C915" s="1212">
        <v>289.16000000000003</v>
      </c>
      <c r="D915" s="1260">
        <v>198.2</v>
      </c>
      <c r="E915" s="1211">
        <v>206.69</v>
      </c>
      <c r="F915" s="1211">
        <v>214.81</v>
      </c>
    </row>
    <row r="916" spans="1:7" s="1252" customFormat="1" ht="1.5" customHeight="1">
      <c r="A916" s="1272"/>
      <c r="B916" s="1273"/>
      <c r="C916" s="1273"/>
      <c r="D916" s="1274"/>
      <c r="E916" s="1274"/>
      <c r="F916" s="1275"/>
    </row>
    <row r="917" spans="1:7" s="1252" customFormat="1" ht="13.5" customHeight="1">
      <c r="A917" s="1212" t="s">
        <v>238</v>
      </c>
      <c r="B917" s="1187"/>
      <c r="C917" s="1187"/>
      <c r="D917" s="1187"/>
      <c r="E917" s="1200"/>
      <c r="F917" s="1200"/>
      <c r="G917" s="1212"/>
    </row>
    <row r="918" spans="1:7" customFormat="1" ht="14.25" customHeight="1">
      <c r="A918" s="1717"/>
      <c r="B918" s="1717"/>
      <c r="C918" s="1717"/>
      <c r="D918" s="1717"/>
      <c r="E918" s="1717"/>
      <c r="F918" s="1717"/>
    </row>
  </sheetData>
  <mergeCells count="24">
    <mergeCell ref="A840:E840"/>
    <mergeCell ref="A862:E862"/>
    <mergeCell ref="A918:F918"/>
    <mergeCell ref="A613:E613"/>
    <mergeCell ref="A634:E634"/>
    <mergeCell ref="A692:E692"/>
    <mergeCell ref="A764:E764"/>
    <mergeCell ref="A805:E805"/>
    <mergeCell ref="A748:E748"/>
    <mergeCell ref="A406:E406"/>
    <mergeCell ref="A463:E463"/>
    <mergeCell ref="A520:E520"/>
    <mergeCell ref="A538:E538"/>
    <mergeCell ref="A577:E577"/>
    <mergeCell ref="A235:E235"/>
    <mergeCell ref="A292:E292"/>
    <mergeCell ref="A310:E310"/>
    <mergeCell ref="A349:E349"/>
    <mergeCell ref="A385:E385"/>
    <mergeCell ref="A1:C1"/>
    <mergeCell ref="A7:F7"/>
    <mergeCell ref="A63:F63"/>
    <mergeCell ref="A121:F121"/>
    <mergeCell ref="A179:F179"/>
  </mergeCells>
  <hyperlinks>
    <hyperlink ref="A1" location="Содержание!A1" display="Вернуться в СОДЕРЖАНИЕ" xr:uid="{A0E79F39-4C87-4B57-97A0-DD568A35A505}"/>
  </hyperlinks>
  <pageMargins left="0.78740157480314965" right="0.78740157480314965" top="0.59055118110236227" bottom="0.78740157480314965" header="0.51181102362204722" footer="0.43307086614173229"/>
  <pageSetup paperSize="9" firstPageNumber="125" orientation="portrait" useFirstPageNumber="1" r:id="rId1"/>
  <headerFooter alignWithMargins="0">
    <oddFooter>&amp;C&amp;"Times New Roman,обычный"&amp;9&amp;P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I603"/>
  <sheetViews>
    <sheetView zoomScale="110" zoomScaleNormal="110" workbookViewId="0">
      <pane xSplit="1" ySplit="6" topLeftCell="B151" activePane="bottomRight" state="frozen"/>
      <selection activeCell="P15" sqref="P15"/>
      <selection pane="topRight" activeCell="P15" sqref="P15"/>
      <selection pane="bottomLeft" activeCell="P15" sqref="P15"/>
      <selection pane="bottomRight" activeCell="L167" sqref="L167"/>
    </sheetView>
  </sheetViews>
  <sheetFormatPr defaultColWidth="10.7109375" defaultRowHeight="12.75"/>
  <cols>
    <col min="1" max="1" width="7.85546875" style="117" customWidth="1"/>
    <col min="2" max="7" width="11" style="121" customWidth="1"/>
    <col min="8" max="8" width="11.85546875" style="118" customWidth="1"/>
    <col min="9" max="249" width="10.7109375" style="117"/>
    <col min="250" max="250" width="5.7109375" style="117" customWidth="1"/>
    <col min="251" max="251" width="12" style="117" customWidth="1"/>
    <col min="252" max="252" width="12.28515625" style="117" customWidth="1"/>
    <col min="253" max="253" width="13" style="117" customWidth="1"/>
    <col min="254" max="254" width="12.140625" style="117" customWidth="1"/>
    <col min="255" max="255" width="11.140625" style="117" customWidth="1"/>
    <col min="256" max="256" width="14" style="117" customWidth="1"/>
    <col min="257" max="257" width="14.140625" style="117" customWidth="1"/>
    <col min="258" max="505" width="10.7109375" style="117"/>
    <col min="506" max="506" width="5.7109375" style="117" customWidth="1"/>
    <col min="507" max="507" width="12" style="117" customWidth="1"/>
    <col min="508" max="508" width="12.28515625" style="117" customWidth="1"/>
    <col min="509" max="509" width="13" style="117" customWidth="1"/>
    <col min="510" max="510" width="12.140625" style="117" customWidth="1"/>
    <col min="511" max="511" width="11.140625" style="117" customWidth="1"/>
    <col min="512" max="512" width="14" style="117" customWidth="1"/>
    <col min="513" max="513" width="14.140625" style="117" customWidth="1"/>
    <col min="514" max="761" width="10.7109375" style="117"/>
    <col min="762" max="762" width="5.7109375" style="117" customWidth="1"/>
    <col min="763" max="763" width="12" style="117" customWidth="1"/>
    <col min="764" max="764" width="12.28515625" style="117" customWidth="1"/>
    <col min="765" max="765" width="13" style="117" customWidth="1"/>
    <col min="766" max="766" width="12.140625" style="117" customWidth="1"/>
    <col min="767" max="767" width="11.140625" style="117" customWidth="1"/>
    <col min="768" max="768" width="14" style="117" customWidth="1"/>
    <col min="769" max="769" width="14.140625" style="117" customWidth="1"/>
    <col min="770" max="1017" width="10.7109375" style="117"/>
    <col min="1018" max="1018" width="5.7109375" style="117" customWidth="1"/>
    <col min="1019" max="1019" width="12" style="117" customWidth="1"/>
    <col min="1020" max="1020" width="12.28515625" style="117" customWidth="1"/>
    <col min="1021" max="1021" width="13" style="117" customWidth="1"/>
    <col min="1022" max="1022" width="12.140625" style="117" customWidth="1"/>
    <col min="1023" max="1023" width="11.140625" style="117" customWidth="1"/>
    <col min="1024" max="1024" width="14" style="117" customWidth="1"/>
    <col min="1025" max="1025" width="14.140625" style="117" customWidth="1"/>
    <col min="1026" max="1273" width="10.7109375" style="117"/>
    <col min="1274" max="1274" width="5.7109375" style="117" customWidth="1"/>
    <col min="1275" max="1275" width="12" style="117" customWidth="1"/>
    <col min="1276" max="1276" width="12.28515625" style="117" customWidth="1"/>
    <col min="1277" max="1277" width="13" style="117" customWidth="1"/>
    <col min="1278" max="1278" width="12.140625" style="117" customWidth="1"/>
    <col min="1279" max="1279" width="11.140625" style="117" customWidth="1"/>
    <col min="1280" max="1280" width="14" style="117" customWidth="1"/>
    <col min="1281" max="1281" width="14.140625" style="117" customWidth="1"/>
    <col min="1282" max="1529" width="10.7109375" style="117"/>
    <col min="1530" max="1530" width="5.7109375" style="117" customWidth="1"/>
    <col min="1531" max="1531" width="12" style="117" customWidth="1"/>
    <col min="1532" max="1532" width="12.28515625" style="117" customWidth="1"/>
    <col min="1533" max="1533" width="13" style="117" customWidth="1"/>
    <col min="1534" max="1534" width="12.140625" style="117" customWidth="1"/>
    <col min="1535" max="1535" width="11.140625" style="117" customWidth="1"/>
    <col min="1536" max="1536" width="14" style="117" customWidth="1"/>
    <col min="1537" max="1537" width="14.140625" style="117" customWidth="1"/>
    <col min="1538" max="1785" width="10.7109375" style="117"/>
    <col min="1786" max="1786" width="5.7109375" style="117" customWidth="1"/>
    <col min="1787" max="1787" width="12" style="117" customWidth="1"/>
    <col min="1788" max="1788" width="12.28515625" style="117" customWidth="1"/>
    <col min="1789" max="1789" width="13" style="117" customWidth="1"/>
    <col min="1790" max="1790" width="12.140625" style="117" customWidth="1"/>
    <col min="1791" max="1791" width="11.140625" style="117" customWidth="1"/>
    <col min="1792" max="1792" width="14" style="117" customWidth="1"/>
    <col min="1793" max="1793" width="14.140625" style="117" customWidth="1"/>
    <col min="1794" max="2041" width="10.7109375" style="117"/>
    <col min="2042" max="2042" width="5.7109375" style="117" customWidth="1"/>
    <col min="2043" max="2043" width="12" style="117" customWidth="1"/>
    <col min="2044" max="2044" width="12.28515625" style="117" customWidth="1"/>
    <col min="2045" max="2045" width="13" style="117" customWidth="1"/>
    <col min="2046" max="2046" width="12.140625" style="117" customWidth="1"/>
    <col min="2047" max="2047" width="11.140625" style="117" customWidth="1"/>
    <col min="2048" max="2048" width="14" style="117" customWidth="1"/>
    <col min="2049" max="2049" width="14.140625" style="117" customWidth="1"/>
    <col min="2050" max="2297" width="10.7109375" style="117"/>
    <col min="2298" max="2298" width="5.7109375" style="117" customWidth="1"/>
    <col min="2299" max="2299" width="12" style="117" customWidth="1"/>
    <col min="2300" max="2300" width="12.28515625" style="117" customWidth="1"/>
    <col min="2301" max="2301" width="13" style="117" customWidth="1"/>
    <col min="2302" max="2302" width="12.140625" style="117" customWidth="1"/>
    <col min="2303" max="2303" width="11.140625" style="117" customWidth="1"/>
    <col min="2304" max="2304" width="14" style="117" customWidth="1"/>
    <col min="2305" max="2305" width="14.140625" style="117" customWidth="1"/>
    <col min="2306" max="2553" width="10.7109375" style="117"/>
    <col min="2554" max="2554" width="5.7109375" style="117" customWidth="1"/>
    <col min="2555" max="2555" width="12" style="117" customWidth="1"/>
    <col min="2556" max="2556" width="12.28515625" style="117" customWidth="1"/>
    <col min="2557" max="2557" width="13" style="117" customWidth="1"/>
    <col min="2558" max="2558" width="12.140625" style="117" customWidth="1"/>
    <col min="2559" max="2559" width="11.140625" style="117" customWidth="1"/>
    <col min="2560" max="2560" width="14" style="117" customWidth="1"/>
    <col min="2561" max="2561" width="14.140625" style="117" customWidth="1"/>
    <col min="2562" max="2809" width="10.7109375" style="117"/>
    <col min="2810" max="2810" width="5.7109375" style="117" customWidth="1"/>
    <col min="2811" max="2811" width="12" style="117" customWidth="1"/>
    <col min="2812" max="2812" width="12.28515625" style="117" customWidth="1"/>
    <col min="2813" max="2813" width="13" style="117" customWidth="1"/>
    <col min="2814" max="2814" width="12.140625" style="117" customWidth="1"/>
    <col min="2815" max="2815" width="11.140625" style="117" customWidth="1"/>
    <col min="2816" max="2816" width="14" style="117" customWidth="1"/>
    <col min="2817" max="2817" width="14.140625" style="117" customWidth="1"/>
    <col min="2818" max="3065" width="10.7109375" style="117"/>
    <col min="3066" max="3066" width="5.7109375" style="117" customWidth="1"/>
    <col min="3067" max="3067" width="12" style="117" customWidth="1"/>
    <col min="3068" max="3068" width="12.28515625" style="117" customWidth="1"/>
    <col min="3069" max="3069" width="13" style="117" customWidth="1"/>
    <col min="3070" max="3070" width="12.140625" style="117" customWidth="1"/>
    <col min="3071" max="3071" width="11.140625" style="117" customWidth="1"/>
    <col min="3072" max="3072" width="14" style="117" customWidth="1"/>
    <col min="3073" max="3073" width="14.140625" style="117" customWidth="1"/>
    <col min="3074" max="3321" width="10.7109375" style="117"/>
    <col min="3322" max="3322" width="5.7109375" style="117" customWidth="1"/>
    <col min="3323" max="3323" width="12" style="117" customWidth="1"/>
    <col min="3324" max="3324" width="12.28515625" style="117" customWidth="1"/>
    <col min="3325" max="3325" width="13" style="117" customWidth="1"/>
    <col min="3326" max="3326" width="12.140625" style="117" customWidth="1"/>
    <col min="3327" max="3327" width="11.140625" style="117" customWidth="1"/>
    <col min="3328" max="3328" width="14" style="117" customWidth="1"/>
    <col min="3329" max="3329" width="14.140625" style="117" customWidth="1"/>
    <col min="3330" max="3577" width="10.7109375" style="117"/>
    <col min="3578" max="3578" width="5.7109375" style="117" customWidth="1"/>
    <col min="3579" max="3579" width="12" style="117" customWidth="1"/>
    <col min="3580" max="3580" width="12.28515625" style="117" customWidth="1"/>
    <col min="3581" max="3581" width="13" style="117" customWidth="1"/>
    <col min="3582" max="3582" width="12.140625" style="117" customWidth="1"/>
    <col min="3583" max="3583" width="11.140625" style="117" customWidth="1"/>
    <col min="3584" max="3584" width="14" style="117" customWidth="1"/>
    <col min="3585" max="3585" width="14.140625" style="117" customWidth="1"/>
    <col min="3586" max="3833" width="10.7109375" style="117"/>
    <col min="3834" max="3834" width="5.7109375" style="117" customWidth="1"/>
    <col min="3835" max="3835" width="12" style="117" customWidth="1"/>
    <col min="3836" max="3836" width="12.28515625" style="117" customWidth="1"/>
    <col min="3837" max="3837" width="13" style="117" customWidth="1"/>
    <col min="3838" max="3838" width="12.140625" style="117" customWidth="1"/>
    <col min="3839" max="3839" width="11.140625" style="117" customWidth="1"/>
    <col min="3840" max="3840" width="14" style="117" customWidth="1"/>
    <col min="3841" max="3841" width="14.140625" style="117" customWidth="1"/>
    <col min="3842" max="4089" width="10.7109375" style="117"/>
    <col min="4090" max="4090" width="5.7109375" style="117" customWidth="1"/>
    <col min="4091" max="4091" width="12" style="117" customWidth="1"/>
    <col min="4092" max="4092" width="12.28515625" style="117" customWidth="1"/>
    <col min="4093" max="4093" width="13" style="117" customWidth="1"/>
    <col min="4094" max="4094" width="12.140625" style="117" customWidth="1"/>
    <col min="4095" max="4095" width="11.140625" style="117" customWidth="1"/>
    <col min="4096" max="4096" width="14" style="117" customWidth="1"/>
    <col min="4097" max="4097" width="14.140625" style="117" customWidth="1"/>
    <col min="4098" max="4345" width="10.7109375" style="117"/>
    <col min="4346" max="4346" width="5.7109375" style="117" customWidth="1"/>
    <col min="4347" max="4347" width="12" style="117" customWidth="1"/>
    <col min="4348" max="4348" width="12.28515625" style="117" customWidth="1"/>
    <col min="4349" max="4349" width="13" style="117" customWidth="1"/>
    <col min="4350" max="4350" width="12.140625" style="117" customWidth="1"/>
    <col min="4351" max="4351" width="11.140625" style="117" customWidth="1"/>
    <col min="4352" max="4352" width="14" style="117" customWidth="1"/>
    <col min="4353" max="4353" width="14.140625" style="117" customWidth="1"/>
    <col min="4354" max="4601" width="10.7109375" style="117"/>
    <col min="4602" max="4602" width="5.7109375" style="117" customWidth="1"/>
    <col min="4603" max="4603" width="12" style="117" customWidth="1"/>
    <col min="4604" max="4604" width="12.28515625" style="117" customWidth="1"/>
    <col min="4605" max="4605" width="13" style="117" customWidth="1"/>
    <col min="4606" max="4606" width="12.140625" style="117" customWidth="1"/>
    <col min="4607" max="4607" width="11.140625" style="117" customWidth="1"/>
    <col min="4608" max="4608" width="14" style="117" customWidth="1"/>
    <col min="4609" max="4609" width="14.140625" style="117" customWidth="1"/>
    <col min="4610" max="4857" width="10.7109375" style="117"/>
    <col min="4858" max="4858" width="5.7109375" style="117" customWidth="1"/>
    <col min="4859" max="4859" width="12" style="117" customWidth="1"/>
    <col min="4860" max="4860" width="12.28515625" style="117" customWidth="1"/>
    <col min="4861" max="4861" width="13" style="117" customWidth="1"/>
    <col min="4862" max="4862" width="12.140625" style="117" customWidth="1"/>
    <col min="4863" max="4863" width="11.140625" style="117" customWidth="1"/>
    <col min="4864" max="4864" width="14" style="117" customWidth="1"/>
    <col min="4865" max="4865" width="14.140625" style="117" customWidth="1"/>
    <col min="4866" max="5113" width="10.7109375" style="117"/>
    <col min="5114" max="5114" width="5.7109375" style="117" customWidth="1"/>
    <col min="5115" max="5115" width="12" style="117" customWidth="1"/>
    <col min="5116" max="5116" width="12.28515625" style="117" customWidth="1"/>
    <col min="5117" max="5117" width="13" style="117" customWidth="1"/>
    <col min="5118" max="5118" width="12.140625" style="117" customWidth="1"/>
    <col min="5119" max="5119" width="11.140625" style="117" customWidth="1"/>
    <col min="5120" max="5120" width="14" style="117" customWidth="1"/>
    <col min="5121" max="5121" width="14.140625" style="117" customWidth="1"/>
    <col min="5122" max="5369" width="10.7109375" style="117"/>
    <col min="5370" max="5370" width="5.7109375" style="117" customWidth="1"/>
    <col min="5371" max="5371" width="12" style="117" customWidth="1"/>
    <col min="5372" max="5372" width="12.28515625" style="117" customWidth="1"/>
    <col min="5373" max="5373" width="13" style="117" customWidth="1"/>
    <col min="5374" max="5374" width="12.140625" style="117" customWidth="1"/>
    <col min="5375" max="5375" width="11.140625" style="117" customWidth="1"/>
    <col min="5376" max="5376" width="14" style="117" customWidth="1"/>
    <col min="5377" max="5377" width="14.140625" style="117" customWidth="1"/>
    <col min="5378" max="5625" width="10.7109375" style="117"/>
    <col min="5626" max="5626" width="5.7109375" style="117" customWidth="1"/>
    <col min="5627" max="5627" width="12" style="117" customWidth="1"/>
    <col min="5628" max="5628" width="12.28515625" style="117" customWidth="1"/>
    <col min="5629" max="5629" width="13" style="117" customWidth="1"/>
    <col min="5630" max="5630" width="12.140625" style="117" customWidth="1"/>
    <col min="5631" max="5631" width="11.140625" style="117" customWidth="1"/>
    <col min="5632" max="5632" width="14" style="117" customWidth="1"/>
    <col min="5633" max="5633" width="14.140625" style="117" customWidth="1"/>
    <col min="5634" max="5881" width="10.7109375" style="117"/>
    <col min="5882" max="5882" width="5.7109375" style="117" customWidth="1"/>
    <col min="5883" max="5883" width="12" style="117" customWidth="1"/>
    <col min="5884" max="5884" width="12.28515625" style="117" customWidth="1"/>
    <col min="5885" max="5885" width="13" style="117" customWidth="1"/>
    <col min="5886" max="5886" width="12.140625" style="117" customWidth="1"/>
    <col min="5887" max="5887" width="11.140625" style="117" customWidth="1"/>
    <col min="5888" max="5888" width="14" style="117" customWidth="1"/>
    <col min="5889" max="5889" width="14.140625" style="117" customWidth="1"/>
    <col min="5890" max="6137" width="10.7109375" style="117"/>
    <col min="6138" max="6138" width="5.7109375" style="117" customWidth="1"/>
    <col min="6139" max="6139" width="12" style="117" customWidth="1"/>
    <col min="6140" max="6140" width="12.28515625" style="117" customWidth="1"/>
    <col min="6141" max="6141" width="13" style="117" customWidth="1"/>
    <col min="6142" max="6142" width="12.140625" style="117" customWidth="1"/>
    <col min="6143" max="6143" width="11.140625" style="117" customWidth="1"/>
    <col min="6144" max="6144" width="14" style="117" customWidth="1"/>
    <col min="6145" max="6145" width="14.140625" style="117" customWidth="1"/>
    <col min="6146" max="6393" width="10.7109375" style="117"/>
    <col min="6394" max="6394" width="5.7109375" style="117" customWidth="1"/>
    <col min="6395" max="6395" width="12" style="117" customWidth="1"/>
    <col min="6396" max="6396" width="12.28515625" style="117" customWidth="1"/>
    <col min="6397" max="6397" width="13" style="117" customWidth="1"/>
    <col min="6398" max="6398" width="12.140625" style="117" customWidth="1"/>
    <col min="6399" max="6399" width="11.140625" style="117" customWidth="1"/>
    <col min="6400" max="6400" width="14" style="117" customWidth="1"/>
    <col min="6401" max="6401" width="14.140625" style="117" customWidth="1"/>
    <col min="6402" max="6649" width="10.7109375" style="117"/>
    <col min="6650" max="6650" width="5.7109375" style="117" customWidth="1"/>
    <col min="6651" max="6651" width="12" style="117" customWidth="1"/>
    <col min="6652" max="6652" width="12.28515625" style="117" customWidth="1"/>
    <col min="6653" max="6653" width="13" style="117" customWidth="1"/>
    <col min="6654" max="6654" width="12.140625" style="117" customWidth="1"/>
    <col min="6655" max="6655" width="11.140625" style="117" customWidth="1"/>
    <col min="6656" max="6656" width="14" style="117" customWidth="1"/>
    <col min="6657" max="6657" width="14.140625" style="117" customWidth="1"/>
    <col min="6658" max="6905" width="10.7109375" style="117"/>
    <col min="6906" max="6906" width="5.7109375" style="117" customWidth="1"/>
    <col min="6907" max="6907" width="12" style="117" customWidth="1"/>
    <col min="6908" max="6908" width="12.28515625" style="117" customWidth="1"/>
    <col min="6909" max="6909" width="13" style="117" customWidth="1"/>
    <col min="6910" max="6910" width="12.140625" style="117" customWidth="1"/>
    <col min="6911" max="6911" width="11.140625" style="117" customWidth="1"/>
    <col min="6912" max="6912" width="14" style="117" customWidth="1"/>
    <col min="6913" max="6913" width="14.140625" style="117" customWidth="1"/>
    <col min="6914" max="7161" width="10.7109375" style="117"/>
    <col min="7162" max="7162" width="5.7109375" style="117" customWidth="1"/>
    <col min="7163" max="7163" width="12" style="117" customWidth="1"/>
    <col min="7164" max="7164" width="12.28515625" style="117" customWidth="1"/>
    <col min="7165" max="7165" width="13" style="117" customWidth="1"/>
    <col min="7166" max="7166" width="12.140625" style="117" customWidth="1"/>
    <col min="7167" max="7167" width="11.140625" style="117" customWidth="1"/>
    <col min="7168" max="7168" width="14" style="117" customWidth="1"/>
    <col min="7169" max="7169" width="14.140625" style="117" customWidth="1"/>
    <col min="7170" max="7417" width="10.7109375" style="117"/>
    <col min="7418" max="7418" width="5.7109375" style="117" customWidth="1"/>
    <col min="7419" max="7419" width="12" style="117" customWidth="1"/>
    <col min="7420" max="7420" width="12.28515625" style="117" customWidth="1"/>
    <col min="7421" max="7421" width="13" style="117" customWidth="1"/>
    <col min="7422" max="7422" width="12.140625" style="117" customWidth="1"/>
    <col min="7423" max="7423" width="11.140625" style="117" customWidth="1"/>
    <col min="7424" max="7424" width="14" style="117" customWidth="1"/>
    <col min="7425" max="7425" width="14.140625" style="117" customWidth="1"/>
    <col min="7426" max="7673" width="10.7109375" style="117"/>
    <col min="7674" max="7674" width="5.7109375" style="117" customWidth="1"/>
    <col min="7675" max="7675" width="12" style="117" customWidth="1"/>
    <col min="7676" max="7676" width="12.28515625" style="117" customWidth="1"/>
    <col min="7677" max="7677" width="13" style="117" customWidth="1"/>
    <col min="7678" max="7678" width="12.140625" style="117" customWidth="1"/>
    <col min="7679" max="7679" width="11.140625" style="117" customWidth="1"/>
    <col min="7680" max="7680" width="14" style="117" customWidth="1"/>
    <col min="7681" max="7681" width="14.140625" style="117" customWidth="1"/>
    <col min="7682" max="7929" width="10.7109375" style="117"/>
    <col min="7930" max="7930" width="5.7109375" style="117" customWidth="1"/>
    <col min="7931" max="7931" width="12" style="117" customWidth="1"/>
    <col min="7932" max="7932" width="12.28515625" style="117" customWidth="1"/>
    <col min="7933" max="7933" width="13" style="117" customWidth="1"/>
    <col min="7934" max="7934" width="12.140625" style="117" customWidth="1"/>
    <col min="7935" max="7935" width="11.140625" style="117" customWidth="1"/>
    <col min="7936" max="7936" width="14" style="117" customWidth="1"/>
    <col min="7937" max="7937" width="14.140625" style="117" customWidth="1"/>
    <col min="7938" max="8185" width="10.7109375" style="117"/>
    <col min="8186" max="8186" width="5.7109375" style="117" customWidth="1"/>
    <col min="8187" max="8187" width="12" style="117" customWidth="1"/>
    <col min="8188" max="8188" width="12.28515625" style="117" customWidth="1"/>
    <col min="8189" max="8189" width="13" style="117" customWidth="1"/>
    <col min="8190" max="8190" width="12.140625" style="117" customWidth="1"/>
    <col min="8191" max="8191" width="11.140625" style="117" customWidth="1"/>
    <col min="8192" max="8192" width="14" style="117" customWidth="1"/>
    <col min="8193" max="8193" width="14.140625" style="117" customWidth="1"/>
    <col min="8194" max="8441" width="10.7109375" style="117"/>
    <col min="8442" max="8442" width="5.7109375" style="117" customWidth="1"/>
    <col min="8443" max="8443" width="12" style="117" customWidth="1"/>
    <col min="8444" max="8444" width="12.28515625" style="117" customWidth="1"/>
    <col min="8445" max="8445" width="13" style="117" customWidth="1"/>
    <col min="8446" max="8446" width="12.140625" style="117" customWidth="1"/>
    <col min="8447" max="8447" width="11.140625" style="117" customWidth="1"/>
    <col min="8448" max="8448" width="14" style="117" customWidth="1"/>
    <col min="8449" max="8449" width="14.140625" style="117" customWidth="1"/>
    <col min="8450" max="8697" width="10.7109375" style="117"/>
    <col min="8698" max="8698" width="5.7109375" style="117" customWidth="1"/>
    <col min="8699" max="8699" width="12" style="117" customWidth="1"/>
    <col min="8700" max="8700" width="12.28515625" style="117" customWidth="1"/>
    <col min="8701" max="8701" width="13" style="117" customWidth="1"/>
    <col min="8702" max="8702" width="12.140625" style="117" customWidth="1"/>
    <col min="8703" max="8703" width="11.140625" style="117" customWidth="1"/>
    <col min="8704" max="8704" width="14" style="117" customWidth="1"/>
    <col min="8705" max="8705" width="14.140625" style="117" customWidth="1"/>
    <col min="8706" max="8953" width="10.7109375" style="117"/>
    <col min="8954" max="8954" width="5.7109375" style="117" customWidth="1"/>
    <col min="8955" max="8955" width="12" style="117" customWidth="1"/>
    <col min="8956" max="8956" width="12.28515625" style="117" customWidth="1"/>
    <col min="8957" max="8957" width="13" style="117" customWidth="1"/>
    <col min="8958" max="8958" width="12.140625" style="117" customWidth="1"/>
    <col min="8959" max="8959" width="11.140625" style="117" customWidth="1"/>
    <col min="8960" max="8960" width="14" style="117" customWidth="1"/>
    <col min="8961" max="8961" width="14.140625" style="117" customWidth="1"/>
    <col min="8962" max="9209" width="10.7109375" style="117"/>
    <col min="9210" max="9210" width="5.7109375" style="117" customWidth="1"/>
    <col min="9211" max="9211" width="12" style="117" customWidth="1"/>
    <col min="9212" max="9212" width="12.28515625" style="117" customWidth="1"/>
    <col min="9213" max="9213" width="13" style="117" customWidth="1"/>
    <col min="9214" max="9214" width="12.140625" style="117" customWidth="1"/>
    <col min="9215" max="9215" width="11.140625" style="117" customWidth="1"/>
    <col min="9216" max="9216" width="14" style="117" customWidth="1"/>
    <col min="9217" max="9217" width="14.140625" style="117" customWidth="1"/>
    <col min="9218" max="9465" width="10.7109375" style="117"/>
    <col min="9466" max="9466" width="5.7109375" style="117" customWidth="1"/>
    <col min="9467" max="9467" width="12" style="117" customWidth="1"/>
    <col min="9468" max="9468" width="12.28515625" style="117" customWidth="1"/>
    <col min="9469" max="9469" width="13" style="117" customWidth="1"/>
    <col min="9470" max="9470" width="12.140625" style="117" customWidth="1"/>
    <col min="9471" max="9471" width="11.140625" style="117" customWidth="1"/>
    <col min="9472" max="9472" width="14" style="117" customWidth="1"/>
    <col min="9473" max="9473" width="14.140625" style="117" customWidth="1"/>
    <col min="9474" max="9721" width="10.7109375" style="117"/>
    <col min="9722" max="9722" width="5.7109375" style="117" customWidth="1"/>
    <col min="9723" max="9723" width="12" style="117" customWidth="1"/>
    <col min="9724" max="9724" width="12.28515625" style="117" customWidth="1"/>
    <col min="9725" max="9725" width="13" style="117" customWidth="1"/>
    <col min="9726" max="9726" width="12.140625" style="117" customWidth="1"/>
    <col min="9727" max="9727" width="11.140625" style="117" customWidth="1"/>
    <col min="9728" max="9728" width="14" style="117" customWidth="1"/>
    <col min="9729" max="9729" width="14.140625" style="117" customWidth="1"/>
    <col min="9730" max="9977" width="10.7109375" style="117"/>
    <col min="9978" max="9978" width="5.7109375" style="117" customWidth="1"/>
    <col min="9979" max="9979" width="12" style="117" customWidth="1"/>
    <col min="9980" max="9980" width="12.28515625" style="117" customWidth="1"/>
    <col min="9981" max="9981" width="13" style="117" customWidth="1"/>
    <col min="9982" max="9982" width="12.140625" style="117" customWidth="1"/>
    <col min="9983" max="9983" width="11.140625" style="117" customWidth="1"/>
    <col min="9984" max="9984" width="14" style="117" customWidth="1"/>
    <col min="9985" max="9985" width="14.140625" style="117" customWidth="1"/>
    <col min="9986" max="10233" width="10.7109375" style="117"/>
    <col min="10234" max="10234" width="5.7109375" style="117" customWidth="1"/>
    <col min="10235" max="10235" width="12" style="117" customWidth="1"/>
    <col min="10236" max="10236" width="12.28515625" style="117" customWidth="1"/>
    <col min="10237" max="10237" width="13" style="117" customWidth="1"/>
    <col min="10238" max="10238" width="12.140625" style="117" customWidth="1"/>
    <col min="10239" max="10239" width="11.140625" style="117" customWidth="1"/>
    <col min="10240" max="10240" width="14" style="117" customWidth="1"/>
    <col min="10241" max="10241" width="14.140625" style="117" customWidth="1"/>
    <col min="10242" max="10489" width="10.7109375" style="117"/>
    <col min="10490" max="10490" width="5.7109375" style="117" customWidth="1"/>
    <col min="10491" max="10491" width="12" style="117" customWidth="1"/>
    <col min="10492" max="10492" width="12.28515625" style="117" customWidth="1"/>
    <col min="10493" max="10493" width="13" style="117" customWidth="1"/>
    <col min="10494" max="10494" width="12.140625" style="117" customWidth="1"/>
    <col min="10495" max="10495" width="11.140625" style="117" customWidth="1"/>
    <col min="10496" max="10496" width="14" style="117" customWidth="1"/>
    <col min="10497" max="10497" width="14.140625" style="117" customWidth="1"/>
    <col min="10498" max="10745" width="10.7109375" style="117"/>
    <col min="10746" max="10746" width="5.7109375" style="117" customWidth="1"/>
    <col min="10747" max="10747" width="12" style="117" customWidth="1"/>
    <col min="10748" max="10748" width="12.28515625" style="117" customWidth="1"/>
    <col min="10749" max="10749" width="13" style="117" customWidth="1"/>
    <col min="10750" max="10750" width="12.140625" style="117" customWidth="1"/>
    <col min="10751" max="10751" width="11.140625" style="117" customWidth="1"/>
    <col min="10752" max="10752" width="14" style="117" customWidth="1"/>
    <col min="10753" max="10753" width="14.140625" style="117" customWidth="1"/>
    <col min="10754" max="11001" width="10.7109375" style="117"/>
    <col min="11002" max="11002" width="5.7109375" style="117" customWidth="1"/>
    <col min="11003" max="11003" width="12" style="117" customWidth="1"/>
    <col min="11004" max="11004" width="12.28515625" style="117" customWidth="1"/>
    <col min="11005" max="11005" width="13" style="117" customWidth="1"/>
    <col min="11006" max="11006" width="12.140625" style="117" customWidth="1"/>
    <col min="11007" max="11007" width="11.140625" style="117" customWidth="1"/>
    <col min="11008" max="11008" width="14" style="117" customWidth="1"/>
    <col min="11009" max="11009" width="14.140625" style="117" customWidth="1"/>
    <col min="11010" max="11257" width="10.7109375" style="117"/>
    <col min="11258" max="11258" width="5.7109375" style="117" customWidth="1"/>
    <col min="11259" max="11259" width="12" style="117" customWidth="1"/>
    <col min="11260" max="11260" width="12.28515625" style="117" customWidth="1"/>
    <col min="11261" max="11261" width="13" style="117" customWidth="1"/>
    <col min="11262" max="11262" width="12.140625" style="117" customWidth="1"/>
    <col min="11263" max="11263" width="11.140625" style="117" customWidth="1"/>
    <col min="11264" max="11264" width="14" style="117" customWidth="1"/>
    <col min="11265" max="11265" width="14.140625" style="117" customWidth="1"/>
    <col min="11266" max="11513" width="10.7109375" style="117"/>
    <col min="11514" max="11514" width="5.7109375" style="117" customWidth="1"/>
    <col min="11515" max="11515" width="12" style="117" customWidth="1"/>
    <col min="11516" max="11516" width="12.28515625" style="117" customWidth="1"/>
    <col min="11517" max="11517" width="13" style="117" customWidth="1"/>
    <col min="11518" max="11518" width="12.140625" style="117" customWidth="1"/>
    <col min="11519" max="11519" width="11.140625" style="117" customWidth="1"/>
    <col min="11520" max="11520" width="14" style="117" customWidth="1"/>
    <col min="11521" max="11521" width="14.140625" style="117" customWidth="1"/>
    <col min="11522" max="11769" width="10.7109375" style="117"/>
    <col min="11770" max="11770" width="5.7109375" style="117" customWidth="1"/>
    <col min="11771" max="11771" width="12" style="117" customWidth="1"/>
    <col min="11772" max="11772" width="12.28515625" style="117" customWidth="1"/>
    <col min="11773" max="11773" width="13" style="117" customWidth="1"/>
    <col min="11774" max="11774" width="12.140625" style="117" customWidth="1"/>
    <col min="11775" max="11775" width="11.140625" style="117" customWidth="1"/>
    <col min="11776" max="11776" width="14" style="117" customWidth="1"/>
    <col min="11777" max="11777" width="14.140625" style="117" customWidth="1"/>
    <col min="11778" max="12025" width="10.7109375" style="117"/>
    <col min="12026" max="12026" width="5.7109375" style="117" customWidth="1"/>
    <col min="12027" max="12027" width="12" style="117" customWidth="1"/>
    <col min="12028" max="12028" width="12.28515625" style="117" customWidth="1"/>
    <col min="12029" max="12029" width="13" style="117" customWidth="1"/>
    <col min="12030" max="12030" width="12.140625" style="117" customWidth="1"/>
    <col min="12031" max="12031" width="11.140625" style="117" customWidth="1"/>
    <col min="12032" max="12032" width="14" style="117" customWidth="1"/>
    <col min="12033" max="12033" width="14.140625" style="117" customWidth="1"/>
    <col min="12034" max="12281" width="10.7109375" style="117"/>
    <col min="12282" max="12282" width="5.7109375" style="117" customWidth="1"/>
    <col min="12283" max="12283" width="12" style="117" customWidth="1"/>
    <col min="12284" max="12284" width="12.28515625" style="117" customWidth="1"/>
    <col min="12285" max="12285" width="13" style="117" customWidth="1"/>
    <col min="12286" max="12286" width="12.140625" style="117" customWidth="1"/>
    <col min="12287" max="12287" width="11.140625" style="117" customWidth="1"/>
    <col min="12288" max="12288" width="14" style="117" customWidth="1"/>
    <col min="12289" max="12289" width="14.140625" style="117" customWidth="1"/>
    <col min="12290" max="12537" width="10.7109375" style="117"/>
    <col min="12538" max="12538" width="5.7109375" style="117" customWidth="1"/>
    <col min="12539" max="12539" width="12" style="117" customWidth="1"/>
    <col min="12540" max="12540" width="12.28515625" style="117" customWidth="1"/>
    <col min="12541" max="12541" width="13" style="117" customWidth="1"/>
    <col min="12542" max="12542" width="12.140625" style="117" customWidth="1"/>
    <col min="12543" max="12543" width="11.140625" style="117" customWidth="1"/>
    <col min="12544" max="12544" width="14" style="117" customWidth="1"/>
    <col min="12545" max="12545" width="14.140625" style="117" customWidth="1"/>
    <col min="12546" max="12793" width="10.7109375" style="117"/>
    <col min="12794" max="12794" width="5.7109375" style="117" customWidth="1"/>
    <col min="12795" max="12795" width="12" style="117" customWidth="1"/>
    <col min="12796" max="12796" width="12.28515625" style="117" customWidth="1"/>
    <col min="12797" max="12797" width="13" style="117" customWidth="1"/>
    <col min="12798" max="12798" width="12.140625" style="117" customWidth="1"/>
    <col min="12799" max="12799" width="11.140625" style="117" customWidth="1"/>
    <col min="12800" max="12800" width="14" style="117" customWidth="1"/>
    <col min="12801" max="12801" width="14.140625" style="117" customWidth="1"/>
    <col min="12802" max="13049" width="10.7109375" style="117"/>
    <col min="13050" max="13050" width="5.7109375" style="117" customWidth="1"/>
    <col min="13051" max="13051" width="12" style="117" customWidth="1"/>
    <col min="13052" max="13052" width="12.28515625" style="117" customWidth="1"/>
    <col min="13053" max="13053" width="13" style="117" customWidth="1"/>
    <col min="13054" max="13054" width="12.140625" style="117" customWidth="1"/>
    <col min="13055" max="13055" width="11.140625" style="117" customWidth="1"/>
    <col min="13056" max="13056" width="14" style="117" customWidth="1"/>
    <col min="13057" max="13057" width="14.140625" style="117" customWidth="1"/>
    <col min="13058" max="13305" width="10.7109375" style="117"/>
    <col min="13306" max="13306" width="5.7109375" style="117" customWidth="1"/>
    <col min="13307" max="13307" width="12" style="117" customWidth="1"/>
    <col min="13308" max="13308" width="12.28515625" style="117" customWidth="1"/>
    <col min="13309" max="13309" width="13" style="117" customWidth="1"/>
    <col min="13310" max="13310" width="12.140625" style="117" customWidth="1"/>
    <col min="13311" max="13311" width="11.140625" style="117" customWidth="1"/>
    <col min="13312" max="13312" width="14" style="117" customWidth="1"/>
    <col min="13313" max="13313" width="14.140625" style="117" customWidth="1"/>
    <col min="13314" max="13561" width="10.7109375" style="117"/>
    <col min="13562" max="13562" width="5.7109375" style="117" customWidth="1"/>
    <col min="13563" max="13563" width="12" style="117" customWidth="1"/>
    <col min="13564" max="13564" width="12.28515625" style="117" customWidth="1"/>
    <col min="13565" max="13565" width="13" style="117" customWidth="1"/>
    <col min="13566" max="13566" width="12.140625" style="117" customWidth="1"/>
    <col min="13567" max="13567" width="11.140625" style="117" customWidth="1"/>
    <col min="13568" max="13568" width="14" style="117" customWidth="1"/>
    <col min="13569" max="13569" width="14.140625" style="117" customWidth="1"/>
    <col min="13570" max="13817" width="10.7109375" style="117"/>
    <col min="13818" max="13818" width="5.7109375" style="117" customWidth="1"/>
    <col min="13819" max="13819" width="12" style="117" customWidth="1"/>
    <col min="13820" max="13820" width="12.28515625" style="117" customWidth="1"/>
    <col min="13821" max="13821" width="13" style="117" customWidth="1"/>
    <col min="13822" max="13822" width="12.140625" style="117" customWidth="1"/>
    <col min="13823" max="13823" width="11.140625" style="117" customWidth="1"/>
    <col min="13824" max="13824" width="14" style="117" customWidth="1"/>
    <col min="13825" max="13825" width="14.140625" style="117" customWidth="1"/>
    <col min="13826" max="14073" width="10.7109375" style="117"/>
    <col min="14074" max="14074" width="5.7109375" style="117" customWidth="1"/>
    <col min="14075" max="14075" width="12" style="117" customWidth="1"/>
    <col min="14076" max="14076" width="12.28515625" style="117" customWidth="1"/>
    <col min="14077" max="14077" width="13" style="117" customWidth="1"/>
    <col min="14078" max="14078" width="12.140625" style="117" customWidth="1"/>
    <col min="14079" max="14079" width="11.140625" style="117" customWidth="1"/>
    <col min="14080" max="14080" width="14" style="117" customWidth="1"/>
    <col min="14081" max="14081" width="14.140625" style="117" customWidth="1"/>
    <col min="14082" max="14329" width="10.7109375" style="117"/>
    <col min="14330" max="14330" width="5.7109375" style="117" customWidth="1"/>
    <col min="14331" max="14331" width="12" style="117" customWidth="1"/>
    <col min="14332" max="14332" width="12.28515625" style="117" customWidth="1"/>
    <col min="14333" max="14333" width="13" style="117" customWidth="1"/>
    <col min="14334" max="14334" width="12.140625" style="117" customWidth="1"/>
    <col min="14335" max="14335" width="11.140625" style="117" customWidth="1"/>
    <col min="14336" max="14336" width="14" style="117" customWidth="1"/>
    <col min="14337" max="14337" width="14.140625" style="117" customWidth="1"/>
    <col min="14338" max="14585" width="10.7109375" style="117"/>
    <col min="14586" max="14586" width="5.7109375" style="117" customWidth="1"/>
    <col min="14587" max="14587" width="12" style="117" customWidth="1"/>
    <col min="14588" max="14588" width="12.28515625" style="117" customWidth="1"/>
    <col min="14589" max="14589" width="13" style="117" customWidth="1"/>
    <col min="14590" max="14590" width="12.140625" style="117" customWidth="1"/>
    <col min="14591" max="14591" width="11.140625" style="117" customWidth="1"/>
    <col min="14592" max="14592" width="14" style="117" customWidth="1"/>
    <col min="14593" max="14593" width="14.140625" style="117" customWidth="1"/>
    <col min="14594" max="14841" width="10.7109375" style="117"/>
    <col min="14842" max="14842" width="5.7109375" style="117" customWidth="1"/>
    <col min="14843" max="14843" width="12" style="117" customWidth="1"/>
    <col min="14844" max="14844" width="12.28515625" style="117" customWidth="1"/>
    <col min="14845" max="14845" width="13" style="117" customWidth="1"/>
    <col min="14846" max="14846" width="12.140625" style="117" customWidth="1"/>
    <col min="14847" max="14847" width="11.140625" style="117" customWidth="1"/>
    <col min="14848" max="14848" width="14" style="117" customWidth="1"/>
    <col min="14849" max="14849" width="14.140625" style="117" customWidth="1"/>
    <col min="14850" max="15097" width="10.7109375" style="117"/>
    <col min="15098" max="15098" width="5.7109375" style="117" customWidth="1"/>
    <col min="15099" max="15099" width="12" style="117" customWidth="1"/>
    <col min="15100" max="15100" width="12.28515625" style="117" customWidth="1"/>
    <col min="15101" max="15101" width="13" style="117" customWidth="1"/>
    <col min="15102" max="15102" width="12.140625" style="117" customWidth="1"/>
    <col min="15103" max="15103" width="11.140625" style="117" customWidth="1"/>
    <col min="15104" max="15104" width="14" style="117" customWidth="1"/>
    <col min="15105" max="15105" width="14.140625" style="117" customWidth="1"/>
    <col min="15106" max="15353" width="10.7109375" style="117"/>
    <col min="15354" max="15354" width="5.7109375" style="117" customWidth="1"/>
    <col min="15355" max="15355" width="12" style="117" customWidth="1"/>
    <col min="15356" max="15356" width="12.28515625" style="117" customWidth="1"/>
    <col min="15357" max="15357" width="13" style="117" customWidth="1"/>
    <col min="15358" max="15358" width="12.140625" style="117" customWidth="1"/>
    <col min="15359" max="15359" width="11.140625" style="117" customWidth="1"/>
    <col min="15360" max="15360" width="14" style="117" customWidth="1"/>
    <col min="15361" max="15361" width="14.140625" style="117" customWidth="1"/>
    <col min="15362" max="15609" width="10.7109375" style="117"/>
    <col min="15610" max="15610" width="5.7109375" style="117" customWidth="1"/>
    <col min="15611" max="15611" width="12" style="117" customWidth="1"/>
    <col min="15612" max="15612" width="12.28515625" style="117" customWidth="1"/>
    <col min="15613" max="15613" width="13" style="117" customWidth="1"/>
    <col min="15614" max="15614" width="12.140625" style="117" customWidth="1"/>
    <col min="15615" max="15615" width="11.140625" style="117" customWidth="1"/>
    <col min="15616" max="15616" width="14" style="117" customWidth="1"/>
    <col min="15617" max="15617" width="14.140625" style="117" customWidth="1"/>
    <col min="15618" max="15865" width="10.7109375" style="117"/>
    <col min="15866" max="15866" width="5.7109375" style="117" customWidth="1"/>
    <col min="15867" max="15867" width="12" style="117" customWidth="1"/>
    <col min="15868" max="15868" width="12.28515625" style="117" customWidth="1"/>
    <col min="15869" max="15869" width="13" style="117" customWidth="1"/>
    <col min="15870" max="15870" width="12.140625" style="117" customWidth="1"/>
    <col min="15871" max="15871" width="11.140625" style="117" customWidth="1"/>
    <col min="15872" max="15872" width="14" style="117" customWidth="1"/>
    <col min="15873" max="15873" width="14.140625" style="117" customWidth="1"/>
    <col min="15874" max="16121" width="10.7109375" style="117"/>
    <col min="16122" max="16122" width="5.7109375" style="117" customWidth="1"/>
    <col min="16123" max="16123" width="12" style="117" customWidth="1"/>
    <col min="16124" max="16124" width="12.28515625" style="117" customWidth="1"/>
    <col min="16125" max="16125" width="13" style="117" customWidth="1"/>
    <col min="16126" max="16126" width="12.140625" style="117" customWidth="1"/>
    <col min="16127" max="16127" width="11.140625" style="117" customWidth="1"/>
    <col min="16128" max="16128" width="14" style="117" customWidth="1"/>
    <col min="16129" max="16129" width="14.140625" style="117" customWidth="1"/>
    <col min="16130" max="16384" width="10.7109375" style="117"/>
  </cols>
  <sheetData>
    <row r="1" spans="1:9">
      <c r="A1" s="1686" t="s">
        <v>1308</v>
      </c>
      <c r="B1" s="1686"/>
      <c r="C1" s="1686"/>
    </row>
    <row r="2" spans="1:9" s="112" customFormat="1" ht="18" customHeight="1">
      <c r="A2" s="208" t="s">
        <v>1310</v>
      </c>
      <c r="B2" s="111"/>
      <c r="C2" s="111"/>
      <c r="D2" s="111"/>
      <c r="E2" s="111"/>
      <c r="F2" s="111"/>
      <c r="G2" s="111"/>
      <c r="H2" s="207"/>
    </row>
    <row r="3" spans="1:9" s="112" customFormat="1" ht="18" customHeight="1">
      <c r="A3" s="208" t="s">
        <v>1359</v>
      </c>
      <c r="B3" s="111"/>
      <c r="C3" s="111"/>
      <c r="D3" s="111"/>
      <c r="E3" s="111"/>
      <c r="F3" s="111"/>
      <c r="G3" s="111"/>
      <c r="H3" s="207"/>
    </row>
    <row r="4" spans="1:9" s="112" customFormat="1">
      <c r="B4" s="111"/>
      <c r="C4" s="111"/>
      <c r="D4" s="111"/>
      <c r="E4" s="111"/>
      <c r="F4" s="111"/>
      <c r="G4" s="111"/>
      <c r="H4" s="207"/>
    </row>
    <row r="5" spans="1:9" s="112" customFormat="1" ht="74.45" customHeight="1">
      <c r="A5" s="113" t="s">
        <v>239</v>
      </c>
      <c r="B5" s="113" t="s">
        <v>240</v>
      </c>
      <c r="C5" s="113" t="s">
        <v>241</v>
      </c>
      <c r="D5" s="204" t="s">
        <v>242</v>
      </c>
      <c r="E5" s="204" t="s">
        <v>243</v>
      </c>
      <c r="F5" s="204" t="s">
        <v>244</v>
      </c>
      <c r="G5" s="204" t="s">
        <v>245</v>
      </c>
      <c r="H5" s="204" t="s">
        <v>246</v>
      </c>
      <c r="I5" s="122"/>
    </row>
    <row r="6" spans="1:9" s="112" customFormat="1" ht="15" customHeight="1">
      <c r="A6" s="205" t="s">
        <v>247</v>
      </c>
      <c r="B6" s="205" t="s">
        <v>248</v>
      </c>
      <c r="C6" s="205" t="s">
        <v>249</v>
      </c>
      <c r="D6" s="205" t="s">
        <v>250</v>
      </c>
      <c r="E6" s="205" t="s">
        <v>251</v>
      </c>
      <c r="F6" s="205" t="s">
        <v>252</v>
      </c>
      <c r="G6" s="205" t="s">
        <v>253</v>
      </c>
      <c r="H6" s="205" t="s">
        <v>254</v>
      </c>
      <c r="I6" s="122"/>
    </row>
    <row r="7" spans="1:9" s="112" customFormat="1" ht="9.9499999999999993" customHeight="1">
      <c r="A7" s="116"/>
      <c r="B7" s="116"/>
      <c r="C7" s="116"/>
      <c r="D7" s="116"/>
      <c r="E7" s="116"/>
      <c r="F7" s="116"/>
      <c r="G7" s="116"/>
      <c r="H7" s="116"/>
      <c r="I7" s="122"/>
    </row>
    <row r="8" spans="1:9" ht="12.95" customHeight="1">
      <c r="A8" s="1748" t="s">
        <v>161</v>
      </c>
      <c r="B8" s="1748"/>
      <c r="C8" s="1748"/>
      <c r="D8" s="1748"/>
      <c r="E8" s="1748"/>
      <c r="F8" s="1748"/>
      <c r="G8" s="1748"/>
      <c r="H8" s="1748"/>
      <c r="I8" s="125"/>
    </row>
    <row r="9" spans="1:9" ht="9.9499999999999993" customHeight="1">
      <c r="A9" s="116"/>
      <c r="B9" s="116"/>
      <c r="C9" s="116"/>
      <c r="D9" s="116"/>
      <c r="E9" s="116"/>
      <c r="F9" s="116"/>
      <c r="G9" s="116"/>
      <c r="H9" s="116"/>
      <c r="I9" s="125"/>
    </row>
    <row r="10" spans="1:9" ht="12.95" customHeight="1">
      <c r="A10" s="118">
        <v>0</v>
      </c>
      <c r="B10" s="18">
        <v>100000</v>
      </c>
      <c r="C10" s="18">
        <v>1152.0117748623743</v>
      </c>
      <c r="D10" s="201">
        <v>1.1520117748623672E-2</v>
      </c>
      <c r="E10" s="202">
        <v>0.98847988225137629</v>
      </c>
      <c r="F10" s="18">
        <v>98951.32098546598</v>
      </c>
      <c r="G10" s="18">
        <v>7241193.3291690107</v>
      </c>
      <c r="H10" s="232">
        <v>72.411933291690104</v>
      </c>
      <c r="I10" s="1276"/>
    </row>
    <row r="11" spans="1:9" ht="12.95" customHeight="1">
      <c r="A11" s="118">
        <v>1</v>
      </c>
      <c r="B11" s="18">
        <v>98847.988225137626</v>
      </c>
      <c r="C11" s="18">
        <v>97.800676662460319</v>
      </c>
      <c r="D11" s="201">
        <v>9.8940482672958989E-4</v>
      </c>
      <c r="E11" s="202">
        <v>0.9990105951732704</v>
      </c>
      <c r="F11" s="18">
        <v>98757.198176844788</v>
      </c>
      <c r="G11" s="18">
        <v>7142242.0081835445</v>
      </c>
      <c r="H11" s="232">
        <v>72.254803931024568</v>
      </c>
      <c r="I11" s="1276"/>
    </row>
    <row r="12" spans="1:9" ht="12.95" customHeight="1">
      <c r="A12" s="118">
        <v>2</v>
      </c>
      <c r="B12" s="18">
        <v>98750.187548475165</v>
      </c>
      <c r="C12" s="18">
        <v>70.32862996419135</v>
      </c>
      <c r="D12" s="201">
        <v>7.1218730526128357E-4</v>
      </c>
      <c r="E12" s="202">
        <v>0.99928781269473876</v>
      </c>
      <c r="F12" s="18">
        <v>98684.867101107666</v>
      </c>
      <c r="G12" s="18">
        <v>7043484.8100066995</v>
      </c>
      <c r="H12" s="232">
        <v>71.326292991080606</v>
      </c>
      <c r="I12" s="1276"/>
    </row>
    <row r="13" spans="1:9" ht="12.95" customHeight="1">
      <c r="A13" s="118">
        <v>3</v>
      </c>
      <c r="B13" s="18">
        <v>98679.858918510974</v>
      </c>
      <c r="C13" s="18">
        <v>35.465167728878441</v>
      </c>
      <c r="D13" s="201">
        <v>3.5939621435987544E-4</v>
      </c>
      <c r="E13" s="202">
        <v>0.99964060378564012</v>
      </c>
      <c r="F13" s="18">
        <v>98646.897984697513</v>
      </c>
      <c r="G13" s="18">
        <v>6944799.9429055918</v>
      </c>
      <c r="H13" s="232">
        <v>70.377076122905194</v>
      </c>
      <c r="I13" s="1276"/>
    </row>
    <row r="14" spans="1:9" ht="12.95" customHeight="1">
      <c r="A14" s="118">
        <v>4</v>
      </c>
      <c r="B14" s="18">
        <v>98644.393750782096</v>
      </c>
      <c r="C14" s="18">
        <v>36.123493382066954</v>
      </c>
      <c r="D14" s="201">
        <v>3.6619915241541633E-4</v>
      </c>
      <c r="E14" s="202">
        <v>0.99963380084758457</v>
      </c>
      <c r="F14" s="18">
        <v>98610.821394322644</v>
      </c>
      <c r="G14" s="18">
        <v>6846153.0449208943</v>
      </c>
      <c r="H14" s="232">
        <v>69.40235308472981</v>
      </c>
      <c r="I14" s="1276"/>
    </row>
    <row r="15" spans="1:9" ht="12.95" customHeight="1">
      <c r="A15" s="118"/>
      <c r="B15" s="18"/>
      <c r="C15" s="18"/>
      <c r="D15" s="201"/>
      <c r="E15" s="202"/>
      <c r="F15" s="18"/>
      <c r="G15" s="18"/>
      <c r="H15" s="232"/>
      <c r="I15" s="1276"/>
    </row>
    <row r="16" spans="1:9" ht="12.95" customHeight="1">
      <c r="A16" s="118">
        <v>5</v>
      </c>
      <c r="B16" s="18">
        <v>98608.270257400029</v>
      </c>
      <c r="C16" s="18">
        <v>30.977087791412487</v>
      </c>
      <c r="D16" s="201">
        <v>3.1414289806062955E-4</v>
      </c>
      <c r="E16" s="202">
        <v>0.99968585710193936</v>
      </c>
      <c r="F16" s="18">
        <v>98592.781713504315</v>
      </c>
      <c r="G16" s="18">
        <v>6747542.2235265728</v>
      </c>
      <c r="H16" s="232">
        <v>68.427751606566744</v>
      </c>
      <c r="I16" s="1276"/>
    </row>
    <row r="17" spans="1:9" ht="12.95" customHeight="1">
      <c r="A17" s="118">
        <v>6</v>
      </c>
      <c r="B17" s="18">
        <v>98577.293169608616</v>
      </c>
      <c r="C17" s="18">
        <v>27.556437803345034</v>
      </c>
      <c r="D17" s="201">
        <v>2.7954143309592133E-4</v>
      </c>
      <c r="E17" s="202">
        <v>0.99972045856690406</v>
      </c>
      <c r="F17" s="18">
        <v>98563.514950706944</v>
      </c>
      <c r="G17" s="18">
        <v>6648949.4418130685</v>
      </c>
      <c r="H17" s="232">
        <v>67.449097332923515</v>
      </c>
      <c r="I17" s="1276"/>
    </row>
    <row r="18" spans="1:9" ht="12.95" customHeight="1">
      <c r="A18" s="118">
        <v>7</v>
      </c>
      <c r="B18" s="18">
        <v>98549.736731805271</v>
      </c>
      <c r="C18" s="18">
        <v>19.593986571286223</v>
      </c>
      <c r="D18" s="201">
        <v>1.9882332739875824E-4</v>
      </c>
      <c r="E18" s="202">
        <v>0.99980117667260127</v>
      </c>
      <c r="F18" s="18">
        <v>98539.939738519635</v>
      </c>
      <c r="G18" s="18">
        <v>6550385.9268623618</v>
      </c>
      <c r="H18" s="232">
        <v>66.467817612630256</v>
      </c>
      <c r="I18" s="1276"/>
    </row>
    <row r="19" spans="1:9" ht="12.95" customHeight="1">
      <c r="A19" s="118">
        <v>8</v>
      </c>
      <c r="B19" s="18">
        <v>98530.142745233985</v>
      </c>
      <c r="C19" s="18">
        <v>30.188912928308127</v>
      </c>
      <c r="D19" s="201">
        <v>3.0639266408421422E-4</v>
      </c>
      <c r="E19" s="202">
        <v>0.99969360733591583</v>
      </c>
      <c r="F19" s="18">
        <v>98515.048288769831</v>
      </c>
      <c r="G19" s="18">
        <v>6451845.9871238405</v>
      </c>
      <c r="H19" s="232">
        <v>65.480936161902832</v>
      </c>
      <c r="I19" s="1276"/>
    </row>
    <row r="20" spans="1:9" ht="12.95" customHeight="1">
      <c r="A20" s="118">
        <v>9</v>
      </c>
      <c r="B20" s="18">
        <v>98499.953832305677</v>
      </c>
      <c r="C20" s="18">
        <v>27.000747402853449</v>
      </c>
      <c r="D20" s="201">
        <v>2.74119391454951E-4</v>
      </c>
      <c r="E20" s="202">
        <v>0.99972588060854506</v>
      </c>
      <c r="F20" s="18">
        <v>98486.453458604257</v>
      </c>
      <c r="G20" s="18">
        <v>6353330.9388350714</v>
      </c>
      <c r="H20" s="232">
        <v>64.500851946098351</v>
      </c>
      <c r="I20" s="1276"/>
    </row>
    <row r="21" spans="1:9" ht="12.95" customHeight="1">
      <c r="A21" s="118"/>
      <c r="B21" s="18"/>
      <c r="C21" s="18"/>
      <c r="D21" s="201"/>
      <c r="E21" s="202"/>
      <c r="F21" s="18"/>
      <c r="G21" s="18"/>
      <c r="H21" s="232"/>
      <c r="I21" s="1276"/>
    </row>
    <row r="22" spans="1:9" ht="12.95" customHeight="1">
      <c r="A22" s="118">
        <v>10</v>
      </c>
      <c r="B22" s="18">
        <v>98472.953084902823</v>
      </c>
      <c r="C22" s="18">
        <v>28.755067736899946</v>
      </c>
      <c r="D22" s="201">
        <v>2.9200980407384746E-4</v>
      </c>
      <c r="E22" s="202">
        <v>0.99970799019592615</v>
      </c>
      <c r="F22" s="18">
        <v>98458.575551034373</v>
      </c>
      <c r="G22" s="18">
        <v>6254844.4853764679</v>
      </c>
      <c r="H22" s="232">
        <v>63.518400631121281</v>
      </c>
      <c r="I22" s="1276"/>
    </row>
    <row r="23" spans="1:9" ht="12.95" customHeight="1">
      <c r="A23" s="118">
        <v>11</v>
      </c>
      <c r="B23" s="18">
        <v>98444.198017165923</v>
      </c>
      <c r="C23" s="18">
        <v>24.707424297143007</v>
      </c>
      <c r="D23" s="201">
        <v>2.5097897890167739E-4</v>
      </c>
      <c r="E23" s="202">
        <v>0.99974902102109831</v>
      </c>
      <c r="F23" s="18">
        <v>98431.844305017352</v>
      </c>
      <c r="G23" s="18">
        <v>6156385.9098254321</v>
      </c>
      <c r="H23" s="232">
        <v>62.536807997073936</v>
      </c>
      <c r="I23" s="1276"/>
    </row>
    <row r="24" spans="1:9" ht="12.95" customHeight="1">
      <c r="A24" s="118">
        <v>12</v>
      </c>
      <c r="B24" s="18">
        <v>98419.49059286878</v>
      </c>
      <c r="C24" s="18">
        <v>31.946442138025304</v>
      </c>
      <c r="D24" s="201">
        <v>3.2459467068545784E-4</v>
      </c>
      <c r="E24" s="202">
        <v>0.99967540532931454</v>
      </c>
      <c r="F24" s="18">
        <v>98403.517371799768</v>
      </c>
      <c r="G24" s="18">
        <v>6057954.0655204151</v>
      </c>
      <c r="H24" s="232">
        <v>61.55238184050669</v>
      </c>
      <c r="I24" s="1276"/>
    </row>
    <row r="25" spans="1:9" ht="12.95" customHeight="1">
      <c r="A25" s="118">
        <v>13</v>
      </c>
      <c r="B25" s="18">
        <v>98387.544150730755</v>
      </c>
      <c r="C25" s="18">
        <v>35.40045308425033</v>
      </c>
      <c r="D25" s="201">
        <v>3.5980624772999597E-4</v>
      </c>
      <c r="E25" s="202">
        <v>0.99964019375226998</v>
      </c>
      <c r="F25" s="18">
        <v>98369.843924188637</v>
      </c>
      <c r="G25" s="18">
        <v>5959550.5481486153</v>
      </c>
      <c r="H25" s="232">
        <v>60.572205552956184</v>
      </c>
      <c r="I25" s="1276"/>
    </row>
    <row r="26" spans="1:9" ht="12.95" customHeight="1">
      <c r="A26" s="118">
        <v>14</v>
      </c>
      <c r="B26" s="18">
        <v>98352.143697646505</v>
      </c>
      <c r="C26" s="18">
        <v>26.615289236433455</v>
      </c>
      <c r="D26" s="201">
        <v>2.7061219243233004E-4</v>
      </c>
      <c r="E26" s="202">
        <v>0.9997293878075677</v>
      </c>
      <c r="F26" s="18">
        <v>98338.836053028295</v>
      </c>
      <c r="G26" s="18">
        <v>5861180.7042244272</v>
      </c>
      <c r="H26" s="232">
        <v>59.593827687608204</v>
      </c>
      <c r="I26" s="1276"/>
    </row>
    <row r="27" spans="1:9" ht="12.95" customHeight="1">
      <c r="A27" s="118"/>
      <c r="B27" s="18"/>
      <c r="C27" s="18"/>
      <c r="D27" s="201"/>
      <c r="E27" s="202"/>
      <c r="F27" s="18"/>
      <c r="G27" s="18"/>
      <c r="H27" s="232"/>
      <c r="I27" s="1276"/>
    </row>
    <row r="28" spans="1:9" ht="12.95" customHeight="1">
      <c r="A28" s="118">
        <v>15</v>
      </c>
      <c r="B28" s="18">
        <v>98325.528408410071</v>
      </c>
      <c r="C28" s="18">
        <v>38.251779611848178</v>
      </c>
      <c r="D28" s="201">
        <v>3.8903202689098568E-4</v>
      </c>
      <c r="E28" s="202">
        <v>0.999610967973109</v>
      </c>
      <c r="F28" s="18">
        <v>98306.402518604154</v>
      </c>
      <c r="G28" s="18">
        <v>5762841.8681713995</v>
      </c>
      <c r="H28" s="232">
        <v>58.609823526547018</v>
      </c>
      <c r="I28" s="1276"/>
    </row>
    <row r="29" spans="1:9" ht="12.95" customHeight="1">
      <c r="A29" s="118">
        <v>16</v>
      </c>
      <c r="B29" s="18">
        <v>98287.276628798223</v>
      </c>
      <c r="C29" s="18">
        <v>55.627041293919319</v>
      </c>
      <c r="D29" s="201">
        <v>5.6596380734011528E-4</v>
      </c>
      <c r="E29" s="202">
        <v>0.99943403619265991</v>
      </c>
      <c r="F29" s="18">
        <v>98259.463108151263</v>
      </c>
      <c r="G29" s="18">
        <v>5664535.4656527946</v>
      </c>
      <c r="H29" s="232">
        <v>57.632438907083142</v>
      </c>
      <c r="I29" s="1276"/>
    </row>
    <row r="30" spans="1:9" ht="12.95" customHeight="1">
      <c r="A30" s="118">
        <v>17</v>
      </c>
      <c r="B30" s="18">
        <v>98231.649587504304</v>
      </c>
      <c r="C30" s="18">
        <v>57.419783173478208</v>
      </c>
      <c r="D30" s="201">
        <v>5.8453444907628186E-4</v>
      </c>
      <c r="E30" s="202">
        <v>0.99941546555092375</v>
      </c>
      <c r="F30" s="18">
        <v>98202.939695917565</v>
      </c>
      <c r="G30" s="18">
        <v>5566276.0025446434</v>
      </c>
      <c r="H30" s="232">
        <v>56.664792110471787</v>
      </c>
      <c r="I30" s="125"/>
    </row>
    <row r="31" spans="1:9" ht="12.95" customHeight="1">
      <c r="A31" s="118">
        <v>18</v>
      </c>
      <c r="B31" s="18">
        <v>98174.229804330826</v>
      </c>
      <c r="C31" s="18">
        <v>48.468734629510436</v>
      </c>
      <c r="D31" s="201">
        <v>4.9370119557972866E-4</v>
      </c>
      <c r="E31" s="202">
        <v>0.99950629880442032</v>
      </c>
      <c r="F31" s="18">
        <v>98149.99543701607</v>
      </c>
      <c r="G31" s="18">
        <v>5468073.0628487272</v>
      </c>
      <c r="H31" s="232">
        <v>55.697641567925096</v>
      </c>
      <c r="I31" s="125"/>
    </row>
    <row r="32" spans="1:9" ht="12.95" customHeight="1">
      <c r="A32" s="118">
        <v>19</v>
      </c>
      <c r="B32" s="18">
        <v>98125.761069701315</v>
      </c>
      <c r="C32" s="18">
        <v>67.145097894826904</v>
      </c>
      <c r="D32" s="201">
        <v>6.842759451020135E-4</v>
      </c>
      <c r="E32" s="202">
        <v>0.99931572405489799</v>
      </c>
      <c r="F32" s="18">
        <v>98092.188520753902</v>
      </c>
      <c r="G32" s="18">
        <v>5369923.0674117096</v>
      </c>
      <c r="H32" s="232">
        <v>54.724906170127042</v>
      </c>
      <c r="I32" s="125"/>
    </row>
    <row r="33" spans="1:9" ht="12.95" customHeight="1">
      <c r="A33" s="118"/>
      <c r="B33" s="18"/>
      <c r="C33" s="18"/>
      <c r="D33" s="201"/>
      <c r="E33" s="202"/>
      <c r="F33" s="18"/>
      <c r="G33" s="18"/>
      <c r="H33" s="232"/>
      <c r="I33" s="125"/>
    </row>
    <row r="34" spans="1:9" ht="12.95" customHeight="1">
      <c r="A34" s="118">
        <v>20</v>
      </c>
      <c r="B34" s="18">
        <v>98058.615971806488</v>
      </c>
      <c r="C34" s="18">
        <v>77.953533525258536</v>
      </c>
      <c r="D34" s="201">
        <v>7.9496873122990492E-4</v>
      </c>
      <c r="E34" s="202">
        <v>0.99920503126877014</v>
      </c>
      <c r="F34" s="18">
        <v>98019.639205043859</v>
      </c>
      <c r="G34" s="18">
        <v>5271830.8788909558</v>
      </c>
      <c r="H34" s="232">
        <v>53.762036376351638</v>
      </c>
      <c r="I34" s="125"/>
    </row>
    <row r="35" spans="1:9" ht="12.95" customHeight="1">
      <c r="A35" s="118">
        <v>21</v>
      </c>
      <c r="B35" s="18">
        <v>97980.66243828123</v>
      </c>
      <c r="C35" s="18">
        <v>65.94783726654714</v>
      </c>
      <c r="D35" s="201">
        <v>6.7306992650804042E-4</v>
      </c>
      <c r="E35" s="202">
        <v>0.99932693007349194</v>
      </c>
      <c r="F35" s="18">
        <v>97947.688519647956</v>
      </c>
      <c r="G35" s="18">
        <v>5173811.2396859126</v>
      </c>
      <c r="H35" s="232">
        <v>52.804411716903182</v>
      </c>
      <c r="I35" s="125"/>
    </row>
    <row r="36" spans="1:9" ht="12.95" customHeight="1">
      <c r="A36" s="118">
        <v>22</v>
      </c>
      <c r="B36" s="18">
        <v>97914.714601014683</v>
      </c>
      <c r="C36" s="18">
        <v>72.979337721815682</v>
      </c>
      <c r="D36" s="201">
        <v>7.4533575488831762E-4</v>
      </c>
      <c r="E36" s="202">
        <v>0.99925466424511167</v>
      </c>
      <c r="F36" s="18">
        <v>97878.224932153767</v>
      </c>
      <c r="G36" s="18">
        <v>5075863.5511662643</v>
      </c>
      <c r="H36" s="232">
        <v>51.839639954520827</v>
      </c>
      <c r="I36" s="125"/>
    </row>
    <row r="37" spans="1:9" ht="12.95" customHeight="1">
      <c r="A37" s="118">
        <v>23</v>
      </c>
      <c r="B37" s="18">
        <v>97841.735263292867</v>
      </c>
      <c r="C37" s="18">
        <v>72.475359454285353</v>
      </c>
      <c r="D37" s="201">
        <v>7.407407407407407E-4</v>
      </c>
      <c r="E37" s="202">
        <v>0.99925925925925929</v>
      </c>
      <c r="F37" s="18">
        <v>97805.497583565724</v>
      </c>
      <c r="G37" s="18">
        <v>4977985.3262341106</v>
      </c>
      <c r="H37" s="232">
        <v>50.877933765568585</v>
      </c>
      <c r="I37" s="125"/>
    </row>
    <row r="38" spans="1:9" ht="12.95" customHeight="1">
      <c r="A38" s="118">
        <v>24</v>
      </c>
      <c r="B38" s="18">
        <v>97769.259903838582</v>
      </c>
      <c r="C38" s="18">
        <v>61.124888967693551</v>
      </c>
      <c r="D38" s="201">
        <v>6.2519537355423577E-4</v>
      </c>
      <c r="E38" s="202">
        <v>0.99937480462644579</v>
      </c>
      <c r="F38" s="18">
        <v>97738.697459354735</v>
      </c>
      <c r="G38" s="18">
        <v>4880179.8286505453</v>
      </c>
      <c r="H38" s="232">
        <v>49.91527841624729</v>
      </c>
      <c r="I38" s="125"/>
    </row>
    <row r="39" spans="1:9" ht="12.95" customHeight="1">
      <c r="A39" s="118"/>
      <c r="B39" s="18"/>
      <c r="C39" s="231"/>
      <c r="D39" s="201"/>
      <c r="E39" s="202"/>
      <c r="F39" s="18"/>
      <c r="G39" s="18"/>
      <c r="H39" s="232"/>
      <c r="I39" s="125"/>
    </row>
    <row r="40" spans="1:9" ht="12.95" customHeight="1">
      <c r="A40" s="118">
        <v>25</v>
      </c>
      <c r="B40" s="18">
        <v>97708.135014870888</v>
      </c>
      <c r="C40" s="231">
        <v>73.708540821447968</v>
      </c>
      <c r="D40" s="201">
        <v>7.5437465683114908E-4</v>
      </c>
      <c r="E40" s="202">
        <v>0.99924562534316885</v>
      </c>
      <c r="F40" s="18">
        <v>97671.280744460164</v>
      </c>
      <c r="G40" s="18">
        <v>4782441.1311911903</v>
      </c>
      <c r="H40" s="232">
        <v>48.946191946692231</v>
      </c>
      <c r="I40" s="125"/>
    </row>
    <row r="41" spans="1:9" ht="12.95" customHeight="1">
      <c r="A41" s="118">
        <v>26</v>
      </c>
      <c r="B41" s="18">
        <v>97634.42647404944</v>
      </c>
      <c r="C41" s="231">
        <v>76.508975861375802</v>
      </c>
      <c r="D41" s="201">
        <v>7.8362703223028947E-4</v>
      </c>
      <c r="E41" s="202">
        <v>0.99921637296776966</v>
      </c>
      <c r="F41" s="18">
        <v>97596.171986118745</v>
      </c>
      <c r="G41" s="18">
        <v>4684769.8504467299</v>
      </c>
      <c r="H41" s="232">
        <v>47.982766116743768</v>
      </c>
      <c r="I41" s="125"/>
    </row>
    <row r="42" spans="1:9" ht="12.95" customHeight="1">
      <c r="A42" s="118">
        <v>27</v>
      </c>
      <c r="B42" s="18">
        <v>97557.917498188064</v>
      </c>
      <c r="C42" s="231">
        <v>69.581466510528116</v>
      </c>
      <c r="D42" s="201">
        <v>7.1323238846105657E-4</v>
      </c>
      <c r="E42" s="202">
        <v>0.9992867676115389</v>
      </c>
      <c r="F42" s="18">
        <v>97523.126764932793</v>
      </c>
      <c r="G42" s="18">
        <v>4587173.678460611</v>
      </c>
      <c r="H42" s="232">
        <v>47.020004076509814</v>
      </c>
      <c r="I42" s="125"/>
    </row>
    <row r="43" spans="1:9" ht="12.95" customHeight="1">
      <c r="A43" s="118">
        <v>28</v>
      </c>
      <c r="B43" s="18">
        <v>97488.336031677536</v>
      </c>
      <c r="C43" s="231">
        <v>76.551500613801181</v>
      </c>
      <c r="D43" s="201">
        <v>7.8523753435414225E-4</v>
      </c>
      <c r="E43" s="202">
        <v>0.99921476246564589</v>
      </c>
      <c r="F43" s="18">
        <v>97450.060281370635</v>
      </c>
      <c r="G43" s="18">
        <v>4489650.5516956784</v>
      </c>
      <c r="H43" s="232">
        <v>46.053207331765577</v>
      </c>
      <c r="I43" s="125"/>
    </row>
    <row r="44" spans="1:9" ht="12.95" customHeight="1">
      <c r="A44" s="118">
        <v>29</v>
      </c>
      <c r="B44" s="18">
        <v>97411.784531063735</v>
      </c>
      <c r="C44" s="231">
        <v>81.861569749671617</v>
      </c>
      <c r="D44" s="201">
        <v>8.4036618509512233E-4</v>
      </c>
      <c r="E44" s="202">
        <v>0.99915963381490491</v>
      </c>
      <c r="F44" s="18">
        <v>97370.853746188892</v>
      </c>
      <c r="G44" s="18">
        <v>4392200.4914143085</v>
      </c>
      <c r="H44" s="232">
        <v>45.089005530061669</v>
      </c>
      <c r="I44" s="125"/>
    </row>
    <row r="45" spans="1:9" ht="12.95" customHeight="1">
      <c r="A45" s="118"/>
      <c r="B45" s="18"/>
      <c r="C45" s="231"/>
      <c r="D45" s="201"/>
      <c r="E45" s="202"/>
      <c r="F45" s="18"/>
      <c r="G45" s="18"/>
      <c r="H45" s="232"/>
      <c r="I45" s="125"/>
    </row>
    <row r="46" spans="1:9" ht="12.95" customHeight="1">
      <c r="A46" s="118">
        <v>30</v>
      </c>
      <c r="B46" s="18">
        <v>97329.922961314063</v>
      </c>
      <c r="C46" s="231">
        <v>91.257833351599402</v>
      </c>
      <c r="D46" s="201">
        <v>9.3761333180012905E-4</v>
      </c>
      <c r="E46" s="202">
        <v>0.99906238666819991</v>
      </c>
      <c r="F46" s="18">
        <v>97284.294044638256</v>
      </c>
      <c r="G46" s="18">
        <v>4294829.6376681188</v>
      </c>
      <c r="H46" s="232">
        <v>44.126508138460089</v>
      </c>
      <c r="I46" s="125"/>
    </row>
    <row r="47" spans="1:9" ht="12.95" customHeight="1">
      <c r="A47" s="118">
        <v>31</v>
      </c>
      <c r="B47" s="18">
        <v>97238.665127962464</v>
      </c>
      <c r="C47" s="231">
        <v>83.616193589070463</v>
      </c>
      <c r="D47" s="201">
        <v>8.5990684342529555E-4</v>
      </c>
      <c r="E47" s="202">
        <v>0.9991400931565747</v>
      </c>
      <c r="F47" s="18">
        <v>97196.857031167921</v>
      </c>
      <c r="G47" s="18">
        <v>4197545.3436234817</v>
      </c>
      <c r="H47" s="232">
        <v>43.167451322986267</v>
      </c>
      <c r="I47" s="125"/>
    </row>
    <row r="48" spans="1:9" ht="12.95" customHeight="1">
      <c r="A48" s="118">
        <v>32</v>
      </c>
      <c r="B48" s="18">
        <v>97155.048934373393</v>
      </c>
      <c r="C48" s="231">
        <v>107.29918353374524</v>
      </c>
      <c r="D48" s="201">
        <v>1.1044118109211065E-3</v>
      </c>
      <c r="E48" s="202">
        <v>0.99889558818907886</v>
      </c>
      <c r="F48" s="18">
        <v>97101.399342606514</v>
      </c>
      <c r="G48" s="18">
        <v>4100348.4865923142</v>
      </c>
      <c r="H48" s="232">
        <v>42.204172933534629</v>
      </c>
      <c r="I48" s="125"/>
    </row>
    <row r="49" spans="1:9" ht="12.95" customHeight="1">
      <c r="A49" s="118">
        <v>33</v>
      </c>
      <c r="B49" s="18">
        <v>97047.749750839648</v>
      </c>
      <c r="C49" s="231">
        <v>96.33226375549566</v>
      </c>
      <c r="D49" s="201">
        <v>9.9262748495266987E-4</v>
      </c>
      <c r="E49" s="202">
        <v>0.99900737251504734</v>
      </c>
      <c r="F49" s="18">
        <v>96999.5836189619</v>
      </c>
      <c r="G49" s="18">
        <v>4003247.0872497074</v>
      </c>
      <c r="H49" s="232">
        <v>41.25028243856908</v>
      </c>
      <c r="I49" s="125"/>
    </row>
    <row r="50" spans="1:9" ht="12.95" customHeight="1">
      <c r="A50" s="118">
        <v>34</v>
      </c>
      <c r="B50" s="18">
        <v>96951.417487084153</v>
      </c>
      <c r="C50" s="231">
        <v>124.4744310897222</v>
      </c>
      <c r="D50" s="201">
        <v>1.2838845920567386E-3</v>
      </c>
      <c r="E50" s="202">
        <v>0.99871611540794325</v>
      </c>
      <c r="F50" s="18">
        <v>96889.180271539284</v>
      </c>
      <c r="G50" s="18">
        <v>3906247.5036307462</v>
      </c>
      <c r="H50" s="232">
        <v>40.290772480465648</v>
      </c>
      <c r="I50" s="125"/>
    </row>
    <row r="51" spans="1:9" ht="12.95" customHeight="1">
      <c r="A51" s="118"/>
      <c r="B51" s="1277"/>
      <c r="C51" s="1278"/>
      <c r="D51" s="1279"/>
      <c r="E51" s="1280"/>
      <c r="F51" s="1277"/>
      <c r="G51" s="1277"/>
      <c r="H51" s="1281"/>
      <c r="I51" s="125"/>
    </row>
    <row r="52" spans="1:9">
      <c r="A52" s="125"/>
      <c r="B52" s="118"/>
      <c r="C52" s="118"/>
      <c r="D52" s="118"/>
      <c r="E52" s="118"/>
      <c r="F52" s="118"/>
      <c r="G52" s="118"/>
      <c r="I52" s="125"/>
    </row>
    <row r="53" spans="1:9" ht="12.95" customHeight="1">
      <c r="A53" s="118"/>
      <c r="B53" s="1277"/>
      <c r="C53" s="1278"/>
      <c r="D53" s="1279"/>
      <c r="E53" s="1280"/>
      <c r="F53" s="1278"/>
      <c r="G53" s="18"/>
      <c r="H53" s="1281"/>
      <c r="I53" s="125"/>
    </row>
    <row r="54" spans="1:9" ht="12.95" customHeight="1">
      <c r="A54" s="118"/>
      <c r="B54" s="1277"/>
      <c r="C54" s="1278"/>
      <c r="D54" s="1279"/>
      <c r="E54" s="1280"/>
      <c r="F54" s="1278"/>
      <c r="G54" s="18"/>
      <c r="H54" s="1282"/>
      <c r="I54" s="125"/>
    </row>
    <row r="55" spans="1:9" s="112" customFormat="1" ht="18" customHeight="1">
      <c r="A55" s="1573" t="s">
        <v>1285</v>
      </c>
      <c r="B55" s="207"/>
      <c r="C55" s="207"/>
      <c r="D55" s="207"/>
      <c r="E55" s="207"/>
      <c r="F55" s="207"/>
      <c r="G55" s="207"/>
      <c r="H55" s="207"/>
      <c r="I55" s="122"/>
    </row>
    <row r="56" spans="1:9" s="112" customFormat="1" ht="10.5" customHeight="1">
      <c r="A56" s="1283"/>
      <c r="B56" s="207"/>
      <c r="C56" s="207"/>
      <c r="D56" s="207"/>
      <c r="E56" s="207"/>
      <c r="F56" s="207"/>
      <c r="G56" s="207"/>
      <c r="H56" s="207"/>
      <c r="I56" s="122"/>
    </row>
    <row r="57" spans="1:9" s="112" customFormat="1" ht="68.45" customHeight="1">
      <c r="A57" s="113" t="s">
        <v>239</v>
      </c>
      <c r="B57" s="113" t="s">
        <v>240</v>
      </c>
      <c r="C57" s="113" t="s">
        <v>241</v>
      </c>
      <c r="D57" s="204" t="s">
        <v>242</v>
      </c>
      <c r="E57" s="204" t="s">
        <v>243</v>
      </c>
      <c r="F57" s="204" t="s">
        <v>244</v>
      </c>
      <c r="G57" s="204" t="s">
        <v>245</v>
      </c>
      <c r="H57" s="204" t="s">
        <v>246</v>
      </c>
      <c r="I57" s="122"/>
    </row>
    <row r="58" spans="1:9" s="112" customFormat="1" ht="15" customHeight="1">
      <c r="A58" s="205" t="s">
        <v>247</v>
      </c>
      <c r="B58" s="205" t="s">
        <v>248</v>
      </c>
      <c r="C58" s="205" t="s">
        <v>249</v>
      </c>
      <c r="D58" s="205" t="s">
        <v>250</v>
      </c>
      <c r="E58" s="205" t="s">
        <v>251</v>
      </c>
      <c r="F58" s="205" t="s">
        <v>252</v>
      </c>
      <c r="G58" s="205" t="s">
        <v>253</v>
      </c>
      <c r="H58" s="205" t="s">
        <v>254</v>
      </c>
      <c r="I58" s="122"/>
    </row>
    <row r="59" spans="1:9" s="112" customFormat="1" ht="8.25" customHeight="1">
      <c r="A59" s="116"/>
      <c r="B59" s="116"/>
      <c r="C59" s="116"/>
      <c r="D59" s="116"/>
      <c r="E59" s="116"/>
      <c r="F59" s="116"/>
      <c r="G59" s="116"/>
      <c r="H59" s="116"/>
      <c r="I59" s="122"/>
    </row>
    <row r="60" spans="1:9" ht="12.95" customHeight="1">
      <c r="A60" s="1748" t="s">
        <v>161</v>
      </c>
      <c r="B60" s="1748"/>
      <c r="C60" s="1748"/>
      <c r="D60" s="1748"/>
      <c r="E60" s="1748"/>
      <c r="F60" s="1748"/>
      <c r="G60" s="1748"/>
      <c r="H60" s="1748"/>
      <c r="I60" s="125"/>
    </row>
    <row r="61" spans="1:9" ht="8.4499999999999993" customHeight="1">
      <c r="A61" s="116"/>
      <c r="B61" s="116"/>
      <c r="C61" s="116"/>
      <c r="D61" s="116"/>
      <c r="E61" s="116"/>
      <c r="F61" s="116"/>
      <c r="G61" s="116"/>
      <c r="H61" s="116"/>
      <c r="I61" s="125"/>
    </row>
    <row r="62" spans="1:9" ht="12.95" customHeight="1">
      <c r="A62" s="118">
        <v>35</v>
      </c>
      <c r="B62" s="18">
        <v>96826.94305599443</v>
      </c>
      <c r="C62" s="18">
        <v>130.84607217050507</v>
      </c>
      <c r="D62" s="201">
        <v>1.3513394933354394E-3</v>
      </c>
      <c r="E62" s="202">
        <v>0.99864866050666456</v>
      </c>
      <c r="F62" s="18">
        <v>96761.520019909178</v>
      </c>
      <c r="G62" s="18">
        <v>3809358.3233592063</v>
      </c>
      <c r="H62" s="232">
        <v>39.341924913980584</v>
      </c>
      <c r="I62" s="125"/>
    </row>
    <row r="63" spans="1:9" ht="12.95" customHeight="1">
      <c r="A63" s="118">
        <v>36</v>
      </c>
      <c r="B63" s="18">
        <v>96696.096983823925</v>
      </c>
      <c r="C63" s="18">
        <v>128.07718565198593</v>
      </c>
      <c r="D63" s="201">
        <v>1.3245331471177888E-3</v>
      </c>
      <c r="E63" s="202">
        <v>0.99867546685288222</v>
      </c>
      <c r="F63" s="18">
        <v>96632.058390997932</v>
      </c>
      <c r="G63" s="18">
        <v>3712596.8033392979</v>
      </c>
      <c r="H63" s="232">
        <v>38.39448456704897</v>
      </c>
      <c r="I63" s="125"/>
    </row>
    <row r="64" spans="1:9" ht="12.95" customHeight="1">
      <c r="A64" s="118">
        <v>37</v>
      </c>
      <c r="B64" s="18">
        <v>96568.019798171939</v>
      </c>
      <c r="C64" s="18">
        <v>157.26107722637244</v>
      </c>
      <c r="D64" s="201">
        <v>1.6285005901027418E-3</v>
      </c>
      <c r="E64" s="202">
        <v>0.99837149940989722</v>
      </c>
      <c r="F64" s="18">
        <v>96489.389259558753</v>
      </c>
      <c r="G64" s="18">
        <v>3615964.7449482996</v>
      </c>
      <c r="H64" s="232">
        <v>37.444743637756055</v>
      </c>
      <c r="I64" s="125"/>
    </row>
    <row r="65" spans="1:9" ht="12.95" customHeight="1">
      <c r="A65" s="118">
        <v>38</v>
      </c>
      <c r="B65" s="18">
        <v>96410.758720945567</v>
      </c>
      <c r="C65" s="18">
        <v>159.07041192626639</v>
      </c>
      <c r="D65" s="201">
        <v>1.6499238677986714E-3</v>
      </c>
      <c r="E65" s="202">
        <v>0.99835007613220128</v>
      </c>
      <c r="F65" s="18">
        <v>96331.223514982441</v>
      </c>
      <c r="G65" s="18">
        <v>3519475.3556887405</v>
      </c>
      <c r="H65" s="232">
        <v>36.505006312372508</v>
      </c>
      <c r="I65" s="125"/>
    </row>
    <row r="66" spans="1:9" ht="12.95" customHeight="1">
      <c r="A66" s="118">
        <v>39</v>
      </c>
      <c r="B66" s="18">
        <v>96251.688309019301</v>
      </c>
      <c r="C66" s="18">
        <v>158.36692100939399</v>
      </c>
      <c r="D66" s="201">
        <v>1.6453417471593657E-3</v>
      </c>
      <c r="E66" s="202">
        <v>0.99835465825284064</v>
      </c>
      <c r="F66" s="18">
        <v>96172.504848514596</v>
      </c>
      <c r="G66" s="18">
        <v>3423144.132173758</v>
      </c>
      <c r="H66" s="232">
        <v>35.564510008215521</v>
      </c>
      <c r="I66" s="125"/>
    </row>
    <row r="67" spans="1:9" ht="9.9499999999999993" customHeight="1">
      <c r="A67" s="116"/>
      <c r="B67" s="18"/>
      <c r="C67" s="18"/>
      <c r="D67" s="201"/>
      <c r="E67" s="202"/>
      <c r="F67" s="18"/>
      <c r="G67" s="18"/>
      <c r="H67" s="232"/>
      <c r="I67" s="125"/>
    </row>
    <row r="68" spans="1:9" ht="12.95" customHeight="1">
      <c r="A68" s="118">
        <v>40</v>
      </c>
      <c r="B68" s="18">
        <v>96093.321388009907</v>
      </c>
      <c r="C68" s="18">
        <v>203.05900190668763</v>
      </c>
      <c r="D68" s="201">
        <v>2.1131437541508178E-3</v>
      </c>
      <c r="E68" s="202">
        <v>0.99788685624584916</v>
      </c>
      <c r="F68" s="18">
        <v>95991.791887056563</v>
      </c>
      <c r="G68" s="18">
        <v>3326971.6273252433</v>
      </c>
      <c r="H68" s="232">
        <v>34.622298191686482</v>
      </c>
      <c r="I68" s="125"/>
    </row>
    <row r="69" spans="1:9" ht="12.95" customHeight="1">
      <c r="A69" s="118">
        <v>41</v>
      </c>
      <c r="B69" s="18">
        <v>95890.262386103219</v>
      </c>
      <c r="C69" s="18">
        <v>189.28503183893918</v>
      </c>
      <c r="D69" s="201">
        <v>1.9739755333735244E-3</v>
      </c>
      <c r="E69" s="202">
        <v>0.99802602446662647</v>
      </c>
      <c r="F69" s="18">
        <v>95795.619870183757</v>
      </c>
      <c r="G69" s="18">
        <v>3230979.8354381863</v>
      </c>
      <c r="H69" s="232">
        <v>33.694556204556093</v>
      </c>
      <c r="I69" s="125"/>
    </row>
    <row r="70" spans="1:9" ht="12.95" customHeight="1">
      <c r="A70" s="118">
        <v>42</v>
      </c>
      <c r="B70" s="18">
        <v>95700.97735426428</v>
      </c>
      <c r="C70" s="18">
        <v>239.84938997006975</v>
      </c>
      <c r="D70" s="201">
        <v>2.5062376226545982E-3</v>
      </c>
      <c r="E70" s="202">
        <v>0.99749376237734544</v>
      </c>
      <c r="F70" s="18">
        <v>95581.052659279245</v>
      </c>
      <c r="G70" s="18">
        <v>3135184.2155680032</v>
      </c>
      <c r="H70" s="232">
        <v>32.760211047398506</v>
      </c>
      <c r="I70" s="125"/>
    </row>
    <row r="71" spans="1:9" ht="12.95" customHeight="1">
      <c r="A71" s="118">
        <v>43</v>
      </c>
      <c r="B71" s="18">
        <v>95461.12796429421</v>
      </c>
      <c r="C71" s="18">
        <v>287.69473664596444</v>
      </c>
      <c r="D71" s="201">
        <v>3.0137370339220633E-3</v>
      </c>
      <c r="E71" s="202">
        <v>0.99698626296607795</v>
      </c>
      <c r="F71" s="18">
        <v>95317.280595971228</v>
      </c>
      <c r="G71" s="18">
        <v>3039603.1629087236</v>
      </c>
      <c r="H71" s="232">
        <v>31.841265944873825</v>
      </c>
      <c r="I71" s="125"/>
    </row>
    <row r="72" spans="1:9" ht="12.95" customHeight="1">
      <c r="A72" s="118">
        <v>44</v>
      </c>
      <c r="B72" s="18">
        <v>95173.433227648246</v>
      </c>
      <c r="C72" s="18">
        <v>257.71609459086903</v>
      </c>
      <c r="D72" s="201">
        <v>2.7078574960559469E-3</v>
      </c>
      <c r="E72" s="202">
        <v>0.99729214250394405</v>
      </c>
      <c r="F72" s="18">
        <v>95044.575180352811</v>
      </c>
      <c r="G72" s="18">
        <v>2944285.8823127523</v>
      </c>
      <c r="H72" s="232">
        <v>30.936005799751122</v>
      </c>
      <c r="I72" s="125"/>
    </row>
    <row r="73" spans="1:9" ht="9.9499999999999993" customHeight="1">
      <c r="A73" s="118"/>
      <c r="B73" s="18"/>
      <c r="C73" s="18"/>
      <c r="D73" s="201"/>
      <c r="E73" s="202"/>
      <c r="F73" s="18"/>
      <c r="G73" s="18"/>
      <c r="H73" s="232"/>
      <c r="I73" s="125"/>
    </row>
    <row r="74" spans="1:9" ht="12.95" customHeight="1">
      <c r="A74" s="118">
        <v>45</v>
      </c>
      <c r="B74" s="18">
        <v>94915.717133057376</v>
      </c>
      <c r="C74" s="18">
        <v>281.86742489422613</v>
      </c>
      <c r="D74" s="201">
        <v>2.9696601722883817E-3</v>
      </c>
      <c r="E74" s="202">
        <v>0.99703033982771161</v>
      </c>
      <c r="F74" s="18">
        <v>92892.811257906404</v>
      </c>
      <c r="G74" s="18">
        <v>2849241.3071323992</v>
      </c>
      <c r="H74" s="232">
        <v>30.018645943939894</v>
      </c>
      <c r="I74" s="125"/>
    </row>
    <row r="75" spans="1:9" ht="12.95" customHeight="1">
      <c r="A75" s="118">
        <v>46</v>
      </c>
      <c r="B75" s="18">
        <v>94633.84970816315</v>
      </c>
      <c r="C75" s="18">
        <v>335.5831753686798</v>
      </c>
      <c r="D75" s="201">
        <v>3.5461219891568039E-3</v>
      </c>
      <c r="E75" s="202">
        <v>0.99645387801084317</v>
      </c>
      <c r="F75" s="18">
        <v>92430.312902477337</v>
      </c>
      <c r="G75" s="18">
        <v>2754466.5237117889</v>
      </c>
      <c r="H75" s="232">
        <v>29.106567387950061</v>
      </c>
      <c r="I75" s="125"/>
    </row>
    <row r="76" spans="1:9" ht="12.95" customHeight="1">
      <c r="A76" s="118">
        <v>47</v>
      </c>
      <c r="B76" s="18">
        <v>94298.266532794471</v>
      </c>
      <c r="C76" s="18">
        <v>352.55336746004468</v>
      </c>
      <c r="D76" s="201">
        <v>3.7387046488010921E-3</v>
      </c>
      <c r="E76" s="202">
        <v>0.99626129535119889</v>
      </c>
      <c r="F76" s="18">
        <v>91936.335644962674</v>
      </c>
      <c r="G76" s="18">
        <v>2660000.4655913096</v>
      </c>
      <c r="H76" s="232">
        <v>28.20837077282042</v>
      </c>
      <c r="I76" s="125"/>
    </row>
    <row r="77" spans="1:9" ht="12.95" customHeight="1">
      <c r="A77" s="118">
        <v>48</v>
      </c>
      <c r="B77" s="18">
        <v>93945.713165334426</v>
      </c>
      <c r="C77" s="18">
        <v>406.96886428605649</v>
      </c>
      <c r="D77" s="201">
        <v>4.3319577932185646E-3</v>
      </c>
      <c r="E77" s="202">
        <v>0.9956680422067814</v>
      </c>
      <c r="F77" s="18">
        <v>91405.360026009512</v>
      </c>
      <c r="G77" s="18">
        <v>2565878.4757422456</v>
      </c>
      <c r="H77" s="232">
        <v>27.312352946074011</v>
      </c>
      <c r="I77" s="125"/>
    </row>
    <row r="78" spans="1:9" ht="12.95" customHeight="1">
      <c r="A78" s="118">
        <v>49</v>
      </c>
      <c r="B78" s="18">
        <v>93538.744301048369</v>
      </c>
      <c r="C78" s="18">
        <v>420.10926006946829</v>
      </c>
      <c r="D78" s="201">
        <v>4.4912860783908526E-3</v>
      </c>
      <c r="E78" s="202">
        <v>0.99550871392160911</v>
      </c>
      <c r="F78" s="18">
        <v>90823.264419966901</v>
      </c>
      <c r="G78" s="18">
        <v>2472136.2470090543</v>
      </c>
      <c r="H78" s="232">
        <v>26.429008273327302</v>
      </c>
      <c r="I78" s="125"/>
    </row>
    <row r="79" spans="1:9" ht="9.9499999999999993" customHeight="1">
      <c r="A79" s="118"/>
      <c r="B79" s="18"/>
      <c r="C79" s="18"/>
      <c r="D79" s="201"/>
      <c r="E79" s="202"/>
      <c r="F79" s="18"/>
      <c r="G79" s="18"/>
      <c r="H79" s="232"/>
      <c r="I79" s="125"/>
    </row>
    <row r="80" spans="1:9" ht="12.95" customHeight="1">
      <c r="A80" s="118">
        <v>50</v>
      </c>
      <c r="B80" s="18">
        <v>93118.635040978901</v>
      </c>
      <c r="C80" s="18">
        <v>451.64756614498037</v>
      </c>
      <c r="D80" s="201">
        <v>4.8502382573179029E-3</v>
      </c>
      <c r="E80" s="202">
        <v>0.9951497617426821</v>
      </c>
      <c r="F80" s="18">
        <v>90234.011759652989</v>
      </c>
      <c r="G80" s="18">
        <v>2378807.5573380403</v>
      </c>
      <c r="H80" s="232">
        <v>25.545988257787432</v>
      </c>
      <c r="I80" s="125"/>
    </row>
    <row r="81" spans="1:9" ht="12.95" customHeight="1">
      <c r="A81" s="118">
        <v>51</v>
      </c>
      <c r="B81" s="18">
        <v>92666.987474833921</v>
      </c>
      <c r="C81" s="18">
        <v>473.34914471318189</v>
      </c>
      <c r="D81" s="201">
        <v>5.1080666115507264E-3</v>
      </c>
      <c r="E81" s="202">
        <v>0.99489193338844928</v>
      </c>
      <c r="F81" s="18">
        <v>89629.301771115686</v>
      </c>
      <c r="G81" s="18">
        <v>2285914.7460801336</v>
      </c>
      <c r="H81" s="232">
        <v>24.668059342070787</v>
      </c>
      <c r="I81" s="125"/>
    </row>
    <row r="82" spans="1:9" ht="12.95" customHeight="1">
      <c r="A82" s="118">
        <v>52</v>
      </c>
      <c r="B82" s="18">
        <v>92193.638330120739</v>
      </c>
      <c r="C82" s="18">
        <v>514.60537031613057</v>
      </c>
      <c r="D82" s="201">
        <v>5.5817882842789683E-3</v>
      </c>
      <c r="E82" s="202">
        <v>0.99441821171572098</v>
      </c>
      <c r="F82" s="18">
        <v>88939.370847261918</v>
      </c>
      <c r="G82" s="18">
        <v>2193484.4331776565</v>
      </c>
      <c r="H82" s="232">
        <v>23.792145238084387</v>
      </c>
      <c r="I82" s="125"/>
    </row>
    <row r="83" spans="1:9" ht="12.95" customHeight="1">
      <c r="A83" s="118">
        <v>53</v>
      </c>
      <c r="B83" s="18">
        <v>91679.032959804608</v>
      </c>
      <c r="C83" s="18">
        <v>547.34586759019294</v>
      </c>
      <c r="D83" s="201">
        <v>5.9702404128780069E-3</v>
      </c>
      <c r="E83" s="202">
        <v>0.99402975958712203</v>
      </c>
      <c r="F83" s="18">
        <v>88190.921495537361</v>
      </c>
      <c r="G83" s="18">
        <v>2101548.0975326942</v>
      </c>
      <c r="H83" s="232">
        <v>22.922886833395033</v>
      </c>
      <c r="I83" s="125"/>
    </row>
    <row r="84" spans="1:9" ht="12.95" customHeight="1">
      <c r="A84" s="118">
        <v>54</v>
      </c>
      <c r="B84" s="18">
        <v>91131.687092214415</v>
      </c>
      <c r="C84" s="18">
        <v>616.84534449501371</v>
      </c>
      <c r="D84" s="201">
        <v>6.7687251731753471E-3</v>
      </c>
      <c r="E84" s="202">
        <v>0.99323127482682461</v>
      </c>
      <c r="F84" s="18">
        <v>87401.273751059314</v>
      </c>
      <c r="G84" s="18">
        <v>2010142.7375066848</v>
      </c>
      <c r="H84" s="232">
        <v>22.057560895066715</v>
      </c>
      <c r="I84" s="125"/>
    </row>
    <row r="85" spans="1:9" ht="9.9499999999999993" customHeight="1">
      <c r="A85" s="118"/>
      <c r="B85" s="18"/>
      <c r="C85" s="18"/>
      <c r="D85" s="201"/>
      <c r="E85" s="202"/>
      <c r="F85" s="18"/>
      <c r="G85" s="18"/>
      <c r="H85" s="232"/>
      <c r="I85" s="125"/>
    </row>
    <row r="86" spans="1:9" ht="12.95" customHeight="1">
      <c r="A86" s="118">
        <v>55</v>
      </c>
      <c r="B86" s="18">
        <v>90514.841747719402</v>
      </c>
      <c r="C86" s="18">
        <v>561.6599761328107</v>
      </c>
      <c r="D86" s="201">
        <v>6.2051699510037332E-3</v>
      </c>
      <c r="E86" s="202">
        <v>0.99379483004899627</v>
      </c>
      <c r="F86" s="18">
        <v>86513.305935558907</v>
      </c>
      <c r="G86" s="18">
        <v>1919319.4730867182</v>
      </c>
      <c r="H86" s="232">
        <v>21.204472504478275</v>
      </c>
      <c r="I86" s="125"/>
    </row>
    <row r="87" spans="1:9" ht="12.95" customHeight="1">
      <c r="A87" s="118">
        <v>56</v>
      </c>
      <c r="B87" s="18">
        <v>89953.181771586591</v>
      </c>
      <c r="C87" s="18">
        <v>647.76000094182382</v>
      </c>
      <c r="D87" s="201">
        <v>7.2010793635587057E-3</v>
      </c>
      <c r="E87" s="202">
        <v>0.99279892063644126</v>
      </c>
      <c r="F87" s="18">
        <v>85461.180553106969</v>
      </c>
      <c r="G87" s="18">
        <v>1829085.4613270652</v>
      </c>
      <c r="H87" s="232">
        <v>20.333749460597918</v>
      </c>
      <c r="I87" s="125"/>
    </row>
    <row r="88" spans="1:9" ht="12.95" customHeight="1">
      <c r="A88" s="118">
        <v>57</v>
      </c>
      <c r="B88" s="18">
        <v>89305.421770644767</v>
      </c>
      <c r="C88" s="18">
        <v>732.1018467656977</v>
      </c>
      <c r="D88" s="201">
        <v>8.1977312491272464E-3</v>
      </c>
      <c r="E88" s="202">
        <v>0.99180226875087274</v>
      </c>
      <c r="F88" s="18">
        <v>84274.042132293849</v>
      </c>
      <c r="G88" s="18">
        <v>1739456.1595559497</v>
      </c>
      <c r="H88" s="232">
        <v>19.477609814365376</v>
      </c>
      <c r="I88" s="125"/>
    </row>
    <row r="89" spans="1:9" ht="12.95" customHeight="1">
      <c r="A89" s="118">
        <v>58</v>
      </c>
      <c r="B89" s="18">
        <v>88573.319923879069</v>
      </c>
      <c r="C89" s="18">
        <v>764.79685668343154</v>
      </c>
      <c r="D89" s="201">
        <v>8.634618837147669E-3</v>
      </c>
      <c r="E89" s="202">
        <v>0.99136538116285233</v>
      </c>
      <c r="F89" s="18">
        <v>82921.657728238642</v>
      </c>
      <c r="G89" s="18">
        <v>1650516.7887086878</v>
      </c>
      <c r="H89" s="232">
        <v>18.634469049225668</v>
      </c>
      <c r="I89" s="125"/>
    </row>
    <row r="90" spans="1:9" ht="12.95" customHeight="1">
      <c r="A90" s="118">
        <v>59</v>
      </c>
      <c r="B90" s="18">
        <v>87808.523067195638</v>
      </c>
      <c r="C90" s="18">
        <v>814.49863227263268</v>
      </c>
      <c r="D90" s="201">
        <v>9.2758493574631139E-3</v>
      </c>
      <c r="E90" s="202">
        <v>0.99072415064253694</v>
      </c>
      <c r="F90" s="18">
        <v>81380.762442286301</v>
      </c>
      <c r="G90" s="18">
        <v>1562325.8672131503</v>
      </c>
      <c r="H90" s="232">
        <v>17.792417098481174</v>
      </c>
      <c r="I90" s="125"/>
    </row>
    <row r="91" spans="1:9" ht="9.9499999999999993" customHeight="1">
      <c r="A91" s="118"/>
      <c r="B91" s="18"/>
      <c r="C91" s="18"/>
      <c r="D91" s="201"/>
      <c r="E91" s="202"/>
      <c r="F91" s="18"/>
      <c r="G91" s="18"/>
      <c r="H91" s="232"/>
      <c r="I91" s="125"/>
    </row>
    <row r="92" spans="1:9" ht="12.95" customHeight="1">
      <c r="A92" s="118">
        <v>60</v>
      </c>
      <c r="B92" s="18">
        <v>86994.024434923005</v>
      </c>
      <c r="C92" s="18">
        <v>961.43699872819707</v>
      </c>
      <c r="D92" s="201">
        <v>1.1051759071652238E-2</v>
      </c>
      <c r="E92" s="202">
        <v>0.98894824092834777</v>
      </c>
      <c r="F92" s="18">
        <v>79764.957950493175</v>
      </c>
      <c r="G92" s="18">
        <v>1474924.5934620909</v>
      </c>
      <c r="H92" s="232">
        <v>16.954320748379988</v>
      </c>
      <c r="I92" s="125"/>
    </row>
    <row r="93" spans="1:9" ht="12.95" customHeight="1">
      <c r="A93" s="118">
        <v>61</v>
      </c>
      <c r="B93" s="18">
        <v>86032.587436194808</v>
      </c>
      <c r="C93" s="18">
        <v>1142.8137661756919</v>
      </c>
      <c r="D93" s="201">
        <v>1.3283498732654551E-2</v>
      </c>
      <c r="E93" s="202">
        <v>0.98671650126734545</v>
      </c>
      <c r="F93" s="18">
        <v>78008.318245665869</v>
      </c>
      <c r="G93" s="18">
        <v>1388411.2875265323</v>
      </c>
      <c r="H93" s="232">
        <v>16.138202149926425</v>
      </c>
      <c r="I93" s="125"/>
    </row>
    <row r="94" spans="1:9" ht="12.95" customHeight="1">
      <c r="A94" s="118">
        <v>62</v>
      </c>
      <c r="B94" s="18">
        <v>84889.773670019116</v>
      </c>
      <c r="C94" s="18">
        <v>1231.4630754505342</v>
      </c>
      <c r="D94" s="201">
        <v>1.4506612778088519E-2</v>
      </c>
      <c r="E94" s="202">
        <v>0.98549338722191149</v>
      </c>
      <c r="F94" s="18">
        <v>76142.660780143706</v>
      </c>
      <c r="G94" s="18">
        <v>1302950.1069734255</v>
      </c>
      <c r="H94" s="232">
        <v>15.34872871776302</v>
      </c>
      <c r="I94" s="125"/>
    </row>
    <row r="95" spans="1:9" ht="12.95" customHeight="1">
      <c r="A95" s="118">
        <v>63</v>
      </c>
      <c r="B95" s="18">
        <v>83658.310594568582</v>
      </c>
      <c r="C95" s="18">
        <v>1473.3057326598646</v>
      </c>
      <c r="D95" s="201">
        <v>1.7610990733483933E-2</v>
      </c>
      <c r="E95" s="202">
        <v>0.98238900926651607</v>
      </c>
      <c r="F95" s="18">
        <v>74198.131646878799</v>
      </c>
      <c r="G95" s="18">
        <v>1218676.0648411314</v>
      </c>
      <c r="H95" s="232">
        <v>14.567304266364811</v>
      </c>
      <c r="I95" s="125"/>
    </row>
    <row r="96" spans="1:9" ht="12.95" customHeight="1">
      <c r="A96" s="118">
        <v>64</v>
      </c>
      <c r="B96" s="18">
        <v>82185.004861908717</v>
      </c>
      <c r="C96" s="18">
        <v>1608.4848392448184</v>
      </c>
      <c r="D96" s="201">
        <v>1.9571512369531013E-2</v>
      </c>
      <c r="E96" s="202">
        <v>0.98042848763046897</v>
      </c>
      <c r="F96" s="18">
        <v>72050.751119074266</v>
      </c>
      <c r="G96" s="18">
        <v>1135754.4071128929</v>
      </c>
      <c r="H96" s="232">
        <v>13.819484576550714</v>
      </c>
      <c r="I96" s="125"/>
    </row>
    <row r="97" spans="1:9" ht="9.9499999999999993" customHeight="1">
      <c r="A97" s="118"/>
      <c r="B97" s="18"/>
      <c r="C97" s="18"/>
      <c r="D97" s="201"/>
      <c r="E97" s="202"/>
      <c r="F97" s="18"/>
      <c r="G97" s="18"/>
      <c r="H97" s="232"/>
      <c r="I97" s="125"/>
    </row>
    <row r="98" spans="1:9" ht="12.95" customHeight="1">
      <c r="A98" s="118">
        <v>65</v>
      </c>
      <c r="B98" s="18">
        <v>80576.520022663899</v>
      </c>
      <c r="C98" s="18">
        <v>1623.1241443414328</v>
      </c>
      <c r="D98" s="201">
        <v>2.0143884892086333E-2</v>
      </c>
      <c r="E98" s="202">
        <v>0.97985611510791371</v>
      </c>
      <c r="F98" s="18">
        <v>69678.599471041089</v>
      </c>
      <c r="G98" s="18">
        <v>1054373.6446706061</v>
      </c>
      <c r="H98" s="232">
        <v>13.085370829790621</v>
      </c>
      <c r="I98" s="125"/>
    </row>
    <row r="99" spans="1:9" ht="12.95" customHeight="1">
      <c r="A99" s="118">
        <v>66</v>
      </c>
      <c r="B99" s="18">
        <v>78953.395878322466</v>
      </c>
      <c r="C99" s="18">
        <v>1890.1552653131948</v>
      </c>
      <c r="D99" s="201">
        <v>2.3940138917218651E-2</v>
      </c>
      <c r="E99" s="202">
        <v>0.97605986108278131</v>
      </c>
      <c r="F99" s="18">
        <v>67055.78509357752</v>
      </c>
      <c r="G99" s="18">
        <v>974608.68672011292</v>
      </c>
      <c r="H99" s="232">
        <v>12.344100920270899</v>
      </c>
      <c r="I99" s="125"/>
    </row>
    <row r="100" spans="1:9" ht="12.95" customHeight="1">
      <c r="A100" s="118">
        <v>67</v>
      </c>
      <c r="B100" s="18">
        <v>77063.240613009271</v>
      </c>
      <c r="C100" s="18">
        <v>1841.1596657311311</v>
      </c>
      <c r="D100" s="201">
        <v>2.3891542207223514E-2</v>
      </c>
      <c r="E100" s="202">
        <v>0.97610845779277644</v>
      </c>
      <c r="F100" s="18">
        <v>64136.884471411307</v>
      </c>
      <c r="G100" s="18">
        <v>896600.36847444682</v>
      </c>
      <c r="H100" s="232">
        <v>11.634605050894901</v>
      </c>
      <c r="I100" s="125"/>
    </row>
    <row r="101" spans="1:9" ht="12.95" customHeight="1">
      <c r="A101" s="118">
        <v>68</v>
      </c>
      <c r="B101" s="18">
        <v>75222.08094727814</v>
      </c>
      <c r="C101" s="18">
        <v>2047.8986007986823</v>
      </c>
      <c r="D101" s="201">
        <v>2.7224700181240923E-2</v>
      </c>
      <c r="E101" s="202">
        <v>0.9727752998187591</v>
      </c>
      <c r="F101" s="18">
        <v>60844.427086169431</v>
      </c>
      <c r="G101" s="18">
        <v>820457.70769430313</v>
      </c>
      <c r="H101" s="232">
        <v>10.907139198520017</v>
      </c>
      <c r="I101" s="125"/>
    </row>
    <row r="102" spans="1:9" ht="12.95" customHeight="1">
      <c r="A102" s="118">
        <v>69</v>
      </c>
      <c r="B102" s="18">
        <v>73174.182346479458</v>
      </c>
      <c r="C102" s="18">
        <v>2246.8624548103835</v>
      </c>
      <c r="D102" s="201">
        <v>3.0705672175078164E-2</v>
      </c>
      <c r="E102" s="202">
        <v>0.96929432782492186</v>
      </c>
      <c r="F102" s="18">
        <v>57250.423261998774</v>
      </c>
      <c r="G102" s="18">
        <v>746259.57604742434</v>
      </c>
      <c r="H102" s="232">
        <v>10.19839992900622</v>
      </c>
      <c r="I102" s="125"/>
    </row>
    <row r="103" spans="1:9" ht="9.9499999999999993" customHeight="1">
      <c r="A103" s="118"/>
      <c r="B103" s="18"/>
      <c r="C103" s="18"/>
      <c r="D103" s="201"/>
      <c r="E103" s="202"/>
      <c r="F103" s="18"/>
      <c r="G103" s="18"/>
      <c r="H103" s="232"/>
      <c r="I103" s="125"/>
    </row>
    <row r="104" spans="1:9" ht="12.95" customHeight="1">
      <c r="A104" s="118">
        <v>70</v>
      </c>
      <c r="B104" s="18">
        <v>70927.319891669074</v>
      </c>
      <c r="C104" s="18">
        <v>2497.4408412559569</v>
      </c>
      <c r="D104" s="201">
        <v>3.5211267605633798E-2</v>
      </c>
      <c r="E104" s="202">
        <v>0.96478873239436624</v>
      </c>
      <c r="F104" s="18">
        <v>53459.134873385985</v>
      </c>
      <c r="G104" s="18">
        <v>674208.82492835016</v>
      </c>
      <c r="H104" s="232">
        <v>9.505629508602663</v>
      </c>
      <c r="I104" s="125"/>
    </row>
    <row r="105" spans="1:9" ht="12.95" customHeight="1">
      <c r="A105" s="118">
        <v>71</v>
      </c>
      <c r="B105" s="18">
        <v>68429.879050413118</v>
      </c>
      <c r="C105" s="18">
        <v>2748.1879136712087</v>
      </c>
      <c r="D105" s="201">
        <v>4.0160642570281124E-2</v>
      </c>
      <c r="E105" s="202">
        <v>0.95983935742971882</v>
      </c>
      <c r="F105" s="18">
        <v>49308.698689196317</v>
      </c>
      <c r="G105" s="18">
        <v>604530.22545730905</v>
      </c>
      <c r="H105" s="232">
        <v>8.8343021184056791</v>
      </c>
      <c r="I105" s="125"/>
    </row>
    <row r="106" spans="1:9" ht="12.95" customHeight="1">
      <c r="A106" s="118">
        <v>72</v>
      </c>
      <c r="B106" s="18">
        <v>65681.691136741909</v>
      </c>
      <c r="C106" s="18">
        <v>3089.6133306612028</v>
      </c>
      <c r="D106" s="201">
        <v>4.7039186677288417E-2</v>
      </c>
      <c r="E106" s="202">
        <v>0.95296081332271154</v>
      </c>
      <c r="F106" s="18">
        <v>44674.487598363288</v>
      </c>
      <c r="G106" s="18">
        <v>537474.44036373147</v>
      </c>
      <c r="H106" s="232">
        <v>8.1830176882134484</v>
      </c>
      <c r="I106" s="125"/>
    </row>
    <row r="107" spans="1:9" ht="12.95" customHeight="1">
      <c r="A107" s="118">
        <v>73</v>
      </c>
      <c r="B107" s="18">
        <v>62592.077806080706</v>
      </c>
      <c r="C107" s="18">
        <v>3495.3014398225496</v>
      </c>
      <c r="D107" s="201">
        <v>5.5842553280488566E-2</v>
      </c>
      <c r="E107" s="202">
        <v>0.94415744671951141</v>
      </c>
      <c r="F107" s="18">
        <v>39666.915768073646</v>
      </c>
      <c r="G107" s="18">
        <v>473337.55589232006</v>
      </c>
      <c r="H107" s="232">
        <v>7.5622598335653297</v>
      </c>
      <c r="I107" s="125"/>
    </row>
    <row r="108" spans="1:9" ht="12.95" customHeight="1">
      <c r="A108" s="118">
        <v>74</v>
      </c>
      <c r="B108" s="18">
        <v>59096.776366258156</v>
      </c>
      <c r="C108" s="18">
        <v>3692.7062085187572</v>
      </c>
      <c r="D108" s="201">
        <v>6.2485746864310146E-2</v>
      </c>
      <c r="E108" s="202">
        <v>0.93751425313568981</v>
      </c>
      <c r="F108" s="18">
        <v>34017.206498292799</v>
      </c>
      <c r="G108" s="18">
        <v>412493.12880615058</v>
      </c>
      <c r="H108" s="232">
        <v>6.9799598923921558</v>
      </c>
      <c r="I108" s="125"/>
    </row>
    <row r="109" spans="1:9" ht="12.95" customHeight="1">
      <c r="A109" s="118"/>
      <c r="B109" s="1277"/>
      <c r="C109" s="1277"/>
      <c r="D109" s="1279"/>
      <c r="E109" s="1280"/>
      <c r="F109" s="1277"/>
      <c r="G109" s="1277"/>
      <c r="H109" s="1281"/>
      <c r="I109" s="125"/>
    </row>
    <row r="110" spans="1:9" ht="10.15" customHeight="1">
      <c r="A110" s="118"/>
      <c r="B110" s="1277"/>
      <c r="C110" s="1277"/>
      <c r="D110" s="1279"/>
      <c r="E110" s="1280"/>
      <c r="F110" s="1277"/>
      <c r="G110" s="1277"/>
      <c r="H110" s="1281"/>
      <c r="I110" s="125"/>
    </row>
    <row r="111" spans="1:9" ht="12.95" customHeight="1">
      <c r="A111" s="118">
        <v>75</v>
      </c>
      <c r="B111" s="18">
        <v>55404.070157739399</v>
      </c>
      <c r="C111" s="18">
        <v>3889.8705687068286</v>
      </c>
      <c r="D111" s="201">
        <v>7.0209112031518334E-2</v>
      </c>
      <c r="E111" s="202">
        <v>0.92979088796848164</v>
      </c>
      <c r="F111" s="18">
        <v>27883.958771511643</v>
      </c>
      <c r="G111" s="18">
        <v>355242.70554415189</v>
      </c>
      <c r="H111" s="232">
        <v>6.4118521352808591</v>
      </c>
      <c r="I111" s="125"/>
    </row>
    <row r="112" spans="1:9" ht="12.95" customHeight="1">
      <c r="A112" s="118">
        <v>76</v>
      </c>
      <c r="B112" s="18">
        <v>51514.199589032571</v>
      </c>
      <c r="C112" s="18">
        <v>4411.0017996725146</v>
      </c>
      <c r="D112" s="201">
        <v>8.5626911314984719E-2</v>
      </c>
      <c r="E112" s="202">
        <v>0.91437308868501532</v>
      </c>
      <c r="F112" s="18">
        <v>22175.040073483608</v>
      </c>
      <c r="G112" s="18">
        <v>301783.57067076588</v>
      </c>
      <c r="H112" s="232">
        <v>5.8582599182035224</v>
      </c>
      <c r="I112" s="125"/>
    </row>
    <row r="113" spans="1:9" ht="12.95" customHeight="1">
      <c r="A113" s="118">
        <v>77</v>
      </c>
      <c r="B113" s="18">
        <v>47103.197789360056</v>
      </c>
      <c r="C113" s="18">
        <v>4857.4203819935356</v>
      </c>
      <c r="D113" s="201">
        <v>0.10312294302640239</v>
      </c>
      <c r="E113" s="202">
        <v>0.89687705697359765</v>
      </c>
      <c r="F113" s="18">
        <v>17326.516544886294</v>
      </c>
      <c r="G113" s="18">
        <v>252474.87198156968</v>
      </c>
      <c r="H113" s="232">
        <v>5.3600367667309454</v>
      </c>
      <c r="I113" s="125"/>
    </row>
    <row r="114" spans="1:9" ht="12.95" customHeight="1">
      <c r="A114" s="118">
        <v>78</v>
      </c>
      <c r="B114" s="18">
        <v>42245.77740736652</v>
      </c>
      <c r="C114" s="18">
        <v>5157.7232785857486</v>
      </c>
      <c r="D114" s="201">
        <v>0.12208849251017403</v>
      </c>
      <c r="E114" s="202">
        <v>0.87791150748982594</v>
      </c>
      <c r="F114" s="18">
        <v>13793.128553056944</v>
      </c>
      <c r="G114" s="18">
        <v>207800.38438320637</v>
      </c>
      <c r="H114" s="232">
        <v>4.9188438972121178</v>
      </c>
      <c r="I114" s="125"/>
    </row>
    <row r="115" spans="1:9" ht="12.95" customHeight="1">
      <c r="A115" s="118">
        <v>79</v>
      </c>
      <c r="B115" s="18">
        <v>37088.054128780772</v>
      </c>
      <c r="C115" s="18">
        <v>6141.6952609759392</v>
      </c>
      <c r="D115" s="201">
        <v>0.16559766763848394</v>
      </c>
      <c r="E115" s="202">
        <v>0.83440233236151606</v>
      </c>
      <c r="F115" s="18">
        <v>11412.13445923102</v>
      </c>
      <c r="G115" s="18">
        <v>168133.46861513279</v>
      </c>
      <c r="H115" s="232">
        <v>4.5333591250520531</v>
      </c>
      <c r="I115" s="125"/>
    </row>
    <row r="116" spans="1:9" ht="12.95" customHeight="1">
      <c r="A116" s="118"/>
      <c r="B116" s="18"/>
      <c r="C116" s="18"/>
      <c r="D116" s="201"/>
      <c r="E116" s="202"/>
      <c r="F116" s="18"/>
      <c r="G116" s="18"/>
      <c r="H116" s="232"/>
      <c r="I116" s="125"/>
    </row>
    <row r="117" spans="1:9" ht="12.95" customHeight="1">
      <c r="A117" s="118">
        <v>80</v>
      </c>
      <c r="B117" s="18">
        <v>30946.358867804833</v>
      </c>
      <c r="C117" s="18">
        <v>6124.8001925863755</v>
      </c>
      <c r="D117" s="201">
        <v>0.19791666666666669</v>
      </c>
      <c r="E117" s="202">
        <v>0.80208333333333326</v>
      </c>
      <c r="F117" s="18">
        <v>9437.8307811447739</v>
      </c>
      <c r="G117" s="231">
        <v>134116.26211683999</v>
      </c>
      <c r="H117" s="232">
        <v>4.3338301184236698</v>
      </c>
      <c r="I117" s="125"/>
    </row>
    <row r="118" spans="1:9" ht="12.95" customHeight="1">
      <c r="A118" s="118">
        <v>81</v>
      </c>
      <c r="B118" s="18">
        <v>24821.558675218457</v>
      </c>
      <c r="C118" s="18">
        <v>5293.0372034697029</v>
      </c>
      <c r="D118" s="201">
        <v>0.21324354657687988</v>
      </c>
      <c r="E118" s="202">
        <v>0.78675645342312017</v>
      </c>
      <c r="F118" s="18">
        <v>7698.0704175446963</v>
      </c>
      <c r="G118" s="231">
        <v>106232.30334532827</v>
      </c>
      <c r="H118" s="232">
        <v>4.2798401476450918</v>
      </c>
      <c r="I118" s="125"/>
    </row>
    <row r="119" spans="1:9" ht="12.95" customHeight="1">
      <c r="A119" s="118">
        <v>82</v>
      </c>
      <c r="B119" s="18">
        <v>19528.521471748754</v>
      </c>
      <c r="C119" s="18">
        <v>4404.0098537249232</v>
      </c>
      <c r="D119" s="201">
        <v>0.22551680935477134</v>
      </c>
      <c r="E119" s="202">
        <v>0.77448319064522864</v>
      </c>
      <c r="F119" s="18">
        <v>6149.9295937790539</v>
      </c>
      <c r="G119" s="231">
        <v>84057.263271844655</v>
      </c>
      <c r="H119" s="232">
        <v>4.3043331976487531</v>
      </c>
      <c r="I119" s="125"/>
    </row>
    <row r="120" spans="1:9" ht="12.95" customHeight="1">
      <c r="A120" s="118">
        <v>83</v>
      </c>
      <c r="B120" s="18">
        <v>15124.511618023831</v>
      </c>
      <c r="C120" s="18">
        <v>2662.7661299337724</v>
      </c>
      <c r="D120" s="201">
        <v>0.176056338028169</v>
      </c>
      <c r="E120" s="202">
        <v>0.823943661971831</v>
      </c>
      <c r="F120" s="18">
        <v>4823.1326917714086</v>
      </c>
      <c r="G120" s="231">
        <v>66730.746726958372</v>
      </c>
      <c r="H120" s="232">
        <v>4.4120926620490382</v>
      </c>
      <c r="I120" s="125"/>
    </row>
    <row r="121" spans="1:9" ht="12.95" customHeight="1">
      <c r="A121" s="118">
        <v>84</v>
      </c>
      <c r="B121" s="18">
        <v>12461.745488090059</v>
      </c>
      <c r="C121" s="18">
        <v>2099.2220577180797</v>
      </c>
      <c r="D121" s="201">
        <v>0.1684532924961715</v>
      </c>
      <c r="E121" s="202">
        <v>0.83154670750382853</v>
      </c>
      <c r="F121" s="18">
        <v>3704.7684822764313</v>
      </c>
      <c r="G121" s="231">
        <v>52937.618173901457</v>
      </c>
      <c r="H121" s="232">
        <v>4.2480098975296041</v>
      </c>
      <c r="I121" s="125"/>
    </row>
    <row r="122" spans="1:9" ht="12.95" customHeight="1">
      <c r="A122" s="118"/>
      <c r="B122" s="18"/>
      <c r="C122" s="18"/>
      <c r="D122" s="201"/>
      <c r="E122" s="202"/>
      <c r="F122" s="18"/>
      <c r="G122" s="18"/>
      <c r="H122" s="232"/>
      <c r="I122" s="125"/>
    </row>
    <row r="123" spans="1:9" ht="12.95" customHeight="1">
      <c r="A123" s="118">
        <v>85</v>
      </c>
      <c r="B123" s="18">
        <v>10362.523430371979</v>
      </c>
      <c r="C123" s="18">
        <v>1849.3852984544119</v>
      </c>
      <c r="D123" s="201">
        <v>0.17846862406447897</v>
      </c>
      <c r="E123" s="202">
        <v>0.82153137593552106</v>
      </c>
      <c r="F123" s="18">
        <v>2762.9100976329601</v>
      </c>
      <c r="G123" s="18">
        <v>41525.483714670438</v>
      </c>
      <c r="H123" s="232">
        <v>4.0072752543035568</v>
      </c>
      <c r="I123" s="125"/>
    </row>
    <row r="124" spans="1:9" ht="12.95" customHeight="1">
      <c r="A124" s="118">
        <v>86</v>
      </c>
      <c r="B124" s="18">
        <v>8513.1381319175671</v>
      </c>
      <c r="C124" s="18">
        <v>1630.1354287457416</v>
      </c>
      <c r="D124" s="201">
        <v>0.19148466799029343</v>
      </c>
      <c r="E124" s="202">
        <v>0.8085153320097066</v>
      </c>
      <c r="F124" s="18">
        <v>2031.9967751764545</v>
      </c>
      <c r="G124" s="18">
        <v>32087.652933525653</v>
      </c>
      <c r="H124" s="232">
        <v>3.7691920930100045</v>
      </c>
      <c r="I124" s="125"/>
    </row>
    <row r="125" spans="1:9" ht="12.95" customHeight="1">
      <c r="A125" s="118">
        <v>87</v>
      </c>
      <c r="B125" s="18">
        <v>6883.0027031718255</v>
      </c>
      <c r="C125" s="18">
        <v>1466.1462187855441</v>
      </c>
      <c r="D125" s="201">
        <v>0.21300968225828448</v>
      </c>
      <c r="E125" s="202">
        <v>0.78699031774171546</v>
      </c>
      <c r="F125" s="18">
        <v>1488.1717659542996</v>
      </c>
      <c r="G125" s="18">
        <v>24389.582515980957</v>
      </c>
      <c r="H125" s="232">
        <v>3.5434509570571211</v>
      </c>
      <c r="I125" s="125"/>
    </row>
    <row r="126" spans="1:9" ht="12.95" customHeight="1">
      <c r="A126" s="118">
        <v>88</v>
      </c>
      <c r="B126" s="18">
        <v>5416.8564843862814</v>
      </c>
      <c r="C126" s="18">
        <v>1187.4475852297455</v>
      </c>
      <c r="D126" s="201">
        <v>0.21921341070277239</v>
      </c>
      <c r="E126" s="202">
        <v>0.78078658929722766</v>
      </c>
      <c r="F126" s="18">
        <v>1074.0764483372225</v>
      </c>
      <c r="G126" s="18">
        <v>18239.652922201898</v>
      </c>
      <c r="H126" s="232">
        <v>3.3672025416911913</v>
      </c>
      <c r="I126" s="125"/>
    </row>
    <row r="127" spans="1:9" ht="12.95" customHeight="1">
      <c r="A127" s="118">
        <v>89</v>
      </c>
      <c r="B127" s="18">
        <v>4229.4088991565359</v>
      </c>
      <c r="C127" s="18">
        <v>1049.2808337602091</v>
      </c>
      <c r="D127" s="201">
        <v>0.24809160305343508</v>
      </c>
      <c r="E127" s="202">
        <v>0.75190839694656497</v>
      </c>
      <c r="F127" s="18">
        <v>759.50762262795183</v>
      </c>
      <c r="G127" s="18">
        <v>13416.520230430495</v>
      </c>
      <c r="H127" s="232">
        <v>3.1721974749488351</v>
      </c>
      <c r="I127" s="125"/>
    </row>
    <row r="128" spans="1:9" ht="12.95" customHeight="1">
      <c r="A128" s="118"/>
      <c r="B128" s="18"/>
      <c r="C128" s="18"/>
      <c r="D128" s="201"/>
      <c r="E128" s="202"/>
      <c r="F128" s="18"/>
      <c r="G128" s="18"/>
      <c r="H128" s="232"/>
      <c r="I128" s="125"/>
    </row>
    <row r="129" spans="1:9" ht="12.95" customHeight="1">
      <c r="A129" s="118">
        <v>90</v>
      </c>
      <c r="B129" s="18">
        <v>3180.1280653963267</v>
      </c>
      <c r="C129" s="18">
        <v>834.43593552673292</v>
      </c>
      <c r="D129" s="201">
        <v>0.26239067055393583</v>
      </c>
      <c r="E129" s="202">
        <v>0.73760932944606417</v>
      </c>
      <c r="F129" s="18">
        <v>2762.9100976329601</v>
      </c>
      <c r="G129" s="18">
        <v>9711.7517481540617</v>
      </c>
      <c r="H129" s="232">
        <v>3.0538869971400744</v>
      </c>
      <c r="I129" s="125"/>
    </row>
    <row r="130" spans="1:9" ht="12.95" customHeight="1">
      <c r="A130" s="118">
        <v>91</v>
      </c>
      <c r="B130" s="18">
        <v>2345.6921298695938</v>
      </c>
      <c r="C130" s="18">
        <v>627.39070938627856</v>
      </c>
      <c r="D130" s="201">
        <v>0.2674650698602794</v>
      </c>
      <c r="E130" s="202">
        <v>0.7325349301397206</v>
      </c>
      <c r="F130" s="18">
        <v>2031.9967751764545</v>
      </c>
      <c r="G130" s="18">
        <v>6948.8416505211026</v>
      </c>
      <c r="H130" s="232">
        <v>2.9623843479013656</v>
      </c>
      <c r="I130" s="125"/>
    </row>
    <row r="131" spans="1:9" ht="12.95" customHeight="1">
      <c r="A131" s="118">
        <v>92</v>
      </c>
      <c r="B131" s="18">
        <v>1718.3014204833153</v>
      </c>
      <c r="C131" s="18">
        <v>460.25930905803102</v>
      </c>
      <c r="D131" s="201">
        <v>0.2678571428571429</v>
      </c>
      <c r="E131" s="202">
        <v>0.7321428571428571</v>
      </c>
      <c r="F131" s="18">
        <v>1488.1717659542996</v>
      </c>
      <c r="G131" s="18">
        <v>4916.8448753446482</v>
      </c>
      <c r="H131" s="232">
        <v>2.8614565621214831</v>
      </c>
      <c r="I131" s="125"/>
    </row>
    <row r="132" spans="1:9" ht="12.95" customHeight="1">
      <c r="A132" s="118">
        <v>93</v>
      </c>
      <c r="B132" s="18">
        <v>1258.0421114252842</v>
      </c>
      <c r="C132" s="18">
        <v>367.93132617612366</v>
      </c>
      <c r="D132" s="201">
        <v>0.29246344206974129</v>
      </c>
      <c r="E132" s="202">
        <v>0.70753655793025871</v>
      </c>
      <c r="F132" s="18">
        <v>1074.0764483372225</v>
      </c>
      <c r="G132" s="18">
        <v>3428.6731093903486</v>
      </c>
      <c r="H132" s="232">
        <v>2.7254040848488552</v>
      </c>
      <c r="I132" s="125"/>
    </row>
    <row r="133" spans="1:9" ht="12.95" customHeight="1">
      <c r="A133" s="118">
        <v>94</v>
      </c>
      <c r="B133" s="18">
        <v>890.11078524916059</v>
      </c>
      <c r="C133" s="18">
        <v>261.20632524241739</v>
      </c>
      <c r="D133" s="201">
        <v>0.29345372460496616</v>
      </c>
      <c r="E133" s="202">
        <v>0.70654627539503378</v>
      </c>
      <c r="F133" s="18">
        <v>759.50762262795183</v>
      </c>
      <c r="G133" s="18">
        <v>2354.5966610531259</v>
      </c>
      <c r="H133" s="232">
        <v>2.6452849466305759</v>
      </c>
      <c r="I133" s="125"/>
    </row>
    <row r="134" spans="1:9" ht="12.95" customHeight="1">
      <c r="A134" s="118"/>
      <c r="B134" s="18"/>
      <c r="C134" s="18"/>
      <c r="D134" s="201"/>
      <c r="E134" s="202"/>
      <c r="F134" s="18"/>
      <c r="G134" s="18"/>
      <c r="H134" s="232"/>
      <c r="I134" s="125"/>
    </row>
    <row r="135" spans="1:9" ht="12.95" customHeight="1">
      <c r="A135" s="118">
        <v>95</v>
      </c>
      <c r="B135" s="18">
        <v>628.90446000674319</v>
      </c>
      <c r="C135" s="231">
        <v>191.7014578191646</v>
      </c>
      <c r="D135" s="201">
        <v>0.30481809242871194</v>
      </c>
      <c r="E135" s="202">
        <v>0.69518190757128806</v>
      </c>
      <c r="F135" s="18">
        <v>533.05373109716083</v>
      </c>
      <c r="G135" s="18">
        <v>1595.0890384251738</v>
      </c>
      <c r="H135" s="232">
        <v>2.5362978637614861</v>
      </c>
      <c r="I135" s="125"/>
    </row>
    <row r="136" spans="1:9" ht="12.95" customHeight="1">
      <c r="A136" s="118">
        <v>96</v>
      </c>
      <c r="B136" s="18">
        <v>437.20300218757859</v>
      </c>
      <c r="C136" s="231">
        <v>136.6259381836183</v>
      </c>
      <c r="D136" s="201">
        <v>0.3125</v>
      </c>
      <c r="E136" s="202">
        <v>0.6875</v>
      </c>
      <c r="F136" s="18">
        <v>368.89003309576947</v>
      </c>
      <c r="G136" s="18">
        <v>1062.035307328013</v>
      </c>
      <c r="H136" s="232">
        <v>2.4291583132184322</v>
      </c>
      <c r="I136" s="125"/>
    </row>
    <row r="137" spans="1:9" ht="12.95" customHeight="1">
      <c r="A137" s="118">
        <v>97</v>
      </c>
      <c r="B137" s="18">
        <v>300.57706400396029</v>
      </c>
      <c r="C137" s="231">
        <v>99.364318678995147</v>
      </c>
      <c r="D137" s="201">
        <v>0.33057851239669422</v>
      </c>
      <c r="E137" s="202">
        <v>0.66942148760330578</v>
      </c>
      <c r="F137" s="18">
        <v>250.89490466446273</v>
      </c>
      <c r="G137" s="18">
        <v>693.14527423224376</v>
      </c>
      <c r="H137" s="232">
        <v>2.3060484555904477</v>
      </c>
      <c r="I137" s="125"/>
    </row>
    <row r="138" spans="1:9" ht="12.95" customHeight="1">
      <c r="A138" s="118">
        <v>98</v>
      </c>
      <c r="B138" s="18">
        <v>201.21274532496514</v>
      </c>
      <c r="C138" s="231">
        <v>70.528178773699153</v>
      </c>
      <c r="D138" s="201">
        <v>0.3505154639175258</v>
      </c>
      <c r="E138" s="202">
        <v>0.64948453608247414</v>
      </c>
      <c r="F138" s="18">
        <v>165.94865593811556</v>
      </c>
      <c r="G138" s="18">
        <v>442.25036956778092</v>
      </c>
      <c r="H138" s="232">
        <v>2.1979242361289399</v>
      </c>
      <c r="I138" s="125"/>
    </row>
    <row r="139" spans="1:9" ht="12.95" customHeight="1">
      <c r="A139" s="118">
        <v>99</v>
      </c>
      <c r="B139" s="18">
        <v>130.68456655126599</v>
      </c>
      <c r="C139" s="231">
        <v>49.11634716020734</v>
      </c>
      <c r="D139" s="201">
        <v>0.3758389261744966</v>
      </c>
      <c r="E139" s="202">
        <v>0.62416107382550345</v>
      </c>
      <c r="F139" s="18">
        <v>106.12639297116232</v>
      </c>
      <c r="G139" s="18">
        <v>276.30171362966541</v>
      </c>
      <c r="H139" s="232">
        <v>2.1142643000715435</v>
      </c>
      <c r="I139" s="125"/>
    </row>
    <row r="140" spans="1:9" ht="12.95" customHeight="1">
      <c r="A140" s="118"/>
      <c r="B140" s="18"/>
      <c r="C140" s="18"/>
      <c r="D140" s="201"/>
      <c r="E140" s="202"/>
      <c r="F140" s="18"/>
      <c r="G140" s="18"/>
      <c r="H140" s="232"/>
      <c r="I140" s="125"/>
    </row>
    <row r="141" spans="1:9" ht="12.95" customHeight="1">
      <c r="A141" s="118">
        <v>100</v>
      </c>
      <c r="B141" s="18">
        <v>81.568219391058648</v>
      </c>
      <c r="C141" s="18">
        <v>81.568219391058648</v>
      </c>
      <c r="D141" s="201">
        <v>1</v>
      </c>
      <c r="E141" s="202">
        <v>0</v>
      </c>
      <c r="F141" s="18">
        <v>170.17532065850307</v>
      </c>
      <c r="G141" s="18">
        <v>170.17532065850307</v>
      </c>
      <c r="H141" s="232">
        <v>2.0862944162436547</v>
      </c>
      <c r="I141" s="125"/>
    </row>
    <row r="142" spans="1:9" ht="12.95" customHeight="1">
      <c r="A142" s="118"/>
      <c r="B142" s="1277"/>
      <c r="C142" s="1278"/>
      <c r="D142" s="1279"/>
      <c r="E142" s="1280"/>
      <c r="F142" s="18"/>
      <c r="G142" s="18"/>
      <c r="H142" s="1282"/>
      <c r="I142" s="125"/>
    </row>
    <row r="143" spans="1:9">
      <c r="A143" s="1748" t="s">
        <v>234</v>
      </c>
      <c r="B143" s="1748"/>
      <c r="C143" s="1748"/>
      <c r="D143" s="1748"/>
      <c r="E143" s="1748"/>
      <c r="F143" s="1748"/>
      <c r="G143" s="1748"/>
      <c r="H143" s="1748"/>
      <c r="I143" s="125"/>
    </row>
    <row r="144" spans="1:9">
      <c r="A144" s="125"/>
      <c r="B144" s="1278"/>
      <c r="C144" s="1278"/>
      <c r="D144" s="1280"/>
      <c r="E144" s="1280"/>
      <c r="F144" s="1278"/>
      <c r="G144" s="1278"/>
      <c r="H144" s="1282"/>
      <c r="I144" s="125"/>
    </row>
    <row r="145" spans="1:9">
      <c r="A145" s="120">
        <v>0</v>
      </c>
      <c r="B145" s="18">
        <v>100000</v>
      </c>
      <c r="C145" s="18">
        <v>1281.166303117323</v>
      </c>
      <c r="D145" s="201">
        <v>1.2811663031173207E-2</v>
      </c>
      <c r="E145" s="202">
        <v>0.9871883369688268</v>
      </c>
      <c r="F145" s="18">
        <v>98836.598816769751</v>
      </c>
      <c r="G145" s="18">
        <v>6869978.5583135188</v>
      </c>
      <c r="H145" s="232">
        <v>68.699785583135181</v>
      </c>
      <c r="I145" s="125"/>
    </row>
    <row r="146" spans="1:9">
      <c r="A146" s="120">
        <v>1</v>
      </c>
      <c r="B146" s="18">
        <v>98718.833696882677</v>
      </c>
      <c r="C146" s="18">
        <v>99.041056311587454</v>
      </c>
      <c r="D146" s="201">
        <v>1.0032640439786979E-3</v>
      </c>
      <c r="E146" s="202">
        <v>0.99899673595602134</v>
      </c>
      <c r="F146" s="18">
        <v>98626.894518652945</v>
      </c>
      <c r="G146" s="18">
        <v>6771141.9594967486</v>
      </c>
      <c r="H146" s="232">
        <v>68.590173788799191</v>
      </c>
      <c r="I146" s="125"/>
    </row>
    <row r="147" spans="1:9">
      <c r="A147" s="120">
        <v>2</v>
      </c>
      <c r="B147" s="18">
        <v>98619.79264057109</v>
      </c>
      <c r="C147" s="18">
        <v>85.521229551362921</v>
      </c>
      <c r="D147" s="201">
        <v>8.671811941752107E-4</v>
      </c>
      <c r="E147" s="202">
        <v>0.99913281880582483</v>
      </c>
      <c r="F147" s="18">
        <v>98540.384027860782</v>
      </c>
      <c r="G147" s="18">
        <v>6672515.0649780976</v>
      </c>
      <c r="H147" s="232">
        <v>67.658984939227082</v>
      </c>
      <c r="I147" s="125"/>
    </row>
    <row r="148" spans="1:9">
      <c r="A148" s="120">
        <v>3</v>
      </c>
      <c r="B148" s="18">
        <v>98534.271411019727</v>
      </c>
      <c r="C148" s="18">
        <v>39.489885828035767</v>
      </c>
      <c r="D148" s="201">
        <v>4.0077310424625566E-4</v>
      </c>
      <c r="E148" s="202">
        <v>0.99959922689575376</v>
      </c>
      <c r="F148" s="18">
        <v>98497.572727615159</v>
      </c>
      <c r="G148" s="18">
        <v>6573974.6809502356</v>
      </c>
      <c r="H148" s="232">
        <v>66.717646427078833</v>
      </c>
      <c r="I148" s="125"/>
    </row>
    <row r="149" spans="1:9">
      <c r="A149" s="120">
        <v>4</v>
      </c>
      <c r="B149" s="18">
        <v>98494.781525191691</v>
      </c>
      <c r="C149" s="18">
        <v>43.207268751531956</v>
      </c>
      <c r="D149" s="201">
        <v>4.3867571542848297E-4</v>
      </c>
      <c r="E149" s="202">
        <v>0.99956132428457156</v>
      </c>
      <c r="F149" s="18">
        <v>98454.630994086983</v>
      </c>
      <c r="G149" s="18">
        <v>6475477.1082226206</v>
      </c>
      <c r="H149" s="232">
        <v>65.74436744718713</v>
      </c>
      <c r="I149" s="125"/>
    </row>
    <row r="150" spans="1:9">
      <c r="A150" s="120"/>
      <c r="B150" s="18"/>
      <c r="C150" s="18"/>
      <c r="D150" s="201"/>
      <c r="E150" s="202"/>
      <c r="F150" s="18"/>
      <c r="G150" s="18"/>
      <c r="H150" s="232"/>
      <c r="I150" s="125"/>
    </row>
    <row r="151" spans="1:9">
      <c r="A151" s="120">
        <v>5</v>
      </c>
      <c r="B151" s="18">
        <v>98451.574256440159</v>
      </c>
      <c r="C151" s="231">
        <v>35.382840497550205</v>
      </c>
      <c r="D151" s="201">
        <v>3.5939334403526849E-4</v>
      </c>
      <c r="E151" s="202">
        <v>0.99964060665596477</v>
      </c>
      <c r="F151" s="18">
        <v>98433.882836191391</v>
      </c>
      <c r="G151" s="18">
        <v>6377022.4772285325</v>
      </c>
      <c r="H151" s="232">
        <v>64.773189513639323</v>
      </c>
      <c r="I151" s="125"/>
    </row>
    <row r="152" spans="1:9">
      <c r="A152" s="120">
        <v>6</v>
      </c>
      <c r="B152" s="18">
        <v>98416.191415942609</v>
      </c>
      <c r="C152" s="231">
        <v>34.266680700049619</v>
      </c>
      <c r="D152" s="201">
        <v>3.4818133283814217E-4</v>
      </c>
      <c r="E152" s="202">
        <v>0.99965181866716191</v>
      </c>
      <c r="F152" s="18">
        <v>98399.058075592591</v>
      </c>
      <c r="G152" s="18">
        <v>6278588.5943923406</v>
      </c>
      <c r="H152" s="232">
        <v>63.796297174890078</v>
      </c>
      <c r="I152" s="125"/>
    </row>
    <row r="153" spans="1:9">
      <c r="A153" s="120">
        <v>7</v>
      </c>
      <c r="B153" s="18">
        <v>98381.924735242559</v>
      </c>
      <c r="C153" s="231">
        <v>27.807214453147026</v>
      </c>
      <c r="D153" s="201">
        <v>2.8264556246466928E-4</v>
      </c>
      <c r="E153" s="202">
        <v>0.99971735443753529</v>
      </c>
      <c r="F153" s="18">
        <v>98368.021128015986</v>
      </c>
      <c r="G153" s="18">
        <v>6180189.5363167487</v>
      </c>
      <c r="H153" s="232">
        <v>62.818343440102161</v>
      </c>
      <c r="I153" s="125"/>
    </row>
    <row r="154" spans="1:9">
      <c r="A154" s="120">
        <v>8</v>
      </c>
      <c r="B154" s="18">
        <v>98354.117520789412</v>
      </c>
      <c r="C154" s="231">
        <v>33.563048927288037</v>
      </c>
      <c r="D154" s="201">
        <v>3.4124701408862673E-4</v>
      </c>
      <c r="E154" s="202">
        <v>0.99965875298591134</v>
      </c>
      <c r="F154" s="18">
        <v>98337.335996325768</v>
      </c>
      <c r="G154" s="18">
        <v>6081821.5151887322</v>
      </c>
      <c r="H154" s="232">
        <v>61.835962423263048</v>
      </c>
      <c r="I154" s="125"/>
    </row>
    <row r="155" spans="1:9">
      <c r="A155" s="120">
        <v>9</v>
      </c>
      <c r="B155" s="18">
        <v>98320.554471862124</v>
      </c>
      <c r="C155" s="231">
        <v>31.041935328874388</v>
      </c>
      <c r="D155" s="201">
        <v>3.1572172772643926E-4</v>
      </c>
      <c r="E155" s="202">
        <v>0.99968427827227357</v>
      </c>
      <c r="F155" s="18">
        <v>98305.033504197694</v>
      </c>
      <c r="G155" s="18">
        <v>5983484.179192408</v>
      </c>
      <c r="H155" s="232">
        <v>60.856900282278126</v>
      </c>
      <c r="I155" s="125"/>
    </row>
    <row r="156" spans="1:9">
      <c r="A156" s="125"/>
      <c r="B156" s="1277"/>
      <c r="C156" s="1277"/>
      <c r="D156" s="1279"/>
      <c r="E156" s="1280"/>
      <c r="F156" s="1278"/>
      <c r="G156" s="1278"/>
      <c r="H156" s="1282"/>
      <c r="I156" s="125"/>
    </row>
    <row r="157" spans="1:9">
      <c r="A157" s="125"/>
      <c r="B157" s="118"/>
      <c r="C157" s="1574"/>
      <c r="D157" s="118"/>
      <c r="E157" s="118"/>
      <c r="F157" s="118"/>
      <c r="G157" s="118"/>
      <c r="I157" s="125"/>
    </row>
    <row r="158" spans="1:9">
      <c r="A158" s="125"/>
      <c r="B158" s="118"/>
      <c r="C158" s="1574"/>
      <c r="D158" s="118"/>
      <c r="E158" s="118"/>
      <c r="F158" s="118"/>
      <c r="G158" s="118"/>
      <c r="I158" s="125"/>
    </row>
    <row r="159" spans="1:9">
      <c r="A159" s="125"/>
      <c r="B159" s="118"/>
      <c r="C159" s="1574"/>
      <c r="D159" s="118"/>
      <c r="E159" s="118"/>
      <c r="F159" s="118"/>
      <c r="G159" s="118"/>
      <c r="I159" s="125"/>
    </row>
    <row r="160" spans="1:9">
      <c r="A160" s="125"/>
      <c r="B160" s="118"/>
      <c r="C160" s="1574"/>
      <c r="D160" s="118"/>
      <c r="E160" s="118"/>
      <c r="F160" s="118"/>
      <c r="G160" s="118"/>
      <c r="I160" s="125"/>
    </row>
    <row r="161" spans="1:9">
      <c r="A161" s="125"/>
      <c r="B161" s="118"/>
      <c r="C161" s="1574"/>
      <c r="D161" s="118"/>
      <c r="E161" s="118"/>
      <c r="F161" s="118"/>
      <c r="G161" s="118"/>
      <c r="I161" s="125"/>
    </row>
    <row r="162" spans="1:9">
      <c r="A162" s="125"/>
      <c r="B162" s="125"/>
      <c r="C162" s="1574"/>
      <c r="D162" s="125"/>
      <c r="E162" s="125"/>
      <c r="F162" s="125"/>
      <c r="G162" s="125"/>
      <c r="H162" s="125"/>
      <c r="I162" s="125"/>
    </row>
    <row r="163" spans="1:9">
      <c r="A163" s="125"/>
      <c r="B163" s="125"/>
      <c r="C163" s="1574"/>
      <c r="D163" s="125"/>
      <c r="E163" s="125"/>
      <c r="F163" s="125"/>
      <c r="G163" s="125"/>
      <c r="H163" s="125"/>
      <c r="I163" s="125"/>
    </row>
    <row r="164" spans="1:9">
      <c r="A164" s="125"/>
      <c r="B164" s="125"/>
      <c r="C164" s="1574"/>
      <c r="D164" s="125"/>
      <c r="E164" s="125"/>
      <c r="F164" s="125"/>
      <c r="G164" s="125"/>
      <c r="H164" s="125"/>
      <c r="I164" s="125"/>
    </row>
    <row r="165" spans="1:9">
      <c r="A165" s="125"/>
      <c r="B165" s="125"/>
      <c r="C165" s="1574"/>
      <c r="D165" s="125"/>
      <c r="E165" s="125"/>
      <c r="F165" s="125"/>
      <c r="G165" s="125"/>
      <c r="H165" s="125"/>
      <c r="I165" s="125"/>
    </row>
    <row r="166" spans="1:9">
      <c r="A166" s="125"/>
      <c r="B166" s="125"/>
      <c r="C166" s="1574"/>
      <c r="D166" s="125"/>
      <c r="E166" s="125"/>
      <c r="F166" s="125"/>
      <c r="G166" s="125"/>
      <c r="H166" s="125"/>
      <c r="I166" s="125"/>
    </row>
    <row r="167" spans="1:9">
      <c r="A167" s="125"/>
      <c r="B167" s="125"/>
      <c r="C167" s="1574"/>
      <c r="D167" s="125"/>
      <c r="E167" s="125"/>
      <c r="F167" s="125"/>
      <c r="G167" s="125"/>
      <c r="H167" s="125"/>
      <c r="I167" s="125"/>
    </row>
    <row r="168" spans="1:9">
      <c r="A168" s="125"/>
      <c r="B168" s="125"/>
      <c r="C168" s="1574"/>
      <c r="D168" s="125"/>
      <c r="E168" s="125"/>
      <c r="F168" s="125"/>
      <c r="G168" s="125"/>
      <c r="H168" s="125"/>
      <c r="I168" s="125"/>
    </row>
    <row r="169" spans="1:9">
      <c r="A169" s="125"/>
      <c r="B169" s="125"/>
      <c r="C169" s="1574"/>
      <c r="D169" s="125"/>
      <c r="E169" s="125"/>
      <c r="F169" s="125"/>
      <c r="G169" s="125"/>
      <c r="H169" s="125"/>
      <c r="I169" s="125"/>
    </row>
    <row r="170" spans="1:9">
      <c r="A170" s="125"/>
      <c r="B170" s="125"/>
      <c r="C170" s="1574"/>
      <c r="D170" s="125"/>
      <c r="E170" s="125"/>
      <c r="F170" s="125"/>
      <c r="G170" s="125"/>
      <c r="H170" s="125"/>
      <c r="I170" s="125"/>
    </row>
    <row r="171" spans="1:9">
      <c r="A171" s="125"/>
      <c r="B171" s="125"/>
      <c r="C171" s="1574"/>
      <c r="D171" s="125"/>
      <c r="E171" s="125"/>
      <c r="F171" s="125"/>
      <c r="G171" s="125"/>
      <c r="H171" s="125"/>
      <c r="I171" s="125"/>
    </row>
    <row r="172" spans="1:9">
      <c r="A172" s="125"/>
      <c r="B172" s="125"/>
      <c r="C172" s="1574"/>
      <c r="D172" s="125"/>
      <c r="E172" s="125"/>
      <c r="F172" s="125"/>
      <c r="G172" s="125"/>
      <c r="H172" s="125"/>
      <c r="I172" s="125"/>
    </row>
    <row r="173" spans="1:9">
      <c r="A173" s="125"/>
      <c r="B173" s="125"/>
      <c r="C173" s="1574"/>
      <c r="D173" s="125"/>
      <c r="E173" s="125"/>
      <c r="F173" s="125"/>
      <c r="G173" s="125"/>
      <c r="H173" s="125"/>
      <c r="I173" s="125"/>
    </row>
    <row r="174" spans="1:9">
      <c r="A174" s="125"/>
      <c r="B174" s="125"/>
      <c r="C174" s="1574"/>
      <c r="D174" s="125"/>
      <c r="E174" s="125"/>
      <c r="F174" s="125"/>
      <c r="G174" s="125"/>
      <c r="H174" s="125"/>
      <c r="I174" s="125"/>
    </row>
    <row r="175" spans="1:9">
      <c r="A175" s="125"/>
      <c r="B175" s="125"/>
      <c r="C175" s="1574"/>
      <c r="D175" s="125"/>
      <c r="E175" s="125"/>
      <c r="F175" s="125"/>
      <c r="G175" s="125"/>
      <c r="H175" s="125"/>
      <c r="I175" s="125"/>
    </row>
    <row r="176" spans="1:9">
      <c r="A176" s="125"/>
      <c r="B176" s="125"/>
      <c r="C176" s="1574"/>
      <c r="D176" s="125"/>
      <c r="E176" s="125"/>
      <c r="F176" s="125"/>
      <c r="G176" s="125"/>
      <c r="H176" s="125"/>
      <c r="I176" s="125"/>
    </row>
    <row r="177" spans="1:9">
      <c r="A177" s="125"/>
      <c r="B177" s="125"/>
      <c r="C177" s="1574"/>
      <c r="D177" s="125"/>
      <c r="E177" s="125"/>
      <c r="F177" s="125"/>
      <c r="G177" s="125"/>
      <c r="H177" s="125"/>
      <c r="I177" s="125"/>
    </row>
    <row r="178" spans="1:9">
      <c r="A178" s="125"/>
      <c r="B178" s="125"/>
      <c r="C178" s="1574"/>
      <c r="D178" s="125"/>
      <c r="E178" s="125"/>
      <c r="F178" s="125"/>
      <c r="G178" s="125"/>
      <c r="H178" s="125"/>
      <c r="I178" s="125"/>
    </row>
    <row r="179" spans="1:9">
      <c r="A179" s="125"/>
      <c r="B179" s="125"/>
      <c r="C179" s="1574"/>
      <c r="D179" s="125"/>
      <c r="E179" s="125"/>
      <c r="F179" s="125"/>
      <c r="G179" s="125"/>
      <c r="H179" s="125"/>
      <c r="I179" s="125"/>
    </row>
    <row r="180" spans="1:9">
      <c r="A180" s="125"/>
      <c r="B180" s="125"/>
      <c r="C180" s="1574"/>
      <c r="D180" s="125"/>
      <c r="E180" s="125"/>
      <c r="F180" s="125"/>
      <c r="G180" s="125"/>
      <c r="H180" s="125"/>
      <c r="I180" s="125"/>
    </row>
    <row r="181" spans="1:9">
      <c r="A181" s="125"/>
      <c r="B181" s="125"/>
      <c r="C181" s="1574"/>
      <c r="D181" s="125"/>
      <c r="E181" s="125"/>
      <c r="F181" s="125"/>
      <c r="G181" s="125"/>
      <c r="H181" s="125"/>
      <c r="I181" s="125"/>
    </row>
    <row r="182" spans="1:9">
      <c r="A182" s="125"/>
      <c r="B182" s="125"/>
      <c r="C182" s="1574"/>
      <c r="D182" s="125"/>
      <c r="E182" s="125"/>
      <c r="F182" s="125"/>
      <c r="G182" s="125"/>
      <c r="H182" s="125"/>
      <c r="I182" s="125"/>
    </row>
    <row r="183" spans="1:9">
      <c r="A183" s="125"/>
      <c r="B183" s="125"/>
      <c r="C183" s="1574"/>
      <c r="D183" s="125"/>
      <c r="E183" s="125"/>
      <c r="F183" s="125"/>
      <c r="G183" s="125"/>
      <c r="H183" s="125"/>
      <c r="I183" s="125"/>
    </row>
    <row r="184" spans="1:9">
      <c r="A184" s="125"/>
      <c r="B184" s="125"/>
      <c r="C184" s="1574"/>
      <c r="D184" s="125"/>
      <c r="E184" s="125"/>
      <c r="F184" s="125"/>
      <c r="G184" s="125"/>
      <c r="H184" s="125"/>
      <c r="I184" s="125"/>
    </row>
    <row r="185" spans="1:9">
      <c r="A185" s="125"/>
      <c r="B185" s="125"/>
      <c r="C185" s="1574"/>
      <c r="D185" s="125"/>
      <c r="E185" s="125"/>
      <c r="F185" s="125"/>
      <c r="G185" s="125"/>
      <c r="H185" s="125"/>
      <c r="I185" s="125"/>
    </row>
    <row r="186" spans="1:9">
      <c r="A186" s="125"/>
      <c r="B186" s="125"/>
      <c r="C186" s="1574"/>
      <c r="D186" s="125"/>
      <c r="E186" s="125"/>
      <c r="F186" s="125"/>
      <c r="G186" s="125"/>
      <c r="H186" s="125"/>
      <c r="I186" s="125"/>
    </row>
    <row r="187" spans="1:9">
      <c r="A187" s="125"/>
      <c r="B187" s="125"/>
      <c r="C187" s="1574"/>
      <c r="D187" s="125"/>
      <c r="E187" s="125"/>
      <c r="F187" s="125"/>
      <c r="G187" s="125"/>
      <c r="H187" s="125"/>
      <c r="I187" s="125"/>
    </row>
    <row r="188" spans="1:9">
      <c r="A188" s="125"/>
      <c r="B188" s="125"/>
      <c r="C188" s="1574"/>
      <c r="D188" s="125"/>
      <c r="E188" s="125"/>
      <c r="F188" s="125"/>
      <c r="G188" s="125"/>
      <c r="H188" s="125"/>
      <c r="I188" s="125"/>
    </row>
    <row r="189" spans="1:9">
      <c r="A189" s="125"/>
      <c r="B189" s="125"/>
      <c r="C189" s="1574"/>
      <c r="D189" s="125"/>
      <c r="E189" s="125"/>
      <c r="F189" s="125"/>
      <c r="G189" s="125"/>
      <c r="H189" s="125"/>
      <c r="I189" s="125"/>
    </row>
    <row r="190" spans="1:9">
      <c r="A190" s="125"/>
      <c r="B190" s="125"/>
      <c r="C190" s="1574"/>
      <c r="D190" s="125"/>
      <c r="E190" s="125"/>
      <c r="F190" s="125"/>
      <c r="G190" s="125"/>
      <c r="H190" s="125"/>
      <c r="I190" s="125"/>
    </row>
    <row r="191" spans="1:9">
      <c r="A191" s="125"/>
      <c r="B191" s="125"/>
      <c r="C191" s="1574"/>
      <c r="D191" s="125"/>
      <c r="E191" s="125"/>
      <c r="F191" s="125"/>
      <c r="G191" s="125"/>
      <c r="H191" s="125"/>
      <c r="I191" s="125"/>
    </row>
    <row r="192" spans="1:9">
      <c r="A192" s="125"/>
      <c r="B192" s="125"/>
      <c r="C192" s="1574"/>
      <c r="D192" s="125"/>
      <c r="E192" s="125"/>
      <c r="F192" s="125"/>
      <c r="G192" s="125"/>
      <c r="H192" s="125"/>
      <c r="I192" s="125"/>
    </row>
    <row r="193" spans="1:9">
      <c r="A193" s="125"/>
      <c r="B193" s="125"/>
      <c r="C193" s="1574"/>
      <c r="D193" s="125"/>
      <c r="E193" s="125"/>
      <c r="F193" s="125"/>
      <c r="G193" s="125"/>
      <c r="H193" s="125"/>
      <c r="I193" s="125"/>
    </row>
    <row r="194" spans="1:9">
      <c r="A194" s="125"/>
      <c r="B194" s="125"/>
      <c r="C194" s="1574"/>
      <c r="D194" s="125"/>
      <c r="E194" s="125"/>
      <c r="F194" s="125"/>
      <c r="G194" s="125"/>
      <c r="H194" s="125"/>
      <c r="I194" s="125"/>
    </row>
    <row r="195" spans="1:9">
      <c r="A195" s="125"/>
      <c r="B195" s="125"/>
      <c r="C195" s="1574"/>
      <c r="D195" s="125"/>
      <c r="E195" s="125"/>
      <c r="F195" s="125"/>
      <c r="G195" s="125"/>
      <c r="H195" s="125"/>
      <c r="I195" s="125"/>
    </row>
    <row r="196" spans="1:9">
      <c r="A196" s="125"/>
      <c r="B196" s="125"/>
      <c r="C196" s="1574"/>
      <c r="D196" s="125"/>
      <c r="E196" s="125"/>
      <c r="F196" s="125"/>
      <c r="G196" s="125"/>
      <c r="H196" s="125"/>
      <c r="I196" s="125"/>
    </row>
    <row r="197" spans="1:9">
      <c r="A197" s="125"/>
      <c r="B197" s="125"/>
      <c r="C197" s="1574"/>
      <c r="D197" s="125"/>
      <c r="E197" s="125"/>
      <c r="F197" s="125"/>
      <c r="G197" s="125"/>
      <c r="H197" s="125"/>
      <c r="I197" s="125"/>
    </row>
    <row r="198" spans="1:9">
      <c r="A198" s="125"/>
      <c r="B198" s="125"/>
      <c r="C198" s="1574"/>
      <c r="D198" s="125"/>
      <c r="E198" s="125"/>
      <c r="F198" s="125"/>
      <c r="G198" s="125"/>
      <c r="H198" s="125"/>
      <c r="I198" s="125"/>
    </row>
    <row r="199" spans="1:9">
      <c r="A199" s="125"/>
      <c r="B199" s="125"/>
      <c r="C199" s="1574"/>
      <c r="D199" s="125"/>
      <c r="E199" s="125"/>
      <c r="F199" s="125"/>
      <c r="G199" s="125"/>
      <c r="H199" s="125"/>
      <c r="I199" s="125"/>
    </row>
    <row r="200" spans="1:9">
      <c r="A200" s="125"/>
      <c r="B200" s="125"/>
      <c r="C200" s="1574"/>
      <c r="D200" s="125"/>
      <c r="E200" s="125"/>
      <c r="F200" s="125"/>
      <c r="G200" s="125"/>
      <c r="H200" s="125"/>
      <c r="I200" s="125"/>
    </row>
    <row r="201" spans="1:9">
      <c r="A201" s="125"/>
      <c r="B201" s="125"/>
      <c r="C201" s="1574"/>
      <c r="D201" s="125"/>
      <c r="E201" s="125"/>
      <c r="F201" s="125"/>
      <c r="G201" s="125"/>
      <c r="H201" s="125"/>
      <c r="I201" s="125"/>
    </row>
    <row r="202" spans="1:9">
      <c r="A202" s="125"/>
      <c r="B202" s="125"/>
      <c r="C202" s="1574"/>
      <c r="D202" s="125"/>
      <c r="E202" s="125"/>
      <c r="F202" s="125"/>
      <c r="G202" s="125"/>
      <c r="H202" s="125"/>
      <c r="I202" s="125"/>
    </row>
    <row r="203" spans="1:9">
      <c r="A203" s="125"/>
      <c r="B203" s="125"/>
      <c r="C203" s="1574"/>
      <c r="D203" s="125"/>
      <c r="E203" s="125"/>
      <c r="F203" s="125"/>
      <c r="G203" s="125"/>
      <c r="H203" s="125"/>
      <c r="I203" s="125"/>
    </row>
    <row r="204" spans="1:9">
      <c r="A204" s="125"/>
      <c r="B204" s="125"/>
      <c r="C204" s="1574"/>
      <c r="D204" s="125"/>
      <c r="E204" s="125"/>
      <c r="F204" s="125"/>
      <c r="G204" s="125"/>
      <c r="H204" s="125"/>
      <c r="I204" s="125"/>
    </row>
    <row r="205" spans="1:9">
      <c r="A205" s="125"/>
      <c r="B205" s="125"/>
      <c r="C205" s="1574"/>
      <c r="D205" s="125"/>
      <c r="E205" s="125"/>
      <c r="F205" s="125"/>
      <c r="G205" s="125"/>
      <c r="H205" s="125"/>
      <c r="I205" s="125"/>
    </row>
    <row r="206" spans="1:9">
      <c r="A206" s="125"/>
      <c r="B206" s="125"/>
      <c r="C206" s="1574"/>
      <c r="D206" s="125"/>
      <c r="E206" s="125"/>
      <c r="F206" s="125"/>
      <c r="G206" s="125"/>
      <c r="H206" s="125"/>
      <c r="I206" s="125"/>
    </row>
    <row r="207" spans="1:9">
      <c r="A207" s="125"/>
      <c r="B207" s="125"/>
      <c r="C207" s="1574"/>
      <c r="D207" s="125"/>
      <c r="E207" s="125"/>
      <c r="F207" s="125"/>
      <c r="G207" s="125"/>
      <c r="H207" s="125"/>
      <c r="I207" s="125"/>
    </row>
    <row r="208" spans="1:9">
      <c r="A208" s="125"/>
      <c r="B208" s="125"/>
      <c r="C208" s="1574"/>
      <c r="D208" s="125"/>
      <c r="E208" s="125"/>
      <c r="F208" s="125"/>
      <c r="G208" s="125"/>
      <c r="H208" s="125"/>
      <c r="I208" s="125"/>
    </row>
    <row r="209" spans="1:9">
      <c r="A209" s="125"/>
      <c r="B209" s="125"/>
      <c r="C209" s="1574"/>
      <c r="D209" s="125"/>
      <c r="E209" s="125"/>
      <c r="F209" s="125"/>
      <c r="G209" s="125"/>
      <c r="H209" s="125"/>
      <c r="I209" s="125"/>
    </row>
    <row r="210" spans="1:9">
      <c r="A210" s="125"/>
      <c r="B210" s="125"/>
      <c r="C210" s="1574"/>
      <c r="D210" s="125"/>
      <c r="E210" s="125"/>
      <c r="F210" s="125"/>
      <c r="G210" s="125"/>
      <c r="H210" s="125"/>
      <c r="I210" s="125"/>
    </row>
    <row r="211" spans="1:9">
      <c r="A211" s="125"/>
      <c r="B211" s="125"/>
      <c r="C211" s="1574"/>
      <c r="D211" s="125"/>
      <c r="E211" s="125"/>
      <c r="F211" s="125"/>
      <c r="G211" s="125"/>
      <c r="H211" s="125"/>
      <c r="I211" s="125"/>
    </row>
    <row r="212" spans="1:9">
      <c r="A212" s="125"/>
      <c r="B212" s="125"/>
      <c r="C212" s="1574"/>
      <c r="D212" s="125"/>
      <c r="E212" s="125"/>
      <c r="F212" s="125"/>
      <c r="G212" s="125"/>
      <c r="H212" s="125"/>
      <c r="I212" s="125"/>
    </row>
    <row r="213" spans="1:9">
      <c r="A213" s="125"/>
      <c r="B213" s="125"/>
      <c r="C213" s="1574"/>
      <c r="D213" s="125"/>
      <c r="E213" s="125"/>
      <c r="F213" s="125"/>
      <c r="G213" s="125"/>
      <c r="H213" s="125"/>
      <c r="I213" s="125"/>
    </row>
    <row r="214" spans="1:9">
      <c r="A214" s="125"/>
      <c r="B214" s="125"/>
      <c r="C214" s="1574"/>
      <c r="D214" s="125"/>
      <c r="E214" s="125"/>
      <c r="F214" s="125"/>
      <c r="G214" s="125"/>
      <c r="H214" s="125"/>
      <c r="I214" s="125"/>
    </row>
    <row r="215" spans="1:9">
      <c r="A215" s="125"/>
      <c r="B215" s="125"/>
      <c r="C215" s="1574"/>
      <c r="D215" s="125"/>
      <c r="E215" s="125"/>
      <c r="F215" s="125"/>
      <c r="G215" s="125"/>
      <c r="H215" s="125"/>
      <c r="I215" s="125"/>
    </row>
    <row r="216" spans="1:9">
      <c r="A216" s="125"/>
      <c r="B216" s="125"/>
      <c r="C216" s="1574"/>
      <c r="D216" s="125"/>
      <c r="E216" s="125"/>
      <c r="F216" s="125"/>
      <c r="G216" s="125"/>
      <c r="H216" s="125"/>
      <c r="I216" s="125"/>
    </row>
    <row r="217" spans="1:9">
      <c r="A217" s="125"/>
      <c r="B217" s="125"/>
      <c r="C217" s="1574"/>
      <c r="D217" s="125"/>
      <c r="E217" s="125"/>
      <c r="F217" s="125"/>
      <c r="G217" s="125"/>
      <c r="H217" s="125"/>
      <c r="I217" s="125"/>
    </row>
    <row r="218" spans="1:9">
      <c r="A218" s="125"/>
      <c r="B218" s="125"/>
      <c r="C218" s="1574"/>
      <c r="D218" s="125"/>
      <c r="E218" s="125"/>
      <c r="F218" s="125"/>
      <c r="G218" s="125"/>
      <c r="H218" s="125"/>
      <c r="I218" s="125"/>
    </row>
    <row r="219" spans="1:9">
      <c r="A219" s="125"/>
      <c r="B219" s="125"/>
      <c r="C219" s="1574"/>
      <c r="D219" s="125"/>
      <c r="E219" s="125"/>
      <c r="F219" s="125"/>
      <c r="G219" s="125"/>
      <c r="H219" s="125"/>
      <c r="I219" s="125"/>
    </row>
    <row r="220" spans="1:9">
      <c r="A220" s="125"/>
      <c r="B220" s="125"/>
      <c r="C220" s="1574"/>
      <c r="D220" s="125"/>
      <c r="E220" s="125"/>
      <c r="F220" s="125"/>
      <c r="G220" s="125"/>
      <c r="H220" s="125"/>
      <c r="I220" s="125"/>
    </row>
    <row r="221" spans="1:9">
      <c r="A221" s="125"/>
      <c r="B221" s="125"/>
      <c r="C221" s="1574"/>
      <c r="D221" s="125"/>
      <c r="E221" s="125"/>
      <c r="F221" s="125"/>
      <c r="G221" s="125"/>
      <c r="H221" s="125"/>
      <c r="I221" s="125"/>
    </row>
    <row r="222" spans="1:9">
      <c r="A222" s="125"/>
      <c r="B222" s="125"/>
      <c r="C222" s="1574"/>
      <c r="D222" s="125"/>
      <c r="E222" s="125"/>
      <c r="F222" s="125"/>
      <c r="G222" s="125"/>
      <c r="H222" s="125"/>
      <c r="I222" s="125"/>
    </row>
    <row r="223" spans="1:9">
      <c r="A223" s="125"/>
      <c r="B223" s="125"/>
      <c r="C223" s="1574"/>
      <c r="D223" s="125"/>
      <c r="E223" s="125"/>
      <c r="F223" s="125"/>
      <c r="G223" s="125"/>
      <c r="H223" s="125"/>
      <c r="I223" s="125"/>
    </row>
    <row r="224" spans="1:9">
      <c r="A224" s="125"/>
      <c r="B224" s="125"/>
      <c r="C224" s="1574"/>
      <c r="D224" s="125"/>
      <c r="E224" s="125"/>
      <c r="F224" s="125"/>
      <c r="G224" s="125"/>
      <c r="H224" s="125"/>
      <c r="I224" s="125"/>
    </row>
    <row r="225" spans="1:9">
      <c r="A225" s="125"/>
      <c r="B225" s="125"/>
      <c r="C225" s="1574"/>
      <c r="D225" s="125"/>
      <c r="E225" s="125"/>
      <c r="F225" s="125"/>
      <c r="G225" s="125"/>
      <c r="H225" s="125"/>
      <c r="I225" s="125"/>
    </row>
    <row r="226" spans="1:9">
      <c r="A226" s="125"/>
      <c r="B226" s="125"/>
      <c r="C226" s="1574"/>
      <c r="D226" s="125"/>
      <c r="E226" s="125"/>
      <c r="F226" s="125"/>
      <c r="G226" s="125"/>
      <c r="H226" s="125"/>
      <c r="I226" s="125"/>
    </row>
    <row r="227" spans="1:9">
      <c r="A227" s="125"/>
      <c r="B227" s="125"/>
      <c r="C227" s="1574"/>
      <c r="D227" s="125"/>
      <c r="E227" s="125"/>
      <c r="F227" s="125"/>
      <c r="G227" s="125"/>
      <c r="H227" s="125"/>
      <c r="I227" s="125"/>
    </row>
    <row r="228" spans="1:9">
      <c r="A228" s="125"/>
      <c r="B228" s="125"/>
      <c r="C228" s="1574"/>
      <c r="D228" s="125"/>
      <c r="E228" s="125"/>
      <c r="F228" s="125"/>
      <c r="G228" s="125"/>
      <c r="H228" s="125"/>
      <c r="I228" s="125"/>
    </row>
    <row r="229" spans="1:9">
      <c r="A229" s="125"/>
      <c r="B229" s="125"/>
      <c r="C229" s="1574"/>
      <c r="D229" s="125"/>
      <c r="E229" s="125"/>
      <c r="F229" s="125"/>
      <c r="G229" s="125"/>
      <c r="H229" s="125"/>
      <c r="I229" s="125"/>
    </row>
    <row r="230" spans="1:9">
      <c r="A230" s="125"/>
      <c r="B230" s="125"/>
      <c r="C230" s="1574"/>
      <c r="D230" s="125"/>
      <c r="E230" s="125"/>
      <c r="F230" s="125"/>
      <c r="G230" s="125"/>
      <c r="H230" s="125"/>
      <c r="I230" s="125"/>
    </row>
    <row r="231" spans="1:9">
      <c r="A231" s="125"/>
      <c r="B231" s="125"/>
      <c r="C231" s="1574"/>
      <c r="D231" s="125"/>
      <c r="E231" s="125"/>
      <c r="F231" s="125"/>
      <c r="G231" s="125"/>
      <c r="H231" s="125"/>
      <c r="I231" s="125"/>
    </row>
    <row r="232" spans="1:9">
      <c r="A232" s="125"/>
      <c r="B232" s="125"/>
      <c r="C232" s="1574"/>
      <c r="D232" s="125"/>
      <c r="E232" s="125"/>
      <c r="F232" s="125"/>
      <c r="G232" s="125"/>
      <c r="H232" s="125"/>
      <c r="I232" s="125"/>
    </row>
    <row r="233" spans="1:9">
      <c r="A233" s="125"/>
      <c r="B233" s="125"/>
      <c r="C233" s="1574"/>
      <c r="D233" s="125"/>
      <c r="E233" s="125"/>
      <c r="F233" s="125"/>
      <c r="G233" s="125"/>
      <c r="H233" s="125"/>
      <c r="I233" s="125"/>
    </row>
    <row r="234" spans="1:9">
      <c r="A234" s="125"/>
      <c r="B234" s="125"/>
      <c r="C234" s="1574"/>
      <c r="D234" s="125"/>
      <c r="E234" s="125"/>
      <c r="F234" s="125"/>
      <c r="G234" s="125"/>
      <c r="H234" s="125"/>
      <c r="I234" s="125"/>
    </row>
    <row r="235" spans="1:9">
      <c r="A235" s="125"/>
      <c r="B235" s="125"/>
      <c r="C235" s="1574"/>
      <c r="D235" s="125"/>
      <c r="E235" s="125"/>
      <c r="F235" s="125"/>
      <c r="G235" s="125"/>
      <c r="H235" s="125"/>
      <c r="I235" s="125"/>
    </row>
    <row r="236" spans="1:9">
      <c r="A236" s="125"/>
      <c r="B236" s="125"/>
      <c r="C236" s="1574"/>
      <c r="D236" s="125"/>
      <c r="E236" s="125"/>
      <c r="F236" s="125"/>
      <c r="G236" s="125"/>
      <c r="H236" s="125"/>
      <c r="I236" s="125"/>
    </row>
    <row r="237" spans="1:9">
      <c r="A237" s="125"/>
      <c r="B237" s="125"/>
      <c r="C237" s="1574"/>
      <c r="D237" s="125"/>
      <c r="E237" s="125"/>
      <c r="F237" s="125"/>
      <c r="G237" s="125"/>
      <c r="H237" s="125"/>
      <c r="I237" s="125"/>
    </row>
    <row r="238" spans="1:9">
      <c r="A238" s="125"/>
      <c r="B238" s="125"/>
      <c r="C238" s="1574"/>
      <c r="D238" s="125"/>
      <c r="E238" s="125"/>
      <c r="F238" s="125"/>
      <c r="G238" s="125"/>
      <c r="H238" s="125"/>
      <c r="I238" s="125"/>
    </row>
    <row r="239" spans="1:9">
      <c r="A239" s="125"/>
      <c r="B239" s="125"/>
      <c r="C239" s="1574"/>
      <c r="D239" s="125"/>
      <c r="E239" s="125"/>
      <c r="F239" s="125"/>
      <c r="G239" s="125"/>
      <c r="H239" s="125"/>
      <c r="I239" s="125"/>
    </row>
    <row r="240" spans="1:9">
      <c r="A240" s="125"/>
      <c r="B240" s="125"/>
      <c r="C240" s="1574"/>
      <c r="D240" s="125"/>
      <c r="E240" s="125"/>
      <c r="F240" s="125"/>
      <c r="G240" s="125"/>
      <c r="H240" s="125"/>
      <c r="I240" s="125"/>
    </row>
    <row r="241" spans="1:9">
      <c r="A241" s="125"/>
      <c r="B241" s="125"/>
      <c r="C241" s="1574"/>
      <c r="D241" s="125"/>
      <c r="E241" s="125"/>
      <c r="F241" s="125"/>
      <c r="G241" s="125"/>
      <c r="H241" s="125"/>
      <c r="I241" s="125"/>
    </row>
    <row r="242" spans="1:9">
      <c r="A242" s="125"/>
      <c r="B242" s="125"/>
      <c r="C242" s="1574"/>
      <c r="D242" s="125"/>
      <c r="E242" s="125"/>
      <c r="F242" s="125"/>
      <c r="G242" s="125"/>
      <c r="H242" s="125"/>
      <c r="I242" s="125"/>
    </row>
    <row r="243" spans="1:9">
      <c r="B243" s="117"/>
      <c r="C243" s="1284"/>
      <c r="D243" s="117"/>
      <c r="E243" s="117"/>
      <c r="F243" s="117"/>
      <c r="G243" s="117"/>
      <c r="H243" s="117"/>
    </row>
    <row r="244" spans="1:9">
      <c r="B244" s="117"/>
      <c r="C244" s="1284"/>
      <c r="D244" s="117"/>
      <c r="E244" s="117"/>
      <c r="F244" s="117"/>
      <c r="G244" s="117"/>
      <c r="H244" s="117"/>
    </row>
    <row r="245" spans="1:9">
      <c r="B245" s="117"/>
      <c r="C245" s="1284"/>
      <c r="D245" s="117"/>
      <c r="E245" s="117"/>
      <c r="F245" s="117"/>
      <c r="G245" s="117"/>
      <c r="H245" s="117"/>
    </row>
    <row r="246" spans="1:9">
      <c r="B246" s="117"/>
      <c r="C246" s="1284"/>
      <c r="D246" s="117"/>
      <c r="E246" s="117"/>
      <c r="F246" s="117"/>
      <c r="G246" s="117"/>
      <c r="H246" s="117"/>
    </row>
    <row r="247" spans="1:9">
      <c r="B247" s="117"/>
      <c r="C247" s="1284"/>
      <c r="D247" s="117"/>
      <c r="E247" s="117"/>
      <c r="F247" s="117"/>
      <c r="G247" s="117"/>
      <c r="H247" s="117"/>
    </row>
    <row r="248" spans="1:9">
      <c r="B248" s="117"/>
      <c r="C248" s="1284"/>
      <c r="D248" s="117"/>
      <c r="E248" s="117"/>
      <c r="F248" s="117"/>
      <c r="G248" s="117"/>
      <c r="H248" s="117"/>
    </row>
    <row r="249" spans="1:9">
      <c r="B249" s="117"/>
      <c r="C249" s="1284"/>
      <c r="D249" s="117"/>
      <c r="E249" s="117"/>
      <c r="F249" s="117"/>
      <c r="G249" s="117"/>
      <c r="H249" s="117"/>
    </row>
    <row r="250" spans="1:9">
      <c r="B250" s="117"/>
      <c r="C250" s="1284"/>
      <c r="D250" s="117"/>
      <c r="E250" s="117"/>
      <c r="F250" s="117"/>
      <c r="G250" s="117"/>
      <c r="H250" s="117"/>
    </row>
    <row r="251" spans="1:9">
      <c r="B251" s="117"/>
      <c r="C251" s="1284"/>
      <c r="D251" s="117"/>
      <c r="E251" s="117"/>
      <c r="F251" s="117"/>
      <c r="G251" s="117"/>
      <c r="H251" s="117"/>
    </row>
    <row r="252" spans="1:9">
      <c r="B252" s="117"/>
      <c r="C252" s="1284"/>
      <c r="D252" s="117"/>
      <c r="E252" s="117"/>
      <c r="F252" s="117"/>
      <c r="G252" s="117"/>
      <c r="H252" s="117"/>
    </row>
    <row r="253" spans="1:9">
      <c r="B253" s="117"/>
      <c r="C253" s="1284"/>
      <c r="D253" s="117"/>
      <c r="E253" s="117"/>
      <c r="F253" s="117"/>
      <c r="G253" s="117"/>
      <c r="H253" s="117"/>
    </row>
    <row r="254" spans="1:9">
      <c r="B254" s="117"/>
      <c r="C254" s="1284"/>
      <c r="D254" s="117"/>
      <c r="E254" s="117"/>
      <c r="F254" s="117"/>
      <c r="G254" s="117"/>
      <c r="H254" s="117"/>
    </row>
    <row r="255" spans="1:9">
      <c r="B255" s="117"/>
      <c r="C255" s="1284"/>
      <c r="D255" s="117"/>
      <c r="E255" s="117"/>
      <c r="F255" s="117"/>
      <c r="G255" s="117"/>
      <c r="H255" s="117"/>
    </row>
    <row r="256" spans="1:9">
      <c r="B256" s="117"/>
      <c r="C256" s="1284"/>
      <c r="D256" s="117"/>
      <c r="E256" s="117"/>
      <c r="F256" s="117"/>
      <c r="G256" s="117"/>
      <c r="H256" s="117"/>
    </row>
    <row r="257" spans="3:3" s="117" customFormat="1">
      <c r="C257" s="1284"/>
    </row>
    <row r="258" spans="3:3" s="117" customFormat="1">
      <c r="C258" s="1284"/>
    </row>
    <row r="259" spans="3:3" s="117" customFormat="1">
      <c r="C259" s="1284"/>
    </row>
    <row r="260" spans="3:3" s="117" customFormat="1">
      <c r="C260" s="1284"/>
    </row>
    <row r="261" spans="3:3" s="117" customFormat="1">
      <c r="C261" s="1284"/>
    </row>
    <row r="262" spans="3:3" s="117" customFormat="1">
      <c r="C262" s="1284"/>
    </row>
    <row r="263" spans="3:3" s="117" customFormat="1">
      <c r="C263" s="1284"/>
    </row>
    <row r="264" spans="3:3" s="117" customFormat="1">
      <c r="C264" s="1284"/>
    </row>
    <row r="265" spans="3:3" s="117" customFormat="1">
      <c r="C265" s="1284"/>
    </row>
    <row r="266" spans="3:3" s="117" customFormat="1">
      <c r="C266" s="1284"/>
    </row>
    <row r="267" spans="3:3" s="117" customFormat="1">
      <c r="C267" s="1284"/>
    </row>
    <row r="268" spans="3:3" s="117" customFormat="1">
      <c r="C268" s="1284"/>
    </row>
    <row r="269" spans="3:3" s="117" customFormat="1">
      <c r="C269" s="1284"/>
    </row>
    <row r="270" spans="3:3" s="117" customFormat="1">
      <c r="C270" s="1284"/>
    </row>
    <row r="271" spans="3:3" s="117" customFormat="1">
      <c r="C271" s="1284"/>
    </row>
    <row r="272" spans="3:3" s="117" customFormat="1">
      <c r="C272" s="1284"/>
    </row>
    <row r="273" spans="3:3" s="117" customFormat="1">
      <c r="C273" s="1284"/>
    </row>
    <row r="274" spans="3:3" s="117" customFormat="1">
      <c r="C274" s="1284"/>
    </row>
    <row r="275" spans="3:3" s="117" customFormat="1">
      <c r="C275" s="1284"/>
    </row>
    <row r="276" spans="3:3" s="117" customFormat="1">
      <c r="C276" s="1284"/>
    </row>
    <row r="277" spans="3:3" s="117" customFormat="1">
      <c r="C277" s="1284"/>
    </row>
    <row r="278" spans="3:3" s="117" customFormat="1">
      <c r="C278" s="1284"/>
    </row>
    <row r="279" spans="3:3" s="117" customFormat="1">
      <c r="C279" s="1284"/>
    </row>
    <row r="280" spans="3:3" s="117" customFormat="1">
      <c r="C280" s="1284"/>
    </row>
    <row r="281" spans="3:3" s="117" customFormat="1">
      <c r="C281" s="1284"/>
    </row>
    <row r="282" spans="3:3" s="117" customFormat="1">
      <c r="C282" s="1284"/>
    </row>
    <row r="283" spans="3:3" s="117" customFormat="1">
      <c r="C283" s="1284"/>
    </row>
    <row r="284" spans="3:3" s="117" customFormat="1">
      <c r="C284" s="1284"/>
    </row>
    <row r="285" spans="3:3" s="117" customFormat="1">
      <c r="C285" s="1284"/>
    </row>
    <row r="286" spans="3:3" s="117" customFormat="1">
      <c r="C286" s="1284"/>
    </row>
    <row r="287" spans="3:3" s="117" customFormat="1">
      <c r="C287" s="1284"/>
    </row>
    <row r="288" spans="3:3" s="117" customFormat="1">
      <c r="C288" s="1284"/>
    </row>
    <row r="289" spans="3:3" s="117" customFormat="1">
      <c r="C289" s="1284"/>
    </row>
    <row r="290" spans="3:3" s="117" customFormat="1">
      <c r="C290" s="1284"/>
    </row>
    <row r="291" spans="3:3" s="117" customFormat="1">
      <c r="C291" s="1284"/>
    </row>
    <row r="292" spans="3:3" s="117" customFormat="1">
      <c r="C292" s="1284"/>
    </row>
    <row r="293" spans="3:3" s="117" customFormat="1">
      <c r="C293" s="1284"/>
    </row>
    <row r="294" spans="3:3" s="117" customFormat="1">
      <c r="C294" s="1284"/>
    </row>
    <row r="295" spans="3:3" s="117" customFormat="1">
      <c r="C295" s="1284"/>
    </row>
    <row r="296" spans="3:3" s="117" customFormat="1">
      <c r="C296" s="1284"/>
    </row>
    <row r="297" spans="3:3" s="117" customFormat="1">
      <c r="C297" s="1284"/>
    </row>
    <row r="298" spans="3:3" s="117" customFormat="1">
      <c r="C298" s="1284"/>
    </row>
    <row r="299" spans="3:3" s="117" customFormat="1">
      <c r="C299" s="1284"/>
    </row>
    <row r="300" spans="3:3" s="117" customFormat="1">
      <c r="C300" s="1284"/>
    </row>
    <row r="301" spans="3:3" s="117" customFormat="1">
      <c r="C301" s="1284"/>
    </row>
    <row r="302" spans="3:3" s="117" customFormat="1">
      <c r="C302" s="1284"/>
    </row>
    <row r="303" spans="3:3" s="117" customFormat="1">
      <c r="C303" s="1284"/>
    </row>
    <row r="304" spans="3:3" s="117" customFormat="1">
      <c r="C304" s="1284"/>
    </row>
    <row r="305" spans="3:3" s="117" customFormat="1">
      <c r="C305" s="1284"/>
    </row>
    <row r="306" spans="3:3" s="117" customFormat="1">
      <c r="C306" s="1284"/>
    </row>
    <row r="307" spans="3:3" s="117" customFormat="1">
      <c r="C307" s="1284"/>
    </row>
    <row r="308" spans="3:3" s="117" customFormat="1">
      <c r="C308" s="1284"/>
    </row>
    <row r="309" spans="3:3" s="117" customFormat="1">
      <c r="C309" s="1284"/>
    </row>
    <row r="310" spans="3:3" s="117" customFormat="1">
      <c r="C310" s="1284"/>
    </row>
    <row r="311" spans="3:3" s="117" customFormat="1">
      <c r="C311" s="1284"/>
    </row>
    <row r="312" spans="3:3" s="117" customFormat="1">
      <c r="C312" s="1284"/>
    </row>
    <row r="313" spans="3:3" s="117" customFormat="1">
      <c r="C313" s="1284"/>
    </row>
    <row r="314" spans="3:3" s="117" customFormat="1">
      <c r="C314" s="1284"/>
    </row>
    <row r="315" spans="3:3" s="117" customFormat="1">
      <c r="C315" s="1284"/>
    </row>
    <row r="316" spans="3:3" s="117" customFormat="1">
      <c r="C316" s="1284"/>
    </row>
    <row r="317" spans="3:3" s="117" customFormat="1">
      <c r="C317" s="1284"/>
    </row>
    <row r="318" spans="3:3" s="117" customFormat="1">
      <c r="C318" s="1284"/>
    </row>
    <row r="319" spans="3:3" s="117" customFormat="1">
      <c r="C319" s="1284"/>
    </row>
    <row r="320" spans="3:3" s="117" customFormat="1">
      <c r="C320" s="1284"/>
    </row>
    <row r="321" spans="3:3" s="117" customFormat="1">
      <c r="C321" s="1284"/>
    </row>
    <row r="322" spans="3:3" s="117" customFormat="1">
      <c r="C322" s="1284"/>
    </row>
    <row r="323" spans="3:3" s="117" customFormat="1">
      <c r="C323" s="1284"/>
    </row>
    <row r="324" spans="3:3" s="117" customFormat="1">
      <c r="C324" s="1284"/>
    </row>
    <row r="325" spans="3:3" s="117" customFormat="1">
      <c r="C325" s="1284"/>
    </row>
    <row r="326" spans="3:3" s="117" customFormat="1">
      <c r="C326" s="1284"/>
    </row>
    <row r="327" spans="3:3" s="117" customFormat="1">
      <c r="C327" s="1284"/>
    </row>
    <row r="328" spans="3:3" s="117" customFormat="1">
      <c r="C328" s="1284"/>
    </row>
    <row r="329" spans="3:3" s="117" customFormat="1">
      <c r="C329" s="1284"/>
    </row>
    <row r="330" spans="3:3" s="117" customFormat="1">
      <c r="C330" s="1284"/>
    </row>
    <row r="331" spans="3:3" s="117" customFormat="1">
      <c r="C331" s="1284"/>
    </row>
    <row r="332" spans="3:3" s="117" customFormat="1">
      <c r="C332" s="1284"/>
    </row>
    <row r="333" spans="3:3" s="117" customFormat="1">
      <c r="C333" s="1284"/>
    </row>
    <row r="334" spans="3:3" s="117" customFormat="1">
      <c r="C334" s="1284"/>
    </row>
    <row r="335" spans="3:3" s="117" customFormat="1">
      <c r="C335" s="1284"/>
    </row>
    <row r="336" spans="3:3" s="117" customFormat="1">
      <c r="C336" s="1284"/>
    </row>
    <row r="337" spans="3:3" s="117" customFormat="1">
      <c r="C337" s="1284"/>
    </row>
    <row r="338" spans="3:3" s="117" customFormat="1">
      <c r="C338" s="1284"/>
    </row>
    <row r="339" spans="3:3" s="117" customFormat="1">
      <c r="C339" s="1284"/>
    </row>
    <row r="340" spans="3:3" s="117" customFormat="1">
      <c r="C340" s="1284"/>
    </row>
    <row r="341" spans="3:3" s="117" customFormat="1">
      <c r="C341" s="1284"/>
    </row>
    <row r="342" spans="3:3" s="117" customFormat="1">
      <c r="C342" s="1284"/>
    </row>
    <row r="343" spans="3:3" s="117" customFormat="1">
      <c r="C343" s="1284"/>
    </row>
    <row r="344" spans="3:3" s="117" customFormat="1">
      <c r="C344" s="1284"/>
    </row>
    <row r="345" spans="3:3" s="117" customFormat="1">
      <c r="C345" s="1284"/>
    </row>
    <row r="346" spans="3:3" s="117" customFormat="1">
      <c r="C346" s="1284"/>
    </row>
    <row r="347" spans="3:3" s="117" customFormat="1">
      <c r="C347" s="1284"/>
    </row>
    <row r="348" spans="3:3" s="117" customFormat="1">
      <c r="C348" s="1284"/>
    </row>
    <row r="349" spans="3:3" s="117" customFormat="1">
      <c r="C349" s="1284"/>
    </row>
    <row r="350" spans="3:3" s="117" customFormat="1">
      <c r="C350" s="1284"/>
    </row>
    <row r="351" spans="3:3" s="117" customFormat="1">
      <c r="C351" s="1284"/>
    </row>
    <row r="352" spans="3:3" s="117" customFormat="1">
      <c r="C352" s="1284"/>
    </row>
    <row r="353" spans="3:3" s="117" customFormat="1">
      <c r="C353" s="1284"/>
    </row>
    <row r="354" spans="3:3" s="117" customFormat="1">
      <c r="C354" s="1284"/>
    </row>
    <row r="355" spans="3:3" s="117" customFormat="1">
      <c r="C355" s="1284"/>
    </row>
    <row r="356" spans="3:3" s="117" customFormat="1">
      <c r="C356" s="1284"/>
    </row>
    <row r="357" spans="3:3" s="117" customFormat="1">
      <c r="C357" s="1284"/>
    </row>
    <row r="358" spans="3:3" s="117" customFormat="1">
      <c r="C358" s="1284"/>
    </row>
    <row r="359" spans="3:3" s="117" customFormat="1">
      <c r="C359" s="1284"/>
    </row>
    <row r="360" spans="3:3" s="117" customFormat="1">
      <c r="C360" s="1284"/>
    </row>
    <row r="361" spans="3:3" s="117" customFormat="1">
      <c r="C361" s="1284"/>
    </row>
    <row r="362" spans="3:3" s="117" customFormat="1">
      <c r="C362" s="1284"/>
    </row>
    <row r="363" spans="3:3" s="117" customFormat="1">
      <c r="C363" s="1284"/>
    </row>
    <row r="364" spans="3:3" s="117" customFormat="1">
      <c r="C364" s="1284"/>
    </row>
    <row r="365" spans="3:3" s="117" customFormat="1">
      <c r="C365" s="1284"/>
    </row>
    <row r="366" spans="3:3" s="117" customFormat="1">
      <c r="C366" s="1284"/>
    </row>
    <row r="367" spans="3:3" s="117" customFormat="1">
      <c r="C367" s="1284"/>
    </row>
    <row r="368" spans="3:3" s="117" customFormat="1">
      <c r="C368" s="1284"/>
    </row>
    <row r="369" spans="3:3" s="117" customFormat="1">
      <c r="C369" s="1284"/>
    </row>
    <row r="370" spans="3:3" s="117" customFormat="1">
      <c r="C370" s="1284"/>
    </row>
    <row r="371" spans="3:3" s="117" customFormat="1">
      <c r="C371" s="1284"/>
    </row>
    <row r="372" spans="3:3" s="117" customFormat="1">
      <c r="C372" s="1284"/>
    </row>
    <row r="373" spans="3:3" s="117" customFormat="1">
      <c r="C373" s="1284"/>
    </row>
    <row r="374" spans="3:3" s="117" customFormat="1">
      <c r="C374" s="1284"/>
    </row>
    <row r="375" spans="3:3" s="117" customFormat="1">
      <c r="C375" s="1284"/>
    </row>
    <row r="376" spans="3:3" s="117" customFormat="1">
      <c r="C376" s="1284"/>
    </row>
    <row r="377" spans="3:3" s="117" customFormat="1">
      <c r="C377" s="1284"/>
    </row>
    <row r="378" spans="3:3" s="117" customFormat="1">
      <c r="C378" s="1284"/>
    </row>
    <row r="379" spans="3:3" s="117" customFormat="1">
      <c r="C379" s="1284"/>
    </row>
    <row r="380" spans="3:3" s="117" customFormat="1">
      <c r="C380" s="1284"/>
    </row>
    <row r="381" spans="3:3" s="117" customFormat="1">
      <c r="C381" s="1284"/>
    </row>
    <row r="382" spans="3:3" s="117" customFormat="1">
      <c r="C382" s="1284"/>
    </row>
    <row r="383" spans="3:3" s="117" customFormat="1">
      <c r="C383" s="1284"/>
    </row>
    <row r="384" spans="3:3" s="117" customFormat="1">
      <c r="C384" s="1284"/>
    </row>
    <row r="385" spans="3:3" s="117" customFormat="1">
      <c r="C385" s="1284"/>
    </row>
    <row r="386" spans="3:3" s="117" customFormat="1">
      <c r="C386" s="1284"/>
    </row>
    <row r="387" spans="3:3" s="117" customFormat="1">
      <c r="C387" s="1284"/>
    </row>
    <row r="388" spans="3:3" s="117" customFormat="1">
      <c r="C388" s="1284"/>
    </row>
    <row r="389" spans="3:3" s="117" customFormat="1">
      <c r="C389" s="1284"/>
    </row>
    <row r="390" spans="3:3" s="117" customFormat="1">
      <c r="C390" s="1284"/>
    </row>
    <row r="391" spans="3:3" s="117" customFormat="1">
      <c r="C391" s="1284"/>
    </row>
    <row r="392" spans="3:3" s="117" customFormat="1">
      <c r="C392" s="1284"/>
    </row>
    <row r="393" spans="3:3" s="117" customFormat="1">
      <c r="C393" s="1284"/>
    </row>
    <row r="394" spans="3:3" s="117" customFormat="1">
      <c r="C394" s="1284"/>
    </row>
    <row r="395" spans="3:3" s="117" customFormat="1">
      <c r="C395" s="1284"/>
    </row>
    <row r="396" spans="3:3" s="117" customFormat="1">
      <c r="C396" s="1284"/>
    </row>
    <row r="397" spans="3:3" s="117" customFormat="1">
      <c r="C397" s="1284"/>
    </row>
    <row r="398" spans="3:3" s="117" customFormat="1">
      <c r="C398" s="1284"/>
    </row>
    <row r="399" spans="3:3" s="117" customFormat="1">
      <c r="C399" s="1284"/>
    </row>
    <row r="400" spans="3:3" s="117" customFormat="1">
      <c r="C400" s="1284"/>
    </row>
    <row r="401" spans="3:3" s="117" customFormat="1">
      <c r="C401" s="1284"/>
    </row>
    <row r="402" spans="3:3" s="117" customFormat="1">
      <c r="C402" s="1284"/>
    </row>
    <row r="403" spans="3:3" s="117" customFormat="1">
      <c r="C403" s="1284"/>
    </row>
    <row r="404" spans="3:3" s="117" customFormat="1">
      <c r="C404" s="1284"/>
    </row>
    <row r="405" spans="3:3" s="117" customFormat="1">
      <c r="C405" s="1284"/>
    </row>
    <row r="406" spans="3:3" s="117" customFormat="1">
      <c r="C406" s="1284"/>
    </row>
    <row r="407" spans="3:3" s="117" customFormat="1">
      <c r="C407" s="1284"/>
    </row>
    <row r="408" spans="3:3" s="117" customFormat="1">
      <c r="C408" s="1284"/>
    </row>
    <row r="409" spans="3:3" s="117" customFormat="1">
      <c r="C409" s="1284"/>
    </row>
    <row r="410" spans="3:3" s="117" customFormat="1">
      <c r="C410" s="1284"/>
    </row>
    <row r="411" spans="3:3" s="117" customFormat="1">
      <c r="C411" s="1284"/>
    </row>
    <row r="412" spans="3:3" s="117" customFormat="1">
      <c r="C412" s="1284"/>
    </row>
    <row r="413" spans="3:3" s="117" customFormat="1">
      <c r="C413" s="1284"/>
    </row>
    <row r="414" spans="3:3" s="117" customFormat="1">
      <c r="C414" s="1284"/>
    </row>
    <row r="415" spans="3:3" s="117" customFormat="1">
      <c r="C415" s="1284"/>
    </row>
    <row r="416" spans="3:3" s="117" customFormat="1">
      <c r="C416" s="1284"/>
    </row>
    <row r="417" spans="3:3" s="117" customFormat="1">
      <c r="C417" s="1284"/>
    </row>
    <row r="418" spans="3:3" s="117" customFormat="1">
      <c r="C418" s="1284"/>
    </row>
    <row r="419" spans="3:3" s="117" customFormat="1">
      <c r="C419" s="1284"/>
    </row>
    <row r="420" spans="3:3" s="117" customFormat="1">
      <c r="C420" s="1284"/>
    </row>
    <row r="421" spans="3:3" s="117" customFormat="1">
      <c r="C421" s="1284"/>
    </row>
    <row r="422" spans="3:3" s="117" customFormat="1">
      <c r="C422" s="1284"/>
    </row>
    <row r="423" spans="3:3" s="117" customFormat="1">
      <c r="C423" s="1284"/>
    </row>
    <row r="424" spans="3:3" s="117" customFormat="1">
      <c r="C424" s="1284"/>
    </row>
    <row r="425" spans="3:3" s="117" customFormat="1">
      <c r="C425" s="1284"/>
    </row>
    <row r="426" spans="3:3" s="117" customFormat="1">
      <c r="C426" s="1284"/>
    </row>
    <row r="427" spans="3:3" s="117" customFormat="1">
      <c r="C427" s="1284"/>
    </row>
    <row r="428" spans="3:3" s="117" customFormat="1">
      <c r="C428" s="1284"/>
    </row>
    <row r="429" spans="3:3" s="117" customFormat="1">
      <c r="C429" s="1284"/>
    </row>
    <row r="430" spans="3:3" s="117" customFormat="1">
      <c r="C430" s="1284"/>
    </row>
    <row r="431" spans="3:3" s="117" customFormat="1">
      <c r="C431" s="1284"/>
    </row>
    <row r="432" spans="3:3" s="117" customFormat="1">
      <c r="C432" s="1284"/>
    </row>
    <row r="433" spans="3:3" s="117" customFormat="1">
      <c r="C433" s="1284"/>
    </row>
    <row r="434" spans="3:3" s="117" customFormat="1">
      <c r="C434" s="1284"/>
    </row>
    <row r="435" spans="3:3" s="117" customFormat="1">
      <c r="C435" s="1284"/>
    </row>
    <row r="436" spans="3:3" s="117" customFormat="1">
      <c r="C436" s="1284"/>
    </row>
    <row r="437" spans="3:3" s="117" customFormat="1">
      <c r="C437" s="1284"/>
    </row>
    <row r="438" spans="3:3" s="117" customFormat="1">
      <c r="C438" s="1284"/>
    </row>
    <row r="439" spans="3:3" s="117" customFormat="1">
      <c r="C439" s="1284"/>
    </row>
    <row r="440" spans="3:3" s="117" customFormat="1">
      <c r="C440" s="1284"/>
    </row>
    <row r="441" spans="3:3" s="117" customFormat="1">
      <c r="C441" s="1284"/>
    </row>
    <row r="442" spans="3:3" s="117" customFormat="1">
      <c r="C442" s="1284"/>
    </row>
    <row r="443" spans="3:3" s="117" customFormat="1">
      <c r="C443" s="1284"/>
    </row>
    <row r="444" spans="3:3" s="117" customFormat="1">
      <c r="C444" s="1284"/>
    </row>
    <row r="445" spans="3:3" s="117" customFormat="1">
      <c r="C445" s="1284"/>
    </row>
    <row r="446" spans="3:3" s="117" customFormat="1">
      <c r="C446" s="1284"/>
    </row>
    <row r="447" spans="3:3" s="117" customFormat="1">
      <c r="C447" s="1284"/>
    </row>
    <row r="448" spans="3:3" s="117" customFormat="1">
      <c r="C448" s="1284"/>
    </row>
    <row r="449" spans="3:3" s="117" customFormat="1">
      <c r="C449" s="1284"/>
    </row>
    <row r="450" spans="3:3" s="117" customFormat="1">
      <c r="C450" s="1284"/>
    </row>
    <row r="451" spans="3:3" s="117" customFormat="1">
      <c r="C451" s="1284"/>
    </row>
    <row r="452" spans="3:3" s="117" customFormat="1">
      <c r="C452" s="1284"/>
    </row>
    <row r="453" spans="3:3" s="117" customFormat="1">
      <c r="C453" s="1284"/>
    </row>
    <row r="454" spans="3:3" s="117" customFormat="1">
      <c r="C454" s="1284"/>
    </row>
    <row r="455" spans="3:3" s="117" customFormat="1">
      <c r="C455" s="1284"/>
    </row>
    <row r="456" spans="3:3" s="117" customFormat="1">
      <c r="C456" s="1284"/>
    </row>
    <row r="457" spans="3:3" s="117" customFormat="1">
      <c r="C457" s="1284"/>
    </row>
    <row r="458" spans="3:3" s="117" customFormat="1">
      <c r="C458" s="1284"/>
    </row>
    <row r="459" spans="3:3" s="117" customFormat="1">
      <c r="C459" s="1284"/>
    </row>
    <row r="460" spans="3:3" s="117" customFormat="1">
      <c r="C460" s="1284"/>
    </row>
    <row r="461" spans="3:3" s="117" customFormat="1">
      <c r="C461" s="1284"/>
    </row>
    <row r="462" spans="3:3" s="117" customFormat="1">
      <c r="C462" s="1284"/>
    </row>
    <row r="463" spans="3:3" s="117" customFormat="1">
      <c r="C463" s="1284"/>
    </row>
    <row r="464" spans="3:3" s="117" customFormat="1">
      <c r="C464" s="1284"/>
    </row>
    <row r="465" spans="3:3" s="117" customFormat="1">
      <c r="C465" s="1284"/>
    </row>
    <row r="466" spans="3:3" s="117" customFormat="1">
      <c r="C466" s="1284"/>
    </row>
    <row r="467" spans="3:3" s="117" customFormat="1">
      <c r="C467" s="1284"/>
    </row>
    <row r="468" spans="3:3" s="117" customFormat="1">
      <c r="C468" s="1284"/>
    </row>
    <row r="469" spans="3:3" s="117" customFormat="1">
      <c r="C469" s="1284"/>
    </row>
    <row r="470" spans="3:3" s="117" customFormat="1">
      <c r="C470" s="1284"/>
    </row>
    <row r="471" spans="3:3" s="117" customFormat="1">
      <c r="C471" s="1284"/>
    </row>
    <row r="472" spans="3:3" s="117" customFormat="1">
      <c r="C472" s="1284"/>
    </row>
    <row r="473" spans="3:3" s="117" customFormat="1">
      <c r="C473" s="1284"/>
    </row>
    <row r="474" spans="3:3" s="117" customFormat="1">
      <c r="C474" s="1284"/>
    </row>
    <row r="475" spans="3:3" s="117" customFormat="1">
      <c r="C475" s="1284"/>
    </row>
    <row r="476" spans="3:3" s="117" customFormat="1">
      <c r="C476" s="1284"/>
    </row>
    <row r="477" spans="3:3" s="117" customFormat="1">
      <c r="C477" s="1284"/>
    </row>
    <row r="478" spans="3:3" s="117" customFormat="1">
      <c r="C478" s="1284"/>
    </row>
    <row r="479" spans="3:3" s="117" customFormat="1">
      <c r="C479" s="1284"/>
    </row>
    <row r="480" spans="3:3" s="117" customFormat="1">
      <c r="C480" s="1284"/>
    </row>
    <row r="481" spans="3:3" s="117" customFormat="1">
      <c r="C481" s="1284"/>
    </row>
    <row r="482" spans="3:3" s="117" customFormat="1">
      <c r="C482" s="1284"/>
    </row>
    <row r="483" spans="3:3" s="117" customFormat="1">
      <c r="C483" s="1284"/>
    </row>
    <row r="484" spans="3:3" s="117" customFormat="1">
      <c r="C484" s="1284"/>
    </row>
    <row r="485" spans="3:3" s="117" customFormat="1">
      <c r="C485" s="1284"/>
    </row>
    <row r="486" spans="3:3" s="117" customFormat="1">
      <c r="C486" s="1284"/>
    </row>
    <row r="487" spans="3:3" s="117" customFormat="1">
      <c r="C487" s="1284"/>
    </row>
    <row r="488" spans="3:3" s="117" customFormat="1">
      <c r="C488" s="1284"/>
    </row>
    <row r="489" spans="3:3" s="117" customFormat="1">
      <c r="C489" s="1284"/>
    </row>
    <row r="490" spans="3:3" s="117" customFormat="1">
      <c r="C490" s="1284"/>
    </row>
    <row r="491" spans="3:3" s="117" customFormat="1">
      <c r="C491" s="1284"/>
    </row>
    <row r="492" spans="3:3" s="117" customFormat="1">
      <c r="C492" s="1284"/>
    </row>
    <row r="493" spans="3:3" s="117" customFormat="1">
      <c r="C493" s="1284"/>
    </row>
    <row r="494" spans="3:3" s="117" customFormat="1">
      <c r="C494" s="1284"/>
    </row>
    <row r="495" spans="3:3" s="117" customFormat="1">
      <c r="C495" s="1284"/>
    </row>
    <row r="496" spans="3:3" s="117" customFormat="1">
      <c r="C496" s="1284"/>
    </row>
    <row r="497" spans="3:3" s="117" customFormat="1">
      <c r="C497" s="1284"/>
    </row>
    <row r="498" spans="3:3" s="117" customFormat="1">
      <c r="C498" s="1284"/>
    </row>
    <row r="499" spans="3:3" s="117" customFormat="1">
      <c r="C499" s="1284"/>
    </row>
    <row r="500" spans="3:3" s="117" customFormat="1">
      <c r="C500" s="1284"/>
    </row>
    <row r="501" spans="3:3" s="117" customFormat="1">
      <c r="C501" s="1284"/>
    </row>
    <row r="502" spans="3:3" s="117" customFormat="1">
      <c r="C502" s="1284"/>
    </row>
    <row r="503" spans="3:3" s="117" customFormat="1">
      <c r="C503" s="1284"/>
    </row>
    <row r="504" spans="3:3" s="117" customFormat="1">
      <c r="C504" s="1284"/>
    </row>
    <row r="505" spans="3:3" s="117" customFormat="1">
      <c r="C505" s="1284"/>
    </row>
    <row r="506" spans="3:3" s="117" customFormat="1">
      <c r="C506" s="1284"/>
    </row>
    <row r="507" spans="3:3" s="117" customFormat="1">
      <c r="C507" s="1284"/>
    </row>
    <row r="508" spans="3:3" s="117" customFormat="1">
      <c r="C508" s="1284"/>
    </row>
    <row r="509" spans="3:3" s="117" customFormat="1">
      <c r="C509" s="1284"/>
    </row>
    <row r="510" spans="3:3" s="117" customFormat="1">
      <c r="C510" s="1284"/>
    </row>
    <row r="511" spans="3:3" s="117" customFormat="1">
      <c r="C511" s="1284"/>
    </row>
    <row r="512" spans="3:3" s="117" customFormat="1">
      <c r="C512" s="1284"/>
    </row>
    <row r="513" spans="3:3" s="117" customFormat="1">
      <c r="C513" s="1284"/>
    </row>
    <row r="514" spans="3:3" s="117" customFormat="1">
      <c r="C514" s="1284"/>
    </row>
    <row r="515" spans="3:3" s="117" customFormat="1">
      <c r="C515" s="1284"/>
    </row>
    <row r="516" spans="3:3" s="117" customFormat="1">
      <c r="C516" s="1284"/>
    </row>
    <row r="517" spans="3:3" s="117" customFormat="1">
      <c r="C517" s="1284"/>
    </row>
    <row r="518" spans="3:3" s="117" customFormat="1">
      <c r="C518" s="1284"/>
    </row>
    <row r="519" spans="3:3" s="117" customFormat="1">
      <c r="C519" s="1284"/>
    </row>
    <row r="520" spans="3:3" s="117" customFormat="1">
      <c r="C520" s="1284"/>
    </row>
    <row r="521" spans="3:3" s="117" customFormat="1">
      <c r="C521" s="1284"/>
    </row>
    <row r="522" spans="3:3" s="117" customFormat="1">
      <c r="C522" s="1284"/>
    </row>
    <row r="523" spans="3:3" s="117" customFormat="1">
      <c r="C523" s="1284"/>
    </row>
    <row r="524" spans="3:3" s="117" customFormat="1">
      <c r="C524" s="1284"/>
    </row>
    <row r="525" spans="3:3" s="117" customFormat="1">
      <c r="C525" s="1284"/>
    </row>
    <row r="526" spans="3:3" s="117" customFormat="1">
      <c r="C526" s="1284"/>
    </row>
    <row r="527" spans="3:3" s="117" customFormat="1">
      <c r="C527" s="1284"/>
    </row>
    <row r="528" spans="3:3" s="117" customFormat="1">
      <c r="C528" s="1284"/>
    </row>
    <row r="529" spans="3:3" s="117" customFormat="1">
      <c r="C529" s="1284"/>
    </row>
    <row r="530" spans="3:3" s="117" customFormat="1">
      <c r="C530" s="1284"/>
    </row>
    <row r="531" spans="3:3" s="117" customFormat="1">
      <c r="C531" s="1284"/>
    </row>
    <row r="532" spans="3:3" s="117" customFormat="1">
      <c r="C532" s="1284"/>
    </row>
    <row r="533" spans="3:3" s="117" customFormat="1">
      <c r="C533" s="1284"/>
    </row>
    <row r="534" spans="3:3" s="117" customFormat="1">
      <c r="C534" s="1284"/>
    </row>
    <row r="535" spans="3:3" s="117" customFormat="1">
      <c r="C535" s="1284"/>
    </row>
    <row r="536" spans="3:3" s="117" customFormat="1">
      <c r="C536" s="1284"/>
    </row>
    <row r="537" spans="3:3" s="117" customFormat="1">
      <c r="C537" s="1284"/>
    </row>
    <row r="538" spans="3:3" s="117" customFormat="1">
      <c r="C538" s="1284"/>
    </row>
    <row r="539" spans="3:3" s="117" customFormat="1">
      <c r="C539" s="1284"/>
    </row>
    <row r="540" spans="3:3" s="117" customFormat="1">
      <c r="C540" s="1284"/>
    </row>
    <row r="541" spans="3:3" s="117" customFormat="1">
      <c r="C541" s="1284"/>
    </row>
    <row r="542" spans="3:3" s="117" customFormat="1">
      <c r="C542" s="1284"/>
    </row>
    <row r="543" spans="3:3" s="117" customFormat="1">
      <c r="C543" s="1284"/>
    </row>
    <row r="544" spans="3:3" s="117" customFormat="1">
      <c r="C544" s="1284"/>
    </row>
    <row r="545" spans="3:3" s="117" customFormat="1">
      <c r="C545" s="1284"/>
    </row>
    <row r="546" spans="3:3" s="117" customFormat="1">
      <c r="C546" s="1284"/>
    </row>
    <row r="547" spans="3:3" s="117" customFormat="1">
      <c r="C547" s="1284"/>
    </row>
    <row r="548" spans="3:3" s="117" customFormat="1">
      <c r="C548" s="1284"/>
    </row>
    <row r="549" spans="3:3" s="117" customFormat="1">
      <c r="C549" s="1284"/>
    </row>
    <row r="550" spans="3:3" s="117" customFormat="1">
      <c r="C550" s="1284"/>
    </row>
    <row r="551" spans="3:3" s="117" customFormat="1">
      <c r="C551" s="1284"/>
    </row>
    <row r="552" spans="3:3" s="117" customFormat="1">
      <c r="C552" s="1284"/>
    </row>
    <row r="553" spans="3:3" s="117" customFormat="1">
      <c r="C553" s="1284"/>
    </row>
    <row r="554" spans="3:3" s="117" customFormat="1">
      <c r="C554" s="1284"/>
    </row>
    <row r="555" spans="3:3" s="117" customFormat="1">
      <c r="C555" s="1284"/>
    </row>
    <row r="556" spans="3:3" s="117" customFormat="1">
      <c r="C556" s="1284"/>
    </row>
    <row r="557" spans="3:3" s="117" customFormat="1">
      <c r="C557" s="1284"/>
    </row>
    <row r="558" spans="3:3" s="117" customFormat="1">
      <c r="C558" s="1284"/>
    </row>
    <row r="559" spans="3:3" s="117" customFormat="1">
      <c r="C559" s="1284"/>
    </row>
    <row r="560" spans="3:3" s="117" customFormat="1">
      <c r="C560" s="1284"/>
    </row>
    <row r="561" spans="3:3" s="117" customFormat="1">
      <c r="C561" s="1284"/>
    </row>
    <row r="562" spans="3:3" s="117" customFormat="1">
      <c r="C562" s="1284"/>
    </row>
    <row r="563" spans="3:3" s="117" customFormat="1">
      <c r="C563" s="1284"/>
    </row>
    <row r="564" spans="3:3" s="117" customFormat="1">
      <c r="C564" s="1284"/>
    </row>
    <row r="565" spans="3:3" s="117" customFormat="1">
      <c r="C565" s="1284"/>
    </row>
    <row r="566" spans="3:3" s="117" customFormat="1">
      <c r="C566" s="1284"/>
    </row>
    <row r="567" spans="3:3" s="117" customFormat="1">
      <c r="C567" s="1284"/>
    </row>
    <row r="568" spans="3:3" s="117" customFormat="1">
      <c r="C568" s="1284"/>
    </row>
    <row r="569" spans="3:3" s="117" customFormat="1">
      <c r="C569" s="1284"/>
    </row>
    <row r="570" spans="3:3" s="117" customFormat="1">
      <c r="C570" s="1284"/>
    </row>
    <row r="571" spans="3:3" s="117" customFormat="1">
      <c r="C571" s="1284"/>
    </row>
    <row r="572" spans="3:3" s="117" customFormat="1">
      <c r="C572" s="1284"/>
    </row>
    <row r="573" spans="3:3" s="117" customFormat="1">
      <c r="C573" s="1284"/>
    </row>
    <row r="574" spans="3:3" s="117" customFormat="1">
      <c r="C574" s="1284"/>
    </row>
    <row r="575" spans="3:3" s="117" customFormat="1">
      <c r="C575" s="1284"/>
    </row>
    <row r="576" spans="3:3" s="117" customFormat="1">
      <c r="C576" s="1284"/>
    </row>
    <row r="577" spans="3:3" s="117" customFormat="1">
      <c r="C577" s="1284"/>
    </row>
    <row r="578" spans="3:3" s="117" customFormat="1">
      <c r="C578" s="1284"/>
    </row>
    <row r="579" spans="3:3" s="117" customFormat="1">
      <c r="C579" s="1284"/>
    </row>
    <row r="580" spans="3:3" s="117" customFormat="1">
      <c r="C580" s="1284"/>
    </row>
    <row r="581" spans="3:3" s="117" customFormat="1">
      <c r="C581" s="1284"/>
    </row>
    <row r="582" spans="3:3" s="117" customFormat="1">
      <c r="C582" s="1284"/>
    </row>
    <row r="583" spans="3:3" s="117" customFormat="1">
      <c r="C583" s="1284"/>
    </row>
    <row r="584" spans="3:3" s="117" customFormat="1">
      <c r="C584" s="1284"/>
    </row>
    <row r="585" spans="3:3" s="117" customFormat="1">
      <c r="C585" s="1284"/>
    </row>
    <row r="586" spans="3:3" s="117" customFormat="1">
      <c r="C586" s="1284"/>
    </row>
    <row r="587" spans="3:3" s="117" customFormat="1">
      <c r="C587" s="1284"/>
    </row>
    <row r="588" spans="3:3" s="117" customFormat="1">
      <c r="C588" s="1284"/>
    </row>
    <row r="589" spans="3:3" s="117" customFormat="1">
      <c r="C589" s="1284"/>
    </row>
    <row r="590" spans="3:3" s="117" customFormat="1">
      <c r="C590" s="1284"/>
    </row>
    <row r="591" spans="3:3" s="117" customFormat="1">
      <c r="C591" s="1284"/>
    </row>
    <row r="592" spans="3:3" s="117" customFormat="1">
      <c r="C592" s="1284"/>
    </row>
    <row r="593" spans="3:3" s="117" customFormat="1">
      <c r="C593" s="1284"/>
    </row>
    <row r="594" spans="3:3" s="117" customFormat="1">
      <c r="C594" s="1284"/>
    </row>
    <row r="595" spans="3:3" s="117" customFormat="1">
      <c r="C595" s="1284"/>
    </row>
    <row r="596" spans="3:3" s="117" customFormat="1">
      <c r="C596" s="1284"/>
    </row>
    <row r="597" spans="3:3" s="117" customFormat="1">
      <c r="C597" s="1284"/>
    </row>
    <row r="598" spans="3:3" s="117" customFormat="1">
      <c r="C598" s="1284"/>
    </row>
    <row r="599" spans="3:3" s="117" customFormat="1">
      <c r="C599" s="1284"/>
    </row>
    <row r="600" spans="3:3" s="117" customFormat="1">
      <c r="C600" s="1284"/>
    </row>
    <row r="601" spans="3:3" s="117" customFormat="1">
      <c r="C601" s="121"/>
    </row>
    <row r="602" spans="3:3" s="117" customFormat="1">
      <c r="C602" s="121"/>
    </row>
    <row r="603" spans="3:3" s="117" customFormat="1">
      <c r="C603" s="121"/>
    </row>
  </sheetData>
  <mergeCells count="4">
    <mergeCell ref="A8:H8"/>
    <mergeCell ref="A60:H60"/>
    <mergeCell ref="A143:H143"/>
    <mergeCell ref="A1:C1"/>
  </mergeCells>
  <hyperlinks>
    <hyperlink ref="A1" location="Содержание!A1" display="Вернуться в СОДЕРЖАНИЕ" xr:uid="{36192DBD-406D-4DFD-B416-9B7DB3524AD4}"/>
  </hyperlinks>
  <pageMargins left="0.78740157480314965" right="0.78740157480314965" top="0.78740157480314965" bottom="0.78740157480314965" header="0.51181102362204722" footer="0.62992125984251968"/>
  <pageSetup paperSize="9" firstPageNumber="141" orientation="portrait" useFirstPageNumber="1" r:id="rId1"/>
  <headerFooter alignWithMargins="0">
    <oddFooter>&amp;C&amp;"Times New Roman,обычный"&amp;9&amp;P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R241"/>
  <sheetViews>
    <sheetView topLeftCell="A2" zoomScale="120" zoomScaleNormal="120" workbookViewId="0">
      <selection activeCell="M17" sqref="M17"/>
    </sheetView>
  </sheetViews>
  <sheetFormatPr defaultColWidth="10.7109375" defaultRowHeight="12"/>
  <cols>
    <col min="1" max="1" width="7.140625" style="125" customWidth="1"/>
    <col min="2" max="2" width="11.140625" style="125" customWidth="1"/>
    <col min="3" max="3" width="10.7109375" style="125" customWidth="1"/>
    <col min="4" max="7" width="11.42578125" style="125" customWidth="1"/>
    <col min="8" max="8" width="12.28515625" style="125" customWidth="1"/>
    <col min="9" max="11" width="10.7109375" style="125" customWidth="1"/>
    <col min="12" max="13" width="10.7109375" style="126" customWidth="1"/>
    <col min="14" max="15" width="10.7109375" style="125" customWidth="1"/>
    <col min="16" max="16" width="10.7109375" style="194" customWidth="1"/>
    <col min="17" max="256" width="10.7109375" style="125"/>
    <col min="257" max="257" width="5.7109375" style="125" customWidth="1"/>
    <col min="258" max="258" width="12" style="125" customWidth="1"/>
    <col min="259" max="259" width="12.28515625" style="125" customWidth="1"/>
    <col min="260" max="260" width="13" style="125" customWidth="1"/>
    <col min="261" max="261" width="12.140625" style="125" customWidth="1"/>
    <col min="262" max="262" width="10.7109375" style="125" customWidth="1"/>
    <col min="263" max="263" width="14" style="125" customWidth="1"/>
    <col min="264" max="264" width="14.140625" style="125" customWidth="1"/>
    <col min="265" max="272" width="10.7109375" style="125" customWidth="1"/>
    <col min="273" max="512" width="10.7109375" style="125"/>
    <col min="513" max="513" width="5.7109375" style="125" customWidth="1"/>
    <col min="514" max="514" width="12" style="125" customWidth="1"/>
    <col min="515" max="515" width="12.28515625" style="125" customWidth="1"/>
    <col min="516" max="516" width="13" style="125" customWidth="1"/>
    <col min="517" max="517" width="12.140625" style="125" customWidth="1"/>
    <col min="518" max="518" width="10.7109375" style="125" customWidth="1"/>
    <col min="519" max="519" width="14" style="125" customWidth="1"/>
    <col min="520" max="520" width="14.140625" style="125" customWidth="1"/>
    <col min="521" max="528" width="10.7109375" style="125" customWidth="1"/>
    <col min="529" max="768" width="10.7109375" style="125"/>
    <col min="769" max="769" width="5.7109375" style="125" customWidth="1"/>
    <col min="770" max="770" width="12" style="125" customWidth="1"/>
    <col min="771" max="771" width="12.28515625" style="125" customWidth="1"/>
    <col min="772" max="772" width="13" style="125" customWidth="1"/>
    <col min="773" max="773" width="12.140625" style="125" customWidth="1"/>
    <col min="774" max="774" width="10.7109375" style="125" customWidth="1"/>
    <col min="775" max="775" width="14" style="125" customWidth="1"/>
    <col min="776" max="776" width="14.140625" style="125" customWidth="1"/>
    <col min="777" max="784" width="10.7109375" style="125" customWidth="1"/>
    <col min="785" max="1024" width="10.7109375" style="125"/>
    <col min="1025" max="1025" width="5.7109375" style="125" customWidth="1"/>
    <col min="1026" max="1026" width="12" style="125" customWidth="1"/>
    <col min="1027" max="1027" width="12.28515625" style="125" customWidth="1"/>
    <col min="1028" max="1028" width="13" style="125" customWidth="1"/>
    <col min="1029" max="1029" width="12.140625" style="125" customWidth="1"/>
    <col min="1030" max="1030" width="10.7109375" style="125" customWidth="1"/>
    <col min="1031" max="1031" width="14" style="125" customWidth="1"/>
    <col min="1032" max="1032" width="14.140625" style="125" customWidth="1"/>
    <col min="1033" max="1040" width="10.7109375" style="125" customWidth="1"/>
    <col min="1041" max="1280" width="10.7109375" style="125"/>
    <col min="1281" max="1281" width="5.7109375" style="125" customWidth="1"/>
    <col min="1282" max="1282" width="12" style="125" customWidth="1"/>
    <col min="1283" max="1283" width="12.28515625" style="125" customWidth="1"/>
    <col min="1284" max="1284" width="13" style="125" customWidth="1"/>
    <col min="1285" max="1285" width="12.140625" style="125" customWidth="1"/>
    <col min="1286" max="1286" width="10.7109375" style="125" customWidth="1"/>
    <col min="1287" max="1287" width="14" style="125" customWidth="1"/>
    <col min="1288" max="1288" width="14.140625" style="125" customWidth="1"/>
    <col min="1289" max="1296" width="10.7109375" style="125" customWidth="1"/>
    <col min="1297" max="1536" width="10.7109375" style="125"/>
    <col min="1537" max="1537" width="5.7109375" style="125" customWidth="1"/>
    <col min="1538" max="1538" width="12" style="125" customWidth="1"/>
    <col min="1539" max="1539" width="12.28515625" style="125" customWidth="1"/>
    <col min="1540" max="1540" width="13" style="125" customWidth="1"/>
    <col min="1541" max="1541" width="12.140625" style="125" customWidth="1"/>
    <col min="1542" max="1542" width="10.7109375" style="125" customWidth="1"/>
    <col min="1543" max="1543" width="14" style="125" customWidth="1"/>
    <col min="1544" max="1544" width="14.140625" style="125" customWidth="1"/>
    <col min="1545" max="1552" width="10.7109375" style="125" customWidth="1"/>
    <col min="1553" max="1792" width="10.7109375" style="125"/>
    <col min="1793" max="1793" width="5.7109375" style="125" customWidth="1"/>
    <col min="1794" max="1794" width="12" style="125" customWidth="1"/>
    <col min="1795" max="1795" width="12.28515625" style="125" customWidth="1"/>
    <col min="1796" max="1796" width="13" style="125" customWidth="1"/>
    <col min="1797" max="1797" width="12.140625" style="125" customWidth="1"/>
    <col min="1798" max="1798" width="10.7109375" style="125" customWidth="1"/>
    <col min="1799" max="1799" width="14" style="125" customWidth="1"/>
    <col min="1800" max="1800" width="14.140625" style="125" customWidth="1"/>
    <col min="1801" max="1808" width="10.7109375" style="125" customWidth="1"/>
    <col min="1809" max="2048" width="10.7109375" style="125"/>
    <col min="2049" max="2049" width="5.7109375" style="125" customWidth="1"/>
    <col min="2050" max="2050" width="12" style="125" customWidth="1"/>
    <col min="2051" max="2051" width="12.28515625" style="125" customWidth="1"/>
    <col min="2052" max="2052" width="13" style="125" customWidth="1"/>
    <col min="2053" max="2053" width="12.140625" style="125" customWidth="1"/>
    <col min="2054" max="2054" width="10.7109375" style="125" customWidth="1"/>
    <col min="2055" max="2055" width="14" style="125" customWidth="1"/>
    <col min="2056" max="2056" width="14.140625" style="125" customWidth="1"/>
    <col min="2057" max="2064" width="10.7109375" style="125" customWidth="1"/>
    <col min="2065" max="2304" width="10.7109375" style="125"/>
    <col min="2305" max="2305" width="5.7109375" style="125" customWidth="1"/>
    <col min="2306" max="2306" width="12" style="125" customWidth="1"/>
    <col min="2307" max="2307" width="12.28515625" style="125" customWidth="1"/>
    <col min="2308" max="2308" width="13" style="125" customWidth="1"/>
    <col min="2309" max="2309" width="12.140625" style="125" customWidth="1"/>
    <col min="2310" max="2310" width="10.7109375" style="125" customWidth="1"/>
    <col min="2311" max="2311" width="14" style="125" customWidth="1"/>
    <col min="2312" max="2312" width="14.140625" style="125" customWidth="1"/>
    <col min="2313" max="2320" width="10.7109375" style="125" customWidth="1"/>
    <col min="2321" max="2560" width="10.7109375" style="125"/>
    <col min="2561" max="2561" width="5.7109375" style="125" customWidth="1"/>
    <col min="2562" max="2562" width="12" style="125" customWidth="1"/>
    <col min="2563" max="2563" width="12.28515625" style="125" customWidth="1"/>
    <col min="2564" max="2564" width="13" style="125" customWidth="1"/>
    <col min="2565" max="2565" width="12.140625" style="125" customWidth="1"/>
    <col min="2566" max="2566" width="10.7109375" style="125" customWidth="1"/>
    <col min="2567" max="2567" width="14" style="125" customWidth="1"/>
    <col min="2568" max="2568" width="14.140625" style="125" customWidth="1"/>
    <col min="2569" max="2576" width="10.7109375" style="125" customWidth="1"/>
    <col min="2577" max="2816" width="10.7109375" style="125"/>
    <col min="2817" max="2817" width="5.7109375" style="125" customWidth="1"/>
    <col min="2818" max="2818" width="12" style="125" customWidth="1"/>
    <col min="2819" max="2819" width="12.28515625" style="125" customWidth="1"/>
    <col min="2820" max="2820" width="13" style="125" customWidth="1"/>
    <col min="2821" max="2821" width="12.140625" style="125" customWidth="1"/>
    <col min="2822" max="2822" width="10.7109375" style="125" customWidth="1"/>
    <col min="2823" max="2823" width="14" style="125" customWidth="1"/>
    <col min="2824" max="2824" width="14.140625" style="125" customWidth="1"/>
    <col min="2825" max="2832" width="10.7109375" style="125" customWidth="1"/>
    <col min="2833" max="3072" width="10.7109375" style="125"/>
    <col min="3073" max="3073" width="5.7109375" style="125" customWidth="1"/>
    <col min="3074" max="3074" width="12" style="125" customWidth="1"/>
    <col min="3075" max="3075" width="12.28515625" style="125" customWidth="1"/>
    <col min="3076" max="3076" width="13" style="125" customWidth="1"/>
    <col min="3077" max="3077" width="12.140625" style="125" customWidth="1"/>
    <col min="3078" max="3078" width="10.7109375" style="125" customWidth="1"/>
    <col min="3079" max="3079" width="14" style="125" customWidth="1"/>
    <col min="3080" max="3080" width="14.140625" style="125" customWidth="1"/>
    <col min="3081" max="3088" width="10.7109375" style="125" customWidth="1"/>
    <col min="3089" max="3328" width="10.7109375" style="125"/>
    <col min="3329" max="3329" width="5.7109375" style="125" customWidth="1"/>
    <col min="3330" max="3330" width="12" style="125" customWidth="1"/>
    <col min="3331" max="3331" width="12.28515625" style="125" customWidth="1"/>
    <col min="3332" max="3332" width="13" style="125" customWidth="1"/>
    <col min="3333" max="3333" width="12.140625" style="125" customWidth="1"/>
    <col min="3334" max="3334" width="10.7109375" style="125" customWidth="1"/>
    <col min="3335" max="3335" width="14" style="125" customWidth="1"/>
    <col min="3336" max="3336" width="14.140625" style="125" customWidth="1"/>
    <col min="3337" max="3344" width="10.7109375" style="125" customWidth="1"/>
    <col min="3345" max="3584" width="10.7109375" style="125"/>
    <col min="3585" max="3585" width="5.7109375" style="125" customWidth="1"/>
    <col min="3586" max="3586" width="12" style="125" customWidth="1"/>
    <col min="3587" max="3587" width="12.28515625" style="125" customWidth="1"/>
    <col min="3588" max="3588" width="13" style="125" customWidth="1"/>
    <col min="3589" max="3589" width="12.140625" style="125" customWidth="1"/>
    <col min="3590" max="3590" width="10.7109375" style="125" customWidth="1"/>
    <col min="3591" max="3591" width="14" style="125" customWidth="1"/>
    <col min="3592" max="3592" width="14.140625" style="125" customWidth="1"/>
    <col min="3593" max="3600" width="10.7109375" style="125" customWidth="1"/>
    <col min="3601" max="3840" width="10.7109375" style="125"/>
    <col min="3841" max="3841" width="5.7109375" style="125" customWidth="1"/>
    <col min="3842" max="3842" width="12" style="125" customWidth="1"/>
    <col min="3843" max="3843" width="12.28515625" style="125" customWidth="1"/>
    <col min="3844" max="3844" width="13" style="125" customWidth="1"/>
    <col min="3845" max="3845" width="12.140625" style="125" customWidth="1"/>
    <col min="3846" max="3846" width="10.7109375" style="125" customWidth="1"/>
    <col min="3847" max="3847" width="14" style="125" customWidth="1"/>
    <col min="3848" max="3848" width="14.140625" style="125" customWidth="1"/>
    <col min="3849" max="3856" width="10.7109375" style="125" customWidth="1"/>
    <col min="3857" max="4096" width="10.7109375" style="125"/>
    <col min="4097" max="4097" width="5.7109375" style="125" customWidth="1"/>
    <col min="4098" max="4098" width="12" style="125" customWidth="1"/>
    <col min="4099" max="4099" width="12.28515625" style="125" customWidth="1"/>
    <col min="4100" max="4100" width="13" style="125" customWidth="1"/>
    <col min="4101" max="4101" width="12.140625" style="125" customWidth="1"/>
    <col min="4102" max="4102" width="10.7109375" style="125" customWidth="1"/>
    <col min="4103" max="4103" width="14" style="125" customWidth="1"/>
    <col min="4104" max="4104" width="14.140625" style="125" customWidth="1"/>
    <col min="4105" max="4112" width="10.7109375" style="125" customWidth="1"/>
    <col min="4113" max="4352" width="10.7109375" style="125"/>
    <col min="4353" max="4353" width="5.7109375" style="125" customWidth="1"/>
    <col min="4354" max="4354" width="12" style="125" customWidth="1"/>
    <col min="4355" max="4355" width="12.28515625" style="125" customWidth="1"/>
    <col min="4356" max="4356" width="13" style="125" customWidth="1"/>
    <col min="4357" max="4357" width="12.140625" style="125" customWidth="1"/>
    <col min="4358" max="4358" width="10.7109375" style="125" customWidth="1"/>
    <col min="4359" max="4359" width="14" style="125" customWidth="1"/>
    <col min="4360" max="4360" width="14.140625" style="125" customWidth="1"/>
    <col min="4361" max="4368" width="10.7109375" style="125" customWidth="1"/>
    <col min="4369" max="4608" width="10.7109375" style="125"/>
    <col min="4609" max="4609" width="5.7109375" style="125" customWidth="1"/>
    <col min="4610" max="4610" width="12" style="125" customWidth="1"/>
    <col min="4611" max="4611" width="12.28515625" style="125" customWidth="1"/>
    <col min="4612" max="4612" width="13" style="125" customWidth="1"/>
    <col min="4613" max="4613" width="12.140625" style="125" customWidth="1"/>
    <col min="4614" max="4614" width="10.7109375" style="125" customWidth="1"/>
    <col min="4615" max="4615" width="14" style="125" customWidth="1"/>
    <col min="4616" max="4616" width="14.140625" style="125" customWidth="1"/>
    <col min="4617" max="4624" width="10.7109375" style="125" customWidth="1"/>
    <col min="4625" max="4864" width="10.7109375" style="125"/>
    <col min="4865" max="4865" width="5.7109375" style="125" customWidth="1"/>
    <col min="4866" max="4866" width="12" style="125" customWidth="1"/>
    <col min="4867" max="4867" width="12.28515625" style="125" customWidth="1"/>
    <col min="4868" max="4868" width="13" style="125" customWidth="1"/>
    <col min="4869" max="4869" width="12.140625" style="125" customWidth="1"/>
    <col min="4870" max="4870" width="10.7109375" style="125" customWidth="1"/>
    <col min="4871" max="4871" width="14" style="125" customWidth="1"/>
    <col min="4872" max="4872" width="14.140625" style="125" customWidth="1"/>
    <col min="4873" max="4880" width="10.7109375" style="125" customWidth="1"/>
    <col min="4881" max="5120" width="10.7109375" style="125"/>
    <col min="5121" max="5121" width="5.7109375" style="125" customWidth="1"/>
    <col min="5122" max="5122" width="12" style="125" customWidth="1"/>
    <col min="5123" max="5123" width="12.28515625" style="125" customWidth="1"/>
    <col min="5124" max="5124" width="13" style="125" customWidth="1"/>
    <col min="5125" max="5125" width="12.140625" style="125" customWidth="1"/>
    <col min="5126" max="5126" width="10.7109375" style="125" customWidth="1"/>
    <col min="5127" max="5127" width="14" style="125" customWidth="1"/>
    <col min="5128" max="5128" width="14.140625" style="125" customWidth="1"/>
    <col min="5129" max="5136" width="10.7109375" style="125" customWidth="1"/>
    <col min="5137" max="5376" width="10.7109375" style="125"/>
    <col min="5377" max="5377" width="5.7109375" style="125" customWidth="1"/>
    <col min="5378" max="5378" width="12" style="125" customWidth="1"/>
    <col min="5379" max="5379" width="12.28515625" style="125" customWidth="1"/>
    <col min="5380" max="5380" width="13" style="125" customWidth="1"/>
    <col min="5381" max="5381" width="12.140625" style="125" customWidth="1"/>
    <col min="5382" max="5382" width="10.7109375" style="125" customWidth="1"/>
    <col min="5383" max="5383" width="14" style="125" customWidth="1"/>
    <col min="5384" max="5384" width="14.140625" style="125" customWidth="1"/>
    <col min="5385" max="5392" width="10.7109375" style="125" customWidth="1"/>
    <col min="5393" max="5632" width="10.7109375" style="125"/>
    <col min="5633" max="5633" width="5.7109375" style="125" customWidth="1"/>
    <col min="5634" max="5634" width="12" style="125" customWidth="1"/>
    <col min="5635" max="5635" width="12.28515625" style="125" customWidth="1"/>
    <col min="5636" max="5636" width="13" style="125" customWidth="1"/>
    <col min="5637" max="5637" width="12.140625" style="125" customWidth="1"/>
    <col min="5638" max="5638" width="10.7109375" style="125" customWidth="1"/>
    <col min="5639" max="5639" width="14" style="125" customWidth="1"/>
    <col min="5640" max="5640" width="14.140625" style="125" customWidth="1"/>
    <col min="5641" max="5648" width="10.7109375" style="125" customWidth="1"/>
    <col min="5649" max="5888" width="10.7109375" style="125"/>
    <col min="5889" max="5889" width="5.7109375" style="125" customWidth="1"/>
    <col min="5890" max="5890" width="12" style="125" customWidth="1"/>
    <col min="5891" max="5891" width="12.28515625" style="125" customWidth="1"/>
    <col min="5892" max="5892" width="13" style="125" customWidth="1"/>
    <col min="5893" max="5893" width="12.140625" style="125" customWidth="1"/>
    <col min="5894" max="5894" width="10.7109375" style="125" customWidth="1"/>
    <col min="5895" max="5895" width="14" style="125" customWidth="1"/>
    <col min="5896" max="5896" width="14.140625" style="125" customWidth="1"/>
    <col min="5897" max="5904" width="10.7109375" style="125" customWidth="1"/>
    <col min="5905" max="6144" width="10.7109375" style="125"/>
    <col min="6145" max="6145" width="5.7109375" style="125" customWidth="1"/>
    <col min="6146" max="6146" width="12" style="125" customWidth="1"/>
    <col min="6147" max="6147" width="12.28515625" style="125" customWidth="1"/>
    <col min="6148" max="6148" width="13" style="125" customWidth="1"/>
    <col min="6149" max="6149" width="12.140625" style="125" customWidth="1"/>
    <col min="6150" max="6150" width="10.7109375" style="125" customWidth="1"/>
    <col min="6151" max="6151" width="14" style="125" customWidth="1"/>
    <col min="6152" max="6152" width="14.140625" style="125" customWidth="1"/>
    <col min="6153" max="6160" width="10.7109375" style="125" customWidth="1"/>
    <col min="6161" max="6400" width="10.7109375" style="125"/>
    <col min="6401" max="6401" width="5.7109375" style="125" customWidth="1"/>
    <col min="6402" max="6402" width="12" style="125" customWidth="1"/>
    <col min="6403" max="6403" width="12.28515625" style="125" customWidth="1"/>
    <col min="6404" max="6404" width="13" style="125" customWidth="1"/>
    <col min="6405" max="6405" width="12.140625" style="125" customWidth="1"/>
    <col min="6406" max="6406" width="10.7109375" style="125" customWidth="1"/>
    <col min="6407" max="6407" width="14" style="125" customWidth="1"/>
    <col min="6408" max="6408" width="14.140625" style="125" customWidth="1"/>
    <col min="6409" max="6416" width="10.7109375" style="125" customWidth="1"/>
    <col min="6417" max="6656" width="10.7109375" style="125"/>
    <col min="6657" max="6657" width="5.7109375" style="125" customWidth="1"/>
    <col min="6658" max="6658" width="12" style="125" customWidth="1"/>
    <col min="6659" max="6659" width="12.28515625" style="125" customWidth="1"/>
    <col min="6660" max="6660" width="13" style="125" customWidth="1"/>
    <col min="6661" max="6661" width="12.140625" style="125" customWidth="1"/>
    <col min="6662" max="6662" width="10.7109375" style="125" customWidth="1"/>
    <col min="6663" max="6663" width="14" style="125" customWidth="1"/>
    <col min="6664" max="6664" width="14.140625" style="125" customWidth="1"/>
    <col min="6665" max="6672" width="10.7109375" style="125" customWidth="1"/>
    <col min="6673" max="6912" width="10.7109375" style="125"/>
    <col min="6913" max="6913" width="5.7109375" style="125" customWidth="1"/>
    <col min="6914" max="6914" width="12" style="125" customWidth="1"/>
    <col min="6915" max="6915" width="12.28515625" style="125" customWidth="1"/>
    <col min="6916" max="6916" width="13" style="125" customWidth="1"/>
    <col min="6917" max="6917" width="12.140625" style="125" customWidth="1"/>
    <col min="6918" max="6918" width="10.7109375" style="125" customWidth="1"/>
    <col min="6919" max="6919" width="14" style="125" customWidth="1"/>
    <col min="6920" max="6920" width="14.140625" style="125" customWidth="1"/>
    <col min="6921" max="6928" width="10.7109375" style="125" customWidth="1"/>
    <col min="6929" max="7168" width="10.7109375" style="125"/>
    <col min="7169" max="7169" width="5.7109375" style="125" customWidth="1"/>
    <col min="7170" max="7170" width="12" style="125" customWidth="1"/>
    <col min="7171" max="7171" width="12.28515625" style="125" customWidth="1"/>
    <col min="7172" max="7172" width="13" style="125" customWidth="1"/>
    <col min="7173" max="7173" width="12.140625" style="125" customWidth="1"/>
    <col min="7174" max="7174" width="10.7109375" style="125" customWidth="1"/>
    <col min="7175" max="7175" width="14" style="125" customWidth="1"/>
    <col min="7176" max="7176" width="14.140625" style="125" customWidth="1"/>
    <col min="7177" max="7184" width="10.7109375" style="125" customWidth="1"/>
    <col min="7185" max="7424" width="10.7109375" style="125"/>
    <col min="7425" max="7425" width="5.7109375" style="125" customWidth="1"/>
    <col min="7426" max="7426" width="12" style="125" customWidth="1"/>
    <col min="7427" max="7427" width="12.28515625" style="125" customWidth="1"/>
    <col min="7428" max="7428" width="13" style="125" customWidth="1"/>
    <col min="7429" max="7429" width="12.140625" style="125" customWidth="1"/>
    <col min="7430" max="7430" width="10.7109375" style="125" customWidth="1"/>
    <col min="7431" max="7431" width="14" style="125" customWidth="1"/>
    <col min="7432" max="7432" width="14.140625" style="125" customWidth="1"/>
    <col min="7433" max="7440" width="10.7109375" style="125" customWidth="1"/>
    <col min="7441" max="7680" width="10.7109375" style="125"/>
    <col min="7681" max="7681" width="5.7109375" style="125" customWidth="1"/>
    <col min="7682" max="7682" width="12" style="125" customWidth="1"/>
    <col min="7683" max="7683" width="12.28515625" style="125" customWidth="1"/>
    <col min="7684" max="7684" width="13" style="125" customWidth="1"/>
    <col min="7685" max="7685" width="12.140625" style="125" customWidth="1"/>
    <col min="7686" max="7686" width="10.7109375" style="125" customWidth="1"/>
    <col min="7687" max="7687" width="14" style="125" customWidth="1"/>
    <col min="7688" max="7688" width="14.140625" style="125" customWidth="1"/>
    <col min="7689" max="7696" width="10.7109375" style="125" customWidth="1"/>
    <col min="7697" max="7936" width="10.7109375" style="125"/>
    <col min="7937" max="7937" width="5.7109375" style="125" customWidth="1"/>
    <col min="7938" max="7938" width="12" style="125" customWidth="1"/>
    <col min="7939" max="7939" width="12.28515625" style="125" customWidth="1"/>
    <col min="7940" max="7940" width="13" style="125" customWidth="1"/>
    <col min="7941" max="7941" width="12.140625" style="125" customWidth="1"/>
    <col min="7942" max="7942" width="10.7109375" style="125" customWidth="1"/>
    <col min="7943" max="7943" width="14" style="125" customWidth="1"/>
    <col min="7944" max="7944" width="14.140625" style="125" customWidth="1"/>
    <col min="7945" max="7952" width="10.7109375" style="125" customWidth="1"/>
    <col min="7953" max="8192" width="10.7109375" style="125"/>
    <col min="8193" max="8193" width="5.7109375" style="125" customWidth="1"/>
    <col min="8194" max="8194" width="12" style="125" customWidth="1"/>
    <col min="8195" max="8195" width="12.28515625" style="125" customWidth="1"/>
    <col min="8196" max="8196" width="13" style="125" customWidth="1"/>
    <col min="8197" max="8197" width="12.140625" style="125" customWidth="1"/>
    <col min="8198" max="8198" width="10.7109375" style="125" customWidth="1"/>
    <col min="8199" max="8199" width="14" style="125" customWidth="1"/>
    <col min="8200" max="8200" width="14.140625" style="125" customWidth="1"/>
    <col min="8201" max="8208" width="10.7109375" style="125" customWidth="1"/>
    <col min="8209" max="8448" width="10.7109375" style="125"/>
    <col min="8449" max="8449" width="5.7109375" style="125" customWidth="1"/>
    <col min="8450" max="8450" width="12" style="125" customWidth="1"/>
    <col min="8451" max="8451" width="12.28515625" style="125" customWidth="1"/>
    <col min="8452" max="8452" width="13" style="125" customWidth="1"/>
    <col min="8453" max="8453" width="12.140625" style="125" customWidth="1"/>
    <col min="8454" max="8454" width="10.7109375" style="125" customWidth="1"/>
    <col min="8455" max="8455" width="14" style="125" customWidth="1"/>
    <col min="8456" max="8456" width="14.140625" style="125" customWidth="1"/>
    <col min="8457" max="8464" width="10.7109375" style="125" customWidth="1"/>
    <col min="8465" max="8704" width="10.7109375" style="125"/>
    <col min="8705" max="8705" width="5.7109375" style="125" customWidth="1"/>
    <col min="8706" max="8706" width="12" style="125" customWidth="1"/>
    <col min="8707" max="8707" width="12.28515625" style="125" customWidth="1"/>
    <col min="8708" max="8708" width="13" style="125" customWidth="1"/>
    <col min="8709" max="8709" width="12.140625" style="125" customWidth="1"/>
    <col min="8710" max="8710" width="10.7109375" style="125" customWidth="1"/>
    <col min="8711" max="8711" width="14" style="125" customWidth="1"/>
    <col min="8712" max="8712" width="14.140625" style="125" customWidth="1"/>
    <col min="8713" max="8720" width="10.7109375" style="125" customWidth="1"/>
    <col min="8721" max="8960" width="10.7109375" style="125"/>
    <col min="8961" max="8961" width="5.7109375" style="125" customWidth="1"/>
    <col min="8962" max="8962" width="12" style="125" customWidth="1"/>
    <col min="8963" max="8963" width="12.28515625" style="125" customWidth="1"/>
    <col min="8964" max="8964" width="13" style="125" customWidth="1"/>
    <col min="8965" max="8965" width="12.140625" style="125" customWidth="1"/>
    <col min="8966" max="8966" width="10.7109375" style="125" customWidth="1"/>
    <col min="8967" max="8967" width="14" style="125" customWidth="1"/>
    <col min="8968" max="8968" width="14.140625" style="125" customWidth="1"/>
    <col min="8969" max="8976" width="10.7109375" style="125" customWidth="1"/>
    <col min="8977" max="9216" width="10.7109375" style="125"/>
    <col min="9217" max="9217" width="5.7109375" style="125" customWidth="1"/>
    <col min="9218" max="9218" width="12" style="125" customWidth="1"/>
    <col min="9219" max="9219" width="12.28515625" style="125" customWidth="1"/>
    <col min="9220" max="9220" width="13" style="125" customWidth="1"/>
    <col min="9221" max="9221" width="12.140625" style="125" customWidth="1"/>
    <col min="9222" max="9222" width="10.7109375" style="125" customWidth="1"/>
    <col min="9223" max="9223" width="14" style="125" customWidth="1"/>
    <col min="9224" max="9224" width="14.140625" style="125" customWidth="1"/>
    <col min="9225" max="9232" width="10.7109375" style="125" customWidth="1"/>
    <col min="9233" max="9472" width="10.7109375" style="125"/>
    <col min="9473" max="9473" width="5.7109375" style="125" customWidth="1"/>
    <col min="9474" max="9474" width="12" style="125" customWidth="1"/>
    <col min="9475" max="9475" width="12.28515625" style="125" customWidth="1"/>
    <col min="9476" max="9476" width="13" style="125" customWidth="1"/>
    <col min="9477" max="9477" width="12.140625" style="125" customWidth="1"/>
    <col min="9478" max="9478" width="10.7109375" style="125" customWidth="1"/>
    <col min="9479" max="9479" width="14" style="125" customWidth="1"/>
    <col min="9480" max="9480" width="14.140625" style="125" customWidth="1"/>
    <col min="9481" max="9488" width="10.7109375" style="125" customWidth="1"/>
    <col min="9489" max="9728" width="10.7109375" style="125"/>
    <col min="9729" max="9729" width="5.7109375" style="125" customWidth="1"/>
    <col min="9730" max="9730" width="12" style="125" customWidth="1"/>
    <col min="9731" max="9731" width="12.28515625" style="125" customWidth="1"/>
    <col min="9732" max="9732" width="13" style="125" customWidth="1"/>
    <col min="9733" max="9733" width="12.140625" style="125" customWidth="1"/>
    <col min="9734" max="9734" width="10.7109375" style="125" customWidth="1"/>
    <col min="9735" max="9735" width="14" style="125" customWidth="1"/>
    <col min="9736" max="9736" width="14.140625" style="125" customWidth="1"/>
    <col min="9737" max="9744" width="10.7109375" style="125" customWidth="1"/>
    <col min="9745" max="9984" width="10.7109375" style="125"/>
    <col min="9985" max="9985" width="5.7109375" style="125" customWidth="1"/>
    <col min="9986" max="9986" width="12" style="125" customWidth="1"/>
    <col min="9987" max="9987" width="12.28515625" style="125" customWidth="1"/>
    <col min="9988" max="9988" width="13" style="125" customWidth="1"/>
    <col min="9989" max="9989" width="12.140625" style="125" customWidth="1"/>
    <col min="9990" max="9990" width="10.7109375" style="125" customWidth="1"/>
    <col min="9991" max="9991" width="14" style="125" customWidth="1"/>
    <col min="9992" max="9992" width="14.140625" style="125" customWidth="1"/>
    <col min="9993" max="10000" width="10.7109375" style="125" customWidth="1"/>
    <col min="10001" max="10240" width="10.7109375" style="125"/>
    <col min="10241" max="10241" width="5.7109375" style="125" customWidth="1"/>
    <col min="10242" max="10242" width="12" style="125" customWidth="1"/>
    <col min="10243" max="10243" width="12.28515625" style="125" customWidth="1"/>
    <col min="10244" max="10244" width="13" style="125" customWidth="1"/>
    <col min="10245" max="10245" width="12.140625" style="125" customWidth="1"/>
    <col min="10246" max="10246" width="10.7109375" style="125" customWidth="1"/>
    <col min="10247" max="10247" width="14" style="125" customWidth="1"/>
    <col min="10248" max="10248" width="14.140625" style="125" customWidth="1"/>
    <col min="10249" max="10256" width="10.7109375" style="125" customWidth="1"/>
    <col min="10257" max="10496" width="10.7109375" style="125"/>
    <col min="10497" max="10497" width="5.7109375" style="125" customWidth="1"/>
    <col min="10498" max="10498" width="12" style="125" customWidth="1"/>
    <col min="10499" max="10499" width="12.28515625" style="125" customWidth="1"/>
    <col min="10500" max="10500" width="13" style="125" customWidth="1"/>
    <col min="10501" max="10501" width="12.140625" style="125" customWidth="1"/>
    <col min="10502" max="10502" width="10.7109375" style="125" customWidth="1"/>
    <col min="10503" max="10503" width="14" style="125" customWidth="1"/>
    <col min="10504" max="10504" width="14.140625" style="125" customWidth="1"/>
    <col min="10505" max="10512" width="10.7109375" style="125" customWidth="1"/>
    <col min="10513" max="10752" width="10.7109375" style="125"/>
    <col min="10753" max="10753" width="5.7109375" style="125" customWidth="1"/>
    <col min="10754" max="10754" width="12" style="125" customWidth="1"/>
    <col min="10755" max="10755" width="12.28515625" style="125" customWidth="1"/>
    <col min="10756" max="10756" width="13" style="125" customWidth="1"/>
    <col min="10757" max="10757" width="12.140625" style="125" customWidth="1"/>
    <col min="10758" max="10758" width="10.7109375" style="125" customWidth="1"/>
    <col min="10759" max="10759" width="14" style="125" customWidth="1"/>
    <col min="10760" max="10760" width="14.140625" style="125" customWidth="1"/>
    <col min="10761" max="10768" width="10.7109375" style="125" customWidth="1"/>
    <col min="10769" max="11008" width="10.7109375" style="125"/>
    <col min="11009" max="11009" width="5.7109375" style="125" customWidth="1"/>
    <col min="11010" max="11010" width="12" style="125" customWidth="1"/>
    <col min="11011" max="11011" width="12.28515625" style="125" customWidth="1"/>
    <col min="11012" max="11012" width="13" style="125" customWidth="1"/>
    <col min="11013" max="11013" width="12.140625" style="125" customWidth="1"/>
    <col min="11014" max="11014" width="10.7109375" style="125" customWidth="1"/>
    <col min="11015" max="11015" width="14" style="125" customWidth="1"/>
    <col min="11016" max="11016" width="14.140625" style="125" customWidth="1"/>
    <col min="11017" max="11024" width="10.7109375" style="125" customWidth="1"/>
    <col min="11025" max="11264" width="10.7109375" style="125"/>
    <col min="11265" max="11265" width="5.7109375" style="125" customWidth="1"/>
    <col min="11266" max="11266" width="12" style="125" customWidth="1"/>
    <col min="11267" max="11267" width="12.28515625" style="125" customWidth="1"/>
    <col min="11268" max="11268" width="13" style="125" customWidth="1"/>
    <col min="11269" max="11269" width="12.140625" style="125" customWidth="1"/>
    <col min="11270" max="11270" width="10.7109375" style="125" customWidth="1"/>
    <col min="11271" max="11271" width="14" style="125" customWidth="1"/>
    <col min="11272" max="11272" width="14.140625" style="125" customWidth="1"/>
    <col min="11273" max="11280" width="10.7109375" style="125" customWidth="1"/>
    <col min="11281" max="11520" width="10.7109375" style="125"/>
    <col min="11521" max="11521" width="5.7109375" style="125" customWidth="1"/>
    <col min="11522" max="11522" width="12" style="125" customWidth="1"/>
    <col min="11523" max="11523" width="12.28515625" style="125" customWidth="1"/>
    <col min="11524" max="11524" width="13" style="125" customWidth="1"/>
    <col min="11525" max="11525" width="12.140625" style="125" customWidth="1"/>
    <col min="11526" max="11526" width="10.7109375" style="125" customWidth="1"/>
    <col min="11527" max="11527" width="14" style="125" customWidth="1"/>
    <col min="11528" max="11528" width="14.140625" style="125" customWidth="1"/>
    <col min="11529" max="11536" width="10.7109375" style="125" customWidth="1"/>
    <col min="11537" max="11776" width="10.7109375" style="125"/>
    <col min="11777" max="11777" width="5.7109375" style="125" customWidth="1"/>
    <col min="11778" max="11778" width="12" style="125" customWidth="1"/>
    <col min="11779" max="11779" width="12.28515625" style="125" customWidth="1"/>
    <col min="11780" max="11780" width="13" style="125" customWidth="1"/>
    <col min="11781" max="11781" width="12.140625" style="125" customWidth="1"/>
    <col min="11782" max="11782" width="10.7109375" style="125" customWidth="1"/>
    <col min="11783" max="11783" width="14" style="125" customWidth="1"/>
    <col min="11784" max="11784" width="14.140625" style="125" customWidth="1"/>
    <col min="11785" max="11792" width="10.7109375" style="125" customWidth="1"/>
    <col min="11793" max="12032" width="10.7109375" style="125"/>
    <col min="12033" max="12033" width="5.7109375" style="125" customWidth="1"/>
    <col min="12034" max="12034" width="12" style="125" customWidth="1"/>
    <col min="12035" max="12035" width="12.28515625" style="125" customWidth="1"/>
    <col min="12036" max="12036" width="13" style="125" customWidth="1"/>
    <col min="12037" max="12037" width="12.140625" style="125" customWidth="1"/>
    <col min="12038" max="12038" width="10.7109375" style="125" customWidth="1"/>
    <col min="12039" max="12039" width="14" style="125" customWidth="1"/>
    <col min="12040" max="12040" width="14.140625" style="125" customWidth="1"/>
    <col min="12041" max="12048" width="10.7109375" style="125" customWidth="1"/>
    <col min="12049" max="12288" width="10.7109375" style="125"/>
    <col min="12289" max="12289" width="5.7109375" style="125" customWidth="1"/>
    <col min="12290" max="12290" width="12" style="125" customWidth="1"/>
    <col min="12291" max="12291" width="12.28515625" style="125" customWidth="1"/>
    <col min="12292" max="12292" width="13" style="125" customWidth="1"/>
    <col min="12293" max="12293" width="12.140625" style="125" customWidth="1"/>
    <col min="12294" max="12294" width="10.7109375" style="125" customWidth="1"/>
    <col min="12295" max="12295" width="14" style="125" customWidth="1"/>
    <col min="12296" max="12296" width="14.140625" style="125" customWidth="1"/>
    <col min="12297" max="12304" width="10.7109375" style="125" customWidth="1"/>
    <col min="12305" max="12544" width="10.7109375" style="125"/>
    <col min="12545" max="12545" width="5.7109375" style="125" customWidth="1"/>
    <col min="12546" max="12546" width="12" style="125" customWidth="1"/>
    <col min="12547" max="12547" width="12.28515625" style="125" customWidth="1"/>
    <col min="12548" max="12548" width="13" style="125" customWidth="1"/>
    <col min="12549" max="12549" width="12.140625" style="125" customWidth="1"/>
    <col min="12550" max="12550" width="10.7109375" style="125" customWidth="1"/>
    <col min="12551" max="12551" width="14" style="125" customWidth="1"/>
    <col min="12552" max="12552" width="14.140625" style="125" customWidth="1"/>
    <col min="12553" max="12560" width="10.7109375" style="125" customWidth="1"/>
    <col min="12561" max="12800" width="10.7109375" style="125"/>
    <col min="12801" max="12801" width="5.7109375" style="125" customWidth="1"/>
    <col min="12802" max="12802" width="12" style="125" customWidth="1"/>
    <col min="12803" max="12803" width="12.28515625" style="125" customWidth="1"/>
    <col min="12804" max="12804" width="13" style="125" customWidth="1"/>
    <col min="12805" max="12805" width="12.140625" style="125" customWidth="1"/>
    <col min="12806" max="12806" width="10.7109375" style="125" customWidth="1"/>
    <col min="12807" max="12807" width="14" style="125" customWidth="1"/>
    <col min="12808" max="12808" width="14.140625" style="125" customWidth="1"/>
    <col min="12809" max="12816" width="10.7109375" style="125" customWidth="1"/>
    <col min="12817" max="13056" width="10.7109375" style="125"/>
    <col min="13057" max="13057" width="5.7109375" style="125" customWidth="1"/>
    <col min="13058" max="13058" width="12" style="125" customWidth="1"/>
    <col min="13059" max="13059" width="12.28515625" style="125" customWidth="1"/>
    <col min="13060" max="13060" width="13" style="125" customWidth="1"/>
    <col min="13061" max="13061" width="12.140625" style="125" customWidth="1"/>
    <col min="13062" max="13062" width="10.7109375" style="125" customWidth="1"/>
    <col min="13063" max="13063" width="14" style="125" customWidth="1"/>
    <col min="13064" max="13064" width="14.140625" style="125" customWidth="1"/>
    <col min="13065" max="13072" width="10.7109375" style="125" customWidth="1"/>
    <col min="13073" max="13312" width="10.7109375" style="125"/>
    <col min="13313" max="13313" width="5.7109375" style="125" customWidth="1"/>
    <col min="13314" max="13314" width="12" style="125" customWidth="1"/>
    <col min="13315" max="13315" width="12.28515625" style="125" customWidth="1"/>
    <col min="13316" max="13316" width="13" style="125" customWidth="1"/>
    <col min="13317" max="13317" width="12.140625" style="125" customWidth="1"/>
    <col min="13318" max="13318" width="10.7109375" style="125" customWidth="1"/>
    <col min="13319" max="13319" width="14" style="125" customWidth="1"/>
    <col min="13320" max="13320" width="14.140625" style="125" customWidth="1"/>
    <col min="13321" max="13328" width="10.7109375" style="125" customWidth="1"/>
    <col min="13329" max="13568" width="10.7109375" style="125"/>
    <col min="13569" max="13569" width="5.7109375" style="125" customWidth="1"/>
    <col min="13570" max="13570" width="12" style="125" customWidth="1"/>
    <col min="13571" max="13571" width="12.28515625" style="125" customWidth="1"/>
    <col min="13572" max="13572" width="13" style="125" customWidth="1"/>
    <col min="13573" max="13573" width="12.140625" style="125" customWidth="1"/>
    <col min="13574" max="13574" width="10.7109375" style="125" customWidth="1"/>
    <col min="13575" max="13575" width="14" style="125" customWidth="1"/>
    <col min="13576" max="13576" width="14.140625" style="125" customWidth="1"/>
    <col min="13577" max="13584" width="10.7109375" style="125" customWidth="1"/>
    <col min="13585" max="13824" width="10.7109375" style="125"/>
    <col min="13825" max="13825" width="5.7109375" style="125" customWidth="1"/>
    <col min="13826" max="13826" width="12" style="125" customWidth="1"/>
    <col min="13827" max="13827" width="12.28515625" style="125" customWidth="1"/>
    <col min="13828" max="13828" width="13" style="125" customWidth="1"/>
    <col min="13829" max="13829" width="12.140625" style="125" customWidth="1"/>
    <col min="13830" max="13830" width="10.7109375" style="125" customWidth="1"/>
    <col min="13831" max="13831" width="14" style="125" customWidth="1"/>
    <col min="13832" max="13832" width="14.140625" style="125" customWidth="1"/>
    <col min="13833" max="13840" width="10.7109375" style="125" customWidth="1"/>
    <col min="13841" max="14080" width="10.7109375" style="125"/>
    <col min="14081" max="14081" width="5.7109375" style="125" customWidth="1"/>
    <col min="14082" max="14082" width="12" style="125" customWidth="1"/>
    <col min="14083" max="14083" width="12.28515625" style="125" customWidth="1"/>
    <col min="14084" max="14084" width="13" style="125" customWidth="1"/>
    <col min="14085" max="14085" width="12.140625" style="125" customWidth="1"/>
    <col min="14086" max="14086" width="10.7109375" style="125" customWidth="1"/>
    <col min="14087" max="14087" width="14" style="125" customWidth="1"/>
    <col min="14088" max="14088" width="14.140625" style="125" customWidth="1"/>
    <col min="14089" max="14096" width="10.7109375" style="125" customWidth="1"/>
    <col min="14097" max="14336" width="10.7109375" style="125"/>
    <col min="14337" max="14337" width="5.7109375" style="125" customWidth="1"/>
    <col min="14338" max="14338" width="12" style="125" customWidth="1"/>
    <col min="14339" max="14339" width="12.28515625" style="125" customWidth="1"/>
    <col min="14340" max="14340" width="13" style="125" customWidth="1"/>
    <col min="14341" max="14341" width="12.140625" style="125" customWidth="1"/>
    <col min="14342" max="14342" width="10.7109375" style="125" customWidth="1"/>
    <col min="14343" max="14343" width="14" style="125" customWidth="1"/>
    <col min="14344" max="14344" width="14.140625" style="125" customWidth="1"/>
    <col min="14345" max="14352" width="10.7109375" style="125" customWidth="1"/>
    <col min="14353" max="14592" width="10.7109375" style="125"/>
    <col min="14593" max="14593" width="5.7109375" style="125" customWidth="1"/>
    <col min="14594" max="14594" width="12" style="125" customWidth="1"/>
    <col min="14595" max="14595" width="12.28515625" style="125" customWidth="1"/>
    <col min="14596" max="14596" width="13" style="125" customWidth="1"/>
    <col min="14597" max="14597" width="12.140625" style="125" customWidth="1"/>
    <col min="14598" max="14598" width="10.7109375" style="125" customWidth="1"/>
    <col min="14599" max="14599" width="14" style="125" customWidth="1"/>
    <col min="14600" max="14600" width="14.140625" style="125" customWidth="1"/>
    <col min="14601" max="14608" width="10.7109375" style="125" customWidth="1"/>
    <col min="14609" max="14848" width="10.7109375" style="125"/>
    <col min="14849" max="14849" width="5.7109375" style="125" customWidth="1"/>
    <col min="14850" max="14850" width="12" style="125" customWidth="1"/>
    <col min="14851" max="14851" width="12.28515625" style="125" customWidth="1"/>
    <col min="14852" max="14852" width="13" style="125" customWidth="1"/>
    <col min="14853" max="14853" width="12.140625" style="125" customWidth="1"/>
    <col min="14854" max="14854" width="10.7109375" style="125" customWidth="1"/>
    <col min="14855" max="14855" width="14" style="125" customWidth="1"/>
    <col min="14856" max="14856" width="14.140625" style="125" customWidth="1"/>
    <col min="14857" max="14864" width="10.7109375" style="125" customWidth="1"/>
    <col min="14865" max="15104" width="10.7109375" style="125"/>
    <col min="15105" max="15105" width="5.7109375" style="125" customWidth="1"/>
    <col min="15106" max="15106" width="12" style="125" customWidth="1"/>
    <col min="15107" max="15107" width="12.28515625" style="125" customWidth="1"/>
    <col min="15108" max="15108" width="13" style="125" customWidth="1"/>
    <col min="15109" max="15109" width="12.140625" style="125" customWidth="1"/>
    <col min="15110" max="15110" width="10.7109375" style="125" customWidth="1"/>
    <col min="15111" max="15111" width="14" style="125" customWidth="1"/>
    <col min="15112" max="15112" width="14.140625" style="125" customWidth="1"/>
    <col min="15113" max="15120" width="10.7109375" style="125" customWidth="1"/>
    <col min="15121" max="15360" width="10.7109375" style="125"/>
    <col min="15361" max="15361" width="5.7109375" style="125" customWidth="1"/>
    <col min="15362" max="15362" width="12" style="125" customWidth="1"/>
    <col min="15363" max="15363" width="12.28515625" style="125" customWidth="1"/>
    <col min="15364" max="15364" width="13" style="125" customWidth="1"/>
    <col min="15365" max="15365" width="12.140625" style="125" customWidth="1"/>
    <col min="15366" max="15366" width="10.7109375" style="125" customWidth="1"/>
    <col min="15367" max="15367" width="14" style="125" customWidth="1"/>
    <col min="15368" max="15368" width="14.140625" style="125" customWidth="1"/>
    <col min="15369" max="15376" width="10.7109375" style="125" customWidth="1"/>
    <col min="15377" max="15616" width="10.7109375" style="125"/>
    <col min="15617" max="15617" width="5.7109375" style="125" customWidth="1"/>
    <col min="15618" max="15618" width="12" style="125" customWidth="1"/>
    <col min="15619" max="15619" width="12.28515625" style="125" customWidth="1"/>
    <col min="15620" max="15620" width="13" style="125" customWidth="1"/>
    <col min="15621" max="15621" width="12.140625" style="125" customWidth="1"/>
    <col min="15622" max="15622" width="10.7109375" style="125" customWidth="1"/>
    <col min="15623" max="15623" width="14" style="125" customWidth="1"/>
    <col min="15624" max="15624" width="14.140625" style="125" customWidth="1"/>
    <col min="15625" max="15632" width="10.7109375" style="125" customWidth="1"/>
    <col min="15633" max="15872" width="10.7109375" style="125"/>
    <col min="15873" max="15873" width="5.7109375" style="125" customWidth="1"/>
    <col min="15874" max="15874" width="12" style="125" customWidth="1"/>
    <col min="15875" max="15875" width="12.28515625" style="125" customWidth="1"/>
    <col min="15876" max="15876" width="13" style="125" customWidth="1"/>
    <col min="15877" max="15877" width="12.140625" style="125" customWidth="1"/>
    <col min="15878" max="15878" width="10.7109375" style="125" customWidth="1"/>
    <col min="15879" max="15879" width="14" style="125" customWidth="1"/>
    <col min="15880" max="15880" width="14.140625" style="125" customWidth="1"/>
    <col min="15881" max="15888" width="10.7109375" style="125" customWidth="1"/>
    <col min="15889" max="16128" width="10.7109375" style="125"/>
    <col min="16129" max="16129" width="5.7109375" style="125" customWidth="1"/>
    <col min="16130" max="16130" width="12" style="125" customWidth="1"/>
    <col min="16131" max="16131" width="12.28515625" style="125" customWidth="1"/>
    <col min="16132" max="16132" width="13" style="125" customWidth="1"/>
    <col min="16133" max="16133" width="12.140625" style="125" customWidth="1"/>
    <col min="16134" max="16134" width="10.7109375" style="125" customWidth="1"/>
    <col min="16135" max="16135" width="14" style="125" customWidth="1"/>
    <col min="16136" max="16136" width="14.140625" style="125" customWidth="1"/>
    <col min="16137" max="16144" width="10.7109375" style="125" customWidth="1"/>
    <col min="16145" max="16384" width="10.7109375" style="125"/>
  </cols>
  <sheetData>
    <row r="1" spans="1:16" ht="12.75">
      <c r="A1" s="1709" t="s">
        <v>1308</v>
      </c>
      <c r="B1" s="1709"/>
      <c r="C1" s="1709"/>
    </row>
    <row r="2" spans="1:16" s="122" customFormat="1" ht="18" customHeight="1">
      <c r="A2" s="208" t="s">
        <v>1311</v>
      </c>
      <c r="L2" s="123"/>
      <c r="M2" s="123"/>
      <c r="P2" s="124"/>
    </row>
    <row r="3" spans="1:16" s="122" customFormat="1">
      <c r="L3" s="123"/>
      <c r="M3" s="123"/>
      <c r="P3" s="124"/>
    </row>
    <row r="4" spans="1:16" s="122" customFormat="1" ht="80.45" customHeight="1">
      <c r="A4" s="113" t="s">
        <v>239</v>
      </c>
      <c r="B4" s="113" t="s">
        <v>240</v>
      </c>
      <c r="C4" s="113" t="s">
        <v>241</v>
      </c>
      <c r="D4" s="204" t="s">
        <v>242</v>
      </c>
      <c r="E4" s="204" t="s">
        <v>243</v>
      </c>
      <c r="F4" s="204" t="s">
        <v>244</v>
      </c>
      <c r="G4" s="204" t="s">
        <v>245</v>
      </c>
      <c r="H4" s="204" t="s">
        <v>246</v>
      </c>
      <c r="L4" s="123"/>
      <c r="M4" s="123"/>
      <c r="P4" s="124"/>
    </row>
    <row r="5" spans="1:16" s="122" customFormat="1" ht="17.25" customHeight="1">
      <c r="A5" s="205" t="s">
        <v>247</v>
      </c>
      <c r="B5" s="205" t="s">
        <v>248</v>
      </c>
      <c r="C5" s="205" t="s">
        <v>249</v>
      </c>
      <c r="D5" s="205" t="s">
        <v>250</v>
      </c>
      <c r="E5" s="205" t="s">
        <v>251</v>
      </c>
      <c r="F5" s="205" t="s">
        <v>252</v>
      </c>
      <c r="G5" s="205" t="s">
        <v>253</v>
      </c>
      <c r="H5" s="205" t="s">
        <v>254</v>
      </c>
      <c r="L5" s="123"/>
      <c r="M5" s="123"/>
      <c r="P5" s="124"/>
    </row>
    <row r="6" spans="1:16" s="122" customFormat="1" ht="9.9499999999999993" customHeight="1">
      <c r="A6" s="116"/>
      <c r="B6" s="116"/>
      <c r="C6" s="116"/>
      <c r="D6" s="116"/>
      <c r="E6" s="116"/>
      <c r="F6" s="116"/>
      <c r="G6" s="116"/>
      <c r="H6" s="116"/>
      <c r="L6" s="123"/>
      <c r="M6" s="123"/>
      <c r="P6" s="124"/>
    </row>
    <row r="7" spans="1:16" s="122" customFormat="1" ht="12.95" customHeight="1">
      <c r="A7" s="1748" t="s">
        <v>234</v>
      </c>
      <c r="B7" s="1748"/>
      <c r="C7" s="1748"/>
      <c r="D7" s="1748"/>
      <c r="E7" s="1748"/>
      <c r="F7" s="1748"/>
      <c r="G7" s="1748"/>
      <c r="H7" s="1748"/>
      <c r="L7" s="123"/>
      <c r="M7" s="123"/>
      <c r="P7" s="124"/>
    </row>
    <row r="8" spans="1:16" ht="8.4499999999999993" customHeight="1"/>
    <row r="9" spans="1:16">
      <c r="A9" s="120">
        <v>10</v>
      </c>
      <c r="B9" s="18">
        <v>98289.51253653325</v>
      </c>
      <c r="C9" s="231">
        <v>32.104241203516722</v>
      </c>
      <c r="D9" s="201">
        <v>3.2662936639951608E-4</v>
      </c>
      <c r="E9" s="202">
        <v>0.99967337063360051</v>
      </c>
      <c r="F9" s="18">
        <v>98273.460415931491</v>
      </c>
      <c r="G9" s="18">
        <v>5885179.1456882097</v>
      </c>
      <c r="H9" s="232">
        <v>59.875962285404015</v>
      </c>
      <c r="I9" s="209"/>
    </row>
    <row r="10" spans="1:16">
      <c r="A10" s="120">
        <v>11</v>
      </c>
      <c r="B10" s="18">
        <v>98257.408295329733</v>
      </c>
      <c r="C10" s="231">
        <v>32.0478280835232</v>
      </c>
      <c r="D10" s="201">
        <v>3.2616195195383553E-4</v>
      </c>
      <c r="E10" s="202">
        <v>0.99967383804804621</v>
      </c>
      <c r="F10" s="18">
        <v>98241.384381287964</v>
      </c>
      <c r="G10" s="18">
        <v>5786905.6852722783</v>
      </c>
      <c r="H10" s="232">
        <v>58.895362555042432</v>
      </c>
      <c r="I10" s="209"/>
    </row>
    <row r="11" spans="1:16">
      <c r="A11" s="120">
        <v>12</v>
      </c>
      <c r="B11" s="18">
        <v>98225.36046724621</v>
      </c>
      <c r="C11" s="231">
        <v>38.076764620986069</v>
      </c>
      <c r="D11" s="201">
        <v>3.8764698281431713E-4</v>
      </c>
      <c r="E11" s="202">
        <v>0.99961235301718565</v>
      </c>
      <c r="F11" s="18">
        <v>98206.322084935717</v>
      </c>
      <c r="G11" s="18">
        <v>5688664.3008909905</v>
      </c>
      <c r="H11" s="232">
        <v>57.914415114698478</v>
      </c>
      <c r="I11" s="209"/>
    </row>
    <row r="12" spans="1:16">
      <c r="A12" s="120">
        <v>13</v>
      </c>
      <c r="B12" s="18">
        <v>98187.283702625224</v>
      </c>
      <c r="C12" s="231">
        <v>34.995368723582942</v>
      </c>
      <c r="D12" s="201">
        <v>3.5641447042749936E-4</v>
      </c>
      <c r="E12" s="202">
        <v>0.99964358552957255</v>
      </c>
      <c r="F12" s="18">
        <v>98169.786018263432</v>
      </c>
      <c r="G12" s="18">
        <v>5590457.9788060542</v>
      </c>
      <c r="H12" s="232">
        <v>56.936680270508212</v>
      </c>
      <c r="I12" s="209"/>
    </row>
    <row r="13" spans="1:16">
      <c r="A13" s="120">
        <v>14</v>
      </c>
      <c r="B13" s="18">
        <v>98152.288333901641</v>
      </c>
      <c r="C13" s="231">
        <v>32.232015294299345</v>
      </c>
      <c r="D13" s="201">
        <v>3.2838781287148873E-4</v>
      </c>
      <c r="E13" s="202">
        <v>0.99967161218712852</v>
      </c>
      <c r="F13" s="18">
        <v>98136.172326254484</v>
      </c>
      <c r="G13" s="18">
        <v>5492288.1927877916</v>
      </c>
      <c r="H13" s="232">
        <v>55.956802291799079</v>
      </c>
      <c r="I13" s="127"/>
    </row>
    <row r="14" spans="1:16">
      <c r="B14" s="18"/>
      <c r="C14" s="231"/>
      <c r="D14" s="201"/>
      <c r="E14" s="202"/>
      <c r="F14" s="18"/>
      <c r="G14" s="18"/>
      <c r="H14" s="232"/>
      <c r="I14" s="209"/>
    </row>
    <row r="15" spans="1:16">
      <c r="A15" s="120">
        <v>15</v>
      </c>
      <c r="B15" s="18">
        <v>98120.056318607341</v>
      </c>
      <c r="C15" s="231">
        <v>48.043009584784159</v>
      </c>
      <c r="D15" s="201">
        <v>4.8963495728927505E-4</v>
      </c>
      <c r="E15" s="202">
        <v>0.99951036504271074</v>
      </c>
      <c r="F15" s="18">
        <v>98096.034813814942</v>
      </c>
      <c r="G15" s="18">
        <v>5394152.020461536</v>
      </c>
      <c r="H15" s="232">
        <v>54.975019612158512</v>
      </c>
      <c r="I15" s="209"/>
    </row>
    <row r="16" spans="1:16">
      <c r="A16" s="120">
        <v>16</v>
      </c>
      <c r="B16" s="18">
        <v>98072.013309022557</v>
      </c>
      <c r="C16" s="231">
        <v>69.004540618770989</v>
      </c>
      <c r="D16" s="201">
        <v>7.0361093129942876E-4</v>
      </c>
      <c r="E16" s="202">
        <v>0.99929638906870055</v>
      </c>
      <c r="F16" s="18">
        <v>98037.511038713172</v>
      </c>
      <c r="G16" s="18">
        <v>5296055.9856477212</v>
      </c>
      <c r="H16" s="232">
        <v>54.001705552428866</v>
      </c>
      <c r="I16" s="209"/>
    </row>
    <row r="17" spans="1:16">
      <c r="A17" s="120">
        <v>17</v>
      </c>
      <c r="B17" s="18">
        <v>98003.008768403786</v>
      </c>
      <c r="C17" s="231">
        <v>71.834128834510921</v>
      </c>
      <c r="D17" s="201">
        <v>7.3297881092886357E-4</v>
      </c>
      <c r="E17" s="202">
        <v>0.99926702118907118</v>
      </c>
      <c r="F17" s="18">
        <v>97967.091703986531</v>
      </c>
      <c r="G17" s="18">
        <v>5198018.474609009</v>
      </c>
      <c r="H17" s="232">
        <v>53.039376442949091</v>
      </c>
      <c r="I17" s="209"/>
    </row>
    <row r="18" spans="1:16">
      <c r="A18" s="120">
        <v>18</v>
      </c>
      <c r="B18" s="18">
        <v>97931.174639569275</v>
      </c>
      <c r="C18" s="231">
        <v>57.707033096798114</v>
      </c>
      <c r="D18" s="201">
        <v>5.8926111434054516E-4</v>
      </c>
      <c r="E18" s="202">
        <v>0.99941073888565946</v>
      </c>
      <c r="F18" s="18">
        <v>97902.321123020869</v>
      </c>
      <c r="G18" s="18">
        <v>5100051.3829050222</v>
      </c>
      <c r="H18" s="232">
        <v>52.077914940523307</v>
      </c>
      <c r="I18" s="209"/>
      <c r="L18" s="125"/>
      <c r="M18" s="125"/>
      <c r="P18" s="125"/>
    </row>
    <row r="19" spans="1:16">
      <c r="A19" s="120">
        <v>19</v>
      </c>
      <c r="B19" s="18">
        <v>97873.467606472477</v>
      </c>
      <c r="C19" s="231">
        <v>94.848139033842017</v>
      </c>
      <c r="D19" s="201">
        <v>9.6908939014202179E-4</v>
      </c>
      <c r="E19" s="202">
        <v>0.99903091060985794</v>
      </c>
      <c r="F19" s="18">
        <v>97826.043536955549</v>
      </c>
      <c r="G19" s="18">
        <v>5002149.0617820015</v>
      </c>
      <c r="H19" s="232">
        <v>51.108325720046359</v>
      </c>
      <c r="I19" s="209"/>
      <c r="L19" s="125"/>
      <c r="M19" s="125"/>
      <c r="P19" s="125"/>
    </row>
    <row r="20" spans="1:16">
      <c r="A20" s="120"/>
      <c r="B20" s="18"/>
      <c r="C20" s="231"/>
      <c r="D20" s="201"/>
      <c r="E20" s="202"/>
      <c r="F20" s="18"/>
      <c r="G20" s="18"/>
      <c r="H20" s="232"/>
      <c r="I20" s="127"/>
      <c r="L20" s="125"/>
      <c r="M20" s="125"/>
      <c r="P20" s="125"/>
    </row>
    <row r="21" spans="1:16">
      <c r="A21" s="120">
        <v>20</v>
      </c>
      <c r="B21" s="18">
        <v>97778.619467438635</v>
      </c>
      <c r="C21" s="231">
        <v>85.237799325506785</v>
      </c>
      <c r="D21" s="201">
        <v>8.717427162477459E-4</v>
      </c>
      <c r="E21" s="202">
        <v>0.99912825728375221</v>
      </c>
      <c r="F21" s="18">
        <v>97736.000567775889</v>
      </c>
      <c r="G21" s="18">
        <v>4904323.018245046</v>
      </c>
      <c r="H21" s="232">
        <v>50.157417285669901</v>
      </c>
      <c r="I21" s="209"/>
      <c r="L21" s="125"/>
      <c r="M21" s="125"/>
      <c r="P21" s="125"/>
    </row>
    <row r="22" spans="1:16">
      <c r="A22" s="120">
        <v>21</v>
      </c>
      <c r="B22" s="18">
        <v>97693.381668113128</v>
      </c>
      <c r="C22" s="231">
        <v>103.07696948986268</v>
      </c>
      <c r="D22" s="201">
        <v>1.0551069860600696E-3</v>
      </c>
      <c r="E22" s="202">
        <v>0.99894489301393996</v>
      </c>
      <c r="F22" s="18">
        <v>97641.843183368197</v>
      </c>
      <c r="G22" s="18">
        <v>4806587.0176772699</v>
      </c>
      <c r="H22" s="232">
        <v>49.200743546848962</v>
      </c>
      <c r="I22" s="209"/>
      <c r="L22" s="125"/>
      <c r="M22" s="125"/>
      <c r="P22" s="125"/>
    </row>
    <row r="23" spans="1:16">
      <c r="A23" s="120">
        <v>22</v>
      </c>
      <c r="B23" s="18">
        <v>97590.304698623266</v>
      </c>
      <c r="C23" s="231">
        <v>92.8105608165788</v>
      </c>
      <c r="D23" s="201">
        <v>9.5102234902520212E-4</v>
      </c>
      <c r="E23" s="202">
        <v>0.99904897765097478</v>
      </c>
      <c r="F23" s="18">
        <v>97543.899418214976</v>
      </c>
      <c r="G23" s="18">
        <v>4708945.1744939014</v>
      </c>
      <c r="H23" s="232">
        <v>48.252182314995189</v>
      </c>
      <c r="I23" s="209"/>
      <c r="L23" s="125"/>
      <c r="M23" s="125"/>
      <c r="P23" s="125"/>
    </row>
    <row r="24" spans="1:16">
      <c r="A24" s="120">
        <v>23</v>
      </c>
      <c r="B24" s="18">
        <v>97497.494137806687</v>
      </c>
      <c r="C24" s="231">
        <v>113.92713930325408</v>
      </c>
      <c r="D24" s="201">
        <v>1.1685135121753166E-3</v>
      </c>
      <c r="E24" s="202">
        <v>0.99883148648782472</v>
      </c>
      <c r="F24" s="18">
        <v>97440.530568155053</v>
      </c>
      <c r="G24" s="18">
        <v>4611401.2750756871</v>
      </c>
      <c r="H24" s="232">
        <v>47.297638937855737</v>
      </c>
      <c r="I24" s="209"/>
      <c r="L24" s="125"/>
      <c r="M24" s="125"/>
      <c r="P24" s="125"/>
    </row>
    <row r="25" spans="1:16">
      <c r="A25" s="120">
        <v>24</v>
      </c>
      <c r="B25" s="18">
        <v>97383.566998503433</v>
      </c>
      <c r="C25" s="231">
        <v>87.669414680538466</v>
      </c>
      <c r="D25" s="201">
        <v>9.0024854688142153E-4</v>
      </c>
      <c r="E25" s="202">
        <v>0.99909975145311858</v>
      </c>
      <c r="F25" s="18">
        <v>97339.732291163164</v>
      </c>
      <c r="G25" s="18">
        <v>4513960.7445075316</v>
      </c>
      <c r="H25" s="232">
        <v>46.352386584657566</v>
      </c>
      <c r="I25" s="209"/>
      <c r="L25" s="125"/>
      <c r="M25" s="125"/>
      <c r="P25" s="125"/>
    </row>
    <row r="26" spans="1:16">
      <c r="A26" s="120"/>
      <c r="B26" s="18"/>
      <c r="C26" s="231"/>
      <c r="D26" s="201"/>
      <c r="E26" s="202"/>
      <c r="F26" s="18"/>
      <c r="G26" s="18"/>
      <c r="H26" s="232"/>
      <c r="I26" s="127"/>
      <c r="L26" s="125"/>
      <c r="M26" s="125"/>
      <c r="P26" s="125"/>
    </row>
    <row r="27" spans="1:16">
      <c r="A27" s="120">
        <v>25</v>
      </c>
      <c r="B27" s="18">
        <v>97295.897583822894</v>
      </c>
      <c r="C27" s="231">
        <v>102.40276121243369</v>
      </c>
      <c r="D27" s="201">
        <v>1.0524879646052194E-3</v>
      </c>
      <c r="E27" s="202">
        <v>0.99894751203539478</v>
      </c>
      <c r="F27" s="18">
        <v>97244.696203216678</v>
      </c>
      <c r="G27" s="18">
        <v>4416621.0122163696</v>
      </c>
      <c r="H27" s="232">
        <v>45.393702323485307</v>
      </c>
      <c r="I27" s="209"/>
      <c r="L27" s="125"/>
      <c r="M27" s="125"/>
      <c r="P27" s="125"/>
    </row>
    <row r="28" spans="1:16">
      <c r="A28" s="120">
        <v>26</v>
      </c>
      <c r="B28" s="18">
        <v>97193.494822610461</v>
      </c>
      <c r="C28" s="231">
        <v>92.224879442641395</v>
      </c>
      <c r="D28" s="201">
        <v>9.4887913651998577E-4</v>
      </c>
      <c r="E28" s="202">
        <v>0.99905112086348002</v>
      </c>
      <c r="F28" s="18">
        <v>97147.382382889133</v>
      </c>
      <c r="G28" s="18">
        <v>4319376.3160131536</v>
      </c>
      <c r="H28" s="232">
        <v>44.441002187404855</v>
      </c>
      <c r="I28" s="209"/>
      <c r="L28" s="125"/>
      <c r="M28" s="125"/>
      <c r="P28" s="125"/>
    </row>
    <row r="29" spans="1:16">
      <c r="A29" s="120">
        <v>27</v>
      </c>
      <c r="B29" s="18">
        <v>97101.269943167819</v>
      </c>
      <c r="C29" s="231">
        <v>95.212258729967289</v>
      </c>
      <c r="D29" s="201">
        <v>9.8054596799497973E-4</v>
      </c>
      <c r="E29" s="202">
        <v>0.99901945403200498</v>
      </c>
      <c r="F29" s="18">
        <v>97053.663813802836</v>
      </c>
      <c r="G29" s="18">
        <v>4222228.9336302644</v>
      </c>
      <c r="H29" s="232">
        <v>43.482736488425779</v>
      </c>
      <c r="I29" s="209"/>
      <c r="L29" s="125"/>
      <c r="M29" s="125"/>
      <c r="P29" s="125"/>
    </row>
    <row r="30" spans="1:16">
      <c r="A30" s="120">
        <v>28</v>
      </c>
      <c r="B30" s="18">
        <v>97006.057684437852</v>
      </c>
      <c r="C30" s="231">
        <v>107.65374269262247</v>
      </c>
      <c r="D30" s="201">
        <v>1.1097630937937908E-3</v>
      </c>
      <c r="E30" s="202">
        <v>0.99889023690620626</v>
      </c>
      <c r="F30" s="18">
        <v>96952.230813091533</v>
      </c>
      <c r="G30" s="18">
        <v>4125175.2698164643</v>
      </c>
      <c r="H30" s="232">
        <v>42.524924404574001</v>
      </c>
      <c r="I30" s="209"/>
      <c r="L30" s="125"/>
      <c r="M30" s="125"/>
      <c r="P30" s="125"/>
    </row>
    <row r="31" spans="1:16">
      <c r="A31" s="120">
        <v>29</v>
      </c>
      <c r="B31" s="18">
        <v>96898.40394174523</v>
      </c>
      <c r="C31" s="231">
        <v>115.02121652767528</v>
      </c>
      <c r="D31" s="201">
        <v>1.1870290102695992E-3</v>
      </c>
      <c r="E31" s="202">
        <v>0.99881297098973043</v>
      </c>
      <c r="F31" s="18">
        <v>96840.893333481392</v>
      </c>
      <c r="G31" s="18">
        <v>4028223.0390033717</v>
      </c>
      <c r="H31" s="232">
        <v>41.571613929008741</v>
      </c>
      <c r="I31" s="209"/>
      <c r="L31" s="125"/>
      <c r="M31" s="125"/>
      <c r="P31" s="125"/>
    </row>
    <row r="32" spans="1:16">
      <c r="A32" s="120"/>
      <c r="B32" s="18"/>
      <c r="C32" s="231"/>
      <c r="D32" s="201"/>
      <c r="E32" s="202"/>
      <c r="F32" s="18"/>
      <c r="G32" s="18"/>
      <c r="H32" s="232"/>
      <c r="I32" s="127"/>
      <c r="L32" s="125"/>
      <c r="M32" s="125"/>
      <c r="P32" s="125"/>
    </row>
    <row r="33" spans="1:16">
      <c r="A33" s="120">
        <v>30</v>
      </c>
      <c r="B33" s="18">
        <v>96783.382725217554</v>
      </c>
      <c r="C33" s="231">
        <v>142.30553503680858</v>
      </c>
      <c r="D33" s="201">
        <v>1.4703509117968761E-3</v>
      </c>
      <c r="E33" s="202">
        <v>0.99852964908820308</v>
      </c>
      <c r="F33" s="18">
        <v>96712.22995769915</v>
      </c>
      <c r="G33" s="18">
        <v>3931382.1456698901</v>
      </c>
      <c r="H33" s="232">
        <v>40.620425066477267</v>
      </c>
      <c r="I33" s="209"/>
      <c r="L33" s="125"/>
      <c r="M33" s="125"/>
      <c r="P33" s="125"/>
    </row>
    <row r="34" spans="1:16">
      <c r="A34" s="120">
        <v>31</v>
      </c>
      <c r="B34" s="18">
        <v>96641.077190180746</v>
      </c>
      <c r="C34" s="231">
        <v>121.01948850050394</v>
      </c>
      <c r="D34" s="201">
        <v>1.2522572390450178E-3</v>
      </c>
      <c r="E34" s="202">
        <v>0.99874774276095502</v>
      </c>
      <c r="F34" s="18">
        <v>96580.567445930501</v>
      </c>
      <c r="G34" s="18">
        <v>3834669.9157121913</v>
      </c>
      <c r="H34" s="232">
        <v>39.67950303540092</v>
      </c>
      <c r="I34" s="209"/>
      <c r="L34" s="125"/>
      <c r="M34" s="125"/>
      <c r="P34" s="125"/>
    </row>
    <row r="35" spans="1:16">
      <c r="A35" s="120">
        <v>32</v>
      </c>
      <c r="B35" s="18">
        <v>96520.057701680242</v>
      </c>
      <c r="C35" s="231">
        <v>157.98212623488507</v>
      </c>
      <c r="D35" s="201">
        <v>1.6367802713417963E-3</v>
      </c>
      <c r="E35" s="202">
        <v>0.99836321972865816</v>
      </c>
      <c r="F35" s="18">
        <v>96441.066638562799</v>
      </c>
      <c r="G35" s="18">
        <v>3738089.3482662612</v>
      </c>
      <c r="H35" s="232">
        <v>38.728627368000296</v>
      </c>
      <c r="I35" s="209"/>
      <c r="L35" s="125"/>
      <c r="M35" s="125"/>
      <c r="P35" s="125"/>
    </row>
    <row r="36" spans="1:16">
      <c r="A36" s="120">
        <v>33</v>
      </c>
      <c r="B36" s="18">
        <v>96362.075575445357</v>
      </c>
      <c r="C36" s="231">
        <v>125.11465736203536</v>
      </c>
      <c r="D36" s="201">
        <v>1.2983806815584226E-3</v>
      </c>
      <c r="E36" s="202">
        <v>0.99870161931844159</v>
      </c>
      <c r="F36" s="18">
        <v>96299.518246764346</v>
      </c>
      <c r="G36" s="18">
        <v>3641648.2816276983</v>
      </c>
      <c r="H36" s="232">
        <v>37.791301815375697</v>
      </c>
      <c r="I36" s="209"/>
      <c r="L36" s="125"/>
      <c r="M36" s="125"/>
      <c r="P36" s="125"/>
    </row>
    <row r="37" spans="1:16">
      <c r="A37" s="120">
        <v>34</v>
      </c>
      <c r="B37" s="18">
        <v>96236.960918083321</v>
      </c>
      <c r="C37" s="231">
        <v>163.91512602480361</v>
      </c>
      <c r="D37" s="201">
        <v>1.7032450366375102E-3</v>
      </c>
      <c r="E37" s="202">
        <v>0.99829675496336245</v>
      </c>
      <c r="F37" s="18">
        <v>96155.003355070919</v>
      </c>
      <c r="G37" s="18">
        <v>3545348.7633809345</v>
      </c>
      <c r="H37" s="232">
        <v>36.83978306836525</v>
      </c>
      <c r="I37" s="209"/>
      <c r="L37" s="125"/>
      <c r="M37" s="125"/>
      <c r="P37" s="125"/>
    </row>
    <row r="38" spans="1:16">
      <c r="A38" s="120"/>
      <c r="B38" s="18"/>
      <c r="C38" s="231"/>
      <c r="D38" s="201"/>
      <c r="E38" s="202"/>
      <c r="F38" s="18"/>
      <c r="G38" s="18"/>
      <c r="H38" s="232"/>
      <c r="I38" s="209"/>
      <c r="L38" s="125"/>
      <c r="M38" s="125"/>
      <c r="P38" s="125"/>
    </row>
    <row r="39" spans="1:16">
      <c r="A39" s="120">
        <v>35</v>
      </c>
      <c r="B39" s="18">
        <v>96073.045792058518</v>
      </c>
      <c r="C39" s="231">
        <v>179.99870251092943</v>
      </c>
      <c r="D39" s="201">
        <v>1.8735609038618116E-3</v>
      </c>
      <c r="E39" s="202">
        <v>0.99812643909613818</v>
      </c>
      <c r="F39" s="18">
        <v>95983.046440803053</v>
      </c>
      <c r="G39" s="18">
        <v>3449193.7600258635</v>
      </c>
      <c r="H39" s="232">
        <v>35.901784226674081</v>
      </c>
      <c r="I39" s="209"/>
      <c r="L39" s="125"/>
      <c r="M39" s="125"/>
      <c r="P39" s="125"/>
    </row>
    <row r="40" spans="1:16">
      <c r="A40" s="120">
        <v>36</v>
      </c>
      <c r="B40" s="18">
        <v>95893.047089547588</v>
      </c>
      <c r="C40" s="231">
        <v>155.25327381423267</v>
      </c>
      <c r="D40" s="201">
        <v>1.6190253467412616E-3</v>
      </c>
      <c r="E40" s="202">
        <v>0.9983809746532587</v>
      </c>
      <c r="F40" s="18">
        <v>95815.420452640479</v>
      </c>
      <c r="G40" s="18">
        <v>3353210.7135850606</v>
      </c>
      <c r="H40" s="232">
        <v>34.968236127210972</v>
      </c>
      <c r="I40" s="209"/>
      <c r="L40" s="125"/>
      <c r="M40" s="125"/>
      <c r="P40" s="125"/>
    </row>
    <row r="41" spans="1:16">
      <c r="A41" s="120">
        <v>37</v>
      </c>
      <c r="B41" s="18">
        <v>95737.793815733356</v>
      </c>
      <c r="C41" s="231">
        <v>217.58988312011934</v>
      </c>
      <c r="D41" s="201">
        <v>2.272768929049286E-3</v>
      </c>
      <c r="E41" s="202">
        <v>0.99772723107095074</v>
      </c>
      <c r="F41" s="18">
        <v>95628.998874173296</v>
      </c>
      <c r="G41" s="18">
        <v>3257395.2931324202</v>
      </c>
      <c r="H41" s="232">
        <v>34.024131571299137</v>
      </c>
      <c r="I41" s="209"/>
      <c r="L41" s="125"/>
      <c r="M41" s="125"/>
      <c r="P41" s="125"/>
    </row>
    <row r="42" spans="1:16">
      <c r="A42" s="120">
        <v>38</v>
      </c>
      <c r="B42" s="18">
        <v>95520.203932613236</v>
      </c>
      <c r="C42" s="231">
        <v>219.6179692336882</v>
      </c>
      <c r="D42" s="201">
        <v>2.2991781863094386E-3</v>
      </c>
      <c r="E42" s="202">
        <v>0.99770082181369057</v>
      </c>
      <c r="F42" s="18">
        <v>95410.394947996392</v>
      </c>
      <c r="G42" s="18">
        <v>3161766.2942582467</v>
      </c>
      <c r="H42" s="232">
        <v>33.100497738559916</v>
      </c>
      <c r="I42" s="209"/>
      <c r="L42" s="125"/>
      <c r="M42" s="125"/>
      <c r="P42" s="125"/>
    </row>
    <row r="43" spans="1:16">
      <c r="A43" s="120">
        <v>39</v>
      </c>
      <c r="B43" s="18">
        <v>95300.585963379548</v>
      </c>
      <c r="C43" s="231">
        <v>218.08980778491241</v>
      </c>
      <c r="D43" s="201">
        <v>2.2884414149218113E-3</v>
      </c>
      <c r="E43" s="202">
        <v>0.99771155858507821</v>
      </c>
      <c r="F43" s="18">
        <v>95191.541059487092</v>
      </c>
      <c r="G43" s="18">
        <v>3066355.8993102503</v>
      </c>
      <c r="H43" s="232">
        <v>32.175624822375553</v>
      </c>
      <c r="I43" s="209"/>
      <c r="L43" s="125"/>
      <c r="M43" s="125"/>
      <c r="P43" s="125"/>
    </row>
    <row r="44" spans="1:16" ht="9.9499999999999993" customHeight="1">
      <c r="A44" s="120"/>
      <c r="B44" s="18"/>
      <c r="C44" s="231"/>
      <c r="D44" s="201"/>
      <c r="E44" s="202"/>
      <c r="F44" s="18"/>
      <c r="G44" s="18"/>
      <c r="H44" s="232"/>
      <c r="I44" s="127"/>
      <c r="L44" s="125"/>
      <c r="M44" s="125"/>
      <c r="P44" s="125"/>
    </row>
    <row r="45" spans="1:16">
      <c r="A45" s="120">
        <v>40</v>
      </c>
      <c r="B45" s="18">
        <v>95082.496155594636</v>
      </c>
      <c r="C45" s="231">
        <v>281.71440130285919</v>
      </c>
      <c r="D45" s="201">
        <v>2.962841876194076E-3</v>
      </c>
      <c r="E45" s="202">
        <v>0.99703715812380589</v>
      </c>
      <c r="F45" s="18">
        <v>94941.638954943206</v>
      </c>
      <c r="G45" s="18">
        <v>2971164.3582507633</v>
      </c>
      <c r="H45" s="232">
        <v>31.248278898659734</v>
      </c>
      <c r="I45" s="209"/>
      <c r="L45" s="125"/>
      <c r="M45" s="125"/>
      <c r="P45" s="125"/>
    </row>
    <row r="46" spans="1:16">
      <c r="A46" s="120">
        <v>41</v>
      </c>
      <c r="B46" s="18">
        <v>94800.781754291776</v>
      </c>
      <c r="C46" s="231">
        <v>284.43944606019068</v>
      </c>
      <c r="D46" s="201">
        <v>3.0003913553941822E-3</v>
      </c>
      <c r="E46" s="202">
        <v>0.99699960864460579</v>
      </c>
      <c r="F46" s="18">
        <v>94658.562031261681</v>
      </c>
      <c r="G46" s="18">
        <v>2876222.7192958198</v>
      </c>
      <c r="H46" s="232">
        <v>30.339651910788266</v>
      </c>
      <c r="I46" s="209"/>
      <c r="L46" s="125"/>
      <c r="M46" s="125"/>
      <c r="P46" s="125"/>
    </row>
    <row r="47" spans="1:16">
      <c r="A47" s="120">
        <v>42</v>
      </c>
      <c r="B47" s="18">
        <v>94516.342308231586</v>
      </c>
      <c r="C47" s="231">
        <v>321.64201952578151</v>
      </c>
      <c r="D47" s="201">
        <v>3.4030307528920053E-3</v>
      </c>
      <c r="E47" s="202">
        <v>0.99659696924710794</v>
      </c>
      <c r="F47" s="18">
        <v>94355.521298468695</v>
      </c>
      <c r="G47" s="18">
        <v>2781564.1572645581</v>
      </c>
      <c r="H47" s="232">
        <v>29.429451979780083</v>
      </c>
      <c r="I47" s="209"/>
      <c r="L47" s="125"/>
      <c r="M47" s="125"/>
      <c r="P47" s="125"/>
    </row>
    <row r="48" spans="1:16">
      <c r="A48" s="120">
        <v>43</v>
      </c>
      <c r="B48" s="18">
        <v>94194.700288705804</v>
      </c>
      <c r="C48" s="231">
        <v>417.62524441503047</v>
      </c>
      <c r="D48" s="201">
        <v>4.4336384439359264E-3</v>
      </c>
      <c r="E48" s="202">
        <v>0.99556636155606404</v>
      </c>
      <c r="F48" s="18">
        <v>93985.887666498282</v>
      </c>
      <c r="G48" s="18">
        <v>2687208.6359660896</v>
      </c>
      <c r="H48" s="232">
        <v>28.528235959452307</v>
      </c>
      <c r="I48" s="209"/>
      <c r="L48" s="125"/>
      <c r="M48" s="125"/>
      <c r="P48" s="125"/>
    </row>
    <row r="49" spans="1:16">
      <c r="A49" s="120">
        <v>44</v>
      </c>
      <c r="B49" s="18">
        <v>93777.075044290774</v>
      </c>
      <c r="C49" s="231">
        <v>389.44153936147632</v>
      </c>
      <c r="D49" s="201">
        <v>4.1528437432874297E-3</v>
      </c>
      <c r="E49" s="202">
        <v>0.99584715625671261</v>
      </c>
      <c r="F49" s="18">
        <v>93582.354274610028</v>
      </c>
      <c r="G49" s="18">
        <v>2593222.7482995912</v>
      </c>
      <c r="H49" s="232">
        <v>27.65305643276692</v>
      </c>
      <c r="I49" s="209"/>
      <c r="L49" s="125"/>
      <c r="M49" s="125"/>
      <c r="P49" s="125"/>
    </row>
    <row r="50" spans="1:16">
      <c r="A50" s="120"/>
      <c r="B50" s="18"/>
      <c r="C50" s="231"/>
      <c r="D50" s="201"/>
      <c r="E50" s="202"/>
      <c r="F50" s="18"/>
      <c r="G50" s="18"/>
      <c r="H50" s="232"/>
      <c r="I50" s="127"/>
      <c r="L50" s="125"/>
      <c r="M50" s="125"/>
      <c r="P50" s="125"/>
    </row>
    <row r="51" spans="1:16">
      <c r="A51" s="120">
        <v>45</v>
      </c>
      <c r="B51" s="18">
        <v>93387.633504929297</v>
      </c>
      <c r="C51" s="231">
        <v>394.05020321210031</v>
      </c>
      <c r="D51" s="201">
        <v>4.2195116036569105E-3</v>
      </c>
      <c r="E51" s="202">
        <v>0.99578048839634314</v>
      </c>
      <c r="F51" s="18">
        <v>93190.608403323247</v>
      </c>
      <c r="G51" s="18">
        <v>2499640.3940249812</v>
      </c>
      <c r="H51" s="232">
        <v>26.766289070736995</v>
      </c>
      <c r="I51" s="209"/>
      <c r="L51" s="125"/>
      <c r="M51" s="125"/>
      <c r="P51" s="125"/>
    </row>
    <row r="52" spans="1:16">
      <c r="A52" s="120">
        <v>46</v>
      </c>
      <c r="B52" s="18">
        <v>92993.583301717197</v>
      </c>
      <c r="C52" s="231">
        <v>467.09161022867193</v>
      </c>
      <c r="D52" s="201">
        <v>5.0228369920233187E-3</v>
      </c>
      <c r="E52" s="202">
        <v>0.99497716300797667</v>
      </c>
      <c r="F52" s="18">
        <v>92760.037496602861</v>
      </c>
      <c r="G52" s="18">
        <v>2406449.7856216575</v>
      </c>
      <c r="H52" s="232">
        <v>25.877589616199042</v>
      </c>
      <c r="I52" s="209"/>
      <c r="L52" s="125"/>
      <c r="M52" s="125"/>
      <c r="P52" s="125"/>
    </row>
    <row r="53" spans="1:16">
      <c r="A53" s="120">
        <v>47</v>
      </c>
      <c r="B53" s="18">
        <v>92526.491691488525</v>
      </c>
      <c r="C53" s="231">
        <v>488.6475230139622</v>
      </c>
      <c r="D53" s="201">
        <v>5.2811634168867154E-3</v>
      </c>
      <c r="E53" s="202">
        <v>0.99471883658311333</v>
      </c>
      <c r="F53" s="18">
        <v>92282.167929981544</v>
      </c>
      <c r="G53" s="18">
        <v>2313689.7481250544</v>
      </c>
      <c r="H53" s="232">
        <v>25.00570059264324</v>
      </c>
      <c r="I53" s="209"/>
      <c r="L53" s="125"/>
      <c r="M53" s="125"/>
      <c r="P53" s="125"/>
    </row>
    <row r="54" spans="1:16">
      <c r="A54" s="120">
        <v>48</v>
      </c>
      <c r="B54" s="18">
        <v>92037.844168474563</v>
      </c>
      <c r="C54" s="231">
        <v>555.34782491190708</v>
      </c>
      <c r="D54" s="201">
        <v>6.0339073554932588E-3</v>
      </c>
      <c r="E54" s="202">
        <v>0.99396609264450675</v>
      </c>
      <c r="F54" s="18">
        <v>91760.17025601861</v>
      </c>
      <c r="G54" s="18">
        <v>2221407.580195073</v>
      </c>
      <c r="H54" s="232">
        <v>24.135806311682003</v>
      </c>
      <c r="I54" s="209"/>
      <c r="L54" s="125"/>
      <c r="M54" s="125"/>
      <c r="P54" s="125"/>
    </row>
    <row r="55" spans="1:16">
      <c r="A55" s="120">
        <v>49</v>
      </c>
      <c r="B55" s="18">
        <v>91482.496343562656</v>
      </c>
      <c r="C55" s="231">
        <v>601.96094933651329</v>
      </c>
      <c r="D55" s="201">
        <v>6.5800669351636512E-3</v>
      </c>
      <c r="E55" s="202">
        <v>0.99341993306483634</v>
      </c>
      <c r="F55" s="18">
        <v>91181.515868894407</v>
      </c>
      <c r="G55" s="18">
        <v>2129647.4099390535</v>
      </c>
      <c r="H55" s="232">
        <v>23.279288334471758</v>
      </c>
      <c r="I55" s="209"/>
      <c r="L55" s="125"/>
      <c r="M55" s="125"/>
      <c r="P55" s="125"/>
    </row>
    <row r="56" spans="1:16">
      <c r="A56" s="120"/>
      <c r="B56" s="18"/>
      <c r="C56" s="231"/>
      <c r="D56" s="201"/>
      <c r="E56" s="202"/>
      <c r="F56" s="18"/>
      <c r="G56" s="18"/>
      <c r="H56" s="232"/>
      <c r="I56" s="209"/>
      <c r="L56" s="125"/>
      <c r="M56" s="125"/>
      <c r="P56" s="125"/>
    </row>
    <row r="57" spans="1:16">
      <c r="A57" s="120"/>
      <c r="B57" s="18"/>
      <c r="C57" s="231"/>
      <c r="D57" s="201"/>
      <c r="E57" s="202"/>
      <c r="F57" s="18"/>
      <c r="G57" s="18"/>
      <c r="H57" s="232"/>
      <c r="I57" s="209"/>
      <c r="L57" s="125"/>
      <c r="M57" s="125"/>
      <c r="P57" s="125"/>
    </row>
    <row r="58" spans="1:16">
      <c r="A58" s="120"/>
      <c r="B58" s="18"/>
      <c r="C58" s="231"/>
      <c r="D58" s="201"/>
      <c r="E58" s="202"/>
      <c r="F58" s="18"/>
      <c r="G58" s="18"/>
      <c r="H58" s="232"/>
      <c r="I58" s="209"/>
      <c r="L58" s="125"/>
      <c r="M58" s="125"/>
      <c r="P58" s="125"/>
    </row>
    <row r="59" spans="1:16">
      <c r="A59" s="120">
        <v>50</v>
      </c>
      <c r="B59" s="18">
        <v>90880.535394226143</v>
      </c>
      <c r="C59" s="18">
        <v>604.68561793807021</v>
      </c>
      <c r="D59" s="201">
        <v>6.6536317740099804E-3</v>
      </c>
      <c r="E59" s="202">
        <v>0.99334636822598998</v>
      </c>
      <c r="F59" s="18">
        <v>90578.192585257115</v>
      </c>
      <c r="G59" s="18">
        <v>2038465.894070158</v>
      </c>
      <c r="H59" s="232">
        <v>22.430170390475787</v>
      </c>
      <c r="I59" s="209"/>
      <c r="L59" s="125"/>
      <c r="M59" s="125"/>
      <c r="P59" s="125"/>
    </row>
    <row r="60" spans="1:16">
      <c r="A60" s="120">
        <v>51</v>
      </c>
      <c r="B60" s="18">
        <v>90275.849776288072</v>
      </c>
      <c r="C60" s="18">
        <v>645.68121064105071</v>
      </c>
      <c r="D60" s="201">
        <v>7.1523138496187967E-3</v>
      </c>
      <c r="E60" s="202">
        <v>0.99284768615038121</v>
      </c>
      <c r="F60" s="18">
        <v>89953.009170967547</v>
      </c>
      <c r="G60" s="18">
        <v>1947887.7014849007</v>
      </c>
      <c r="H60" s="232">
        <v>21.577063038586147</v>
      </c>
      <c r="I60" s="209"/>
      <c r="L60" s="125"/>
      <c r="M60" s="125"/>
      <c r="P60" s="125"/>
    </row>
    <row r="61" spans="1:16">
      <c r="A61" s="120">
        <v>52</v>
      </c>
      <c r="B61" s="18">
        <v>89630.168565647022</v>
      </c>
      <c r="C61" s="18">
        <v>715.07838824372448</v>
      </c>
      <c r="D61" s="201">
        <v>7.9780993351583895E-3</v>
      </c>
      <c r="E61" s="202">
        <v>0.99202190066484164</v>
      </c>
      <c r="F61" s="18">
        <v>89272.629371525167</v>
      </c>
      <c r="G61" s="18">
        <v>1857934.692313933</v>
      </c>
      <c r="H61" s="232">
        <v>20.728898785380981</v>
      </c>
      <c r="I61" s="209"/>
      <c r="L61" s="125"/>
      <c r="M61" s="125"/>
      <c r="P61" s="125"/>
    </row>
    <row r="62" spans="1:16">
      <c r="A62" s="120">
        <v>53</v>
      </c>
      <c r="B62" s="18">
        <v>88915.090177403297</v>
      </c>
      <c r="C62" s="18">
        <v>766.77672008666559</v>
      </c>
      <c r="D62" s="201">
        <v>8.6236961415300725E-3</v>
      </c>
      <c r="E62" s="202">
        <v>0.99137630385846998</v>
      </c>
      <c r="F62" s="18">
        <v>88531.701817359964</v>
      </c>
      <c r="G62" s="18">
        <v>1768662.0629424078</v>
      </c>
      <c r="H62" s="232">
        <v>19.891584875115967</v>
      </c>
      <c r="I62" s="209"/>
      <c r="L62" s="125"/>
      <c r="M62" s="125"/>
      <c r="P62" s="125"/>
    </row>
    <row r="63" spans="1:16" ht="12" customHeight="1">
      <c r="A63" s="120">
        <v>54</v>
      </c>
      <c r="B63" s="18">
        <v>88148.313457316632</v>
      </c>
      <c r="C63" s="18">
        <v>883.12871603161329</v>
      </c>
      <c r="D63" s="201">
        <v>1.0018668326073428E-2</v>
      </c>
      <c r="E63" s="202">
        <v>0.98998133167392655</v>
      </c>
      <c r="F63" s="18">
        <v>87706.749099300825</v>
      </c>
      <c r="G63" s="18">
        <v>1680130.361125048</v>
      </c>
      <c r="H63" s="232">
        <v>19.060266671336876</v>
      </c>
      <c r="I63" s="127"/>
      <c r="L63" s="125"/>
      <c r="M63" s="125"/>
      <c r="P63" s="125"/>
    </row>
    <row r="64" spans="1:16">
      <c r="A64" s="120"/>
      <c r="B64" s="18"/>
      <c r="C64" s="18"/>
      <c r="D64" s="201"/>
      <c r="E64" s="202"/>
      <c r="F64" s="18"/>
      <c r="G64" s="18"/>
      <c r="H64" s="232"/>
      <c r="I64" s="209"/>
      <c r="L64" s="125"/>
      <c r="M64" s="125"/>
      <c r="P64" s="125"/>
    </row>
    <row r="65" spans="1:16">
      <c r="A65" s="120">
        <v>55</v>
      </c>
      <c r="B65" s="18">
        <v>87265.184741285018</v>
      </c>
      <c r="C65" s="18">
        <v>754.62994371556852</v>
      </c>
      <c r="D65" s="201">
        <v>8.6475488014243033E-3</v>
      </c>
      <c r="E65" s="202">
        <v>0.99135245119857573</v>
      </c>
      <c r="F65" s="18">
        <v>86887.869769427227</v>
      </c>
      <c r="G65" s="18">
        <v>1592423.6120257468</v>
      </c>
      <c r="H65" s="232">
        <v>18.248097643370642</v>
      </c>
      <c r="I65" s="209"/>
      <c r="L65" s="125"/>
      <c r="M65" s="125"/>
      <c r="P65" s="125"/>
    </row>
    <row r="66" spans="1:16">
      <c r="A66" s="120">
        <v>56</v>
      </c>
      <c r="B66" s="18">
        <v>86510.55479756945</v>
      </c>
      <c r="C66" s="18">
        <v>834.86706995418353</v>
      </c>
      <c r="D66" s="201">
        <v>9.650464869954101E-3</v>
      </c>
      <c r="E66" s="202">
        <v>0.99034953513004587</v>
      </c>
      <c r="F66" s="18">
        <v>86093.121262592351</v>
      </c>
      <c r="G66" s="18">
        <v>1505535.7422563198</v>
      </c>
      <c r="H66" s="232">
        <v>17.40291396557566</v>
      </c>
      <c r="I66" s="209"/>
      <c r="L66" s="125"/>
      <c r="M66" s="125"/>
      <c r="P66" s="125"/>
    </row>
    <row r="67" spans="1:16">
      <c r="A67" s="120">
        <v>57</v>
      </c>
      <c r="B67" s="18">
        <v>85675.687727615266</v>
      </c>
      <c r="C67" s="18">
        <v>1035.0846032946283</v>
      </c>
      <c r="D67" s="201">
        <v>1.2081427424141906E-2</v>
      </c>
      <c r="E67" s="202">
        <v>0.98791857257585813</v>
      </c>
      <c r="F67" s="18">
        <v>85158.145425967959</v>
      </c>
      <c r="G67" s="18">
        <v>1419442.6209937276</v>
      </c>
      <c r="H67" s="232">
        <v>16.567624475994819</v>
      </c>
      <c r="I67" s="209"/>
      <c r="L67" s="125"/>
      <c r="M67" s="125"/>
      <c r="P67" s="125"/>
    </row>
    <row r="68" spans="1:16">
      <c r="A68" s="120">
        <v>58</v>
      </c>
      <c r="B68" s="18">
        <v>84640.603124320638</v>
      </c>
      <c r="C68" s="18">
        <v>1032.521968816247</v>
      </c>
      <c r="D68" s="201">
        <v>1.2198896637110136E-2</v>
      </c>
      <c r="E68" s="202">
        <v>0.98780110336288984</v>
      </c>
      <c r="F68" s="18">
        <v>84124.342139912507</v>
      </c>
      <c r="G68" s="18">
        <v>1334284.4755677597</v>
      </c>
      <c r="H68" s="232">
        <v>15.764118240130619</v>
      </c>
      <c r="I68" s="209"/>
      <c r="L68" s="125"/>
      <c r="M68" s="125"/>
      <c r="P68" s="125"/>
    </row>
    <row r="69" spans="1:16" ht="9.9499999999999993" customHeight="1">
      <c r="A69" s="120">
        <v>59</v>
      </c>
      <c r="B69" s="18">
        <v>83608.081155504391</v>
      </c>
      <c r="C69" s="18">
        <v>1131.2267649236892</v>
      </c>
      <c r="D69" s="201">
        <v>1.3530112750939592E-2</v>
      </c>
      <c r="E69" s="202">
        <v>0.98646988724906037</v>
      </c>
      <c r="F69" s="18">
        <v>83042.467773042546</v>
      </c>
      <c r="G69" s="18">
        <v>1250160.1334278474</v>
      </c>
      <c r="H69" s="232">
        <v>14.952623193237132</v>
      </c>
      <c r="I69" s="127"/>
      <c r="L69" s="125"/>
      <c r="M69" s="125"/>
      <c r="P69" s="125"/>
    </row>
    <row r="70" spans="1:16" ht="12.95" customHeight="1">
      <c r="A70" s="120"/>
      <c r="B70" s="18"/>
      <c r="C70" s="18"/>
      <c r="D70" s="201"/>
      <c r="E70" s="202"/>
      <c r="F70" s="18"/>
      <c r="G70" s="18"/>
      <c r="H70" s="232"/>
      <c r="I70" s="209"/>
      <c r="L70" s="125"/>
      <c r="M70" s="125"/>
      <c r="P70" s="125"/>
    </row>
    <row r="71" spans="1:16" ht="12.95" customHeight="1">
      <c r="A71" s="120">
        <v>60</v>
      </c>
      <c r="B71" s="18">
        <v>82476.854390580702</v>
      </c>
      <c r="C71" s="18">
        <v>1418.2957800121367</v>
      </c>
      <c r="D71" s="201">
        <v>1.7196288467739046E-2</v>
      </c>
      <c r="E71" s="202">
        <v>0.98280371153226098</v>
      </c>
      <c r="F71" s="18">
        <v>81767.706500574626</v>
      </c>
      <c r="G71" s="18">
        <v>1167117.6656548048</v>
      </c>
      <c r="H71" s="232">
        <v>14.150850857232692</v>
      </c>
      <c r="I71" s="209"/>
      <c r="L71" s="125"/>
      <c r="M71" s="125"/>
      <c r="P71" s="125"/>
    </row>
    <row r="72" spans="1:16" ht="12.95" customHeight="1">
      <c r="A72" s="120">
        <v>61</v>
      </c>
      <c r="B72" s="18">
        <v>81058.558610568565</v>
      </c>
      <c r="C72" s="18">
        <v>1652.9682709507615</v>
      </c>
      <c r="D72" s="201">
        <v>2.0392273182306922E-2</v>
      </c>
      <c r="E72" s="202">
        <v>0.97960772681769304</v>
      </c>
      <c r="F72" s="18">
        <v>80232.074475093192</v>
      </c>
      <c r="G72" s="18">
        <v>1085349.9591542303</v>
      </c>
      <c r="H72" s="232">
        <v>13.389702182697341</v>
      </c>
      <c r="I72" s="209"/>
      <c r="L72" s="125"/>
      <c r="M72" s="125"/>
      <c r="P72" s="125"/>
    </row>
    <row r="73" spans="1:16" ht="12.95" customHeight="1">
      <c r="A73" s="120">
        <v>62</v>
      </c>
      <c r="B73" s="18">
        <v>79405.590339617804</v>
      </c>
      <c r="C73" s="18">
        <v>1737.6094010817906</v>
      </c>
      <c r="D73" s="201">
        <v>2.1882708681467338E-2</v>
      </c>
      <c r="E73" s="202">
        <v>0.97811729131853264</v>
      </c>
      <c r="F73" s="18">
        <v>78536.785639076901</v>
      </c>
      <c r="G73" s="18">
        <v>1005117.8846791371</v>
      </c>
      <c r="H73" s="232">
        <v>12.658024206863104</v>
      </c>
      <c r="I73" s="209"/>
      <c r="L73" s="125"/>
      <c r="M73" s="125"/>
      <c r="P73" s="125"/>
    </row>
    <row r="74" spans="1:16" ht="12.95" customHeight="1">
      <c r="A74" s="120">
        <v>63</v>
      </c>
      <c r="B74" s="18">
        <v>77667.980938536013</v>
      </c>
      <c r="C74" s="18">
        <v>2191.7674879387341</v>
      </c>
      <c r="D74" s="201">
        <v>2.8219704715553556E-2</v>
      </c>
      <c r="E74" s="202">
        <v>0.97178029528444643</v>
      </c>
      <c r="F74" s="18">
        <v>76572.097194566653</v>
      </c>
      <c r="G74" s="18">
        <v>926581.09904006019</v>
      </c>
      <c r="H74" s="232">
        <v>11.930026863622569</v>
      </c>
      <c r="I74" s="209"/>
      <c r="L74" s="125"/>
      <c r="M74" s="125"/>
      <c r="P74" s="125"/>
    </row>
    <row r="75" spans="1:16" ht="9.9499999999999993" customHeight="1">
      <c r="A75" s="120">
        <v>64</v>
      </c>
      <c r="B75" s="18">
        <v>75476.213450597279</v>
      </c>
      <c r="C75" s="18">
        <v>2377.1301710495027</v>
      </c>
      <c r="D75" s="201">
        <v>3.1495090471191263E-2</v>
      </c>
      <c r="E75" s="202">
        <v>0.96850490952880874</v>
      </c>
      <c r="F75" s="18">
        <v>74287.648365072528</v>
      </c>
      <c r="G75" s="18">
        <v>850009.00184549356</v>
      </c>
      <c r="H75" s="232">
        <v>11.261945492295586</v>
      </c>
      <c r="I75" s="127"/>
      <c r="L75" s="125"/>
      <c r="M75" s="125"/>
      <c r="P75" s="125"/>
    </row>
    <row r="76" spans="1:16" ht="12.95" customHeight="1">
      <c r="A76" s="120"/>
      <c r="B76" s="18"/>
      <c r="C76" s="18"/>
      <c r="D76" s="201"/>
      <c r="E76" s="202"/>
      <c r="F76" s="18"/>
      <c r="G76" s="18"/>
      <c r="H76" s="232"/>
      <c r="I76" s="209"/>
      <c r="L76" s="125"/>
      <c r="M76" s="125"/>
      <c r="P76" s="125"/>
    </row>
    <row r="77" spans="1:16" ht="12.95" customHeight="1">
      <c r="A77" s="120">
        <v>65</v>
      </c>
      <c r="B77" s="18">
        <v>73099.083279547776</v>
      </c>
      <c r="C77" s="18">
        <v>2226.7878626434394</v>
      </c>
      <c r="D77" s="201">
        <v>3.0462596283563251E-2</v>
      </c>
      <c r="E77" s="202">
        <v>0.96953740371643671</v>
      </c>
      <c r="F77" s="18">
        <v>71985.689348226064</v>
      </c>
      <c r="G77" s="18">
        <v>775721.35348042101</v>
      </c>
      <c r="H77" s="232">
        <v>10.611916301520273</v>
      </c>
      <c r="I77" s="209"/>
      <c r="L77" s="125"/>
      <c r="M77" s="125"/>
      <c r="P77" s="125"/>
    </row>
    <row r="78" spans="1:16" ht="12.95" customHeight="1">
      <c r="A78" s="120">
        <v>66</v>
      </c>
      <c r="B78" s="18">
        <v>70872.295416904337</v>
      </c>
      <c r="C78" s="18">
        <v>2619.2834330308833</v>
      </c>
      <c r="D78" s="201">
        <v>3.6957790313168641E-2</v>
      </c>
      <c r="E78" s="202">
        <v>0.96304220968683141</v>
      </c>
      <c r="F78" s="18">
        <v>69562.653700388895</v>
      </c>
      <c r="G78" s="18">
        <v>703735.66413219494</v>
      </c>
      <c r="H78" s="232">
        <v>9.9296299067567819</v>
      </c>
      <c r="I78" s="209"/>
      <c r="L78" s="125"/>
      <c r="M78" s="125"/>
      <c r="P78" s="125"/>
    </row>
    <row r="79" spans="1:16" ht="12.95" customHeight="1">
      <c r="A79" s="120">
        <v>67</v>
      </c>
      <c r="B79" s="18">
        <v>68253.011983873454</v>
      </c>
      <c r="C79" s="18">
        <v>2673.2856931123242</v>
      </c>
      <c r="D79" s="201">
        <v>3.9167292627964374E-2</v>
      </c>
      <c r="E79" s="202">
        <v>0.96083270737203563</v>
      </c>
      <c r="F79" s="18">
        <v>66916.369137317291</v>
      </c>
      <c r="G79" s="18">
        <v>634173.01043180609</v>
      </c>
      <c r="H79" s="232">
        <v>9.2915021916050531</v>
      </c>
      <c r="I79" s="209"/>
      <c r="L79" s="125"/>
      <c r="M79" s="125"/>
      <c r="P79" s="125"/>
    </row>
    <row r="80" spans="1:16">
      <c r="A80" s="120">
        <v>68</v>
      </c>
      <c r="B80" s="18">
        <v>65579.726290761129</v>
      </c>
      <c r="C80" s="18">
        <v>2861.6892935773576</v>
      </c>
      <c r="D80" s="201">
        <v>4.3636798374080937E-2</v>
      </c>
      <c r="E80" s="202">
        <v>0.95636320162591903</v>
      </c>
      <c r="F80" s="18">
        <v>64148.881643972447</v>
      </c>
      <c r="G80" s="18">
        <v>567256.64129448868</v>
      </c>
      <c r="H80" s="232">
        <v>8.6498781464783843</v>
      </c>
      <c r="I80" s="209"/>
      <c r="L80" s="125"/>
      <c r="M80" s="125"/>
      <c r="P80" s="125"/>
    </row>
    <row r="81" spans="1:16" ht="9.9499999999999993" customHeight="1">
      <c r="A81" s="120">
        <v>69</v>
      </c>
      <c r="B81" s="18">
        <v>62718.036997183772</v>
      </c>
      <c r="C81" s="18">
        <v>3084.2913741976154</v>
      </c>
      <c r="D81" s="201">
        <v>4.9177103140777653E-2</v>
      </c>
      <c r="E81" s="202">
        <v>0.95082289685922239</v>
      </c>
      <c r="F81" s="18">
        <v>61175.89131008496</v>
      </c>
      <c r="G81" s="18">
        <v>503107.75965051632</v>
      </c>
      <c r="H81" s="232">
        <v>8.0217395782509477</v>
      </c>
      <c r="I81" s="127"/>
      <c r="L81" s="125"/>
      <c r="M81" s="125"/>
      <c r="P81" s="125"/>
    </row>
    <row r="82" spans="1:16">
      <c r="A82" s="120"/>
      <c r="B82" s="18"/>
      <c r="C82" s="18"/>
      <c r="D82" s="201"/>
      <c r="E82" s="202"/>
      <c r="F82" s="18"/>
      <c r="G82" s="18"/>
      <c r="H82" s="232"/>
      <c r="I82" s="209"/>
      <c r="L82" s="125"/>
      <c r="M82" s="125"/>
      <c r="P82" s="125"/>
    </row>
    <row r="83" spans="1:16">
      <c r="A83" s="120">
        <v>70</v>
      </c>
      <c r="B83" s="18">
        <v>59633.745622986156</v>
      </c>
      <c r="C83" s="18">
        <v>3326.9667109598158</v>
      </c>
      <c r="D83" s="201">
        <v>5.5790000715256423E-2</v>
      </c>
      <c r="E83" s="202">
        <v>0.94420999928474358</v>
      </c>
      <c r="F83" s="18">
        <v>57970.262267506245</v>
      </c>
      <c r="G83" s="18">
        <v>441931.86834043136</v>
      </c>
      <c r="H83" s="232">
        <v>7.4107682441145588</v>
      </c>
      <c r="I83" s="209"/>
      <c r="L83" s="125"/>
      <c r="M83" s="125"/>
      <c r="P83" s="125"/>
    </row>
    <row r="84" spans="1:16">
      <c r="A84" s="120">
        <v>71</v>
      </c>
      <c r="B84" s="18">
        <v>56306.778912026341</v>
      </c>
      <c r="C84" s="18">
        <v>3237.0848586086067</v>
      </c>
      <c r="D84" s="201">
        <v>5.7490144546649143E-2</v>
      </c>
      <c r="E84" s="202">
        <v>0.94250985545335086</v>
      </c>
      <c r="F84" s="18">
        <v>54688.236482722037</v>
      </c>
      <c r="G84" s="18">
        <v>383961.60607292509</v>
      </c>
      <c r="H84" s="232">
        <v>6.8191008878846784</v>
      </c>
      <c r="I84" s="209"/>
      <c r="L84" s="125"/>
      <c r="M84" s="125"/>
      <c r="P84" s="125"/>
    </row>
    <row r="85" spans="1:16">
      <c r="A85" s="120">
        <v>72</v>
      </c>
      <c r="B85" s="18">
        <v>53069.694053417734</v>
      </c>
      <c r="C85" s="18">
        <v>3691.1290821449147</v>
      </c>
      <c r="D85" s="201">
        <v>6.9552484670998449E-2</v>
      </c>
      <c r="E85" s="202">
        <v>0.9304475153290015</v>
      </c>
      <c r="F85" s="18">
        <v>51224.129512345273</v>
      </c>
      <c r="G85" s="18">
        <v>329273.36959020304</v>
      </c>
      <c r="H85" s="232">
        <v>6.2045462191428928</v>
      </c>
      <c r="I85" s="209"/>
      <c r="L85" s="125"/>
      <c r="M85" s="125"/>
      <c r="P85" s="125"/>
    </row>
    <row r="86" spans="1:16">
      <c r="A86" s="120">
        <v>73</v>
      </c>
      <c r="B86" s="18">
        <v>49378.564971272819</v>
      </c>
      <c r="C86" s="18">
        <v>4248.7538720763259</v>
      </c>
      <c r="D86" s="201">
        <v>8.6044498752609319E-2</v>
      </c>
      <c r="E86" s="202">
        <v>0.91395550124739067</v>
      </c>
      <c r="F86" s="18">
        <v>47254.188035234656</v>
      </c>
      <c r="G86" s="18">
        <v>278049.24007785774</v>
      </c>
      <c r="H86" s="232">
        <v>5.6309704471893758</v>
      </c>
      <c r="I86" s="209"/>
      <c r="L86" s="125"/>
      <c r="M86" s="125"/>
      <c r="P86" s="125"/>
    </row>
    <row r="87" spans="1:16" ht="9.9499999999999993" customHeight="1">
      <c r="A87" s="120">
        <v>74</v>
      </c>
      <c r="B87" s="18">
        <v>45129.811099196493</v>
      </c>
      <c r="C87" s="18">
        <v>4387.8282805538474</v>
      </c>
      <c r="D87" s="201">
        <v>9.7226825765108826E-2</v>
      </c>
      <c r="E87" s="202">
        <v>0.90277317423489123</v>
      </c>
      <c r="F87" s="18">
        <v>42935.896958919569</v>
      </c>
      <c r="G87" s="18">
        <v>230795.05204262308</v>
      </c>
      <c r="H87" s="232">
        <v>5.1140265474484163</v>
      </c>
      <c r="I87" s="127"/>
      <c r="L87" s="125"/>
      <c r="M87" s="125"/>
      <c r="P87" s="125"/>
    </row>
    <row r="88" spans="1:16">
      <c r="A88" s="120"/>
      <c r="B88" s="18"/>
      <c r="C88" s="18"/>
      <c r="D88" s="201"/>
      <c r="E88" s="202"/>
      <c r="F88" s="18"/>
      <c r="G88" s="18"/>
      <c r="H88" s="232"/>
      <c r="I88" s="209"/>
      <c r="L88" s="125"/>
      <c r="M88" s="125"/>
      <c r="P88" s="125"/>
    </row>
    <row r="89" spans="1:16">
      <c r="A89" s="120">
        <v>75</v>
      </c>
      <c r="B89" s="18">
        <v>40741.982818642646</v>
      </c>
      <c r="C89" s="18">
        <v>4419.3010004377793</v>
      </c>
      <c r="D89" s="201">
        <v>0.10847044485070079</v>
      </c>
      <c r="E89" s="202">
        <v>0.89152955514929921</v>
      </c>
      <c r="F89" s="18">
        <v>38532.332318423752</v>
      </c>
      <c r="G89" s="18">
        <v>187859.15508370352</v>
      </c>
      <c r="H89" s="232">
        <v>4.6109477763989251</v>
      </c>
      <c r="I89" s="209"/>
      <c r="L89" s="125"/>
      <c r="M89" s="125"/>
      <c r="P89" s="125"/>
    </row>
    <row r="90" spans="1:16">
      <c r="A90" s="120">
        <v>76</v>
      </c>
      <c r="B90" s="18">
        <v>36322.681818204866</v>
      </c>
      <c r="C90" s="18">
        <v>4893.6098725707416</v>
      </c>
      <c r="D90" s="201">
        <v>0.13472600666061155</v>
      </c>
      <c r="E90" s="202">
        <v>0.86527399333938848</v>
      </c>
      <c r="F90" s="18">
        <v>33875.876881919496</v>
      </c>
      <c r="G90" s="18">
        <v>149326.82276527977</v>
      </c>
      <c r="H90" s="232">
        <v>4.1111177724337917</v>
      </c>
      <c r="I90" s="209"/>
      <c r="L90" s="125"/>
      <c r="M90" s="125"/>
      <c r="P90" s="125"/>
    </row>
    <row r="91" spans="1:16">
      <c r="A91" s="120">
        <v>77</v>
      </c>
      <c r="B91" s="18">
        <v>31429.071945634125</v>
      </c>
      <c r="C91" s="18">
        <v>5140.9435823588246</v>
      </c>
      <c r="D91" s="201">
        <v>0.16357287263370704</v>
      </c>
      <c r="E91" s="202">
        <v>0.83642712736629299</v>
      </c>
      <c r="F91" s="18">
        <v>28858.600154454711</v>
      </c>
      <c r="G91" s="18">
        <v>115450.94588336027</v>
      </c>
      <c r="H91" s="232">
        <v>3.6733806866160994</v>
      </c>
      <c r="I91" s="209"/>
      <c r="L91" s="125"/>
      <c r="M91" s="125"/>
      <c r="P91" s="125"/>
    </row>
    <row r="92" spans="1:16">
      <c r="A92" s="120">
        <v>78</v>
      </c>
      <c r="B92" s="18">
        <v>26288.1283632753</v>
      </c>
      <c r="C92" s="18">
        <v>5143.2038345383626</v>
      </c>
      <c r="D92" s="201">
        <v>0.19564739503187514</v>
      </c>
      <c r="E92" s="202">
        <v>0.80435260496812488</v>
      </c>
      <c r="F92" s="18">
        <v>23716.526446006119</v>
      </c>
      <c r="G92" s="18">
        <v>86592.345728905551</v>
      </c>
      <c r="H92" s="232">
        <v>3.2939715042580082</v>
      </c>
      <c r="I92" s="209"/>
      <c r="L92" s="125"/>
      <c r="M92" s="125"/>
      <c r="P92" s="125"/>
    </row>
    <row r="93" spans="1:16">
      <c r="A93" s="120">
        <v>79</v>
      </c>
      <c r="B93" s="18">
        <v>21144.924528736938</v>
      </c>
      <c r="C93" s="18">
        <v>5511.7101852157903</v>
      </c>
      <c r="D93" s="201">
        <v>0.26066350710900477</v>
      </c>
      <c r="E93" s="202">
        <v>0.73933649289099523</v>
      </c>
      <c r="F93" s="18">
        <v>18389.069436129044</v>
      </c>
      <c r="G93" s="18">
        <v>62875.819282899422</v>
      </c>
      <c r="H93" s="232">
        <v>2.9735655569471651</v>
      </c>
      <c r="I93" s="127"/>
      <c r="L93" s="125"/>
      <c r="M93" s="125"/>
      <c r="P93" s="125"/>
    </row>
    <row r="94" spans="1:16">
      <c r="A94" s="120"/>
      <c r="B94" s="18"/>
      <c r="C94" s="18"/>
      <c r="D94" s="201"/>
      <c r="E94" s="202"/>
      <c r="F94" s="18"/>
      <c r="G94" s="18"/>
      <c r="H94" s="232"/>
      <c r="I94" s="209"/>
      <c r="L94" s="125"/>
      <c r="M94" s="125"/>
      <c r="P94" s="125"/>
    </row>
    <row r="95" spans="1:16">
      <c r="A95" s="120">
        <v>80</v>
      </c>
      <c r="B95" s="18">
        <v>15633.214343521147</v>
      </c>
      <c r="C95" s="18">
        <v>4548.6075753306832</v>
      </c>
      <c r="D95" s="201">
        <v>0.29095792300805734</v>
      </c>
      <c r="E95" s="202">
        <v>0.70904207699194266</v>
      </c>
      <c r="F95" s="18">
        <v>13358.910555855806</v>
      </c>
      <c r="G95" s="18">
        <v>44486.749846770377</v>
      </c>
      <c r="H95" s="232">
        <v>2.8456559776657167</v>
      </c>
      <c r="I95" s="209"/>
      <c r="L95" s="125"/>
      <c r="M95" s="125"/>
      <c r="P95" s="125"/>
    </row>
    <row r="96" spans="1:16">
      <c r="A96" s="120">
        <v>81</v>
      </c>
      <c r="B96" s="18">
        <v>11084.606768190464</v>
      </c>
      <c r="C96" s="18">
        <v>3587.8624973699971</v>
      </c>
      <c r="D96" s="201">
        <v>0.32367972742759793</v>
      </c>
      <c r="E96" s="202">
        <v>0.67632027257240201</v>
      </c>
      <c r="F96" s="18">
        <v>9290.6755195054648</v>
      </c>
      <c r="G96" s="18">
        <v>31127.839290914588</v>
      </c>
      <c r="H96" s="232">
        <v>2.8082042008239987</v>
      </c>
      <c r="I96" s="209"/>
      <c r="L96" s="125"/>
      <c r="M96" s="125"/>
      <c r="P96" s="125"/>
    </row>
    <row r="97" spans="1:16">
      <c r="A97" s="120">
        <v>82</v>
      </c>
      <c r="B97" s="18">
        <v>7496.7442708204671</v>
      </c>
      <c r="C97" s="18">
        <v>2346.3988328076584</v>
      </c>
      <c r="D97" s="201">
        <v>0.3129890453834116</v>
      </c>
      <c r="E97" s="202">
        <v>0.68701095461658834</v>
      </c>
      <c r="F97" s="18">
        <v>6323.5448544166375</v>
      </c>
      <c r="G97" s="18">
        <v>21837.163771409119</v>
      </c>
      <c r="H97" s="232">
        <v>2.9128863120495896</v>
      </c>
      <c r="I97" s="209"/>
      <c r="L97" s="125"/>
      <c r="M97" s="125"/>
      <c r="P97" s="125"/>
    </row>
    <row r="98" spans="1:16">
      <c r="A98" s="120">
        <v>83</v>
      </c>
      <c r="B98" s="18">
        <v>5150.3454380128087</v>
      </c>
      <c r="C98" s="18">
        <v>1393.2404250710938</v>
      </c>
      <c r="D98" s="201">
        <v>0.27051397655545534</v>
      </c>
      <c r="E98" s="202">
        <v>0.72948602344454461</v>
      </c>
      <c r="F98" s="18">
        <v>4453.725225477262</v>
      </c>
      <c r="G98" s="18">
        <v>15513.618916992482</v>
      </c>
      <c r="H98" s="232">
        <v>3.0121511466963278</v>
      </c>
      <c r="I98" s="209"/>
      <c r="L98" s="125"/>
      <c r="M98" s="125"/>
      <c r="P98" s="125"/>
    </row>
    <row r="99" spans="1:16">
      <c r="A99" s="120">
        <v>84</v>
      </c>
      <c r="B99" s="18">
        <v>3757.1050129417149</v>
      </c>
      <c r="C99" s="18">
        <v>986.85685142934381</v>
      </c>
      <c r="D99" s="201">
        <v>0.26266416510318952</v>
      </c>
      <c r="E99" s="202">
        <v>0.73733583489681043</v>
      </c>
      <c r="F99" s="18">
        <v>3263.676587227043</v>
      </c>
      <c r="G99" s="18">
        <v>11059.893691515217</v>
      </c>
      <c r="H99" s="232">
        <v>2.9437275917011458</v>
      </c>
      <c r="I99" s="127"/>
      <c r="L99" s="125"/>
      <c r="M99" s="125"/>
      <c r="P99" s="125"/>
    </row>
    <row r="100" spans="1:16">
      <c r="A100" s="120"/>
      <c r="B100" s="18"/>
      <c r="C100" s="18"/>
      <c r="D100" s="201"/>
      <c r="E100" s="202"/>
      <c r="F100" s="18"/>
      <c r="G100" s="18"/>
      <c r="H100" s="232"/>
      <c r="I100" s="127"/>
      <c r="L100" s="125"/>
      <c r="M100" s="125"/>
      <c r="P100" s="125"/>
    </row>
    <row r="101" spans="1:16">
      <c r="A101" s="120">
        <v>85</v>
      </c>
      <c r="B101" s="18">
        <v>2770.2481615123711</v>
      </c>
      <c r="C101" s="18">
        <v>763.99563196700797</v>
      </c>
      <c r="D101" s="201">
        <v>0.27578599007170435</v>
      </c>
      <c r="E101" s="202">
        <v>0.72421400992829565</v>
      </c>
      <c r="F101" s="18">
        <v>2388.250345528867</v>
      </c>
      <c r="G101" s="18">
        <v>7796.2171042881782</v>
      </c>
      <c r="H101" s="232">
        <v>2.8142666828923959</v>
      </c>
      <c r="I101" s="209"/>
      <c r="L101" s="125"/>
      <c r="M101" s="125"/>
      <c r="P101" s="125"/>
    </row>
    <row r="102" spans="1:16">
      <c r="A102" s="120">
        <v>86</v>
      </c>
      <c r="B102" s="18">
        <v>2006.2525295453631</v>
      </c>
      <c r="C102" s="18">
        <v>566.02735943286098</v>
      </c>
      <c r="D102" s="201">
        <v>0.28213166144200624</v>
      </c>
      <c r="E102" s="202">
        <v>0.71786833855799381</v>
      </c>
      <c r="F102" s="18">
        <v>1723.2388498289326</v>
      </c>
      <c r="G102" s="18">
        <v>5407.9667587593112</v>
      </c>
      <c r="H102" s="232">
        <v>2.6955563564995533</v>
      </c>
      <c r="I102" s="209"/>
      <c r="L102" s="125"/>
      <c r="M102" s="125"/>
      <c r="P102" s="125"/>
    </row>
    <row r="103" spans="1:16">
      <c r="A103" s="120">
        <v>87</v>
      </c>
      <c r="B103" s="18">
        <v>1440.2251701125022</v>
      </c>
      <c r="C103" s="18">
        <v>452.90099689072406</v>
      </c>
      <c r="D103" s="201">
        <v>0.31446540880503149</v>
      </c>
      <c r="E103" s="202">
        <v>0.68553459119496851</v>
      </c>
      <c r="F103" s="18">
        <v>1213.7746716671402</v>
      </c>
      <c r="G103" s="18">
        <v>3684.727908930377</v>
      </c>
      <c r="H103" s="232">
        <v>2.5584387673509048</v>
      </c>
      <c r="I103" s="209"/>
      <c r="L103" s="125"/>
      <c r="M103" s="125"/>
      <c r="P103" s="125"/>
    </row>
    <row r="104" spans="1:16">
      <c r="A104" s="120">
        <v>88</v>
      </c>
      <c r="B104" s="18">
        <v>987.3241732217781</v>
      </c>
      <c r="C104" s="18">
        <v>309.74876022644014</v>
      </c>
      <c r="D104" s="201">
        <v>0.31372549019607848</v>
      </c>
      <c r="E104" s="202">
        <v>0.68627450980392157</v>
      </c>
      <c r="F104" s="18">
        <v>832.44979310855797</v>
      </c>
      <c r="G104" s="18">
        <v>2470.953237263237</v>
      </c>
      <c r="H104" s="232">
        <v>2.502676734025632</v>
      </c>
      <c r="I104" s="209"/>
      <c r="L104" s="125"/>
      <c r="M104" s="125"/>
      <c r="P104" s="125"/>
    </row>
    <row r="105" spans="1:16">
      <c r="A105" s="120">
        <v>89</v>
      </c>
      <c r="B105" s="18">
        <v>677.57541299533796</v>
      </c>
      <c r="C105" s="18">
        <v>234.45516020599928</v>
      </c>
      <c r="D105" s="201">
        <v>0.34602076124567471</v>
      </c>
      <c r="E105" s="202">
        <v>0.65397923875432529</v>
      </c>
      <c r="F105" s="18">
        <v>560.34783289233837</v>
      </c>
      <c r="G105" s="18">
        <v>1638.5034441546793</v>
      </c>
      <c r="H105" s="232">
        <v>2.4181860981516357</v>
      </c>
      <c r="I105" s="127"/>
      <c r="L105" s="125"/>
      <c r="M105" s="125"/>
      <c r="P105" s="125"/>
    </row>
    <row r="106" spans="1:16" ht="12" customHeight="1">
      <c r="A106" s="120"/>
      <c r="B106" s="18"/>
      <c r="C106" s="18"/>
      <c r="D106" s="201"/>
      <c r="E106" s="202"/>
      <c r="F106" s="18"/>
      <c r="G106" s="18"/>
      <c r="H106" s="232"/>
      <c r="I106" s="209"/>
      <c r="L106" s="125"/>
      <c r="M106" s="125"/>
      <c r="P106" s="125"/>
    </row>
    <row r="107" spans="1:16" ht="12" customHeight="1">
      <c r="A107" s="120"/>
      <c r="B107" s="18"/>
      <c r="C107" s="18"/>
      <c r="D107" s="201"/>
      <c r="E107" s="202"/>
      <c r="F107" s="18"/>
      <c r="G107" s="18"/>
      <c r="H107" s="232"/>
      <c r="I107" s="209"/>
      <c r="L107" s="125"/>
      <c r="M107" s="125"/>
      <c r="P107" s="125"/>
    </row>
    <row r="108" spans="1:16">
      <c r="A108" s="120">
        <v>90</v>
      </c>
      <c r="B108" s="18">
        <v>443.12025278933868</v>
      </c>
      <c r="C108" s="18">
        <v>142.94201702881895</v>
      </c>
      <c r="D108" s="201">
        <v>0.32258064516129037</v>
      </c>
      <c r="E108" s="202">
        <v>0.67741935483870963</v>
      </c>
      <c r="F108" s="18">
        <v>371.64924427492917</v>
      </c>
      <c r="G108" s="18">
        <v>1078.1556112623405</v>
      </c>
      <c r="H108" s="232">
        <v>2.4330993775969443</v>
      </c>
      <c r="I108" s="209"/>
      <c r="L108" s="125"/>
      <c r="M108" s="125"/>
      <c r="P108" s="125"/>
    </row>
    <row r="109" spans="1:16">
      <c r="A109" s="120">
        <v>91</v>
      </c>
      <c r="B109" s="18">
        <v>300.17823576051973</v>
      </c>
      <c r="C109" s="18">
        <v>105.26201737672395</v>
      </c>
      <c r="D109" s="201">
        <v>0.3506650544135429</v>
      </c>
      <c r="E109" s="202">
        <v>0.6493349455864571</v>
      </c>
      <c r="F109" s="18">
        <v>247.54722707215774</v>
      </c>
      <c r="G109" s="18">
        <v>706.50636698741152</v>
      </c>
      <c r="H109" s="232">
        <v>2.3536228907383472</v>
      </c>
      <c r="I109" s="209"/>
      <c r="L109" s="125"/>
      <c r="M109" s="125"/>
      <c r="P109" s="125"/>
    </row>
    <row r="110" spans="1:16">
      <c r="A110" s="120">
        <v>92</v>
      </c>
      <c r="B110" s="18">
        <v>194.91621838379578</v>
      </c>
      <c r="C110" s="18">
        <v>66.448710812657623</v>
      </c>
      <c r="D110" s="201">
        <v>0.34090909090909088</v>
      </c>
      <c r="E110" s="202">
        <v>0.65909090909090917</v>
      </c>
      <c r="F110" s="18">
        <v>161.69186297746697</v>
      </c>
      <c r="G110" s="18">
        <v>458.95913991525384</v>
      </c>
      <c r="H110" s="232">
        <v>2.3546482879713464</v>
      </c>
      <c r="I110" s="209"/>
      <c r="L110" s="125"/>
      <c r="M110" s="125"/>
      <c r="P110" s="125"/>
    </row>
    <row r="111" spans="1:16">
      <c r="A111" s="120">
        <v>93</v>
      </c>
      <c r="B111" s="18">
        <v>128.46750757113816</v>
      </c>
      <c r="C111" s="18">
        <v>44.438446015173582</v>
      </c>
      <c r="D111" s="201">
        <v>0.34591194968553463</v>
      </c>
      <c r="E111" s="202">
        <v>0.65408805031446537</v>
      </c>
      <c r="F111" s="18">
        <v>106.24828456355137</v>
      </c>
      <c r="G111" s="18">
        <v>297.26727693778685</v>
      </c>
      <c r="H111" s="232">
        <v>2.3139491265772145</v>
      </c>
      <c r="I111" s="209"/>
      <c r="L111" s="125"/>
      <c r="M111" s="125"/>
      <c r="P111" s="125"/>
    </row>
    <row r="112" spans="1:16">
      <c r="A112" s="120">
        <v>94</v>
      </c>
      <c r="B112" s="18">
        <v>84.029061555964574</v>
      </c>
      <c r="C112" s="18">
        <v>28.97553846757399</v>
      </c>
      <c r="D112" s="201">
        <v>0.34482758620689657</v>
      </c>
      <c r="E112" s="202">
        <v>0.65517241379310343</v>
      </c>
      <c r="F112" s="18">
        <v>69.541292322177583</v>
      </c>
      <c r="G112" s="18">
        <v>191.01899237423544</v>
      </c>
      <c r="H112" s="232">
        <v>2.2732491454401642</v>
      </c>
      <c r="I112" s="127"/>
      <c r="L112" s="125"/>
      <c r="M112" s="125"/>
      <c r="P112" s="125"/>
    </row>
    <row r="113" spans="1:16" ht="9" customHeight="1">
      <c r="A113" s="120"/>
      <c r="B113" s="18"/>
      <c r="C113" s="18"/>
      <c r="D113" s="201"/>
      <c r="E113" s="202"/>
      <c r="F113" s="18"/>
      <c r="G113" s="18"/>
      <c r="H113" s="232"/>
      <c r="I113" s="209"/>
      <c r="L113" s="125"/>
      <c r="M113" s="125"/>
      <c r="P113" s="125"/>
    </row>
    <row r="114" spans="1:16">
      <c r="A114" s="120">
        <v>95</v>
      </c>
      <c r="B114" s="18">
        <v>55.053523088390584</v>
      </c>
      <c r="C114" s="18">
        <v>19.608104113673356</v>
      </c>
      <c r="D114" s="201">
        <v>0.35616438356164382</v>
      </c>
      <c r="E114" s="202">
        <v>0.64383561643835618</v>
      </c>
      <c r="F114" s="18">
        <v>45.249471031553909</v>
      </c>
      <c r="G114" s="18">
        <v>121.47770005205791</v>
      </c>
      <c r="H114" s="232">
        <v>2.2065381693560413</v>
      </c>
      <c r="I114" s="209"/>
      <c r="L114" s="125"/>
      <c r="M114" s="125"/>
      <c r="P114" s="125"/>
    </row>
    <row r="115" spans="1:16">
      <c r="A115" s="120">
        <v>96</v>
      </c>
      <c r="B115" s="18">
        <v>35.445418974717228</v>
      </c>
      <c r="C115" s="18">
        <v>12.693951698934548</v>
      </c>
      <c r="D115" s="201">
        <v>0.35812672176308541</v>
      </c>
      <c r="E115" s="202">
        <v>0.64187327823691454</v>
      </c>
      <c r="F115" s="18">
        <v>29.098443125249954</v>
      </c>
      <c r="G115" s="18">
        <v>76.228229020503989</v>
      </c>
      <c r="H115" s="232">
        <v>2.150580560914702</v>
      </c>
      <c r="I115" s="209"/>
      <c r="L115" s="125"/>
      <c r="M115" s="125"/>
      <c r="P115" s="125"/>
    </row>
    <row r="116" spans="1:16">
      <c r="A116" s="120">
        <v>97</v>
      </c>
      <c r="B116" s="18">
        <v>22.75146727578268</v>
      </c>
      <c r="C116" s="18">
        <v>8.3645100278612805</v>
      </c>
      <c r="D116" s="201">
        <v>0.36764705882352944</v>
      </c>
      <c r="E116" s="202">
        <v>0.63235294117647056</v>
      </c>
      <c r="F116" s="18">
        <v>18.569212261852041</v>
      </c>
      <c r="G116" s="18">
        <v>47.129785895254038</v>
      </c>
      <c r="H116" s="232">
        <v>2.071505337390716</v>
      </c>
      <c r="I116" s="209"/>
      <c r="L116" s="125"/>
      <c r="M116" s="125"/>
      <c r="P116" s="125"/>
    </row>
    <row r="117" spans="1:16">
      <c r="A117" s="120">
        <v>98</v>
      </c>
      <c r="B117" s="18">
        <v>14.3869572479214</v>
      </c>
      <c r="C117" s="18">
        <v>5.5528606921801913</v>
      </c>
      <c r="D117" s="201">
        <v>0.38596491228070179</v>
      </c>
      <c r="E117" s="202">
        <v>0.61403508771929816</v>
      </c>
      <c r="F117" s="18">
        <v>11.610526901831303</v>
      </c>
      <c r="G117" s="18">
        <v>28.560573633401994</v>
      </c>
      <c r="H117" s="232">
        <v>1.9851712312225278</v>
      </c>
      <c r="I117" s="209"/>
      <c r="L117" s="125"/>
      <c r="M117" s="125"/>
      <c r="P117" s="125"/>
    </row>
    <row r="118" spans="1:16">
      <c r="A118" s="120">
        <v>99</v>
      </c>
      <c r="B118" s="18">
        <v>8.8340965557412083</v>
      </c>
      <c r="C118" s="18">
        <v>3.6022529644769978</v>
      </c>
      <c r="D118" s="201">
        <v>0.40776699029126212</v>
      </c>
      <c r="E118" s="202">
        <v>0.59223300970873782</v>
      </c>
      <c r="F118" s="18">
        <v>7.0329700735027094</v>
      </c>
      <c r="G118" s="18">
        <v>16.950046731570691</v>
      </c>
      <c r="H118" s="232">
        <v>1.9187074337052601</v>
      </c>
      <c r="I118" s="127"/>
      <c r="L118" s="125"/>
      <c r="M118" s="125"/>
      <c r="P118" s="125"/>
    </row>
    <row r="119" spans="1:16" ht="7.5" customHeight="1">
      <c r="A119" s="120"/>
      <c r="B119" s="18"/>
      <c r="C119" s="18"/>
      <c r="D119" s="201"/>
      <c r="E119" s="202"/>
      <c r="F119" s="18"/>
      <c r="G119" s="18"/>
      <c r="H119" s="232"/>
      <c r="I119" s="209"/>
      <c r="L119" s="125"/>
      <c r="M119" s="125"/>
      <c r="P119" s="125"/>
    </row>
    <row r="120" spans="1:16">
      <c r="A120" s="120">
        <v>100</v>
      </c>
      <c r="B120" s="18">
        <v>5.2318435912642105</v>
      </c>
      <c r="C120" s="18">
        <v>5.2318435912642105</v>
      </c>
      <c r="D120" s="201">
        <v>1</v>
      </c>
      <c r="E120" s="202">
        <v>0</v>
      </c>
      <c r="F120" s="18">
        <v>9.9170766580679821</v>
      </c>
      <c r="G120" s="18">
        <v>9.9170766580679821</v>
      </c>
      <c r="H120" s="232">
        <v>1.8955223880597016</v>
      </c>
      <c r="I120" s="127"/>
      <c r="L120" s="125"/>
      <c r="M120" s="125"/>
      <c r="P120" s="125"/>
    </row>
    <row r="121" spans="1:16" ht="9.75" customHeight="1">
      <c r="A121" s="127"/>
      <c r="I121" s="127"/>
      <c r="L121" s="125"/>
      <c r="M121" s="125"/>
      <c r="P121" s="125"/>
    </row>
    <row r="122" spans="1:16">
      <c r="A122" s="1748" t="s">
        <v>235</v>
      </c>
      <c r="B122" s="1748"/>
      <c r="C122" s="1748"/>
      <c r="D122" s="1748"/>
      <c r="E122" s="1748"/>
      <c r="F122" s="1748"/>
      <c r="G122" s="1748"/>
      <c r="H122" s="1748"/>
      <c r="I122" s="127"/>
      <c r="L122" s="125"/>
      <c r="M122" s="125"/>
      <c r="P122" s="125"/>
    </row>
    <row r="123" spans="1:16" ht="9.6" customHeight="1">
      <c r="A123" s="127"/>
      <c r="B123" s="210"/>
      <c r="C123" s="210"/>
      <c r="D123" s="211"/>
      <c r="E123" s="211"/>
      <c r="F123" s="212"/>
      <c r="G123" s="210"/>
      <c r="H123" s="206"/>
      <c r="I123" s="127"/>
      <c r="L123" s="125"/>
      <c r="M123" s="125"/>
      <c r="P123" s="125"/>
    </row>
    <row r="124" spans="1:16">
      <c r="A124" s="120">
        <v>0</v>
      </c>
      <c r="B124" s="18">
        <v>100000</v>
      </c>
      <c r="C124" s="231">
        <v>1016.2011497590138</v>
      </c>
      <c r="D124" s="201">
        <v>1.016201149759015E-2</v>
      </c>
      <c r="E124" s="202">
        <v>0.98983798850240989</v>
      </c>
      <c r="F124" s="18">
        <v>99072.577886048675</v>
      </c>
      <c r="G124" s="18">
        <v>7685567.1451970749</v>
      </c>
      <c r="H124" s="232">
        <v>76.85567145197075</v>
      </c>
      <c r="I124" s="127"/>
      <c r="L124" s="125"/>
      <c r="M124" s="125"/>
      <c r="P124" s="125"/>
    </row>
    <row r="125" spans="1:16">
      <c r="A125" s="120">
        <v>1</v>
      </c>
      <c r="B125" s="18">
        <v>98983.798850240986</v>
      </c>
      <c r="C125" s="231">
        <v>96.461192512710113</v>
      </c>
      <c r="D125" s="201">
        <v>9.7451495732805732E-4</v>
      </c>
      <c r="E125" s="202">
        <v>0.99902548504267197</v>
      </c>
      <c r="F125" s="18">
        <v>98894.249823995589</v>
      </c>
      <c r="G125" s="18">
        <v>7586494.5673110262</v>
      </c>
      <c r="H125" s="232">
        <v>76.643800858654927</v>
      </c>
      <c r="I125" s="127"/>
      <c r="L125" s="125"/>
      <c r="M125" s="125"/>
      <c r="P125" s="125"/>
    </row>
    <row r="126" spans="1:16">
      <c r="A126" s="120">
        <v>2</v>
      </c>
      <c r="B126" s="18">
        <v>98887.337657728276</v>
      </c>
      <c r="C126" s="231">
        <v>54.262223876008647</v>
      </c>
      <c r="D126" s="201">
        <v>5.4872772552357768E-4</v>
      </c>
      <c r="E126" s="202">
        <v>0.99945127227447639</v>
      </c>
      <c r="F126" s="18">
        <v>98836.92442123247</v>
      </c>
      <c r="G126" s="18">
        <v>7487600.3174870312</v>
      </c>
      <c r="H126" s="232">
        <v>75.718494347611326</v>
      </c>
      <c r="I126" s="127"/>
      <c r="L126" s="125"/>
      <c r="M126" s="125"/>
      <c r="P126" s="125"/>
    </row>
    <row r="127" spans="1:16">
      <c r="A127" s="120">
        <v>3</v>
      </c>
      <c r="B127" s="18">
        <v>98833.075433852267</v>
      </c>
      <c r="C127" s="231">
        <v>31.181261496385559</v>
      </c>
      <c r="D127" s="201">
        <v>3.1549419422096937E-4</v>
      </c>
      <c r="E127" s="202">
        <v>0.99968450580577906</v>
      </c>
      <c r="F127" s="18">
        <v>98804.093587061012</v>
      </c>
      <c r="G127" s="18">
        <v>7388763.3930657972</v>
      </c>
      <c r="H127" s="232">
        <v>74.760027051986285</v>
      </c>
      <c r="I127" s="127"/>
      <c r="L127" s="125"/>
      <c r="M127" s="125"/>
      <c r="P127" s="125"/>
    </row>
    <row r="128" spans="1:16">
      <c r="A128" s="120">
        <v>4</v>
      </c>
      <c r="B128" s="18">
        <v>98801.894172355882</v>
      </c>
      <c r="C128" s="231">
        <v>28.545442730945069</v>
      </c>
      <c r="D128" s="201">
        <v>2.8891594609653916E-4</v>
      </c>
      <c r="E128" s="202">
        <v>0.99971108405390341</v>
      </c>
      <c r="F128" s="18">
        <v>98775.360932938856</v>
      </c>
      <c r="G128" s="18">
        <v>7289959.2994787376</v>
      </c>
      <c r="H128" s="232">
        <v>73.783598589331703</v>
      </c>
      <c r="I128" s="127"/>
      <c r="L128" s="125"/>
      <c r="M128" s="125"/>
      <c r="P128" s="125"/>
    </row>
    <row r="129" spans="1:18" ht="10.5" customHeight="1">
      <c r="A129" s="120"/>
      <c r="B129" s="18"/>
      <c r="C129" s="231"/>
      <c r="D129" s="201"/>
      <c r="E129" s="202"/>
      <c r="F129" s="18"/>
      <c r="G129" s="18"/>
      <c r="H129" s="232"/>
      <c r="I129" s="127"/>
      <c r="L129" s="125"/>
      <c r="M129" s="125"/>
      <c r="P129" s="125"/>
    </row>
    <row r="130" spans="1:18">
      <c r="A130" s="120">
        <v>5</v>
      </c>
      <c r="B130" s="18">
        <v>98773.348729624937</v>
      </c>
      <c r="C130" s="231">
        <v>26.298650649114279</v>
      </c>
      <c r="D130" s="201">
        <v>2.6625249611715113E-4</v>
      </c>
      <c r="E130" s="202">
        <v>0.99973374750388289</v>
      </c>
      <c r="F130" s="18">
        <v>98760.19940430038</v>
      </c>
      <c r="G130" s="18">
        <v>7191183.938545797</v>
      </c>
      <c r="H130" s="232">
        <v>72.80490163627465</v>
      </c>
      <c r="I130" s="127"/>
    </row>
    <row r="131" spans="1:18">
      <c r="A131" s="120">
        <v>6</v>
      </c>
      <c r="B131" s="18">
        <v>98747.050078975823</v>
      </c>
      <c r="C131" s="231">
        <v>20.479316965778708</v>
      </c>
      <c r="D131" s="201">
        <v>2.0739168359348791E-4</v>
      </c>
      <c r="E131" s="202">
        <v>0.99979260831640648</v>
      </c>
      <c r="F131" s="18">
        <v>98736.810420492926</v>
      </c>
      <c r="G131" s="18">
        <v>7092423.7391414978</v>
      </c>
      <c r="H131" s="232">
        <v>71.824158123904724</v>
      </c>
      <c r="I131" s="127"/>
    </row>
    <row r="132" spans="1:18">
      <c r="A132" s="120">
        <v>7</v>
      </c>
      <c r="B132" s="18">
        <v>98726.570762010044</v>
      </c>
      <c r="C132" s="231">
        <v>10.96089085676067</v>
      </c>
      <c r="D132" s="201">
        <v>1.1102270414299723E-4</v>
      </c>
      <c r="E132" s="202">
        <v>0.99988897729585702</v>
      </c>
      <c r="F132" s="18">
        <v>98721.090316581656</v>
      </c>
      <c r="G132" s="18">
        <v>6993686.9287210051</v>
      </c>
      <c r="H132" s="232">
        <v>70.838953229520797</v>
      </c>
      <c r="I132" s="127"/>
    </row>
    <row r="133" spans="1:18">
      <c r="A133" s="120">
        <v>8</v>
      </c>
      <c r="B133" s="18">
        <v>98715.609871153283</v>
      </c>
      <c r="C133" s="231">
        <v>26.620452494025812</v>
      </c>
      <c r="D133" s="201">
        <v>2.6966811559773221E-4</v>
      </c>
      <c r="E133" s="202">
        <v>0.9997303318844023</v>
      </c>
      <c r="F133" s="18">
        <v>98702.299644906278</v>
      </c>
      <c r="G133" s="18">
        <v>6894965.8384044226</v>
      </c>
      <c r="H133" s="232">
        <v>69.846763317411998</v>
      </c>
      <c r="I133" s="127"/>
    </row>
    <row r="134" spans="1:18">
      <c r="A134" s="120">
        <v>9</v>
      </c>
      <c r="B134" s="18">
        <v>98688.989418659257</v>
      </c>
      <c r="C134" s="231">
        <v>22.726888803343172</v>
      </c>
      <c r="D134" s="201">
        <v>2.3028798792267441E-4</v>
      </c>
      <c r="E134" s="202">
        <v>0.99976971201207732</v>
      </c>
      <c r="F134" s="18">
        <v>98677.625974257593</v>
      </c>
      <c r="G134" s="18">
        <v>6796263.5387595166</v>
      </c>
      <c r="H134" s="232">
        <v>68.865468972717423</v>
      </c>
      <c r="I134" s="127"/>
    </row>
    <row r="135" spans="1:18" ht="6.75" customHeight="1">
      <c r="A135" s="120"/>
      <c r="B135" s="18"/>
      <c r="C135" s="231"/>
      <c r="D135" s="201"/>
      <c r="E135" s="202"/>
      <c r="F135" s="18"/>
      <c r="G135" s="18"/>
      <c r="H135" s="232"/>
      <c r="I135" s="127"/>
    </row>
    <row r="136" spans="1:18">
      <c r="A136" s="120">
        <v>10</v>
      </c>
      <c r="B136" s="18">
        <v>98666.262529855914</v>
      </c>
      <c r="C136" s="231">
        <v>25.205007607481093</v>
      </c>
      <c r="D136" s="201">
        <v>2.5545720453181082E-4</v>
      </c>
      <c r="E136" s="202">
        <v>0.99974454279546821</v>
      </c>
      <c r="F136" s="18">
        <v>98653.660026052181</v>
      </c>
      <c r="G136" s="18">
        <v>6697585.9127852581</v>
      </c>
      <c r="H136" s="232">
        <v>67.881216345441302</v>
      </c>
      <c r="R136" s="140"/>
    </row>
    <row r="137" spans="1:18">
      <c r="A137" s="120">
        <v>11</v>
      </c>
      <c r="B137" s="18">
        <v>98641.057522248433</v>
      </c>
      <c r="C137" s="231">
        <v>16.944939945547958</v>
      </c>
      <c r="D137" s="201">
        <v>1.7178384306885231E-4</v>
      </c>
      <c r="E137" s="202">
        <v>0.99982821615693118</v>
      </c>
      <c r="F137" s="18">
        <v>98632.585052275652</v>
      </c>
      <c r="G137" s="18">
        <v>6598932.252759207</v>
      </c>
      <c r="H137" s="232">
        <v>66.898433760919701</v>
      </c>
      <c r="I137" s="127"/>
    </row>
    <row r="138" spans="1:18">
      <c r="A138" s="120">
        <v>12</v>
      </c>
      <c r="B138" s="18">
        <v>98624.112582302885</v>
      </c>
      <c r="C138" s="231">
        <v>25.471276569995098</v>
      </c>
      <c r="D138" s="201">
        <v>2.5826621809902473E-4</v>
      </c>
      <c r="E138" s="202">
        <v>0.99974173378190101</v>
      </c>
      <c r="F138" s="18">
        <v>98611.376944017888</v>
      </c>
      <c r="G138" s="18">
        <v>6500299.667706931</v>
      </c>
      <c r="H138" s="232">
        <v>65.909841898778666</v>
      </c>
      <c r="I138" s="127"/>
    </row>
    <row r="139" spans="1:18">
      <c r="A139" s="120">
        <v>13</v>
      </c>
      <c r="B139" s="18">
        <v>98598.64130573289</v>
      </c>
      <c r="C139" s="231">
        <v>35.830498468814767</v>
      </c>
      <c r="D139" s="201">
        <v>3.6339748696660935E-4</v>
      </c>
      <c r="E139" s="202">
        <v>0.99963660251303343</v>
      </c>
      <c r="F139" s="18">
        <v>98580.726056498475</v>
      </c>
      <c r="G139" s="18">
        <v>6401688.2907629143</v>
      </c>
      <c r="H139" s="232">
        <v>64.926739415330019</v>
      </c>
      <c r="I139" s="127"/>
    </row>
    <row r="140" spans="1:18">
      <c r="A140" s="120">
        <v>14</v>
      </c>
      <c r="B140" s="18">
        <v>98562.810807264075</v>
      </c>
      <c r="C140" s="231">
        <v>20.6245811394474</v>
      </c>
      <c r="D140" s="201">
        <v>2.0925317541693695E-4</v>
      </c>
      <c r="E140" s="202">
        <v>0.99979074682458302</v>
      </c>
      <c r="F140" s="18">
        <v>98552.498516694352</v>
      </c>
      <c r="G140" s="18">
        <v>6303107.5647064149</v>
      </c>
      <c r="H140" s="232">
        <v>63.950160441669105</v>
      </c>
      <c r="I140" s="127"/>
    </row>
    <row r="141" spans="1:18" ht="9" customHeight="1">
      <c r="A141" s="120"/>
      <c r="B141" s="18"/>
      <c r="C141" s="231"/>
      <c r="D141" s="201"/>
      <c r="E141" s="202"/>
      <c r="F141" s="18"/>
      <c r="G141" s="18"/>
      <c r="H141" s="232"/>
      <c r="I141" s="127"/>
    </row>
    <row r="142" spans="1:18">
      <c r="A142" s="120">
        <v>15</v>
      </c>
      <c r="B142" s="18">
        <v>98542.186226124628</v>
      </c>
      <c r="C142" s="231">
        <v>27.777532727122889</v>
      </c>
      <c r="D142" s="201">
        <v>2.8188468097701234E-4</v>
      </c>
      <c r="E142" s="202">
        <v>0.99971811531902299</v>
      </c>
      <c r="F142" s="18">
        <v>98528.297459761059</v>
      </c>
      <c r="G142" s="18">
        <v>6204555.0661897194</v>
      </c>
      <c r="H142" s="232">
        <v>62.963440368089003</v>
      </c>
      <c r="I142" s="127"/>
    </row>
    <row r="143" spans="1:18">
      <c r="A143" s="120">
        <v>16</v>
      </c>
      <c r="B143" s="18">
        <v>98514.408693397505</v>
      </c>
      <c r="C143" s="231">
        <v>41.3206819374318</v>
      </c>
      <c r="D143" s="201">
        <v>4.1943795314278864E-4</v>
      </c>
      <c r="E143" s="202">
        <v>0.99958056204685719</v>
      </c>
      <c r="F143" s="18">
        <v>98493.748352428782</v>
      </c>
      <c r="G143" s="18">
        <v>6106026.7687299587</v>
      </c>
      <c r="H143" s="232">
        <v>61.981052819730202</v>
      </c>
      <c r="I143" s="127"/>
    </row>
    <row r="144" spans="1:18">
      <c r="A144" s="120">
        <v>17</v>
      </c>
      <c r="B144" s="18">
        <v>98473.088011460073</v>
      </c>
      <c r="C144" s="231">
        <v>42.090843809070066</v>
      </c>
      <c r="D144" s="201">
        <v>4.2743499426128943E-4</v>
      </c>
      <c r="E144" s="202">
        <v>0.99957256500573866</v>
      </c>
      <c r="F144" s="18">
        <v>98452.042589555538</v>
      </c>
      <c r="G144" s="18">
        <v>6007533.0203775298</v>
      </c>
      <c r="H144" s="232">
        <v>61.006851127471364</v>
      </c>
      <c r="I144" s="127"/>
    </row>
    <row r="145" spans="1:16">
      <c r="A145" s="120">
        <v>18</v>
      </c>
      <c r="B145" s="18">
        <v>98430.997167651003</v>
      </c>
      <c r="C145" s="231">
        <v>38.54092040170508</v>
      </c>
      <c r="D145" s="201">
        <v>3.9155267660302516E-4</v>
      </c>
      <c r="E145" s="202">
        <v>0.99960844732339693</v>
      </c>
      <c r="F145" s="18">
        <v>98411.726707450143</v>
      </c>
      <c r="G145" s="18">
        <v>5909080.9777879734</v>
      </c>
      <c r="H145" s="232">
        <v>60.032724932405458</v>
      </c>
      <c r="I145" s="127"/>
    </row>
    <row r="146" spans="1:16">
      <c r="A146" s="120">
        <v>19</v>
      </c>
      <c r="B146" s="18">
        <v>98392.456247249298</v>
      </c>
      <c r="C146" s="231">
        <v>37.16228417356615</v>
      </c>
      <c r="D146" s="201">
        <v>3.7769444519383815E-4</v>
      </c>
      <c r="E146" s="202">
        <v>0.99962230555480613</v>
      </c>
      <c r="F146" s="18">
        <v>98373.875105162515</v>
      </c>
      <c r="G146" s="18">
        <v>5810669.2510805223</v>
      </c>
      <c r="H146" s="232">
        <v>59.056044260943715</v>
      </c>
      <c r="I146" s="127"/>
      <c r="L146" s="125"/>
      <c r="M146" s="125"/>
      <c r="P146" s="125"/>
    </row>
    <row r="147" spans="1:16" ht="7.5" customHeight="1">
      <c r="A147" s="127"/>
      <c r="B147" s="18"/>
      <c r="C147" s="231"/>
      <c r="D147" s="201"/>
      <c r="E147" s="202"/>
      <c r="F147" s="18"/>
      <c r="G147" s="18"/>
      <c r="H147" s="232"/>
      <c r="I147" s="127"/>
      <c r="L147" s="125"/>
      <c r="M147" s="125"/>
      <c r="P147" s="125"/>
    </row>
    <row r="148" spans="1:16">
      <c r="A148" s="120">
        <v>20</v>
      </c>
      <c r="B148" s="18">
        <v>98355.293963075732</v>
      </c>
      <c r="C148" s="231">
        <v>70.114451402623672</v>
      </c>
      <c r="D148" s="201">
        <v>7.1286911540254254E-4</v>
      </c>
      <c r="E148" s="202">
        <v>0.99928713088459742</v>
      </c>
      <c r="F148" s="18">
        <v>98320.23673737442</v>
      </c>
      <c r="G148" s="18">
        <v>5712295.3759753592</v>
      </c>
      <c r="H148" s="232">
        <v>58.078168909950627</v>
      </c>
      <c r="I148" s="127"/>
      <c r="L148" s="125"/>
      <c r="M148" s="125"/>
      <c r="P148" s="125"/>
    </row>
    <row r="149" spans="1:16">
      <c r="A149" s="120">
        <v>21</v>
      </c>
      <c r="B149" s="18">
        <v>98285.179511673108</v>
      </c>
      <c r="C149" s="231">
        <v>27.288552492347662</v>
      </c>
      <c r="D149" s="201">
        <v>2.7764666685176445E-4</v>
      </c>
      <c r="E149" s="202">
        <v>0.99972235333314818</v>
      </c>
      <c r="F149" s="18">
        <v>98271.535235426942</v>
      </c>
      <c r="G149" s="18">
        <v>5613975.139237985</v>
      </c>
      <c r="H149" s="232">
        <v>57.119243889372214</v>
      </c>
      <c r="I149" s="127"/>
      <c r="L149" s="125"/>
      <c r="M149" s="125"/>
      <c r="P149" s="125"/>
    </row>
    <row r="150" spans="1:16">
      <c r="A150" s="120">
        <v>22</v>
      </c>
      <c r="B150" s="18">
        <v>98257.890959180761</v>
      </c>
      <c r="C150" s="231">
        <v>53.343545426425408</v>
      </c>
      <c r="D150" s="201">
        <v>5.4289324659521682E-4</v>
      </c>
      <c r="E150" s="202">
        <v>0.99945710675340482</v>
      </c>
      <c r="F150" s="18">
        <v>98231.219186467555</v>
      </c>
      <c r="G150" s="18">
        <v>5515703.6040025596</v>
      </c>
      <c r="H150" s="232">
        <v>56.134968399575627</v>
      </c>
      <c r="I150" s="127"/>
      <c r="L150" s="125"/>
      <c r="M150" s="125"/>
      <c r="P150" s="125"/>
    </row>
    <row r="151" spans="1:16">
      <c r="A151" s="120">
        <v>23</v>
      </c>
      <c r="B151" s="18">
        <v>98204.547413754335</v>
      </c>
      <c r="C151" s="231">
        <v>32.03848328073218</v>
      </c>
      <c r="D151" s="201">
        <v>3.2624235969179688E-4</v>
      </c>
      <c r="E151" s="202">
        <v>0.99967375764030819</v>
      </c>
      <c r="F151" s="18">
        <v>98188.528172113962</v>
      </c>
      <c r="G151" s="18">
        <v>5417472.3848160934</v>
      </c>
      <c r="H151" s="232">
        <v>55.165188654566649</v>
      </c>
      <c r="I151" s="127"/>
      <c r="L151" s="125"/>
      <c r="M151" s="125"/>
      <c r="P151" s="125"/>
    </row>
    <row r="152" spans="1:16">
      <c r="A152" s="120">
        <v>24</v>
      </c>
      <c r="B152" s="18">
        <v>98172.508930473603</v>
      </c>
      <c r="C152" s="231">
        <v>35.280121611853247</v>
      </c>
      <c r="D152" s="201">
        <v>3.5936864603134077E-4</v>
      </c>
      <c r="E152" s="202">
        <v>0.99964063135396863</v>
      </c>
      <c r="F152" s="18">
        <v>98154.868869667669</v>
      </c>
      <c r="G152" s="18">
        <v>5319283.8566439785</v>
      </c>
      <c r="H152" s="232">
        <v>54.183028574843995</v>
      </c>
      <c r="I152" s="127"/>
      <c r="L152" s="125"/>
      <c r="M152" s="125"/>
      <c r="P152" s="125"/>
    </row>
    <row r="153" spans="1:16">
      <c r="A153" s="127"/>
      <c r="B153" s="127"/>
      <c r="C153" s="203"/>
      <c r="D153" s="127"/>
      <c r="E153" s="127"/>
      <c r="F153" s="18"/>
      <c r="G153" s="18"/>
      <c r="H153" s="127"/>
      <c r="I153" s="127"/>
      <c r="L153" s="125"/>
      <c r="M153" s="125"/>
      <c r="P153" s="125"/>
    </row>
    <row r="154" spans="1:16">
      <c r="A154" s="127"/>
      <c r="B154" s="127"/>
      <c r="C154" s="127"/>
      <c r="D154" s="127"/>
      <c r="E154" s="127"/>
      <c r="F154" s="127"/>
      <c r="G154" s="203"/>
      <c r="H154" s="127"/>
      <c r="I154" s="127"/>
      <c r="L154" s="125"/>
      <c r="M154" s="125"/>
      <c r="P154" s="125"/>
    </row>
    <row r="155" spans="1:16">
      <c r="A155" s="127"/>
      <c r="B155" s="127"/>
      <c r="C155" s="127"/>
      <c r="D155" s="127"/>
      <c r="E155" s="127"/>
      <c r="F155" s="127"/>
      <c r="G155" s="203"/>
      <c r="H155" s="127"/>
      <c r="I155" s="127"/>
      <c r="L155" s="125"/>
      <c r="M155" s="125"/>
      <c r="P155" s="125"/>
    </row>
    <row r="156" spans="1:16">
      <c r="A156" s="127"/>
      <c r="B156" s="127"/>
      <c r="C156" s="127"/>
      <c r="D156" s="127"/>
      <c r="E156" s="127"/>
      <c r="F156" s="127"/>
      <c r="G156" s="203"/>
      <c r="H156" s="127"/>
      <c r="I156" s="127"/>
      <c r="L156" s="125"/>
      <c r="M156" s="125"/>
      <c r="P156" s="125"/>
    </row>
    <row r="157" spans="1:16">
      <c r="A157" s="127"/>
      <c r="B157" s="127"/>
      <c r="C157" s="127"/>
      <c r="D157" s="127"/>
      <c r="E157" s="127"/>
      <c r="F157" s="127"/>
      <c r="G157" s="203"/>
      <c r="H157" s="127"/>
      <c r="I157" s="127"/>
      <c r="L157" s="125"/>
      <c r="M157" s="125"/>
      <c r="P157" s="125"/>
    </row>
    <row r="158" spans="1:16">
      <c r="A158" s="127"/>
      <c r="B158" s="127"/>
      <c r="C158" s="127"/>
      <c r="D158" s="127"/>
      <c r="E158" s="127"/>
      <c r="F158" s="127"/>
      <c r="G158" s="127"/>
      <c r="H158" s="127"/>
      <c r="I158" s="127"/>
      <c r="J158" s="128"/>
      <c r="L158" s="125"/>
      <c r="M158" s="125"/>
      <c r="P158" s="125"/>
    </row>
    <row r="159" spans="1:16">
      <c r="A159" s="127"/>
      <c r="B159" s="127"/>
      <c r="C159" s="127"/>
      <c r="D159" s="127"/>
      <c r="E159" s="127"/>
      <c r="F159" s="127"/>
      <c r="G159" s="127"/>
      <c r="H159" s="127"/>
      <c r="I159" s="127"/>
      <c r="L159" s="125"/>
      <c r="M159" s="125"/>
      <c r="P159" s="125"/>
    </row>
    <row r="160" spans="1:16">
      <c r="A160" s="127"/>
      <c r="B160" s="127"/>
      <c r="C160" s="127"/>
      <c r="D160" s="127"/>
      <c r="E160" s="127"/>
      <c r="F160" s="127"/>
      <c r="G160" s="127"/>
      <c r="H160" s="127"/>
      <c r="I160" s="127"/>
      <c r="L160" s="125"/>
      <c r="M160" s="125"/>
      <c r="P160" s="125"/>
    </row>
    <row r="161" spans="1:16">
      <c r="A161" s="127"/>
      <c r="B161" s="127"/>
      <c r="C161" s="127"/>
      <c r="D161" s="127"/>
      <c r="E161" s="127"/>
      <c r="F161" s="127"/>
      <c r="G161" s="127"/>
      <c r="H161" s="127"/>
      <c r="I161" s="127"/>
      <c r="L161" s="125"/>
      <c r="M161" s="125"/>
      <c r="P161" s="125"/>
    </row>
    <row r="162" spans="1:16">
      <c r="A162" s="127"/>
      <c r="B162" s="127"/>
      <c r="C162" s="127"/>
      <c r="D162" s="127"/>
      <c r="E162" s="127"/>
      <c r="F162" s="127"/>
      <c r="G162" s="127"/>
      <c r="H162" s="127"/>
      <c r="I162" s="127"/>
      <c r="P162" s="125"/>
    </row>
    <row r="163" spans="1:16">
      <c r="A163" s="127"/>
      <c r="B163" s="127"/>
      <c r="C163" s="127"/>
      <c r="D163" s="127"/>
      <c r="E163" s="127"/>
      <c r="F163" s="127"/>
      <c r="G163" s="127"/>
      <c r="H163" s="127"/>
      <c r="I163" s="127"/>
      <c r="P163" s="125"/>
    </row>
    <row r="164" spans="1:16">
      <c r="A164" s="127"/>
      <c r="B164" s="127"/>
      <c r="C164" s="127"/>
      <c r="D164" s="127"/>
      <c r="E164" s="127"/>
      <c r="F164" s="127"/>
      <c r="G164" s="127"/>
      <c r="H164" s="127"/>
      <c r="I164" s="127"/>
      <c r="P164" s="125"/>
    </row>
    <row r="165" spans="1:16">
      <c r="A165" s="127"/>
      <c r="B165" s="127"/>
      <c r="C165" s="127"/>
      <c r="D165" s="127"/>
      <c r="E165" s="127"/>
      <c r="F165" s="127"/>
      <c r="G165" s="127"/>
      <c r="H165" s="127"/>
      <c r="I165" s="127"/>
      <c r="P165" s="125"/>
    </row>
    <row r="166" spans="1:16">
      <c r="A166" s="127"/>
      <c r="B166" s="127"/>
      <c r="C166" s="127"/>
      <c r="D166" s="127"/>
      <c r="E166" s="127"/>
      <c r="F166" s="127"/>
      <c r="G166" s="127"/>
      <c r="H166" s="127"/>
      <c r="I166" s="127"/>
      <c r="P166" s="125"/>
    </row>
    <row r="167" spans="1:16">
      <c r="A167" s="127"/>
      <c r="B167" s="127"/>
      <c r="C167" s="127"/>
      <c r="D167" s="127"/>
      <c r="E167" s="127"/>
      <c r="F167" s="127"/>
      <c r="G167" s="127"/>
      <c r="H167" s="127"/>
      <c r="I167" s="127"/>
      <c r="P167" s="125"/>
    </row>
    <row r="168" spans="1:16">
      <c r="A168" s="127"/>
      <c r="B168" s="127"/>
      <c r="C168" s="127"/>
      <c r="D168" s="127"/>
      <c r="E168" s="127"/>
      <c r="F168" s="127"/>
      <c r="G168" s="127"/>
      <c r="H168" s="127"/>
      <c r="I168" s="127"/>
      <c r="P168" s="125"/>
    </row>
    <row r="169" spans="1:16">
      <c r="A169" s="127"/>
      <c r="B169" s="127"/>
      <c r="C169" s="127"/>
      <c r="D169" s="127"/>
      <c r="E169" s="127"/>
      <c r="F169" s="127"/>
      <c r="G169" s="127"/>
      <c r="H169" s="127"/>
      <c r="I169" s="127"/>
      <c r="P169" s="125"/>
    </row>
    <row r="170" spans="1:16">
      <c r="A170" s="127"/>
      <c r="B170" s="127"/>
      <c r="C170" s="127"/>
      <c r="D170" s="127"/>
      <c r="E170" s="127"/>
      <c r="F170" s="127"/>
      <c r="G170" s="127"/>
      <c r="H170" s="127"/>
      <c r="I170" s="127"/>
      <c r="P170" s="125"/>
    </row>
    <row r="171" spans="1:16">
      <c r="A171" s="127"/>
      <c r="B171" s="127"/>
      <c r="C171" s="127"/>
      <c r="D171" s="127"/>
      <c r="E171" s="127"/>
      <c r="F171" s="127"/>
      <c r="G171" s="127"/>
      <c r="H171" s="127"/>
      <c r="I171" s="127"/>
      <c r="P171" s="125"/>
    </row>
    <row r="172" spans="1:16">
      <c r="A172" s="127"/>
      <c r="B172" s="127"/>
      <c r="C172" s="127"/>
      <c r="D172" s="127"/>
      <c r="E172" s="127"/>
      <c r="F172" s="127"/>
      <c r="G172" s="127"/>
      <c r="H172" s="127"/>
      <c r="I172" s="127"/>
      <c r="P172" s="125"/>
    </row>
    <row r="173" spans="1:16">
      <c r="A173" s="127"/>
      <c r="B173" s="127"/>
      <c r="C173" s="127"/>
      <c r="D173" s="127"/>
      <c r="E173" s="127"/>
      <c r="F173" s="127"/>
      <c r="G173" s="127"/>
      <c r="H173" s="127"/>
      <c r="I173" s="127"/>
      <c r="P173" s="125"/>
    </row>
    <row r="174" spans="1:16">
      <c r="A174" s="127"/>
      <c r="B174" s="127"/>
      <c r="C174" s="127"/>
      <c r="D174" s="127"/>
      <c r="E174" s="127"/>
      <c r="F174" s="127"/>
      <c r="G174" s="127"/>
      <c r="H174" s="127"/>
      <c r="I174" s="127"/>
      <c r="N174" s="195"/>
      <c r="P174" s="125"/>
    </row>
    <row r="175" spans="1:16">
      <c r="A175" s="127"/>
      <c r="B175" s="127"/>
      <c r="C175" s="127"/>
      <c r="D175" s="127"/>
      <c r="E175" s="127"/>
      <c r="F175" s="127"/>
      <c r="G175" s="127"/>
      <c r="H175" s="127"/>
      <c r="I175" s="127"/>
      <c r="N175" s="196"/>
      <c r="P175" s="125"/>
    </row>
    <row r="176" spans="1:16">
      <c r="A176" s="127"/>
      <c r="B176" s="127"/>
      <c r="C176" s="127"/>
      <c r="D176" s="127"/>
      <c r="E176" s="127"/>
      <c r="F176" s="127"/>
      <c r="G176" s="127"/>
      <c r="H176" s="127"/>
      <c r="I176" s="127"/>
      <c r="N176" s="128"/>
      <c r="P176" s="125"/>
    </row>
    <row r="177" spans="1:16">
      <c r="A177" s="127"/>
      <c r="B177" s="127"/>
      <c r="C177" s="127"/>
      <c r="D177" s="127"/>
      <c r="E177" s="127"/>
      <c r="F177" s="127"/>
      <c r="G177" s="127"/>
      <c r="H177" s="127"/>
      <c r="I177" s="127"/>
      <c r="N177" s="128"/>
      <c r="P177" s="125"/>
    </row>
    <row r="178" spans="1:16">
      <c r="A178" s="127"/>
      <c r="B178" s="127"/>
      <c r="C178" s="127"/>
      <c r="D178" s="127"/>
      <c r="E178" s="127"/>
      <c r="F178" s="127"/>
      <c r="G178" s="127"/>
      <c r="H178" s="127"/>
      <c r="I178" s="127"/>
      <c r="L178" s="125"/>
      <c r="M178" s="125"/>
      <c r="P178" s="125"/>
    </row>
    <row r="179" spans="1:16">
      <c r="A179" s="127"/>
      <c r="B179" s="127"/>
      <c r="C179" s="127"/>
      <c r="D179" s="127"/>
      <c r="E179" s="127"/>
      <c r="F179" s="127"/>
      <c r="G179" s="127"/>
      <c r="H179" s="127"/>
      <c r="I179" s="127"/>
      <c r="L179" s="125"/>
      <c r="M179" s="125"/>
      <c r="P179" s="125"/>
    </row>
    <row r="180" spans="1:16">
      <c r="A180" s="127"/>
      <c r="B180" s="127"/>
      <c r="C180" s="127"/>
      <c r="D180" s="127"/>
      <c r="E180" s="127"/>
      <c r="F180" s="127"/>
      <c r="G180" s="127"/>
      <c r="H180" s="127"/>
      <c r="I180" s="127"/>
      <c r="L180" s="125"/>
      <c r="M180" s="125"/>
      <c r="P180" s="125"/>
    </row>
    <row r="181" spans="1:16">
      <c r="A181" s="127"/>
      <c r="B181" s="127"/>
      <c r="C181" s="127"/>
      <c r="D181" s="127"/>
      <c r="E181" s="127"/>
      <c r="F181" s="127"/>
      <c r="G181" s="127"/>
      <c r="H181" s="127"/>
      <c r="I181" s="127"/>
      <c r="L181" s="125"/>
      <c r="M181" s="125"/>
      <c r="P181" s="125"/>
    </row>
    <row r="182" spans="1:16">
      <c r="A182" s="127"/>
      <c r="B182" s="127"/>
      <c r="C182" s="127"/>
      <c r="D182" s="127"/>
      <c r="E182" s="127"/>
      <c r="F182" s="127"/>
      <c r="G182" s="127"/>
      <c r="H182" s="127"/>
      <c r="I182" s="127"/>
      <c r="L182" s="125"/>
      <c r="M182" s="125"/>
      <c r="P182" s="125"/>
    </row>
    <row r="183" spans="1:16">
      <c r="A183" s="127"/>
      <c r="B183" s="127"/>
      <c r="C183" s="127"/>
      <c r="D183" s="127"/>
      <c r="E183" s="127"/>
      <c r="F183" s="127"/>
      <c r="G183" s="127"/>
      <c r="H183" s="127"/>
      <c r="I183" s="127"/>
      <c r="L183" s="125"/>
      <c r="M183" s="125"/>
      <c r="P183" s="125"/>
    </row>
    <row r="184" spans="1:16">
      <c r="A184" s="127"/>
      <c r="B184" s="127"/>
      <c r="C184" s="127"/>
      <c r="D184" s="127"/>
      <c r="E184" s="127"/>
      <c r="F184" s="127"/>
      <c r="G184" s="127"/>
      <c r="H184" s="127"/>
      <c r="I184" s="127"/>
      <c r="L184" s="125"/>
      <c r="M184" s="125"/>
      <c r="P184" s="125"/>
    </row>
    <row r="185" spans="1:16">
      <c r="A185" s="127"/>
      <c r="B185" s="127"/>
      <c r="C185" s="127"/>
      <c r="D185" s="127"/>
      <c r="E185" s="127"/>
      <c r="F185" s="127"/>
      <c r="G185" s="127"/>
      <c r="H185" s="127"/>
      <c r="I185" s="127"/>
      <c r="L185" s="125"/>
      <c r="M185" s="125"/>
      <c r="P185" s="125"/>
    </row>
    <row r="186" spans="1:16">
      <c r="A186" s="127"/>
      <c r="B186" s="127"/>
      <c r="C186" s="127"/>
      <c r="D186" s="127"/>
      <c r="E186" s="127"/>
      <c r="F186" s="127"/>
      <c r="G186" s="127"/>
      <c r="H186" s="127"/>
      <c r="I186" s="127"/>
      <c r="L186" s="125"/>
      <c r="M186" s="125"/>
      <c r="P186" s="125"/>
    </row>
    <row r="187" spans="1:16">
      <c r="A187" s="127"/>
      <c r="B187" s="127"/>
      <c r="C187" s="127"/>
      <c r="D187" s="127"/>
      <c r="E187" s="127"/>
      <c r="F187" s="127"/>
      <c r="G187" s="127"/>
      <c r="H187" s="127"/>
      <c r="I187" s="127"/>
      <c r="L187" s="125"/>
      <c r="M187" s="125"/>
      <c r="P187" s="125"/>
    </row>
    <row r="188" spans="1:16">
      <c r="A188" s="127"/>
      <c r="B188" s="127"/>
      <c r="C188" s="127"/>
      <c r="D188" s="127"/>
      <c r="E188" s="127"/>
      <c r="F188" s="127"/>
      <c r="G188" s="127"/>
      <c r="H188" s="127"/>
      <c r="I188" s="127"/>
      <c r="L188" s="125"/>
      <c r="M188" s="125"/>
      <c r="P188" s="125"/>
    </row>
    <row r="189" spans="1:16">
      <c r="A189" s="127"/>
      <c r="B189" s="127"/>
      <c r="C189" s="127"/>
      <c r="D189" s="127"/>
      <c r="E189" s="127"/>
      <c r="F189" s="127"/>
      <c r="G189" s="127"/>
      <c r="H189" s="127"/>
      <c r="I189" s="127"/>
      <c r="L189" s="125"/>
      <c r="M189" s="125"/>
      <c r="P189" s="125"/>
    </row>
    <row r="190" spans="1:16">
      <c r="A190" s="127"/>
      <c r="B190" s="127"/>
      <c r="C190" s="127"/>
      <c r="D190" s="127"/>
      <c r="E190" s="127"/>
      <c r="F190" s="127"/>
      <c r="G190" s="127"/>
      <c r="H190" s="127"/>
      <c r="I190" s="127"/>
      <c r="L190" s="125"/>
      <c r="M190" s="125"/>
      <c r="P190" s="125"/>
    </row>
    <row r="191" spans="1:16">
      <c r="A191" s="127"/>
      <c r="B191" s="127"/>
      <c r="C191" s="127"/>
      <c r="D191" s="127"/>
      <c r="E191" s="127"/>
      <c r="F191" s="127"/>
      <c r="G191" s="127"/>
      <c r="H191" s="127"/>
      <c r="I191" s="127"/>
      <c r="L191" s="125"/>
      <c r="M191" s="125"/>
      <c r="P191" s="125"/>
    </row>
    <row r="192" spans="1:16">
      <c r="A192" s="127"/>
      <c r="B192" s="127"/>
      <c r="C192" s="127"/>
      <c r="D192" s="127"/>
      <c r="E192" s="127"/>
      <c r="F192" s="127"/>
      <c r="G192" s="127"/>
      <c r="H192" s="127"/>
      <c r="I192" s="127"/>
      <c r="L192" s="125"/>
      <c r="M192" s="125"/>
      <c r="P192" s="125"/>
    </row>
    <row r="193" spans="1:16">
      <c r="A193" s="127"/>
      <c r="B193" s="127"/>
      <c r="C193" s="127"/>
      <c r="D193" s="127"/>
      <c r="E193" s="127"/>
      <c r="F193" s="127"/>
      <c r="G193" s="127"/>
      <c r="H193" s="127"/>
      <c r="I193" s="127"/>
      <c r="L193" s="125"/>
      <c r="M193" s="125"/>
      <c r="P193" s="125"/>
    </row>
    <row r="194" spans="1:16">
      <c r="A194" s="127"/>
      <c r="B194" s="127"/>
      <c r="C194" s="127"/>
      <c r="D194" s="127"/>
      <c r="E194" s="127"/>
      <c r="F194" s="127"/>
      <c r="G194" s="127"/>
      <c r="H194" s="127"/>
      <c r="I194" s="127"/>
      <c r="L194" s="125"/>
      <c r="M194" s="125"/>
      <c r="P194" s="125"/>
    </row>
    <row r="195" spans="1:16">
      <c r="A195" s="127"/>
      <c r="B195" s="127"/>
      <c r="C195" s="127"/>
      <c r="D195" s="127"/>
      <c r="E195" s="127"/>
      <c r="F195" s="127"/>
      <c r="G195" s="127"/>
      <c r="H195" s="127"/>
      <c r="I195" s="127"/>
      <c r="L195" s="125"/>
      <c r="M195" s="125"/>
      <c r="P195" s="125"/>
    </row>
    <row r="196" spans="1:16">
      <c r="A196" s="127"/>
      <c r="B196" s="127"/>
      <c r="C196" s="127"/>
      <c r="D196" s="127"/>
      <c r="E196" s="127"/>
      <c r="F196" s="127"/>
      <c r="G196" s="127"/>
      <c r="H196" s="127"/>
      <c r="I196" s="127"/>
      <c r="L196" s="125"/>
      <c r="M196" s="125"/>
      <c r="P196" s="125"/>
    </row>
    <row r="197" spans="1:16">
      <c r="A197" s="127"/>
      <c r="B197" s="127"/>
      <c r="C197" s="127"/>
      <c r="D197" s="127"/>
      <c r="E197" s="127"/>
      <c r="F197" s="127"/>
      <c r="G197" s="127"/>
      <c r="H197" s="127"/>
      <c r="I197" s="127"/>
      <c r="L197" s="125"/>
      <c r="M197" s="125"/>
      <c r="P197" s="125"/>
    </row>
    <row r="198" spans="1:16">
      <c r="A198" s="127"/>
      <c r="B198" s="127"/>
      <c r="C198" s="127"/>
      <c r="D198" s="127"/>
      <c r="E198" s="127"/>
      <c r="F198" s="127"/>
      <c r="G198" s="127"/>
      <c r="H198" s="127"/>
      <c r="I198" s="127"/>
      <c r="L198" s="125"/>
      <c r="M198" s="125"/>
      <c r="P198" s="125"/>
    </row>
    <row r="199" spans="1:16">
      <c r="A199" s="127"/>
      <c r="B199" s="127"/>
      <c r="C199" s="127"/>
      <c r="D199" s="127"/>
      <c r="E199" s="127"/>
      <c r="F199" s="127"/>
      <c r="G199" s="127"/>
      <c r="H199" s="127"/>
      <c r="I199" s="127"/>
      <c r="L199" s="125"/>
      <c r="M199" s="125"/>
      <c r="P199" s="125"/>
    </row>
    <row r="200" spans="1:16">
      <c r="A200" s="127"/>
      <c r="B200" s="127"/>
      <c r="C200" s="127"/>
      <c r="D200" s="127"/>
      <c r="E200" s="127"/>
      <c r="F200" s="127"/>
      <c r="G200" s="127"/>
      <c r="H200" s="127"/>
      <c r="I200" s="127"/>
      <c r="L200" s="125"/>
      <c r="M200" s="125"/>
      <c r="P200" s="125"/>
    </row>
    <row r="201" spans="1:16">
      <c r="A201" s="127"/>
      <c r="B201" s="127"/>
      <c r="C201" s="127"/>
      <c r="D201" s="127"/>
      <c r="E201" s="127"/>
      <c r="F201" s="127"/>
      <c r="G201" s="127"/>
      <c r="H201" s="127"/>
      <c r="I201" s="127"/>
      <c r="L201" s="125"/>
      <c r="M201" s="125"/>
      <c r="P201" s="125"/>
    </row>
    <row r="202" spans="1:16">
      <c r="A202" s="127"/>
      <c r="B202" s="127"/>
      <c r="C202" s="127"/>
      <c r="D202" s="127"/>
      <c r="E202" s="127"/>
      <c r="F202" s="127"/>
      <c r="G202" s="127"/>
      <c r="H202" s="127"/>
      <c r="I202" s="127"/>
      <c r="L202" s="125"/>
      <c r="M202" s="125"/>
      <c r="P202" s="125"/>
    </row>
    <row r="203" spans="1:16">
      <c r="A203" s="127"/>
      <c r="B203" s="127"/>
      <c r="C203" s="127"/>
      <c r="D203" s="127"/>
      <c r="E203" s="127"/>
      <c r="F203" s="127"/>
      <c r="G203" s="127"/>
      <c r="H203" s="127"/>
      <c r="I203" s="127"/>
      <c r="L203" s="125"/>
      <c r="M203" s="125"/>
      <c r="P203" s="125"/>
    </row>
    <row r="204" spans="1:16">
      <c r="A204" s="127"/>
      <c r="B204" s="127"/>
      <c r="C204" s="127"/>
      <c r="D204" s="127"/>
      <c r="E204" s="127"/>
      <c r="F204" s="127"/>
      <c r="G204" s="127"/>
      <c r="H204" s="127"/>
      <c r="I204" s="127"/>
      <c r="L204" s="125"/>
      <c r="M204" s="125"/>
      <c r="P204" s="125"/>
    </row>
    <row r="205" spans="1:16">
      <c r="A205" s="127"/>
      <c r="B205" s="127"/>
      <c r="C205" s="127"/>
      <c r="D205" s="127"/>
      <c r="E205" s="127"/>
      <c r="F205" s="127"/>
      <c r="G205" s="127"/>
      <c r="H205" s="127"/>
      <c r="I205" s="127"/>
      <c r="L205" s="125"/>
      <c r="M205" s="125"/>
      <c r="P205" s="125"/>
    </row>
    <row r="206" spans="1:16">
      <c r="A206" s="127"/>
      <c r="B206" s="127"/>
      <c r="C206" s="127"/>
      <c r="D206" s="127"/>
      <c r="E206" s="127"/>
      <c r="F206" s="127"/>
      <c r="G206" s="127"/>
      <c r="H206" s="127"/>
      <c r="I206" s="127"/>
      <c r="L206" s="125"/>
      <c r="M206" s="125"/>
      <c r="P206" s="125"/>
    </row>
    <row r="207" spans="1:16">
      <c r="A207" s="127"/>
      <c r="B207" s="127"/>
      <c r="C207" s="127"/>
      <c r="D207" s="127"/>
      <c r="E207" s="127"/>
      <c r="F207" s="127"/>
      <c r="G207" s="127"/>
      <c r="H207" s="127"/>
      <c r="I207" s="127"/>
      <c r="L207" s="125"/>
      <c r="M207" s="125"/>
      <c r="P207" s="125"/>
    </row>
    <row r="208" spans="1:16">
      <c r="A208" s="127"/>
      <c r="B208" s="127"/>
      <c r="C208" s="127"/>
      <c r="D208" s="127"/>
      <c r="E208" s="127"/>
      <c r="F208" s="127"/>
      <c r="G208" s="127"/>
      <c r="H208" s="127"/>
      <c r="I208" s="127"/>
      <c r="L208" s="125"/>
      <c r="M208" s="125"/>
      <c r="P208" s="125"/>
    </row>
    <row r="209" spans="1:16">
      <c r="A209" s="127"/>
      <c r="B209" s="127"/>
      <c r="C209" s="127"/>
      <c r="D209" s="127"/>
      <c r="E209" s="127"/>
      <c r="F209" s="127"/>
      <c r="G209" s="127"/>
      <c r="H209" s="127"/>
      <c r="I209" s="127"/>
      <c r="L209" s="125"/>
      <c r="M209" s="125"/>
      <c r="P209" s="125"/>
    </row>
    <row r="210" spans="1:16">
      <c r="A210" s="127"/>
      <c r="B210" s="127"/>
      <c r="C210" s="127"/>
      <c r="D210" s="127"/>
      <c r="E210" s="127"/>
      <c r="F210" s="127"/>
      <c r="G210" s="127"/>
      <c r="H210" s="127"/>
      <c r="I210" s="127"/>
      <c r="L210" s="125"/>
      <c r="M210" s="125"/>
      <c r="P210" s="125"/>
    </row>
    <row r="211" spans="1:16">
      <c r="A211" s="127"/>
      <c r="B211" s="127"/>
      <c r="C211" s="127"/>
      <c r="D211" s="127"/>
      <c r="E211" s="127"/>
      <c r="F211" s="127"/>
      <c r="G211" s="127"/>
      <c r="H211" s="127"/>
      <c r="I211" s="127"/>
      <c r="L211" s="125"/>
      <c r="M211" s="125"/>
      <c r="P211" s="125"/>
    </row>
    <row r="212" spans="1:16">
      <c r="A212" s="127"/>
      <c r="B212" s="127"/>
      <c r="C212" s="127"/>
      <c r="D212" s="127"/>
      <c r="E212" s="127"/>
      <c r="F212" s="127"/>
      <c r="G212" s="127"/>
      <c r="H212" s="127"/>
      <c r="I212" s="127"/>
      <c r="L212" s="125"/>
      <c r="M212" s="125"/>
      <c r="P212" s="125"/>
    </row>
    <row r="213" spans="1:16">
      <c r="A213" s="127"/>
      <c r="B213" s="127"/>
      <c r="C213" s="127"/>
      <c r="D213" s="127"/>
      <c r="E213" s="127"/>
      <c r="F213" s="127"/>
      <c r="G213" s="127"/>
      <c r="H213" s="127"/>
      <c r="I213" s="127"/>
      <c r="L213" s="125"/>
      <c r="M213" s="125"/>
      <c r="P213" s="125"/>
    </row>
    <row r="214" spans="1:16">
      <c r="A214" s="127"/>
      <c r="B214" s="127"/>
      <c r="C214" s="127"/>
      <c r="D214" s="127"/>
      <c r="E214" s="127"/>
      <c r="F214" s="127"/>
      <c r="G214" s="127"/>
      <c r="H214" s="127"/>
      <c r="I214" s="127"/>
      <c r="L214" s="125"/>
      <c r="M214" s="125"/>
      <c r="P214" s="125"/>
    </row>
    <row r="215" spans="1:16">
      <c r="A215" s="127"/>
      <c r="B215" s="127"/>
      <c r="C215" s="127"/>
      <c r="D215" s="127"/>
      <c r="E215" s="127"/>
      <c r="F215" s="127"/>
      <c r="G215" s="127"/>
      <c r="H215" s="127"/>
      <c r="I215" s="127"/>
      <c r="L215" s="125"/>
      <c r="M215" s="125"/>
      <c r="P215" s="125"/>
    </row>
    <row r="216" spans="1:16">
      <c r="A216" s="127"/>
      <c r="B216" s="127"/>
      <c r="C216" s="127"/>
      <c r="D216" s="127"/>
      <c r="E216" s="127"/>
      <c r="F216" s="127"/>
      <c r="G216" s="127"/>
      <c r="H216" s="127"/>
      <c r="I216" s="127"/>
      <c r="L216" s="125"/>
      <c r="M216" s="125"/>
      <c r="P216" s="125"/>
    </row>
    <row r="217" spans="1:16">
      <c r="A217" s="127"/>
      <c r="B217" s="127"/>
      <c r="C217" s="127"/>
      <c r="D217" s="127"/>
      <c r="E217" s="127"/>
      <c r="F217" s="127"/>
      <c r="G217" s="127"/>
      <c r="H217" s="127"/>
      <c r="I217" s="127"/>
      <c r="L217" s="125"/>
      <c r="M217" s="125"/>
      <c r="P217" s="125"/>
    </row>
    <row r="218" spans="1:16">
      <c r="A218" s="127"/>
      <c r="B218" s="127"/>
      <c r="C218" s="127"/>
      <c r="D218" s="127"/>
      <c r="E218" s="127"/>
      <c r="F218" s="127"/>
      <c r="G218" s="127"/>
      <c r="H218" s="127"/>
      <c r="I218" s="127"/>
      <c r="L218" s="125"/>
      <c r="M218" s="125"/>
      <c r="P218" s="125"/>
    </row>
    <row r="219" spans="1:16">
      <c r="A219" s="127"/>
      <c r="B219" s="127"/>
      <c r="C219" s="127"/>
      <c r="D219" s="127"/>
      <c r="E219" s="127"/>
      <c r="F219" s="127"/>
      <c r="G219" s="127"/>
      <c r="H219" s="127"/>
      <c r="I219" s="127"/>
      <c r="L219" s="125"/>
      <c r="M219" s="125"/>
      <c r="P219" s="125"/>
    </row>
    <row r="220" spans="1:16">
      <c r="A220" s="127"/>
      <c r="B220" s="127"/>
      <c r="C220" s="127"/>
      <c r="D220" s="127"/>
      <c r="E220" s="127"/>
      <c r="F220" s="127"/>
      <c r="G220" s="127"/>
      <c r="H220" s="127"/>
      <c r="I220" s="127"/>
      <c r="L220" s="125"/>
      <c r="M220" s="125"/>
      <c r="P220" s="125"/>
    </row>
    <row r="221" spans="1:16">
      <c r="A221" s="127"/>
      <c r="B221" s="127"/>
      <c r="C221" s="127"/>
      <c r="D221" s="127"/>
      <c r="E221" s="127"/>
      <c r="F221" s="127"/>
      <c r="G221" s="127"/>
      <c r="H221" s="127"/>
      <c r="I221" s="127"/>
      <c r="L221" s="125"/>
      <c r="M221" s="125"/>
      <c r="P221" s="125"/>
    </row>
    <row r="222" spans="1:16">
      <c r="A222" s="127"/>
      <c r="B222" s="127"/>
      <c r="C222" s="127"/>
      <c r="D222" s="127"/>
      <c r="E222" s="127"/>
      <c r="F222" s="127"/>
      <c r="G222" s="127"/>
      <c r="H222" s="127"/>
      <c r="I222" s="127"/>
      <c r="L222" s="125"/>
      <c r="M222" s="125"/>
      <c r="P222" s="125"/>
    </row>
    <row r="223" spans="1:16">
      <c r="A223" s="127"/>
      <c r="B223" s="127"/>
      <c r="C223" s="127"/>
      <c r="D223" s="127"/>
      <c r="E223" s="127"/>
      <c r="F223" s="127"/>
      <c r="G223" s="127"/>
      <c r="H223" s="127"/>
      <c r="I223" s="127"/>
      <c r="L223" s="125"/>
      <c r="M223" s="125"/>
      <c r="P223" s="125"/>
    </row>
    <row r="224" spans="1:16">
      <c r="A224" s="127"/>
      <c r="B224" s="127"/>
      <c r="C224" s="127"/>
      <c r="D224" s="127"/>
      <c r="E224" s="127"/>
      <c r="F224" s="127"/>
      <c r="G224" s="127"/>
      <c r="H224" s="127"/>
      <c r="I224" s="127"/>
      <c r="L224" s="125"/>
      <c r="M224" s="125"/>
      <c r="P224" s="125"/>
    </row>
    <row r="225" spans="1:16">
      <c r="A225" s="127"/>
      <c r="B225" s="127"/>
      <c r="C225" s="127"/>
      <c r="D225" s="127"/>
      <c r="E225" s="127"/>
      <c r="F225" s="127"/>
      <c r="G225" s="127"/>
      <c r="H225" s="127"/>
      <c r="I225" s="127"/>
      <c r="L225" s="125"/>
      <c r="M225" s="125"/>
      <c r="P225" s="125"/>
    </row>
    <row r="226" spans="1:16">
      <c r="A226" s="127"/>
      <c r="B226" s="127"/>
      <c r="C226" s="127"/>
      <c r="D226" s="127"/>
      <c r="E226" s="127"/>
      <c r="F226" s="127"/>
      <c r="G226" s="127"/>
      <c r="H226" s="127"/>
      <c r="I226" s="127"/>
      <c r="L226" s="125"/>
      <c r="M226" s="125"/>
      <c r="P226" s="125"/>
    </row>
    <row r="227" spans="1:16">
      <c r="A227" s="127"/>
      <c r="B227" s="127"/>
      <c r="C227" s="127"/>
      <c r="D227" s="127"/>
      <c r="E227" s="127"/>
      <c r="F227" s="127"/>
      <c r="G227" s="127"/>
      <c r="H227" s="127"/>
      <c r="I227" s="127"/>
      <c r="L227" s="125"/>
      <c r="M227" s="125"/>
      <c r="P227" s="125"/>
    </row>
    <row r="228" spans="1:16">
      <c r="A228" s="127"/>
      <c r="B228" s="127"/>
      <c r="C228" s="127"/>
      <c r="D228" s="127"/>
      <c r="E228" s="127"/>
      <c r="F228" s="127"/>
      <c r="G228" s="127"/>
      <c r="H228" s="127"/>
      <c r="I228" s="127"/>
      <c r="L228" s="125"/>
      <c r="M228" s="125"/>
      <c r="P228" s="125"/>
    </row>
    <row r="229" spans="1:16">
      <c r="A229" s="127"/>
      <c r="B229" s="127"/>
      <c r="C229" s="127"/>
      <c r="D229" s="127"/>
      <c r="E229" s="127"/>
      <c r="F229" s="127"/>
      <c r="G229" s="127"/>
      <c r="H229" s="127"/>
      <c r="I229" s="127"/>
      <c r="L229" s="125"/>
      <c r="M229" s="125"/>
      <c r="P229" s="125"/>
    </row>
    <row r="230" spans="1:16">
      <c r="A230" s="127"/>
      <c r="B230" s="127"/>
      <c r="C230" s="127"/>
      <c r="D230" s="127"/>
      <c r="E230" s="127"/>
      <c r="F230" s="127"/>
      <c r="G230" s="127"/>
      <c r="H230" s="127"/>
      <c r="I230" s="127"/>
      <c r="L230" s="125"/>
      <c r="M230" s="125"/>
      <c r="P230" s="125"/>
    </row>
    <row r="231" spans="1:16">
      <c r="A231" s="127"/>
      <c r="B231" s="127"/>
      <c r="C231" s="127"/>
      <c r="D231" s="127"/>
      <c r="E231" s="127"/>
      <c r="F231" s="127"/>
      <c r="G231" s="127"/>
      <c r="H231" s="127"/>
      <c r="I231" s="127"/>
      <c r="L231" s="125"/>
      <c r="M231" s="125"/>
      <c r="P231" s="125"/>
    </row>
    <row r="232" spans="1:16">
      <c r="A232" s="127"/>
      <c r="B232" s="127"/>
      <c r="C232" s="127"/>
      <c r="D232" s="127"/>
      <c r="E232" s="127"/>
      <c r="F232" s="127"/>
      <c r="G232" s="127"/>
      <c r="H232" s="127"/>
      <c r="I232" s="127"/>
      <c r="L232" s="125"/>
      <c r="M232" s="125"/>
      <c r="P232" s="125"/>
    </row>
    <row r="233" spans="1:16">
      <c r="A233" s="127"/>
      <c r="B233" s="127"/>
      <c r="C233" s="127"/>
      <c r="D233" s="127"/>
      <c r="E233" s="127"/>
      <c r="F233" s="127"/>
      <c r="G233" s="127"/>
      <c r="H233" s="127"/>
      <c r="I233" s="127"/>
      <c r="L233" s="125"/>
      <c r="M233" s="125"/>
      <c r="P233" s="125"/>
    </row>
    <row r="234" spans="1:16">
      <c r="A234" s="127"/>
      <c r="B234" s="127"/>
      <c r="C234" s="127"/>
      <c r="D234" s="127"/>
      <c r="E234" s="127"/>
      <c r="F234" s="127"/>
      <c r="G234" s="127"/>
      <c r="H234" s="127"/>
      <c r="I234" s="127"/>
      <c r="L234" s="125"/>
      <c r="M234" s="125"/>
      <c r="P234" s="125"/>
    </row>
    <row r="235" spans="1:16">
      <c r="A235" s="127"/>
      <c r="B235" s="127"/>
      <c r="C235" s="127"/>
      <c r="D235" s="127"/>
      <c r="E235" s="127"/>
      <c r="F235" s="127"/>
      <c r="G235" s="127"/>
      <c r="H235" s="127"/>
      <c r="I235" s="127"/>
      <c r="L235" s="125"/>
      <c r="M235" s="125"/>
      <c r="P235" s="125"/>
    </row>
    <row r="236" spans="1:16">
      <c r="A236" s="127"/>
      <c r="B236" s="127"/>
      <c r="C236" s="127"/>
      <c r="D236" s="127"/>
      <c r="E236" s="127"/>
      <c r="F236" s="127"/>
      <c r="G236" s="127"/>
      <c r="H236" s="127"/>
      <c r="I236" s="127"/>
      <c r="L236" s="125"/>
      <c r="M236" s="125"/>
      <c r="P236" s="125"/>
    </row>
    <row r="237" spans="1:16">
      <c r="A237" s="127"/>
      <c r="L237" s="125"/>
      <c r="M237" s="125"/>
      <c r="P237" s="125"/>
    </row>
    <row r="238" spans="1:16">
      <c r="L238" s="125"/>
      <c r="M238" s="125"/>
      <c r="P238" s="125"/>
    </row>
    <row r="239" spans="1:16">
      <c r="L239" s="125"/>
      <c r="M239" s="125"/>
      <c r="P239" s="125"/>
    </row>
    <row r="240" spans="1:16">
      <c r="L240" s="125"/>
      <c r="M240" s="125"/>
      <c r="P240" s="125"/>
    </row>
    <row r="241" s="125" customFormat="1"/>
  </sheetData>
  <mergeCells count="3">
    <mergeCell ref="A7:H7"/>
    <mergeCell ref="A122:H122"/>
    <mergeCell ref="A1:C1"/>
  </mergeCells>
  <hyperlinks>
    <hyperlink ref="A1" location="Содержание!A1" display="Вернуться в СОДЕРЖАНИЕ" xr:uid="{21484BD0-D226-47E9-9CAA-A2E8339DA78C}"/>
  </hyperlinks>
  <pageMargins left="0.78740157480314965" right="0.78740157480314965" top="0.78740157480314965" bottom="0.78740157480314965" header="0.51181102362204722" footer="0.62992125984251968"/>
  <pageSetup paperSize="9" firstPageNumber="144" orientation="portrait" useFirstPageNumber="1" r:id="rId1"/>
  <headerFooter alignWithMargins="0">
    <oddFooter>&amp;C&amp;"Times New Roman,обычный"&amp;9&amp;P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P218"/>
  <sheetViews>
    <sheetView topLeftCell="A86" zoomScale="110" zoomScaleNormal="110" workbookViewId="0">
      <selection activeCell="L114" sqref="L114"/>
    </sheetView>
  </sheetViews>
  <sheetFormatPr defaultColWidth="10.7109375" defaultRowHeight="12.75"/>
  <cols>
    <col min="1" max="1" width="6.85546875" style="121" customWidth="1"/>
    <col min="2" max="2" width="10.7109375" style="121" customWidth="1"/>
    <col min="3" max="7" width="11.42578125" style="121" customWidth="1"/>
    <col min="8" max="8" width="12" style="118" customWidth="1"/>
    <col min="9" max="9" width="10.7109375" style="117" customWidth="1"/>
    <col min="10" max="11" width="10.7109375" style="125" customWidth="1"/>
    <col min="12" max="13" width="10.7109375" style="126" customWidth="1"/>
    <col min="14" max="16" width="10.7109375" style="125" customWidth="1"/>
    <col min="17" max="256" width="10.7109375" style="117"/>
    <col min="257" max="257" width="5.7109375" style="117" customWidth="1"/>
    <col min="258" max="258" width="12" style="117" customWidth="1"/>
    <col min="259" max="259" width="12.28515625" style="117" customWidth="1"/>
    <col min="260" max="260" width="13" style="117" customWidth="1"/>
    <col min="261" max="261" width="12.140625" style="117" customWidth="1"/>
    <col min="262" max="262" width="10.7109375" style="117" customWidth="1"/>
    <col min="263" max="263" width="14" style="117" customWidth="1"/>
    <col min="264" max="264" width="14.140625" style="117" customWidth="1"/>
    <col min="265" max="272" width="10.7109375" style="117" customWidth="1"/>
    <col min="273" max="512" width="10.7109375" style="117"/>
    <col min="513" max="513" width="5.7109375" style="117" customWidth="1"/>
    <col min="514" max="514" width="12" style="117" customWidth="1"/>
    <col min="515" max="515" width="12.28515625" style="117" customWidth="1"/>
    <col min="516" max="516" width="13" style="117" customWidth="1"/>
    <col min="517" max="517" width="12.140625" style="117" customWidth="1"/>
    <col min="518" max="518" width="10.7109375" style="117" customWidth="1"/>
    <col min="519" max="519" width="14" style="117" customWidth="1"/>
    <col min="520" max="520" width="14.140625" style="117" customWidth="1"/>
    <col min="521" max="528" width="10.7109375" style="117" customWidth="1"/>
    <col min="529" max="768" width="10.7109375" style="117"/>
    <col min="769" max="769" width="5.7109375" style="117" customWidth="1"/>
    <col min="770" max="770" width="12" style="117" customWidth="1"/>
    <col min="771" max="771" width="12.28515625" style="117" customWidth="1"/>
    <col min="772" max="772" width="13" style="117" customWidth="1"/>
    <col min="773" max="773" width="12.140625" style="117" customWidth="1"/>
    <col min="774" max="774" width="10.7109375" style="117" customWidth="1"/>
    <col min="775" max="775" width="14" style="117" customWidth="1"/>
    <col min="776" max="776" width="14.140625" style="117" customWidth="1"/>
    <col min="777" max="784" width="10.7109375" style="117" customWidth="1"/>
    <col min="785" max="1024" width="10.7109375" style="117"/>
    <col min="1025" max="1025" width="5.7109375" style="117" customWidth="1"/>
    <col min="1026" max="1026" width="12" style="117" customWidth="1"/>
    <col min="1027" max="1027" width="12.28515625" style="117" customWidth="1"/>
    <col min="1028" max="1028" width="13" style="117" customWidth="1"/>
    <col min="1029" max="1029" width="12.140625" style="117" customWidth="1"/>
    <col min="1030" max="1030" width="10.7109375" style="117" customWidth="1"/>
    <col min="1031" max="1031" width="14" style="117" customWidth="1"/>
    <col min="1032" max="1032" width="14.140625" style="117" customWidth="1"/>
    <col min="1033" max="1040" width="10.7109375" style="117" customWidth="1"/>
    <col min="1041" max="1280" width="10.7109375" style="117"/>
    <col min="1281" max="1281" width="5.7109375" style="117" customWidth="1"/>
    <col min="1282" max="1282" width="12" style="117" customWidth="1"/>
    <col min="1283" max="1283" width="12.28515625" style="117" customWidth="1"/>
    <col min="1284" max="1284" width="13" style="117" customWidth="1"/>
    <col min="1285" max="1285" width="12.140625" style="117" customWidth="1"/>
    <col min="1286" max="1286" width="10.7109375" style="117" customWidth="1"/>
    <col min="1287" max="1287" width="14" style="117" customWidth="1"/>
    <col min="1288" max="1288" width="14.140625" style="117" customWidth="1"/>
    <col min="1289" max="1296" width="10.7109375" style="117" customWidth="1"/>
    <col min="1297" max="1536" width="10.7109375" style="117"/>
    <col min="1537" max="1537" width="5.7109375" style="117" customWidth="1"/>
    <col min="1538" max="1538" width="12" style="117" customWidth="1"/>
    <col min="1539" max="1539" width="12.28515625" style="117" customWidth="1"/>
    <col min="1540" max="1540" width="13" style="117" customWidth="1"/>
    <col min="1541" max="1541" width="12.140625" style="117" customWidth="1"/>
    <col min="1542" max="1542" width="10.7109375" style="117" customWidth="1"/>
    <col min="1543" max="1543" width="14" style="117" customWidth="1"/>
    <col min="1544" max="1544" width="14.140625" style="117" customWidth="1"/>
    <col min="1545" max="1552" width="10.7109375" style="117" customWidth="1"/>
    <col min="1553" max="1792" width="10.7109375" style="117"/>
    <col min="1793" max="1793" width="5.7109375" style="117" customWidth="1"/>
    <col min="1794" max="1794" width="12" style="117" customWidth="1"/>
    <col min="1795" max="1795" width="12.28515625" style="117" customWidth="1"/>
    <col min="1796" max="1796" width="13" style="117" customWidth="1"/>
    <col min="1797" max="1797" width="12.140625" style="117" customWidth="1"/>
    <col min="1798" max="1798" width="10.7109375" style="117" customWidth="1"/>
    <col min="1799" max="1799" width="14" style="117" customWidth="1"/>
    <col min="1800" max="1800" width="14.140625" style="117" customWidth="1"/>
    <col min="1801" max="1808" width="10.7109375" style="117" customWidth="1"/>
    <col min="1809" max="2048" width="10.7109375" style="117"/>
    <col min="2049" max="2049" width="5.7109375" style="117" customWidth="1"/>
    <col min="2050" max="2050" width="12" style="117" customWidth="1"/>
    <col min="2051" max="2051" width="12.28515625" style="117" customWidth="1"/>
    <col min="2052" max="2052" width="13" style="117" customWidth="1"/>
    <col min="2053" max="2053" width="12.140625" style="117" customWidth="1"/>
    <col min="2054" max="2054" width="10.7109375" style="117" customWidth="1"/>
    <col min="2055" max="2055" width="14" style="117" customWidth="1"/>
    <col min="2056" max="2056" width="14.140625" style="117" customWidth="1"/>
    <col min="2057" max="2064" width="10.7109375" style="117" customWidth="1"/>
    <col min="2065" max="2304" width="10.7109375" style="117"/>
    <col min="2305" max="2305" width="5.7109375" style="117" customWidth="1"/>
    <col min="2306" max="2306" width="12" style="117" customWidth="1"/>
    <col min="2307" max="2307" width="12.28515625" style="117" customWidth="1"/>
    <col min="2308" max="2308" width="13" style="117" customWidth="1"/>
    <col min="2309" max="2309" width="12.140625" style="117" customWidth="1"/>
    <col min="2310" max="2310" width="10.7109375" style="117" customWidth="1"/>
    <col min="2311" max="2311" width="14" style="117" customWidth="1"/>
    <col min="2312" max="2312" width="14.140625" style="117" customWidth="1"/>
    <col min="2313" max="2320" width="10.7109375" style="117" customWidth="1"/>
    <col min="2321" max="2560" width="10.7109375" style="117"/>
    <col min="2561" max="2561" width="5.7109375" style="117" customWidth="1"/>
    <col min="2562" max="2562" width="12" style="117" customWidth="1"/>
    <col min="2563" max="2563" width="12.28515625" style="117" customWidth="1"/>
    <col min="2564" max="2564" width="13" style="117" customWidth="1"/>
    <col min="2565" max="2565" width="12.140625" style="117" customWidth="1"/>
    <col min="2566" max="2566" width="10.7109375" style="117" customWidth="1"/>
    <col min="2567" max="2567" width="14" style="117" customWidth="1"/>
    <col min="2568" max="2568" width="14.140625" style="117" customWidth="1"/>
    <col min="2569" max="2576" width="10.7109375" style="117" customWidth="1"/>
    <col min="2577" max="2816" width="10.7109375" style="117"/>
    <col min="2817" max="2817" width="5.7109375" style="117" customWidth="1"/>
    <col min="2818" max="2818" width="12" style="117" customWidth="1"/>
    <col min="2819" max="2819" width="12.28515625" style="117" customWidth="1"/>
    <col min="2820" max="2820" width="13" style="117" customWidth="1"/>
    <col min="2821" max="2821" width="12.140625" style="117" customWidth="1"/>
    <col min="2822" max="2822" width="10.7109375" style="117" customWidth="1"/>
    <col min="2823" max="2823" width="14" style="117" customWidth="1"/>
    <col min="2824" max="2824" width="14.140625" style="117" customWidth="1"/>
    <col min="2825" max="2832" width="10.7109375" style="117" customWidth="1"/>
    <col min="2833" max="3072" width="10.7109375" style="117"/>
    <col min="3073" max="3073" width="5.7109375" style="117" customWidth="1"/>
    <col min="3074" max="3074" width="12" style="117" customWidth="1"/>
    <col min="3075" max="3075" width="12.28515625" style="117" customWidth="1"/>
    <col min="3076" max="3076" width="13" style="117" customWidth="1"/>
    <col min="3077" max="3077" width="12.140625" style="117" customWidth="1"/>
    <col min="3078" max="3078" width="10.7109375" style="117" customWidth="1"/>
    <col min="3079" max="3079" width="14" style="117" customWidth="1"/>
    <col min="3080" max="3080" width="14.140625" style="117" customWidth="1"/>
    <col min="3081" max="3088" width="10.7109375" style="117" customWidth="1"/>
    <col min="3089" max="3328" width="10.7109375" style="117"/>
    <col min="3329" max="3329" width="5.7109375" style="117" customWidth="1"/>
    <col min="3330" max="3330" width="12" style="117" customWidth="1"/>
    <col min="3331" max="3331" width="12.28515625" style="117" customWidth="1"/>
    <col min="3332" max="3332" width="13" style="117" customWidth="1"/>
    <col min="3333" max="3333" width="12.140625" style="117" customWidth="1"/>
    <col min="3334" max="3334" width="10.7109375" style="117" customWidth="1"/>
    <col min="3335" max="3335" width="14" style="117" customWidth="1"/>
    <col min="3336" max="3336" width="14.140625" style="117" customWidth="1"/>
    <col min="3337" max="3344" width="10.7109375" style="117" customWidth="1"/>
    <col min="3345" max="3584" width="10.7109375" style="117"/>
    <col min="3585" max="3585" width="5.7109375" style="117" customWidth="1"/>
    <col min="3586" max="3586" width="12" style="117" customWidth="1"/>
    <col min="3587" max="3587" width="12.28515625" style="117" customWidth="1"/>
    <col min="3588" max="3588" width="13" style="117" customWidth="1"/>
    <col min="3589" max="3589" width="12.140625" style="117" customWidth="1"/>
    <col min="3590" max="3590" width="10.7109375" style="117" customWidth="1"/>
    <col min="3591" max="3591" width="14" style="117" customWidth="1"/>
    <col min="3592" max="3592" width="14.140625" style="117" customWidth="1"/>
    <col min="3593" max="3600" width="10.7109375" style="117" customWidth="1"/>
    <col min="3601" max="3840" width="10.7109375" style="117"/>
    <col min="3841" max="3841" width="5.7109375" style="117" customWidth="1"/>
    <col min="3842" max="3842" width="12" style="117" customWidth="1"/>
    <col min="3843" max="3843" width="12.28515625" style="117" customWidth="1"/>
    <col min="3844" max="3844" width="13" style="117" customWidth="1"/>
    <col min="3845" max="3845" width="12.140625" style="117" customWidth="1"/>
    <col min="3846" max="3846" width="10.7109375" style="117" customWidth="1"/>
    <col min="3847" max="3847" width="14" style="117" customWidth="1"/>
    <col min="3848" max="3848" width="14.140625" style="117" customWidth="1"/>
    <col min="3849" max="3856" width="10.7109375" style="117" customWidth="1"/>
    <col min="3857" max="4096" width="10.7109375" style="117"/>
    <col min="4097" max="4097" width="5.7109375" style="117" customWidth="1"/>
    <col min="4098" max="4098" width="12" style="117" customWidth="1"/>
    <col min="4099" max="4099" width="12.28515625" style="117" customWidth="1"/>
    <col min="4100" max="4100" width="13" style="117" customWidth="1"/>
    <col min="4101" max="4101" width="12.140625" style="117" customWidth="1"/>
    <col min="4102" max="4102" width="10.7109375" style="117" customWidth="1"/>
    <col min="4103" max="4103" width="14" style="117" customWidth="1"/>
    <col min="4104" max="4104" width="14.140625" style="117" customWidth="1"/>
    <col min="4105" max="4112" width="10.7109375" style="117" customWidth="1"/>
    <col min="4113" max="4352" width="10.7109375" style="117"/>
    <col min="4353" max="4353" width="5.7109375" style="117" customWidth="1"/>
    <col min="4354" max="4354" width="12" style="117" customWidth="1"/>
    <col min="4355" max="4355" width="12.28515625" style="117" customWidth="1"/>
    <col min="4356" max="4356" width="13" style="117" customWidth="1"/>
    <col min="4357" max="4357" width="12.140625" style="117" customWidth="1"/>
    <col min="4358" max="4358" width="10.7109375" style="117" customWidth="1"/>
    <col min="4359" max="4359" width="14" style="117" customWidth="1"/>
    <col min="4360" max="4360" width="14.140625" style="117" customWidth="1"/>
    <col min="4361" max="4368" width="10.7109375" style="117" customWidth="1"/>
    <col min="4369" max="4608" width="10.7109375" style="117"/>
    <col min="4609" max="4609" width="5.7109375" style="117" customWidth="1"/>
    <col min="4610" max="4610" width="12" style="117" customWidth="1"/>
    <col min="4611" max="4611" width="12.28515625" style="117" customWidth="1"/>
    <col min="4612" max="4612" width="13" style="117" customWidth="1"/>
    <col min="4613" max="4613" width="12.140625" style="117" customWidth="1"/>
    <col min="4614" max="4614" width="10.7109375" style="117" customWidth="1"/>
    <col min="4615" max="4615" width="14" style="117" customWidth="1"/>
    <col min="4616" max="4616" width="14.140625" style="117" customWidth="1"/>
    <col min="4617" max="4624" width="10.7109375" style="117" customWidth="1"/>
    <col min="4625" max="4864" width="10.7109375" style="117"/>
    <col min="4865" max="4865" width="5.7109375" style="117" customWidth="1"/>
    <col min="4866" max="4866" width="12" style="117" customWidth="1"/>
    <col min="4867" max="4867" width="12.28515625" style="117" customWidth="1"/>
    <col min="4868" max="4868" width="13" style="117" customWidth="1"/>
    <col min="4869" max="4869" width="12.140625" style="117" customWidth="1"/>
    <col min="4870" max="4870" width="10.7109375" style="117" customWidth="1"/>
    <col min="4871" max="4871" width="14" style="117" customWidth="1"/>
    <col min="4872" max="4872" width="14.140625" style="117" customWidth="1"/>
    <col min="4873" max="4880" width="10.7109375" style="117" customWidth="1"/>
    <col min="4881" max="5120" width="10.7109375" style="117"/>
    <col min="5121" max="5121" width="5.7109375" style="117" customWidth="1"/>
    <col min="5122" max="5122" width="12" style="117" customWidth="1"/>
    <col min="5123" max="5123" width="12.28515625" style="117" customWidth="1"/>
    <col min="5124" max="5124" width="13" style="117" customWidth="1"/>
    <col min="5125" max="5125" width="12.140625" style="117" customWidth="1"/>
    <col min="5126" max="5126" width="10.7109375" style="117" customWidth="1"/>
    <col min="5127" max="5127" width="14" style="117" customWidth="1"/>
    <col min="5128" max="5128" width="14.140625" style="117" customWidth="1"/>
    <col min="5129" max="5136" width="10.7109375" style="117" customWidth="1"/>
    <col min="5137" max="5376" width="10.7109375" style="117"/>
    <col min="5377" max="5377" width="5.7109375" style="117" customWidth="1"/>
    <col min="5378" max="5378" width="12" style="117" customWidth="1"/>
    <col min="5379" max="5379" width="12.28515625" style="117" customWidth="1"/>
    <col min="5380" max="5380" width="13" style="117" customWidth="1"/>
    <col min="5381" max="5381" width="12.140625" style="117" customWidth="1"/>
    <col min="5382" max="5382" width="10.7109375" style="117" customWidth="1"/>
    <col min="5383" max="5383" width="14" style="117" customWidth="1"/>
    <col min="5384" max="5384" width="14.140625" style="117" customWidth="1"/>
    <col min="5385" max="5392" width="10.7109375" style="117" customWidth="1"/>
    <col min="5393" max="5632" width="10.7109375" style="117"/>
    <col min="5633" max="5633" width="5.7109375" style="117" customWidth="1"/>
    <col min="5634" max="5634" width="12" style="117" customWidth="1"/>
    <col min="5635" max="5635" width="12.28515625" style="117" customWidth="1"/>
    <col min="5636" max="5636" width="13" style="117" customWidth="1"/>
    <col min="5637" max="5637" width="12.140625" style="117" customWidth="1"/>
    <col min="5638" max="5638" width="10.7109375" style="117" customWidth="1"/>
    <col min="5639" max="5639" width="14" style="117" customWidth="1"/>
    <col min="5640" max="5640" width="14.140625" style="117" customWidth="1"/>
    <col min="5641" max="5648" width="10.7109375" style="117" customWidth="1"/>
    <col min="5649" max="5888" width="10.7109375" style="117"/>
    <col min="5889" max="5889" width="5.7109375" style="117" customWidth="1"/>
    <col min="5890" max="5890" width="12" style="117" customWidth="1"/>
    <col min="5891" max="5891" width="12.28515625" style="117" customWidth="1"/>
    <col min="5892" max="5892" width="13" style="117" customWidth="1"/>
    <col min="5893" max="5893" width="12.140625" style="117" customWidth="1"/>
    <col min="5894" max="5894" width="10.7109375" style="117" customWidth="1"/>
    <col min="5895" max="5895" width="14" style="117" customWidth="1"/>
    <col min="5896" max="5896" width="14.140625" style="117" customWidth="1"/>
    <col min="5897" max="5904" width="10.7109375" style="117" customWidth="1"/>
    <col min="5905" max="6144" width="10.7109375" style="117"/>
    <col min="6145" max="6145" width="5.7109375" style="117" customWidth="1"/>
    <col min="6146" max="6146" width="12" style="117" customWidth="1"/>
    <col min="6147" max="6147" width="12.28515625" style="117" customWidth="1"/>
    <col min="6148" max="6148" width="13" style="117" customWidth="1"/>
    <col min="6149" max="6149" width="12.140625" style="117" customWidth="1"/>
    <col min="6150" max="6150" width="10.7109375" style="117" customWidth="1"/>
    <col min="6151" max="6151" width="14" style="117" customWidth="1"/>
    <col min="6152" max="6152" width="14.140625" style="117" customWidth="1"/>
    <col min="6153" max="6160" width="10.7109375" style="117" customWidth="1"/>
    <col min="6161" max="6400" width="10.7109375" style="117"/>
    <col min="6401" max="6401" width="5.7109375" style="117" customWidth="1"/>
    <col min="6402" max="6402" width="12" style="117" customWidth="1"/>
    <col min="6403" max="6403" width="12.28515625" style="117" customWidth="1"/>
    <col min="6404" max="6404" width="13" style="117" customWidth="1"/>
    <col min="6405" max="6405" width="12.140625" style="117" customWidth="1"/>
    <col min="6406" max="6406" width="10.7109375" style="117" customWidth="1"/>
    <col min="6407" max="6407" width="14" style="117" customWidth="1"/>
    <col min="6408" max="6408" width="14.140625" style="117" customWidth="1"/>
    <col min="6409" max="6416" width="10.7109375" style="117" customWidth="1"/>
    <col min="6417" max="6656" width="10.7109375" style="117"/>
    <col min="6657" max="6657" width="5.7109375" style="117" customWidth="1"/>
    <col min="6658" max="6658" width="12" style="117" customWidth="1"/>
    <col min="6659" max="6659" width="12.28515625" style="117" customWidth="1"/>
    <col min="6660" max="6660" width="13" style="117" customWidth="1"/>
    <col min="6661" max="6661" width="12.140625" style="117" customWidth="1"/>
    <col min="6662" max="6662" width="10.7109375" style="117" customWidth="1"/>
    <col min="6663" max="6663" width="14" style="117" customWidth="1"/>
    <col min="6664" max="6664" width="14.140625" style="117" customWidth="1"/>
    <col min="6665" max="6672" width="10.7109375" style="117" customWidth="1"/>
    <col min="6673" max="6912" width="10.7109375" style="117"/>
    <col min="6913" max="6913" width="5.7109375" style="117" customWidth="1"/>
    <col min="6914" max="6914" width="12" style="117" customWidth="1"/>
    <col min="6915" max="6915" width="12.28515625" style="117" customWidth="1"/>
    <col min="6916" max="6916" width="13" style="117" customWidth="1"/>
    <col min="6917" max="6917" width="12.140625" style="117" customWidth="1"/>
    <col min="6918" max="6918" width="10.7109375" style="117" customWidth="1"/>
    <col min="6919" max="6919" width="14" style="117" customWidth="1"/>
    <col min="6920" max="6920" width="14.140625" style="117" customWidth="1"/>
    <col min="6921" max="6928" width="10.7109375" style="117" customWidth="1"/>
    <col min="6929" max="7168" width="10.7109375" style="117"/>
    <col min="7169" max="7169" width="5.7109375" style="117" customWidth="1"/>
    <col min="7170" max="7170" width="12" style="117" customWidth="1"/>
    <col min="7171" max="7171" width="12.28515625" style="117" customWidth="1"/>
    <col min="7172" max="7172" width="13" style="117" customWidth="1"/>
    <col min="7173" max="7173" width="12.140625" style="117" customWidth="1"/>
    <col min="7174" max="7174" width="10.7109375" style="117" customWidth="1"/>
    <col min="7175" max="7175" width="14" style="117" customWidth="1"/>
    <col min="7176" max="7176" width="14.140625" style="117" customWidth="1"/>
    <col min="7177" max="7184" width="10.7109375" style="117" customWidth="1"/>
    <col min="7185" max="7424" width="10.7109375" style="117"/>
    <col min="7425" max="7425" width="5.7109375" style="117" customWidth="1"/>
    <col min="7426" max="7426" width="12" style="117" customWidth="1"/>
    <col min="7427" max="7427" width="12.28515625" style="117" customWidth="1"/>
    <col min="7428" max="7428" width="13" style="117" customWidth="1"/>
    <col min="7429" max="7429" width="12.140625" style="117" customWidth="1"/>
    <col min="7430" max="7430" width="10.7109375" style="117" customWidth="1"/>
    <col min="7431" max="7431" width="14" style="117" customWidth="1"/>
    <col min="7432" max="7432" width="14.140625" style="117" customWidth="1"/>
    <col min="7433" max="7440" width="10.7109375" style="117" customWidth="1"/>
    <col min="7441" max="7680" width="10.7109375" style="117"/>
    <col min="7681" max="7681" width="5.7109375" style="117" customWidth="1"/>
    <col min="7682" max="7682" width="12" style="117" customWidth="1"/>
    <col min="7683" max="7683" width="12.28515625" style="117" customWidth="1"/>
    <col min="7684" max="7684" width="13" style="117" customWidth="1"/>
    <col min="7685" max="7685" width="12.140625" style="117" customWidth="1"/>
    <col min="7686" max="7686" width="10.7109375" style="117" customWidth="1"/>
    <col min="7687" max="7687" width="14" style="117" customWidth="1"/>
    <col min="7688" max="7688" width="14.140625" style="117" customWidth="1"/>
    <col min="7689" max="7696" width="10.7109375" style="117" customWidth="1"/>
    <col min="7697" max="7936" width="10.7109375" style="117"/>
    <col min="7937" max="7937" width="5.7109375" style="117" customWidth="1"/>
    <col min="7938" max="7938" width="12" style="117" customWidth="1"/>
    <col min="7939" max="7939" width="12.28515625" style="117" customWidth="1"/>
    <col min="7940" max="7940" width="13" style="117" customWidth="1"/>
    <col min="7941" max="7941" width="12.140625" style="117" customWidth="1"/>
    <col min="7942" max="7942" width="10.7109375" style="117" customWidth="1"/>
    <col min="7943" max="7943" width="14" style="117" customWidth="1"/>
    <col min="7944" max="7944" width="14.140625" style="117" customWidth="1"/>
    <col min="7945" max="7952" width="10.7109375" style="117" customWidth="1"/>
    <col min="7953" max="8192" width="10.7109375" style="117"/>
    <col min="8193" max="8193" width="5.7109375" style="117" customWidth="1"/>
    <col min="8194" max="8194" width="12" style="117" customWidth="1"/>
    <col min="8195" max="8195" width="12.28515625" style="117" customWidth="1"/>
    <col min="8196" max="8196" width="13" style="117" customWidth="1"/>
    <col min="8197" max="8197" width="12.140625" style="117" customWidth="1"/>
    <col min="8198" max="8198" width="10.7109375" style="117" customWidth="1"/>
    <col min="8199" max="8199" width="14" style="117" customWidth="1"/>
    <col min="8200" max="8200" width="14.140625" style="117" customWidth="1"/>
    <col min="8201" max="8208" width="10.7109375" style="117" customWidth="1"/>
    <col min="8209" max="8448" width="10.7109375" style="117"/>
    <col min="8449" max="8449" width="5.7109375" style="117" customWidth="1"/>
    <col min="8450" max="8450" width="12" style="117" customWidth="1"/>
    <col min="8451" max="8451" width="12.28515625" style="117" customWidth="1"/>
    <col min="8452" max="8452" width="13" style="117" customWidth="1"/>
    <col min="8453" max="8453" width="12.140625" style="117" customWidth="1"/>
    <col min="8454" max="8454" width="10.7109375" style="117" customWidth="1"/>
    <col min="8455" max="8455" width="14" style="117" customWidth="1"/>
    <col min="8456" max="8456" width="14.140625" style="117" customWidth="1"/>
    <col min="8457" max="8464" width="10.7109375" style="117" customWidth="1"/>
    <col min="8465" max="8704" width="10.7109375" style="117"/>
    <col min="8705" max="8705" width="5.7109375" style="117" customWidth="1"/>
    <col min="8706" max="8706" width="12" style="117" customWidth="1"/>
    <col min="8707" max="8707" width="12.28515625" style="117" customWidth="1"/>
    <col min="8708" max="8708" width="13" style="117" customWidth="1"/>
    <col min="8709" max="8709" width="12.140625" style="117" customWidth="1"/>
    <col min="8710" max="8710" width="10.7109375" style="117" customWidth="1"/>
    <col min="8711" max="8711" width="14" style="117" customWidth="1"/>
    <col min="8712" max="8712" width="14.140625" style="117" customWidth="1"/>
    <col min="8713" max="8720" width="10.7109375" style="117" customWidth="1"/>
    <col min="8721" max="8960" width="10.7109375" style="117"/>
    <col min="8961" max="8961" width="5.7109375" style="117" customWidth="1"/>
    <col min="8962" max="8962" width="12" style="117" customWidth="1"/>
    <col min="8963" max="8963" width="12.28515625" style="117" customWidth="1"/>
    <col min="8964" max="8964" width="13" style="117" customWidth="1"/>
    <col min="8965" max="8965" width="12.140625" style="117" customWidth="1"/>
    <col min="8966" max="8966" width="10.7109375" style="117" customWidth="1"/>
    <col min="8967" max="8967" width="14" style="117" customWidth="1"/>
    <col min="8968" max="8968" width="14.140625" style="117" customWidth="1"/>
    <col min="8969" max="8976" width="10.7109375" style="117" customWidth="1"/>
    <col min="8977" max="9216" width="10.7109375" style="117"/>
    <col min="9217" max="9217" width="5.7109375" style="117" customWidth="1"/>
    <col min="9218" max="9218" width="12" style="117" customWidth="1"/>
    <col min="9219" max="9219" width="12.28515625" style="117" customWidth="1"/>
    <col min="9220" max="9220" width="13" style="117" customWidth="1"/>
    <col min="9221" max="9221" width="12.140625" style="117" customWidth="1"/>
    <col min="9222" max="9222" width="10.7109375" style="117" customWidth="1"/>
    <col min="9223" max="9223" width="14" style="117" customWidth="1"/>
    <col min="9224" max="9224" width="14.140625" style="117" customWidth="1"/>
    <col min="9225" max="9232" width="10.7109375" style="117" customWidth="1"/>
    <col min="9233" max="9472" width="10.7109375" style="117"/>
    <col min="9473" max="9473" width="5.7109375" style="117" customWidth="1"/>
    <col min="9474" max="9474" width="12" style="117" customWidth="1"/>
    <col min="9475" max="9475" width="12.28515625" style="117" customWidth="1"/>
    <col min="9476" max="9476" width="13" style="117" customWidth="1"/>
    <col min="9477" max="9477" width="12.140625" style="117" customWidth="1"/>
    <col min="9478" max="9478" width="10.7109375" style="117" customWidth="1"/>
    <col min="9479" max="9479" width="14" style="117" customWidth="1"/>
    <col min="9480" max="9480" width="14.140625" style="117" customWidth="1"/>
    <col min="9481" max="9488" width="10.7109375" style="117" customWidth="1"/>
    <col min="9489" max="9728" width="10.7109375" style="117"/>
    <col min="9729" max="9729" width="5.7109375" style="117" customWidth="1"/>
    <col min="9730" max="9730" width="12" style="117" customWidth="1"/>
    <col min="9731" max="9731" width="12.28515625" style="117" customWidth="1"/>
    <col min="9732" max="9732" width="13" style="117" customWidth="1"/>
    <col min="9733" max="9733" width="12.140625" style="117" customWidth="1"/>
    <col min="9734" max="9734" width="10.7109375" style="117" customWidth="1"/>
    <col min="9735" max="9735" width="14" style="117" customWidth="1"/>
    <col min="9736" max="9736" width="14.140625" style="117" customWidth="1"/>
    <col min="9737" max="9744" width="10.7109375" style="117" customWidth="1"/>
    <col min="9745" max="9984" width="10.7109375" style="117"/>
    <col min="9985" max="9985" width="5.7109375" style="117" customWidth="1"/>
    <col min="9986" max="9986" width="12" style="117" customWidth="1"/>
    <col min="9987" max="9987" width="12.28515625" style="117" customWidth="1"/>
    <col min="9988" max="9988" width="13" style="117" customWidth="1"/>
    <col min="9989" max="9989" width="12.140625" style="117" customWidth="1"/>
    <col min="9990" max="9990" width="10.7109375" style="117" customWidth="1"/>
    <col min="9991" max="9991" width="14" style="117" customWidth="1"/>
    <col min="9992" max="9992" width="14.140625" style="117" customWidth="1"/>
    <col min="9993" max="10000" width="10.7109375" style="117" customWidth="1"/>
    <col min="10001" max="10240" width="10.7109375" style="117"/>
    <col min="10241" max="10241" width="5.7109375" style="117" customWidth="1"/>
    <col min="10242" max="10242" width="12" style="117" customWidth="1"/>
    <col min="10243" max="10243" width="12.28515625" style="117" customWidth="1"/>
    <col min="10244" max="10244" width="13" style="117" customWidth="1"/>
    <col min="10245" max="10245" width="12.140625" style="117" customWidth="1"/>
    <col min="10246" max="10246" width="10.7109375" style="117" customWidth="1"/>
    <col min="10247" max="10247" width="14" style="117" customWidth="1"/>
    <col min="10248" max="10248" width="14.140625" style="117" customWidth="1"/>
    <col min="10249" max="10256" width="10.7109375" style="117" customWidth="1"/>
    <col min="10257" max="10496" width="10.7109375" style="117"/>
    <col min="10497" max="10497" width="5.7109375" style="117" customWidth="1"/>
    <col min="10498" max="10498" width="12" style="117" customWidth="1"/>
    <col min="10499" max="10499" width="12.28515625" style="117" customWidth="1"/>
    <col min="10500" max="10500" width="13" style="117" customWidth="1"/>
    <col min="10501" max="10501" width="12.140625" style="117" customWidth="1"/>
    <col min="10502" max="10502" width="10.7109375" style="117" customWidth="1"/>
    <col min="10503" max="10503" width="14" style="117" customWidth="1"/>
    <col min="10504" max="10504" width="14.140625" style="117" customWidth="1"/>
    <col min="10505" max="10512" width="10.7109375" style="117" customWidth="1"/>
    <col min="10513" max="10752" width="10.7109375" style="117"/>
    <col min="10753" max="10753" width="5.7109375" style="117" customWidth="1"/>
    <col min="10754" max="10754" width="12" style="117" customWidth="1"/>
    <col min="10755" max="10755" width="12.28515625" style="117" customWidth="1"/>
    <col min="10756" max="10756" width="13" style="117" customWidth="1"/>
    <col min="10757" max="10757" width="12.140625" style="117" customWidth="1"/>
    <col min="10758" max="10758" width="10.7109375" style="117" customWidth="1"/>
    <col min="10759" max="10759" width="14" style="117" customWidth="1"/>
    <col min="10760" max="10760" width="14.140625" style="117" customWidth="1"/>
    <col min="10761" max="10768" width="10.7109375" style="117" customWidth="1"/>
    <col min="10769" max="11008" width="10.7109375" style="117"/>
    <col min="11009" max="11009" width="5.7109375" style="117" customWidth="1"/>
    <col min="11010" max="11010" width="12" style="117" customWidth="1"/>
    <col min="11011" max="11011" width="12.28515625" style="117" customWidth="1"/>
    <col min="11012" max="11012" width="13" style="117" customWidth="1"/>
    <col min="11013" max="11013" width="12.140625" style="117" customWidth="1"/>
    <col min="11014" max="11014" width="10.7109375" style="117" customWidth="1"/>
    <col min="11015" max="11015" width="14" style="117" customWidth="1"/>
    <col min="11016" max="11016" width="14.140625" style="117" customWidth="1"/>
    <col min="11017" max="11024" width="10.7109375" style="117" customWidth="1"/>
    <col min="11025" max="11264" width="10.7109375" style="117"/>
    <col min="11265" max="11265" width="5.7109375" style="117" customWidth="1"/>
    <col min="11266" max="11266" width="12" style="117" customWidth="1"/>
    <col min="11267" max="11267" width="12.28515625" style="117" customWidth="1"/>
    <col min="11268" max="11268" width="13" style="117" customWidth="1"/>
    <col min="11269" max="11269" width="12.140625" style="117" customWidth="1"/>
    <col min="11270" max="11270" width="10.7109375" style="117" customWidth="1"/>
    <col min="11271" max="11271" width="14" style="117" customWidth="1"/>
    <col min="11272" max="11272" width="14.140625" style="117" customWidth="1"/>
    <col min="11273" max="11280" width="10.7109375" style="117" customWidth="1"/>
    <col min="11281" max="11520" width="10.7109375" style="117"/>
    <col min="11521" max="11521" width="5.7109375" style="117" customWidth="1"/>
    <col min="11522" max="11522" width="12" style="117" customWidth="1"/>
    <col min="11523" max="11523" width="12.28515625" style="117" customWidth="1"/>
    <col min="11524" max="11524" width="13" style="117" customWidth="1"/>
    <col min="11525" max="11525" width="12.140625" style="117" customWidth="1"/>
    <col min="11526" max="11526" width="10.7109375" style="117" customWidth="1"/>
    <col min="11527" max="11527" width="14" style="117" customWidth="1"/>
    <col min="11528" max="11528" width="14.140625" style="117" customWidth="1"/>
    <col min="11529" max="11536" width="10.7109375" style="117" customWidth="1"/>
    <col min="11537" max="11776" width="10.7109375" style="117"/>
    <col min="11777" max="11777" width="5.7109375" style="117" customWidth="1"/>
    <col min="11778" max="11778" width="12" style="117" customWidth="1"/>
    <col min="11779" max="11779" width="12.28515625" style="117" customWidth="1"/>
    <col min="11780" max="11780" width="13" style="117" customWidth="1"/>
    <col min="11781" max="11781" width="12.140625" style="117" customWidth="1"/>
    <col min="11782" max="11782" width="10.7109375" style="117" customWidth="1"/>
    <col min="11783" max="11783" width="14" style="117" customWidth="1"/>
    <col min="11784" max="11784" width="14.140625" style="117" customWidth="1"/>
    <col min="11785" max="11792" width="10.7109375" style="117" customWidth="1"/>
    <col min="11793" max="12032" width="10.7109375" style="117"/>
    <col min="12033" max="12033" width="5.7109375" style="117" customWidth="1"/>
    <col min="12034" max="12034" width="12" style="117" customWidth="1"/>
    <col min="12035" max="12035" width="12.28515625" style="117" customWidth="1"/>
    <col min="12036" max="12036" width="13" style="117" customWidth="1"/>
    <col min="12037" max="12037" width="12.140625" style="117" customWidth="1"/>
    <col min="12038" max="12038" width="10.7109375" style="117" customWidth="1"/>
    <col min="12039" max="12039" width="14" style="117" customWidth="1"/>
    <col min="12040" max="12040" width="14.140625" style="117" customWidth="1"/>
    <col min="12041" max="12048" width="10.7109375" style="117" customWidth="1"/>
    <col min="12049" max="12288" width="10.7109375" style="117"/>
    <col min="12289" max="12289" width="5.7109375" style="117" customWidth="1"/>
    <col min="12290" max="12290" width="12" style="117" customWidth="1"/>
    <col min="12291" max="12291" width="12.28515625" style="117" customWidth="1"/>
    <col min="12292" max="12292" width="13" style="117" customWidth="1"/>
    <col min="12293" max="12293" width="12.140625" style="117" customWidth="1"/>
    <col min="12294" max="12294" width="10.7109375" style="117" customWidth="1"/>
    <col min="12295" max="12295" width="14" style="117" customWidth="1"/>
    <col min="12296" max="12296" width="14.140625" style="117" customWidth="1"/>
    <col min="12297" max="12304" width="10.7109375" style="117" customWidth="1"/>
    <col min="12305" max="12544" width="10.7109375" style="117"/>
    <col min="12545" max="12545" width="5.7109375" style="117" customWidth="1"/>
    <col min="12546" max="12546" width="12" style="117" customWidth="1"/>
    <col min="12547" max="12547" width="12.28515625" style="117" customWidth="1"/>
    <col min="12548" max="12548" width="13" style="117" customWidth="1"/>
    <col min="12549" max="12549" width="12.140625" style="117" customWidth="1"/>
    <col min="12550" max="12550" width="10.7109375" style="117" customWidth="1"/>
    <col min="12551" max="12551" width="14" style="117" customWidth="1"/>
    <col min="12552" max="12552" width="14.140625" style="117" customWidth="1"/>
    <col min="12553" max="12560" width="10.7109375" style="117" customWidth="1"/>
    <col min="12561" max="12800" width="10.7109375" style="117"/>
    <col min="12801" max="12801" width="5.7109375" style="117" customWidth="1"/>
    <col min="12802" max="12802" width="12" style="117" customWidth="1"/>
    <col min="12803" max="12803" width="12.28515625" style="117" customWidth="1"/>
    <col min="12804" max="12804" width="13" style="117" customWidth="1"/>
    <col min="12805" max="12805" width="12.140625" style="117" customWidth="1"/>
    <col min="12806" max="12806" width="10.7109375" style="117" customWidth="1"/>
    <col min="12807" max="12807" width="14" style="117" customWidth="1"/>
    <col min="12808" max="12808" width="14.140625" style="117" customWidth="1"/>
    <col min="12809" max="12816" width="10.7109375" style="117" customWidth="1"/>
    <col min="12817" max="13056" width="10.7109375" style="117"/>
    <col min="13057" max="13057" width="5.7109375" style="117" customWidth="1"/>
    <col min="13058" max="13058" width="12" style="117" customWidth="1"/>
    <col min="13059" max="13059" width="12.28515625" style="117" customWidth="1"/>
    <col min="13060" max="13060" width="13" style="117" customWidth="1"/>
    <col min="13061" max="13061" width="12.140625" style="117" customWidth="1"/>
    <col min="13062" max="13062" width="10.7109375" style="117" customWidth="1"/>
    <col min="13063" max="13063" width="14" style="117" customWidth="1"/>
    <col min="13064" max="13064" width="14.140625" style="117" customWidth="1"/>
    <col min="13065" max="13072" width="10.7109375" style="117" customWidth="1"/>
    <col min="13073" max="13312" width="10.7109375" style="117"/>
    <col min="13313" max="13313" width="5.7109375" style="117" customWidth="1"/>
    <col min="13314" max="13314" width="12" style="117" customWidth="1"/>
    <col min="13315" max="13315" width="12.28515625" style="117" customWidth="1"/>
    <col min="13316" max="13316" width="13" style="117" customWidth="1"/>
    <col min="13317" max="13317" width="12.140625" style="117" customWidth="1"/>
    <col min="13318" max="13318" width="10.7109375" style="117" customWidth="1"/>
    <col min="13319" max="13319" width="14" style="117" customWidth="1"/>
    <col min="13320" max="13320" width="14.140625" style="117" customWidth="1"/>
    <col min="13321" max="13328" width="10.7109375" style="117" customWidth="1"/>
    <col min="13329" max="13568" width="10.7109375" style="117"/>
    <col min="13569" max="13569" width="5.7109375" style="117" customWidth="1"/>
    <col min="13570" max="13570" width="12" style="117" customWidth="1"/>
    <col min="13571" max="13571" width="12.28515625" style="117" customWidth="1"/>
    <col min="13572" max="13572" width="13" style="117" customWidth="1"/>
    <col min="13573" max="13573" width="12.140625" style="117" customWidth="1"/>
    <col min="13574" max="13574" width="10.7109375" style="117" customWidth="1"/>
    <col min="13575" max="13575" width="14" style="117" customWidth="1"/>
    <col min="13576" max="13576" width="14.140625" style="117" customWidth="1"/>
    <col min="13577" max="13584" width="10.7109375" style="117" customWidth="1"/>
    <col min="13585" max="13824" width="10.7109375" style="117"/>
    <col min="13825" max="13825" width="5.7109375" style="117" customWidth="1"/>
    <col min="13826" max="13826" width="12" style="117" customWidth="1"/>
    <col min="13827" max="13827" width="12.28515625" style="117" customWidth="1"/>
    <col min="13828" max="13828" width="13" style="117" customWidth="1"/>
    <col min="13829" max="13829" width="12.140625" style="117" customWidth="1"/>
    <col min="13830" max="13830" width="10.7109375" style="117" customWidth="1"/>
    <col min="13831" max="13831" width="14" style="117" customWidth="1"/>
    <col min="13832" max="13832" width="14.140625" style="117" customWidth="1"/>
    <col min="13833" max="13840" width="10.7109375" style="117" customWidth="1"/>
    <col min="13841" max="14080" width="10.7109375" style="117"/>
    <col min="14081" max="14081" width="5.7109375" style="117" customWidth="1"/>
    <col min="14082" max="14082" width="12" style="117" customWidth="1"/>
    <col min="14083" max="14083" width="12.28515625" style="117" customWidth="1"/>
    <col min="14084" max="14084" width="13" style="117" customWidth="1"/>
    <col min="14085" max="14085" width="12.140625" style="117" customWidth="1"/>
    <col min="14086" max="14086" width="10.7109375" style="117" customWidth="1"/>
    <col min="14087" max="14087" width="14" style="117" customWidth="1"/>
    <col min="14088" max="14088" width="14.140625" style="117" customWidth="1"/>
    <col min="14089" max="14096" width="10.7109375" style="117" customWidth="1"/>
    <col min="14097" max="14336" width="10.7109375" style="117"/>
    <col min="14337" max="14337" width="5.7109375" style="117" customWidth="1"/>
    <col min="14338" max="14338" width="12" style="117" customWidth="1"/>
    <col min="14339" max="14339" width="12.28515625" style="117" customWidth="1"/>
    <col min="14340" max="14340" width="13" style="117" customWidth="1"/>
    <col min="14341" max="14341" width="12.140625" style="117" customWidth="1"/>
    <col min="14342" max="14342" width="10.7109375" style="117" customWidth="1"/>
    <col min="14343" max="14343" width="14" style="117" customWidth="1"/>
    <col min="14344" max="14344" width="14.140625" style="117" customWidth="1"/>
    <col min="14345" max="14352" width="10.7109375" style="117" customWidth="1"/>
    <col min="14353" max="14592" width="10.7109375" style="117"/>
    <col min="14593" max="14593" width="5.7109375" style="117" customWidth="1"/>
    <col min="14594" max="14594" width="12" style="117" customWidth="1"/>
    <col min="14595" max="14595" width="12.28515625" style="117" customWidth="1"/>
    <col min="14596" max="14596" width="13" style="117" customWidth="1"/>
    <col min="14597" max="14597" width="12.140625" style="117" customWidth="1"/>
    <col min="14598" max="14598" width="10.7109375" style="117" customWidth="1"/>
    <col min="14599" max="14599" width="14" style="117" customWidth="1"/>
    <col min="14600" max="14600" width="14.140625" style="117" customWidth="1"/>
    <col min="14601" max="14608" width="10.7109375" style="117" customWidth="1"/>
    <col min="14609" max="14848" width="10.7109375" style="117"/>
    <col min="14849" max="14849" width="5.7109375" style="117" customWidth="1"/>
    <col min="14850" max="14850" width="12" style="117" customWidth="1"/>
    <col min="14851" max="14851" width="12.28515625" style="117" customWidth="1"/>
    <col min="14852" max="14852" width="13" style="117" customWidth="1"/>
    <col min="14853" max="14853" width="12.140625" style="117" customWidth="1"/>
    <col min="14854" max="14854" width="10.7109375" style="117" customWidth="1"/>
    <col min="14855" max="14855" width="14" style="117" customWidth="1"/>
    <col min="14856" max="14856" width="14.140625" style="117" customWidth="1"/>
    <col min="14857" max="14864" width="10.7109375" style="117" customWidth="1"/>
    <col min="14865" max="15104" width="10.7109375" style="117"/>
    <col min="15105" max="15105" width="5.7109375" style="117" customWidth="1"/>
    <col min="15106" max="15106" width="12" style="117" customWidth="1"/>
    <col min="15107" max="15107" width="12.28515625" style="117" customWidth="1"/>
    <col min="15108" max="15108" width="13" style="117" customWidth="1"/>
    <col min="15109" max="15109" width="12.140625" style="117" customWidth="1"/>
    <col min="15110" max="15110" width="10.7109375" style="117" customWidth="1"/>
    <col min="15111" max="15111" width="14" style="117" customWidth="1"/>
    <col min="15112" max="15112" width="14.140625" style="117" customWidth="1"/>
    <col min="15113" max="15120" width="10.7109375" style="117" customWidth="1"/>
    <col min="15121" max="15360" width="10.7109375" style="117"/>
    <col min="15361" max="15361" width="5.7109375" style="117" customWidth="1"/>
    <col min="15362" max="15362" width="12" style="117" customWidth="1"/>
    <col min="15363" max="15363" width="12.28515625" style="117" customWidth="1"/>
    <col min="15364" max="15364" width="13" style="117" customWidth="1"/>
    <col min="15365" max="15365" width="12.140625" style="117" customWidth="1"/>
    <col min="15366" max="15366" width="10.7109375" style="117" customWidth="1"/>
    <col min="15367" max="15367" width="14" style="117" customWidth="1"/>
    <col min="15368" max="15368" width="14.140625" style="117" customWidth="1"/>
    <col min="15369" max="15376" width="10.7109375" style="117" customWidth="1"/>
    <col min="15377" max="15616" width="10.7109375" style="117"/>
    <col min="15617" max="15617" width="5.7109375" style="117" customWidth="1"/>
    <col min="15618" max="15618" width="12" style="117" customWidth="1"/>
    <col min="15619" max="15619" width="12.28515625" style="117" customWidth="1"/>
    <col min="15620" max="15620" width="13" style="117" customWidth="1"/>
    <col min="15621" max="15621" width="12.140625" style="117" customWidth="1"/>
    <col min="15622" max="15622" width="10.7109375" style="117" customWidth="1"/>
    <col min="15623" max="15623" width="14" style="117" customWidth="1"/>
    <col min="15624" max="15624" width="14.140625" style="117" customWidth="1"/>
    <col min="15625" max="15632" width="10.7109375" style="117" customWidth="1"/>
    <col min="15633" max="15872" width="10.7109375" style="117"/>
    <col min="15873" max="15873" width="5.7109375" style="117" customWidth="1"/>
    <col min="15874" max="15874" width="12" style="117" customWidth="1"/>
    <col min="15875" max="15875" width="12.28515625" style="117" customWidth="1"/>
    <col min="15876" max="15876" width="13" style="117" customWidth="1"/>
    <col min="15877" max="15877" width="12.140625" style="117" customWidth="1"/>
    <col min="15878" max="15878" width="10.7109375" style="117" customWidth="1"/>
    <col min="15879" max="15879" width="14" style="117" customWidth="1"/>
    <col min="15880" max="15880" width="14.140625" style="117" customWidth="1"/>
    <col min="15881" max="15888" width="10.7109375" style="117" customWidth="1"/>
    <col min="15889" max="16128" width="10.7109375" style="117"/>
    <col min="16129" max="16129" width="5.7109375" style="117" customWidth="1"/>
    <col min="16130" max="16130" width="12" style="117" customWidth="1"/>
    <col min="16131" max="16131" width="12.28515625" style="117" customWidth="1"/>
    <col min="16132" max="16132" width="13" style="117" customWidth="1"/>
    <col min="16133" max="16133" width="12.140625" style="117" customWidth="1"/>
    <col min="16134" max="16134" width="10.7109375" style="117" customWidth="1"/>
    <col min="16135" max="16135" width="14" style="117" customWidth="1"/>
    <col min="16136" max="16136" width="14.140625" style="117" customWidth="1"/>
    <col min="16137" max="16144" width="10.7109375" style="117" customWidth="1"/>
    <col min="16145" max="16384" width="10.7109375" style="117"/>
  </cols>
  <sheetData>
    <row r="1" spans="1:16">
      <c r="A1" s="1709" t="s">
        <v>1308</v>
      </c>
      <c r="B1" s="1709"/>
      <c r="C1" s="1709"/>
    </row>
    <row r="2" spans="1:16" s="112" customFormat="1" ht="18" customHeight="1">
      <c r="A2" s="119" t="s">
        <v>1311</v>
      </c>
      <c r="B2" s="111"/>
      <c r="C2" s="111"/>
      <c r="D2" s="111"/>
      <c r="E2" s="111"/>
      <c r="F2" s="111"/>
      <c r="G2" s="111"/>
      <c r="H2" s="207"/>
      <c r="J2" s="122"/>
      <c r="K2" s="122"/>
      <c r="L2" s="123"/>
      <c r="M2" s="123"/>
      <c r="N2" s="122"/>
      <c r="O2" s="122"/>
      <c r="P2" s="122"/>
    </row>
    <row r="3" spans="1:16" s="112" customFormat="1">
      <c r="A3" s="111"/>
      <c r="B3" s="111"/>
      <c r="C3" s="111"/>
      <c r="D3" s="111"/>
      <c r="E3" s="111"/>
      <c r="F3" s="111"/>
      <c r="G3" s="111"/>
      <c r="H3" s="122"/>
      <c r="J3" s="122"/>
      <c r="K3" s="122"/>
      <c r="L3" s="123"/>
      <c r="M3" s="123"/>
      <c r="N3" s="122"/>
      <c r="O3" s="122"/>
      <c r="P3" s="122"/>
    </row>
    <row r="4" spans="1:16" s="112" customFormat="1" ht="66.599999999999994" customHeight="1">
      <c r="A4" s="113" t="s">
        <v>239</v>
      </c>
      <c r="B4" s="113" t="s">
        <v>240</v>
      </c>
      <c r="C4" s="113" t="s">
        <v>241</v>
      </c>
      <c r="D4" s="114" t="s">
        <v>242</v>
      </c>
      <c r="E4" s="114" t="s">
        <v>243</v>
      </c>
      <c r="F4" s="114" t="s">
        <v>244</v>
      </c>
      <c r="G4" s="114" t="s">
        <v>245</v>
      </c>
      <c r="H4" s="114" t="s">
        <v>246</v>
      </c>
      <c r="J4" s="122"/>
      <c r="K4" s="122"/>
      <c r="L4" s="123"/>
      <c r="M4" s="123"/>
      <c r="N4" s="122"/>
      <c r="O4" s="122"/>
      <c r="P4" s="124"/>
    </row>
    <row r="5" spans="1:16" s="112" customFormat="1" ht="17.25" customHeight="1">
      <c r="A5" s="115" t="s">
        <v>247</v>
      </c>
      <c r="B5" s="115" t="s">
        <v>248</v>
      </c>
      <c r="C5" s="115" t="s">
        <v>249</v>
      </c>
      <c r="D5" s="115" t="s">
        <v>250</v>
      </c>
      <c r="E5" s="115" t="s">
        <v>251</v>
      </c>
      <c r="F5" s="115" t="s">
        <v>252</v>
      </c>
      <c r="G5" s="115" t="s">
        <v>253</v>
      </c>
      <c r="H5" s="115" t="s">
        <v>254</v>
      </c>
      <c r="J5" s="122"/>
      <c r="K5" s="122"/>
      <c r="L5" s="123"/>
      <c r="M5" s="123"/>
      <c r="N5" s="122"/>
      <c r="O5" s="122"/>
      <c r="P5" s="124"/>
    </row>
    <row r="6" spans="1:16" s="112" customFormat="1" ht="7.5" customHeight="1">
      <c r="A6" s="116"/>
      <c r="B6" s="116"/>
      <c r="C6" s="116"/>
      <c r="D6" s="116"/>
      <c r="E6" s="116"/>
      <c r="F6" s="116"/>
      <c r="G6" s="116"/>
      <c r="H6" s="116"/>
      <c r="J6" s="122"/>
      <c r="K6" s="122"/>
      <c r="L6" s="123"/>
      <c r="M6" s="123"/>
      <c r="N6" s="122"/>
      <c r="O6" s="122"/>
      <c r="P6" s="122"/>
    </row>
    <row r="7" spans="1:16" s="112" customFormat="1" ht="12.95" customHeight="1">
      <c r="A7" s="1748" t="s">
        <v>235</v>
      </c>
      <c r="B7" s="1748"/>
      <c r="C7" s="1748"/>
      <c r="D7" s="1748"/>
      <c r="E7" s="1748"/>
      <c r="F7" s="1748"/>
      <c r="G7" s="1748"/>
      <c r="H7" s="1748"/>
      <c r="J7" s="122"/>
      <c r="K7" s="122"/>
      <c r="L7" s="123"/>
      <c r="M7" s="123"/>
      <c r="N7" s="122"/>
      <c r="O7" s="122"/>
      <c r="P7" s="122"/>
    </row>
    <row r="8" spans="1:16" ht="7.15" customHeight="1">
      <c r="D8" s="129"/>
      <c r="E8" s="129"/>
      <c r="H8" s="233"/>
    </row>
    <row r="9" spans="1:16">
      <c r="A9" s="120">
        <v>25</v>
      </c>
      <c r="B9" s="18">
        <v>98137.22880886175</v>
      </c>
      <c r="C9" s="231">
        <v>45.931063459516736</v>
      </c>
      <c r="D9" s="201">
        <v>4.6802894290982959E-4</v>
      </c>
      <c r="E9" s="202">
        <v>0.99953197105709013</v>
      </c>
      <c r="F9" s="18">
        <v>98114.263277131991</v>
      </c>
      <c r="G9" s="18">
        <v>5221128.9877743116</v>
      </c>
      <c r="H9" s="232">
        <v>53.202327507569137</v>
      </c>
      <c r="I9" s="130"/>
    </row>
    <row r="10" spans="1:16">
      <c r="A10" s="120">
        <v>26</v>
      </c>
      <c r="B10" s="18">
        <v>98091.297745402233</v>
      </c>
      <c r="C10" s="231">
        <v>61.330873267055722</v>
      </c>
      <c r="D10" s="201">
        <v>6.2524275523640805E-4</v>
      </c>
      <c r="E10" s="202">
        <v>0.99937475724476355</v>
      </c>
      <c r="F10" s="18">
        <v>98060.632308768705</v>
      </c>
      <c r="G10" s="18">
        <v>5123014.7244971795</v>
      </c>
      <c r="H10" s="232">
        <v>52.227005272109444</v>
      </c>
      <c r="I10" s="130"/>
    </row>
    <row r="11" spans="1:16">
      <c r="A11" s="120">
        <v>27</v>
      </c>
      <c r="B11" s="18">
        <v>98029.966872135177</v>
      </c>
      <c r="C11" s="231">
        <v>44.592013133398723</v>
      </c>
      <c r="D11" s="201">
        <v>4.5488144652299991E-4</v>
      </c>
      <c r="E11" s="202">
        <v>0.99954511855347705</v>
      </c>
      <c r="F11" s="18">
        <v>98007.670865568478</v>
      </c>
      <c r="G11" s="18">
        <v>5024954.0921884114</v>
      </c>
      <c r="H11" s="232">
        <v>51.25936744161794</v>
      </c>
      <c r="I11" s="130"/>
    </row>
    <row r="12" spans="1:16">
      <c r="A12" s="120">
        <v>28</v>
      </c>
      <c r="B12" s="18">
        <v>97985.374859001779</v>
      </c>
      <c r="C12" s="231">
        <v>45.524198728380725</v>
      </c>
      <c r="D12" s="201">
        <v>4.6460197548759969E-4</v>
      </c>
      <c r="E12" s="202">
        <v>0.99953539802451241</v>
      </c>
      <c r="F12" s="18">
        <v>97962.612759637588</v>
      </c>
      <c r="G12" s="18">
        <v>4926946.4213228431</v>
      </c>
      <c r="H12" s="232">
        <v>50.282467443866814</v>
      </c>
      <c r="I12" s="130"/>
    </row>
    <row r="13" spans="1:16">
      <c r="A13" s="120">
        <v>29</v>
      </c>
      <c r="B13" s="18">
        <v>97939.850660273398</v>
      </c>
      <c r="C13" s="231">
        <v>48.747948066622484</v>
      </c>
      <c r="D13" s="201">
        <v>4.9773353479690694E-4</v>
      </c>
      <c r="E13" s="202">
        <v>0.99950226646520313</v>
      </c>
      <c r="F13" s="18">
        <v>97915.476686240087</v>
      </c>
      <c r="G13" s="18">
        <v>4828983.8085632063</v>
      </c>
      <c r="H13" s="232">
        <v>49.30560722737502</v>
      </c>
      <c r="I13" s="130"/>
    </row>
    <row r="14" spans="1:16" ht="9.9499999999999993" customHeight="1">
      <c r="A14" s="120"/>
      <c r="B14" s="18"/>
      <c r="C14" s="231"/>
      <c r="D14" s="201"/>
      <c r="E14" s="202"/>
      <c r="F14" s="18"/>
      <c r="G14" s="18"/>
      <c r="H14" s="232"/>
      <c r="I14" s="131"/>
    </row>
    <row r="15" spans="1:16">
      <c r="A15" s="120">
        <v>30</v>
      </c>
      <c r="B15" s="18">
        <v>97891.102712206775</v>
      </c>
      <c r="C15" s="231">
        <v>41.01296112514683</v>
      </c>
      <c r="D15" s="201">
        <v>4.1896515606452067E-4</v>
      </c>
      <c r="E15" s="202">
        <v>0.99958103484393546</v>
      </c>
      <c r="F15" s="18">
        <v>97870.596231644202</v>
      </c>
      <c r="G15" s="18">
        <v>4731068.3318769662</v>
      </c>
      <c r="H15" s="232">
        <v>48.329911511835626</v>
      </c>
      <c r="I15" s="130"/>
    </row>
    <row r="16" spans="1:16">
      <c r="A16" s="120">
        <v>31</v>
      </c>
      <c r="B16" s="18">
        <v>97850.089751081628</v>
      </c>
      <c r="C16" s="231">
        <v>46.727551946503809</v>
      </c>
      <c r="D16" s="201">
        <v>4.7754224922399384E-4</v>
      </c>
      <c r="E16" s="202">
        <v>0.99952245775077597</v>
      </c>
      <c r="F16" s="18">
        <v>97826.725975108377</v>
      </c>
      <c r="G16" s="18">
        <v>4633197.7356453221</v>
      </c>
      <c r="H16" s="232">
        <v>47.349958977366263</v>
      </c>
      <c r="I16" s="130"/>
    </row>
    <row r="17" spans="1:16">
      <c r="A17" s="120">
        <v>32</v>
      </c>
      <c r="B17" s="18">
        <v>97803.362199135125</v>
      </c>
      <c r="C17" s="231">
        <v>57.240087479440263</v>
      </c>
      <c r="D17" s="201">
        <v>5.8525684794849737E-4</v>
      </c>
      <c r="E17" s="202">
        <v>0.99941474315205148</v>
      </c>
      <c r="F17" s="18">
        <v>97774.742155395405</v>
      </c>
      <c r="G17" s="18">
        <v>4535371.0096702138</v>
      </c>
      <c r="H17" s="232">
        <v>46.372342501230698</v>
      </c>
      <c r="I17" s="130"/>
    </row>
    <row r="18" spans="1:16">
      <c r="A18" s="120">
        <v>33</v>
      </c>
      <c r="B18" s="18">
        <v>97746.122111655684</v>
      </c>
      <c r="C18" s="231">
        <v>67.91129650484072</v>
      </c>
      <c r="D18" s="201">
        <v>6.9477228393027336E-4</v>
      </c>
      <c r="E18" s="202">
        <v>0.99930522771606978</v>
      </c>
      <c r="F18" s="18">
        <v>97712.166463403264</v>
      </c>
      <c r="G18" s="18">
        <v>4437596.2675148183</v>
      </c>
      <c r="H18" s="232">
        <v>45.399205325462823</v>
      </c>
      <c r="I18" s="130"/>
      <c r="J18" s="117"/>
      <c r="K18" s="117"/>
      <c r="L18" s="117"/>
      <c r="M18" s="117"/>
      <c r="N18" s="117"/>
      <c r="O18" s="117"/>
      <c r="P18" s="117"/>
    </row>
    <row r="19" spans="1:16">
      <c r="A19" s="120">
        <v>34</v>
      </c>
      <c r="B19" s="18">
        <v>97678.210815150844</v>
      </c>
      <c r="C19" s="231">
        <v>84.599028376993374</v>
      </c>
      <c r="D19" s="201">
        <v>8.6609928325865444E-4</v>
      </c>
      <c r="E19" s="202">
        <v>0.99913390071674135</v>
      </c>
      <c r="F19" s="18">
        <v>97635.911300962354</v>
      </c>
      <c r="G19" s="18">
        <v>4339884.1010514135</v>
      </c>
      <c r="H19" s="232">
        <v>44.430421737191104</v>
      </c>
      <c r="I19" s="130"/>
      <c r="J19" s="117"/>
      <c r="K19" s="117"/>
      <c r="L19" s="117"/>
      <c r="M19" s="117"/>
      <c r="N19" s="117"/>
      <c r="O19" s="117"/>
      <c r="P19" s="117"/>
    </row>
    <row r="20" spans="1:16" ht="6.75" customHeight="1">
      <c r="A20" s="120"/>
      <c r="B20" s="18"/>
      <c r="C20" s="231"/>
      <c r="D20" s="201"/>
      <c r="E20" s="202"/>
      <c r="F20" s="18"/>
      <c r="G20" s="18"/>
      <c r="H20" s="232"/>
      <c r="I20" s="131"/>
      <c r="J20" s="117"/>
      <c r="K20" s="117"/>
      <c r="L20" s="117"/>
      <c r="M20" s="117"/>
      <c r="N20" s="117"/>
      <c r="O20" s="117"/>
      <c r="P20" s="117"/>
    </row>
    <row r="21" spans="1:16">
      <c r="A21" s="120">
        <v>35</v>
      </c>
      <c r="B21" s="18">
        <v>97593.61178677385</v>
      </c>
      <c r="C21" s="231">
        <v>80.683542870843667</v>
      </c>
      <c r="D21" s="201">
        <v>8.2672975611472205E-4</v>
      </c>
      <c r="E21" s="202">
        <v>0.99917327024388525</v>
      </c>
      <c r="F21" s="18">
        <v>97553.270015338436</v>
      </c>
      <c r="G21" s="18">
        <v>4242248.1897504525</v>
      </c>
      <c r="H21" s="232">
        <v>43.468502825974653</v>
      </c>
      <c r="I21" s="130"/>
      <c r="J21" s="117"/>
      <c r="K21" s="117"/>
      <c r="L21" s="117"/>
      <c r="M21" s="117"/>
      <c r="N21" s="117"/>
      <c r="O21" s="117"/>
      <c r="P21" s="117"/>
    </row>
    <row r="22" spans="1:16">
      <c r="A22" s="120">
        <v>36</v>
      </c>
      <c r="B22" s="18">
        <v>97512.928243903007</v>
      </c>
      <c r="C22" s="231">
        <v>100.34095895552309</v>
      </c>
      <c r="D22" s="201">
        <v>1.0290015976603753E-3</v>
      </c>
      <c r="E22" s="202">
        <v>0.9989709984023396</v>
      </c>
      <c r="F22" s="18">
        <v>97462.757764425245</v>
      </c>
      <c r="G22" s="18">
        <v>4144694.919735116</v>
      </c>
      <c r="H22" s="232">
        <v>42.504055558338365</v>
      </c>
      <c r="I22" s="130"/>
      <c r="J22" s="117"/>
      <c r="K22" s="117"/>
      <c r="L22" s="117"/>
      <c r="M22" s="117"/>
      <c r="N22" s="117"/>
      <c r="O22" s="117"/>
      <c r="P22" s="117"/>
    </row>
    <row r="23" spans="1:16">
      <c r="A23" s="120">
        <v>37</v>
      </c>
      <c r="B23" s="18">
        <v>97412.587284947484</v>
      </c>
      <c r="C23" s="231">
        <v>96.088698549370747</v>
      </c>
      <c r="D23" s="201">
        <v>9.8640946953090758E-4</v>
      </c>
      <c r="E23" s="202">
        <v>0.99901359053046912</v>
      </c>
      <c r="F23" s="18">
        <v>97364.542935672798</v>
      </c>
      <c r="G23" s="18">
        <v>4047232.1619706899</v>
      </c>
      <c r="H23" s="232">
        <v>41.54732232018317</v>
      </c>
      <c r="I23" s="130"/>
      <c r="J23" s="117"/>
      <c r="K23" s="117"/>
      <c r="L23" s="117"/>
      <c r="M23" s="117"/>
      <c r="N23" s="117"/>
      <c r="O23" s="117"/>
      <c r="P23" s="117"/>
    </row>
    <row r="24" spans="1:16">
      <c r="A24" s="120">
        <v>38</v>
      </c>
      <c r="B24" s="18">
        <v>97316.498586398113</v>
      </c>
      <c r="C24" s="231">
        <v>98.339962642043247</v>
      </c>
      <c r="D24" s="201">
        <v>1.0105168606609528E-3</v>
      </c>
      <c r="E24" s="202">
        <v>0.998989483139339</v>
      </c>
      <c r="F24" s="18">
        <v>97267.328605077084</v>
      </c>
      <c r="G24" s="18">
        <v>3949867.6190350177</v>
      </c>
      <c r="H24" s="232">
        <v>40.587851766248086</v>
      </c>
      <c r="I24" s="130"/>
      <c r="J24" s="117"/>
      <c r="K24" s="117"/>
      <c r="L24" s="117"/>
      <c r="M24" s="117"/>
      <c r="N24" s="117"/>
      <c r="O24" s="117"/>
      <c r="P24" s="117"/>
    </row>
    <row r="25" spans="1:16">
      <c r="A25" s="120">
        <v>39</v>
      </c>
      <c r="B25" s="18">
        <v>97218.15862375607</v>
      </c>
      <c r="C25" s="231">
        <v>98.716602141168551</v>
      </c>
      <c r="D25" s="201">
        <v>1.0154132061193015E-3</v>
      </c>
      <c r="E25" s="202">
        <v>0.99898458679388069</v>
      </c>
      <c r="F25" s="18">
        <v>97168.800322685478</v>
      </c>
      <c r="G25" s="18">
        <v>3852600.2904299404</v>
      </c>
      <c r="H25" s="232">
        <v>39.628402193255752</v>
      </c>
      <c r="I25" s="130"/>
      <c r="J25" s="117"/>
      <c r="K25" s="117"/>
      <c r="L25" s="117"/>
      <c r="M25" s="117"/>
      <c r="N25" s="117"/>
      <c r="O25" s="117"/>
      <c r="P25" s="117"/>
    </row>
    <row r="26" spans="1:16" ht="8.25" customHeight="1">
      <c r="A26" s="120"/>
      <c r="B26" s="18"/>
      <c r="C26" s="231"/>
      <c r="D26" s="201"/>
      <c r="E26" s="202"/>
      <c r="F26" s="18"/>
      <c r="G26" s="18"/>
      <c r="H26" s="232"/>
      <c r="I26" s="131"/>
      <c r="J26" s="117"/>
      <c r="K26" s="117"/>
      <c r="L26" s="117"/>
      <c r="M26" s="117"/>
      <c r="N26" s="117"/>
      <c r="O26" s="117"/>
      <c r="P26" s="117"/>
    </row>
    <row r="27" spans="1:16">
      <c r="A27" s="120">
        <v>40</v>
      </c>
      <c r="B27" s="18">
        <v>97119.442021614901</v>
      </c>
      <c r="C27" s="231">
        <v>125.15764210681664</v>
      </c>
      <c r="D27" s="201">
        <v>1.2886981175094421E-3</v>
      </c>
      <c r="E27" s="202">
        <v>0.99871130188249058</v>
      </c>
      <c r="F27" s="18">
        <v>97056.863200561493</v>
      </c>
      <c r="G27" s="18">
        <v>3755431.4901072541</v>
      </c>
      <c r="H27" s="232">
        <v>38.668174074470542</v>
      </c>
      <c r="I27" s="130"/>
      <c r="J27" s="117"/>
      <c r="K27" s="117"/>
      <c r="L27" s="117"/>
      <c r="M27" s="117"/>
      <c r="N27" s="117"/>
      <c r="O27" s="117"/>
      <c r="P27" s="117"/>
    </row>
    <row r="28" spans="1:16">
      <c r="A28" s="120">
        <v>41</v>
      </c>
      <c r="B28" s="18">
        <v>96994.284379508084</v>
      </c>
      <c r="C28" s="231">
        <v>95.519824115763186</v>
      </c>
      <c r="D28" s="201">
        <v>9.847984829912729E-4</v>
      </c>
      <c r="E28" s="202">
        <v>0.99901520151700873</v>
      </c>
      <c r="F28" s="18">
        <v>96946.524467450203</v>
      </c>
      <c r="G28" s="18">
        <v>3658374.626906693</v>
      </c>
      <c r="H28" s="232">
        <v>37.717424797863607</v>
      </c>
      <c r="I28" s="130"/>
      <c r="J28" s="117"/>
      <c r="K28" s="117"/>
      <c r="L28" s="117"/>
      <c r="M28" s="117"/>
      <c r="N28" s="117"/>
      <c r="O28" s="117"/>
      <c r="P28" s="117"/>
    </row>
    <row r="29" spans="1:16">
      <c r="A29" s="120">
        <v>42</v>
      </c>
      <c r="B29" s="18">
        <v>96898.764555392321</v>
      </c>
      <c r="C29" s="231">
        <v>159.39918498994666</v>
      </c>
      <c r="D29" s="201">
        <v>1.6450074025333114E-3</v>
      </c>
      <c r="E29" s="202">
        <v>0.99835499259746674</v>
      </c>
      <c r="F29" s="18">
        <v>96819.064962897348</v>
      </c>
      <c r="G29" s="18">
        <v>3561428.1024392424</v>
      </c>
      <c r="H29" s="232">
        <v>36.754112591428829</v>
      </c>
      <c r="I29" s="130"/>
      <c r="J29" s="117"/>
      <c r="K29" s="117"/>
      <c r="L29" s="117"/>
      <c r="M29" s="117"/>
      <c r="N29" s="117"/>
      <c r="O29" s="117"/>
      <c r="P29" s="117"/>
    </row>
    <row r="30" spans="1:16">
      <c r="A30" s="120">
        <v>43</v>
      </c>
      <c r="B30" s="18">
        <v>96739.365370402375</v>
      </c>
      <c r="C30" s="231">
        <v>159.54815619088185</v>
      </c>
      <c r="D30" s="201">
        <v>1.6492578339747114E-3</v>
      </c>
      <c r="E30" s="202">
        <v>0.99835074216602526</v>
      </c>
      <c r="F30" s="18">
        <v>96659.591292306926</v>
      </c>
      <c r="G30" s="18">
        <v>3464609.037476345</v>
      </c>
      <c r="H30" s="232">
        <v>35.813849142082027</v>
      </c>
      <c r="I30" s="130"/>
      <c r="J30" s="117"/>
      <c r="K30" s="117"/>
      <c r="L30" s="117"/>
      <c r="M30" s="117"/>
      <c r="N30" s="117"/>
      <c r="O30" s="117"/>
      <c r="P30" s="117"/>
    </row>
    <row r="31" spans="1:16">
      <c r="A31" s="120">
        <v>44</v>
      </c>
      <c r="B31" s="18">
        <v>96579.817214211493</v>
      </c>
      <c r="C31" s="231">
        <v>125.66439192350663</v>
      </c>
      <c r="D31" s="201">
        <v>1.3011454727107972E-3</v>
      </c>
      <c r="E31" s="202">
        <v>0.99869885452728924</v>
      </c>
      <c r="F31" s="18">
        <v>96516.985018249747</v>
      </c>
      <c r="G31" s="18">
        <v>3367949.4461840382</v>
      </c>
      <c r="H31" s="232">
        <v>34.87218699859428</v>
      </c>
      <c r="I31" s="130"/>
      <c r="J31" s="117"/>
      <c r="K31" s="117"/>
      <c r="L31" s="117"/>
      <c r="M31" s="117"/>
      <c r="N31" s="117"/>
      <c r="O31" s="117"/>
      <c r="P31" s="117"/>
    </row>
    <row r="32" spans="1:16" ht="6.75" customHeight="1">
      <c r="A32" s="120"/>
      <c r="B32" s="18"/>
      <c r="C32" s="231"/>
      <c r="D32" s="201"/>
      <c r="E32" s="202"/>
      <c r="F32" s="18"/>
      <c r="G32" s="18"/>
      <c r="H32" s="232"/>
      <c r="I32" s="131"/>
      <c r="J32" s="117"/>
      <c r="K32" s="117"/>
      <c r="L32" s="117"/>
      <c r="M32" s="117"/>
      <c r="N32" s="117"/>
      <c r="O32" s="117"/>
      <c r="P32" s="117"/>
    </row>
    <row r="33" spans="1:16">
      <c r="A33" s="120">
        <v>45</v>
      </c>
      <c r="B33" s="18">
        <v>96454.152822287986</v>
      </c>
      <c r="C33" s="18">
        <v>167.89634947307059</v>
      </c>
      <c r="D33" s="201">
        <v>1.7406855439642324E-3</v>
      </c>
      <c r="E33" s="202">
        <v>0.99825931445603577</v>
      </c>
      <c r="F33" s="18">
        <v>96370.204647551451</v>
      </c>
      <c r="G33" s="18">
        <v>3271432.4611657886</v>
      </c>
      <c r="H33" s="232">
        <v>33.916968481318179</v>
      </c>
      <c r="I33" s="130"/>
      <c r="J33" s="117"/>
      <c r="K33" s="117"/>
      <c r="L33" s="117"/>
      <c r="M33" s="117"/>
      <c r="N33" s="117"/>
      <c r="O33" s="117"/>
      <c r="P33" s="117"/>
    </row>
    <row r="34" spans="1:16">
      <c r="A34" s="120">
        <v>46</v>
      </c>
      <c r="B34" s="18">
        <v>96286.256472814915</v>
      </c>
      <c r="C34" s="18">
        <v>203.78557141062629</v>
      </c>
      <c r="D34" s="201">
        <v>2.1164554410541964E-3</v>
      </c>
      <c r="E34" s="202">
        <v>0.99788354455894579</v>
      </c>
      <c r="F34" s="18">
        <v>96184.36368710961</v>
      </c>
      <c r="G34" s="18">
        <v>3175062.2565182373</v>
      </c>
      <c r="H34" s="232">
        <v>32.975238344785708</v>
      </c>
      <c r="I34" s="130"/>
      <c r="J34" s="117"/>
      <c r="K34" s="117"/>
      <c r="L34" s="117"/>
      <c r="M34" s="117"/>
      <c r="N34" s="117"/>
      <c r="O34" s="117"/>
      <c r="P34" s="117"/>
    </row>
    <row r="35" spans="1:16">
      <c r="A35" s="120">
        <v>47</v>
      </c>
      <c r="B35" s="18">
        <v>96082.470901404289</v>
      </c>
      <c r="C35" s="18">
        <v>212.63200889120344</v>
      </c>
      <c r="D35" s="201">
        <v>2.2130156197730372E-3</v>
      </c>
      <c r="E35" s="202">
        <v>0.99778698438022695</v>
      </c>
      <c r="F35" s="18">
        <v>95976.154896958687</v>
      </c>
      <c r="G35" s="18">
        <v>3078877.8928311272</v>
      </c>
      <c r="H35" s="232">
        <v>32.044116517262964</v>
      </c>
      <c r="I35" s="130"/>
      <c r="J35" s="117"/>
      <c r="K35" s="117"/>
      <c r="L35" s="117"/>
      <c r="M35" s="117"/>
      <c r="N35" s="117"/>
      <c r="O35" s="117"/>
      <c r="P35" s="117"/>
    </row>
    <row r="36" spans="1:16">
      <c r="A36" s="120">
        <v>48</v>
      </c>
      <c r="B36" s="18">
        <v>95869.838892513086</v>
      </c>
      <c r="C36" s="18">
        <v>254.60758412705036</v>
      </c>
      <c r="D36" s="201">
        <v>2.6557631374817584E-3</v>
      </c>
      <c r="E36" s="202">
        <v>0.99734423686251827</v>
      </c>
      <c r="F36" s="18">
        <v>95742.535100449561</v>
      </c>
      <c r="G36" s="18">
        <v>2982901.7379341684</v>
      </c>
      <c r="H36" s="232">
        <v>31.114078967823495</v>
      </c>
      <c r="I36" s="130"/>
      <c r="J36" s="117"/>
      <c r="K36" s="117"/>
      <c r="L36" s="117"/>
      <c r="M36" s="117"/>
      <c r="N36" s="117"/>
      <c r="O36" s="117"/>
      <c r="P36" s="117"/>
    </row>
    <row r="37" spans="1:16">
      <c r="A37" s="120">
        <v>49</v>
      </c>
      <c r="B37" s="18">
        <v>95615.231308386035</v>
      </c>
      <c r="C37" s="18">
        <v>240.78634079857147</v>
      </c>
      <c r="D37" s="201">
        <v>2.5182843518096821E-3</v>
      </c>
      <c r="E37" s="202">
        <v>0.99748171564819033</v>
      </c>
      <c r="F37" s="18">
        <v>95494.83813798675</v>
      </c>
      <c r="G37" s="18">
        <v>2887159.2028337186</v>
      </c>
      <c r="H37" s="232">
        <v>30.195599208684833</v>
      </c>
      <c r="I37" s="130"/>
      <c r="J37" s="117"/>
      <c r="K37" s="117"/>
      <c r="L37" s="117"/>
      <c r="M37" s="117"/>
      <c r="N37" s="117"/>
      <c r="O37" s="117"/>
      <c r="P37" s="117"/>
    </row>
    <row r="38" spans="1:16" ht="8.25" customHeight="1">
      <c r="A38" s="120"/>
      <c r="B38" s="18"/>
      <c r="C38" s="18"/>
      <c r="D38" s="201"/>
      <c r="E38" s="202"/>
      <c r="F38" s="18"/>
      <c r="G38" s="18"/>
      <c r="H38" s="232"/>
      <c r="I38" s="131"/>
      <c r="J38" s="117"/>
      <c r="K38" s="117"/>
      <c r="L38" s="117"/>
      <c r="M38" s="117"/>
      <c r="N38" s="117"/>
      <c r="O38" s="117"/>
      <c r="P38" s="117"/>
    </row>
    <row r="39" spans="1:16">
      <c r="A39" s="120">
        <v>50</v>
      </c>
      <c r="B39" s="18">
        <v>95374.444967587464</v>
      </c>
      <c r="C39" s="18">
        <v>299.97756176865369</v>
      </c>
      <c r="D39" s="201">
        <v>3.1452614153676369E-3</v>
      </c>
      <c r="E39" s="202">
        <v>0.99685473858463236</v>
      </c>
      <c r="F39" s="18">
        <v>95224.456186703144</v>
      </c>
      <c r="G39" s="18">
        <v>2791664.3646957316</v>
      </c>
      <c r="H39" s="232">
        <v>29.270569969182677</v>
      </c>
      <c r="I39" s="130"/>
      <c r="J39" s="117"/>
      <c r="K39" s="117"/>
      <c r="L39" s="117"/>
      <c r="M39" s="117"/>
      <c r="N39" s="117"/>
      <c r="O39" s="117"/>
      <c r="P39" s="117"/>
    </row>
    <row r="40" spans="1:16">
      <c r="A40" s="120">
        <v>51</v>
      </c>
      <c r="B40" s="18">
        <v>95074.46740581881</v>
      </c>
      <c r="C40" s="18">
        <v>302.56356547673931</v>
      </c>
      <c r="D40" s="201">
        <v>3.1823850685932997E-3</v>
      </c>
      <c r="E40" s="202">
        <v>0.99681761493140675</v>
      </c>
      <c r="F40" s="18">
        <v>94923.185623080441</v>
      </c>
      <c r="G40" s="18">
        <v>2696439.9085090291</v>
      </c>
      <c r="H40" s="232">
        <v>28.361346448562905</v>
      </c>
      <c r="I40" s="130"/>
      <c r="J40" s="117"/>
      <c r="K40" s="117"/>
      <c r="L40" s="117"/>
      <c r="M40" s="117"/>
      <c r="N40" s="117"/>
      <c r="O40" s="117"/>
      <c r="P40" s="117"/>
    </row>
    <row r="41" spans="1:16">
      <c r="A41" s="120">
        <v>52</v>
      </c>
      <c r="B41" s="18">
        <v>94771.903840342071</v>
      </c>
      <c r="C41" s="18">
        <v>317.52156452793861</v>
      </c>
      <c r="D41" s="201">
        <v>3.3503765531908694E-3</v>
      </c>
      <c r="E41" s="202">
        <v>0.99664962344680919</v>
      </c>
      <c r="F41" s="18">
        <v>94613.143058078102</v>
      </c>
      <c r="G41" s="18">
        <v>2601516.7228859486</v>
      </c>
      <c r="H41" s="232">
        <v>27.450295050193418</v>
      </c>
      <c r="I41" s="130"/>
      <c r="J41" s="117"/>
      <c r="K41" s="117"/>
      <c r="L41" s="117"/>
      <c r="M41" s="117"/>
      <c r="N41" s="117"/>
      <c r="O41" s="117"/>
      <c r="P41" s="117"/>
    </row>
    <row r="42" spans="1:16">
      <c r="A42" s="120">
        <v>53</v>
      </c>
      <c r="B42" s="18">
        <v>94454.382275814132</v>
      </c>
      <c r="C42" s="18">
        <v>331.07234034320572</v>
      </c>
      <c r="D42" s="201">
        <v>3.5051030176286068E-3</v>
      </c>
      <c r="E42" s="202">
        <v>0.99649489698237137</v>
      </c>
      <c r="F42" s="18">
        <v>94288.846105642529</v>
      </c>
      <c r="G42" s="18">
        <v>2506903.5798278702</v>
      </c>
      <c r="H42" s="232">
        <v>26.540892221469587</v>
      </c>
      <c r="I42" s="130"/>
      <c r="J42" s="117"/>
      <c r="K42" s="117"/>
      <c r="L42" s="117"/>
      <c r="M42" s="117"/>
      <c r="N42" s="117"/>
      <c r="O42" s="117"/>
      <c r="P42" s="117"/>
    </row>
    <row r="43" spans="1:16">
      <c r="A43" s="120">
        <v>54</v>
      </c>
      <c r="B43" s="18">
        <v>94123.309935470927</v>
      </c>
      <c r="C43" s="18">
        <v>349.57845155814721</v>
      </c>
      <c r="D43" s="201">
        <v>3.7140475807512911E-3</v>
      </c>
      <c r="E43" s="202">
        <v>0.99628595241924867</v>
      </c>
      <c r="F43" s="18">
        <v>93948.52070969186</v>
      </c>
      <c r="G43" s="18">
        <v>2412614.7337222276</v>
      </c>
      <c r="H43" s="232">
        <v>25.632489288532973</v>
      </c>
      <c r="I43" s="130"/>
      <c r="J43" s="117"/>
      <c r="K43" s="117"/>
      <c r="L43" s="117"/>
      <c r="M43" s="117"/>
      <c r="N43" s="117"/>
      <c r="O43" s="117"/>
      <c r="P43" s="117"/>
    </row>
    <row r="44" spans="1:16" ht="7.5" customHeight="1">
      <c r="A44" s="120"/>
      <c r="B44" s="18"/>
      <c r="C44" s="18"/>
      <c r="D44" s="201"/>
      <c r="E44" s="202"/>
      <c r="F44" s="18"/>
      <c r="G44" s="18"/>
      <c r="H44" s="232"/>
      <c r="I44" s="131"/>
      <c r="J44" s="117"/>
      <c r="K44" s="117"/>
      <c r="L44" s="117"/>
      <c r="M44" s="117"/>
      <c r="N44" s="117"/>
      <c r="O44" s="117"/>
      <c r="P44" s="117"/>
    </row>
    <row r="45" spans="1:16">
      <c r="A45" s="120">
        <v>55</v>
      </c>
      <c r="B45" s="18">
        <v>93773.731483912779</v>
      </c>
      <c r="C45" s="18">
        <v>367.81661533522129</v>
      </c>
      <c r="D45" s="201">
        <v>3.9223843342346895E-3</v>
      </c>
      <c r="E45" s="202">
        <v>0.99607761566576536</v>
      </c>
      <c r="F45" s="18">
        <v>93589.823176245176</v>
      </c>
      <c r="G45" s="18">
        <v>2318666.2130125361</v>
      </c>
      <c r="H45" s="232">
        <v>24.726180523277051</v>
      </c>
      <c r="I45" s="130"/>
      <c r="J45" s="117"/>
      <c r="K45" s="117"/>
      <c r="L45" s="117"/>
      <c r="M45" s="117"/>
      <c r="N45" s="117"/>
      <c r="O45" s="117"/>
      <c r="P45" s="117"/>
    </row>
    <row r="46" spans="1:16">
      <c r="A46" s="120">
        <v>56</v>
      </c>
      <c r="B46" s="18">
        <v>93405.914868577558</v>
      </c>
      <c r="C46" s="18">
        <v>465.75159739880473</v>
      </c>
      <c r="D46" s="201">
        <v>4.9863180297962904E-3</v>
      </c>
      <c r="E46" s="202">
        <v>0.99501368197020368</v>
      </c>
      <c r="F46" s="18">
        <v>93173.039069878156</v>
      </c>
      <c r="G46" s="18">
        <v>2225076.3898362909</v>
      </c>
      <c r="H46" s="232">
        <v>23.821579104138973</v>
      </c>
      <c r="I46" s="130"/>
      <c r="J46" s="117"/>
      <c r="K46" s="117"/>
      <c r="L46" s="117"/>
      <c r="M46" s="117"/>
      <c r="N46" s="117"/>
      <c r="O46" s="117"/>
      <c r="P46" s="117"/>
    </row>
    <row r="47" spans="1:16">
      <c r="A47" s="120">
        <v>57</v>
      </c>
      <c r="B47" s="18">
        <v>92940.163271178753</v>
      </c>
      <c r="C47" s="18">
        <v>441.17850489397824</v>
      </c>
      <c r="D47" s="201">
        <v>4.7469090796270728E-3</v>
      </c>
      <c r="E47" s="202">
        <v>0.99525309092037295</v>
      </c>
      <c r="F47" s="18">
        <v>92719.574018731772</v>
      </c>
      <c r="G47" s="18">
        <v>2131903.3507664129</v>
      </c>
      <c r="H47" s="232">
        <v>22.938450673321849</v>
      </c>
      <c r="I47" s="130"/>
      <c r="J47" s="117"/>
      <c r="K47" s="117"/>
      <c r="L47" s="117"/>
      <c r="M47" s="117"/>
      <c r="N47" s="117"/>
      <c r="O47" s="117"/>
      <c r="P47" s="117"/>
    </row>
    <row r="48" spans="1:16">
      <c r="A48" s="120">
        <v>58</v>
      </c>
      <c r="B48" s="18">
        <v>92498.984766284775</v>
      </c>
      <c r="C48" s="18">
        <v>506.86008929436503</v>
      </c>
      <c r="D48" s="201">
        <v>5.4796286745745224E-3</v>
      </c>
      <c r="E48" s="202">
        <v>0.99452037132542548</v>
      </c>
      <c r="F48" s="18">
        <v>92245.5547216376</v>
      </c>
      <c r="G48" s="18">
        <v>2039183.7767476817</v>
      </c>
      <c r="H48" s="232">
        <v>22.045471978963274</v>
      </c>
      <c r="I48" s="130"/>
      <c r="J48" s="117"/>
      <c r="K48" s="117"/>
      <c r="L48" s="117"/>
      <c r="M48" s="117"/>
      <c r="N48" s="117"/>
      <c r="O48" s="117"/>
      <c r="P48" s="117"/>
    </row>
    <row r="49" spans="1:16">
      <c r="A49" s="120">
        <v>59</v>
      </c>
      <c r="B49" s="18">
        <v>91992.12467699041</v>
      </c>
      <c r="C49" s="18">
        <v>509.56959339288005</v>
      </c>
      <c r="D49" s="201">
        <v>5.5392740974525784E-3</v>
      </c>
      <c r="E49" s="202">
        <v>0.99446072590254742</v>
      </c>
      <c r="F49" s="18">
        <v>91737.339880293963</v>
      </c>
      <c r="G49" s="18">
        <v>1946938.222026044</v>
      </c>
      <c r="H49" s="232">
        <v>21.164183660963136</v>
      </c>
      <c r="I49" s="130"/>
      <c r="J49" s="117"/>
      <c r="K49" s="117"/>
      <c r="L49" s="117"/>
      <c r="M49" s="117"/>
      <c r="N49" s="117"/>
      <c r="O49" s="117"/>
      <c r="P49" s="117"/>
    </row>
    <row r="50" spans="1:16" ht="9.9499999999999993" customHeight="1">
      <c r="A50" s="120"/>
      <c r="B50" s="18"/>
      <c r="C50" s="18"/>
      <c r="D50" s="201"/>
      <c r="E50" s="202"/>
      <c r="F50" s="18"/>
      <c r="G50" s="18"/>
      <c r="H50" s="232"/>
      <c r="I50" s="131"/>
      <c r="J50" s="117"/>
      <c r="K50" s="117"/>
      <c r="L50" s="117"/>
      <c r="M50" s="117"/>
      <c r="N50" s="117"/>
      <c r="O50" s="117"/>
      <c r="P50" s="117"/>
    </row>
    <row r="51" spans="1:16">
      <c r="A51" s="120">
        <v>60</v>
      </c>
      <c r="B51" s="18">
        <v>91482.55508359753</v>
      </c>
      <c r="C51" s="18">
        <v>517.72809894509555</v>
      </c>
      <c r="D51" s="201">
        <v>5.6593095642331632E-3</v>
      </c>
      <c r="E51" s="202">
        <v>0.99434069043576678</v>
      </c>
      <c r="F51" s="18">
        <v>91223.69103412499</v>
      </c>
      <c r="G51" s="18">
        <v>1855200.8821457499</v>
      </c>
      <c r="H51" s="232">
        <v>20.279285820673152</v>
      </c>
      <c r="I51" s="130"/>
      <c r="J51" s="117"/>
      <c r="K51" s="117"/>
      <c r="L51" s="117"/>
      <c r="M51" s="117"/>
      <c r="N51" s="117"/>
      <c r="O51" s="117"/>
      <c r="P51" s="117"/>
    </row>
    <row r="52" spans="1:16">
      <c r="A52" s="120">
        <v>61</v>
      </c>
      <c r="B52" s="18">
        <v>90964.826984652434</v>
      </c>
      <c r="C52" s="18">
        <v>649.71754776603484</v>
      </c>
      <c r="D52" s="201">
        <v>7.1425139727431418E-3</v>
      </c>
      <c r="E52" s="202">
        <v>0.99285748602725687</v>
      </c>
      <c r="F52" s="18">
        <v>90639.96821076941</v>
      </c>
      <c r="G52" s="18">
        <v>1763977.1911116252</v>
      </c>
      <c r="H52" s="232">
        <v>19.391860014302484</v>
      </c>
      <c r="I52" s="130"/>
      <c r="J52" s="117"/>
      <c r="K52" s="117"/>
      <c r="L52" s="117"/>
      <c r="M52" s="117"/>
      <c r="N52" s="117"/>
      <c r="O52" s="117"/>
      <c r="P52" s="117"/>
    </row>
    <row r="53" spans="1:16">
      <c r="A53" s="120">
        <v>62</v>
      </c>
      <c r="B53" s="18">
        <v>90315.1094368864</v>
      </c>
      <c r="C53" s="18">
        <v>757.37191049453395</v>
      </c>
      <c r="D53" s="201">
        <v>8.385882663673282E-3</v>
      </c>
      <c r="E53" s="202">
        <v>0.99161411733632676</v>
      </c>
      <c r="F53" s="18">
        <v>89936.423481639125</v>
      </c>
      <c r="G53" s="18">
        <v>1673337.2229008556</v>
      </c>
      <c r="H53" s="232">
        <v>18.527766099538525</v>
      </c>
      <c r="I53" s="130"/>
      <c r="J53" s="117"/>
      <c r="K53" s="117"/>
      <c r="L53" s="117"/>
      <c r="M53" s="117"/>
      <c r="N53" s="117"/>
      <c r="O53" s="117"/>
      <c r="P53" s="117"/>
    </row>
    <row r="54" spans="1:16">
      <c r="A54" s="120">
        <v>63</v>
      </c>
      <c r="B54" s="18">
        <v>89557.737526391866</v>
      </c>
      <c r="C54" s="18">
        <v>797.03123081939702</v>
      </c>
      <c r="D54" s="201">
        <v>8.8996356186925932E-3</v>
      </c>
      <c r="E54" s="202">
        <v>0.99110036438130744</v>
      </c>
      <c r="F54" s="18">
        <v>89159.22191098216</v>
      </c>
      <c r="G54" s="18">
        <v>1583400.7994192163</v>
      </c>
      <c r="H54" s="232">
        <v>17.680223319091802</v>
      </c>
      <c r="I54" s="130"/>
      <c r="J54" s="117"/>
      <c r="K54" s="117"/>
      <c r="L54" s="117"/>
      <c r="M54" s="117"/>
      <c r="N54" s="117"/>
      <c r="O54" s="117"/>
      <c r="P54" s="117"/>
    </row>
    <row r="55" spans="1:16">
      <c r="A55" s="120">
        <v>64</v>
      </c>
      <c r="B55" s="18">
        <v>88760.706295572469</v>
      </c>
      <c r="C55" s="18">
        <v>863.13154943843256</v>
      </c>
      <c r="D55" s="201">
        <v>9.7242528305735935E-3</v>
      </c>
      <c r="E55" s="202">
        <v>0.99027574716942646</v>
      </c>
      <c r="F55" s="18">
        <v>88329.140520853252</v>
      </c>
      <c r="G55" s="18">
        <v>1494241.5775082342</v>
      </c>
      <c r="H55" s="232">
        <v>16.834493999320163</v>
      </c>
      <c r="I55" s="130"/>
      <c r="J55" s="117"/>
      <c r="K55" s="117"/>
      <c r="L55" s="117"/>
      <c r="M55" s="117"/>
      <c r="N55" s="117"/>
      <c r="O55" s="117"/>
      <c r="P55" s="117"/>
    </row>
    <row r="56" spans="1:16">
      <c r="A56" s="120"/>
      <c r="B56" s="18"/>
      <c r="C56" s="18"/>
      <c r="D56" s="201"/>
      <c r="E56" s="202"/>
      <c r="F56" s="18"/>
      <c r="G56" s="18"/>
      <c r="H56" s="232"/>
      <c r="I56" s="130"/>
      <c r="J56" s="117"/>
      <c r="K56" s="117"/>
      <c r="L56" s="117"/>
      <c r="M56" s="117"/>
      <c r="N56" s="117"/>
      <c r="O56" s="117"/>
      <c r="P56" s="117"/>
    </row>
    <row r="57" spans="1:16">
      <c r="A57" s="120"/>
      <c r="B57" s="18"/>
      <c r="C57" s="18"/>
      <c r="D57" s="201"/>
      <c r="E57" s="202"/>
      <c r="F57" s="18"/>
      <c r="G57" s="18"/>
      <c r="H57" s="232"/>
      <c r="I57" s="130"/>
      <c r="J57" s="117"/>
      <c r="K57" s="117"/>
      <c r="L57" s="117"/>
      <c r="M57" s="117"/>
      <c r="N57" s="117"/>
      <c r="O57" s="117"/>
      <c r="P57" s="117"/>
    </row>
    <row r="58" spans="1:16">
      <c r="A58" s="120"/>
      <c r="B58" s="18"/>
      <c r="C58" s="18"/>
      <c r="D58" s="201"/>
      <c r="E58" s="202"/>
      <c r="F58" s="18"/>
      <c r="G58" s="18"/>
      <c r="H58" s="232"/>
      <c r="I58" s="130"/>
      <c r="J58" s="117"/>
      <c r="K58" s="117"/>
      <c r="L58" s="117"/>
      <c r="M58" s="117"/>
      <c r="N58" s="117"/>
      <c r="O58" s="117"/>
      <c r="P58" s="117"/>
    </row>
    <row r="59" spans="1:16">
      <c r="A59" s="120">
        <v>65</v>
      </c>
      <c r="B59" s="18">
        <v>87897.574746134036</v>
      </c>
      <c r="C59" s="18">
        <v>1028.9929044950986</v>
      </c>
      <c r="D59" s="201">
        <v>1.1706726920134502E-2</v>
      </c>
      <c r="E59" s="202">
        <v>0.98829327307986548</v>
      </c>
      <c r="F59" s="18">
        <v>87383.078293886487</v>
      </c>
      <c r="G59" s="18">
        <v>1405912.4369873807</v>
      </c>
      <c r="H59" s="232">
        <v>15.994894524086018</v>
      </c>
      <c r="I59" s="130"/>
      <c r="J59" s="117"/>
      <c r="K59" s="117"/>
      <c r="L59" s="117"/>
      <c r="M59" s="117"/>
      <c r="N59" s="117"/>
      <c r="O59" s="117"/>
      <c r="P59" s="117"/>
    </row>
    <row r="60" spans="1:16">
      <c r="A60" s="120">
        <v>66</v>
      </c>
      <c r="B60" s="18">
        <v>86868.581841638937</v>
      </c>
      <c r="C60" s="18">
        <v>1185.6114474455244</v>
      </c>
      <c r="D60" s="201">
        <v>1.3648334326521983E-2</v>
      </c>
      <c r="E60" s="202">
        <v>0.98635166567347798</v>
      </c>
      <c r="F60" s="18">
        <v>86275.776117916175</v>
      </c>
      <c r="G60" s="18">
        <v>1318529.3586934945</v>
      </c>
      <c r="H60" s="232">
        <v>15.178437712925577</v>
      </c>
      <c r="I60" s="130"/>
      <c r="J60" s="117"/>
      <c r="K60" s="117"/>
      <c r="L60" s="117"/>
      <c r="M60" s="117"/>
      <c r="N60" s="117"/>
      <c r="O60" s="117"/>
      <c r="P60" s="117"/>
    </row>
    <row r="61" spans="1:16">
      <c r="A61" s="120">
        <v>67</v>
      </c>
      <c r="B61" s="18">
        <v>85682.970394193413</v>
      </c>
      <c r="C61" s="18">
        <v>1038.2378497342288</v>
      </c>
      <c r="D61" s="201">
        <v>1.2117201877545955E-2</v>
      </c>
      <c r="E61" s="202">
        <v>0.98788279812245405</v>
      </c>
      <c r="F61" s="18">
        <v>85163.851469326299</v>
      </c>
      <c r="G61" s="18">
        <v>1232253.5825755782</v>
      </c>
      <c r="H61" s="232">
        <v>14.381546028416937</v>
      </c>
      <c r="I61" s="130"/>
      <c r="J61" s="117"/>
      <c r="K61" s="117"/>
      <c r="L61" s="117"/>
      <c r="M61" s="117"/>
      <c r="N61" s="117"/>
      <c r="O61" s="117"/>
      <c r="P61" s="117"/>
    </row>
    <row r="62" spans="1:16">
      <c r="A62" s="120">
        <v>68</v>
      </c>
      <c r="B62" s="18">
        <v>84644.732544459184</v>
      </c>
      <c r="C62" s="18">
        <v>1256.1454704493663</v>
      </c>
      <c r="D62" s="201">
        <v>1.4840208394415752E-2</v>
      </c>
      <c r="E62" s="202">
        <v>0.9851597916055842</v>
      </c>
      <c r="F62" s="18">
        <v>84016.659809234494</v>
      </c>
      <c r="G62" s="18">
        <v>1147089.7311062517</v>
      </c>
      <c r="H62" s="232">
        <v>13.551814703930326</v>
      </c>
      <c r="I62" s="130"/>
      <c r="J62" s="117"/>
      <c r="K62" s="117"/>
      <c r="L62" s="117"/>
      <c r="M62" s="117"/>
      <c r="N62" s="117"/>
      <c r="O62" s="117"/>
      <c r="P62" s="117"/>
    </row>
    <row r="63" spans="1:16">
      <c r="A63" s="120">
        <v>69</v>
      </c>
      <c r="B63" s="18">
        <v>83388.587074009818</v>
      </c>
      <c r="C63" s="18">
        <v>1418.655785539464</v>
      </c>
      <c r="D63" s="201">
        <v>1.701258931609391E-2</v>
      </c>
      <c r="E63" s="202">
        <v>0.98298741068390605</v>
      </c>
      <c r="F63" s="18">
        <v>82679.259181240079</v>
      </c>
      <c r="G63" s="18">
        <v>1063073.0712970172</v>
      </c>
      <c r="H63" s="232">
        <v>12.748424078147632</v>
      </c>
      <c r="I63" s="130"/>
      <c r="J63" s="117"/>
      <c r="K63" s="117"/>
      <c r="L63" s="117"/>
      <c r="M63" s="117"/>
      <c r="N63" s="117"/>
      <c r="O63" s="117"/>
      <c r="P63" s="117"/>
    </row>
    <row r="64" spans="1:16">
      <c r="A64" s="120"/>
      <c r="B64" s="18"/>
      <c r="C64" s="18"/>
      <c r="D64" s="201"/>
      <c r="E64" s="202"/>
      <c r="F64" s="18"/>
      <c r="G64" s="18"/>
      <c r="H64" s="232"/>
      <c r="I64" s="131"/>
      <c r="J64" s="117"/>
      <c r="K64" s="117"/>
      <c r="L64" s="117"/>
      <c r="M64" s="117"/>
      <c r="N64" s="117"/>
      <c r="O64" s="117"/>
      <c r="P64" s="117"/>
    </row>
    <row r="65" spans="1:16">
      <c r="A65" s="120">
        <v>70</v>
      </c>
      <c r="B65" s="18">
        <v>81969.931288470354</v>
      </c>
      <c r="C65" s="18">
        <v>1623.6883439549274</v>
      </c>
      <c r="D65" s="201">
        <v>1.9808340917608008E-2</v>
      </c>
      <c r="E65" s="202">
        <v>0.98019165908239203</v>
      </c>
      <c r="F65" s="18">
        <v>81158.087116492883</v>
      </c>
      <c r="G65" s="18">
        <v>980393.8121157774</v>
      </c>
      <c r="H65" s="232">
        <v>11.960407880123192</v>
      </c>
      <c r="I65" s="130"/>
      <c r="J65" s="117"/>
      <c r="K65" s="117"/>
      <c r="L65" s="117"/>
      <c r="M65" s="117"/>
      <c r="N65" s="117"/>
      <c r="O65" s="117"/>
      <c r="P65" s="117"/>
    </row>
    <row r="66" spans="1:16">
      <c r="A66" s="120">
        <v>71</v>
      </c>
      <c r="B66" s="18">
        <v>80346.242944515427</v>
      </c>
      <c r="C66" s="18">
        <v>2212.070370749163</v>
      </c>
      <c r="D66" s="201">
        <v>2.7531721331098873E-2</v>
      </c>
      <c r="E66" s="202">
        <v>0.97246827866890118</v>
      </c>
      <c r="F66" s="18">
        <v>79240.207759140845</v>
      </c>
      <c r="G66" s="18">
        <v>899235.72499928449</v>
      </c>
      <c r="H66" s="232">
        <v>11.192007143635431</v>
      </c>
      <c r="I66" s="130"/>
      <c r="J66" s="117"/>
      <c r="K66" s="117"/>
      <c r="L66" s="117"/>
      <c r="M66" s="117"/>
      <c r="N66" s="117"/>
      <c r="O66" s="117"/>
      <c r="P66" s="117"/>
    </row>
    <row r="67" spans="1:16">
      <c r="A67" s="120">
        <v>72</v>
      </c>
      <c r="B67" s="18">
        <v>78134.172573766264</v>
      </c>
      <c r="C67" s="18">
        <v>2429.985929467919</v>
      </c>
      <c r="D67" s="201">
        <v>3.1100168459245823E-2</v>
      </c>
      <c r="E67" s="202">
        <v>0.96889983154075421</v>
      </c>
      <c r="F67" s="18">
        <v>76919.179609032304</v>
      </c>
      <c r="G67" s="18">
        <v>819995.5172401435</v>
      </c>
      <c r="H67" s="232">
        <v>10.49471044780039</v>
      </c>
      <c r="I67" s="130"/>
      <c r="J67" s="117"/>
      <c r="K67" s="117"/>
      <c r="L67" s="117"/>
      <c r="M67" s="117"/>
      <c r="N67" s="117"/>
      <c r="O67" s="117"/>
      <c r="P67" s="117"/>
    </row>
    <row r="68" spans="1:16">
      <c r="A68" s="120">
        <v>73</v>
      </c>
      <c r="B68" s="18">
        <v>75704.186644298345</v>
      </c>
      <c r="C68" s="18">
        <v>2633.4695055875491</v>
      </c>
      <c r="D68" s="201">
        <v>3.4786312650859012E-2</v>
      </c>
      <c r="E68" s="202">
        <v>0.96521368734914104</v>
      </c>
      <c r="F68" s="18">
        <v>74387.451891504577</v>
      </c>
      <c r="G68" s="18">
        <v>743076.33763111127</v>
      </c>
      <c r="H68" s="232">
        <v>9.8155250134647076</v>
      </c>
      <c r="I68" s="130"/>
      <c r="J68" s="117"/>
      <c r="K68" s="117"/>
      <c r="L68" s="117"/>
      <c r="M68" s="117"/>
      <c r="N68" s="117"/>
      <c r="O68" s="117"/>
      <c r="P68" s="117"/>
    </row>
    <row r="69" spans="1:16">
      <c r="A69" s="120">
        <v>74</v>
      </c>
      <c r="B69" s="18">
        <v>73070.717138710796</v>
      </c>
      <c r="C69" s="18">
        <v>2781.1598103129072</v>
      </c>
      <c r="D69" s="201">
        <v>3.8061208637564084E-2</v>
      </c>
      <c r="E69" s="202">
        <v>0.96193879136243587</v>
      </c>
      <c r="F69" s="18">
        <v>71680.137233554342</v>
      </c>
      <c r="G69" s="18">
        <v>668688.88573960669</v>
      </c>
      <c r="H69" s="232">
        <v>9.1512566445766304</v>
      </c>
      <c r="I69" s="130"/>
      <c r="J69" s="117"/>
      <c r="K69" s="117"/>
      <c r="L69" s="117"/>
      <c r="M69" s="117"/>
      <c r="N69" s="117"/>
      <c r="O69" s="117"/>
      <c r="P69" s="117"/>
    </row>
    <row r="70" spans="1:16">
      <c r="A70" s="120"/>
      <c r="B70" s="18"/>
      <c r="C70" s="18"/>
      <c r="D70" s="201"/>
      <c r="E70" s="202"/>
      <c r="F70" s="18"/>
      <c r="G70" s="18"/>
      <c r="H70" s="232"/>
      <c r="I70" s="131"/>
      <c r="J70" s="117"/>
      <c r="K70" s="117"/>
      <c r="L70" s="117"/>
      <c r="M70" s="117"/>
      <c r="N70" s="117"/>
      <c r="O70" s="117"/>
      <c r="P70" s="117"/>
    </row>
    <row r="71" spans="1:16">
      <c r="A71" s="120">
        <v>75</v>
      </c>
      <c r="B71" s="18">
        <v>70289.557328397888</v>
      </c>
      <c r="C71" s="18">
        <v>3031.5516832743015</v>
      </c>
      <c r="D71" s="201">
        <v>4.3129474682998367E-2</v>
      </c>
      <c r="E71" s="202">
        <v>0.95687052531700167</v>
      </c>
      <c r="F71" s="18">
        <v>68773.781486760738</v>
      </c>
      <c r="G71" s="18">
        <v>597008.74850605242</v>
      </c>
      <c r="H71" s="232">
        <v>8.4935625034140489</v>
      </c>
      <c r="I71" s="130"/>
      <c r="J71" s="117"/>
      <c r="K71" s="117"/>
      <c r="L71" s="117"/>
      <c r="M71" s="117"/>
      <c r="N71" s="117"/>
      <c r="O71" s="117"/>
      <c r="P71" s="117"/>
    </row>
    <row r="72" spans="1:16">
      <c r="A72" s="120">
        <v>76</v>
      </c>
      <c r="B72" s="18">
        <v>67258.005645123587</v>
      </c>
      <c r="C72" s="18">
        <v>3520.2773890612734</v>
      </c>
      <c r="D72" s="201">
        <v>5.2339901477832511E-2</v>
      </c>
      <c r="E72" s="202">
        <v>0.94766009852216748</v>
      </c>
      <c r="F72" s="18">
        <v>65497.86695059295</v>
      </c>
      <c r="G72" s="18">
        <v>528234.96701929159</v>
      </c>
      <c r="H72" s="232">
        <v>7.8538601011519917</v>
      </c>
      <c r="I72" s="130"/>
      <c r="J72" s="117"/>
      <c r="K72" s="117"/>
      <c r="L72" s="117"/>
      <c r="M72" s="117"/>
      <c r="N72" s="117"/>
      <c r="O72" s="117"/>
      <c r="P72" s="117"/>
    </row>
    <row r="73" spans="1:16">
      <c r="A73" s="120">
        <v>77</v>
      </c>
      <c r="B73" s="18">
        <v>63737.728256062313</v>
      </c>
      <c r="C73" s="18">
        <v>4026.1927469815855</v>
      </c>
      <c r="D73" s="201">
        <v>6.3168124392614183E-2</v>
      </c>
      <c r="E73" s="202">
        <v>0.93683187560738579</v>
      </c>
      <c r="F73" s="18">
        <v>61724.631882571521</v>
      </c>
      <c r="G73" s="18">
        <v>462737.10006869864</v>
      </c>
      <c r="H73" s="232">
        <v>7.260018716225364</v>
      </c>
      <c r="I73" s="130"/>
      <c r="J73" s="117"/>
      <c r="K73" s="117"/>
      <c r="L73" s="117"/>
      <c r="M73" s="117"/>
      <c r="N73" s="117"/>
      <c r="O73" s="117"/>
      <c r="P73" s="117"/>
    </row>
    <row r="74" spans="1:16">
      <c r="A74" s="120">
        <v>78</v>
      </c>
      <c r="B74" s="18">
        <v>59711.535509080728</v>
      </c>
      <c r="C74" s="18">
        <v>4435.7140663888567</v>
      </c>
      <c r="D74" s="201">
        <v>7.4285714285714274E-2</v>
      </c>
      <c r="E74" s="202">
        <v>0.92571428571428571</v>
      </c>
      <c r="F74" s="18">
        <v>57493.6784758863</v>
      </c>
      <c r="G74" s="18">
        <v>401012.46818612714</v>
      </c>
      <c r="H74" s="232">
        <v>6.7158291068422198</v>
      </c>
      <c r="I74" s="130"/>
      <c r="J74" s="117"/>
      <c r="K74" s="117"/>
      <c r="L74" s="117"/>
      <c r="M74" s="117"/>
      <c r="N74" s="117"/>
      <c r="O74" s="117"/>
      <c r="P74" s="117"/>
    </row>
    <row r="75" spans="1:16">
      <c r="A75" s="120">
        <v>79</v>
      </c>
      <c r="B75" s="18">
        <v>55275.821442691871</v>
      </c>
      <c r="C75" s="18">
        <v>5741.2855508854846</v>
      </c>
      <c r="D75" s="201">
        <v>0.103866128101558</v>
      </c>
      <c r="E75" s="202">
        <v>0.89613387189844196</v>
      </c>
      <c r="F75" s="18">
        <v>52405.178667249129</v>
      </c>
      <c r="G75" s="18">
        <v>343518.78971024085</v>
      </c>
      <c r="H75" s="232">
        <v>6.2146302080085718</v>
      </c>
      <c r="I75" s="130"/>
      <c r="J75" s="117"/>
      <c r="K75" s="117"/>
      <c r="L75" s="117"/>
      <c r="M75" s="117"/>
      <c r="N75" s="117"/>
      <c r="O75" s="117"/>
      <c r="P75" s="117"/>
    </row>
    <row r="76" spans="1:16">
      <c r="A76" s="120"/>
      <c r="B76" s="18"/>
      <c r="C76" s="18"/>
      <c r="D76" s="201"/>
      <c r="E76" s="202"/>
      <c r="F76" s="18"/>
      <c r="G76" s="18"/>
      <c r="H76" s="232"/>
      <c r="I76" s="131"/>
      <c r="J76" s="117"/>
      <c r="K76" s="117"/>
      <c r="L76" s="117"/>
      <c r="M76" s="117"/>
      <c r="N76" s="117"/>
      <c r="O76" s="117"/>
      <c r="P76" s="117"/>
    </row>
    <row r="77" spans="1:16">
      <c r="A77" s="120">
        <v>80</v>
      </c>
      <c r="B77" s="18">
        <v>49534.535891806387</v>
      </c>
      <c r="C77" s="18">
        <v>6883.6989753219314</v>
      </c>
      <c r="D77" s="201">
        <v>0.13896766874645491</v>
      </c>
      <c r="E77" s="202">
        <v>0.86103233125354506</v>
      </c>
      <c r="F77" s="18">
        <v>46092.686404145425</v>
      </c>
      <c r="G77" s="18">
        <v>291113.61104299169</v>
      </c>
      <c r="H77" s="232">
        <v>5.8769827111905055</v>
      </c>
      <c r="I77" s="130"/>
      <c r="J77" s="117"/>
      <c r="K77" s="117"/>
      <c r="L77" s="117"/>
      <c r="M77" s="117"/>
      <c r="N77" s="117"/>
      <c r="O77" s="117"/>
      <c r="P77" s="117"/>
    </row>
    <row r="78" spans="1:16">
      <c r="A78" s="120">
        <v>81</v>
      </c>
      <c r="B78" s="18">
        <v>42650.836916484455</v>
      </c>
      <c r="C78" s="18">
        <v>6016.0794462747144</v>
      </c>
      <c r="D78" s="201">
        <v>0.14105419450631032</v>
      </c>
      <c r="E78" s="202">
        <v>0.85894580549368971</v>
      </c>
      <c r="F78" s="18">
        <v>39642.797193347098</v>
      </c>
      <c r="G78" s="18">
        <v>245020.92463884619</v>
      </c>
      <c r="H78" s="232">
        <v>5.7448093016000383</v>
      </c>
      <c r="I78" s="130"/>
      <c r="J78" s="117"/>
      <c r="K78" s="117"/>
      <c r="L78" s="117"/>
      <c r="M78" s="117"/>
      <c r="N78" s="117"/>
      <c r="O78" s="117"/>
      <c r="P78" s="117"/>
    </row>
    <row r="79" spans="1:16">
      <c r="A79" s="120">
        <v>82</v>
      </c>
      <c r="B79" s="18">
        <v>36634.757470209741</v>
      </c>
      <c r="C79" s="18">
        <v>6122.8006913999525</v>
      </c>
      <c r="D79" s="201">
        <v>0.16713091922005568</v>
      </c>
      <c r="E79" s="202">
        <v>0.83286908077994437</v>
      </c>
      <c r="F79" s="18">
        <v>33573.357124509763</v>
      </c>
      <c r="G79" s="18">
        <v>205378.12744549912</v>
      </c>
      <c r="H79" s="232">
        <v>5.6061003710071322</v>
      </c>
      <c r="I79" s="130"/>
      <c r="J79" s="117"/>
      <c r="K79" s="117"/>
      <c r="L79" s="117"/>
      <c r="M79" s="117"/>
      <c r="N79" s="117"/>
      <c r="O79" s="117"/>
      <c r="P79" s="117"/>
    </row>
    <row r="80" spans="1:16">
      <c r="A80" s="120">
        <v>83</v>
      </c>
      <c r="B80" s="18">
        <v>30511.956778809788</v>
      </c>
      <c r="C80" s="18">
        <v>3525.3560691865714</v>
      </c>
      <c r="D80" s="201">
        <v>0.11554015020219525</v>
      </c>
      <c r="E80" s="202">
        <v>0.88445984979780479</v>
      </c>
      <c r="F80" s="18">
        <v>28749.278744216503</v>
      </c>
      <c r="G80" s="18">
        <v>171804.77032098937</v>
      </c>
      <c r="H80" s="232">
        <v>5.63073589696174</v>
      </c>
      <c r="I80" s="130"/>
      <c r="J80" s="117"/>
      <c r="K80" s="117"/>
      <c r="L80" s="117"/>
      <c r="M80" s="117"/>
      <c r="N80" s="117"/>
      <c r="O80" s="117"/>
      <c r="P80" s="117"/>
    </row>
    <row r="81" spans="1:16">
      <c r="A81" s="120">
        <v>84</v>
      </c>
      <c r="B81" s="18">
        <v>26986.600709623217</v>
      </c>
      <c r="C81" s="18">
        <v>3098.5950080475268</v>
      </c>
      <c r="D81" s="201">
        <v>0.11481975967957277</v>
      </c>
      <c r="E81" s="202">
        <v>0.88518024032042719</v>
      </c>
      <c r="F81" s="18">
        <v>25437.303205599455</v>
      </c>
      <c r="G81" s="18">
        <v>143055.49157677288</v>
      </c>
      <c r="H81" s="232">
        <v>5.3009822584198378</v>
      </c>
      <c r="I81" s="130"/>
      <c r="J81" s="117"/>
      <c r="K81" s="117"/>
      <c r="L81" s="117"/>
      <c r="M81" s="117"/>
      <c r="N81" s="117"/>
      <c r="O81" s="117"/>
      <c r="P81" s="117"/>
    </row>
    <row r="82" spans="1:16">
      <c r="A82" s="120"/>
      <c r="B82" s="18"/>
      <c r="C82" s="18"/>
      <c r="D82" s="201"/>
      <c r="E82" s="202"/>
      <c r="F82" s="18"/>
      <c r="G82" s="18"/>
      <c r="H82" s="232"/>
      <c r="I82" s="131"/>
      <c r="J82" s="117"/>
      <c r="K82" s="117"/>
      <c r="L82" s="117"/>
      <c r="M82" s="117"/>
      <c r="N82" s="117"/>
      <c r="O82" s="117"/>
      <c r="P82" s="117"/>
    </row>
    <row r="83" spans="1:16">
      <c r="A83" s="120">
        <v>85</v>
      </c>
      <c r="B83" s="18">
        <v>49534.535891806387</v>
      </c>
      <c r="C83" s="18">
        <v>3022.9083142076342</v>
      </c>
      <c r="D83" s="201">
        <v>0.12654502648616833</v>
      </c>
      <c r="E83" s="202">
        <v>0.87345497351383172</v>
      </c>
      <c r="F83" s="18">
        <v>22376.551544471873</v>
      </c>
      <c r="G83" s="18">
        <v>117618.18837117343</v>
      </c>
      <c r="H83" s="232">
        <v>4.923734104911702</v>
      </c>
      <c r="I83" s="130"/>
      <c r="J83" s="117"/>
      <c r="K83" s="117"/>
      <c r="L83" s="117"/>
      <c r="M83" s="117"/>
      <c r="N83" s="117"/>
      <c r="O83" s="117"/>
      <c r="P83" s="117"/>
    </row>
    <row r="84" spans="1:16">
      <c r="A84" s="120">
        <v>86</v>
      </c>
      <c r="B84" s="18">
        <v>42650.836916484455</v>
      </c>
      <c r="C84" s="18">
        <v>2968.5536786657067</v>
      </c>
      <c r="D84" s="201">
        <v>0.14227365554799182</v>
      </c>
      <c r="E84" s="202">
        <v>0.85772634445200824</v>
      </c>
      <c r="F84" s="18">
        <v>19380.820548035204</v>
      </c>
      <c r="G84" s="18">
        <v>95241.63682670155</v>
      </c>
      <c r="H84" s="232">
        <v>4.5646389786017396</v>
      </c>
      <c r="I84" s="130"/>
      <c r="J84" s="117"/>
      <c r="K84" s="117"/>
      <c r="L84" s="117"/>
      <c r="M84" s="117"/>
      <c r="N84" s="117"/>
      <c r="O84" s="117"/>
      <c r="P84" s="117"/>
    </row>
    <row r="85" spans="1:16">
      <c r="A85" s="120">
        <v>87</v>
      </c>
      <c r="B85" s="18">
        <v>36634.757470209741</v>
      </c>
      <c r="C85" s="18">
        <v>2847.6020684968043</v>
      </c>
      <c r="D85" s="201">
        <v>0.15911463771142204</v>
      </c>
      <c r="E85" s="202">
        <v>0.84088536228857791</v>
      </c>
      <c r="F85" s="18">
        <v>16472.742674453948</v>
      </c>
      <c r="G85" s="18">
        <v>75860.816278666331</v>
      </c>
      <c r="H85" s="232">
        <v>4.2388529044174241</v>
      </c>
      <c r="I85" s="130"/>
      <c r="J85" s="117"/>
      <c r="K85" s="117"/>
      <c r="L85" s="117"/>
      <c r="M85" s="117"/>
      <c r="N85" s="117"/>
      <c r="O85" s="117"/>
      <c r="P85" s="117"/>
    </row>
    <row r="86" spans="1:16">
      <c r="A86" s="120">
        <v>88</v>
      </c>
      <c r="B86" s="18">
        <v>30511.956778809788</v>
      </c>
      <c r="C86" s="18">
        <v>2602.1224738107558</v>
      </c>
      <c r="D86" s="201">
        <v>0.17291066282420747</v>
      </c>
      <c r="E86" s="202">
        <v>0.82708933717579258</v>
      </c>
      <c r="F86" s="18">
        <v>13747.880403300167</v>
      </c>
      <c r="G86" s="18">
        <v>59388.07360421239</v>
      </c>
      <c r="H86" s="232">
        <v>3.9463289196064184</v>
      </c>
      <c r="I86" s="130"/>
      <c r="J86" s="117"/>
      <c r="K86" s="117"/>
      <c r="L86" s="117"/>
      <c r="M86" s="117"/>
      <c r="N86" s="117"/>
      <c r="O86" s="117"/>
      <c r="P86" s="117"/>
    </row>
    <row r="87" spans="1:16">
      <c r="A87" s="120">
        <v>89</v>
      </c>
      <c r="B87" s="18">
        <v>26986.600709623217</v>
      </c>
      <c r="C87" s="18">
        <v>2485.1036555836708</v>
      </c>
      <c r="D87" s="201">
        <v>0.19965772960638906</v>
      </c>
      <c r="E87" s="202">
        <v>0.80034227039361094</v>
      </c>
      <c r="F87" s="18">
        <v>11204.267338602953</v>
      </c>
      <c r="G87" s="18">
        <v>45640.193200912225</v>
      </c>
      <c r="H87" s="232">
        <v>3.6668158017541015</v>
      </c>
      <c r="I87" s="130"/>
      <c r="J87" s="117"/>
      <c r="K87" s="117"/>
      <c r="L87" s="117"/>
      <c r="M87" s="117"/>
      <c r="N87" s="117"/>
      <c r="O87" s="117"/>
      <c r="P87" s="117"/>
    </row>
    <row r="88" spans="1:16">
      <c r="A88" s="120"/>
      <c r="B88" s="18"/>
      <c r="C88" s="18"/>
      <c r="D88" s="201"/>
      <c r="E88" s="202"/>
      <c r="F88" s="18"/>
      <c r="G88" s="18"/>
      <c r="H88" s="232"/>
      <c r="I88" s="131"/>
      <c r="J88" s="117"/>
      <c r="K88" s="117"/>
      <c r="L88" s="117"/>
      <c r="M88" s="117"/>
      <c r="N88" s="117"/>
      <c r="O88" s="117"/>
      <c r="P88" s="117"/>
    </row>
    <row r="89" spans="1:16">
      <c r="A89" s="120">
        <v>90</v>
      </c>
      <c r="B89" s="18">
        <v>23888.00570157569</v>
      </c>
      <c r="C89" s="18">
        <v>2320.3364198099316</v>
      </c>
      <c r="D89" s="201">
        <v>0.23292538491906828</v>
      </c>
      <c r="E89" s="202">
        <v>0.76707461508093178</v>
      </c>
      <c r="F89" s="18">
        <v>8801.5473009061534</v>
      </c>
      <c r="G89" s="18">
        <v>34435.925862309268</v>
      </c>
      <c r="H89" s="232">
        <v>3.4568268713292509</v>
      </c>
      <c r="I89" s="130"/>
      <c r="J89" s="117"/>
      <c r="K89" s="117"/>
      <c r="L89" s="117"/>
      <c r="M89" s="117"/>
      <c r="N89" s="117"/>
      <c r="O89" s="117"/>
      <c r="P89" s="117"/>
    </row>
    <row r="90" spans="1:16">
      <c r="A90" s="120">
        <v>91</v>
      </c>
      <c r="B90" s="18">
        <v>20865.097387368056</v>
      </c>
      <c r="C90" s="18">
        <v>1730.4672554114732</v>
      </c>
      <c r="D90" s="201">
        <v>0.22646007151370678</v>
      </c>
      <c r="E90" s="202">
        <v>0.77353992848629316</v>
      </c>
      <c r="F90" s="18">
        <v>6776.1454632954501</v>
      </c>
      <c r="G90" s="18">
        <v>25634.378561403111</v>
      </c>
      <c r="H90" s="232">
        <v>3.354679601171894</v>
      </c>
      <c r="I90" s="130"/>
      <c r="J90" s="117"/>
      <c r="K90" s="117"/>
      <c r="L90" s="117"/>
      <c r="M90" s="117"/>
      <c r="N90" s="117"/>
      <c r="O90" s="117"/>
      <c r="P90" s="117"/>
    </row>
    <row r="91" spans="1:16">
      <c r="A91" s="120">
        <v>92</v>
      </c>
      <c r="B91" s="18">
        <v>17896.543708702349</v>
      </c>
      <c r="C91" s="18">
        <v>1351.5804502110632</v>
      </c>
      <c r="D91" s="201">
        <v>0.22865853658536589</v>
      </c>
      <c r="E91" s="202">
        <v>0.77134146341463405</v>
      </c>
      <c r="F91" s="18">
        <v>5235.1216104841824</v>
      </c>
      <c r="G91" s="18">
        <v>18858.233098107659</v>
      </c>
      <c r="H91" s="232">
        <v>3.190410146969521</v>
      </c>
      <c r="I91" s="130"/>
      <c r="J91" s="117"/>
      <c r="K91" s="117"/>
      <c r="L91" s="117"/>
      <c r="M91" s="117"/>
      <c r="N91" s="117"/>
      <c r="O91" s="117"/>
      <c r="P91" s="117"/>
    </row>
    <row r="92" spans="1:16">
      <c r="A92" s="120">
        <v>93</v>
      </c>
      <c r="B92" s="18">
        <v>15048.941640205545</v>
      </c>
      <c r="C92" s="18">
        <v>1197.7227807474565</v>
      </c>
      <c r="D92" s="201">
        <v>0.26269702276707535</v>
      </c>
      <c r="E92" s="202">
        <v>0.73730297723292471</v>
      </c>
      <c r="F92" s="18">
        <v>3960.4699950049221</v>
      </c>
      <c r="G92" s="18">
        <v>13623.111487623477</v>
      </c>
      <c r="H92" s="232">
        <v>2.9879625620790633</v>
      </c>
      <c r="I92" s="130"/>
      <c r="J92" s="117"/>
      <c r="K92" s="117"/>
      <c r="L92" s="117"/>
      <c r="M92" s="117"/>
      <c r="N92" s="117"/>
      <c r="O92" s="117"/>
      <c r="P92" s="117"/>
    </row>
    <row r="93" spans="1:16">
      <c r="A93" s="120">
        <v>94</v>
      </c>
      <c r="B93" s="18">
        <v>12446.819166394789</v>
      </c>
      <c r="C93" s="18">
        <v>902.4452629882403</v>
      </c>
      <c r="D93" s="201">
        <v>0.26845637583892618</v>
      </c>
      <c r="E93" s="202">
        <v>0.73154362416107377</v>
      </c>
      <c r="F93" s="18">
        <v>2910.385973137074</v>
      </c>
      <c r="G93" s="18">
        <v>9662.6414926185553</v>
      </c>
      <c r="H93" s="232">
        <v>2.8744100307533142</v>
      </c>
      <c r="I93" s="130"/>
      <c r="J93" s="117"/>
      <c r="K93" s="117"/>
      <c r="L93" s="117"/>
      <c r="M93" s="117"/>
      <c r="N93" s="117"/>
      <c r="O93" s="117"/>
      <c r="P93" s="117"/>
    </row>
    <row r="94" spans="1:16">
      <c r="A94" s="120"/>
      <c r="B94" s="18"/>
      <c r="C94" s="18"/>
      <c r="D94" s="201"/>
      <c r="E94" s="202"/>
      <c r="F94" s="18"/>
      <c r="G94" s="18"/>
      <c r="H94" s="232"/>
      <c r="I94" s="131"/>
      <c r="J94" s="117"/>
      <c r="K94" s="117"/>
      <c r="L94" s="117"/>
      <c r="M94" s="117"/>
      <c r="N94" s="117"/>
      <c r="O94" s="117"/>
      <c r="P94" s="117"/>
    </row>
    <row r="95" spans="1:16">
      <c r="A95" s="120">
        <v>95</v>
      </c>
      <c r="B95" s="18">
        <v>9961.7155108111183</v>
      </c>
      <c r="C95" s="18">
        <v>678.91012499345334</v>
      </c>
      <c r="D95" s="201">
        <v>0.27607361963190186</v>
      </c>
      <c r="E95" s="202">
        <v>0.7239263803680982</v>
      </c>
      <c r="F95" s="18">
        <v>2119.7082791462271</v>
      </c>
      <c r="G95" s="18">
        <v>6752.2555194814831</v>
      </c>
      <c r="H95" s="232">
        <v>2.7457531613049899</v>
      </c>
      <c r="I95" s="130"/>
      <c r="J95" s="117"/>
      <c r="K95" s="117"/>
      <c r="L95" s="117"/>
      <c r="M95" s="117"/>
      <c r="N95" s="117"/>
      <c r="O95" s="117"/>
      <c r="P95" s="117"/>
    </row>
    <row r="96" spans="1:16">
      <c r="A96" s="120">
        <v>96</v>
      </c>
      <c r="B96" s="18">
        <v>7641.3790910011867</v>
      </c>
      <c r="C96" s="18">
        <v>511.72180206263988</v>
      </c>
      <c r="D96" s="201">
        <v>0.2874432677760968</v>
      </c>
      <c r="E96" s="202">
        <v>0.71255673222390326</v>
      </c>
      <c r="F96" s="18">
        <v>1524.3923156181804</v>
      </c>
      <c r="G96" s="18">
        <v>4632.5472403352551</v>
      </c>
      <c r="H96" s="232">
        <v>2.6021844516331636</v>
      </c>
      <c r="I96" s="130"/>
      <c r="J96" s="117"/>
      <c r="K96" s="117"/>
      <c r="L96" s="117"/>
      <c r="M96" s="117"/>
      <c r="N96" s="117"/>
      <c r="O96" s="117"/>
      <c r="P96" s="117"/>
    </row>
    <row r="97" spans="1:16">
      <c r="A97" s="120">
        <v>97</v>
      </c>
      <c r="B97" s="18">
        <v>5910.9118355897135</v>
      </c>
      <c r="C97" s="18">
        <v>391.17708819859126</v>
      </c>
      <c r="D97" s="201">
        <v>0.30837004405286339</v>
      </c>
      <c r="E97" s="202">
        <v>0.69162995594713661</v>
      </c>
      <c r="F97" s="18">
        <v>1072.9428704875647</v>
      </c>
      <c r="G97" s="18">
        <v>3108.1549247170742</v>
      </c>
      <c r="H97" s="232">
        <v>2.4501994108907019</v>
      </c>
      <c r="I97" s="130"/>
      <c r="J97" s="117"/>
      <c r="K97" s="117"/>
      <c r="L97" s="117"/>
      <c r="M97" s="117"/>
      <c r="N97" s="117"/>
      <c r="O97" s="117"/>
      <c r="P97" s="117"/>
    </row>
    <row r="98" spans="1:16">
      <c r="A98" s="120">
        <v>98</v>
      </c>
      <c r="B98" s="18">
        <v>4559.3313853786503</v>
      </c>
      <c r="C98" s="18">
        <v>290.58869409038209</v>
      </c>
      <c r="D98" s="201">
        <v>0.33121019108280253</v>
      </c>
      <c r="E98" s="202">
        <v>0.66878980891719753</v>
      </c>
      <c r="F98" s="18">
        <v>732.05997934307811</v>
      </c>
      <c r="G98" s="18">
        <v>2035.2120542295097</v>
      </c>
      <c r="H98" s="232">
        <v>2.3197150717973845</v>
      </c>
      <c r="I98" s="130"/>
      <c r="J98" s="117"/>
      <c r="K98" s="117"/>
      <c r="L98" s="117"/>
      <c r="M98" s="117"/>
      <c r="N98" s="117"/>
      <c r="O98" s="117"/>
      <c r="P98" s="117"/>
    </row>
    <row r="99" spans="1:16">
      <c r="A99" s="120">
        <v>99</v>
      </c>
      <c r="B99" s="18">
        <v>3361.6086046311939</v>
      </c>
      <c r="C99" s="18">
        <v>210.63381672231844</v>
      </c>
      <c r="D99" s="201">
        <v>0.35897435897435898</v>
      </c>
      <c r="E99" s="202">
        <v>0.64102564102564097</v>
      </c>
      <c r="F99" s="18">
        <v>481.44872393672779</v>
      </c>
      <c r="G99" s="18">
        <v>1303.1520748864314</v>
      </c>
      <c r="H99" s="232">
        <v>2.2209072978303745</v>
      </c>
      <c r="I99" s="130"/>
      <c r="J99" s="117"/>
      <c r="K99" s="117"/>
      <c r="L99" s="117"/>
      <c r="M99" s="117"/>
      <c r="N99" s="117"/>
      <c r="O99" s="117"/>
      <c r="P99" s="117"/>
    </row>
    <row r="100" spans="1:16">
      <c r="A100" s="120"/>
      <c r="B100" s="18"/>
      <c r="C100" s="18"/>
      <c r="D100" s="201"/>
      <c r="E100" s="202"/>
      <c r="F100" s="18"/>
      <c r="G100" s="18"/>
      <c r="H100" s="232"/>
      <c r="I100" s="131"/>
      <c r="J100" s="117"/>
      <c r="K100" s="117"/>
      <c r="L100" s="117"/>
      <c r="M100" s="117"/>
      <c r="N100" s="117"/>
      <c r="O100" s="117"/>
      <c r="P100" s="117"/>
    </row>
    <row r="101" spans="1:16">
      <c r="A101" s="120">
        <v>100</v>
      </c>
      <c r="B101" s="18">
        <v>376.13181557556857</v>
      </c>
      <c r="C101" s="18">
        <v>376.13181557556857</v>
      </c>
      <c r="D101" s="201">
        <v>1</v>
      </c>
      <c r="E101" s="202">
        <v>0</v>
      </c>
      <c r="F101" s="18">
        <v>821.70335094970369</v>
      </c>
      <c r="G101" s="18">
        <v>821.70335094970369</v>
      </c>
      <c r="H101" s="232">
        <v>2.1846153846153848</v>
      </c>
      <c r="I101" s="130"/>
      <c r="J101" s="117"/>
      <c r="K101" s="117"/>
      <c r="L101" s="117"/>
      <c r="M101" s="117"/>
      <c r="N101" s="117"/>
      <c r="O101" s="117"/>
      <c r="P101" s="117"/>
    </row>
    <row r="102" spans="1:16">
      <c r="A102" s="132"/>
      <c r="B102" s="132"/>
      <c r="C102" s="132"/>
      <c r="D102" s="132"/>
      <c r="E102" s="132"/>
      <c r="F102" s="132"/>
      <c r="G102" s="132"/>
      <c r="H102" s="132"/>
      <c r="I102" s="127"/>
      <c r="J102" s="117"/>
      <c r="K102" s="117"/>
      <c r="L102" s="117"/>
      <c r="M102" s="117"/>
      <c r="N102" s="117"/>
      <c r="O102" s="117"/>
      <c r="P102" s="117"/>
    </row>
    <row r="103" spans="1:16">
      <c r="A103" s="118"/>
      <c r="B103" s="118"/>
      <c r="C103" s="18"/>
      <c r="D103" s="118"/>
      <c r="E103" s="118"/>
      <c r="F103" s="144"/>
      <c r="G103" s="144"/>
      <c r="I103" s="127"/>
      <c r="J103" s="117"/>
      <c r="K103" s="117"/>
      <c r="L103" s="117"/>
      <c r="M103" s="117"/>
      <c r="N103" s="117"/>
      <c r="O103" s="117"/>
      <c r="P103" s="117"/>
    </row>
    <row r="104" spans="1:16">
      <c r="A104" s="118"/>
      <c r="B104" s="118"/>
      <c r="C104" s="18"/>
      <c r="D104" s="118"/>
      <c r="E104" s="118"/>
      <c r="F104" s="144"/>
      <c r="G104" s="144"/>
      <c r="I104" s="127"/>
      <c r="J104" s="117"/>
      <c r="K104" s="117"/>
      <c r="L104" s="117"/>
      <c r="M104" s="117"/>
      <c r="N104" s="117"/>
      <c r="O104" s="117"/>
      <c r="P104" s="117"/>
    </row>
    <row r="105" spans="1:16">
      <c r="A105" s="118"/>
      <c r="B105" s="118"/>
      <c r="C105" s="18"/>
      <c r="D105" s="118"/>
      <c r="E105" s="118"/>
      <c r="F105" s="144"/>
      <c r="G105" s="144"/>
      <c r="I105" s="127"/>
      <c r="J105" s="117"/>
      <c r="K105" s="117"/>
      <c r="L105" s="117"/>
      <c r="M105" s="117"/>
      <c r="N105" s="117"/>
      <c r="O105" s="117"/>
      <c r="P105" s="117"/>
    </row>
    <row r="106" spans="1:16">
      <c r="A106" s="118"/>
      <c r="B106" s="118"/>
      <c r="C106" s="18"/>
      <c r="D106" s="118"/>
      <c r="E106" s="118"/>
      <c r="F106" s="144"/>
      <c r="G106" s="144"/>
      <c r="I106" s="127"/>
      <c r="J106" s="117"/>
      <c r="K106" s="117"/>
      <c r="L106" s="117"/>
      <c r="M106" s="117"/>
      <c r="N106" s="117"/>
      <c r="O106" s="117"/>
      <c r="P106" s="117"/>
    </row>
    <row r="107" spans="1:16">
      <c r="A107" s="118"/>
      <c r="B107" s="118"/>
      <c r="C107" s="18"/>
      <c r="D107" s="118"/>
      <c r="E107" s="118"/>
      <c r="F107" s="118"/>
      <c r="G107" s="144"/>
      <c r="I107" s="127"/>
      <c r="J107" s="117"/>
      <c r="K107" s="117"/>
      <c r="L107" s="117"/>
      <c r="M107" s="117"/>
      <c r="N107" s="117"/>
      <c r="O107" s="117"/>
      <c r="P107" s="117"/>
    </row>
    <row r="108" spans="1:16">
      <c r="A108" s="118"/>
      <c r="B108" s="118"/>
      <c r="C108" s="18"/>
      <c r="D108" s="118"/>
      <c r="E108" s="118"/>
      <c r="F108" s="118"/>
      <c r="G108" s="144"/>
      <c r="I108" s="127"/>
      <c r="J108" s="117"/>
      <c r="K108" s="117"/>
      <c r="L108" s="117"/>
      <c r="M108" s="117"/>
      <c r="N108" s="117"/>
      <c r="O108" s="117"/>
      <c r="P108" s="117"/>
    </row>
    <row r="109" spans="1:16">
      <c r="A109" s="118"/>
      <c r="B109" s="118"/>
      <c r="C109" s="18"/>
      <c r="D109" s="118"/>
      <c r="E109" s="118"/>
      <c r="F109" s="118"/>
      <c r="G109" s="144"/>
      <c r="I109" s="127"/>
      <c r="J109" s="117"/>
      <c r="K109" s="117"/>
      <c r="L109" s="117"/>
      <c r="M109" s="117"/>
      <c r="N109" s="117"/>
      <c r="O109" s="117"/>
      <c r="P109" s="117"/>
    </row>
    <row r="110" spans="1:16">
      <c r="A110" s="118"/>
      <c r="B110" s="118"/>
      <c r="C110" s="18"/>
      <c r="D110" s="118"/>
      <c r="E110" s="118"/>
      <c r="F110" s="118"/>
      <c r="G110" s="144"/>
      <c r="I110" s="127"/>
      <c r="J110" s="117"/>
      <c r="K110" s="117"/>
      <c r="L110" s="117"/>
      <c r="M110" s="117"/>
      <c r="N110" s="117"/>
      <c r="O110" s="117"/>
      <c r="P110" s="117"/>
    </row>
    <row r="111" spans="1:16">
      <c r="A111" s="118"/>
      <c r="B111" s="118"/>
      <c r="C111" s="18"/>
      <c r="D111" s="118"/>
      <c r="E111" s="118"/>
      <c r="F111" s="118"/>
      <c r="G111" s="144"/>
      <c r="I111" s="127"/>
      <c r="J111" s="117"/>
      <c r="K111" s="117"/>
      <c r="L111" s="117"/>
      <c r="M111" s="117"/>
      <c r="N111" s="117"/>
      <c r="O111" s="117"/>
      <c r="P111" s="117"/>
    </row>
    <row r="112" spans="1:16">
      <c r="A112" s="118"/>
      <c r="B112" s="118"/>
      <c r="C112" s="18"/>
      <c r="D112" s="118"/>
      <c r="E112" s="118"/>
      <c r="F112" s="118"/>
      <c r="G112" s="144"/>
      <c r="I112" s="127"/>
      <c r="J112" s="117"/>
      <c r="K112" s="117"/>
      <c r="L112" s="117"/>
      <c r="M112" s="117"/>
      <c r="N112" s="117"/>
      <c r="O112" s="117"/>
      <c r="P112" s="117"/>
    </row>
    <row r="113" spans="1:16">
      <c r="A113" s="118"/>
      <c r="B113" s="118"/>
      <c r="C113" s="18"/>
      <c r="D113" s="118"/>
      <c r="E113" s="118"/>
      <c r="F113" s="118"/>
      <c r="G113" s="144"/>
      <c r="I113" s="127"/>
      <c r="J113" s="117"/>
      <c r="K113" s="117"/>
      <c r="L113" s="117"/>
      <c r="M113" s="117"/>
      <c r="N113" s="117"/>
      <c r="O113" s="117"/>
      <c r="P113" s="117"/>
    </row>
    <row r="114" spans="1:16">
      <c r="A114" s="118"/>
      <c r="B114" s="118"/>
      <c r="C114" s="18"/>
      <c r="D114" s="118"/>
      <c r="E114" s="118"/>
      <c r="F114" s="118"/>
      <c r="G114" s="144"/>
      <c r="I114" s="127"/>
      <c r="N114" s="117"/>
      <c r="O114" s="117"/>
      <c r="P114" s="117"/>
    </row>
    <row r="115" spans="1:16">
      <c r="A115" s="118"/>
      <c r="B115" s="118"/>
      <c r="C115" s="18"/>
      <c r="D115" s="118"/>
      <c r="E115" s="118"/>
      <c r="F115" s="118"/>
      <c r="G115" s="144"/>
      <c r="I115" s="127"/>
      <c r="N115" s="117"/>
      <c r="O115" s="117"/>
      <c r="P115" s="117"/>
    </row>
    <row r="116" spans="1:16">
      <c r="A116" s="118"/>
      <c r="B116" s="118"/>
      <c r="C116" s="18"/>
      <c r="D116" s="118"/>
      <c r="E116" s="118"/>
      <c r="F116" s="118"/>
      <c r="G116" s="144"/>
      <c r="I116" s="127"/>
      <c r="N116" s="117"/>
      <c r="O116" s="117"/>
      <c r="P116" s="117"/>
    </row>
    <row r="117" spans="1:16">
      <c r="A117" s="118"/>
      <c r="B117" s="118"/>
      <c r="C117" s="18"/>
      <c r="D117" s="118"/>
      <c r="E117" s="118"/>
      <c r="F117" s="118"/>
      <c r="G117" s="144"/>
      <c r="I117" s="127"/>
      <c r="N117" s="117"/>
      <c r="O117" s="117"/>
      <c r="P117" s="117"/>
    </row>
    <row r="118" spans="1:16">
      <c r="A118" s="118"/>
      <c r="B118" s="118"/>
      <c r="C118" s="18"/>
      <c r="D118" s="118"/>
      <c r="E118" s="118"/>
      <c r="F118" s="118"/>
      <c r="G118" s="144"/>
      <c r="I118" s="127"/>
      <c r="N118" s="117"/>
      <c r="O118" s="117"/>
      <c r="P118" s="117"/>
    </row>
    <row r="119" spans="1:16">
      <c r="A119" s="118"/>
      <c r="B119" s="118"/>
      <c r="C119" s="18"/>
      <c r="D119" s="118"/>
      <c r="E119" s="118"/>
      <c r="F119" s="118"/>
      <c r="G119" s="144"/>
      <c r="I119" s="127"/>
      <c r="N119" s="117"/>
      <c r="O119" s="117"/>
      <c r="P119" s="117"/>
    </row>
    <row r="120" spans="1:16">
      <c r="A120" s="118"/>
      <c r="B120" s="118"/>
      <c r="C120" s="18"/>
      <c r="D120" s="118"/>
      <c r="E120" s="118"/>
      <c r="F120" s="118"/>
      <c r="G120" s="144"/>
      <c r="I120" s="127"/>
      <c r="N120" s="117"/>
      <c r="O120" s="117"/>
      <c r="P120" s="117"/>
    </row>
    <row r="121" spans="1:16">
      <c r="A121" s="118"/>
      <c r="B121" s="118"/>
      <c r="C121" s="18"/>
      <c r="D121" s="118"/>
      <c r="E121" s="118"/>
      <c r="F121" s="118"/>
      <c r="G121" s="144"/>
      <c r="I121" s="127"/>
      <c r="N121" s="117"/>
      <c r="O121" s="117"/>
      <c r="P121" s="117"/>
    </row>
    <row r="122" spans="1:16">
      <c r="A122" s="118"/>
      <c r="B122" s="118"/>
      <c r="C122" s="18"/>
      <c r="D122" s="118"/>
      <c r="E122" s="118"/>
      <c r="F122" s="118"/>
      <c r="G122" s="144"/>
      <c r="I122" s="127"/>
      <c r="N122" s="117"/>
      <c r="O122" s="117"/>
      <c r="P122" s="117"/>
    </row>
    <row r="123" spans="1:16">
      <c r="A123" s="118"/>
      <c r="B123" s="118"/>
      <c r="C123" s="18"/>
      <c r="D123" s="118"/>
      <c r="E123" s="118"/>
      <c r="F123" s="118"/>
      <c r="G123" s="144"/>
      <c r="I123" s="127"/>
      <c r="N123" s="117"/>
      <c r="O123" s="117"/>
      <c r="P123" s="117"/>
    </row>
    <row r="124" spans="1:16">
      <c r="A124" s="118"/>
      <c r="B124" s="118"/>
      <c r="C124" s="18"/>
      <c r="D124" s="118"/>
      <c r="E124" s="118"/>
      <c r="F124" s="118"/>
      <c r="G124" s="144"/>
      <c r="I124" s="127"/>
      <c r="N124" s="117"/>
      <c r="O124" s="117"/>
      <c r="P124" s="117"/>
    </row>
    <row r="125" spans="1:16">
      <c r="A125" s="118"/>
      <c r="B125" s="118"/>
      <c r="C125" s="18"/>
      <c r="D125" s="118"/>
      <c r="E125" s="118"/>
      <c r="F125" s="118"/>
      <c r="G125" s="144"/>
      <c r="I125" s="127"/>
      <c r="N125" s="117"/>
      <c r="O125" s="117"/>
      <c r="P125" s="117"/>
    </row>
    <row r="126" spans="1:16">
      <c r="A126" s="118"/>
      <c r="B126" s="118"/>
      <c r="C126" s="18"/>
      <c r="D126" s="118"/>
      <c r="E126" s="118"/>
      <c r="F126" s="118"/>
      <c r="G126" s="144"/>
      <c r="I126" s="127"/>
      <c r="N126" s="117"/>
      <c r="O126" s="117"/>
      <c r="P126" s="117"/>
    </row>
    <row r="127" spans="1:16">
      <c r="A127" s="118"/>
      <c r="B127" s="118"/>
      <c r="C127" s="18"/>
      <c r="D127" s="118"/>
      <c r="E127" s="118"/>
      <c r="F127" s="118"/>
      <c r="G127" s="144"/>
      <c r="I127" s="127"/>
      <c r="J127" s="128"/>
      <c r="M127" s="133"/>
      <c r="N127" s="117"/>
      <c r="O127" s="117"/>
      <c r="P127" s="117"/>
    </row>
    <row r="128" spans="1:16">
      <c r="A128" s="118"/>
      <c r="B128" s="118"/>
      <c r="C128" s="18"/>
      <c r="D128" s="118"/>
      <c r="E128" s="118"/>
      <c r="F128" s="118"/>
      <c r="G128" s="144"/>
      <c r="I128" s="127"/>
      <c r="J128" s="134"/>
      <c r="M128" s="135"/>
      <c r="N128" s="117"/>
      <c r="O128" s="117"/>
      <c r="P128" s="117"/>
    </row>
    <row r="129" spans="1:16">
      <c r="A129" s="118"/>
      <c r="B129" s="118"/>
      <c r="C129" s="118"/>
      <c r="D129" s="118"/>
      <c r="E129" s="118"/>
      <c r="F129" s="118"/>
      <c r="G129" s="144"/>
      <c r="I129" s="127"/>
      <c r="J129" s="136"/>
      <c r="M129" s="137"/>
      <c r="N129" s="117"/>
      <c r="O129" s="117"/>
      <c r="P129" s="117"/>
    </row>
    <row r="130" spans="1:16">
      <c r="A130" s="118"/>
      <c r="B130" s="118"/>
      <c r="C130" s="118"/>
      <c r="D130" s="118"/>
      <c r="E130" s="118"/>
      <c r="F130" s="118"/>
      <c r="G130" s="144"/>
      <c r="I130" s="127"/>
      <c r="J130" s="136"/>
      <c r="M130" s="137"/>
      <c r="P130" s="117"/>
    </row>
    <row r="131" spans="1:16">
      <c r="A131" s="118"/>
      <c r="B131" s="118"/>
      <c r="C131" s="118"/>
      <c r="D131" s="118"/>
      <c r="E131" s="118"/>
      <c r="F131" s="118"/>
      <c r="G131" s="144"/>
      <c r="I131" s="127"/>
      <c r="J131" s="136"/>
      <c r="M131" s="137"/>
      <c r="P131" s="117"/>
    </row>
    <row r="132" spans="1:16">
      <c r="A132" s="118"/>
      <c r="B132" s="118"/>
      <c r="C132" s="118"/>
      <c r="D132" s="118"/>
      <c r="E132" s="118"/>
      <c r="F132" s="118"/>
      <c r="G132" s="144"/>
      <c r="I132" s="127"/>
      <c r="J132" s="138"/>
      <c r="M132" s="139"/>
      <c r="P132" s="117"/>
    </row>
    <row r="133" spans="1:16">
      <c r="A133" s="118"/>
      <c r="B133" s="118"/>
      <c r="C133" s="118"/>
      <c r="D133" s="118"/>
      <c r="E133" s="118"/>
      <c r="F133" s="118"/>
      <c r="G133" s="144"/>
      <c r="I133" s="127"/>
      <c r="J133" s="140"/>
      <c r="M133" s="141"/>
      <c r="P133" s="117"/>
    </row>
    <row r="134" spans="1:16">
      <c r="A134" s="118"/>
      <c r="B134" s="118"/>
      <c r="C134" s="118"/>
      <c r="D134" s="118"/>
      <c r="E134" s="118"/>
      <c r="F134" s="118"/>
      <c r="G134" s="144"/>
      <c r="I134" s="127"/>
      <c r="J134" s="138"/>
      <c r="M134" s="139"/>
      <c r="P134" s="117"/>
    </row>
    <row r="135" spans="1:16">
      <c r="A135" s="118"/>
      <c r="B135" s="118"/>
      <c r="C135" s="118"/>
      <c r="D135" s="118"/>
      <c r="E135" s="118"/>
      <c r="F135" s="118"/>
      <c r="G135" s="144"/>
      <c r="I135" s="127"/>
      <c r="J135" s="140"/>
      <c r="M135" s="141"/>
      <c r="P135" s="117"/>
    </row>
    <row r="136" spans="1:16">
      <c r="A136" s="118"/>
      <c r="B136" s="118"/>
      <c r="C136" s="118"/>
      <c r="D136" s="118"/>
      <c r="E136" s="118"/>
      <c r="F136" s="118"/>
      <c r="G136" s="144"/>
      <c r="I136" s="127"/>
      <c r="P136" s="117"/>
    </row>
    <row r="137" spans="1:16">
      <c r="A137" s="118"/>
      <c r="B137" s="118"/>
      <c r="C137" s="118"/>
      <c r="D137" s="118"/>
      <c r="E137" s="118"/>
      <c r="F137" s="118"/>
      <c r="G137" s="144"/>
      <c r="I137" s="127"/>
      <c r="L137" s="142"/>
      <c r="P137" s="117"/>
    </row>
    <row r="138" spans="1:16">
      <c r="A138" s="118"/>
      <c r="B138" s="118"/>
      <c r="C138" s="118"/>
      <c r="D138" s="118"/>
      <c r="E138" s="118"/>
      <c r="F138" s="118"/>
      <c r="G138" s="144"/>
      <c r="I138" s="127"/>
      <c r="L138" s="142"/>
      <c r="P138" s="117"/>
    </row>
    <row r="139" spans="1:16">
      <c r="A139" s="118"/>
      <c r="B139" s="118"/>
      <c r="C139" s="118"/>
      <c r="D139" s="118"/>
      <c r="E139" s="118"/>
      <c r="F139" s="118"/>
      <c r="G139" s="144"/>
      <c r="I139" s="127"/>
      <c r="L139" s="142"/>
      <c r="P139" s="117"/>
    </row>
    <row r="140" spans="1:16">
      <c r="A140" s="118"/>
      <c r="B140" s="118"/>
      <c r="C140" s="118"/>
      <c r="D140" s="118"/>
      <c r="E140" s="118"/>
      <c r="F140" s="118"/>
      <c r="G140" s="144"/>
      <c r="I140" s="127"/>
      <c r="J140" s="134"/>
      <c r="L140" s="143"/>
      <c r="M140" s="137"/>
      <c r="O140" s="140"/>
      <c r="P140" s="117"/>
    </row>
    <row r="141" spans="1:16">
      <c r="A141" s="118"/>
      <c r="B141" s="118"/>
      <c r="C141" s="118"/>
      <c r="D141" s="118"/>
      <c r="E141" s="118"/>
      <c r="F141" s="118"/>
      <c r="G141" s="144"/>
      <c r="I141" s="127"/>
      <c r="L141" s="143"/>
      <c r="P141" s="117"/>
    </row>
    <row r="142" spans="1:16">
      <c r="A142" s="118"/>
      <c r="B142" s="118"/>
      <c r="C142" s="118"/>
      <c r="D142" s="118"/>
      <c r="E142" s="118"/>
      <c r="F142" s="118"/>
      <c r="G142" s="144"/>
      <c r="I142" s="127"/>
      <c r="P142" s="117"/>
    </row>
    <row r="143" spans="1:16">
      <c r="A143" s="118"/>
      <c r="B143" s="118"/>
      <c r="C143" s="118"/>
      <c r="D143" s="118"/>
      <c r="E143" s="118"/>
      <c r="F143" s="118"/>
      <c r="G143" s="144"/>
      <c r="I143" s="127"/>
      <c r="P143" s="117"/>
    </row>
    <row r="144" spans="1:16">
      <c r="A144" s="118"/>
      <c r="B144" s="118"/>
      <c r="C144" s="118"/>
      <c r="D144" s="118"/>
      <c r="E144" s="118"/>
      <c r="F144" s="118"/>
      <c r="G144" s="144"/>
      <c r="I144" s="127"/>
      <c r="P144" s="117"/>
    </row>
    <row r="145" spans="1:16">
      <c r="A145" s="118"/>
      <c r="B145" s="118"/>
      <c r="C145" s="118"/>
      <c r="D145" s="118"/>
      <c r="E145" s="118"/>
      <c r="F145" s="118"/>
      <c r="G145" s="144"/>
      <c r="I145" s="127"/>
      <c r="P145" s="117"/>
    </row>
    <row r="146" spans="1:16">
      <c r="A146" s="118"/>
      <c r="B146" s="118"/>
      <c r="C146" s="118"/>
      <c r="D146" s="118"/>
      <c r="E146" s="118"/>
      <c r="F146" s="118"/>
      <c r="G146" s="144"/>
      <c r="I146" s="127"/>
      <c r="M146" s="117"/>
      <c r="N146" s="117"/>
      <c r="O146" s="117"/>
      <c r="P146" s="117"/>
    </row>
    <row r="147" spans="1:16">
      <c r="A147" s="118"/>
      <c r="B147" s="118"/>
      <c r="C147" s="118"/>
      <c r="D147" s="118"/>
      <c r="E147" s="118"/>
      <c r="F147" s="118"/>
      <c r="G147" s="118"/>
      <c r="I147" s="127"/>
      <c r="M147" s="117"/>
      <c r="N147" s="117"/>
      <c r="O147" s="117"/>
      <c r="P147" s="117"/>
    </row>
    <row r="148" spans="1:16">
      <c r="A148" s="118"/>
      <c r="B148" s="118"/>
      <c r="C148" s="118"/>
      <c r="D148" s="118"/>
      <c r="E148" s="118"/>
      <c r="F148" s="118"/>
      <c r="G148" s="118"/>
      <c r="I148" s="127"/>
      <c r="M148" s="117"/>
      <c r="N148" s="117"/>
      <c r="O148" s="117"/>
      <c r="P148" s="117"/>
    </row>
    <row r="149" spans="1:16">
      <c r="A149" s="118"/>
      <c r="B149" s="118"/>
      <c r="C149" s="118"/>
      <c r="D149" s="118"/>
      <c r="E149" s="118"/>
      <c r="F149" s="118"/>
      <c r="G149" s="118"/>
      <c r="I149" s="127"/>
      <c r="M149" s="117"/>
      <c r="N149" s="117"/>
      <c r="O149" s="117"/>
      <c r="P149" s="117"/>
    </row>
    <row r="150" spans="1:16">
      <c r="A150" s="118"/>
      <c r="B150" s="118"/>
      <c r="C150" s="118"/>
      <c r="D150" s="118"/>
      <c r="E150" s="118"/>
      <c r="F150" s="118"/>
      <c r="G150" s="118"/>
      <c r="I150" s="127"/>
      <c r="M150" s="117"/>
      <c r="N150" s="117"/>
      <c r="O150" s="117"/>
      <c r="P150" s="117"/>
    </row>
    <row r="151" spans="1:16">
      <c r="A151" s="118"/>
      <c r="B151" s="118"/>
      <c r="C151" s="118"/>
      <c r="D151" s="118"/>
      <c r="E151" s="118"/>
      <c r="F151" s="118"/>
      <c r="G151" s="118"/>
      <c r="I151" s="127"/>
      <c r="M151" s="117"/>
      <c r="N151" s="117"/>
      <c r="O151" s="117"/>
      <c r="P151" s="117"/>
    </row>
    <row r="152" spans="1:16">
      <c r="A152" s="118"/>
      <c r="B152" s="118"/>
      <c r="C152" s="118"/>
      <c r="D152" s="118"/>
      <c r="E152" s="118"/>
      <c r="F152" s="118"/>
      <c r="G152" s="118"/>
      <c r="I152" s="127"/>
      <c r="M152" s="117"/>
      <c r="N152" s="117"/>
      <c r="O152" s="117"/>
      <c r="P152" s="117"/>
    </row>
    <row r="153" spans="1:16">
      <c r="A153" s="118"/>
      <c r="I153" s="127"/>
      <c r="M153" s="117"/>
      <c r="N153" s="117"/>
      <c r="O153" s="117"/>
      <c r="P153" s="117"/>
    </row>
    <row r="154" spans="1:16">
      <c r="A154" s="118"/>
      <c r="I154" s="127"/>
      <c r="M154" s="117"/>
      <c r="N154" s="117"/>
      <c r="O154" s="117"/>
      <c r="P154" s="117"/>
    </row>
    <row r="155" spans="1:16">
      <c r="A155" s="118"/>
      <c r="I155" s="127"/>
      <c r="M155" s="117"/>
      <c r="N155" s="117"/>
      <c r="O155" s="117"/>
      <c r="P155" s="117"/>
    </row>
    <row r="156" spans="1:16">
      <c r="A156" s="118"/>
      <c r="I156" s="127"/>
      <c r="L156" s="143"/>
      <c r="M156" s="117"/>
      <c r="N156" s="117"/>
      <c r="O156" s="117"/>
      <c r="P156" s="117"/>
    </row>
    <row r="157" spans="1:16">
      <c r="A157" s="118"/>
      <c r="I157" s="127"/>
      <c r="L157" s="133"/>
      <c r="M157" s="117"/>
      <c r="N157" s="117"/>
      <c r="O157" s="117"/>
      <c r="P157" s="117"/>
    </row>
    <row r="158" spans="1:16">
      <c r="A158" s="118"/>
      <c r="I158" s="127"/>
      <c r="L158" s="133"/>
      <c r="M158" s="117"/>
      <c r="N158" s="117"/>
      <c r="O158" s="117"/>
      <c r="P158" s="117"/>
    </row>
    <row r="159" spans="1:16">
      <c r="A159" s="118"/>
      <c r="I159" s="127"/>
      <c r="L159" s="133"/>
      <c r="M159" s="117"/>
      <c r="N159" s="117"/>
      <c r="O159" s="117"/>
      <c r="P159" s="117"/>
    </row>
    <row r="160" spans="1:16">
      <c r="A160" s="118"/>
      <c r="I160" s="127"/>
      <c r="L160" s="133"/>
      <c r="M160" s="117"/>
      <c r="N160" s="117"/>
      <c r="O160" s="117"/>
      <c r="P160" s="117"/>
    </row>
    <row r="161" spans="1:16">
      <c r="A161" s="118"/>
      <c r="I161" s="127"/>
      <c r="M161" s="117"/>
      <c r="N161" s="117"/>
      <c r="O161" s="117"/>
      <c r="P161" s="117"/>
    </row>
    <row r="162" spans="1:16">
      <c r="A162" s="118"/>
      <c r="I162" s="127"/>
      <c r="J162" s="117"/>
      <c r="K162" s="117"/>
      <c r="L162" s="117"/>
      <c r="M162" s="117"/>
      <c r="N162" s="117"/>
      <c r="O162" s="117"/>
      <c r="P162" s="117"/>
    </row>
    <row r="163" spans="1:16">
      <c r="A163" s="118"/>
      <c r="I163" s="127"/>
      <c r="J163" s="117"/>
      <c r="K163" s="117"/>
      <c r="L163" s="117"/>
      <c r="M163" s="117"/>
      <c r="N163" s="117"/>
      <c r="O163" s="117"/>
      <c r="P163" s="117"/>
    </row>
    <row r="164" spans="1:16">
      <c r="A164" s="118"/>
      <c r="I164" s="127"/>
      <c r="J164" s="117"/>
      <c r="K164" s="117"/>
      <c r="L164" s="117"/>
      <c r="M164" s="117"/>
      <c r="N164" s="117"/>
      <c r="O164" s="117"/>
      <c r="P164" s="117"/>
    </row>
    <row r="165" spans="1:16">
      <c r="A165" s="118"/>
      <c r="I165" s="127"/>
      <c r="J165" s="117"/>
      <c r="K165" s="117"/>
      <c r="L165" s="117"/>
      <c r="M165" s="117"/>
      <c r="N165" s="117"/>
      <c r="O165" s="117"/>
      <c r="P165" s="117"/>
    </row>
    <row r="166" spans="1:16">
      <c r="A166" s="118"/>
      <c r="I166" s="127"/>
      <c r="J166" s="117"/>
      <c r="K166" s="117"/>
      <c r="L166" s="117"/>
      <c r="M166" s="117"/>
      <c r="N166" s="117"/>
      <c r="O166" s="117"/>
      <c r="P166" s="117"/>
    </row>
    <row r="167" spans="1:16">
      <c r="A167" s="118"/>
      <c r="I167" s="127"/>
      <c r="J167" s="117"/>
      <c r="K167" s="117"/>
      <c r="L167" s="117"/>
      <c r="M167" s="117"/>
      <c r="N167" s="117"/>
      <c r="O167" s="117"/>
      <c r="P167" s="117"/>
    </row>
    <row r="168" spans="1:16">
      <c r="A168" s="118"/>
      <c r="I168" s="127"/>
      <c r="J168" s="117"/>
      <c r="K168" s="117"/>
      <c r="L168" s="117"/>
      <c r="M168" s="117"/>
      <c r="N168" s="117"/>
      <c r="O168" s="117"/>
      <c r="P168" s="117"/>
    </row>
    <row r="169" spans="1:16">
      <c r="A169" s="118"/>
      <c r="I169" s="127"/>
      <c r="J169" s="117"/>
      <c r="K169" s="117"/>
      <c r="L169" s="117"/>
      <c r="M169" s="117"/>
      <c r="N169" s="117"/>
      <c r="O169" s="117"/>
      <c r="P169" s="117"/>
    </row>
    <row r="170" spans="1:16">
      <c r="A170" s="118"/>
      <c r="I170" s="127"/>
      <c r="J170" s="117"/>
      <c r="K170" s="117"/>
      <c r="L170" s="117"/>
      <c r="M170" s="117"/>
      <c r="N170" s="117"/>
      <c r="O170" s="117"/>
      <c r="P170" s="117"/>
    </row>
    <row r="171" spans="1:16">
      <c r="A171" s="118"/>
      <c r="I171" s="127"/>
      <c r="J171" s="117"/>
      <c r="K171" s="117"/>
      <c r="L171" s="117"/>
      <c r="M171" s="117"/>
      <c r="N171" s="117"/>
      <c r="O171" s="117"/>
      <c r="P171" s="117"/>
    </row>
    <row r="172" spans="1:16">
      <c r="A172" s="118"/>
      <c r="I172" s="127"/>
      <c r="J172" s="117"/>
      <c r="K172" s="117"/>
      <c r="L172" s="117"/>
      <c r="M172" s="117"/>
      <c r="N172" s="117"/>
      <c r="O172" s="117"/>
      <c r="P172" s="117"/>
    </row>
    <row r="173" spans="1:16">
      <c r="A173" s="118"/>
      <c r="I173" s="127"/>
      <c r="J173" s="117"/>
      <c r="K173" s="117"/>
      <c r="L173" s="117"/>
      <c r="M173" s="117"/>
      <c r="N173" s="117"/>
      <c r="O173" s="117"/>
      <c r="P173" s="117"/>
    </row>
    <row r="174" spans="1:16">
      <c r="A174" s="118"/>
      <c r="I174" s="127"/>
      <c r="J174" s="117"/>
      <c r="K174" s="117"/>
      <c r="L174" s="117"/>
      <c r="M174" s="117"/>
      <c r="N174" s="117"/>
      <c r="O174" s="117"/>
      <c r="P174" s="117"/>
    </row>
    <row r="175" spans="1:16">
      <c r="A175" s="118"/>
      <c r="I175" s="127"/>
      <c r="J175" s="117"/>
      <c r="K175" s="117"/>
      <c r="L175" s="117"/>
      <c r="M175" s="117"/>
      <c r="N175" s="117"/>
      <c r="O175" s="117"/>
      <c r="P175" s="117"/>
    </row>
    <row r="176" spans="1:16">
      <c r="A176" s="118"/>
      <c r="I176" s="127"/>
      <c r="J176" s="117"/>
      <c r="K176" s="117"/>
      <c r="L176" s="117"/>
      <c r="M176" s="117"/>
      <c r="N176" s="117"/>
      <c r="O176" s="117"/>
      <c r="P176" s="117"/>
    </row>
    <row r="177" spans="1:16">
      <c r="A177" s="118"/>
      <c r="I177" s="127"/>
      <c r="J177" s="117"/>
      <c r="K177" s="117"/>
      <c r="L177" s="117"/>
      <c r="M177" s="117"/>
      <c r="N177" s="117"/>
      <c r="O177" s="117"/>
      <c r="P177" s="117"/>
    </row>
    <row r="178" spans="1:16">
      <c r="A178" s="118"/>
      <c r="I178" s="127"/>
      <c r="J178" s="117"/>
      <c r="K178" s="117"/>
      <c r="L178" s="117"/>
      <c r="M178" s="117"/>
      <c r="N178" s="117"/>
      <c r="O178" s="117"/>
      <c r="P178" s="117"/>
    </row>
    <row r="179" spans="1:16">
      <c r="A179" s="118"/>
      <c r="I179" s="127"/>
      <c r="J179" s="117"/>
      <c r="K179" s="117"/>
      <c r="L179" s="117"/>
      <c r="M179" s="117"/>
      <c r="N179" s="117"/>
      <c r="O179" s="117"/>
      <c r="P179" s="117"/>
    </row>
    <row r="180" spans="1:16">
      <c r="A180" s="118"/>
      <c r="I180" s="127"/>
      <c r="J180" s="117"/>
      <c r="K180" s="117"/>
      <c r="L180" s="117"/>
      <c r="M180" s="117"/>
      <c r="N180" s="117"/>
      <c r="O180" s="117"/>
      <c r="P180" s="117"/>
    </row>
    <row r="181" spans="1:16">
      <c r="A181" s="118"/>
      <c r="I181" s="127"/>
      <c r="J181" s="117"/>
      <c r="K181" s="117"/>
      <c r="L181" s="117"/>
      <c r="M181" s="117"/>
      <c r="N181" s="117"/>
      <c r="O181" s="117"/>
      <c r="P181" s="117"/>
    </row>
    <row r="182" spans="1:16">
      <c r="A182" s="118"/>
      <c r="I182" s="127"/>
      <c r="J182" s="117"/>
      <c r="K182" s="117"/>
      <c r="L182" s="117"/>
      <c r="M182" s="117"/>
      <c r="N182" s="117"/>
      <c r="O182" s="117"/>
      <c r="P182" s="117"/>
    </row>
    <row r="183" spans="1:16">
      <c r="A183" s="118"/>
      <c r="I183" s="127"/>
      <c r="J183" s="117"/>
      <c r="K183" s="117"/>
      <c r="L183" s="117"/>
      <c r="M183" s="117"/>
      <c r="N183" s="117"/>
      <c r="O183" s="117"/>
      <c r="P183" s="117"/>
    </row>
    <row r="184" spans="1:16">
      <c r="A184" s="118"/>
      <c r="I184" s="127"/>
      <c r="J184" s="117"/>
      <c r="K184" s="117"/>
      <c r="L184" s="117"/>
      <c r="M184" s="117"/>
      <c r="N184" s="117"/>
      <c r="O184" s="117"/>
      <c r="P184" s="117"/>
    </row>
    <row r="185" spans="1:16">
      <c r="A185" s="118"/>
      <c r="I185" s="127"/>
      <c r="J185" s="117"/>
      <c r="K185" s="117"/>
      <c r="L185" s="117"/>
      <c r="M185" s="117"/>
      <c r="N185" s="117"/>
      <c r="O185" s="117"/>
      <c r="P185" s="117"/>
    </row>
    <row r="186" spans="1:16">
      <c r="A186" s="118"/>
      <c r="I186" s="127"/>
      <c r="J186" s="117"/>
      <c r="K186" s="117"/>
      <c r="L186" s="117"/>
      <c r="M186" s="117"/>
      <c r="N186" s="117"/>
      <c r="O186" s="117"/>
      <c r="P186" s="117"/>
    </row>
    <row r="187" spans="1:16">
      <c r="A187" s="118"/>
      <c r="I187" s="127"/>
      <c r="J187" s="117"/>
      <c r="K187" s="117"/>
      <c r="L187" s="117"/>
      <c r="M187" s="117"/>
      <c r="N187" s="117"/>
      <c r="O187" s="117"/>
      <c r="P187" s="117"/>
    </row>
    <row r="188" spans="1:16">
      <c r="A188" s="118"/>
      <c r="I188" s="127"/>
      <c r="J188" s="117"/>
      <c r="K188" s="117"/>
      <c r="L188" s="117"/>
      <c r="M188" s="117"/>
      <c r="N188" s="117"/>
      <c r="O188" s="117"/>
      <c r="P188" s="117"/>
    </row>
    <row r="189" spans="1:16">
      <c r="A189" s="118"/>
      <c r="I189" s="127"/>
      <c r="J189" s="117"/>
      <c r="K189" s="117"/>
      <c r="L189" s="117"/>
      <c r="M189" s="117"/>
      <c r="N189" s="117"/>
      <c r="O189" s="117"/>
      <c r="P189" s="117"/>
    </row>
    <row r="190" spans="1:16">
      <c r="A190" s="118"/>
      <c r="I190" s="127"/>
      <c r="J190" s="117"/>
      <c r="K190" s="117"/>
      <c r="L190" s="117"/>
      <c r="M190" s="117"/>
      <c r="N190" s="117"/>
      <c r="O190" s="117"/>
      <c r="P190" s="117"/>
    </row>
    <row r="191" spans="1:16">
      <c r="A191" s="118"/>
      <c r="I191" s="127"/>
      <c r="J191" s="117"/>
      <c r="K191" s="117"/>
      <c r="L191" s="117"/>
      <c r="M191" s="117"/>
      <c r="N191" s="117"/>
      <c r="O191" s="117"/>
      <c r="P191" s="117"/>
    </row>
    <row r="192" spans="1:16">
      <c r="A192" s="118"/>
      <c r="I192" s="127"/>
      <c r="J192" s="117"/>
      <c r="K192" s="117"/>
      <c r="L192" s="117"/>
      <c r="M192" s="117"/>
      <c r="N192" s="117"/>
      <c r="O192" s="117"/>
      <c r="P192" s="117"/>
    </row>
    <row r="193" spans="1:16">
      <c r="A193" s="118"/>
      <c r="I193" s="127"/>
      <c r="J193" s="117"/>
      <c r="K193" s="117"/>
      <c r="L193" s="117"/>
      <c r="M193" s="117"/>
      <c r="N193" s="117"/>
      <c r="O193" s="117"/>
      <c r="P193" s="117"/>
    </row>
    <row r="194" spans="1:16">
      <c r="A194" s="118"/>
      <c r="I194" s="127"/>
      <c r="J194" s="117"/>
      <c r="K194" s="117"/>
      <c r="L194" s="117"/>
      <c r="M194" s="117"/>
      <c r="N194" s="117"/>
      <c r="O194" s="117"/>
      <c r="P194" s="117"/>
    </row>
    <row r="195" spans="1:16">
      <c r="A195" s="118"/>
      <c r="I195" s="127"/>
      <c r="J195" s="117"/>
      <c r="K195" s="117"/>
      <c r="L195" s="117"/>
      <c r="M195" s="117"/>
      <c r="N195" s="117"/>
      <c r="O195" s="117"/>
      <c r="P195" s="117"/>
    </row>
    <row r="196" spans="1:16">
      <c r="A196" s="118"/>
      <c r="I196" s="127"/>
      <c r="J196" s="117"/>
      <c r="K196" s="117"/>
      <c r="L196" s="117"/>
      <c r="M196" s="117"/>
      <c r="N196" s="117"/>
      <c r="O196" s="117"/>
      <c r="P196" s="117"/>
    </row>
    <row r="197" spans="1:16">
      <c r="A197" s="118"/>
      <c r="I197" s="127"/>
      <c r="J197" s="117"/>
      <c r="K197" s="117"/>
      <c r="L197" s="117"/>
      <c r="M197" s="117"/>
      <c r="N197" s="117"/>
      <c r="O197" s="117"/>
      <c r="P197" s="117"/>
    </row>
    <row r="198" spans="1:16">
      <c r="A198" s="118"/>
      <c r="I198" s="127"/>
      <c r="J198" s="117"/>
      <c r="K198" s="117"/>
      <c r="L198" s="117"/>
      <c r="M198" s="117"/>
      <c r="N198" s="117"/>
      <c r="O198" s="117"/>
      <c r="P198" s="117"/>
    </row>
    <row r="199" spans="1:16">
      <c r="A199" s="118"/>
      <c r="I199" s="127"/>
      <c r="J199" s="117"/>
      <c r="K199" s="117"/>
      <c r="L199" s="117"/>
      <c r="M199" s="117"/>
      <c r="N199" s="117"/>
      <c r="O199" s="117"/>
      <c r="P199" s="117"/>
    </row>
    <row r="200" spans="1:16">
      <c r="A200" s="118"/>
      <c r="I200" s="127"/>
      <c r="J200" s="117"/>
      <c r="K200" s="117"/>
      <c r="L200" s="117"/>
      <c r="M200" s="117"/>
      <c r="N200" s="117"/>
      <c r="O200" s="117"/>
      <c r="P200" s="117"/>
    </row>
    <row r="201" spans="1:16">
      <c r="A201" s="118"/>
      <c r="I201" s="127"/>
      <c r="J201" s="117"/>
      <c r="K201" s="117"/>
      <c r="L201" s="117"/>
      <c r="M201" s="117"/>
      <c r="N201" s="117"/>
      <c r="O201" s="117"/>
      <c r="P201" s="117"/>
    </row>
    <row r="202" spans="1:16">
      <c r="A202" s="118"/>
      <c r="I202" s="127"/>
      <c r="J202" s="117"/>
      <c r="K202" s="117"/>
      <c r="L202" s="117"/>
      <c r="M202" s="117"/>
      <c r="N202" s="117"/>
      <c r="O202" s="117"/>
      <c r="P202" s="117"/>
    </row>
    <row r="203" spans="1:16">
      <c r="A203" s="118"/>
      <c r="I203" s="127"/>
      <c r="J203" s="117"/>
      <c r="K203" s="117"/>
      <c r="L203" s="117"/>
      <c r="M203" s="117"/>
      <c r="N203" s="117"/>
      <c r="O203" s="117"/>
      <c r="P203" s="117"/>
    </row>
    <row r="204" spans="1:16">
      <c r="A204" s="118"/>
      <c r="I204" s="127"/>
      <c r="J204" s="117"/>
      <c r="K204" s="117"/>
      <c r="L204" s="117"/>
      <c r="M204" s="117"/>
      <c r="N204" s="117"/>
      <c r="O204" s="117"/>
      <c r="P204" s="117"/>
    </row>
    <row r="205" spans="1:16">
      <c r="A205" s="118"/>
      <c r="I205" s="127"/>
      <c r="J205" s="117"/>
      <c r="K205" s="117"/>
      <c r="L205" s="117"/>
      <c r="M205" s="117"/>
      <c r="N205" s="117"/>
      <c r="O205" s="117"/>
      <c r="P205" s="117"/>
    </row>
    <row r="206" spans="1:16">
      <c r="A206" s="118"/>
      <c r="I206" s="127"/>
      <c r="J206" s="117"/>
      <c r="K206" s="117"/>
      <c r="L206" s="117"/>
      <c r="M206" s="117"/>
      <c r="N206" s="117"/>
      <c r="O206" s="117"/>
      <c r="P206" s="117"/>
    </row>
    <row r="207" spans="1:16">
      <c r="A207" s="118"/>
      <c r="I207" s="127"/>
      <c r="J207" s="117"/>
      <c r="K207" s="117"/>
      <c r="L207" s="117"/>
      <c r="M207" s="117"/>
      <c r="N207" s="117"/>
      <c r="O207" s="117"/>
      <c r="P207" s="117"/>
    </row>
    <row r="208" spans="1:16">
      <c r="A208" s="118"/>
      <c r="I208" s="127"/>
      <c r="J208" s="117"/>
      <c r="K208" s="117"/>
      <c r="L208" s="117"/>
      <c r="M208" s="117"/>
      <c r="N208" s="117"/>
      <c r="O208" s="117"/>
      <c r="P208" s="117"/>
    </row>
    <row r="209" spans="1:16">
      <c r="A209" s="118"/>
      <c r="I209" s="127"/>
      <c r="J209" s="117"/>
      <c r="K209" s="117"/>
      <c r="L209" s="117"/>
      <c r="M209" s="117"/>
      <c r="N209" s="117"/>
      <c r="O209" s="117"/>
      <c r="P209" s="117"/>
    </row>
    <row r="210" spans="1:16">
      <c r="A210" s="118"/>
      <c r="I210" s="127"/>
      <c r="J210" s="117"/>
      <c r="K210" s="117"/>
      <c r="L210" s="117"/>
      <c r="M210" s="117"/>
      <c r="N210" s="117"/>
      <c r="O210" s="117"/>
      <c r="P210" s="117"/>
    </row>
    <row r="211" spans="1:16">
      <c r="A211" s="118"/>
      <c r="I211" s="127"/>
      <c r="J211" s="117"/>
      <c r="K211" s="117"/>
      <c r="L211" s="117"/>
      <c r="M211" s="117"/>
      <c r="N211" s="117"/>
      <c r="O211" s="117"/>
      <c r="P211" s="117"/>
    </row>
    <row r="212" spans="1:16">
      <c r="A212" s="118"/>
      <c r="I212" s="127"/>
      <c r="J212" s="117"/>
      <c r="K212" s="117"/>
      <c r="L212" s="117"/>
      <c r="M212" s="117"/>
      <c r="N212" s="117"/>
      <c r="O212" s="117"/>
      <c r="P212" s="117"/>
    </row>
    <row r="213" spans="1:16">
      <c r="A213" s="118"/>
      <c r="I213" s="127"/>
      <c r="J213" s="117"/>
      <c r="K213" s="117"/>
      <c r="L213" s="117"/>
      <c r="M213" s="117"/>
      <c r="N213" s="117"/>
      <c r="O213" s="117"/>
      <c r="P213" s="117"/>
    </row>
    <row r="214" spans="1:16">
      <c r="A214" s="118"/>
      <c r="I214" s="127"/>
      <c r="J214" s="117"/>
      <c r="K214" s="117"/>
      <c r="L214" s="117"/>
      <c r="M214" s="117"/>
      <c r="N214" s="117"/>
      <c r="O214" s="117"/>
      <c r="P214" s="117"/>
    </row>
    <row r="215" spans="1:16">
      <c r="A215" s="118"/>
      <c r="I215" s="127"/>
      <c r="J215" s="117"/>
      <c r="K215" s="117"/>
      <c r="L215" s="117"/>
      <c r="M215" s="117"/>
      <c r="N215" s="117"/>
      <c r="O215" s="117"/>
      <c r="P215" s="117"/>
    </row>
    <row r="216" spans="1:16">
      <c r="A216" s="118"/>
      <c r="I216" s="127"/>
      <c r="J216" s="117"/>
      <c r="K216" s="117"/>
      <c r="L216" s="117"/>
      <c r="M216" s="117"/>
      <c r="N216" s="117"/>
      <c r="O216" s="117"/>
      <c r="P216" s="117"/>
    </row>
    <row r="217" spans="1:16">
      <c r="A217" s="118"/>
      <c r="I217" s="127"/>
      <c r="J217" s="117"/>
      <c r="K217" s="117"/>
      <c r="L217" s="117"/>
      <c r="M217" s="117"/>
      <c r="N217" s="117"/>
      <c r="O217" s="117"/>
      <c r="P217" s="117"/>
    </row>
    <row r="218" spans="1:16">
      <c r="A218" s="118"/>
      <c r="I218" s="127"/>
      <c r="J218" s="117"/>
      <c r="K218" s="117"/>
      <c r="L218" s="117"/>
      <c r="M218" s="117"/>
      <c r="N218" s="117"/>
      <c r="O218" s="117"/>
      <c r="P218" s="117"/>
    </row>
  </sheetData>
  <mergeCells count="2">
    <mergeCell ref="A7:H7"/>
    <mergeCell ref="A1:C1"/>
  </mergeCells>
  <hyperlinks>
    <hyperlink ref="A1" location="Содержание!A1" display="Вернуться в СОДЕРЖАНИЕ" xr:uid="{517B64DB-4A24-4F3B-BCCE-F6F299682A5D}"/>
  </hyperlinks>
  <pageMargins left="0.78740157480314965" right="0.78740157480314965" top="0.78740157480314965" bottom="0.78740157480314965" header="0.51181102362204722" footer="0.62992125984251968"/>
  <pageSetup paperSize="9" firstPageNumber="147" orientation="portrait" useFirstPageNumber="1" r:id="rId1"/>
  <headerFooter alignWithMargins="0">
    <oddFooter>&amp;C&amp;"Times New Roman,обычный"&amp;9&amp;P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E56"/>
  <sheetViews>
    <sheetView topLeftCell="A44" zoomScale="110" zoomScaleNormal="110" workbookViewId="0">
      <selection activeCell="I61" sqref="I61"/>
    </sheetView>
  </sheetViews>
  <sheetFormatPr defaultColWidth="9.140625" defaultRowHeight="12" customHeight="1"/>
  <cols>
    <col min="1" max="1" width="22.7109375" style="1285" customWidth="1"/>
    <col min="2" max="2" width="9" style="1288" customWidth="1"/>
    <col min="3" max="3" width="19.28515625" style="1285" customWidth="1"/>
    <col min="4" max="5" width="17.7109375" style="1285" customWidth="1"/>
    <col min="6" max="236" width="9.140625" style="1285"/>
    <col min="237" max="237" width="22.7109375" style="1285" customWidth="1"/>
    <col min="238" max="238" width="9" style="1285" customWidth="1"/>
    <col min="239" max="239" width="19.28515625" style="1285" customWidth="1"/>
    <col min="240" max="241" width="17.7109375" style="1285" customWidth="1"/>
    <col min="242" max="249" width="0" style="1285" hidden="1" customWidth="1"/>
    <col min="250" max="492" width="9.140625" style="1285"/>
    <col min="493" max="493" width="22.7109375" style="1285" customWidth="1"/>
    <col min="494" max="494" width="9" style="1285" customWidth="1"/>
    <col min="495" max="495" width="19.28515625" style="1285" customWidth="1"/>
    <col min="496" max="497" width="17.7109375" style="1285" customWidth="1"/>
    <col min="498" max="505" width="0" style="1285" hidden="1" customWidth="1"/>
    <col min="506" max="748" width="9.140625" style="1285"/>
    <col min="749" max="749" width="22.7109375" style="1285" customWidth="1"/>
    <col min="750" max="750" width="9" style="1285" customWidth="1"/>
    <col min="751" max="751" width="19.28515625" style="1285" customWidth="1"/>
    <col min="752" max="753" width="17.7109375" style="1285" customWidth="1"/>
    <col min="754" max="761" width="0" style="1285" hidden="1" customWidth="1"/>
    <col min="762" max="1004" width="9.140625" style="1285"/>
    <col min="1005" max="1005" width="22.7109375" style="1285" customWidth="1"/>
    <col min="1006" max="1006" width="9" style="1285" customWidth="1"/>
    <col min="1007" max="1007" width="19.28515625" style="1285" customWidth="1"/>
    <col min="1008" max="1009" width="17.7109375" style="1285" customWidth="1"/>
    <col min="1010" max="1017" width="0" style="1285" hidden="1" customWidth="1"/>
    <col min="1018" max="1260" width="9.140625" style="1285"/>
    <col min="1261" max="1261" width="22.7109375" style="1285" customWidth="1"/>
    <col min="1262" max="1262" width="9" style="1285" customWidth="1"/>
    <col min="1263" max="1263" width="19.28515625" style="1285" customWidth="1"/>
    <col min="1264" max="1265" width="17.7109375" style="1285" customWidth="1"/>
    <col min="1266" max="1273" width="0" style="1285" hidden="1" customWidth="1"/>
    <col min="1274" max="1516" width="9.140625" style="1285"/>
    <col min="1517" max="1517" width="22.7109375" style="1285" customWidth="1"/>
    <col min="1518" max="1518" width="9" style="1285" customWidth="1"/>
    <col min="1519" max="1519" width="19.28515625" style="1285" customWidth="1"/>
    <col min="1520" max="1521" width="17.7109375" style="1285" customWidth="1"/>
    <col min="1522" max="1529" width="0" style="1285" hidden="1" customWidth="1"/>
    <col min="1530" max="1772" width="9.140625" style="1285"/>
    <col min="1773" max="1773" width="22.7109375" style="1285" customWidth="1"/>
    <col min="1774" max="1774" width="9" style="1285" customWidth="1"/>
    <col min="1775" max="1775" width="19.28515625" style="1285" customWidth="1"/>
    <col min="1776" max="1777" width="17.7109375" style="1285" customWidth="1"/>
    <col min="1778" max="1785" width="0" style="1285" hidden="1" customWidth="1"/>
    <col min="1786" max="2028" width="9.140625" style="1285"/>
    <col min="2029" max="2029" width="22.7109375" style="1285" customWidth="1"/>
    <col min="2030" max="2030" width="9" style="1285" customWidth="1"/>
    <col min="2031" max="2031" width="19.28515625" style="1285" customWidth="1"/>
    <col min="2032" max="2033" width="17.7109375" style="1285" customWidth="1"/>
    <col min="2034" max="2041" width="0" style="1285" hidden="1" customWidth="1"/>
    <col min="2042" max="2284" width="9.140625" style="1285"/>
    <col min="2285" max="2285" width="22.7109375" style="1285" customWidth="1"/>
    <col min="2286" max="2286" width="9" style="1285" customWidth="1"/>
    <col min="2287" max="2287" width="19.28515625" style="1285" customWidth="1"/>
    <col min="2288" max="2289" width="17.7109375" style="1285" customWidth="1"/>
    <col min="2290" max="2297" width="0" style="1285" hidden="1" customWidth="1"/>
    <col min="2298" max="2540" width="9.140625" style="1285"/>
    <col min="2541" max="2541" width="22.7109375" style="1285" customWidth="1"/>
    <col min="2542" max="2542" width="9" style="1285" customWidth="1"/>
    <col min="2543" max="2543" width="19.28515625" style="1285" customWidth="1"/>
    <col min="2544" max="2545" width="17.7109375" style="1285" customWidth="1"/>
    <col min="2546" max="2553" width="0" style="1285" hidden="1" customWidth="1"/>
    <col min="2554" max="2796" width="9.140625" style="1285"/>
    <col min="2797" max="2797" width="22.7109375" style="1285" customWidth="1"/>
    <col min="2798" max="2798" width="9" style="1285" customWidth="1"/>
    <col min="2799" max="2799" width="19.28515625" style="1285" customWidth="1"/>
    <col min="2800" max="2801" width="17.7109375" style="1285" customWidth="1"/>
    <col min="2802" max="2809" width="0" style="1285" hidden="1" customWidth="1"/>
    <col min="2810" max="3052" width="9.140625" style="1285"/>
    <col min="3053" max="3053" width="22.7109375" style="1285" customWidth="1"/>
    <col min="3054" max="3054" width="9" style="1285" customWidth="1"/>
    <col min="3055" max="3055" width="19.28515625" style="1285" customWidth="1"/>
    <col min="3056" max="3057" width="17.7109375" style="1285" customWidth="1"/>
    <col min="3058" max="3065" width="0" style="1285" hidden="1" customWidth="1"/>
    <col min="3066" max="3308" width="9.140625" style="1285"/>
    <col min="3309" max="3309" width="22.7109375" style="1285" customWidth="1"/>
    <col min="3310" max="3310" width="9" style="1285" customWidth="1"/>
    <col min="3311" max="3311" width="19.28515625" style="1285" customWidth="1"/>
    <col min="3312" max="3313" width="17.7109375" style="1285" customWidth="1"/>
    <col min="3314" max="3321" width="0" style="1285" hidden="1" customWidth="1"/>
    <col min="3322" max="3564" width="9.140625" style="1285"/>
    <col min="3565" max="3565" width="22.7109375" style="1285" customWidth="1"/>
    <col min="3566" max="3566" width="9" style="1285" customWidth="1"/>
    <col min="3567" max="3567" width="19.28515625" style="1285" customWidth="1"/>
    <col min="3568" max="3569" width="17.7109375" style="1285" customWidth="1"/>
    <col min="3570" max="3577" width="0" style="1285" hidden="1" customWidth="1"/>
    <col min="3578" max="3820" width="9.140625" style="1285"/>
    <col min="3821" max="3821" width="22.7109375" style="1285" customWidth="1"/>
    <col min="3822" max="3822" width="9" style="1285" customWidth="1"/>
    <col min="3823" max="3823" width="19.28515625" style="1285" customWidth="1"/>
    <col min="3824" max="3825" width="17.7109375" style="1285" customWidth="1"/>
    <col min="3826" max="3833" width="0" style="1285" hidden="1" customWidth="1"/>
    <col min="3834" max="4076" width="9.140625" style="1285"/>
    <col min="4077" max="4077" width="22.7109375" style="1285" customWidth="1"/>
    <col min="4078" max="4078" width="9" style="1285" customWidth="1"/>
    <col min="4079" max="4079" width="19.28515625" style="1285" customWidth="1"/>
    <col min="4080" max="4081" width="17.7109375" style="1285" customWidth="1"/>
    <col min="4082" max="4089" width="0" style="1285" hidden="1" customWidth="1"/>
    <col min="4090" max="4332" width="9.140625" style="1285"/>
    <col min="4333" max="4333" width="22.7109375" style="1285" customWidth="1"/>
    <col min="4334" max="4334" width="9" style="1285" customWidth="1"/>
    <col min="4335" max="4335" width="19.28515625" style="1285" customWidth="1"/>
    <col min="4336" max="4337" width="17.7109375" style="1285" customWidth="1"/>
    <col min="4338" max="4345" width="0" style="1285" hidden="1" customWidth="1"/>
    <col min="4346" max="4588" width="9.140625" style="1285"/>
    <col min="4589" max="4589" width="22.7109375" style="1285" customWidth="1"/>
    <col min="4590" max="4590" width="9" style="1285" customWidth="1"/>
    <col min="4591" max="4591" width="19.28515625" style="1285" customWidth="1"/>
    <col min="4592" max="4593" width="17.7109375" style="1285" customWidth="1"/>
    <col min="4594" max="4601" width="0" style="1285" hidden="1" customWidth="1"/>
    <col min="4602" max="4844" width="9.140625" style="1285"/>
    <col min="4845" max="4845" width="22.7109375" style="1285" customWidth="1"/>
    <col min="4846" max="4846" width="9" style="1285" customWidth="1"/>
    <col min="4847" max="4847" width="19.28515625" style="1285" customWidth="1"/>
    <col min="4848" max="4849" width="17.7109375" style="1285" customWidth="1"/>
    <col min="4850" max="4857" width="0" style="1285" hidden="1" customWidth="1"/>
    <col min="4858" max="5100" width="9.140625" style="1285"/>
    <col min="5101" max="5101" width="22.7109375" style="1285" customWidth="1"/>
    <col min="5102" max="5102" width="9" style="1285" customWidth="1"/>
    <col min="5103" max="5103" width="19.28515625" style="1285" customWidth="1"/>
    <col min="5104" max="5105" width="17.7109375" style="1285" customWidth="1"/>
    <col min="5106" max="5113" width="0" style="1285" hidden="1" customWidth="1"/>
    <col min="5114" max="5356" width="9.140625" style="1285"/>
    <col min="5357" max="5357" width="22.7109375" style="1285" customWidth="1"/>
    <col min="5358" max="5358" width="9" style="1285" customWidth="1"/>
    <col min="5359" max="5359" width="19.28515625" style="1285" customWidth="1"/>
    <col min="5360" max="5361" width="17.7109375" style="1285" customWidth="1"/>
    <col min="5362" max="5369" width="0" style="1285" hidden="1" customWidth="1"/>
    <col min="5370" max="5612" width="9.140625" style="1285"/>
    <col min="5613" max="5613" width="22.7109375" style="1285" customWidth="1"/>
    <col min="5614" max="5614" width="9" style="1285" customWidth="1"/>
    <col min="5615" max="5615" width="19.28515625" style="1285" customWidth="1"/>
    <col min="5616" max="5617" width="17.7109375" style="1285" customWidth="1"/>
    <col min="5618" max="5625" width="0" style="1285" hidden="1" customWidth="1"/>
    <col min="5626" max="5868" width="9.140625" style="1285"/>
    <col min="5869" max="5869" width="22.7109375" style="1285" customWidth="1"/>
    <col min="5870" max="5870" width="9" style="1285" customWidth="1"/>
    <col min="5871" max="5871" width="19.28515625" style="1285" customWidth="1"/>
    <col min="5872" max="5873" width="17.7109375" style="1285" customWidth="1"/>
    <col min="5874" max="5881" width="0" style="1285" hidden="1" customWidth="1"/>
    <col min="5882" max="6124" width="9.140625" style="1285"/>
    <col min="6125" max="6125" width="22.7109375" style="1285" customWidth="1"/>
    <col min="6126" max="6126" width="9" style="1285" customWidth="1"/>
    <col min="6127" max="6127" width="19.28515625" style="1285" customWidth="1"/>
    <col min="6128" max="6129" width="17.7109375" style="1285" customWidth="1"/>
    <col min="6130" max="6137" width="0" style="1285" hidden="1" customWidth="1"/>
    <col min="6138" max="6380" width="9.140625" style="1285"/>
    <col min="6381" max="6381" width="22.7109375" style="1285" customWidth="1"/>
    <col min="6382" max="6382" width="9" style="1285" customWidth="1"/>
    <col min="6383" max="6383" width="19.28515625" style="1285" customWidth="1"/>
    <col min="6384" max="6385" width="17.7109375" style="1285" customWidth="1"/>
    <col min="6386" max="6393" width="0" style="1285" hidden="1" customWidth="1"/>
    <col min="6394" max="6636" width="9.140625" style="1285"/>
    <col min="6637" max="6637" width="22.7109375" style="1285" customWidth="1"/>
    <col min="6638" max="6638" width="9" style="1285" customWidth="1"/>
    <col min="6639" max="6639" width="19.28515625" style="1285" customWidth="1"/>
    <col min="6640" max="6641" width="17.7109375" style="1285" customWidth="1"/>
    <col min="6642" max="6649" width="0" style="1285" hidden="1" customWidth="1"/>
    <col min="6650" max="6892" width="9.140625" style="1285"/>
    <col min="6893" max="6893" width="22.7109375" style="1285" customWidth="1"/>
    <col min="6894" max="6894" width="9" style="1285" customWidth="1"/>
    <col min="6895" max="6895" width="19.28515625" style="1285" customWidth="1"/>
    <col min="6896" max="6897" width="17.7109375" style="1285" customWidth="1"/>
    <col min="6898" max="6905" width="0" style="1285" hidden="1" customWidth="1"/>
    <col min="6906" max="7148" width="9.140625" style="1285"/>
    <col min="7149" max="7149" width="22.7109375" style="1285" customWidth="1"/>
    <col min="7150" max="7150" width="9" style="1285" customWidth="1"/>
    <col min="7151" max="7151" width="19.28515625" style="1285" customWidth="1"/>
    <col min="7152" max="7153" width="17.7109375" style="1285" customWidth="1"/>
    <col min="7154" max="7161" width="0" style="1285" hidden="1" customWidth="1"/>
    <col min="7162" max="7404" width="9.140625" style="1285"/>
    <col min="7405" max="7405" width="22.7109375" style="1285" customWidth="1"/>
    <col min="7406" max="7406" width="9" style="1285" customWidth="1"/>
    <col min="7407" max="7407" width="19.28515625" style="1285" customWidth="1"/>
    <col min="7408" max="7409" width="17.7109375" style="1285" customWidth="1"/>
    <col min="7410" max="7417" width="0" style="1285" hidden="1" customWidth="1"/>
    <col min="7418" max="7660" width="9.140625" style="1285"/>
    <col min="7661" max="7661" width="22.7109375" style="1285" customWidth="1"/>
    <col min="7662" max="7662" width="9" style="1285" customWidth="1"/>
    <col min="7663" max="7663" width="19.28515625" style="1285" customWidth="1"/>
    <col min="7664" max="7665" width="17.7109375" style="1285" customWidth="1"/>
    <col min="7666" max="7673" width="0" style="1285" hidden="1" customWidth="1"/>
    <col min="7674" max="7916" width="9.140625" style="1285"/>
    <col min="7917" max="7917" width="22.7109375" style="1285" customWidth="1"/>
    <col min="7918" max="7918" width="9" style="1285" customWidth="1"/>
    <col min="7919" max="7919" width="19.28515625" style="1285" customWidth="1"/>
    <col min="7920" max="7921" width="17.7109375" style="1285" customWidth="1"/>
    <col min="7922" max="7929" width="0" style="1285" hidden="1" customWidth="1"/>
    <col min="7930" max="8172" width="9.140625" style="1285"/>
    <col min="8173" max="8173" width="22.7109375" style="1285" customWidth="1"/>
    <col min="8174" max="8174" width="9" style="1285" customWidth="1"/>
    <col min="8175" max="8175" width="19.28515625" style="1285" customWidth="1"/>
    <col min="8176" max="8177" width="17.7109375" style="1285" customWidth="1"/>
    <col min="8178" max="8185" width="0" style="1285" hidden="1" customWidth="1"/>
    <col min="8186" max="8428" width="9.140625" style="1285"/>
    <col min="8429" max="8429" width="22.7109375" style="1285" customWidth="1"/>
    <col min="8430" max="8430" width="9" style="1285" customWidth="1"/>
    <col min="8431" max="8431" width="19.28515625" style="1285" customWidth="1"/>
    <col min="8432" max="8433" width="17.7109375" style="1285" customWidth="1"/>
    <col min="8434" max="8441" width="0" style="1285" hidden="1" customWidth="1"/>
    <col min="8442" max="8684" width="9.140625" style="1285"/>
    <col min="8685" max="8685" width="22.7109375" style="1285" customWidth="1"/>
    <col min="8686" max="8686" width="9" style="1285" customWidth="1"/>
    <col min="8687" max="8687" width="19.28515625" style="1285" customWidth="1"/>
    <col min="8688" max="8689" width="17.7109375" style="1285" customWidth="1"/>
    <col min="8690" max="8697" width="0" style="1285" hidden="1" customWidth="1"/>
    <col min="8698" max="8940" width="9.140625" style="1285"/>
    <col min="8941" max="8941" width="22.7109375" style="1285" customWidth="1"/>
    <col min="8942" max="8942" width="9" style="1285" customWidth="1"/>
    <col min="8943" max="8943" width="19.28515625" style="1285" customWidth="1"/>
    <col min="8944" max="8945" width="17.7109375" style="1285" customWidth="1"/>
    <col min="8946" max="8953" width="0" style="1285" hidden="1" customWidth="1"/>
    <col min="8954" max="9196" width="9.140625" style="1285"/>
    <col min="9197" max="9197" width="22.7109375" style="1285" customWidth="1"/>
    <col min="9198" max="9198" width="9" style="1285" customWidth="1"/>
    <col min="9199" max="9199" width="19.28515625" style="1285" customWidth="1"/>
    <col min="9200" max="9201" width="17.7109375" style="1285" customWidth="1"/>
    <col min="9202" max="9209" width="0" style="1285" hidden="1" customWidth="1"/>
    <col min="9210" max="9452" width="9.140625" style="1285"/>
    <col min="9453" max="9453" width="22.7109375" style="1285" customWidth="1"/>
    <col min="9454" max="9454" width="9" style="1285" customWidth="1"/>
    <col min="9455" max="9455" width="19.28515625" style="1285" customWidth="1"/>
    <col min="9456" max="9457" width="17.7109375" style="1285" customWidth="1"/>
    <col min="9458" max="9465" width="0" style="1285" hidden="1" customWidth="1"/>
    <col min="9466" max="9708" width="9.140625" style="1285"/>
    <col min="9709" max="9709" width="22.7109375" style="1285" customWidth="1"/>
    <col min="9710" max="9710" width="9" style="1285" customWidth="1"/>
    <col min="9711" max="9711" width="19.28515625" style="1285" customWidth="1"/>
    <col min="9712" max="9713" width="17.7109375" style="1285" customWidth="1"/>
    <col min="9714" max="9721" width="0" style="1285" hidden="1" customWidth="1"/>
    <col min="9722" max="9964" width="9.140625" style="1285"/>
    <col min="9965" max="9965" width="22.7109375" style="1285" customWidth="1"/>
    <col min="9966" max="9966" width="9" style="1285" customWidth="1"/>
    <col min="9967" max="9967" width="19.28515625" style="1285" customWidth="1"/>
    <col min="9968" max="9969" width="17.7109375" style="1285" customWidth="1"/>
    <col min="9970" max="9977" width="0" style="1285" hidden="1" customWidth="1"/>
    <col min="9978" max="10220" width="9.140625" style="1285"/>
    <col min="10221" max="10221" width="22.7109375" style="1285" customWidth="1"/>
    <col min="10222" max="10222" width="9" style="1285" customWidth="1"/>
    <col min="10223" max="10223" width="19.28515625" style="1285" customWidth="1"/>
    <col min="10224" max="10225" width="17.7109375" style="1285" customWidth="1"/>
    <col min="10226" max="10233" width="0" style="1285" hidden="1" customWidth="1"/>
    <col min="10234" max="10476" width="9.140625" style="1285"/>
    <col min="10477" max="10477" width="22.7109375" style="1285" customWidth="1"/>
    <col min="10478" max="10478" width="9" style="1285" customWidth="1"/>
    <col min="10479" max="10479" width="19.28515625" style="1285" customWidth="1"/>
    <col min="10480" max="10481" width="17.7109375" style="1285" customWidth="1"/>
    <col min="10482" max="10489" width="0" style="1285" hidden="1" customWidth="1"/>
    <col min="10490" max="10732" width="9.140625" style="1285"/>
    <col min="10733" max="10733" width="22.7109375" style="1285" customWidth="1"/>
    <col min="10734" max="10734" width="9" style="1285" customWidth="1"/>
    <col min="10735" max="10735" width="19.28515625" style="1285" customWidth="1"/>
    <col min="10736" max="10737" width="17.7109375" style="1285" customWidth="1"/>
    <col min="10738" max="10745" width="0" style="1285" hidden="1" customWidth="1"/>
    <col min="10746" max="10988" width="9.140625" style="1285"/>
    <col min="10989" max="10989" width="22.7109375" style="1285" customWidth="1"/>
    <col min="10990" max="10990" width="9" style="1285" customWidth="1"/>
    <col min="10991" max="10991" width="19.28515625" style="1285" customWidth="1"/>
    <col min="10992" max="10993" width="17.7109375" style="1285" customWidth="1"/>
    <col min="10994" max="11001" width="0" style="1285" hidden="1" customWidth="1"/>
    <col min="11002" max="11244" width="9.140625" style="1285"/>
    <col min="11245" max="11245" width="22.7109375" style="1285" customWidth="1"/>
    <col min="11246" max="11246" width="9" style="1285" customWidth="1"/>
    <col min="11247" max="11247" width="19.28515625" style="1285" customWidth="1"/>
    <col min="11248" max="11249" width="17.7109375" style="1285" customWidth="1"/>
    <col min="11250" max="11257" width="0" style="1285" hidden="1" customWidth="1"/>
    <col min="11258" max="11500" width="9.140625" style="1285"/>
    <col min="11501" max="11501" width="22.7109375" style="1285" customWidth="1"/>
    <col min="11502" max="11502" width="9" style="1285" customWidth="1"/>
    <col min="11503" max="11503" width="19.28515625" style="1285" customWidth="1"/>
    <col min="11504" max="11505" width="17.7109375" style="1285" customWidth="1"/>
    <col min="11506" max="11513" width="0" style="1285" hidden="1" customWidth="1"/>
    <col min="11514" max="11756" width="9.140625" style="1285"/>
    <col min="11757" max="11757" width="22.7109375" style="1285" customWidth="1"/>
    <col min="11758" max="11758" width="9" style="1285" customWidth="1"/>
    <col min="11759" max="11759" width="19.28515625" style="1285" customWidth="1"/>
    <col min="11760" max="11761" width="17.7109375" style="1285" customWidth="1"/>
    <col min="11762" max="11769" width="0" style="1285" hidden="1" customWidth="1"/>
    <col min="11770" max="12012" width="9.140625" style="1285"/>
    <col min="12013" max="12013" width="22.7109375" style="1285" customWidth="1"/>
    <col min="12014" max="12014" width="9" style="1285" customWidth="1"/>
    <col min="12015" max="12015" width="19.28515625" style="1285" customWidth="1"/>
    <col min="12016" max="12017" width="17.7109375" style="1285" customWidth="1"/>
    <col min="12018" max="12025" width="0" style="1285" hidden="1" customWidth="1"/>
    <col min="12026" max="12268" width="9.140625" style="1285"/>
    <col min="12269" max="12269" width="22.7109375" style="1285" customWidth="1"/>
    <col min="12270" max="12270" width="9" style="1285" customWidth="1"/>
    <col min="12271" max="12271" width="19.28515625" style="1285" customWidth="1"/>
    <col min="12272" max="12273" width="17.7109375" style="1285" customWidth="1"/>
    <col min="12274" max="12281" width="0" style="1285" hidden="1" customWidth="1"/>
    <col min="12282" max="12524" width="9.140625" style="1285"/>
    <col min="12525" max="12525" width="22.7109375" style="1285" customWidth="1"/>
    <col min="12526" max="12526" width="9" style="1285" customWidth="1"/>
    <col min="12527" max="12527" width="19.28515625" style="1285" customWidth="1"/>
    <col min="12528" max="12529" width="17.7109375" style="1285" customWidth="1"/>
    <col min="12530" max="12537" width="0" style="1285" hidden="1" customWidth="1"/>
    <col min="12538" max="12780" width="9.140625" style="1285"/>
    <col min="12781" max="12781" width="22.7109375" style="1285" customWidth="1"/>
    <col min="12782" max="12782" width="9" style="1285" customWidth="1"/>
    <col min="12783" max="12783" width="19.28515625" style="1285" customWidth="1"/>
    <col min="12784" max="12785" width="17.7109375" style="1285" customWidth="1"/>
    <col min="12786" max="12793" width="0" style="1285" hidden="1" customWidth="1"/>
    <col min="12794" max="13036" width="9.140625" style="1285"/>
    <col min="13037" max="13037" width="22.7109375" style="1285" customWidth="1"/>
    <col min="13038" max="13038" width="9" style="1285" customWidth="1"/>
    <col min="13039" max="13039" width="19.28515625" style="1285" customWidth="1"/>
    <col min="13040" max="13041" width="17.7109375" style="1285" customWidth="1"/>
    <col min="13042" max="13049" width="0" style="1285" hidden="1" customWidth="1"/>
    <col min="13050" max="13292" width="9.140625" style="1285"/>
    <col min="13293" max="13293" width="22.7109375" style="1285" customWidth="1"/>
    <col min="13294" max="13294" width="9" style="1285" customWidth="1"/>
    <col min="13295" max="13295" width="19.28515625" style="1285" customWidth="1"/>
    <col min="13296" max="13297" width="17.7109375" style="1285" customWidth="1"/>
    <col min="13298" max="13305" width="0" style="1285" hidden="1" customWidth="1"/>
    <col min="13306" max="13548" width="9.140625" style="1285"/>
    <col min="13549" max="13549" width="22.7109375" style="1285" customWidth="1"/>
    <col min="13550" max="13550" width="9" style="1285" customWidth="1"/>
    <col min="13551" max="13551" width="19.28515625" style="1285" customWidth="1"/>
    <col min="13552" max="13553" width="17.7109375" style="1285" customWidth="1"/>
    <col min="13554" max="13561" width="0" style="1285" hidden="1" customWidth="1"/>
    <col min="13562" max="13804" width="9.140625" style="1285"/>
    <col min="13805" max="13805" width="22.7109375" style="1285" customWidth="1"/>
    <col min="13806" max="13806" width="9" style="1285" customWidth="1"/>
    <col min="13807" max="13807" width="19.28515625" style="1285" customWidth="1"/>
    <col min="13808" max="13809" width="17.7109375" style="1285" customWidth="1"/>
    <col min="13810" max="13817" width="0" style="1285" hidden="1" customWidth="1"/>
    <col min="13818" max="14060" width="9.140625" style="1285"/>
    <col min="14061" max="14061" width="22.7109375" style="1285" customWidth="1"/>
    <col min="14062" max="14062" width="9" style="1285" customWidth="1"/>
    <col min="14063" max="14063" width="19.28515625" style="1285" customWidth="1"/>
    <col min="14064" max="14065" width="17.7109375" style="1285" customWidth="1"/>
    <col min="14066" max="14073" width="0" style="1285" hidden="1" customWidth="1"/>
    <col min="14074" max="14316" width="9.140625" style="1285"/>
    <col min="14317" max="14317" width="22.7109375" style="1285" customWidth="1"/>
    <col min="14318" max="14318" width="9" style="1285" customWidth="1"/>
    <col min="14319" max="14319" width="19.28515625" style="1285" customWidth="1"/>
    <col min="14320" max="14321" width="17.7109375" style="1285" customWidth="1"/>
    <col min="14322" max="14329" width="0" style="1285" hidden="1" customWidth="1"/>
    <col min="14330" max="14572" width="9.140625" style="1285"/>
    <col min="14573" max="14573" width="22.7109375" style="1285" customWidth="1"/>
    <col min="14574" max="14574" width="9" style="1285" customWidth="1"/>
    <col min="14575" max="14575" width="19.28515625" style="1285" customWidth="1"/>
    <col min="14576" max="14577" width="17.7109375" style="1285" customWidth="1"/>
    <col min="14578" max="14585" width="0" style="1285" hidden="1" customWidth="1"/>
    <col min="14586" max="14828" width="9.140625" style="1285"/>
    <col min="14829" max="14829" width="22.7109375" style="1285" customWidth="1"/>
    <col min="14830" max="14830" width="9" style="1285" customWidth="1"/>
    <col min="14831" max="14831" width="19.28515625" style="1285" customWidth="1"/>
    <col min="14832" max="14833" width="17.7109375" style="1285" customWidth="1"/>
    <col min="14834" max="14841" width="0" style="1285" hidden="1" customWidth="1"/>
    <col min="14842" max="15084" width="9.140625" style="1285"/>
    <col min="15085" max="15085" width="22.7109375" style="1285" customWidth="1"/>
    <col min="15086" max="15086" width="9" style="1285" customWidth="1"/>
    <col min="15087" max="15087" width="19.28515625" style="1285" customWidth="1"/>
    <col min="15088" max="15089" width="17.7109375" style="1285" customWidth="1"/>
    <col min="15090" max="15097" width="0" style="1285" hidden="1" customWidth="1"/>
    <col min="15098" max="15340" width="9.140625" style="1285"/>
    <col min="15341" max="15341" width="22.7109375" style="1285" customWidth="1"/>
    <col min="15342" max="15342" width="9" style="1285" customWidth="1"/>
    <col min="15343" max="15343" width="19.28515625" style="1285" customWidth="1"/>
    <col min="15344" max="15345" width="17.7109375" style="1285" customWidth="1"/>
    <col min="15346" max="15353" width="0" style="1285" hidden="1" customWidth="1"/>
    <col min="15354" max="15596" width="9.140625" style="1285"/>
    <col min="15597" max="15597" width="22.7109375" style="1285" customWidth="1"/>
    <col min="15598" max="15598" width="9" style="1285" customWidth="1"/>
    <col min="15599" max="15599" width="19.28515625" style="1285" customWidth="1"/>
    <col min="15600" max="15601" width="17.7109375" style="1285" customWidth="1"/>
    <col min="15602" max="15609" width="0" style="1285" hidden="1" customWidth="1"/>
    <col min="15610" max="15852" width="9.140625" style="1285"/>
    <col min="15853" max="15853" width="22.7109375" style="1285" customWidth="1"/>
    <col min="15854" max="15854" width="9" style="1285" customWidth="1"/>
    <col min="15855" max="15855" width="19.28515625" style="1285" customWidth="1"/>
    <col min="15856" max="15857" width="17.7109375" style="1285" customWidth="1"/>
    <col min="15858" max="15865" width="0" style="1285" hidden="1" customWidth="1"/>
    <col min="15866" max="16108" width="9.140625" style="1285"/>
    <col min="16109" max="16109" width="22.7109375" style="1285" customWidth="1"/>
    <col min="16110" max="16110" width="9" style="1285" customWidth="1"/>
    <col min="16111" max="16111" width="19.28515625" style="1285" customWidth="1"/>
    <col min="16112" max="16113" width="17.7109375" style="1285" customWidth="1"/>
    <col min="16114" max="16121" width="0" style="1285" hidden="1" customWidth="1"/>
    <col min="16122" max="16384" width="9.140625" style="1285"/>
  </cols>
  <sheetData>
    <row r="1" spans="1:5" ht="12" customHeight="1">
      <c r="A1" s="1686" t="s">
        <v>1308</v>
      </c>
      <c r="B1" s="1686"/>
      <c r="C1" s="1686"/>
    </row>
    <row r="2" spans="1:5" ht="18" customHeight="1">
      <c r="A2" s="1749" t="s">
        <v>1155</v>
      </c>
      <c r="B2" s="1749"/>
      <c r="C2" s="1749"/>
      <c r="D2" s="1749"/>
      <c r="E2" s="1749"/>
    </row>
    <row r="3" spans="1:5" ht="18" customHeight="1">
      <c r="A3" s="1287" t="s">
        <v>255</v>
      </c>
      <c r="C3" s="1286"/>
      <c r="D3" s="1286"/>
      <c r="E3" s="1289"/>
    </row>
    <row r="4" spans="1:5" ht="18" customHeight="1">
      <c r="A4" s="1290" t="s">
        <v>256</v>
      </c>
    </row>
    <row r="5" spans="1:5" ht="18" customHeight="1">
      <c r="A5" s="1291"/>
      <c r="B5" s="1292" t="s">
        <v>257</v>
      </c>
      <c r="C5" s="1292" t="s">
        <v>161</v>
      </c>
      <c r="D5" s="1292" t="s">
        <v>258</v>
      </c>
      <c r="E5" s="1292" t="s">
        <v>259</v>
      </c>
    </row>
    <row r="6" spans="1:5" s="1296" customFormat="1" ht="17.100000000000001" customHeight="1">
      <c r="A6" s="1293" t="s">
        <v>260</v>
      </c>
      <c r="B6" s="1294">
        <v>2021</v>
      </c>
      <c r="C6" s="1295">
        <v>71.841576579470498</v>
      </c>
      <c r="D6" s="1295">
        <v>67.855390161048206</v>
      </c>
      <c r="E6" s="1295">
        <v>76.108236293117756</v>
      </c>
    </row>
    <row r="7" spans="1:5" s="1296" customFormat="1" ht="12" customHeight="1">
      <c r="A7" s="1297"/>
      <c r="B7" s="1294">
        <v>2022</v>
      </c>
      <c r="C7" s="1298">
        <v>71.89163171188315</v>
      </c>
      <c r="D7" s="1298">
        <v>67.985661560406513</v>
      </c>
      <c r="E7" s="1298">
        <v>76.308549956388433</v>
      </c>
    </row>
    <row r="8" spans="1:5" s="1296" customFormat="1" ht="12" customHeight="1">
      <c r="A8" s="1297"/>
      <c r="B8" s="1294">
        <v>2023</v>
      </c>
      <c r="C8" s="1295">
        <v>71.957945528512482</v>
      </c>
      <c r="D8" s="1295">
        <v>68.234234287462428</v>
      </c>
      <c r="E8" s="1295">
        <v>76.521283080891635</v>
      </c>
    </row>
    <row r="9" spans="1:5" s="1296" customFormat="1" ht="12" customHeight="1">
      <c r="A9" s="1297"/>
      <c r="B9" s="1294">
        <v>2024</v>
      </c>
      <c r="C9" s="1295">
        <v>72.065126496291157</v>
      </c>
      <c r="D9" s="1295">
        <v>68.445386355525585</v>
      </c>
      <c r="E9" s="1295">
        <v>76.64554296984366</v>
      </c>
    </row>
    <row r="10" spans="1:5" s="1296" customFormat="1" ht="12" customHeight="1">
      <c r="A10" s="1297"/>
      <c r="B10" s="1294">
        <v>2025</v>
      </c>
      <c r="C10" s="1295">
        <v>72.411933291690104</v>
      </c>
      <c r="D10" s="1295">
        <v>68.699785583135181</v>
      </c>
      <c r="E10" s="1295">
        <v>76.85567145197075</v>
      </c>
    </row>
    <row r="11" spans="1:5" s="1296" customFormat="1" ht="17.100000000000001" customHeight="1">
      <c r="A11" s="1293" t="s">
        <v>1</v>
      </c>
      <c r="B11" s="1294">
        <v>2021</v>
      </c>
      <c r="C11" s="1298">
        <v>71.425054317268248</v>
      </c>
      <c r="D11" s="1298">
        <v>68.984570143063934</v>
      </c>
      <c r="E11" s="1298">
        <v>74.020101115096764</v>
      </c>
    </row>
    <row r="12" spans="1:5" s="1296" customFormat="1" ht="12" customHeight="1">
      <c r="A12" s="1297"/>
      <c r="B12" s="1294">
        <v>2022</v>
      </c>
      <c r="C12" s="1298">
        <v>71.482957735844565</v>
      </c>
      <c r="D12" s="1298">
        <v>69.12540107089211</v>
      </c>
      <c r="E12" s="1298">
        <v>74.125123298427539</v>
      </c>
    </row>
    <row r="13" spans="1:5" s="1296" customFormat="1" ht="12" customHeight="1">
      <c r="A13" s="1297"/>
      <c r="B13" s="1294">
        <v>2023</v>
      </c>
      <c r="C13" s="1298">
        <v>71.602089627807217</v>
      </c>
      <c r="D13" s="1298">
        <v>69.178150794711868</v>
      </c>
      <c r="E13" s="1298">
        <v>74.349068198005924</v>
      </c>
    </row>
    <row r="14" spans="1:5" s="1296" customFormat="1" ht="12" customHeight="1">
      <c r="A14" s="1297"/>
      <c r="B14" s="1294">
        <v>2024</v>
      </c>
      <c r="C14" s="1298">
        <v>71.796621104300087</v>
      </c>
      <c r="D14" s="1298">
        <v>69.38757112450358</v>
      </c>
      <c r="E14" s="1298">
        <v>74.538082969586213</v>
      </c>
    </row>
    <row r="15" spans="1:5" s="1296" customFormat="1" ht="12" customHeight="1">
      <c r="A15" s="1297"/>
      <c r="B15" s="1294">
        <v>2025</v>
      </c>
      <c r="C15" s="1298">
        <v>72.139345158692521</v>
      </c>
      <c r="D15" s="1298">
        <v>69.731842356956719</v>
      </c>
      <c r="E15" s="1298">
        <v>74.79777172879713</v>
      </c>
    </row>
    <row r="16" spans="1:5" s="1302" customFormat="1" ht="17.100000000000001" customHeight="1">
      <c r="A16" s="1299" t="s">
        <v>12</v>
      </c>
      <c r="B16" s="1294">
        <v>2021</v>
      </c>
      <c r="C16" s="1300">
        <v>71.661791059160606</v>
      </c>
      <c r="D16" s="1301">
        <v>68.36340931750712</v>
      </c>
      <c r="E16" s="1301">
        <v>75.449537703062433</v>
      </c>
    </row>
    <row r="17" spans="1:5" s="1302" customFormat="1" ht="12" customHeight="1">
      <c r="A17" s="1303"/>
      <c r="B17" s="1294">
        <v>2022</v>
      </c>
      <c r="C17" s="1300">
        <v>71.751780423432308</v>
      </c>
      <c r="D17" s="1300">
        <v>68.510795705548759</v>
      </c>
      <c r="E17" s="1300">
        <v>75.562610501869742</v>
      </c>
    </row>
    <row r="18" spans="1:5" s="1302" customFormat="1" ht="12" customHeight="1">
      <c r="A18" s="1303"/>
      <c r="B18" s="1294">
        <v>2023</v>
      </c>
      <c r="C18" s="1300">
        <v>71.852095336717113</v>
      </c>
      <c r="D18" s="1300">
        <v>68.749470998309107</v>
      </c>
      <c r="E18" s="1300">
        <v>75.809596118314531</v>
      </c>
    </row>
    <row r="19" spans="1:5" s="1302" customFormat="1" ht="12" customHeight="1">
      <c r="A19" s="1303"/>
      <c r="B19" s="1294">
        <v>2024</v>
      </c>
      <c r="C19" s="1300">
        <v>71.977588152027536</v>
      </c>
      <c r="D19" s="1300">
        <v>68.814141904963009</v>
      </c>
      <c r="E19" s="1300">
        <v>75.937345517635862</v>
      </c>
    </row>
    <row r="20" spans="1:5" s="1302" customFormat="1" ht="12" customHeight="1">
      <c r="A20" s="1303"/>
      <c r="B20" s="1294">
        <v>2025</v>
      </c>
      <c r="C20" s="1300">
        <v>72.288081231996841</v>
      </c>
      <c r="D20" s="1300">
        <v>69.14315081446729</v>
      </c>
      <c r="E20" s="1300">
        <v>76.170536109347282</v>
      </c>
    </row>
    <row r="21" spans="1:5" s="1302" customFormat="1" ht="17.100000000000001" customHeight="1">
      <c r="A21" s="1299" t="s">
        <v>21</v>
      </c>
      <c r="B21" s="1294">
        <v>2021</v>
      </c>
      <c r="C21" s="1300">
        <v>69.340626038338669</v>
      </c>
      <c r="D21" s="1300">
        <v>64.597822585317033</v>
      </c>
      <c r="E21" s="1300">
        <v>74.693823985720456</v>
      </c>
    </row>
    <row r="22" spans="1:5" s="1302" customFormat="1" ht="12" customHeight="1">
      <c r="A22" s="1303"/>
      <c r="B22" s="1294">
        <v>2022</v>
      </c>
      <c r="C22" s="1300">
        <v>69.444605602624293</v>
      </c>
      <c r="D22" s="1300">
        <v>64.747662397936026</v>
      </c>
      <c r="E22" s="1300">
        <v>74.762814067392156</v>
      </c>
    </row>
    <row r="23" spans="1:5" s="1302" customFormat="1" ht="12" customHeight="1">
      <c r="A23" s="1303"/>
      <c r="B23" s="1294">
        <v>2023</v>
      </c>
      <c r="C23" s="1300">
        <v>69.497320240106646</v>
      </c>
      <c r="D23" s="1300">
        <v>64.942621235097008</v>
      </c>
      <c r="E23" s="1300">
        <v>74.992787416950335</v>
      </c>
    </row>
    <row r="24" spans="1:5" s="1302" customFormat="1" ht="12" customHeight="1">
      <c r="A24" s="1303"/>
      <c r="B24" s="1294">
        <v>2024</v>
      </c>
      <c r="C24" s="1300">
        <v>69.557376990323931</v>
      </c>
      <c r="D24" s="1300">
        <v>65.139907306194544</v>
      </c>
      <c r="E24" s="1300">
        <v>75.231811926481114</v>
      </c>
    </row>
    <row r="25" spans="1:5" s="1302" customFormat="1" ht="12" customHeight="1">
      <c r="A25" s="1303"/>
      <c r="B25" s="1294">
        <v>2025</v>
      </c>
      <c r="C25" s="1300">
        <v>69.651792102846642</v>
      </c>
      <c r="D25" s="1300">
        <v>65.444128117571239</v>
      </c>
      <c r="E25" s="1300">
        <v>75.519172348466824</v>
      </c>
    </row>
    <row r="26" spans="1:5" s="1302" customFormat="1" ht="17.100000000000001" customHeight="1">
      <c r="A26" s="1299" t="s">
        <v>2</v>
      </c>
      <c r="B26" s="1294">
        <v>2021</v>
      </c>
      <c r="C26" s="1298">
        <v>68.905125410547967</v>
      </c>
      <c r="D26" s="1298">
        <v>64.595172476645601</v>
      </c>
      <c r="E26" s="1298">
        <v>74.335121043423825</v>
      </c>
    </row>
    <row r="27" spans="1:5" s="1302" customFormat="1" ht="12" customHeight="1">
      <c r="A27" s="1303"/>
      <c r="B27" s="1294">
        <v>2022</v>
      </c>
      <c r="C27" s="1298">
        <v>68.957529700427486</v>
      </c>
      <c r="D27" s="1298">
        <v>64.839633485567091</v>
      </c>
      <c r="E27" s="1298">
        <v>74.418862399738188</v>
      </c>
    </row>
    <row r="28" spans="1:5" s="1302" customFormat="1" ht="12" customHeight="1">
      <c r="A28" s="1303"/>
      <c r="B28" s="1294">
        <v>2023</v>
      </c>
      <c r="C28" s="1298">
        <v>69.08480387268196</v>
      </c>
      <c r="D28" s="1298">
        <v>65.012952395289958</v>
      </c>
      <c r="E28" s="1298">
        <v>74.603667289703225</v>
      </c>
    </row>
    <row r="29" spans="1:5" s="1302" customFormat="1" ht="12" customHeight="1">
      <c r="A29" s="1303"/>
      <c r="B29" s="1294">
        <v>2024</v>
      </c>
      <c r="C29" s="1298">
        <v>69.296642121050894</v>
      </c>
      <c r="D29" s="1298">
        <v>65.225464151129458</v>
      </c>
      <c r="E29" s="1298">
        <v>74.710478588388398</v>
      </c>
    </row>
    <row r="30" spans="1:5" s="1302" customFormat="1" ht="12.75" customHeight="1">
      <c r="A30" s="1303"/>
      <c r="B30" s="1294">
        <v>2025</v>
      </c>
      <c r="C30" s="1298">
        <v>69.640709908966542</v>
      </c>
      <c r="D30" s="1298">
        <v>65.453319194388925</v>
      </c>
      <c r="E30" s="1298">
        <v>74.939999729097181</v>
      </c>
    </row>
    <row r="31" spans="1:5" s="1296" customFormat="1" ht="17.100000000000001" customHeight="1">
      <c r="A31" s="1299" t="s">
        <v>3</v>
      </c>
      <c r="B31" s="1294">
        <v>2021</v>
      </c>
      <c r="C31" s="1300">
        <v>72.022941956674231</v>
      </c>
      <c r="D31" s="1300">
        <v>69.103520003511107</v>
      </c>
      <c r="E31" s="1300">
        <v>75.539242703559125</v>
      </c>
    </row>
    <row r="32" spans="1:5" s="1296" customFormat="1" ht="12" customHeight="1">
      <c r="A32" s="1297"/>
      <c r="B32" s="1294">
        <v>2022</v>
      </c>
      <c r="C32" s="1300">
        <v>72.136297317283066</v>
      </c>
      <c r="D32" s="1300">
        <v>69.220038910423298</v>
      </c>
      <c r="E32" s="1300">
        <v>75.596472592189315</v>
      </c>
    </row>
    <row r="33" spans="1:5" s="1296" customFormat="1" ht="12" customHeight="1">
      <c r="A33" s="1297"/>
      <c r="B33" s="1294">
        <v>2023</v>
      </c>
      <c r="C33" s="1300">
        <v>72.230362237807171</v>
      </c>
      <c r="D33" s="1300">
        <v>69.380744894799719</v>
      </c>
      <c r="E33" s="1300">
        <v>75.702780405222825</v>
      </c>
    </row>
    <row r="34" spans="1:5" s="1296" customFormat="1" ht="12" customHeight="1">
      <c r="A34" s="1297"/>
      <c r="B34" s="1294">
        <v>2024</v>
      </c>
      <c r="C34" s="1300">
        <v>72.409140930959609</v>
      </c>
      <c r="D34" s="1300">
        <v>69.627894336249824</v>
      </c>
      <c r="E34" s="1300">
        <v>75.818376842002195</v>
      </c>
    </row>
    <row r="35" spans="1:5" s="1296" customFormat="1" ht="12" customHeight="1">
      <c r="A35" s="1297"/>
      <c r="B35" s="1294">
        <v>2025</v>
      </c>
      <c r="C35" s="1300">
        <v>72.698075783983455</v>
      </c>
      <c r="D35" s="1300">
        <v>69.903174624963285</v>
      </c>
      <c r="E35" s="1300">
        <v>76.001350737749718</v>
      </c>
    </row>
    <row r="36" spans="1:5" s="1302" customFormat="1" ht="17.100000000000001" customHeight="1">
      <c r="A36" s="1299" t="s">
        <v>4</v>
      </c>
      <c r="B36" s="1294">
        <v>2021</v>
      </c>
      <c r="C36" s="1298">
        <v>70.780663967454586</v>
      </c>
      <c r="D36" s="1298">
        <v>66.658635859103384</v>
      </c>
      <c r="E36" s="1298">
        <v>75.40978689675201</v>
      </c>
    </row>
    <row r="37" spans="1:5" s="1302" customFormat="1" ht="12" customHeight="1">
      <c r="A37" s="1303"/>
      <c r="B37" s="1294">
        <v>2022</v>
      </c>
      <c r="C37" s="1298">
        <v>70.86330728669526</v>
      </c>
      <c r="D37" s="1298">
        <v>66.795343635687772</v>
      </c>
      <c r="E37" s="1298">
        <v>75.565526044029724</v>
      </c>
    </row>
    <row r="38" spans="1:5" s="1302" customFormat="1" ht="12" customHeight="1">
      <c r="A38" s="1303"/>
      <c r="B38" s="1294">
        <v>2023</v>
      </c>
      <c r="C38" s="1298">
        <v>70.957135888123673</v>
      </c>
      <c r="D38" s="1298">
        <v>67.043484810542992</v>
      </c>
      <c r="E38" s="1298">
        <v>75.812755038132806</v>
      </c>
    </row>
    <row r="39" spans="1:5" s="1302" customFormat="1" ht="12" customHeight="1">
      <c r="A39" s="1303"/>
      <c r="B39" s="1294">
        <v>2024</v>
      </c>
      <c r="C39" s="1298">
        <v>71.099999999999994</v>
      </c>
      <c r="D39" s="1298">
        <v>67.3</v>
      </c>
      <c r="E39" s="1298">
        <v>76</v>
      </c>
    </row>
    <row r="40" spans="1:5" s="1302" customFormat="1" ht="12" customHeight="1">
      <c r="A40" s="1303"/>
      <c r="B40" s="1294">
        <v>2025</v>
      </c>
      <c r="C40" s="1298">
        <v>71.309181676039202</v>
      </c>
      <c r="D40" s="1298">
        <v>67.632580620219443</v>
      </c>
      <c r="E40" s="1298">
        <v>76.367360000646443</v>
      </c>
    </row>
    <row r="41" spans="1:5" s="1296" customFormat="1" ht="17.100000000000001" customHeight="1">
      <c r="A41" s="1299" t="s">
        <v>5</v>
      </c>
      <c r="B41" s="1294">
        <v>2021</v>
      </c>
      <c r="C41" s="1298">
        <v>70.300983663833023</v>
      </c>
      <c r="D41" s="1298">
        <v>65.973229516748333</v>
      </c>
      <c r="E41" s="1298">
        <v>74.854850684214611</v>
      </c>
    </row>
    <row r="42" spans="1:5" s="1296" customFormat="1" ht="12" customHeight="1">
      <c r="A42" s="1297"/>
      <c r="B42" s="1294">
        <v>2022</v>
      </c>
      <c r="C42" s="1298">
        <v>70.394883567141562</v>
      </c>
      <c r="D42" s="1298">
        <v>66.210812252092211</v>
      </c>
      <c r="E42" s="1298">
        <v>74.954236396242337</v>
      </c>
    </row>
    <row r="43" spans="1:5" s="1296" customFormat="1" ht="12" customHeight="1">
      <c r="A43" s="1297"/>
      <c r="B43" s="1294">
        <v>2023</v>
      </c>
      <c r="C43" s="1298">
        <v>70.450431379961699</v>
      </c>
      <c r="D43" s="1298">
        <v>66.444984759025289</v>
      </c>
      <c r="E43" s="1298">
        <v>75.201585122394221</v>
      </c>
    </row>
    <row r="44" spans="1:5" s="1296" customFormat="1" ht="12" customHeight="1">
      <c r="A44" s="1297"/>
      <c r="B44" s="1294">
        <v>2024</v>
      </c>
      <c r="C44" s="1298">
        <v>70.599999999999994</v>
      </c>
      <c r="D44" s="1298">
        <v>66.599999999999994</v>
      </c>
      <c r="E44" s="1298">
        <v>75.400000000000006</v>
      </c>
    </row>
    <row r="45" spans="1:5" s="1296" customFormat="1" ht="12" customHeight="1">
      <c r="A45" s="1297"/>
      <c r="B45" s="1294">
        <v>2025</v>
      </c>
      <c r="C45" s="1298">
        <v>70.653559552853238</v>
      </c>
      <c r="D45" s="1298">
        <v>66.987158967245819</v>
      </c>
      <c r="E45" s="1298">
        <v>75.752179558379112</v>
      </c>
    </row>
    <row r="46" spans="1:5" s="1302" customFormat="1" ht="17.100000000000001" customHeight="1">
      <c r="A46" s="1299" t="s">
        <v>261</v>
      </c>
      <c r="B46" s="1304">
        <v>2021</v>
      </c>
      <c r="C46" s="1298">
        <v>74.999747777848185</v>
      </c>
      <c r="D46" s="1298">
        <v>70.147361860273378</v>
      </c>
      <c r="E46" s="1298">
        <v>79.183869446369172</v>
      </c>
    </row>
    <row r="47" spans="1:5" s="1296" customFormat="1" ht="12" customHeight="1">
      <c r="A47" s="1303"/>
      <c r="B47" s="1304">
        <v>2022</v>
      </c>
      <c r="C47" s="1298">
        <v>75.050013511391967</v>
      </c>
      <c r="D47" s="1298">
        <v>70.344471237870778</v>
      </c>
      <c r="E47" s="1298">
        <v>79.42160028616064</v>
      </c>
    </row>
    <row r="48" spans="1:5" s="1296" customFormat="1" ht="12" customHeight="1">
      <c r="A48" s="1297"/>
      <c r="B48" s="1304">
        <v>2023</v>
      </c>
      <c r="C48" s="1298">
        <v>75.251340248038019</v>
      </c>
      <c r="D48" s="1298">
        <v>70.504425986312611</v>
      </c>
      <c r="E48" s="1298">
        <v>79.518033096758984</v>
      </c>
    </row>
    <row r="49" spans="1:5" s="1296" customFormat="1" ht="12" customHeight="1">
      <c r="A49" s="1297"/>
      <c r="B49" s="1304">
        <v>2024</v>
      </c>
      <c r="C49" s="1298">
        <v>75.351906311445191</v>
      </c>
      <c r="D49" s="1298">
        <v>70.730734437631753</v>
      </c>
      <c r="E49" s="1298">
        <v>79.613019853781552</v>
      </c>
    </row>
    <row r="50" spans="1:5" s="1296" customFormat="1" ht="12" customHeight="1">
      <c r="A50" s="1297"/>
      <c r="B50" s="1304">
        <v>2025</v>
      </c>
      <c r="C50" s="1298">
        <v>75.554763940915961</v>
      </c>
      <c r="D50" s="1298">
        <v>71.044740080148316</v>
      </c>
      <c r="E50" s="1298">
        <v>79.939190470628631</v>
      </c>
    </row>
    <row r="51" spans="1:5" s="1296" customFormat="1" ht="17.100000000000001" customHeight="1">
      <c r="A51" s="1299" t="s">
        <v>11</v>
      </c>
      <c r="B51" s="1304">
        <v>2021</v>
      </c>
      <c r="C51" s="1298">
        <v>68.186391708913973</v>
      </c>
      <c r="D51" s="1295">
        <v>64.527262810632607</v>
      </c>
      <c r="E51" s="1298">
        <v>72.944578457070079</v>
      </c>
    </row>
    <row r="52" spans="1:5" s="1296" customFormat="1" ht="12" customHeight="1">
      <c r="A52" s="1297"/>
      <c r="B52" s="1304">
        <v>2022</v>
      </c>
      <c r="C52" s="1298">
        <v>68.287046848787071</v>
      </c>
      <c r="D52" s="1298">
        <v>64.667553748221579</v>
      </c>
      <c r="E52" s="1298">
        <v>73.03468023623897</v>
      </c>
    </row>
    <row r="53" spans="1:5" s="1296" customFormat="1" ht="12" customHeight="1">
      <c r="A53" s="1297"/>
      <c r="B53" s="1304">
        <v>2023</v>
      </c>
      <c r="C53" s="1298">
        <v>68.355216713143193</v>
      </c>
      <c r="D53" s="1298">
        <v>64.809016056140806</v>
      </c>
      <c r="E53" s="1298">
        <v>73.094670477226359</v>
      </c>
    </row>
    <row r="54" spans="1:5" s="1296" customFormat="1" ht="12" customHeight="1">
      <c r="A54" s="1297"/>
      <c r="B54" s="1304">
        <v>2024</v>
      </c>
      <c r="C54" s="1298">
        <v>68.5</v>
      </c>
      <c r="D54" s="1298">
        <v>65</v>
      </c>
      <c r="E54" s="1298">
        <v>73.2</v>
      </c>
    </row>
    <row r="55" spans="1:5" s="1296" customFormat="1" ht="12" customHeight="1">
      <c r="A55" s="1297"/>
      <c r="B55" s="1304">
        <v>2025</v>
      </c>
      <c r="C55" s="1298">
        <v>68.553113811019571</v>
      </c>
      <c r="D55" s="1298">
        <v>65.349173160349594</v>
      </c>
      <c r="E55" s="1298">
        <v>73.507619010145774</v>
      </c>
    </row>
    <row r="56" spans="1:5" s="1296" customFormat="1" ht="7.5" customHeight="1">
      <c r="A56" s="1305"/>
      <c r="B56" s="1306"/>
      <c r="C56" s="1305"/>
      <c r="D56" s="1305"/>
      <c r="E56" s="1305"/>
    </row>
  </sheetData>
  <mergeCells count="2">
    <mergeCell ref="A2:E2"/>
    <mergeCell ref="A1:C1"/>
  </mergeCells>
  <hyperlinks>
    <hyperlink ref="A1" location="Содержание!A1" display="Вернуться в СОДЕРЖАНИЕ" xr:uid="{027F4C1E-DF97-4891-B164-F26FA9F42824}"/>
  </hyperlinks>
  <pageMargins left="0.78740157480314965" right="0.78740157480314965" top="0.78740157480314965" bottom="0.78740157480314965" header="0.51181102362204722" footer="0.47244094488188981"/>
  <pageSetup paperSize="9" firstPageNumber="149" orientation="portrait" useFirstPageNumber="1" r:id="rId1"/>
  <headerFooter alignWithMargins="0">
    <oddFooter>&amp;C&amp;"Times New Roman Cyr,обычный"&amp;9&amp;P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O250"/>
  <sheetViews>
    <sheetView zoomScale="110" zoomScaleNormal="110" zoomScaleSheetLayoutView="100" workbookViewId="0">
      <selection activeCell="J23" sqref="J23"/>
    </sheetView>
  </sheetViews>
  <sheetFormatPr defaultRowHeight="12.75"/>
  <cols>
    <col min="1" max="1" width="25.85546875" style="10" customWidth="1"/>
    <col min="2" max="4" width="11.85546875" customWidth="1"/>
    <col min="5" max="5" width="11.85546875" style="1024" customWidth="1"/>
    <col min="6" max="6" width="11.7109375" style="1024" customWidth="1"/>
    <col min="255" max="255" width="29.7109375" customWidth="1"/>
    <col min="256" max="257" width="10.7109375" customWidth="1"/>
    <col min="258" max="259" width="11.5703125" customWidth="1"/>
    <col min="511" max="511" width="29.7109375" customWidth="1"/>
    <col min="512" max="513" width="10.7109375" customWidth="1"/>
    <col min="514" max="515" width="11.5703125" customWidth="1"/>
    <col min="767" max="767" width="29.7109375" customWidth="1"/>
    <col min="768" max="769" width="10.7109375" customWidth="1"/>
    <col min="770" max="771" width="11.5703125" customWidth="1"/>
    <col min="1023" max="1023" width="29.7109375" customWidth="1"/>
    <col min="1024" max="1025" width="10.7109375" customWidth="1"/>
    <col min="1026" max="1027" width="11.5703125" customWidth="1"/>
    <col min="1279" max="1279" width="29.7109375" customWidth="1"/>
    <col min="1280" max="1281" width="10.7109375" customWidth="1"/>
    <col min="1282" max="1283" width="11.5703125" customWidth="1"/>
    <col min="1535" max="1535" width="29.7109375" customWidth="1"/>
    <col min="1536" max="1537" width="10.7109375" customWidth="1"/>
    <col min="1538" max="1539" width="11.5703125" customWidth="1"/>
    <col min="1791" max="1791" width="29.7109375" customWidth="1"/>
    <col min="1792" max="1793" width="10.7109375" customWidth="1"/>
    <col min="1794" max="1795" width="11.5703125" customWidth="1"/>
    <col min="2047" max="2047" width="29.7109375" customWidth="1"/>
    <col min="2048" max="2049" width="10.7109375" customWidth="1"/>
    <col min="2050" max="2051" width="11.5703125" customWidth="1"/>
    <col min="2303" max="2303" width="29.7109375" customWidth="1"/>
    <col min="2304" max="2305" width="10.7109375" customWidth="1"/>
    <col min="2306" max="2307" width="11.5703125" customWidth="1"/>
    <col min="2559" max="2559" width="29.7109375" customWidth="1"/>
    <col min="2560" max="2561" width="10.7109375" customWidth="1"/>
    <col min="2562" max="2563" width="11.5703125" customWidth="1"/>
    <col min="2815" max="2815" width="29.7109375" customWidth="1"/>
    <col min="2816" max="2817" width="10.7109375" customWidth="1"/>
    <col min="2818" max="2819" width="11.5703125" customWidth="1"/>
    <col min="3071" max="3071" width="29.7109375" customWidth="1"/>
    <col min="3072" max="3073" width="10.7109375" customWidth="1"/>
    <col min="3074" max="3075" width="11.5703125" customWidth="1"/>
    <col min="3327" max="3327" width="29.7109375" customWidth="1"/>
    <col min="3328" max="3329" width="10.7109375" customWidth="1"/>
    <col min="3330" max="3331" width="11.5703125" customWidth="1"/>
    <col min="3583" max="3583" width="29.7109375" customWidth="1"/>
    <col min="3584" max="3585" width="10.7109375" customWidth="1"/>
    <col min="3586" max="3587" width="11.5703125" customWidth="1"/>
    <col min="3839" max="3839" width="29.7109375" customWidth="1"/>
    <col min="3840" max="3841" width="10.7109375" customWidth="1"/>
    <col min="3842" max="3843" width="11.5703125" customWidth="1"/>
    <col min="4095" max="4095" width="29.7109375" customWidth="1"/>
    <col min="4096" max="4097" width="10.7109375" customWidth="1"/>
    <col min="4098" max="4099" width="11.5703125" customWidth="1"/>
    <col min="4351" max="4351" width="29.7109375" customWidth="1"/>
    <col min="4352" max="4353" width="10.7109375" customWidth="1"/>
    <col min="4354" max="4355" width="11.5703125" customWidth="1"/>
    <col min="4607" max="4607" width="29.7109375" customWidth="1"/>
    <col min="4608" max="4609" width="10.7109375" customWidth="1"/>
    <col min="4610" max="4611" width="11.5703125" customWidth="1"/>
    <col min="4863" max="4863" width="29.7109375" customWidth="1"/>
    <col min="4864" max="4865" width="10.7109375" customWidth="1"/>
    <col min="4866" max="4867" width="11.5703125" customWidth="1"/>
    <col min="5119" max="5119" width="29.7109375" customWidth="1"/>
    <col min="5120" max="5121" width="10.7109375" customWidth="1"/>
    <col min="5122" max="5123" width="11.5703125" customWidth="1"/>
    <col min="5375" max="5375" width="29.7109375" customWidth="1"/>
    <col min="5376" max="5377" width="10.7109375" customWidth="1"/>
    <col min="5378" max="5379" width="11.5703125" customWidth="1"/>
    <col min="5631" max="5631" width="29.7109375" customWidth="1"/>
    <col min="5632" max="5633" width="10.7109375" customWidth="1"/>
    <col min="5634" max="5635" width="11.5703125" customWidth="1"/>
    <col min="5887" max="5887" width="29.7109375" customWidth="1"/>
    <col min="5888" max="5889" width="10.7109375" customWidth="1"/>
    <col min="5890" max="5891" width="11.5703125" customWidth="1"/>
    <col min="6143" max="6143" width="29.7109375" customWidth="1"/>
    <col min="6144" max="6145" width="10.7109375" customWidth="1"/>
    <col min="6146" max="6147" width="11.5703125" customWidth="1"/>
    <col min="6399" max="6399" width="29.7109375" customWidth="1"/>
    <col min="6400" max="6401" width="10.7109375" customWidth="1"/>
    <col min="6402" max="6403" width="11.5703125" customWidth="1"/>
    <col min="6655" max="6655" width="29.7109375" customWidth="1"/>
    <col min="6656" max="6657" width="10.7109375" customWidth="1"/>
    <col min="6658" max="6659" width="11.5703125" customWidth="1"/>
    <col min="6911" max="6911" width="29.7109375" customWidth="1"/>
    <col min="6912" max="6913" width="10.7109375" customWidth="1"/>
    <col min="6914" max="6915" width="11.5703125" customWidth="1"/>
    <col min="7167" max="7167" width="29.7109375" customWidth="1"/>
    <col min="7168" max="7169" width="10.7109375" customWidth="1"/>
    <col min="7170" max="7171" width="11.5703125" customWidth="1"/>
    <col min="7423" max="7423" width="29.7109375" customWidth="1"/>
    <col min="7424" max="7425" width="10.7109375" customWidth="1"/>
    <col min="7426" max="7427" width="11.5703125" customWidth="1"/>
    <col min="7679" max="7679" width="29.7109375" customWidth="1"/>
    <col min="7680" max="7681" width="10.7109375" customWidth="1"/>
    <col min="7682" max="7683" width="11.5703125" customWidth="1"/>
    <col min="7935" max="7935" width="29.7109375" customWidth="1"/>
    <col min="7936" max="7937" width="10.7109375" customWidth="1"/>
    <col min="7938" max="7939" width="11.5703125" customWidth="1"/>
    <col min="8191" max="8191" width="29.7109375" customWidth="1"/>
    <col min="8192" max="8193" width="10.7109375" customWidth="1"/>
    <col min="8194" max="8195" width="11.5703125" customWidth="1"/>
    <col min="8447" max="8447" width="29.7109375" customWidth="1"/>
    <col min="8448" max="8449" width="10.7109375" customWidth="1"/>
    <col min="8450" max="8451" width="11.5703125" customWidth="1"/>
    <col min="8703" max="8703" width="29.7109375" customWidth="1"/>
    <col min="8704" max="8705" width="10.7109375" customWidth="1"/>
    <col min="8706" max="8707" width="11.5703125" customWidth="1"/>
    <col min="8959" max="8959" width="29.7109375" customWidth="1"/>
    <col min="8960" max="8961" width="10.7109375" customWidth="1"/>
    <col min="8962" max="8963" width="11.5703125" customWidth="1"/>
    <col min="9215" max="9215" width="29.7109375" customWidth="1"/>
    <col min="9216" max="9217" width="10.7109375" customWidth="1"/>
    <col min="9218" max="9219" width="11.5703125" customWidth="1"/>
    <col min="9471" max="9471" width="29.7109375" customWidth="1"/>
    <col min="9472" max="9473" width="10.7109375" customWidth="1"/>
    <col min="9474" max="9475" width="11.5703125" customWidth="1"/>
    <col min="9727" max="9727" width="29.7109375" customWidth="1"/>
    <col min="9728" max="9729" width="10.7109375" customWidth="1"/>
    <col min="9730" max="9731" width="11.5703125" customWidth="1"/>
    <col min="9983" max="9983" width="29.7109375" customWidth="1"/>
    <col min="9984" max="9985" width="10.7109375" customWidth="1"/>
    <col min="9986" max="9987" width="11.5703125" customWidth="1"/>
    <col min="10239" max="10239" width="29.7109375" customWidth="1"/>
    <col min="10240" max="10241" width="10.7109375" customWidth="1"/>
    <col min="10242" max="10243" width="11.5703125" customWidth="1"/>
    <col min="10495" max="10495" width="29.7109375" customWidth="1"/>
    <col min="10496" max="10497" width="10.7109375" customWidth="1"/>
    <col min="10498" max="10499" width="11.5703125" customWidth="1"/>
    <col min="10751" max="10751" width="29.7109375" customWidth="1"/>
    <col min="10752" max="10753" width="10.7109375" customWidth="1"/>
    <col min="10754" max="10755" width="11.5703125" customWidth="1"/>
    <col min="11007" max="11007" width="29.7109375" customWidth="1"/>
    <col min="11008" max="11009" width="10.7109375" customWidth="1"/>
    <col min="11010" max="11011" width="11.5703125" customWidth="1"/>
    <col min="11263" max="11263" width="29.7109375" customWidth="1"/>
    <col min="11264" max="11265" width="10.7109375" customWidth="1"/>
    <col min="11266" max="11267" width="11.5703125" customWidth="1"/>
    <col min="11519" max="11519" width="29.7109375" customWidth="1"/>
    <col min="11520" max="11521" width="10.7109375" customWidth="1"/>
    <col min="11522" max="11523" width="11.5703125" customWidth="1"/>
    <col min="11775" max="11775" width="29.7109375" customWidth="1"/>
    <col min="11776" max="11777" width="10.7109375" customWidth="1"/>
    <col min="11778" max="11779" width="11.5703125" customWidth="1"/>
    <col min="12031" max="12031" width="29.7109375" customWidth="1"/>
    <col min="12032" max="12033" width="10.7109375" customWidth="1"/>
    <col min="12034" max="12035" width="11.5703125" customWidth="1"/>
    <col min="12287" max="12287" width="29.7109375" customWidth="1"/>
    <col min="12288" max="12289" width="10.7109375" customWidth="1"/>
    <col min="12290" max="12291" width="11.5703125" customWidth="1"/>
    <col min="12543" max="12543" width="29.7109375" customWidth="1"/>
    <col min="12544" max="12545" width="10.7109375" customWidth="1"/>
    <col min="12546" max="12547" width="11.5703125" customWidth="1"/>
    <col min="12799" max="12799" width="29.7109375" customWidth="1"/>
    <col min="12800" max="12801" width="10.7109375" customWidth="1"/>
    <col min="12802" max="12803" width="11.5703125" customWidth="1"/>
    <col min="13055" max="13055" width="29.7109375" customWidth="1"/>
    <col min="13056" max="13057" width="10.7109375" customWidth="1"/>
    <col min="13058" max="13059" width="11.5703125" customWidth="1"/>
    <col min="13311" max="13311" width="29.7109375" customWidth="1"/>
    <col min="13312" max="13313" width="10.7109375" customWidth="1"/>
    <col min="13314" max="13315" width="11.5703125" customWidth="1"/>
    <col min="13567" max="13567" width="29.7109375" customWidth="1"/>
    <col min="13568" max="13569" width="10.7109375" customWidth="1"/>
    <col min="13570" max="13571" width="11.5703125" customWidth="1"/>
    <col min="13823" max="13823" width="29.7109375" customWidth="1"/>
    <col min="13824" max="13825" width="10.7109375" customWidth="1"/>
    <col min="13826" max="13827" width="11.5703125" customWidth="1"/>
    <col min="14079" max="14079" width="29.7109375" customWidth="1"/>
    <col min="14080" max="14081" width="10.7109375" customWidth="1"/>
    <col min="14082" max="14083" width="11.5703125" customWidth="1"/>
    <col min="14335" max="14335" width="29.7109375" customWidth="1"/>
    <col min="14336" max="14337" width="10.7109375" customWidth="1"/>
    <col min="14338" max="14339" width="11.5703125" customWidth="1"/>
    <col min="14591" max="14591" width="29.7109375" customWidth="1"/>
    <col min="14592" max="14593" width="10.7109375" customWidth="1"/>
    <col min="14594" max="14595" width="11.5703125" customWidth="1"/>
    <col min="14847" max="14847" width="29.7109375" customWidth="1"/>
    <col min="14848" max="14849" width="10.7109375" customWidth="1"/>
    <col min="14850" max="14851" width="11.5703125" customWidth="1"/>
    <col min="15103" max="15103" width="29.7109375" customWidth="1"/>
    <col min="15104" max="15105" width="10.7109375" customWidth="1"/>
    <col min="15106" max="15107" width="11.5703125" customWidth="1"/>
    <col min="15359" max="15359" width="29.7109375" customWidth="1"/>
    <col min="15360" max="15361" width="10.7109375" customWidth="1"/>
    <col min="15362" max="15363" width="11.5703125" customWidth="1"/>
    <col min="15615" max="15615" width="29.7109375" customWidth="1"/>
    <col min="15616" max="15617" width="10.7109375" customWidth="1"/>
    <col min="15618" max="15619" width="11.5703125" customWidth="1"/>
    <col min="15871" max="15871" width="29.7109375" customWidth="1"/>
    <col min="15872" max="15873" width="10.7109375" customWidth="1"/>
    <col min="15874" max="15875" width="11.5703125" customWidth="1"/>
    <col min="16127" max="16127" width="29.7109375" customWidth="1"/>
    <col min="16128" max="16129" width="10.7109375" customWidth="1"/>
    <col min="16130" max="16131" width="11.5703125" customWidth="1"/>
  </cols>
  <sheetData>
    <row r="1" spans="1:15">
      <c r="A1" s="1686" t="s">
        <v>1308</v>
      </c>
      <c r="B1" s="1686"/>
      <c r="C1" s="1686"/>
    </row>
    <row r="2" spans="1:15" s="147" customFormat="1" ht="18" customHeight="1">
      <c r="A2" s="1087" t="s">
        <v>1156</v>
      </c>
      <c r="B2" s="1307"/>
      <c r="E2" s="153"/>
      <c r="F2" s="153"/>
    </row>
    <row r="3" spans="1:15" s="147" customFormat="1" ht="18" customHeight="1">
      <c r="A3" s="1087" t="s">
        <v>1046</v>
      </c>
      <c r="B3" s="1307"/>
      <c r="E3" s="153"/>
      <c r="F3" s="153"/>
    </row>
    <row r="4" spans="1:15" s="148" customFormat="1" ht="18" customHeight="1">
      <c r="A4" s="2" t="s">
        <v>164</v>
      </c>
      <c r="E4" s="1308"/>
      <c r="F4" s="1308"/>
    </row>
    <row r="5" spans="1:15" s="1309" customFormat="1" ht="18" customHeight="1">
      <c r="A5" s="611"/>
      <c r="B5" s="4">
        <v>2021</v>
      </c>
      <c r="C5" s="4">
        <v>2022</v>
      </c>
      <c r="D5" s="4">
        <v>2023</v>
      </c>
      <c r="E5" s="4">
        <v>2024</v>
      </c>
      <c r="F5" s="4">
        <v>2025</v>
      </c>
    </row>
    <row r="6" spans="1:15" s="1309" customFormat="1" ht="12.95" customHeight="1">
      <c r="A6" s="176"/>
      <c r="E6" s="1310"/>
      <c r="F6" s="1310"/>
    </row>
    <row r="7" spans="1:15" s="1309" customFormat="1" ht="12.95" customHeight="1">
      <c r="A7" s="1707" t="s">
        <v>161</v>
      </c>
      <c r="B7" s="1707"/>
      <c r="C7" s="1707"/>
      <c r="D7" s="1707"/>
      <c r="E7" s="1707"/>
      <c r="F7" s="1310"/>
    </row>
    <row r="8" spans="1:15" s="1309" customFormat="1" ht="12.95" customHeight="1">
      <c r="A8" s="176"/>
      <c r="E8" s="1310"/>
      <c r="F8" s="1310"/>
    </row>
    <row r="9" spans="1:15" s="1311" customFormat="1" ht="12.95" customHeight="1">
      <c r="A9" s="7" t="s">
        <v>0</v>
      </c>
      <c r="B9" s="53">
        <v>2289</v>
      </c>
      <c r="C9" s="53">
        <v>2150</v>
      </c>
      <c r="D9" s="53">
        <v>2040</v>
      </c>
      <c r="E9" s="53">
        <v>1836</v>
      </c>
      <c r="F9" s="53">
        <v>1628</v>
      </c>
      <c r="I9" s="16"/>
      <c r="J9" s="63"/>
      <c r="K9" s="16"/>
      <c r="M9" s="1312"/>
      <c r="N9" s="1312"/>
      <c r="O9" s="1312"/>
    </row>
    <row r="10" spans="1:15" s="1314" customFormat="1" ht="12.95" customHeight="1">
      <c r="A10" s="15" t="s">
        <v>1048</v>
      </c>
      <c r="B10" s="1313">
        <v>1485</v>
      </c>
      <c r="C10" s="1313">
        <v>1431</v>
      </c>
      <c r="D10" s="54">
        <v>1649</v>
      </c>
      <c r="E10" s="54">
        <v>1430</v>
      </c>
      <c r="F10" s="54">
        <v>1078</v>
      </c>
      <c r="I10" s="19"/>
      <c r="J10" s="59"/>
      <c r="K10" s="19"/>
      <c r="M10" s="1312"/>
      <c r="N10" s="1312"/>
      <c r="O10" s="1312"/>
    </row>
    <row r="11" spans="1:15" s="1314" customFormat="1" ht="12.95" customHeight="1">
      <c r="A11" s="15" t="s">
        <v>1049</v>
      </c>
      <c r="B11" s="1313">
        <v>804</v>
      </c>
      <c r="C11" s="1313">
        <v>719</v>
      </c>
      <c r="D11" s="54">
        <v>391</v>
      </c>
      <c r="E11" s="54">
        <v>406</v>
      </c>
      <c r="F11" s="54">
        <v>550</v>
      </c>
      <c r="I11" s="19"/>
      <c r="J11" s="59"/>
      <c r="K11" s="19"/>
      <c r="M11" s="1312"/>
      <c r="N11" s="1312"/>
      <c r="O11" s="1312"/>
    </row>
    <row r="12" spans="1:15" s="1314" customFormat="1" ht="12.95" customHeight="1">
      <c r="A12" s="6"/>
      <c r="B12" s="1313"/>
      <c r="C12" s="1313"/>
      <c r="D12" s="1313"/>
      <c r="E12" s="6"/>
      <c r="F12" s="6"/>
      <c r="I12" s="6"/>
      <c r="J12" s="6"/>
      <c r="K12" s="19"/>
      <c r="M12" s="1312"/>
      <c r="N12" s="1312"/>
      <c r="O12" s="1312"/>
    </row>
    <row r="13" spans="1:15" s="1316" customFormat="1" ht="12.95" customHeight="1">
      <c r="A13" s="7" t="s">
        <v>1</v>
      </c>
      <c r="B13" s="1315">
        <v>189</v>
      </c>
      <c r="C13" s="1315">
        <v>174</v>
      </c>
      <c r="D13" s="53">
        <v>180</v>
      </c>
      <c r="E13" s="199">
        <v>142</v>
      </c>
      <c r="F13" s="53">
        <v>125</v>
      </c>
      <c r="I13" s="16"/>
      <c r="J13" s="63"/>
      <c r="K13" s="16"/>
      <c r="M13" s="1312"/>
      <c r="N13" s="1312"/>
      <c r="O13" s="1312"/>
    </row>
    <row r="14" spans="1:15" s="1316" customFormat="1" ht="12.95" customHeight="1">
      <c r="A14" s="15" t="s">
        <v>1048</v>
      </c>
      <c r="B14" s="87">
        <v>83</v>
      </c>
      <c r="C14" s="87">
        <v>61</v>
      </c>
      <c r="D14" s="54">
        <v>164</v>
      </c>
      <c r="E14" s="66">
        <v>111</v>
      </c>
      <c r="F14" s="54">
        <v>88</v>
      </c>
      <c r="I14" s="19"/>
      <c r="J14" s="59"/>
      <c r="K14" s="19"/>
      <c r="M14" s="1312"/>
      <c r="N14" s="1312"/>
      <c r="O14" s="1312"/>
    </row>
    <row r="15" spans="1:15" s="1316" customFormat="1" ht="12.95" customHeight="1">
      <c r="A15" s="15" t="s">
        <v>1049</v>
      </c>
      <c r="B15" s="87">
        <v>106</v>
      </c>
      <c r="C15" s="87">
        <v>113</v>
      </c>
      <c r="D15" s="54">
        <v>16</v>
      </c>
      <c r="E15" s="66">
        <v>31</v>
      </c>
      <c r="F15" s="54">
        <v>37</v>
      </c>
      <c r="I15" s="19"/>
      <c r="J15" s="59"/>
      <c r="K15" s="19"/>
      <c r="M15" s="1312"/>
      <c r="N15" s="1312"/>
      <c r="O15" s="1312"/>
    </row>
    <row r="16" spans="1:15" s="1316" customFormat="1" ht="12.95" customHeight="1">
      <c r="A16" s="6"/>
      <c r="B16" s="87"/>
      <c r="C16" s="87"/>
      <c r="D16" s="53"/>
      <c r="E16" s="6"/>
      <c r="F16" s="6"/>
      <c r="I16" s="19"/>
      <c r="J16" s="6"/>
      <c r="K16" s="19"/>
      <c r="M16" s="1312"/>
      <c r="N16" s="1312"/>
      <c r="O16" s="1312"/>
    </row>
    <row r="17" spans="1:15" s="1316" customFormat="1" ht="12.95" customHeight="1">
      <c r="A17" s="7" t="s">
        <v>12</v>
      </c>
      <c r="B17" s="1315">
        <v>415</v>
      </c>
      <c r="C17" s="1315">
        <v>382</v>
      </c>
      <c r="D17" s="53">
        <v>302</v>
      </c>
      <c r="E17" s="199">
        <v>341</v>
      </c>
      <c r="F17" s="53">
        <v>303</v>
      </c>
      <c r="I17" s="16"/>
      <c r="J17" s="63"/>
      <c r="K17" s="16"/>
      <c r="M17" s="1312"/>
      <c r="N17" s="1312"/>
      <c r="O17" s="1312"/>
    </row>
    <row r="18" spans="1:15" s="1316" customFormat="1" ht="12.95" customHeight="1">
      <c r="A18" s="15" t="s">
        <v>1048</v>
      </c>
      <c r="B18" s="87">
        <v>190</v>
      </c>
      <c r="C18" s="87">
        <v>196</v>
      </c>
      <c r="D18" s="54">
        <v>192</v>
      </c>
      <c r="E18" s="66">
        <v>174</v>
      </c>
      <c r="F18" s="54">
        <v>124</v>
      </c>
      <c r="I18" s="19"/>
      <c r="J18" s="59"/>
      <c r="K18" s="19"/>
      <c r="M18" s="1312"/>
      <c r="N18" s="1312"/>
      <c r="O18" s="1312"/>
    </row>
    <row r="19" spans="1:15" s="1316" customFormat="1" ht="12.95" customHeight="1">
      <c r="A19" s="15" t="s">
        <v>1049</v>
      </c>
      <c r="B19" s="87">
        <v>225</v>
      </c>
      <c r="C19" s="87">
        <v>186</v>
      </c>
      <c r="D19" s="54">
        <v>110</v>
      </c>
      <c r="E19" s="66">
        <v>167</v>
      </c>
      <c r="F19" s="54">
        <v>179</v>
      </c>
      <c r="I19" s="19"/>
      <c r="J19" s="59"/>
      <c r="K19" s="19"/>
      <c r="M19" s="1312"/>
      <c r="N19" s="1312"/>
      <c r="O19" s="1312"/>
    </row>
    <row r="20" spans="1:15" s="1316" customFormat="1" ht="12.95" customHeight="1">
      <c r="A20" s="6"/>
      <c r="B20" s="87"/>
      <c r="C20" s="87"/>
      <c r="D20" s="87"/>
      <c r="E20" s="6"/>
      <c r="F20" s="6"/>
      <c r="I20" s="19"/>
      <c r="J20" s="6"/>
      <c r="K20" s="19"/>
      <c r="M20" s="1312"/>
      <c r="N20" s="1312"/>
      <c r="O20" s="1312"/>
    </row>
    <row r="21" spans="1:15" s="1316" customFormat="1" ht="12.95" customHeight="1">
      <c r="A21" s="7" t="s">
        <v>21</v>
      </c>
      <c r="B21" s="1315">
        <v>213</v>
      </c>
      <c r="C21" s="1315">
        <v>106</v>
      </c>
      <c r="D21" s="53">
        <v>73</v>
      </c>
      <c r="E21" s="199">
        <v>81</v>
      </c>
      <c r="F21" s="53">
        <v>110</v>
      </c>
      <c r="I21" s="16"/>
      <c r="J21" s="63"/>
      <c r="K21" s="16"/>
      <c r="M21" s="1312"/>
      <c r="N21" s="1312"/>
      <c r="O21" s="1312"/>
    </row>
    <row r="22" spans="1:15" s="1316" customFormat="1" ht="12.95" customHeight="1">
      <c r="A22" s="15" t="s">
        <v>1048</v>
      </c>
      <c r="B22" s="87">
        <v>134</v>
      </c>
      <c r="C22" s="87">
        <v>51</v>
      </c>
      <c r="D22" s="54">
        <v>46</v>
      </c>
      <c r="E22" s="66">
        <v>47</v>
      </c>
      <c r="F22" s="54">
        <v>51</v>
      </c>
      <c r="I22" s="19"/>
      <c r="J22" s="59"/>
      <c r="K22" s="19"/>
      <c r="M22" s="1312"/>
      <c r="N22" s="1312"/>
      <c r="O22" s="1312"/>
    </row>
    <row r="23" spans="1:15" s="1316" customFormat="1" ht="12.95" customHeight="1">
      <c r="A23" s="15" t="s">
        <v>1049</v>
      </c>
      <c r="B23" s="87">
        <v>79</v>
      </c>
      <c r="C23" s="87">
        <v>55</v>
      </c>
      <c r="D23" s="54">
        <v>27</v>
      </c>
      <c r="E23" s="66">
        <v>34</v>
      </c>
      <c r="F23" s="54">
        <v>59</v>
      </c>
      <c r="I23" s="19"/>
      <c r="J23" s="59"/>
      <c r="K23" s="19"/>
      <c r="M23" s="1312"/>
      <c r="N23" s="1312"/>
      <c r="O23" s="1312"/>
    </row>
    <row r="24" spans="1:15" s="1316" customFormat="1" ht="12.95" customHeight="1">
      <c r="A24" s="6"/>
      <c r="B24" s="87"/>
      <c r="C24" s="87"/>
      <c r="D24" s="87"/>
      <c r="E24" s="6"/>
      <c r="F24" s="6"/>
      <c r="I24" s="19"/>
      <c r="J24" s="6"/>
      <c r="K24" s="19"/>
      <c r="M24" s="1312"/>
      <c r="N24" s="1312"/>
      <c r="O24" s="1312"/>
    </row>
    <row r="25" spans="1:15" s="1316" customFormat="1" ht="12.95" customHeight="1">
      <c r="A25" s="7" t="s">
        <v>2</v>
      </c>
      <c r="B25" s="1315">
        <v>60</v>
      </c>
      <c r="C25" s="1315">
        <v>53</v>
      </c>
      <c r="D25" s="53">
        <v>47</v>
      </c>
      <c r="E25" s="199">
        <v>34</v>
      </c>
      <c r="F25" s="53">
        <v>34</v>
      </c>
      <c r="I25" s="16"/>
      <c r="J25" s="63"/>
      <c r="K25" s="16"/>
      <c r="M25" s="1312"/>
      <c r="N25" s="1312"/>
      <c r="O25" s="1312"/>
    </row>
    <row r="26" spans="1:15" s="1316" customFormat="1" ht="12.95" customHeight="1">
      <c r="A26" s="15" t="s">
        <v>1048</v>
      </c>
      <c r="B26" s="87">
        <v>17</v>
      </c>
      <c r="C26" s="87">
        <v>18</v>
      </c>
      <c r="D26" s="54">
        <v>21</v>
      </c>
      <c r="E26" s="66">
        <v>9</v>
      </c>
      <c r="F26" s="54">
        <v>1</v>
      </c>
      <c r="I26" s="19"/>
      <c r="J26" s="59"/>
      <c r="K26" s="19"/>
      <c r="M26" s="1312"/>
      <c r="N26" s="1312"/>
      <c r="O26" s="1312"/>
    </row>
    <row r="27" spans="1:15" s="1316" customFormat="1" ht="12.95" customHeight="1">
      <c r="A27" s="15" t="s">
        <v>1049</v>
      </c>
      <c r="B27" s="87">
        <v>43</v>
      </c>
      <c r="C27" s="87">
        <v>35</v>
      </c>
      <c r="D27" s="54">
        <v>26</v>
      </c>
      <c r="E27" s="66">
        <v>25</v>
      </c>
      <c r="F27" s="54">
        <v>33</v>
      </c>
      <c r="I27" s="19"/>
      <c r="J27" s="59"/>
      <c r="K27" s="19"/>
      <c r="M27" s="1312"/>
      <c r="N27" s="1312"/>
      <c r="O27" s="1312"/>
    </row>
    <row r="28" spans="1:15" s="1316" customFormat="1" ht="12.95" customHeight="1">
      <c r="A28" s="6"/>
      <c r="B28" s="87"/>
      <c r="C28" s="87"/>
      <c r="D28" s="87"/>
      <c r="E28" s="6"/>
      <c r="F28" s="6"/>
      <c r="I28" s="19"/>
      <c r="J28" s="6"/>
      <c r="K28" s="19"/>
      <c r="M28" s="1312"/>
      <c r="N28" s="1312"/>
      <c r="O28" s="1312"/>
    </row>
    <row r="29" spans="1:15" s="1316" customFormat="1" ht="12.95" customHeight="1">
      <c r="A29" s="7" t="s">
        <v>3</v>
      </c>
      <c r="B29" s="1315">
        <v>218</v>
      </c>
      <c r="C29" s="68">
        <v>242</v>
      </c>
      <c r="D29" s="53">
        <v>166</v>
      </c>
      <c r="E29" s="199">
        <v>164</v>
      </c>
      <c r="F29" s="199">
        <v>174</v>
      </c>
      <c r="I29" s="16"/>
      <c r="J29" s="63"/>
      <c r="K29" s="16"/>
      <c r="M29" s="1312"/>
      <c r="N29" s="1312"/>
      <c r="O29" s="1312"/>
    </row>
    <row r="30" spans="1:15" s="1317" customFormat="1" ht="12.95" customHeight="1">
      <c r="A30" s="15" t="s">
        <v>1048</v>
      </c>
      <c r="B30" s="87">
        <v>60</v>
      </c>
      <c r="C30" s="30">
        <v>83</v>
      </c>
      <c r="D30" s="54">
        <v>65</v>
      </c>
      <c r="E30" s="66">
        <v>76</v>
      </c>
      <c r="F30" s="66">
        <v>38</v>
      </c>
      <c r="I30" s="19"/>
      <c r="J30" s="59"/>
      <c r="K30" s="19"/>
      <c r="M30" s="1312"/>
      <c r="N30" s="1312"/>
      <c r="O30" s="1312"/>
    </row>
    <row r="31" spans="1:15" s="1316" customFormat="1" ht="12.95" customHeight="1">
      <c r="A31" s="15" t="s">
        <v>1049</v>
      </c>
      <c r="B31" s="87">
        <v>158</v>
      </c>
      <c r="C31" s="30">
        <v>159</v>
      </c>
      <c r="D31" s="54">
        <v>101</v>
      </c>
      <c r="E31" s="66">
        <v>88</v>
      </c>
      <c r="F31" s="66">
        <v>136</v>
      </c>
      <c r="I31" s="19"/>
      <c r="J31" s="59"/>
      <c r="K31" s="19"/>
      <c r="M31" s="1312"/>
      <c r="N31" s="1312"/>
      <c r="O31" s="1312"/>
    </row>
    <row r="32" spans="1:15" s="1316" customFormat="1" ht="12.95" customHeight="1">
      <c r="A32" s="6"/>
      <c r="B32" s="87"/>
      <c r="C32" s="87"/>
      <c r="D32" s="87"/>
      <c r="E32" s="6"/>
      <c r="F32" s="6"/>
      <c r="I32" s="19"/>
      <c r="J32" s="6"/>
      <c r="K32" s="19"/>
      <c r="M32" s="1312"/>
      <c r="N32" s="1312"/>
      <c r="O32" s="1312"/>
    </row>
    <row r="33" spans="1:15" s="1316" customFormat="1" ht="12.95" customHeight="1">
      <c r="A33" s="7" t="s">
        <v>4</v>
      </c>
      <c r="B33" s="1315">
        <v>108</v>
      </c>
      <c r="C33" s="68">
        <v>74</v>
      </c>
      <c r="D33" s="53">
        <v>79</v>
      </c>
      <c r="E33" s="199">
        <v>63</v>
      </c>
      <c r="F33" s="199">
        <v>51</v>
      </c>
      <c r="I33" s="16"/>
      <c r="J33" s="63"/>
      <c r="K33" s="16"/>
      <c r="M33" s="1312"/>
      <c r="N33" s="1312"/>
      <c r="O33" s="1312"/>
    </row>
    <row r="34" spans="1:15" s="1316" customFormat="1" ht="12.95" customHeight="1">
      <c r="A34" s="15" t="s">
        <v>1048</v>
      </c>
      <c r="B34" s="87">
        <v>69</v>
      </c>
      <c r="C34" s="30">
        <v>58</v>
      </c>
      <c r="D34" s="54">
        <v>62</v>
      </c>
      <c r="E34" s="66">
        <v>43</v>
      </c>
      <c r="F34" s="66">
        <v>28</v>
      </c>
      <c r="I34" s="19"/>
      <c r="J34" s="59"/>
      <c r="K34" s="19"/>
      <c r="M34" s="1312"/>
      <c r="N34" s="1312"/>
      <c r="O34" s="1312"/>
    </row>
    <row r="35" spans="1:15" s="1316" customFormat="1" ht="12.95" customHeight="1">
      <c r="A35" s="15" t="s">
        <v>1049</v>
      </c>
      <c r="B35" s="87">
        <v>39</v>
      </c>
      <c r="C35" s="30">
        <v>16</v>
      </c>
      <c r="D35" s="54">
        <v>17</v>
      </c>
      <c r="E35" s="66">
        <v>20</v>
      </c>
      <c r="F35" s="66">
        <v>23</v>
      </c>
      <c r="I35" s="19"/>
      <c r="J35" s="59"/>
      <c r="K35" s="19"/>
      <c r="M35" s="1312"/>
      <c r="N35" s="1312"/>
      <c r="O35" s="1312"/>
    </row>
    <row r="36" spans="1:15" s="1316" customFormat="1" ht="12.95" customHeight="1">
      <c r="A36" s="6"/>
      <c r="B36" s="87"/>
      <c r="C36" s="87"/>
      <c r="D36" s="87"/>
      <c r="E36" s="6"/>
      <c r="F36" s="6"/>
      <c r="I36" s="19"/>
      <c r="J36" s="6"/>
      <c r="K36" s="19"/>
      <c r="M36" s="1312"/>
      <c r="N36" s="1312"/>
      <c r="O36" s="1312"/>
    </row>
    <row r="37" spans="1:15" s="1316" customFormat="1" ht="12.95" customHeight="1">
      <c r="A37" s="7" t="s">
        <v>5</v>
      </c>
      <c r="B37" s="1315">
        <v>217</v>
      </c>
      <c r="C37" s="68">
        <v>225</v>
      </c>
      <c r="D37" s="53">
        <v>144</v>
      </c>
      <c r="E37" s="199">
        <v>86</v>
      </c>
      <c r="F37" s="199">
        <v>104</v>
      </c>
      <c r="I37" s="16"/>
      <c r="J37" s="63"/>
      <c r="K37" s="16"/>
      <c r="M37" s="1312"/>
      <c r="N37" s="1312"/>
      <c r="O37" s="1312"/>
    </row>
    <row r="38" spans="1:15" s="1316" customFormat="1" ht="12.95" customHeight="1">
      <c r="A38" s="15" t="s">
        <v>1048</v>
      </c>
      <c r="B38" s="87">
        <v>63</v>
      </c>
      <c r="C38" s="30">
        <v>72</v>
      </c>
      <c r="D38" s="54">
        <v>50</v>
      </c>
      <c r="E38" s="66">
        <v>45</v>
      </c>
      <c r="F38" s="66">
        <v>21</v>
      </c>
      <c r="I38" s="19"/>
      <c r="J38" s="59"/>
      <c r="K38" s="19"/>
      <c r="M38" s="1312"/>
      <c r="N38" s="1312"/>
      <c r="O38" s="1312"/>
    </row>
    <row r="39" spans="1:15" s="1316" customFormat="1" ht="12.95" customHeight="1">
      <c r="A39" s="15" t="s">
        <v>1049</v>
      </c>
      <c r="B39" s="87">
        <v>154</v>
      </c>
      <c r="C39" s="30">
        <v>153</v>
      </c>
      <c r="D39" s="54">
        <v>94</v>
      </c>
      <c r="E39" s="66">
        <v>41</v>
      </c>
      <c r="F39" s="66">
        <v>83</v>
      </c>
      <c r="I39" s="19"/>
      <c r="J39" s="59"/>
      <c r="K39" s="19"/>
      <c r="M39" s="1312"/>
      <c r="N39" s="1312"/>
      <c r="O39" s="1312"/>
    </row>
    <row r="40" spans="1:15" s="1316" customFormat="1" ht="12.95" customHeight="1">
      <c r="A40" s="6"/>
      <c r="B40" s="87"/>
      <c r="C40" s="87"/>
      <c r="D40" s="87"/>
      <c r="E40" s="6"/>
      <c r="F40" s="6"/>
      <c r="I40" s="19"/>
      <c r="J40" s="6"/>
      <c r="K40" s="19"/>
      <c r="M40" s="1312"/>
      <c r="N40" s="1312"/>
      <c r="O40" s="1312"/>
    </row>
    <row r="41" spans="1:15" s="1316" customFormat="1" ht="12.95" customHeight="1">
      <c r="A41" s="34" t="s">
        <v>156</v>
      </c>
      <c r="B41" s="1315">
        <v>453</v>
      </c>
      <c r="C41" s="68">
        <v>556</v>
      </c>
      <c r="D41" s="53">
        <v>608</v>
      </c>
      <c r="E41" s="68">
        <v>512</v>
      </c>
      <c r="F41" s="199">
        <v>446</v>
      </c>
      <c r="I41" s="16"/>
      <c r="J41" s="63"/>
      <c r="K41" s="16"/>
      <c r="M41" s="1312"/>
      <c r="N41" s="1312"/>
      <c r="O41" s="1312"/>
    </row>
    <row r="42" spans="1:15" s="1316" customFormat="1" ht="12.95" customHeight="1">
      <c r="A42" s="15" t="s">
        <v>1048</v>
      </c>
      <c r="B42" s="87">
        <v>453</v>
      </c>
      <c r="C42" s="30">
        <v>556</v>
      </c>
      <c r="D42" s="54">
        <v>608</v>
      </c>
      <c r="E42" s="30">
        <v>512</v>
      </c>
      <c r="F42" s="66">
        <v>446</v>
      </c>
      <c r="I42" s="19"/>
      <c r="J42" s="59"/>
      <c r="K42" s="19"/>
      <c r="M42" s="1312"/>
      <c r="N42" s="1312"/>
      <c r="O42" s="1312"/>
    </row>
    <row r="43" spans="1:15" s="1316" customFormat="1" ht="12.95" customHeight="1">
      <c r="A43" s="15" t="s">
        <v>1049</v>
      </c>
      <c r="B43" s="18" t="s">
        <v>37</v>
      </c>
      <c r="C43" s="30" t="s">
        <v>37</v>
      </c>
      <c r="D43" s="54" t="s">
        <v>37</v>
      </c>
      <c r="E43" s="30" t="s">
        <v>37</v>
      </c>
      <c r="F43" s="30" t="s">
        <v>37</v>
      </c>
      <c r="I43" s="19"/>
      <c r="J43" s="59"/>
      <c r="K43" s="19"/>
      <c r="M43" s="1312"/>
      <c r="N43" s="1312"/>
      <c r="O43" s="1312"/>
    </row>
    <row r="44" spans="1:15" s="1316" customFormat="1" ht="12.95" customHeight="1">
      <c r="A44" s="6"/>
      <c r="B44" s="87"/>
      <c r="C44" s="87"/>
      <c r="D44" s="87"/>
      <c r="E44" s="43"/>
      <c r="F44" s="43"/>
      <c r="I44" s="19"/>
      <c r="J44" s="6"/>
      <c r="K44" s="19"/>
      <c r="M44" s="1312"/>
      <c r="N44" s="1312"/>
      <c r="O44" s="1312"/>
    </row>
    <row r="45" spans="1:15" s="1316" customFormat="1" ht="12.95" customHeight="1">
      <c r="A45" s="34" t="s">
        <v>262</v>
      </c>
      <c r="B45" s="1315">
        <v>416</v>
      </c>
      <c r="C45" s="68">
        <v>338</v>
      </c>
      <c r="D45" s="53">
        <v>441</v>
      </c>
      <c r="E45" s="68">
        <v>413</v>
      </c>
      <c r="F45" s="199">
        <v>281</v>
      </c>
      <c r="I45" s="16"/>
      <c r="J45" s="63"/>
      <c r="K45" s="16"/>
      <c r="M45" s="1312"/>
      <c r="N45" s="1312"/>
      <c r="O45" s="1312"/>
    </row>
    <row r="46" spans="1:15" s="1316" customFormat="1" ht="12.95" customHeight="1">
      <c r="A46" s="15" t="s">
        <v>1048</v>
      </c>
      <c r="B46" s="87">
        <v>416</v>
      </c>
      <c r="C46" s="30">
        <v>336</v>
      </c>
      <c r="D46" s="54">
        <v>441</v>
      </c>
      <c r="E46" s="30">
        <v>413</v>
      </c>
      <c r="F46" s="66">
        <v>281</v>
      </c>
      <c r="I46" s="19"/>
      <c r="J46" s="59"/>
      <c r="K46" s="19"/>
      <c r="M46" s="1312"/>
      <c r="N46" s="1312"/>
      <c r="O46" s="1312"/>
    </row>
    <row r="47" spans="1:15" s="1316" customFormat="1" ht="12.95" customHeight="1">
      <c r="A47" s="15" t="s">
        <v>1049</v>
      </c>
      <c r="B47" s="87" t="s">
        <v>37</v>
      </c>
      <c r="C47" s="30">
        <v>2</v>
      </c>
      <c r="D47" s="54" t="s">
        <v>37</v>
      </c>
      <c r="E47" s="30" t="s">
        <v>37</v>
      </c>
      <c r="F47" s="30" t="s">
        <v>37</v>
      </c>
      <c r="M47" s="1312"/>
      <c r="N47" s="1312"/>
      <c r="O47" s="1312"/>
    </row>
    <row r="48" spans="1:15" s="1316" customFormat="1" ht="12.95" customHeight="1">
      <c r="A48" s="88"/>
      <c r="B48" s="88"/>
      <c r="D48" s="88"/>
    </row>
    <row r="49" spans="1:6" s="147" customFormat="1">
      <c r="A49" s="149"/>
      <c r="B49" s="88"/>
      <c r="D49" s="88"/>
      <c r="E49" s="153"/>
      <c r="F49" s="153"/>
    </row>
    <row r="50" spans="1:6" s="147" customFormat="1" ht="35.25" customHeight="1">
      <c r="A50" s="150"/>
      <c r="B50" s="88"/>
      <c r="D50" s="88"/>
      <c r="E50" s="153"/>
      <c r="F50" s="153"/>
    </row>
    <row r="51" spans="1:6" s="147" customFormat="1" ht="12.95" customHeight="1">
      <c r="A51" s="150"/>
      <c r="B51" s="151"/>
      <c r="D51" s="151"/>
      <c r="E51" s="153"/>
      <c r="F51" s="153"/>
    </row>
    <row r="52" spans="1:6" s="147" customFormat="1" ht="12.95" customHeight="1">
      <c r="A52" s="150"/>
      <c r="B52" s="1318">
        <f>B45+B41+B37+B33+B29+B25+B21+B17+B13-B9</f>
        <v>0</v>
      </c>
      <c r="D52" s="1318">
        <f>D45+D41+D37+D33+D29+D25+D21+D17+D13-D9</f>
        <v>0</v>
      </c>
      <c r="E52" s="153"/>
      <c r="F52" s="153"/>
    </row>
    <row r="53" spans="1:6" s="147" customFormat="1" ht="12.95" customHeight="1">
      <c r="A53" s="150"/>
      <c r="B53" s="151"/>
      <c r="D53" s="151"/>
      <c r="E53" s="153"/>
      <c r="F53" s="153"/>
    </row>
    <row r="54" spans="1:6" s="147" customFormat="1" ht="12.95" customHeight="1">
      <c r="A54" s="150"/>
      <c r="B54" s="151"/>
      <c r="D54" s="151"/>
      <c r="E54" s="153"/>
      <c r="F54" s="153"/>
    </row>
    <row r="55" spans="1:6" s="147" customFormat="1" ht="12.95" customHeight="1">
      <c r="A55" s="150"/>
      <c r="B55" s="151"/>
      <c r="D55" s="151"/>
      <c r="E55" s="153"/>
      <c r="F55" s="153"/>
    </row>
    <row r="56" spans="1:6" s="147" customFormat="1" ht="12.95" customHeight="1">
      <c r="A56" s="150"/>
      <c r="B56" s="151"/>
      <c r="D56" s="151"/>
      <c r="E56" s="153"/>
      <c r="F56" s="153"/>
    </row>
    <row r="57" spans="1:6" s="147" customFormat="1" ht="18" customHeight="1">
      <c r="A57" s="1121" t="s">
        <v>1286</v>
      </c>
      <c r="B57" s="151"/>
      <c r="D57" s="151"/>
      <c r="E57" s="153"/>
      <c r="F57" s="153"/>
    </row>
    <row r="58" spans="1:6" s="147" customFormat="1" ht="18" customHeight="1">
      <c r="A58" s="71" t="s">
        <v>263</v>
      </c>
      <c r="B58" s="151"/>
      <c r="D58" s="151"/>
      <c r="E58" s="153"/>
      <c r="F58" s="153"/>
    </row>
    <row r="59" spans="1:6" s="147" customFormat="1" ht="18" customHeight="1">
      <c r="A59" s="613"/>
      <c r="B59" s="4">
        <v>2021</v>
      </c>
      <c r="C59" s="4">
        <v>2022</v>
      </c>
      <c r="D59" s="4">
        <v>2023</v>
      </c>
      <c r="E59" s="4">
        <v>2024</v>
      </c>
      <c r="F59" s="4">
        <v>2025</v>
      </c>
    </row>
    <row r="60" spans="1:6" s="147" customFormat="1" ht="12.95" customHeight="1">
      <c r="A60" s="95"/>
      <c r="B60" s="151"/>
      <c r="D60" s="151"/>
      <c r="E60" s="153"/>
      <c r="F60" s="153"/>
    </row>
    <row r="61" spans="1:6" s="147" customFormat="1" ht="12.95" customHeight="1">
      <c r="A61" s="1750" t="s">
        <v>258</v>
      </c>
      <c r="B61" s="1750"/>
      <c r="C61" s="1750"/>
      <c r="D61" s="1750"/>
      <c r="E61" s="1750"/>
      <c r="F61" s="153"/>
    </row>
    <row r="62" spans="1:6" s="147" customFormat="1" ht="12.95" customHeight="1">
      <c r="A62" s="95"/>
      <c r="B62" s="151"/>
      <c r="D62" s="151"/>
      <c r="E62" s="153"/>
      <c r="F62" s="153"/>
    </row>
    <row r="63" spans="1:6" s="147" customFormat="1" ht="12.95" customHeight="1">
      <c r="A63" s="7" t="s">
        <v>0</v>
      </c>
      <c r="B63" s="53">
        <v>1302</v>
      </c>
      <c r="C63" s="53">
        <v>1152</v>
      </c>
      <c r="D63" s="53">
        <v>1125</v>
      </c>
      <c r="E63" s="53">
        <v>1057</v>
      </c>
      <c r="F63" s="58">
        <v>928</v>
      </c>
    </row>
    <row r="64" spans="1:6" s="147" customFormat="1" ht="12.95" customHeight="1">
      <c r="A64" s="15" t="s">
        <v>1048</v>
      </c>
      <c r="B64" s="54">
        <v>845</v>
      </c>
      <c r="C64" s="54">
        <v>744</v>
      </c>
      <c r="D64" s="54">
        <v>915</v>
      </c>
      <c r="E64" s="66">
        <v>806</v>
      </c>
      <c r="F64" s="66">
        <v>616</v>
      </c>
    </row>
    <row r="65" spans="1:6" s="147" customFormat="1" ht="12.95" customHeight="1">
      <c r="A65" s="15" t="s">
        <v>1049</v>
      </c>
      <c r="B65" s="54">
        <v>457</v>
      </c>
      <c r="C65" s="54">
        <v>408</v>
      </c>
      <c r="D65" s="54">
        <v>210</v>
      </c>
      <c r="E65" s="66">
        <v>251</v>
      </c>
      <c r="F65" s="66">
        <v>312</v>
      </c>
    </row>
    <row r="66" spans="1:6" s="147" customFormat="1" ht="12.95" customHeight="1">
      <c r="A66" s="6"/>
      <c r="B66" s="54"/>
      <c r="C66" s="53"/>
      <c r="D66" s="54"/>
      <c r="E66" s="1319"/>
      <c r="F66" s="1319"/>
    </row>
    <row r="67" spans="1:6" s="147" customFormat="1" ht="12.95" customHeight="1">
      <c r="A67" s="7" t="s">
        <v>1</v>
      </c>
      <c r="B67" s="53">
        <v>94</v>
      </c>
      <c r="C67" s="53">
        <v>87</v>
      </c>
      <c r="D67" s="53">
        <v>90</v>
      </c>
      <c r="E67" s="68">
        <v>85</v>
      </c>
      <c r="F67" s="199">
        <v>70</v>
      </c>
    </row>
    <row r="68" spans="1:6" s="147" customFormat="1" ht="12.95" customHeight="1">
      <c r="A68" s="15" t="s">
        <v>1048</v>
      </c>
      <c r="B68" s="54">
        <v>29</v>
      </c>
      <c r="C68" s="54">
        <v>33</v>
      </c>
      <c r="D68" s="54">
        <v>81</v>
      </c>
      <c r="E68" s="30">
        <v>66</v>
      </c>
      <c r="F68" s="66">
        <v>48</v>
      </c>
    </row>
    <row r="69" spans="1:6" s="147" customFormat="1" ht="12.95" customHeight="1">
      <c r="A69" s="15" t="s">
        <v>1049</v>
      </c>
      <c r="B69" s="54">
        <v>65</v>
      </c>
      <c r="C69" s="54">
        <v>54</v>
      </c>
      <c r="D69" s="54">
        <v>9</v>
      </c>
      <c r="E69" s="30">
        <v>19</v>
      </c>
      <c r="F69" s="66">
        <v>22</v>
      </c>
    </row>
    <row r="70" spans="1:6" s="147" customFormat="1" ht="12.95" customHeight="1">
      <c r="A70" s="6"/>
      <c r="B70" s="54"/>
      <c r="C70" s="53"/>
      <c r="D70" s="54"/>
      <c r="E70" s="1320"/>
      <c r="F70" s="1320"/>
    </row>
    <row r="71" spans="1:6" s="147" customFormat="1" ht="12.95" customHeight="1">
      <c r="A71" s="7" t="s">
        <v>12</v>
      </c>
      <c r="B71" s="53">
        <v>229</v>
      </c>
      <c r="C71" s="53">
        <v>221</v>
      </c>
      <c r="D71" s="53">
        <v>174</v>
      </c>
      <c r="E71" s="68">
        <v>216</v>
      </c>
      <c r="F71" s="199">
        <v>177</v>
      </c>
    </row>
    <row r="72" spans="1:6" s="147" customFormat="1" ht="12.95" customHeight="1">
      <c r="A72" s="15" t="s">
        <v>1048</v>
      </c>
      <c r="B72" s="54">
        <v>99</v>
      </c>
      <c r="C72" s="54">
        <v>106</v>
      </c>
      <c r="D72" s="54">
        <v>111</v>
      </c>
      <c r="E72" s="30">
        <v>110</v>
      </c>
      <c r="F72" s="66">
        <v>77</v>
      </c>
    </row>
    <row r="73" spans="1:6" s="147" customFormat="1" ht="12.95" customHeight="1">
      <c r="A73" s="15" t="s">
        <v>1049</v>
      </c>
      <c r="B73" s="54">
        <v>130</v>
      </c>
      <c r="C73" s="54">
        <v>115</v>
      </c>
      <c r="D73" s="54">
        <v>63</v>
      </c>
      <c r="E73" s="30">
        <v>106</v>
      </c>
      <c r="F73" s="66">
        <v>100</v>
      </c>
    </row>
    <row r="74" spans="1:6" s="147" customFormat="1" ht="12.95" customHeight="1">
      <c r="A74" s="6"/>
      <c r="B74" s="54"/>
      <c r="C74" s="53"/>
      <c r="D74" s="54"/>
      <c r="E74" s="1320"/>
      <c r="F74" s="1320"/>
    </row>
    <row r="75" spans="1:6" s="147" customFormat="1" ht="12.95" customHeight="1">
      <c r="A75" s="7" t="s">
        <v>21</v>
      </c>
      <c r="B75" s="53">
        <v>122</v>
      </c>
      <c r="C75" s="53">
        <v>59</v>
      </c>
      <c r="D75" s="53">
        <v>42</v>
      </c>
      <c r="E75" s="68">
        <v>48</v>
      </c>
      <c r="F75" s="199">
        <v>68</v>
      </c>
    </row>
    <row r="76" spans="1:6" s="147" customFormat="1" ht="12.95" customHeight="1">
      <c r="A76" s="15" t="s">
        <v>1048</v>
      </c>
      <c r="B76" s="54">
        <v>78</v>
      </c>
      <c r="C76" s="54">
        <v>26</v>
      </c>
      <c r="D76" s="54">
        <v>25</v>
      </c>
      <c r="E76" s="30">
        <v>28</v>
      </c>
      <c r="F76" s="66">
        <v>36</v>
      </c>
    </row>
    <row r="77" spans="1:6" s="147" customFormat="1" ht="12.95" customHeight="1">
      <c r="A77" s="15" t="s">
        <v>1049</v>
      </c>
      <c r="B77" s="54">
        <v>44</v>
      </c>
      <c r="C77" s="54">
        <v>33</v>
      </c>
      <c r="D77" s="54">
        <v>17</v>
      </c>
      <c r="E77" s="30">
        <v>20</v>
      </c>
      <c r="F77" s="66">
        <v>32</v>
      </c>
    </row>
    <row r="78" spans="1:6" s="147" customFormat="1" ht="12.95" customHeight="1">
      <c r="A78" s="6"/>
      <c r="B78" s="54"/>
      <c r="C78" s="53"/>
      <c r="D78" s="54"/>
      <c r="E78" s="1320"/>
      <c r="F78" s="1320"/>
    </row>
    <row r="79" spans="1:6" s="147" customFormat="1" ht="12.95" customHeight="1">
      <c r="A79" s="7" t="s">
        <v>2</v>
      </c>
      <c r="B79" s="53">
        <v>35</v>
      </c>
      <c r="C79" s="53">
        <v>32</v>
      </c>
      <c r="D79" s="53">
        <v>27</v>
      </c>
      <c r="E79" s="68">
        <v>18</v>
      </c>
      <c r="F79" s="199">
        <v>24</v>
      </c>
    </row>
    <row r="80" spans="1:6" s="147" customFormat="1" ht="12.95" customHeight="1">
      <c r="A80" s="15" t="s">
        <v>1048</v>
      </c>
      <c r="B80" s="54">
        <v>11</v>
      </c>
      <c r="C80" s="54">
        <v>9</v>
      </c>
      <c r="D80" s="54">
        <v>11</v>
      </c>
      <c r="E80" s="30">
        <v>3</v>
      </c>
      <c r="F80" s="66">
        <v>1</v>
      </c>
    </row>
    <row r="81" spans="1:6" s="147" customFormat="1" ht="12.95" customHeight="1">
      <c r="A81" s="15" t="s">
        <v>1049</v>
      </c>
      <c r="B81" s="54">
        <v>24</v>
      </c>
      <c r="C81" s="54">
        <v>23</v>
      </c>
      <c r="D81" s="54">
        <v>16</v>
      </c>
      <c r="E81" s="30">
        <v>15</v>
      </c>
      <c r="F81" s="30">
        <v>23</v>
      </c>
    </row>
    <row r="82" spans="1:6" s="147" customFormat="1" ht="12.95" customHeight="1">
      <c r="A82" s="6"/>
      <c r="B82" s="149"/>
      <c r="C82" s="53"/>
      <c r="D82" s="149"/>
      <c r="E82" s="1320"/>
      <c r="F82" s="1320"/>
    </row>
    <row r="83" spans="1:6" s="147" customFormat="1" ht="12.95" customHeight="1">
      <c r="A83" s="7" t="s">
        <v>3</v>
      </c>
      <c r="B83" s="94">
        <v>118</v>
      </c>
      <c r="C83" s="53">
        <v>130</v>
      </c>
      <c r="D83" s="53">
        <v>94</v>
      </c>
      <c r="E83" s="68">
        <v>101</v>
      </c>
      <c r="F83" s="199">
        <v>87</v>
      </c>
    </row>
    <row r="84" spans="1:6" s="147" customFormat="1" ht="12.95" customHeight="1">
      <c r="A84" s="15" t="s">
        <v>1048</v>
      </c>
      <c r="B84" s="149">
        <v>36</v>
      </c>
      <c r="C84" s="54">
        <v>43</v>
      </c>
      <c r="D84" s="54">
        <v>40</v>
      </c>
      <c r="E84" s="30">
        <v>42</v>
      </c>
      <c r="F84" s="66">
        <v>17</v>
      </c>
    </row>
    <row r="85" spans="1:6" s="147" customFormat="1" ht="12.95" customHeight="1">
      <c r="A85" s="15" t="s">
        <v>1049</v>
      </c>
      <c r="B85" s="149">
        <v>82</v>
      </c>
      <c r="C85" s="54">
        <v>87</v>
      </c>
      <c r="D85" s="54">
        <v>54</v>
      </c>
      <c r="E85" s="30">
        <v>59</v>
      </c>
      <c r="F85" s="66">
        <v>70</v>
      </c>
    </row>
    <row r="86" spans="1:6" s="147" customFormat="1" ht="12.95" customHeight="1">
      <c r="A86" s="6"/>
      <c r="B86" s="149"/>
      <c r="C86" s="53"/>
      <c r="D86" s="149"/>
      <c r="E86" s="1320"/>
      <c r="F86" s="1320"/>
    </row>
    <row r="87" spans="1:6" s="147" customFormat="1" ht="12.95" customHeight="1">
      <c r="A87" s="7" t="s">
        <v>4</v>
      </c>
      <c r="B87" s="94">
        <v>73</v>
      </c>
      <c r="C87" s="53">
        <v>44</v>
      </c>
      <c r="D87" s="53">
        <v>41</v>
      </c>
      <c r="E87" s="68">
        <v>40</v>
      </c>
      <c r="F87" s="199">
        <v>36</v>
      </c>
    </row>
    <row r="88" spans="1:6" s="147" customFormat="1" ht="12.95" customHeight="1">
      <c r="A88" s="15" t="s">
        <v>1048</v>
      </c>
      <c r="B88" s="149">
        <v>41</v>
      </c>
      <c r="C88" s="54">
        <v>34</v>
      </c>
      <c r="D88" s="54">
        <v>33</v>
      </c>
      <c r="E88" s="30">
        <v>27</v>
      </c>
      <c r="F88" s="66">
        <v>21</v>
      </c>
    </row>
    <row r="89" spans="1:6" s="147" customFormat="1" ht="12.95" customHeight="1">
      <c r="A89" s="15" t="s">
        <v>1049</v>
      </c>
      <c r="B89" s="149">
        <v>32</v>
      </c>
      <c r="C89" s="54">
        <v>10</v>
      </c>
      <c r="D89" s="54">
        <v>8</v>
      </c>
      <c r="E89" s="30">
        <v>13</v>
      </c>
      <c r="F89" s="66">
        <v>15</v>
      </c>
    </row>
    <row r="90" spans="1:6" s="147" customFormat="1" ht="12.95" customHeight="1">
      <c r="A90" s="6"/>
      <c r="B90" s="149"/>
      <c r="C90" s="53"/>
      <c r="D90" s="149"/>
      <c r="E90" s="1320"/>
      <c r="F90" s="1320"/>
    </row>
    <row r="91" spans="1:6" s="147" customFormat="1" ht="12.95" customHeight="1">
      <c r="A91" s="7" t="s">
        <v>5</v>
      </c>
      <c r="B91" s="94">
        <v>108</v>
      </c>
      <c r="C91" s="53">
        <v>124</v>
      </c>
      <c r="D91" s="53">
        <v>79</v>
      </c>
      <c r="E91" s="68">
        <v>43</v>
      </c>
      <c r="F91" s="199">
        <v>60</v>
      </c>
    </row>
    <row r="92" spans="1:6" s="147" customFormat="1" ht="12.95" customHeight="1">
      <c r="A92" s="15" t="s">
        <v>1048</v>
      </c>
      <c r="B92" s="149">
        <v>28</v>
      </c>
      <c r="C92" s="54">
        <v>40</v>
      </c>
      <c r="D92" s="54">
        <v>36</v>
      </c>
      <c r="E92" s="30">
        <v>24</v>
      </c>
      <c r="F92" s="66">
        <v>10</v>
      </c>
    </row>
    <row r="93" spans="1:6" s="147" customFormat="1" ht="12.95" customHeight="1">
      <c r="A93" s="15" t="s">
        <v>1049</v>
      </c>
      <c r="B93" s="149">
        <v>80</v>
      </c>
      <c r="C93" s="54">
        <v>84</v>
      </c>
      <c r="D93" s="54">
        <v>43</v>
      </c>
      <c r="E93" s="30">
        <v>19</v>
      </c>
      <c r="F93" s="66">
        <v>50</v>
      </c>
    </row>
    <row r="94" spans="1:6" s="147" customFormat="1" ht="12.95" customHeight="1">
      <c r="A94" s="6"/>
      <c r="B94" s="149"/>
      <c r="C94" s="53"/>
      <c r="D94" s="149"/>
      <c r="E94" s="1320"/>
      <c r="F94" s="1320"/>
    </row>
    <row r="95" spans="1:6" s="147" customFormat="1" ht="12.95" customHeight="1">
      <c r="A95" s="34" t="s">
        <v>156</v>
      </c>
      <c r="B95" s="94">
        <v>276</v>
      </c>
      <c r="C95" s="53">
        <v>268</v>
      </c>
      <c r="D95" s="53">
        <v>318</v>
      </c>
      <c r="E95" s="68">
        <v>268</v>
      </c>
      <c r="F95" s="199">
        <v>248</v>
      </c>
    </row>
    <row r="96" spans="1:6" s="147" customFormat="1">
      <c r="A96" s="15" t="s">
        <v>1048</v>
      </c>
      <c r="B96" s="149">
        <v>276</v>
      </c>
      <c r="C96" s="54">
        <v>268</v>
      </c>
      <c r="D96" s="54">
        <v>318</v>
      </c>
      <c r="E96" s="30">
        <v>268</v>
      </c>
      <c r="F96" s="66">
        <v>248</v>
      </c>
    </row>
    <row r="97" spans="1:6" s="147" customFormat="1">
      <c r="A97" s="15" t="s">
        <v>1049</v>
      </c>
      <c r="B97" s="54" t="s">
        <v>37</v>
      </c>
      <c r="C97" s="54" t="s">
        <v>37</v>
      </c>
      <c r="D97" s="54" t="s">
        <v>37</v>
      </c>
      <c r="E97" s="54" t="s">
        <v>37</v>
      </c>
      <c r="F97" s="54" t="s">
        <v>37</v>
      </c>
    </row>
    <row r="98" spans="1:6" s="2" customFormat="1" ht="12.95" customHeight="1">
      <c r="A98" s="6"/>
      <c r="B98" s="71"/>
      <c r="C98" s="53"/>
      <c r="D98" s="71"/>
      <c r="E98" s="1320"/>
      <c r="F98" s="1320"/>
    </row>
    <row r="99" spans="1:6" s="153" customFormat="1" ht="12.95" customHeight="1">
      <c r="A99" s="34" t="s">
        <v>262</v>
      </c>
      <c r="B99" s="94">
        <v>247</v>
      </c>
      <c r="C99" s="53">
        <v>187</v>
      </c>
      <c r="D99" s="53">
        <v>260</v>
      </c>
      <c r="E99" s="68">
        <v>268</v>
      </c>
      <c r="F99" s="199">
        <v>158</v>
      </c>
    </row>
    <row r="100" spans="1:6" s="153" customFormat="1" ht="12.95" customHeight="1">
      <c r="A100" s="15" t="s">
        <v>1048</v>
      </c>
      <c r="B100" s="149">
        <v>247</v>
      </c>
      <c r="C100" s="54">
        <v>185</v>
      </c>
      <c r="D100" s="54">
        <v>260</v>
      </c>
      <c r="E100" s="30">
        <v>268</v>
      </c>
      <c r="F100" s="66">
        <v>158</v>
      </c>
    </row>
    <row r="101" spans="1:6" s="147" customFormat="1" ht="12.75" customHeight="1">
      <c r="A101" s="15" t="s">
        <v>1049</v>
      </c>
      <c r="B101" s="54" t="s">
        <v>37</v>
      </c>
      <c r="C101" s="54">
        <v>2</v>
      </c>
      <c r="D101" s="54" t="s">
        <v>37</v>
      </c>
      <c r="E101" s="54" t="s">
        <v>37</v>
      </c>
      <c r="F101" s="54" t="s">
        <v>37</v>
      </c>
    </row>
    <row r="102" spans="1:6" s="147" customFormat="1" ht="12.75" customHeight="1">
      <c r="A102" s="150"/>
      <c r="E102" s="153"/>
      <c r="F102" s="1319"/>
    </row>
    <row r="103" spans="1:6" s="147" customFormat="1" ht="12.75" customHeight="1">
      <c r="A103" s="150"/>
      <c r="B103" s="88"/>
      <c r="D103" s="88"/>
      <c r="E103" s="153"/>
      <c r="F103" s="1319"/>
    </row>
    <row r="104" spans="1:6" s="147" customFormat="1" ht="12.75" customHeight="1">
      <c r="A104" s="150"/>
      <c r="B104" s="1321">
        <f t="shared" ref="B104" si="0">B99+B95+B91+B87+B83+B79+B75+B71+B67-B63</f>
        <v>0</v>
      </c>
      <c r="D104" s="1321">
        <f t="shared" ref="D104" si="1">D99+D95+D91+D87+D83+D79+D75+D71+D67-D63</f>
        <v>0</v>
      </c>
      <c r="E104" s="153"/>
      <c r="F104" s="1319"/>
    </row>
    <row r="105" spans="1:6" s="147" customFormat="1" ht="12.75" customHeight="1">
      <c r="A105" s="150"/>
      <c r="B105" s="88"/>
      <c r="D105" s="88"/>
      <c r="E105" s="153"/>
      <c r="F105" s="1319"/>
    </row>
    <row r="106" spans="1:6" s="147" customFormat="1" ht="12.75" customHeight="1">
      <c r="A106" s="150"/>
      <c r="B106" s="54"/>
      <c r="D106" s="54"/>
      <c r="E106" s="153"/>
      <c r="F106" s="1319"/>
    </row>
    <row r="107" spans="1:6" s="147" customFormat="1" ht="12.75" customHeight="1">
      <c r="A107" s="150"/>
      <c r="B107" s="54"/>
      <c r="D107" s="54"/>
      <c r="E107" s="153"/>
      <c r="F107" s="1319"/>
    </row>
    <row r="108" spans="1:6" s="147" customFormat="1" ht="12.75" customHeight="1">
      <c r="A108" s="150"/>
      <c r="B108" s="54"/>
      <c r="D108" s="54"/>
      <c r="E108" s="153"/>
      <c r="F108" s="1319"/>
    </row>
    <row r="109" spans="1:6" s="147" customFormat="1" ht="12.75" customHeight="1">
      <c r="A109" s="150"/>
      <c r="B109" s="54"/>
      <c r="D109" s="54"/>
      <c r="E109" s="153"/>
      <c r="F109" s="1319"/>
    </row>
    <row r="110" spans="1:6" s="147" customFormat="1" ht="12.75" customHeight="1">
      <c r="A110" s="150"/>
      <c r="B110" s="54"/>
      <c r="D110" s="54"/>
      <c r="E110" s="153"/>
      <c r="F110" s="1319"/>
    </row>
    <row r="111" spans="1:6" s="147" customFormat="1" ht="12.75" customHeight="1">
      <c r="A111" s="150"/>
      <c r="B111" s="54"/>
      <c r="D111" s="54"/>
      <c r="E111" s="153"/>
      <c r="F111" s="1319"/>
    </row>
    <row r="112" spans="1:6" s="147" customFormat="1" ht="12.75" customHeight="1">
      <c r="A112" s="150"/>
      <c r="B112" s="54"/>
      <c r="D112" s="54"/>
      <c r="E112" s="153"/>
      <c r="F112" s="1319"/>
    </row>
    <row r="113" spans="1:6" s="147" customFormat="1" ht="12.75" customHeight="1">
      <c r="A113" s="150"/>
      <c r="B113" s="54"/>
      <c r="D113" s="54"/>
      <c r="E113" s="153"/>
      <c r="F113" s="1319"/>
    </row>
    <row r="114" spans="1:6" s="147" customFormat="1" ht="18" customHeight="1">
      <c r="A114" s="1121" t="s">
        <v>1286</v>
      </c>
      <c r="B114" s="151"/>
      <c r="D114" s="151"/>
      <c r="E114" s="153"/>
      <c r="F114" s="153"/>
    </row>
    <row r="115" spans="1:6" s="147" customFormat="1" ht="18" customHeight="1">
      <c r="A115" s="71" t="s">
        <v>263</v>
      </c>
      <c r="B115" s="151"/>
      <c r="D115" s="151"/>
      <c r="E115" s="153"/>
      <c r="F115" s="153"/>
    </row>
    <row r="116" spans="1:6" s="147" customFormat="1" ht="18" customHeight="1">
      <c r="A116" s="613"/>
      <c r="B116" s="4">
        <v>2021</v>
      </c>
      <c r="C116" s="4">
        <v>2022</v>
      </c>
      <c r="D116" s="4">
        <v>2023</v>
      </c>
      <c r="E116" s="4">
        <v>2024</v>
      </c>
      <c r="F116" s="4">
        <v>2025</v>
      </c>
    </row>
    <row r="117" spans="1:6" s="147" customFormat="1" ht="12.95" customHeight="1">
      <c r="A117" s="95"/>
      <c r="B117" s="151"/>
      <c r="D117" s="151"/>
      <c r="E117" s="153"/>
      <c r="F117" s="153"/>
    </row>
    <row r="118" spans="1:6" s="147" customFormat="1" ht="12.95" customHeight="1">
      <c r="A118" s="1750" t="s">
        <v>259</v>
      </c>
      <c r="B118" s="1750"/>
      <c r="C118" s="1750"/>
      <c r="D118" s="1750"/>
      <c r="E118" s="1750"/>
      <c r="F118" s="153"/>
    </row>
    <row r="119" spans="1:6" s="147" customFormat="1" ht="12.95" customHeight="1">
      <c r="A119" s="150"/>
      <c r="B119" s="151"/>
      <c r="D119" s="151"/>
      <c r="E119" s="153"/>
      <c r="F119" s="153"/>
    </row>
    <row r="120" spans="1:6" s="147" customFormat="1" ht="12.75" customHeight="1">
      <c r="A120" s="7" t="s">
        <v>0</v>
      </c>
      <c r="B120" s="89">
        <v>987</v>
      </c>
      <c r="C120" s="68">
        <v>998</v>
      </c>
      <c r="D120" s="199">
        <v>915</v>
      </c>
      <c r="E120" s="199">
        <v>779</v>
      </c>
      <c r="F120" s="58">
        <v>700</v>
      </c>
    </row>
    <row r="121" spans="1:6" s="147" customFormat="1" ht="12.75" customHeight="1">
      <c r="A121" s="15" t="s">
        <v>1048</v>
      </c>
      <c r="B121" s="88">
        <v>640</v>
      </c>
      <c r="C121" s="30">
        <v>687</v>
      </c>
      <c r="D121" s="66">
        <v>734</v>
      </c>
      <c r="E121" s="66">
        <v>624</v>
      </c>
      <c r="F121" s="66">
        <v>462</v>
      </c>
    </row>
    <row r="122" spans="1:6" s="147" customFormat="1" ht="12.75" customHeight="1">
      <c r="A122" s="15" t="s">
        <v>1049</v>
      </c>
      <c r="B122" s="88">
        <v>347</v>
      </c>
      <c r="C122" s="30">
        <v>311</v>
      </c>
      <c r="D122" s="66">
        <v>181</v>
      </c>
      <c r="E122" s="66">
        <v>155</v>
      </c>
      <c r="F122" s="66">
        <v>238</v>
      </c>
    </row>
    <row r="123" spans="1:6" s="147" customFormat="1" ht="12.75" customHeight="1">
      <c r="A123" s="6"/>
      <c r="B123" s="88"/>
      <c r="C123" s="54"/>
      <c r="D123" s="88"/>
      <c r="E123" s="153"/>
      <c r="F123" s="153"/>
    </row>
    <row r="124" spans="1:6" s="147" customFormat="1" ht="12.75" customHeight="1">
      <c r="A124" s="7" t="s">
        <v>1</v>
      </c>
      <c r="B124" s="89">
        <v>95</v>
      </c>
      <c r="C124" s="68">
        <v>87</v>
      </c>
      <c r="D124" s="199">
        <v>90</v>
      </c>
      <c r="E124" s="199">
        <v>57</v>
      </c>
      <c r="F124" s="199">
        <v>55</v>
      </c>
    </row>
    <row r="125" spans="1:6" s="147" customFormat="1" ht="12.75" customHeight="1">
      <c r="A125" s="15" t="s">
        <v>1048</v>
      </c>
      <c r="B125" s="88">
        <v>54</v>
      </c>
      <c r="C125" s="30">
        <v>28</v>
      </c>
      <c r="D125" s="66">
        <v>83</v>
      </c>
      <c r="E125" s="66">
        <v>45</v>
      </c>
      <c r="F125" s="66">
        <v>40</v>
      </c>
    </row>
    <row r="126" spans="1:6" s="147" customFormat="1" ht="12.75" customHeight="1">
      <c r="A126" s="15" t="s">
        <v>1049</v>
      </c>
      <c r="B126" s="88">
        <v>41</v>
      </c>
      <c r="C126" s="30">
        <v>59</v>
      </c>
      <c r="D126" s="66">
        <v>7</v>
      </c>
      <c r="E126" s="66">
        <v>12</v>
      </c>
      <c r="F126" s="66">
        <v>15</v>
      </c>
    </row>
    <row r="127" spans="1:6" s="147" customFormat="1" ht="13.5" customHeight="1">
      <c r="A127" s="6"/>
      <c r="B127" s="88"/>
      <c r="C127" s="54"/>
      <c r="D127" s="88"/>
      <c r="E127" s="153"/>
      <c r="F127" s="153"/>
    </row>
    <row r="128" spans="1:6" s="147" customFormat="1" ht="12.75" customHeight="1">
      <c r="A128" s="7" t="s">
        <v>12</v>
      </c>
      <c r="B128" s="89">
        <v>186</v>
      </c>
      <c r="C128" s="68">
        <v>161</v>
      </c>
      <c r="D128" s="199">
        <v>128</v>
      </c>
      <c r="E128" s="199">
        <v>125</v>
      </c>
      <c r="F128" s="199">
        <v>126</v>
      </c>
    </row>
    <row r="129" spans="1:6" s="147" customFormat="1" ht="12.75" customHeight="1">
      <c r="A129" s="15" t="s">
        <v>1048</v>
      </c>
      <c r="B129" s="88">
        <v>91</v>
      </c>
      <c r="C129" s="30">
        <v>90</v>
      </c>
      <c r="D129" s="66">
        <v>81</v>
      </c>
      <c r="E129" s="66">
        <v>64</v>
      </c>
      <c r="F129" s="66">
        <v>47</v>
      </c>
    </row>
    <row r="130" spans="1:6" s="147" customFormat="1" ht="12.75" customHeight="1">
      <c r="A130" s="15" t="s">
        <v>1049</v>
      </c>
      <c r="B130" s="88">
        <v>95</v>
      </c>
      <c r="C130" s="30">
        <v>71</v>
      </c>
      <c r="D130" s="66">
        <v>47</v>
      </c>
      <c r="E130" s="66">
        <v>61</v>
      </c>
      <c r="F130" s="66">
        <v>79</v>
      </c>
    </row>
    <row r="131" spans="1:6" s="147" customFormat="1" ht="12.75" customHeight="1">
      <c r="A131" s="6"/>
      <c r="B131" s="88"/>
      <c r="C131" s="54"/>
      <c r="D131" s="88"/>
      <c r="E131" s="153"/>
      <c r="F131" s="153"/>
    </row>
    <row r="132" spans="1:6" s="147" customFormat="1" ht="12.75" customHeight="1">
      <c r="A132" s="7" t="s">
        <v>21</v>
      </c>
      <c r="B132" s="89">
        <v>91</v>
      </c>
      <c r="C132" s="30">
        <v>47</v>
      </c>
      <c r="D132" s="199">
        <v>31</v>
      </c>
      <c r="E132" s="199">
        <v>33</v>
      </c>
      <c r="F132" s="199">
        <v>42</v>
      </c>
    </row>
    <row r="133" spans="1:6" s="147" customFormat="1" ht="12.75" customHeight="1">
      <c r="A133" s="15" t="s">
        <v>1048</v>
      </c>
      <c r="B133" s="88">
        <v>56</v>
      </c>
      <c r="C133" s="30">
        <v>25</v>
      </c>
      <c r="D133" s="66">
        <v>21</v>
      </c>
      <c r="E133" s="66">
        <v>19</v>
      </c>
      <c r="F133" s="66">
        <v>15</v>
      </c>
    </row>
    <row r="134" spans="1:6" s="147" customFormat="1" ht="12.75" customHeight="1">
      <c r="A134" s="15" t="s">
        <v>1049</v>
      </c>
      <c r="B134" s="88">
        <v>35</v>
      </c>
      <c r="C134" s="30">
        <v>22</v>
      </c>
      <c r="D134" s="66">
        <v>10</v>
      </c>
      <c r="E134" s="66">
        <v>14</v>
      </c>
      <c r="F134" s="66">
        <v>27</v>
      </c>
    </row>
    <row r="135" spans="1:6" s="147" customFormat="1" ht="12.75" customHeight="1">
      <c r="A135" s="6"/>
      <c r="B135" s="88"/>
      <c r="C135" s="54"/>
      <c r="D135" s="88"/>
      <c r="E135" s="153"/>
      <c r="F135" s="153"/>
    </row>
    <row r="136" spans="1:6" s="147" customFormat="1" ht="12.75" customHeight="1">
      <c r="A136" s="7" t="s">
        <v>2</v>
      </c>
      <c r="B136" s="89">
        <v>25</v>
      </c>
      <c r="C136" s="68">
        <v>21</v>
      </c>
      <c r="D136" s="199">
        <v>20</v>
      </c>
      <c r="E136" s="199">
        <v>16</v>
      </c>
      <c r="F136" s="199">
        <v>10</v>
      </c>
    </row>
    <row r="137" spans="1:6" s="147" customFormat="1" ht="12.75" customHeight="1">
      <c r="A137" s="15" t="s">
        <v>1048</v>
      </c>
      <c r="B137" s="88">
        <v>6</v>
      </c>
      <c r="C137" s="30">
        <v>9</v>
      </c>
      <c r="D137" s="66">
        <v>10</v>
      </c>
      <c r="E137" s="66">
        <v>6</v>
      </c>
      <c r="F137" s="30" t="s">
        <v>37</v>
      </c>
    </row>
    <row r="138" spans="1:6" s="147" customFormat="1" ht="12.75" customHeight="1">
      <c r="A138" s="15" t="s">
        <v>1049</v>
      </c>
      <c r="B138" s="88">
        <v>19</v>
      </c>
      <c r="C138" s="30">
        <v>12</v>
      </c>
      <c r="D138" s="66">
        <v>10</v>
      </c>
      <c r="E138" s="66">
        <v>10</v>
      </c>
      <c r="F138" s="66">
        <v>10</v>
      </c>
    </row>
    <row r="139" spans="1:6" s="147" customFormat="1" ht="12.75" customHeight="1">
      <c r="A139" s="6"/>
      <c r="B139" s="88"/>
      <c r="C139" s="54"/>
      <c r="D139" s="88"/>
      <c r="E139" s="153"/>
      <c r="F139" s="153"/>
    </row>
    <row r="140" spans="1:6" s="147" customFormat="1" ht="12.75" customHeight="1">
      <c r="A140" s="7" t="s">
        <v>3</v>
      </c>
      <c r="B140" s="89">
        <v>100</v>
      </c>
      <c r="C140" s="68">
        <v>112</v>
      </c>
      <c r="D140" s="199">
        <v>72</v>
      </c>
      <c r="E140" s="199">
        <v>63</v>
      </c>
      <c r="F140" s="199">
        <v>87</v>
      </c>
    </row>
    <row r="141" spans="1:6" s="147" customFormat="1" ht="12.75" customHeight="1">
      <c r="A141" s="15" t="s">
        <v>1048</v>
      </c>
      <c r="B141" s="88">
        <v>24</v>
      </c>
      <c r="C141" s="30">
        <v>40</v>
      </c>
      <c r="D141" s="66">
        <v>25</v>
      </c>
      <c r="E141" s="66">
        <v>34</v>
      </c>
      <c r="F141" s="66">
        <v>21</v>
      </c>
    </row>
    <row r="142" spans="1:6" s="147" customFormat="1" ht="12.75" customHeight="1">
      <c r="A142" s="15" t="s">
        <v>1049</v>
      </c>
      <c r="B142" s="88">
        <v>76</v>
      </c>
      <c r="C142" s="30">
        <v>72</v>
      </c>
      <c r="D142" s="66">
        <v>47</v>
      </c>
      <c r="E142" s="66">
        <v>29</v>
      </c>
      <c r="F142" s="66">
        <v>66</v>
      </c>
    </row>
    <row r="143" spans="1:6" s="147" customFormat="1" ht="12.75" customHeight="1">
      <c r="A143" s="6"/>
      <c r="B143" s="88"/>
      <c r="C143" s="30"/>
      <c r="D143" s="88"/>
      <c r="E143" s="153"/>
      <c r="F143" s="153"/>
    </row>
    <row r="144" spans="1:6" s="147" customFormat="1" ht="12.75" customHeight="1">
      <c r="A144" s="7" t="s">
        <v>4</v>
      </c>
      <c r="B144" s="89">
        <v>35</v>
      </c>
      <c r="C144" s="68">
        <v>30</v>
      </c>
      <c r="D144" s="199">
        <v>38</v>
      </c>
      <c r="E144" s="199">
        <v>23</v>
      </c>
      <c r="F144" s="199">
        <v>15</v>
      </c>
    </row>
    <row r="145" spans="1:6" s="147" customFormat="1" ht="12.75" customHeight="1">
      <c r="A145" s="15" t="s">
        <v>1048</v>
      </c>
      <c r="B145" s="88">
        <v>28</v>
      </c>
      <c r="C145" s="30">
        <v>24</v>
      </c>
      <c r="D145" s="66">
        <v>29</v>
      </c>
      <c r="E145" s="66">
        <v>16</v>
      </c>
      <c r="F145" s="66">
        <v>7</v>
      </c>
    </row>
    <row r="146" spans="1:6" s="147" customFormat="1" ht="12.75" customHeight="1">
      <c r="A146" s="15" t="s">
        <v>1049</v>
      </c>
      <c r="B146" s="88">
        <v>7</v>
      </c>
      <c r="C146" s="30">
        <v>6</v>
      </c>
      <c r="D146" s="66">
        <v>9</v>
      </c>
      <c r="E146" s="66">
        <v>7</v>
      </c>
      <c r="F146" s="66">
        <v>8</v>
      </c>
    </row>
    <row r="147" spans="1:6" s="147" customFormat="1" ht="12.75" customHeight="1">
      <c r="A147" s="6"/>
      <c r="B147" s="88"/>
      <c r="C147" s="30"/>
      <c r="D147" s="88"/>
      <c r="E147" s="153"/>
      <c r="F147" s="153"/>
    </row>
    <row r="148" spans="1:6" s="147" customFormat="1" ht="12.75" customHeight="1">
      <c r="A148" s="7" t="s">
        <v>5</v>
      </c>
      <c r="B148" s="89">
        <v>109</v>
      </c>
      <c r="C148" s="68">
        <v>101</v>
      </c>
      <c r="D148" s="199">
        <v>65</v>
      </c>
      <c r="E148" s="199">
        <v>43</v>
      </c>
      <c r="F148" s="199">
        <v>44</v>
      </c>
    </row>
    <row r="149" spans="1:6" s="147" customFormat="1" ht="12.75" customHeight="1">
      <c r="A149" s="15" t="s">
        <v>1048</v>
      </c>
      <c r="B149" s="88">
        <v>35</v>
      </c>
      <c r="C149" s="30">
        <v>32</v>
      </c>
      <c r="D149" s="66">
        <v>14</v>
      </c>
      <c r="E149" s="66">
        <v>21</v>
      </c>
      <c r="F149" s="66">
        <v>11</v>
      </c>
    </row>
    <row r="150" spans="1:6" s="147" customFormat="1" ht="12.75" customHeight="1">
      <c r="A150" s="15" t="s">
        <v>1049</v>
      </c>
      <c r="B150" s="88">
        <v>74</v>
      </c>
      <c r="C150" s="30">
        <v>69</v>
      </c>
      <c r="D150" s="66">
        <v>51</v>
      </c>
      <c r="E150" s="66">
        <v>22</v>
      </c>
      <c r="F150" s="66">
        <v>33</v>
      </c>
    </row>
    <row r="151" spans="1:6" s="147" customFormat="1" ht="12.75" customHeight="1">
      <c r="A151" s="6"/>
      <c r="B151" s="88"/>
      <c r="C151" s="54"/>
      <c r="D151" s="88"/>
      <c r="E151" s="153"/>
      <c r="F151" s="153"/>
    </row>
    <row r="152" spans="1:6" s="147" customFormat="1" ht="12.75" customHeight="1">
      <c r="A152" s="34" t="s">
        <v>156</v>
      </c>
      <c r="B152" s="89">
        <v>177</v>
      </c>
      <c r="C152" s="68">
        <v>288</v>
      </c>
      <c r="D152" s="199">
        <v>290</v>
      </c>
      <c r="E152" s="199">
        <v>512</v>
      </c>
      <c r="F152" s="199">
        <v>198</v>
      </c>
    </row>
    <row r="153" spans="1:6" s="147" customFormat="1" ht="12.75" customHeight="1">
      <c r="A153" s="15" t="s">
        <v>1048</v>
      </c>
      <c r="B153" s="88">
        <v>177</v>
      </c>
      <c r="C153" s="30">
        <v>288</v>
      </c>
      <c r="D153" s="66">
        <v>290</v>
      </c>
      <c r="E153" s="66">
        <v>512</v>
      </c>
      <c r="F153" s="66">
        <v>198</v>
      </c>
    </row>
    <row r="154" spans="1:6" s="147" customFormat="1" ht="12.75" customHeight="1">
      <c r="A154" s="15" t="s">
        <v>1049</v>
      </c>
      <c r="B154" s="18" t="s">
        <v>37</v>
      </c>
      <c r="C154" s="30" t="s">
        <v>37</v>
      </c>
      <c r="D154" s="30" t="s">
        <v>37</v>
      </c>
      <c r="E154" s="30" t="s">
        <v>37</v>
      </c>
      <c r="F154" s="30" t="s">
        <v>37</v>
      </c>
    </row>
    <row r="155" spans="1:6" s="147" customFormat="1" ht="12.75" customHeight="1">
      <c r="A155" s="6"/>
      <c r="B155" s="88"/>
      <c r="C155" s="54"/>
      <c r="D155" s="88"/>
      <c r="E155" s="153"/>
      <c r="F155" s="153"/>
    </row>
    <row r="156" spans="1:6" s="147" customFormat="1" ht="12.75" customHeight="1">
      <c r="A156" s="34" t="s">
        <v>262</v>
      </c>
      <c r="B156" s="89">
        <v>169</v>
      </c>
      <c r="C156" s="68">
        <v>151</v>
      </c>
      <c r="D156" s="199">
        <v>181</v>
      </c>
      <c r="E156" s="68">
        <v>175</v>
      </c>
      <c r="F156" s="199">
        <v>123</v>
      </c>
    </row>
    <row r="157" spans="1:6" s="147" customFormat="1" ht="12.75" customHeight="1">
      <c r="A157" s="15" t="s">
        <v>1048</v>
      </c>
      <c r="B157" s="88">
        <v>169</v>
      </c>
      <c r="C157" s="30">
        <v>151</v>
      </c>
      <c r="D157" s="66">
        <v>181</v>
      </c>
      <c r="E157" s="30">
        <v>175</v>
      </c>
      <c r="F157" s="66">
        <v>123</v>
      </c>
    </row>
    <row r="158" spans="1:6" s="147" customFormat="1" ht="12.75" customHeight="1">
      <c r="A158" s="15" t="s">
        <v>1049</v>
      </c>
      <c r="B158" s="54" t="s">
        <v>37</v>
      </c>
      <c r="C158" s="30" t="s">
        <v>37</v>
      </c>
      <c r="D158" s="30" t="s">
        <v>37</v>
      </c>
      <c r="E158" s="30" t="s">
        <v>37</v>
      </c>
      <c r="F158" s="30" t="s">
        <v>37</v>
      </c>
    </row>
    <row r="159" spans="1:6" s="147" customFormat="1" ht="12.75" customHeight="1">
      <c r="A159" s="1322"/>
      <c r="B159" s="155"/>
      <c r="C159" s="154"/>
      <c r="D159" s="155"/>
      <c r="E159" s="154"/>
      <c r="F159" s="294"/>
    </row>
    <row r="160" spans="1:6" s="147" customFormat="1" ht="12.75" customHeight="1">
      <c r="B160" s="152"/>
      <c r="C160" s="152"/>
      <c r="D160" s="1323"/>
      <c r="E160" s="1319"/>
      <c r="F160" s="153"/>
    </row>
    <row r="161" spans="1:10" s="147" customFormat="1" ht="12.75" customHeight="1">
      <c r="A161" s="1324"/>
      <c r="B161" s="1324"/>
      <c r="C161" s="1324"/>
      <c r="D161" s="1325"/>
      <c r="E161" s="1326"/>
      <c r="F161" s="1575">
        <f>F9-F63-F120</f>
        <v>0</v>
      </c>
      <c r="G161" s="1324"/>
      <c r="H161" s="1324"/>
      <c r="I161" s="1324"/>
      <c r="J161" s="1324"/>
    </row>
    <row r="162" spans="1:10" s="147" customFormat="1" ht="12.75" customHeight="1">
      <c r="A162" s="1324"/>
      <c r="B162" s="1324"/>
      <c r="C162" s="1324"/>
      <c r="D162" s="1325"/>
      <c r="E162" s="1326"/>
      <c r="F162" s="1575">
        <f t="shared" ref="F162:F167" si="2">F10-F64-F121</f>
        <v>0</v>
      </c>
      <c r="G162" s="1324"/>
      <c r="H162" s="1324"/>
      <c r="I162" s="1324"/>
      <c r="J162" s="1324"/>
    </row>
    <row r="163" spans="1:10" s="147" customFormat="1" ht="12.75" customHeight="1">
      <c r="A163" s="1324"/>
      <c r="B163" s="1324"/>
      <c r="C163" s="1324"/>
      <c r="D163" s="1325"/>
      <c r="E163" s="1326"/>
      <c r="F163" s="1575">
        <f t="shared" si="2"/>
        <v>0</v>
      </c>
      <c r="G163" s="1324"/>
      <c r="H163" s="1324"/>
      <c r="I163" s="1324"/>
      <c r="J163" s="1324"/>
    </row>
    <row r="164" spans="1:10" s="147" customFormat="1" ht="12.75" customHeight="1">
      <c r="A164" s="1324"/>
      <c r="B164" s="1324"/>
      <c r="C164" s="1324"/>
      <c r="D164" s="1325"/>
      <c r="E164" s="1326"/>
      <c r="F164" s="1575">
        <f t="shared" si="2"/>
        <v>0</v>
      </c>
      <c r="G164" s="1324"/>
      <c r="H164" s="1324"/>
      <c r="I164" s="1324"/>
      <c r="J164" s="1324"/>
    </row>
    <row r="165" spans="1:10" s="147" customFormat="1" ht="12.75" customHeight="1">
      <c r="A165" s="1324"/>
      <c r="B165" s="1324"/>
      <c r="C165" s="1324"/>
      <c r="D165" s="1325"/>
      <c r="E165" s="1326"/>
      <c r="F165" s="1575">
        <f t="shared" si="2"/>
        <v>0</v>
      </c>
      <c r="G165" s="1324"/>
      <c r="H165" s="1324"/>
      <c r="I165" s="1324"/>
      <c r="J165" s="1324"/>
    </row>
    <row r="166" spans="1:10" s="147" customFormat="1" ht="12.75" customHeight="1">
      <c r="A166" s="1324"/>
      <c r="B166" s="1324"/>
      <c r="C166" s="1324"/>
      <c r="D166" s="1325"/>
      <c r="E166" s="1326"/>
      <c r="F166" s="1575">
        <f t="shared" si="2"/>
        <v>0</v>
      </c>
      <c r="G166" s="1324"/>
      <c r="H166" s="1324"/>
      <c r="I166" s="1324"/>
      <c r="J166" s="1324"/>
    </row>
    <row r="167" spans="1:10" s="147" customFormat="1" ht="12.75" customHeight="1">
      <c r="A167" s="1324"/>
      <c r="B167" s="1324"/>
      <c r="C167" s="1324"/>
      <c r="D167" s="1325"/>
      <c r="E167" s="1326"/>
      <c r="F167" s="1575">
        <f t="shared" si="2"/>
        <v>0</v>
      </c>
      <c r="G167" s="1324"/>
      <c r="H167" s="1324"/>
      <c r="I167" s="1324"/>
      <c r="J167" s="1324"/>
    </row>
    <row r="168" spans="1:10">
      <c r="A168" s="13"/>
    </row>
    <row r="169" spans="1:10">
      <c r="A169" s="13"/>
    </row>
    <row r="170" spans="1:10">
      <c r="A170" s="13"/>
    </row>
    <row r="171" spans="1:10">
      <c r="A171" s="13"/>
    </row>
    <row r="172" spans="1:10">
      <c r="A172" s="13"/>
    </row>
    <row r="173" spans="1:10">
      <c r="A173" s="13"/>
    </row>
    <row r="174" spans="1:10">
      <c r="A174" s="13"/>
    </row>
    <row r="175" spans="1:10">
      <c r="A175" s="13"/>
    </row>
    <row r="176" spans="1:10">
      <c r="A176" s="13"/>
    </row>
    <row r="177" spans="1:1">
      <c r="A177" s="13"/>
    </row>
    <row r="178" spans="1:1">
      <c r="A178" s="13"/>
    </row>
    <row r="179" spans="1:1">
      <c r="A179" s="13"/>
    </row>
    <row r="180" spans="1:1">
      <c r="A180" s="13"/>
    </row>
    <row r="181" spans="1:1">
      <c r="A181" s="13"/>
    </row>
    <row r="182" spans="1:1">
      <c r="A182" s="13"/>
    </row>
    <row r="183" spans="1:1">
      <c r="A183" s="13"/>
    </row>
    <row r="184" spans="1:1">
      <c r="A184" s="13"/>
    </row>
    <row r="185" spans="1:1">
      <c r="A185" s="13"/>
    </row>
    <row r="186" spans="1:1">
      <c r="A186" s="13"/>
    </row>
    <row r="187" spans="1:1">
      <c r="A187" s="13"/>
    </row>
    <row r="188" spans="1:1">
      <c r="A188" s="13"/>
    </row>
    <row r="189" spans="1:1">
      <c r="A189" s="13"/>
    </row>
    <row r="190" spans="1:1">
      <c r="A190" s="13"/>
    </row>
    <row r="191" spans="1:1">
      <c r="A191" s="13"/>
    </row>
    <row r="192" spans="1:1">
      <c r="A192" s="13"/>
    </row>
    <row r="193" spans="1:1">
      <c r="A193" s="13"/>
    </row>
    <row r="194" spans="1:1">
      <c r="A194" s="13"/>
    </row>
    <row r="195" spans="1:1">
      <c r="A195" s="13"/>
    </row>
    <row r="196" spans="1:1">
      <c r="A196" s="13"/>
    </row>
    <row r="197" spans="1:1">
      <c r="A197" s="13"/>
    </row>
    <row r="198" spans="1:1">
      <c r="A198" s="13"/>
    </row>
    <row r="199" spans="1:1">
      <c r="A199" s="13"/>
    </row>
    <row r="200" spans="1:1">
      <c r="A200" s="13"/>
    </row>
    <row r="201" spans="1:1">
      <c r="A201" s="13"/>
    </row>
    <row r="202" spans="1:1">
      <c r="A202" s="13"/>
    </row>
    <row r="203" spans="1:1">
      <c r="A203" s="13"/>
    </row>
    <row r="204" spans="1:1">
      <c r="A204" s="13"/>
    </row>
    <row r="205" spans="1:1">
      <c r="A205" s="13"/>
    </row>
    <row r="206" spans="1:1">
      <c r="A206" s="13"/>
    </row>
    <row r="207" spans="1:1">
      <c r="A207" s="13"/>
    </row>
    <row r="208" spans="1:1">
      <c r="A208" s="13"/>
    </row>
    <row r="209" spans="1:1">
      <c r="A209" s="13"/>
    </row>
    <row r="210" spans="1:1">
      <c r="A210" s="13"/>
    </row>
    <row r="211" spans="1:1">
      <c r="A211" s="13"/>
    </row>
    <row r="212" spans="1:1">
      <c r="A212" s="13"/>
    </row>
    <row r="213" spans="1:1">
      <c r="A213" s="13"/>
    </row>
    <row r="214" spans="1:1">
      <c r="A214" s="13"/>
    </row>
    <row r="215" spans="1:1">
      <c r="A215" s="13"/>
    </row>
    <row r="216" spans="1:1">
      <c r="A216" s="13"/>
    </row>
    <row r="217" spans="1:1">
      <c r="A217" s="13"/>
    </row>
    <row r="218" spans="1:1">
      <c r="A218" s="13"/>
    </row>
    <row r="219" spans="1:1">
      <c r="A219" s="13"/>
    </row>
    <row r="220" spans="1:1">
      <c r="A220" s="13"/>
    </row>
    <row r="221" spans="1:1">
      <c r="A221" s="13"/>
    </row>
    <row r="222" spans="1:1">
      <c r="A222" s="13"/>
    </row>
    <row r="223" spans="1:1">
      <c r="A223" s="13"/>
    </row>
    <row r="224" spans="1:1">
      <c r="A224" s="13"/>
    </row>
    <row r="225" spans="1:1">
      <c r="A225" s="13"/>
    </row>
    <row r="226" spans="1:1">
      <c r="A226" s="13"/>
    </row>
    <row r="227" spans="1:1">
      <c r="A227" s="13"/>
    </row>
    <row r="228" spans="1:1">
      <c r="A228" s="13"/>
    </row>
    <row r="229" spans="1:1">
      <c r="A229" s="13"/>
    </row>
    <row r="230" spans="1:1">
      <c r="A230" s="13"/>
    </row>
    <row r="231" spans="1:1">
      <c r="A231" s="13"/>
    </row>
    <row r="232" spans="1:1">
      <c r="A232" s="13"/>
    </row>
    <row r="233" spans="1:1">
      <c r="A233" s="13"/>
    </row>
    <row r="234" spans="1:1">
      <c r="A234" s="13"/>
    </row>
    <row r="235" spans="1:1">
      <c r="A235" s="13"/>
    </row>
    <row r="236" spans="1:1">
      <c r="A236" s="13"/>
    </row>
    <row r="237" spans="1:1">
      <c r="A237" s="13"/>
    </row>
    <row r="238" spans="1:1">
      <c r="A238" s="13"/>
    </row>
    <row r="239" spans="1:1">
      <c r="A239" s="13"/>
    </row>
    <row r="240" spans="1:1">
      <c r="A240" s="13"/>
    </row>
    <row r="241" spans="1:1">
      <c r="A241" s="13"/>
    </row>
    <row r="242" spans="1:1">
      <c r="A242" s="13"/>
    </row>
    <row r="243" spans="1:1">
      <c r="A243" s="13"/>
    </row>
    <row r="244" spans="1:1">
      <c r="A244" s="13"/>
    </row>
    <row r="245" spans="1:1">
      <c r="A245" s="13"/>
    </row>
    <row r="246" spans="1:1">
      <c r="A246" s="13"/>
    </row>
    <row r="247" spans="1:1">
      <c r="A247" s="13"/>
    </row>
    <row r="248" spans="1:1">
      <c r="A248" s="13"/>
    </row>
    <row r="249" spans="1:1">
      <c r="A249" s="13"/>
    </row>
    <row r="250" spans="1:1">
      <c r="A250" s="13"/>
    </row>
  </sheetData>
  <mergeCells count="4">
    <mergeCell ref="A7:E7"/>
    <mergeCell ref="A61:E61"/>
    <mergeCell ref="A118:E118"/>
    <mergeCell ref="A1:C1"/>
  </mergeCells>
  <hyperlinks>
    <hyperlink ref="A1" location="Содержание!A1" display="Вернуться в СОДЕРЖАНИЕ" xr:uid="{DEFB3D03-8E83-4657-9C5D-125EF53EA020}"/>
  </hyperlinks>
  <pageMargins left="0.78740157480314965" right="0.78740157480314965" top="0.78740157480314965" bottom="0.78740157480314965" header="0.51181102362204722" footer="0.62992125984251968"/>
  <pageSetup paperSize="9" firstPageNumber="150" orientation="portrait" useFirstPageNumber="1" r:id="rId1"/>
  <headerFooter alignWithMargins="0">
    <oddFooter>&amp;C&amp;"Times New Roman,обычный"&amp;9&amp;P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L243"/>
  <sheetViews>
    <sheetView topLeftCell="A68" zoomScaleNormal="100" zoomScaleSheetLayoutView="115" workbookViewId="0">
      <selection activeCell="U94" sqref="U94"/>
    </sheetView>
  </sheetViews>
  <sheetFormatPr defaultColWidth="9.140625" defaultRowHeight="12"/>
  <cols>
    <col min="1" max="1" width="31.7109375" style="6" customWidth="1"/>
    <col min="2" max="2" width="11" style="43" customWidth="1"/>
    <col min="3" max="3" width="11.42578125" style="43" customWidth="1"/>
    <col min="4" max="4" width="11" style="43" customWidth="1"/>
    <col min="5" max="5" width="11.42578125" style="43" customWidth="1"/>
    <col min="6" max="8" width="9.140625" style="6" customWidth="1"/>
    <col min="9" max="9" width="11.7109375" style="1328" hidden="1" customWidth="1"/>
    <col min="10" max="11" width="9.140625" style="51" hidden="1" customWidth="1"/>
    <col min="12" max="12" width="0" style="51" hidden="1" customWidth="1"/>
    <col min="13" max="16" width="0" style="6" hidden="1" customWidth="1"/>
    <col min="17" max="225" width="9.140625" style="6"/>
    <col min="226" max="226" width="30.28515625" style="6" customWidth="1"/>
    <col min="227" max="229" width="10.7109375" style="6" customWidth="1"/>
    <col min="230" max="231" width="9.42578125" style="6" customWidth="1"/>
    <col min="232" max="253" width="0" style="6" hidden="1" customWidth="1"/>
    <col min="254" max="481" width="9.140625" style="6"/>
    <col min="482" max="482" width="30.28515625" style="6" customWidth="1"/>
    <col min="483" max="485" width="10.7109375" style="6" customWidth="1"/>
    <col min="486" max="487" width="9.42578125" style="6" customWidth="1"/>
    <col min="488" max="509" width="0" style="6" hidden="1" customWidth="1"/>
    <col min="510" max="737" width="9.140625" style="6"/>
    <col min="738" max="738" width="30.28515625" style="6" customWidth="1"/>
    <col min="739" max="741" width="10.7109375" style="6" customWidth="1"/>
    <col min="742" max="743" width="9.42578125" style="6" customWidth="1"/>
    <col min="744" max="765" width="0" style="6" hidden="1" customWidth="1"/>
    <col min="766" max="993" width="9.140625" style="6"/>
    <col min="994" max="994" width="30.28515625" style="6" customWidth="1"/>
    <col min="995" max="997" width="10.7109375" style="6" customWidth="1"/>
    <col min="998" max="999" width="9.42578125" style="6" customWidth="1"/>
    <col min="1000" max="1021" width="0" style="6" hidden="1" customWidth="1"/>
    <col min="1022" max="1249" width="9.140625" style="6"/>
    <col min="1250" max="1250" width="30.28515625" style="6" customWidth="1"/>
    <col min="1251" max="1253" width="10.7109375" style="6" customWidth="1"/>
    <col min="1254" max="1255" width="9.42578125" style="6" customWidth="1"/>
    <col min="1256" max="1277" width="0" style="6" hidden="1" customWidth="1"/>
    <col min="1278" max="1505" width="9.140625" style="6"/>
    <col min="1506" max="1506" width="30.28515625" style="6" customWidth="1"/>
    <col min="1507" max="1509" width="10.7109375" style="6" customWidth="1"/>
    <col min="1510" max="1511" width="9.42578125" style="6" customWidth="1"/>
    <col min="1512" max="1533" width="0" style="6" hidden="1" customWidth="1"/>
    <col min="1534" max="1761" width="9.140625" style="6"/>
    <col min="1762" max="1762" width="30.28515625" style="6" customWidth="1"/>
    <col min="1763" max="1765" width="10.7109375" style="6" customWidth="1"/>
    <col min="1766" max="1767" width="9.42578125" style="6" customWidth="1"/>
    <col min="1768" max="1789" width="0" style="6" hidden="1" customWidth="1"/>
    <col min="1790" max="2017" width="9.140625" style="6"/>
    <col min="2018" max="2018" width="30.28515625" style="6" customWidth="1"/>
    <col min="2019" max="2021" width="10.7109375" style="6" customWidth="1"/>
    <col min="2022" max="2023" width="9.42578125" style="6" customWidth="1"/>
    <col min="2024" max="2045" width="0" style="6" hidden="1" customWidth="1"/>
    <col min="2046" max="2273" width="9.140625" style="6"/>
    <col min="2274" max="2274" width="30.28515625" style="6" customWidth="1"/>
    <col min="2275" max="2277" width="10.7109375" style="6" customWidth="1"/>
    <col min="2278" max="2279" width="9.42578125" style="6" customWidth="1"/>
    <col min="2280" max="2301" width="0" style="6" hidden="1" customWidth="1"/>
    <col min="2302" max="2529" width="9.140625" style="6"/>
    <col min="2530" max="2530" width="30.28515625" style="6" customWidth="1"/>
    <col min="2531" max="2533" width="10.7109375" style="6" customWidth="1"/>
    <col min="2534" max="2535" width="9.42578125" style="6" customWidth="1"/>
    <col min="2536" max="2557" width="0" style="6" hidden="1" customWidth="1"/>
    <col min="2558" max="2785" width="9.140625" style="6"/>
    <col min="2786" max="2786" width="30.28515625" style="6" customWidth="1"/>
    <col min="2787" max="2789" width="10.7109375" style="6" customWidth="1"/>
    <col min="2790" max="2791" width="9.42578125" style="6" customWidth="1"/>
    <col min="2792" max="2813" width="0" style="6" hidden="1" customWidth="1"/>
    <col min="2814" max="3041" width="9.140625" style="6"/>
    <col min="3042" max="3042" width="30.28515625" style="6" customWidth="1"/>
    <col min="3043" max="3045" width="10.7109375" style="6" customWidth="1"/>
    <col min="3046" max="3047" width="9.42578125" style="6" customWidth="1"/>
    <col min="3048" max="3069" width="0" style="6" hidden="1" customWidth="1"/>
    <col min="3070" max="3297" width="9.140625" style="6"/>
    <col min="3298" max="3298" width="30.28515625" style="6" customWidth="1"/>
    <col min="3299" max="3301" width="10.7109375" style="6" customWidth="1"/>
    <col min="3302" max="3303" width="9.42578125" style="6" customWidth="1"/>
    <col min="3304" max="3325" width="0" style="6" hidden="1" customWidth="1"/>
    <col min="3326" max="3553" width="9.140625" style="6"/>
    <col min="3554" max="3554" width="30.28515625" style="6" customWidth="1"/>
    <col min="3555" max="3557" width="10.7109375" style="6" customWidth="1"/>
    <col min="3558" max="3559" width="9.42578125" style="6" customWidth="1"/>
    <col min="3560" max="3581" width="0" style="6" hidden="1" customWidth="1"/>
    <col min="3582" max="3809" width="9.140625" style="6"/>
    <col min="3810" max="3810" width="30.28515625" style="6" customWidth="1"/>
    <col min="3811" max="3813" width="10.7109375" style="6" customWidth="1"/>
    <col min="3814" max="3815" width="9.42578125" style="6" customWidth="1"/>
    <col min="3816" max="3837" width="0" style="6" hidden="1" customWidth="1"/>
    <col min="3838" max="4065" width="9.140625" style="6"/>
    <col min="4066" max="4066" width="30.28515625" style="6" customWidth="1"/>
    <col min="4067" max="4069" width="10.7109375" style="6" customWidth="1"/>
    <col min="4070" max="4071" width="9.42578125" style="6" customWidth="1"/>
    <col min="4072" max="4093" width="0" style="6" hidden="1" customWidth="1"/>
    <col min="4094" max="4321" width="9.140625" style="6"/>
    <col min="4322" max="4322" width="30.28515625" style="6" customWidth="1"/>
    <col min="4323" max="4325" width="10.7109375" style="6" customWidth="1"/>
    <col min="4326" max="4327" width="9.42578125" style="6" customWidth="1"/>
    <col min="4328" max="4349" width="0" style="6" hidden="1" customWidth="1"/>
    <col min="4350" max="4577" width="9.140625" style="6"/>
    <col min="4578" max="4578" width="30.28515625" style="6" customWidth="1"/>
    <col min="4579" max="4581" width="10.7109375" style="6" customWidth="1"/>
    <col min="4582" max="4583" width="9.42578125" style="6" customWidth="1"/>
    <col min="4584" max="4605" width="0" style="6" hidden="1" customWidth="1"/>
    <col min="4606" max="4833" width="9.140625" style="6"/>
    <col min="4834" max="4834" width="30.28515625" style="6" customWidth="1"/>
    <col min="4835" max="4837" width="10.7109375" style="6" customWidth="1"/>
    <col min="4838" max="4839" width="9.42578125" style="6" customWidth="1"/>
    <col min="4840" max="4861" width="0" style="6" hidden="1" customWidth="1"/>
    <col min="4862" max="5089" width="9.140625" style="6"/>
    <col min="5090" max="5090" width="30.28515625" style="6" customWidth="1"/>
    <col min="5091" max="5093" width="10.7109375" style="6" customWidth="1"/>
    <col min="5094" max="5095" width="9.42578125" style="6" customWidth="1"/>
    <col min="5096" max="5117" width="0" style="6" hidden="1" customWidth="1"/>
    <col min="5118" max="5345" width="9.140625" style="6"/>
    <col min="5346" max="5346" width="30.28515625" style="6" customWidth="1"/>
    <col min="5347" max="5349" width="10.7109375" style="6" customWidth="1"/>
    <col min="5350" max="5351" width="9.42578125" style="6" customWidth="1"/>
    <col min="5352" max="5373" width="0" style="6" hidden="1" customWidth="1"/>
    <col min="5374" max="5601" width="9.140625" style="6"/>
    <col min="5602" max="5602" width="30.28515625" style="6" customWidth="1"/>
    <col min="5603" max="5605" width="10.7109375" style="6" customWidth="1"/>
    <col min="5606" max="5607" width="9.42578125" style="6" customWidth="1"/>
    <col min="5608" max="5629" width="0" style="6" hidden="1" customWidth="1"/>
    <col min="5630" max="5857" width="9.140625" style="6"/>
    <col min="5858" max="5858" width="30.28515625" style="6" customWidth="1"/>
    <col min="5859" max="5861" width="10.7109375" style="6" customWidth="1"/>
    <col min="5862" max="5863" width="9.42578125" style="6" customWidth="1"/>
    <col min="5864" max="5885" width="0" style="6" hidden="1" customWidth="1"/>
    <col min="5886" max="6113" width="9.140625" style="6"/>
    <col min="6114" max="6114" width="30.28515625" style="6" customWidth="1"/>
    <col min="6115" max="6117" width="10.7109375" style="6" customWidth="1"/>
    <col min="6118" max="6119" width="9.42578125" style="6" customWidth="1"/>
    <col min="6120" max="6141" width="0" style="6" hidden="1" customWidth="1"/>
    <col min="6142" max="6369" width="9.140625" style="6"/>
    <col min="6370" max="6370" width="30.28515625" style="6" customWidth="1"/>
    <col min="6371" max="6373" width="10.7109375" style="6" customWidth="1"/>
    <col min="6374" max="6375" width="9.42578125" style="6" customWidth="1"/>
    <col min="6376" max="6397" width="0" style="6" hidden="1" customWidth="1"/>
    <col min="6398" max="6625" width="9.140625" style="6"/>
    <col min="6626" max="6626" width="30.28515625" style="6" customWidth="1"/>
    <col min="6627" max="6629" width="10.7109375" style="6" customWidth="1"/>
    <col min="6630" max="6631" width="9.42578125" style="6" customWidth="1"/>
    <col min="6632" max="6653" width="0" style="6" hidden="1" customWidth="1"/>
    <col min="6654" max="6881" width="9.140625" style="6"/>
    <col min="6882" max="6882" width="30.28515625" style="6" customWidth="1"/>
    <col min="6883" max="6885" width="10.7109375" style="6" customWidth="1"/>
    <col min="6886" max="6887" width="9.42578125" style="6" customWidth="1"/>
    <col min="6888" max="6909" width="0" style="6" hidden="1" customWidth="1"/>
    <col min="6910" max="7137" width="9.140625" style="6"/>
    <col min="7138" max="7138" width="30.28515625" style="6" customWidth="1"/>
    <col min="7139" max="7141" width="10.7109375" style="6" customWidth="1"/>
    <col min="7142" max="7143" width="9.42578125" style="6" customWidth="1"/>
    <col min="7144" max="7165" width="0" style="6" hidden="1" customWidth="1"/>
    <col min="7166" max="7393" width="9.140625" style="6"/>
    <col min="7394" max="7394" width="30.28515625" style="6" customWidth="1"/>
    <col min="7395" max="7397" width="10.7109375" style="6" customWidth="1"/>
    <col min="7398" max="7399" width="9.42578125" style="6" customWidth="1"/>
    <col min="7400" max="7421" width="0" style="6" hidden="1" customWidth="1"/>
    <col min="7422" max="7649" width="9.140625" style="6"/>
    <col min="7650" max="7650" width="30.28515625" style="6" customWidth="1"/>
    <col min="7651" max="7653" width="10.7109375" style="6" customWidth="1"/>
    <col min="7654" max="7655" width="9.42578125" style="6" customWidth="1"/>
    <col min="7656" max="7677" width="0" style="6" hidden="1" customWidth="1"/>
    <col min="7678" max="7905" width="9.140625" style="6"/>
    <col min="7906" max="7906" width="30.28515625" style="6" customWidth="1"/>
    <col min="7907" max="7909" width="10.7109375" style="6" customWidth="1"/>
    <col min="7910" max="7911" width="9.42578125" style="6" customWidth="1"/>
    <col min="7912" max="7933" width="0" style="6" hidden="1" customWidth="1"/>
    <col min="7934" max="8161" width="9.140625" style="6"/>
    <col min="8162" max="8162" width="30.28515625" style="6" customWidth="1"/>
    <col min="8163" max="8165" width="10.7109375" style="6" customWidth="1"/>
    <col min="8166" max="8167" width="9.42578125" style="6" customWidth="1"/>
    <col min="8168" max="8189" width="0" style="6" hidden="1" customWidth="1"/>
    <col min="8190" max="8417" width="9.140625" style="6"/>
    <col min="8418" max="8418" width="30.28515625" style="6" customWidth="1"/>
    <col min="8419" max="8421" width="10.7109375" style="6" customWidth="1"/>
    <col min="8422" max="8423" width="9.42578125" style="6" customWidth="1"/>
    <col min="8424" max="8445" width="0" style="6" hidden="1" customWidth="1"/>
    <col min="8446" max="8673" width="9.140625" style="6"/>
    <col min="8674" max="8674" width="30.28515625" style="6" customWidth="1"/>
    <col min="8675" max="8677" width="10.7109375" style="6" customWidth="1"/>
    <col min="8678" max="8679" width="9.42578125" style="6" customWidth="1"/>
    <col min="8680" max="8701" width="0" style="6" hidden="1" customWidth="1"/>
    <col min="8702" max="8929" width="9.140625" style="6"/>
    <col min="8930" max="8930" width="30.28515625" style="6" customWidth="1"/>
    <col min="8931" max="8933" width="10.7109375" style="6" customWidth="1"/>
    <col min="8934" max="8935" width="9.42578125" style="6" customWidth="1"/>
    <col min="8936" max="8957" width="0" style="6" hidden="1" customWidth="1"/>
    <col min="8958" max="9185" width="9.140625" style="6"/>
    <col min="9186" max="9186" width="30.28515625" style="6" customWidth="1"/>
    <col min="9187" max="9189" width="10.7109375" style="6" customWidth="1"/>
    <col min="9190" max="9191" width="9.42578125" style="6" customWidth="1"/>
    <col min="9192" max="9213" width="0" style="6" hidden="1" customWidth="1"/>
    <col min="9214" max="9441" width="9.140625" style="6"/>
    <col min="9442" max="9442" width="30.28515625" style="6" customWidth="1"/>
    <col min="9443" max="9445" width="10.7109375" style="6" customWidth="1"/>
    <col min="9446" max="9447" width="9.42578125" style="6" customWidth="1"/>
    <col min="9448" max="9469" width="0" style="6" hidden="1" customWidth="1"/>
    <col min="9470" max="9697" width="9.140625" style="6"/>
    <col min="9698" max="9698" width="30.28515625" style="6" customWidth="1"/>
    <col min="9699" max="9701" width="10.7109375" style="6" customWidth="1"/>
    <col min="9702" max="9703" width="9.42578125" style="6" customWidth="1"/>
    <col min="9704" max="9725" width="0" style="6" hidden="1" customWidth="1"/>
    <col min="9726" max="9953" width="9.140625" style="6"/>
    <col min="9954" max="9954" width="30.28515625" style="6" customWidth="1"/>
    <col min="9955" max="9957" width="10.7109375" style="6" customWidth="1"/>
    <col min="9958" max="9959" width="9.42578125" style="6" customWidth="1"/>
    <col min="9960" max="9981" width="0" style="6" hidden="1" customWidth="1"/>
    <col min="9982" max="10209" width="9.140625" style="6"/>
    <col min="10210" max="10210" width="30.28515625" style="6" customWidth="1"/>
    <col min="10211" max="10213" width="10.7109375" style="6" customWidth="1"/>
    <col min="10214" max="10215" width="9.42578125" style="6" customWidth="1"/>
    <col min="10216" max="10237" width="0" style="6" hidden="1" customWidth="1"/>
    <col min="10238" max="10465" width="9.140625" style="6"/>
    <col min="10466" max="10466" width="30.28515625" style="6" customWidth="1"/>
    <col min="10467" max="10469" width="10.7109375" style="6" customWidth="1"/>
    <col min="10470" max="10471" width="9.42578125" style="6" customWidth="1"/>
    <col min="10472" max="10493" width="0" style="6" hidden="1" customWidth="1"/>
    <col min="10494" max="10721" width="9.140625" style="6"/>
    <col min="10722" max="10722" width="30.28515625" style="6" customWidth="1"/>
    <col min="10723" max="10725" width="10.7109375" style="6" customWidth="1"/>
    <col min="10726" max="10727" width="9.42578125" style="6" customWidth="1"/>
    <col min="10728" max="10749" width="0" style="6" hidden="1" customWidth="1"/>
    <col min="10750" max="10977" width="9.140625" style="6"/>
    <col min="10978" max="10978" width="30.28515625" style="6" customWidth="1"/>
    <col min="10979" max="10981" width="10.7109375" style="6" customWidth="1"/>
    <col min="10982" max="10983" width="9.42578125" style="6" customWidth="1"/>
    <col min="10984" max="11005" width="0" style="6" hidden="1" customWidth="1"/>
    <col min="11006" max="11233" width="9.140625" style="6"/>
    <col min="11234" max="11234" width="30.28515625" style="6" customWidth="1"/>
    <col min="11235" max="11237" width="10.7109375" style="6" customWidth="1"/>
    <col min="11238" max="11239" width="9.42578125" style="6" customWidth="1"/>
    <col min="11240" max="11261" width="0" style="6" hidden="1" customWidth="1"/>
    <col min="11262" max="11489" width="9.140625" style="6"/>
    <col min="11490" max="11490" width="30.28515625" style="6" customWidth="1"/>
    <col min="11491" max="11493" width="10.7109375" style="6" customWidth="1"/>
    <col min="11494" max="11495" width="9.42578125" style="6" customWidth="1"/>
    <col min="11496" max="11517" width="0" style="6" hidden="1" customWidth="1"/>
    <col min="11518" max="11745" width="9.140625" style="6"/>
    <col min="11746" max="11746" width="30.28515625" style="6" customWidth="1"/>
    <col min="11747" max="11749" width="10.7109375" style="6" customWidth="1"/>
    <col min="11750" max="11751" width="9.42578125" style="6" customWidth="1"/>
    <col min="11752" max="11773" width="0" style="6" hidden="1" customWidth="1"/>
    <col min="11774" max="12001" width="9.140625" style="6"/>
    <col min="12002" max="12002" width="30.28515625" style="6" customWidth="1"/>
    <col min="12003" max="12005" width="10.7109375" style="6" customWidth="1"/>
    <col min="12006" max="12007" width="9.42578125" style="6" customWidth="1"/>
    <col min="12008" max="12029" width="0" style="6" hidden="1" customWidth="1"/>
    <col min="12030" max="12257" width="9.140625" style="6"/>
    <col min="12258" max="12258" width="30.28515625" style="6" customWidth="1"/>
    <col min="12259" max="12261" width="10.7109375" style="6" customWidth="1"/>
    <col min="12262" max="12263" width="9.42578125" style="6" customWidth="1"/>
    <col min="12264" max="12285" width="0" style="6" hidden="1" customWidth="1"/>
    <col min="12286" max="12513" width="9.140625" style="6"/>
    <col min="12514" max="12514" width="30.28515625" style="6" customWidth="1"/>
    <col min="12515" max="12517" width="10.7109375" style="6" customWidth="1"/>
    <col min="12518" max="12519" width="9.42578125" style="6" customWidth="1"/>
    <col min="12520" max="12541" width="0" style="6" hidden="1" customWidth="1"/>
    <col min="12542" max="12769" width="9.140625" style="6"/>
    <col min="12770" max="12770" width="30.28515625" style="6" customWidth="1"/>
    <col min="12771" max="12773" width="10.7109375" style="6" customWidth="1"/>
    <col min="12774" max="12775" width="9.42578125" style="6" customWidth="1"/>
    <col min="12776" max="12797" width="0" style="6" hidden="1" customWidth="1"/>
    <col min="12798" max="13025" width="9.140625" style="6"/>
    <col min="13026" max="13026" width="30.28515625" style="6" customWidth="1"/>
    <col min="13027" max="13029" width="10.7109375" style="6" customWidth="1"/>
    <col min="13030" max="13031" width="9.42578125" style="6" customWidth="1"/>
    <col min="13032" max="13053" width="0" style="6" hidden="1" customWidth="1"/>
    <col min="13054" max="13281" width="9.140625" style="6"/>
    <col min="13282" max="13282" width="30.28515625" style="6" customWidth="1"/>
    <col min="13283" max="13285" width="10.7109375" style="6" customWidth="1"/>
    <col min="13286" max="13287" width="9.42578125" style="6" customWidth="1"/>
    <col min="13288" max="13309" width="0" style="6" hidden="1" customWidth="1"/>
    <col min="13310" max="13537" width="9.140625" style="6"/>
    <col min="13538" max="13538" width="30.28515625" style="6" customWidth="1"/>
    <col min="13539" max="13541" width="10.7109375" style="6" customWidth="1"/>
    <col min="13542" max="13543" width="9.42578125" style="6" customWidth="1"/>
    <col min="13544" max="13565" width="0" style="6" hidden="1" customWidth="1"/>
    <col min="13566" max="13793" width="9.140625" style="6"/>
    <col min="13794" max="13794" width="30.28515625" style="6" customWidth="1"/>
    <col min="13795" max="13797" width="10.7109375" style="6" customWidth="1"/>
    <col min="13798" max="13799" width="9.42578125" style="6" customWidth="1"/>
    <col min="13800" max="13821" width="0" style="6" hidden="1" customWidth="1"/>
    <col min="13822" max="14049" width="9.140625" style="6"/>
    <col min="14050" max="14050" width="30.28515625" style="6" customWidth="1"/>
    <col min="14051" max="14053" width="10.7109375" style="6" customWidth="1"/>
    <col min="14054" max="14055" width="9.42578125" style="6" customWidth="1"/>
    <col min="14056" max="14077" width="0" style="6" hidden="1" customWidth="1"/>
    <col min="14078" max="14305" width="9.140625" style="6"/>
    <col min="14306" max="14306" width="30.28515625" style="6" customWidth="1"/>
    <col min="14307" max="14309" width="10.7109375" style="6" customWidth="1"/>
    <col min="14310" max="14311" width="9.42578125" style="6" customWidth="1"/>
    <col min="14312" max="14333" width="0" style="6" hidden="1" customWidth="1"/>
    <col min="14334" max="14561" width="9.140625" style="6"/>
    <col min="14562" max="14562" width="30.28515625" style="6" customWidth="1"/>
    <col min="14563" max="14565" width="10.7109375" style="6" customWidth="1"/>
    <col min="14566" max="14567" width="9.42578125" style="6" customWidth="1"/>
    <col min="14568" max="14589" width="0" style="6" hidden="1" customWidth="1"/>
    <col min="14590" max="14817" width="9.140625" style="6"/>
    <col min="14818" max="14818" width="30.28515625" style="6" customWidth="1"/>
    <col min="14819" max="14821" width="10.7109375" style="6" customWidth="1"/>
    <col min="14822" max="14823" width="9.42578125" style="6" customWidth="1"/>
    <col min="14824" max="14845" width="0" style="6" hidden="1" customWidth="1"/>
    <col min="14846" max="15073" width="9.140625" style="6"/>
    <col min="15074" max="15074" width="30.28515625" style="6" customWidth="1"/>
    <col min="15075" max="15077" width="10.7109375" style="6" customWidth="1"/>
    <col min="15078" max="15079" width="9.42578125" style="6" customWidth="1"/>
    <col min="15080" max="15101" width="0" style="6" hidden="1" customWidth="1"/>
    <col min="15102" max="15329" width="9.140625" style="6"/>
    <col min="15330" max="15330" width="30.28515625" style="6" customWidth="1"/>
    <col min="15331" max="15333" width="10.7109375" style="6" customWidth="1"/>
    <col min="15334" max="15335" width="9.42578125" style="6" customWidth="1"/>
    <col min="15336" max="15357" width="0" style="6" hidden="1" customWidth="1"/>
    <col min="15358" max="15585" width="9.140625" style="6"/>
    <col min="15586" max="15586" width="30.28515625" style="6" customWidth="1"/>
    <col min="15587" max="15589" width="10.7109375" style="6" customWidth="1"/>
    <col min="15590" max="15591" width="9.42578125" style="6" customWidth="1"/>
    <col min="15592" max="15613" width="0" style="6" hidden="1" customWidth="1"/>
    <col min="15614" max="15841" width="9.140625" style="6"/>
    <col min="15842" max="15842" width="30.28515625" style="6" customWidth="1"/>
    <col min="15843" max="15845" width="10.7109375" style="6" customWidth="1"/>
    <col min="15846" max="15847" width="9.42578125" style="6" customWidth="1"/>
    <col min="15848" max="15869" width="0" style="6" hidden="1" customWidth="1"/>
    <col min="15870" max="16097" width="9.140625" style="6"/>
    <col min="16098" max="16098" width="30.28515625" style="6" customWidth="1"/>
    <col min="16099" max="16101" width="10.7109375" style="6" customWidth="1"/>
    <col min="16102" max="16103" width="9.42578125" style="6" customWidth="1"/>
    <col min="16104" max="16125" width="0" style="6" hidden="1" customWidth="1"/>
    <col min="16126" max="16384" width="9.140625" style="6"/>
  </cols>
  <sheetData>
    <row r="1" spans="1:11" ht="12.75">
      <c r="A1" s="1686" t="s">
        <v>1308</v>
      </c>
      <c r="B1" s="1686"/>
      <c r="C1" s="1686"/>
    </row>
    <row r="2" spans="1:11" ht="18" customHeight="1">
      <c r="A2" s="1329" t="s">
        <v>1157</v>
      </c>
      <c r="B2" s="6"/>
      <c r="F2" s="43"/>
      <c r="G2" s="43"/>
      <c r="H2" s="43"/>
      <c r="I2" s="1326"/>
    </row>
    <row r="3" spans="1:11" ht="18" customHeight="1">
      <c r="A3" s="71" t="s">
        <v>264</v>
      </c>
      <c r="I3" s="1326"/>
    </row>
    <row r="4" spans="1:11" ht="18" customHeight="1">
      <c r="A4" s="3"/>
      <c r="B4" s="4">
        <v>2021</v>
      </c>
      <c r="C4" s="4">
        <v>2022</v>
      </c>
      <c r="D4" s="4">
        <v>2023</v>
      </c>
      <c r="E4" s="4">
        <v>2024</v>
      </c>
      <c r="F4" s="4">
        <v>2025</v>
      </c>
      <c r="I4" s="1330"/>
    </row>
    <row r="5" spans="1:11" ht="12.95" customHeight="1">
      <c r="A5" s="149"/>
      <c r="I5" s="1331">
        <v>2025</v>
      </c>
    </row>
    <row r="6" spans="1:11" ht="12.95" customHeight="1">
      <c r="A6" s="1750" t="s">
        <v>161</v>
      </c>
      <c r="B6" s="1750"/>
      <c r="C6" s="1750"/>
      <c r="D6" s="1750"/>
      <c r="E6" s="1750"/>
      <c r="I6" s="1332"/>
    </row>
    <row r="7" spans="1:11" ht="12.95" customHeight="1">
      <c r="A7" s="149"/>
      <c r="I7" s="1332"/>
    </row>
    <row r="8" spans="1:11" ht="12.95" customHeight="1">
      <c r="A8" s="7" t="s">
        <v>0</v>
      </c>
      <c r="B8" s="35">
        <v>15.243333954876002</v>
      </c>
      <c r="C8" s="35">
        <v>14.3</v>
      </c>
      <c r="D8" s="35">
        <v>14</v>
      </c>
      <c r="E8" s="35">
        <v>13.1</v>
      </c>
      <c r="F8" s="35">
        <v>11.586858737117804</v>
      </c>
      <c r="G8" s="36"/>
      <c r="H8" s="36"/>
      <c r="I8" s="1332"/>
    </row>
    <row r="9" spans="1:11" ht="12.95" customHeight="1">
      <c r="A9" s="15" t="s">
        <v>1048</v>
      </c>
      <c r="B9" s="37">
        <v>23.196963306621676</v>
      </c>
      <c r="C9" s="37">
        <v>23.4</v>
      </c>
      <c r="D9" s="37">
        <v>40.9</v>
      </c>
      <c r="E9" s="235">
        <v>29.1</v>
      </c>
      <c r="F9" s="235">
        <v>21.271977425656608</v>
      </c>
      <c r="G9" s="36"/>
      <c r="H9" s="36"/>
      <c r="I9" s="1333">
        <v>1628</v>
      </c>
      <c r="J9" s="1161">
        <v>140504</v>
      </c>
      <c r="K9" s="566">
        <f>I9/J9*1000</f>
        <v>11.586858737117804</v>
      </c>
    </row>
    <row r="10" spans="1:11" ht="12.95" customHeight="1">
      <c r="A10" s="15" t="s">
        <v>1049</v>
      </c>
      <c r="B10" s="37">
        <v>9.332884488142362</v>
      </c>
      <c r="C10" s="37">
        <v>8.1</v>
      </c>
      <c r="D10" s="37">
        <v>3.7</v>
      </c>
      <c r="E10" s="235">
        <v>4.5</v>
      </c>
      <c r="F10" s="235">
        <v>6.1228806483573983</v>
      </c>
      <c r="G10" s="36"/>
      <c r="H10" s="36"/>
      <c r="I10" s="213">
        <v>1078</v>
      </c>
      <c r="J10" s="101">
        <v>50677</v>
      </c>
      <c r="K10" s="566">
        <f t="shared" ref="K10:K73" si="0">I10/J10*1000</f>
        <v>21.271977425656608</v>
      </c>
    </row>
    <row r="11" spans="1:11" ht="12.95" customHeight="1">
      <c r="B11" s="37"/>
      <c r="C11" s="37"/>
      <c r="D11" s="37"/>
      <c r="E11" s="6"/>
      <c r="G11" s="36"/>
      <c r="H11" s="36"/>
      <c r="I11" s="213">
        <v>550</v>
      </c>
      <c r="J11" s="101">
        <v>89827</v>
      </c>
      <c r="K11" s="566">
        <f t="shared" si="0"/>
        <v>6.1228806483573983</v>
      </c>
    </row>
    <row r="12" spans="1:11" ht="12.95" customHeight="1">
      <c r="A12" s="7" t="s">
        <v>1</v>
      </c>
      <c r="B12" s="35">
        <v>14.476102941176471</v>
      </c>
      <c r="C12" s="35">
        <v>12.7</v>
      </c>
      <c r="D12" s="35">
        <v>12.3</v>
      </c>
      <c r="E12" s="35">
        <v>10.1</v>
      </c>
      <c r="F12" s="35">
        <v>8.9069402878723096</v>
      </c>
      <c r="G12" s="36"/>
      <c r="H12" s="36"/>
      <c r="I12" s="51"/>
      <c r="J12" s="101"/>
      <c r="K12" s="566" t="e">
        <f t="shared" si="0"/>
        <v>#DIV/0!</v>
      </c>
    </row>
    <row r="13" spans="1:11" ht="12.95" customHeight="1">
      <c r="A13" s="15" t="s">
        <v>1048</v>
      </c>
      <c r="B13" s="37">
        <v>24.155995343422585</v>
      </c>
      <c r="C13" s="37">
        <v>16.3</v>
      </c>
      <c r="D13" s="37">
        <v>45.6</v>
      </c>
      <c r="E13" s="235">
        <v>27.3</v>
      </c>
      <c r="F13" s="235">
        <v>21.56862745098039</v>
      </c>
      <c r="G13" s="36"/>
      <c r="H13" s="36"/>
      <c r="I13" s="1333">
        <v>125</v>
      </c>
      <c r="J13" s="1161">
        <v>14034</v>
      </c>
      <c r="K13" s="566">
        <f t="shared" si="0"/>
        <v>8.9069402878723096</v>
      </c>
    </row>
    <row r="14" spans="1:11" ht="12.95" customHeight="1">
      <c r="A14" s="15" t="s">
        <v>1049</v>
      </c>
      <c r="B14" s="37">
        <v>11.01871101871102</v>
      </c>
      <c r="C14" s="37">
        <v>11.4</v>
      </c>
      <c r="D14" s="37">
        <v>1.4</v>
      </c>
      <c r="E14" s="235">
        <v>3.1</v>
      </c>
      <c r="F14" s="235">
        <v>3.7170986538075144</v>
      </c>
      <c r="G14" s="36"/>
      <c r="H14" s="36"/>
      <c r="I14" s="213">
        <v>88</v>
      </c>
      <c r="J14" s="101">
        <v>4080</v>
      </c>
      <c r="K14" s="566">
        <f t="shared" si="0"/>
        <v>21.56862745098039</v>
      </c>
    </row>
    <row r="15" spans="1:11" ht="12.95" customHeight="1">
      <c r="B15" s="37"/>
      <c r="C15" s="37"/>
      <c r="D15" s="37"/>
      <c r="E15" s="6"/>
      <c r="G15" s="36"/>
      <c r="H15" s="36"/>
      <c r="I15" s="213">
        <v>37</v>
      </c>
      <c r="J15" s="101">
        <v>9954</v>
      </c>
      <c r="K15" s="566">
        <f t="shared" si="0"/>
        <v>3.7170986538075144</v>
      </c>
    </row>
    <row r="16" spans="1:11" ht="12.95" customHeight="1">
      <c r="A16" s="7" t="s">
        <v>12</v>
      </c>
      <c r="B16" s="35">
        <v>14.634318358135269</v>
      </c>
      <c r="C16" s="35">
        <v>13.6</v>
      </c>
      <c r="D16" s="35">
        <v>9.8000000000000007</v>
      </c>
      <c r="E16" s="35">
        <v>11.5</v>
      </c>
      <c r="F16" s="35">
        <v>10.213368389119223</v>
      </c>
      <c r="G16" s="36"/>
      <c r="H16" s="36"/>
      <c r="I16" s="51"/>
      <c r="J16" s="101"/>
      <c r="K16" s="566" t="e">
        <f t="shared" si="0"/>
        <v>#DIV/0!</v>
      </c>
    </row>
    <row r="17" spans="1:11" ht="12.95" customHeight="1">
      <c r="A17" s="15" t="s">
        <v>1048</v>
      </c>
      <c r="B17" s="37">
        <v>26.304859476671744</v>
      </c>
      <c r="C17" s="37">
        <v>27</v>
      </c>
      <c r="D17" s="37">
        <v>28.6</v>
      </c>
      <c r="E17" s="235">
        <v>19.3</v>
      </c>
      <c r="F17" s="235">
        <v>13.630867318896339</v>
      </c>
      <c r="G17" s="36"/>
      <c r="H17" s="36"/>
      <c r="I17" s="1333">
        <v>303</v>
      </c>
      <c r="J17" s="1161">
        <v>29667</v>
      </c>
      <c r="K17" s="566">
        <f t="shared" si="0"/>
        <v>10.213368389119223</v>
      </c>
    </row>
    <row r="18" spans="1:11" ht="12.95" customHeight="1">
      <c r="A18" s="15" t="s">
        <v>1049</v>
      </c>
      <c r="B18" s="37">
        <v>10.645848119233499</v>
      </c>
      <c r="C18" s="37">
        <v>8.9</v>
      </c>
      <c r="D18" s="37">
        <v>4.5999999999999996</v>
      </c>
      <c r="E18" s="235">
        <v>8.1</v>
      </c>
      <c r="F18" s="235">
        <v>8.7019931939718038</v>
      </c>
      <c r="G18" s="36"/>
      <c r="H18" s="36"/>
      <c r="I18" s="213">
        <v>124</v>
      </c>
      <c r="J18" s="101">
        <v>9097</v>
      </c>
      <c r="K18" s="566">
        <f t="shared" si="0"/>
        <v>13.630867318896339</v>
      </c>
    </row>
    <row r="19" spans="1:11" ht="12.95" customHeight="1">
      <c r="B19" s="37"/>
      <c r="C19" s="37"/>
      <c r="D19" s="37"/>
      <c r="E19" s="6"/>
      <c r="G19" s="36"/>
      <c r="H19" s="36"/>
      <c r="I19" s="213">
        <v>179</v>
      </c>
      <c r="J19" s="101">
        <v>20570</v>
      </c>
      <c r="K19" s="566">
        <f t="shared" si="0"/>
        <v>8.7019931939718038</v>
      </c>
    </row>
    <row r="20" spans="1:11" ht="12.95" customHeight="1">
      <c r="A20" s="7" t="s">
        <v>21</v>
      </c>
      <c r="B20" s="35">
        <v>23.357824322842415</v>
      </c>
      <c r="C20" s="35">
        <v>11.7</v>
      </c>
      <c r="D20" s="35">
        <v>7</v>
      </c>
      <c r="E20" s="35">
        <v>8.1999999999999993</v>
      </c>
      <c r="F20" s="35">
        <v>11.306403535820742</v>
      </c>
      <c r="G20" s="36"/>
      <c r="H20" s="36"/>
      <c r="I20" s="51"/>
      <c r="K20" s="566" t="e">
        <f t="shared" si="0"/>
        <v>#DIV/0!</v>
      </c>
    </row>
    <row r="21" spans="1:11" ht="12.95" customHeight="1">
      <c r="A21" s="15" t="s">
        <v>1048</v>
      </c>
      <c r="B21" s="37">
        <v>36.099137931034484</v>
      </c>
      <c r="C21" s="37">
        <v>15</v>
      </c>
      <c r="D21" s="37">
        <v>19.899999999999999</v>
      </c>
      <c r="E21" s="235">
        <v>18.399999999999999</v>
      </c>
      <c r="F21" s="235">
        <v>19.458222052651656</v>
      </c>
      <c r="G21" s="36"/>
      <c r="H21" s="36"/>
      <c r="I21" s="1333">
        <v>110</v>
      </c>
      <c r="J21" s="1161">
        <v>9729</v>
      </c>
      <c r="K21" s="566">
        <f t="shared" si="0"/>
        <v>11.306403535820742</v>
      </c>
    </row>
    <row r="22" spans="1:11" ht="12.95" customHeight="1">
      <c r="A22" s="15" t="s">
        <v>1049</v>
      </c>
      <c r="B22" s="37">
        <v>14.610689846495283</v>
      </c>
      <c r="C22" s="37">
        <v>9.8000000000000007</v>
      </c>
      <c r="D22" s="37">
        <v>3.3</v>
      </c>
      <c r="E22" s="235">
        <v>4.7</v>
      </c>
      <c r="F22" s="235">
        <v>8.3005064715813166</v>
      </c>
      <c r="G22" s="36"/>
      <c r="H22" s="36"/>
      <c r="I22" s="213">
        <v>51</v>
      </c>
      <c r="J22" s="101">
        <v>2621</v>
      </c>
      <c r="K22" s="566">
        <f t="shared" si="0"/>
        <v>19.458222052651656</v>
      </c>
    </row>
    <row r="23" spans="1:11" ht="12.95" customHeight="1">
      <c r="B23" s="37"/>
      <c r="C23" s="37"/>
      <c r="D23" s="37"/>
      <c r="E23" s="6"/>
      <c r="G23" s="36"/>
      <c r="H23" s="36"/>
      <c r="I23" s="213">
        <v>59</v>
      </c>
      <c r="J23" s="101">
        <v>7108</v>
      </c>
      <c r="K23" s="566">
        <f t="shared" si="0"/>
        <v>8.3005064715813166</v>
      </c>
    </row>
    <row r="24" spans="1:11" ht="12.95" customHeight="1">
      <c r="A24" s="7" t="s">
        <v>2</v>
      </c>
      <c r="B24" s="35">
        <v>11.787819253438114</v>
      </c>
      <c r="C24" s="35">
        <v>11.2</v>
      </c>
      <c r="D24" s="35">
        <v>6.5</v>
      </c>
      <c r="E24" s="35">
        <v>4.9000000000000004</v>
      </c>
      <c r="F24" s="35">
        <v>5.1742504945974739</v>
      </c>
      <c r="G24" s="36"/>
      <c r="H24" s="36"/>
      <c r="I24" s="51"/>
      <c r="J24" s="101"/>
      <c r="K24" s="566" t="e">
        <f t="shared" si="0"/>
        <v>#DIV/0!</v>
      </c>
    </row>
    <row r="25" spans="1:11" ht="12.95" customHeight="1">
      <c r="A25" s="15" t="s">
        <v>1048</v>
      </c>
      <c r="B25" s="37">
        <v>19.585253456221196</v>
      </c>
      <c r="C25" s="37">
        <v>21.8</v>
      </c>
      <c r="D25" s="37">
        <v>20.2</v>
      </c>
      <c r="E25" s="235">
        <v>9.6999999999999993</v>
      </c>
      <c r="F25" s="235">
        <v>1.098901098901099</v>
      </c>
      <c r="G25" s="36"/>
      <c r="H25" s="36"/>
      <c r="I25" s="1333">
        <v>34</v>
      </c>
      <c r="J25" s="1161">
        <v>6571</v>
      </c>
      <c r="K25" s="566">
        <f t="shared" si="0"/>
        <v>5.1742504945974739</v>
      </c>
    </row>
    <row r="26" spans="1:11" ht="12.95" customHeight="1">
      <c r="A26" s="15" t="s">
        <v>1049</v>
      </c>
      <c r="B26" s="37">
        <v>10.184746565608716</v>
      </c>
      <c r="C26" s="37">
        <v>9</v>
      </c>
      <c r="D26" s="37">
        <v>4.2</v>
      </c>
      <c r="E26" s="235">
        <v>4.2</v>
      </c>
      <c r="F26" s="235">
        <v>5.829358770535241</v>
      </c>
      <c r="G26" s="36"/>
      <c r="H26" s="36"/>
      <c r="I26" s="213">
        <v>1</v>
      </c>
      <c r="J26" s="101">
        <v>910</v>
      </c>
      <c r="K26" s="566">
        <f t="shared" si="0"/>
        <v>1.098901098901099</v>
      </c>
    </row>
    <row r="27" spans="1:11" ht="12.95" customHeight="1">
      <c r="B27" s="37"/>
      <c r="C27" s="37"/>
      <c r="D27" s="37"/>
      <c r="E27" s="6"/>
      <c r="G27" s="36"/>
      <c r="H27" s="36"/>
      <c r="I27" s="213">
        <v>33</v>
      </c>
      <c r="J27" s="101">
        <v>5661</v>
      </c>
      <c r="K27" s="566">
        <f t="shared" si="0"/>
        <v>5.829358770535241</v>
      </c>
    </row>
    <row r="28" spans="1:11" ht="12.95" customHeight="1">
      <c r="A28" s="7" t="s">
        <v>3</v>
      </c>
      <c r="B28" s="35">
        <v>7.7447776040926533</v>
      </c>
      <c r="C28" s="35">
        <v>8.1</v>
      </c>
      <c r="D28" s="35">
        <v>4.7</v>
      </c>
      <c r="E28" s="67">
        <v>5.2</v>
      </c>
      <c r="F28" s="67">
        <v>5.5120854056451352</v>
      </c>
      <c r="G28" s="36"/>
      <c r="H28" s="36"/>
      <c r="I28" s="51"/>
      <c r="J28" s="1161"/>
      <c r="K28" s="566" t="e">
        <f t="shared" si="0"/>
        <v>#DIV/0!</v>
      </c>
    </row>
    <row r="29" spans="1:11" ht="12.95" customHeight="1">
      <c r="A29" s="15" t="s">
        <v>1048</v>
      </c>
      <c r="B29" s="37">
        <v>20.297699594046009</v>
      </c>
      <c r="C29" s="37">
        <v>42.3</v>
      </c>
      <c r="D29" s="37">
        <v>24.5</v>
      </c>
      <c r="E29" s="235">
        <v>23.3</v>
      </c>
      <c r="F29" s="235">
        <v>9.8089829633453807</v>
      </c>
      <c r="G29" s="36"/>
      <c r="H29" s="36"/>
      <c r="I29" s="1157">
        <v>174</v>
      </c>
      <c r="J29" s="1161">
        <v>31567</v>
      </c>
      <c r="K29" s="566">
        <f t="shared" si="0"/>
        <v>5.5120854056451352</v>
      </c>
    </row>
    <row r="30" spans="1:11" ht="12.95" customHeight="1">
      <c r="A30" s="15" t="s">
        <v>1049</v>
      </c>
      <c r="B30" s="37">
        <v>6.2718323277230859</v>
      </c>
      <c r="C30" s="37">
        <v>5.7</v>
      </c>
      <c r="D30" s="37">
        <v>3.1</v>
      </c>
      <c r="E30" s="235">
        <v>3.1</v>
      </c>
      <c r="F30" s="235">
        <v>4.9109883364027009</v>
      </c>
      <c r="G30" s="36"/>
      <c r="H30" s="36"/>
      <c r="I30" s="51">
        <v>38</v>
      </c>
      <c r="J30" s="101">
        <v>3874</v>
      </c>
      <c r="K30" s="566">
        <f t="shared" si="0"/>
        <v>9.8089829633453807</v>
      </c>
    </row>
    <row r="31" spans="1:11" ht="12.95" customHeight="1">
      <c r="B31" s="37"/>
      <c r="C31" s="37"/>
      <c r="D31" s="37"/>
      <c r="E31" s="6"/>
      <c r="G31" s="36"/>
      <c r="H31" s="36"/>
      <c r="I31" s="51">
        <v>136</v>
      </c>
      <c r="J31" s="101">
        <v>27693</v>
      </c>
      <c r="K31" s="566">
        <f t="shared" si="0"/>
        <v>4.9109883364027009</v>
      </c>
    </row>
    <row r="32" spans="1:11" ht="12.95" customHeight="1">
      <c r="A32" s="7" t="s">
        <v>4</v>
      </c>
      <c r="B32" s="35">
        <v>20.717437176290044</v>
      </c>
      <c r="C32" s="35">
        <v>14.4</v>
      </c>
      <c r="D32" s="35">
        <v>12.9</v>
      </c>
      <c r="E32" s="67">
        <v>11.1</v>
      </c>
      <c r="F32" s="67">
        <v>9.0570058604155559</v>
      </c>
      <c r="G32" s="36"/>
      <c r="H32" s="36"/>
      <c r="I32" s="51"/>
      <c r="J32" s="101"/>
      <c r="K32" s="566" t="e">
        <f t="shared" si="0"/>
        <v>#DIV/0!</v>
      </c>
    </row>
    <row r="33" spans="1:11" ht="12.95" customHeight="1">
      <c r="A33" s="15" t="s">
        <v>1048</v>
      </c>
      <c r="B33" s="37">
        <v>83.132530120481931</v>
      </c>
      <c r="C33" s="37">
        <v>55.2</v>
      </c>
      <c r="D33" s="37">
        <v>71.5</v>
      </c>
      <c r="E33" s="235">
        <v>50.7</v>
      </c>
      <c r="F33" s="235">
        <v>32.825322391559205</v>
      </c>
      <c r="G33" s="36"/>
      <c r="H33" s="36"/>
      <c r="I33" s="1157">
        <v>51</v>
      </c>
      <c r="J33" s="1161">
        <v>5631</v>
      </c>
      <c r="K33" s="566">
        <f t="shared" si="0"/>
        <v>9.0570058604155559</v>
      </c>
    </row>
    <row r="34" spans="1:11" ht="12.95" customHeight="1">
      <c r="A34" s="15" t="s">
        <v>1049</v>
      </c>
      <c r="B34" s="37">
        <v>8.8980150581793307</v>
      </c>
      <c r="C34" s="37">
        <v>3.9</v>
      </c>
      <c r="D34" s="37">
        <v>3.2</v>
      </c>
      <c r="E34" s="235">
        <v>4.0999999999999996</v>
      </c>
      <c r="F34" s="235">
        <v>4.813729593972373</v>
      </c>
      <c r="G34" s="36"/>
      <c r="H34" s="36"/>
      <c r="I34" s="51">
        <v>28</v>
      </c>
      <c r="J34" s="101">
        <v>853</v>
      </c>
      <c r="K34" s="566">
        <f t="shared" si="0"/>
        <v>32.825322391559205</v>
      </c>
    </row>
    <row r="35" spans="1:11" ht="12.95" customHeight="1">
      <c r="B35" s="37"/>
      <c r="C35" s="37"/>
      <c r="D35" s="37"/>
      <c r="E35" s="6"/>
      <c r="G35" s="36"/>
      <c r="H35" s="36"/>
      <c r="I35" s="51">
        <v>23</v>
      </c>
      <c r="J35" s="101">
        <v>4778</v>
      </c>
      <c r="K35" s="566">
        <f t="shared" si="0"/>
        <v>4.813729593972373</v>
      </c>
    </row>
    <row r="36" spans="1:11" ht="12.95" customHeight="1">
      <c r="A36" s="7" t="s">
        <v>5</v>
      </c>
      <c r="B36" s="35">
        <v>10.932540682150234</v>
      </c>
      <c r="C36" s="35">
        <v>11.3</v>
      </c>
      <c r="D36" s="35">
        <v>6.7</v>
      </c>
      <c r="E36" s="67">
        <v>4.8</v>
      </c>
      <c r="F36" s="67">
        <v>5.9350567825144092</v>
      </c>
      <c r="G36" s="36"/>
      <c r="H36" s="36"/>
      <c r="I36" s="51"/>
      <c r="J36" s="1161"/>
      <c r="K36" s="566" t="e">
        <f t="shared" si="0"/>
        <v>#DIV/0!</v>
      </c>
    </row>
    <row r="37" spans="1:11" ht="12.95" customHeight="1">
      <c r="A37" s="15" t="s">
        <v>1048</v>
      </c>
      <c r="B37" s="37">
        <v>15.849056603773583</v>
      </c>
      <c r="C37" s="37">
        <v>21.1</v>
      </c>
      <c r="D37" s="37">
        <v>14.3</v>
      </c>
      <c r="E37" s="235">
        <v>12.7</v>
      </c>
      <c r="F37" s="235">
        <v>6.0693641618497107</v>
      </c>
      <c r="G37" s="36"/>
      <c r="H37" s="36"/>
      <c r="I37" s="1157">
        <v>104</v>
      </c>
      <c r="J37" s="1161">
        <v>17523</v>
      </c>
      <c r="K37" s="566">
        <f t="shared" si="0"/>
        <v>5.9350567825144092</v>
      </c>
    </row>
    <row r="38" spans="1:11" ht="12.95" customHeight="1">
      <c r="A38" s="15" t="s">
        <v>1049</v>
      </c>
      <c r="B38" s="37">
        <v>9.7013985132921761</v>
      </c>
      <c r="C38" s="37">
        <v>9.3000000000000007</v>
      </c>
      <c r="D38" s="37">
        <v>5.2</v>
      </c>
      <c r="E38" s="235">
        <v>2.8</v>
      </c>
      <c r="F38" s="235">
        <v>5.9020123728934077</v>
      </c>
      <c r="G38" s="36"/>
      <c r="H38" s="36"/>
      <c r="I38" s="51">
        <v>21</v>
      </c>
      <c r="J38" s="101">
        <v>3460</v>
      </c>
      <c r="K38" s="566">
        <f t="shared" si="0"/>
        <v>6.0693641618497107</v>
      </c>
    </row>
    <row r="39" spans="1:11" ht="12.95" customHeight="1">
      <c r="B39" s="37"/>
      <c r="C39" s="37"/>
      <c r="D39" s="37"/>
      <c r="E39" s="6"/>
      <c r="G39" s="36"/>
      <c r="H39" s="36"/>
      <c r="I39" s="51">
        <v>83</v>
      </c>
      <c r="J39" s="101">
        <v>14063</v>
      </c>
      <c r="K39" s="566">
        <f t="shared" si="0"/>
        <v>5.9020123728934077</v>
      </c>
    </row>
    <row r="40" spans="1:11" ht="12.95" customHeight="1">
      <c r="A40" s="34" t="s">
        <v>156</v>
      </c>
      <c r="B40" s="35">
        <v>16.481117659899585</v>
      </c>
      <c r="C40" s="35">
        <v>20.3</v>
      </c>
      <c r="D40" s="35">
        <v>46.8</v>
      </c>
      <c r="E40" s="67">
        <v>32.4</v>
      </c>
      <c r="F40" s="67">
        <v>26.722588376273215</v>
      </c>
      <c r="G40" s="36"/>
      <c r="H40" s="36"/>
      <c r="I40" s="51"/>
      <c r="J40" s="101"/>
      <c r="K40" s="566" t="e">
        <f t="shared" si="0"/>
        <v>#DIV/0!</v>
      </c>
    </row>
    <row r="41" spans="1:11" ht="12.95" customHeight="1">
      <c r="A41" s="15" t="s">
        <v>1048</v>
      </c>
      <c r="B41" s="37">
        <v>16.521992851411483</v>
      </c>
      <c r="C41" s="37">
        <v>20.3</v>
      </c>
      <c r="D41" s="37">
        <v>47</v>
      </c>
      <c r="E41" s="235">
        <v>32.4</v>
      </c>
      <c r="F41" s="235">
        <v>26.722588376273215</v>
      </c>
      <c r="G41" s="36"/>
      <c r="H41" s="36"/>
      <c r="I41" s="1157">
        <v>446</v>
      </c>
      <c r="J41" s="1161">
        <v>16690</v>
      </c>
      <c r="K41" s="566">
        <f t="shared" si="0"/>
        <v>26.722588376273215</v>
      </c>
    </row>
    <row r="42" spans="1:11" ht="12.95" customHeight="1">
      <c r="A42" s="15" t="s">
        <v>1049</v>
      </c>
      <c r="B42" s="37" t="s">
        <v>37</v>
      </c>
      <c r="C42" s="37" t="s">
        <v>37</v>
      </c>
      <c r="D42" s="37" t="s">
        <v>37</v>
      </c>
      <c r="E42" s="235" t="s">
        <v>37</v>
      </c>
      <c r="F42" s="235" t="s">
        <v>37</v>
      </c>
      <c r="G42" s="36"/>
      <c r="H42" s="36"/>
      <c r="I42" s="51">
        <v>446</v>
      </c>
      <c r="J42" s="101">
        <v>16690</v>
      </c>
      <c r="K42" s="566">
        <f t="shared" si="0"/>
        <v>26.722588376273215</v>
      </c>
    </row>
    <row r="43" spans="1:11" ht="12.95" customHeight="1">
      <c r="B43" s="37"/>
      <c r="C43" s="37"/>
      <c r="D43" s="37"/>
      <c r="E43" s="6"/>
      <c r="G43" s="36"/>
      <c r="H43" s="36"/>
      <c r="I43" s="1068" t="s">
        <v>37</v>
      </c>
      <c r="J43" s="1065" t="s">
        <v>37</v>
      </c>
      <c r="K43" s="566" t="e">
        <f t="shared" si="0"/>
        <v>#VALUE!</v>
      </c>
    </row>
    <row r="44" spans="1:11" ht="12.95" customHeight="1">
      <c r="A44" s="34" t="s">
        <v>262</v>
      </c>
      <c r="B44" s="35">
        <v>30.046948356807512</v>
      </c>
      <c r="C44" s="35">
        <v>27.5</v>
      </c>
      <c r="D44" s="35">
        <v>64.400000000000006</v>
      </c>
      <c r="E44" s="67">
        <v>45.1</v>
      </c>
      <c r="F44" s="67">
        <v>30.906291245050593</v>
      </c>
      <c r="G44" s="36"/>
      <c r="H44" s="36"/>
      <c r="I44" s="1068"/>
      <c r="J44" s="1065"/>
      <c r="K44" s="566" t="e">
        <f t="shared" si="0"/>
        <v>#DIV/0!</v>
      </c>
    </row>
    <row r="45" spans="1:11" ht="12.95" customHeight="1">
      <c r="A45" s="15" t="s">
        <v>1048</v>
      </c>
      <c r="B45" s="37">
        <v>30.590484594455475</v>
      </c>
      <c r="C45" s="37">
        <v>27.7</v>
      </c>
      <c r="D45" s="37">
        <v>65.2</v>
      </c>
      <c r="E45" s="235">
        <v>45.1</v>
      </c>
      <c r="F45" s="235">
        <v>30.906291245050593</v>
      </c>
      <c r="G45" s="36"/>
      <c r="H45" s="36"/>
      <c r="I45" s="1157">
        <v>281</v>
      </c>
      <c r="J45" s="1334">
        <v>9092</v>
      </c>
      <c r="K45" s="566">
        <f t="shared" si="0"/>
        <v>30.906291245050593</v>
      </c>
    </row>
    <row r="46" spans="1:11" ht="12.95" customHeight="1">
      <c r="A46" s="15" t="s">
        <v>1049</v>
      </c>
      <c r="B46" s="43" t="s">
        <v>37</v>
      </c>
      <c r="C46" s="43">
        <v>12.5</v>
      </c>
      <c r="D46" s="43" t="s">
        <v>37</v>
      </c>
      <c r="E46" s="235" t="s">
        <v>37</v>
      </c>
      <c r="F46" s="235" t="s">
        <v>37</v>
      </c>
      <c r="G46" s="36"/>
      <c r="H46" s="36"/>
      <c r="I46" s="51">
        <v>281</v>
      </c>
      <c r="J46" s="1065">
        <v>9092</v>
      </c>
      <c r="K46" s="566">
        <f t="shared" si="0"/>
        <v>30.906291245050593</v>
      </c>
    </row>
    <row r="47" spans="1:11" ht="12.95" customHeight="1">
      <c r="A47" s="90"/>
      <c r="G47" s="36"/>
      <c r="H47" s="36"/>
      <c r="I47" s="1068" t="s">
        <v>37</v>
      </c>
      <c r="J47" s="1065" t="s">
        <v>37</v>
      </c>
      <c r="K47" s="566" t="e">
        <f t="shared" si="0"/>
        <v>#VALUE!</v>
      </c>
    </row>
    <row r="48" spans="1:11">
      <c r="A48" s="149"/>
      <c r="G48" s="36"/>
      <c r="H48" s="36"/>
      <c r="I48" s="1335"/>
      <c r="K48" s="566"/>
    </row>
    <row r="49" spans="1:11">
      <c r="A49" s="149"/>
      <c r="G49" s="36"/>
      <c r="H49" s="36"/>
      <c r="I49" s="1326"/>
      <c r="K49" s="566"/>
    </row>
    <row r="50" spans="1:11">
      <c r="A50" s="149"/>
      <c r="G50" s="36"/>
      <c r="H50" s="36"/>
      <c r="I50" s="1326"/>
      <c r="K50" s="566"/>
    </row>
    <row r="51" spans="1:11">
      <c r="A51" s="149"/>
      <c r="B51" s="6"/>
      <c r="C51" s="6"/>
      <c r="D51" s="6"/>
      <c r="E51" s="6"/>
      <c r="G51" s="36"/>
      <c r="H51" s="36"/>
      <c r="I51" s="1326"/>
      <c r="K51" s="566"/>
    </row>
    <row r="52" spans="1:11">
      <c r="A52" s="149"/>
      <c r="G52" s="36"/>
      <c r="H52" s="36"/>
      <c r="I52" s="1326"/>
      <c r="K52" s="566"/>
    </row>
    <row r="53" spans="1:11">
      <c r="A53" s="149"/>
      <c r="G53" s="36"/>
      <c r="H53" s="36"/>
      <c r="I53" s="1326"/>
      <c r="K53" s="566"/>
    </row>
    <row r="54" spans="1:11">
      <c r="A54" s="149"/>
      <c r="G54" s="36"/>
      <c r="H54" s="36"/>
      <c r="I54" s="1326"/>
      <c r="K54" s="566"/>
    </row>
    <row r="55" spans="1:11">
      <c r="A55" s="149"/>
      <c r="G55" s="36"/>
      <c r="H55" s="36"/>
      <c r="I55" s="1326"/>
      <c r="K55" s="566"/>
    </row>
    <row r="56" spans="1:11">
      <c r="A56" s="149"/>
      <c r="G56" s="36"/>
      <c r="H56" s="36"/>
      <c r="I56" s="1326"/>
      <c r="K56" s="566"/>
    </row>
    <row r="57" spans="1:11">
      <c r="A57" s="149"/>
      <c r="G57" s="36"/>
      <c r="H57" s="36"/>
      <c r="I57" s="1326"/>
      <c r="K57" s="566"/>
    </row>
    <row r="58" spans="1:11">
      <c r="G58" s="36"/>
      <c r="H58" s="36"/>
      <c r="I58" s="1326"/>
      <c r="K58" s="566"/>
    </row>
    <row r="59" spans="1:11">
      <c r="G59" s="36"/>
      <c r="H59" s="36"/>
      <c r="K59" s="566"/>
    </row>
    <row r="60" spans="1:11" ht="18" customHeight="1">
      <c r="A60" s="1121" t="s">
        <v>1287</v>
      </c>
      <c r="G60" s="36"/>
      <c r="H60" s="36"/>
      <c r="K60" s="566"/>
    </row>
    <row r="61" spans="1:11" ht="18" customHeight="1">
      <c r="A61" s="71" t="s">
        <v>265</v>
      </c>
      <c r="G61" s="36"/>
      <c r="H61" s="36"/>
      <c r="K61" s="566"/>
    </row>
    <row r="62" spans="1:11" ht="18" customHeight="1">
      <c r="A62" s="613"/>
      <c r="B62" s="4">
        <v>2021</v>
      </c>
      <c r="C62" s="4">
        <v>2022</v>
      </c>
      <c r="D62" s="4">
        <v>2023</v>
      </c>
      <c r="E62" s="4">
        <v>2024</v>
      </c>
      <c r="F62" s="4">
        <v>2025</v>
      </c>
      <c r="G62" s="36"/>
      <c r="H62" s="36"/>
      <c r="I62" s="1331">
        <v>2025</v>
      </c>
      <c r="K62" s="566" t="e">
        <f t="shared" si="0"/>
        <v>#DIV/0!</v>
      </c>
    </row>
    <row r="63" spans="1:11" ht="12.95" customHeight="1">
      <c r="A63" s="95"/>
      <c r="G63" s="36"/>
      <c r="H63" s="36"/>
      <c r="I63" s="1326"/>
      <c r="K63" s="566" t="e">
        <f t="shared" si="0"/>
        <v>#DIV/0!</v>
      </c>
    </row>
    <row r="64" spans="1:11" ht="12.95" customHeight="1">
      <c r="A64" s="1750" t="s">
        <v>258</v>
      </c>
      <c r="B64" s="1750"/>
      <c r="C64" s="1750"/>
      <c r="D64" s="1750"/>
      <c r="E64" s="1750"/>
      <c r="G64" s="36"/>
      <c r="H64" s="36"/>
      <c r="I64" s="1326"/>
      <c r="K64" s="566" t="e">
        <f t="shared" si="0"/>
        <v>#DIV/0!</v>
      </c>
    </row>
    <row r="65" spans="1:11" ht="12.95" customHeight="1">
      <c r="A65" s="95"/>
      <c r="G65" s="36"/>
      <c r="H65" s="36"/>
      <c r="I65" s="1326"/>
      <c r="K65" s="566" t="e">
        <f t="shared" si="0"/>
        <v>#DIV/0!</v>
      </c>
    </row>
    <row r="66" spans="1:11" ht="12.95" customHeight="1">
      <c r="A66" s="7" t="s">
        <v>0</v>
      </c>
      <c r="B66" s="35">
        <v>16.802384854624528</v>
      </c>
      <c r="C66" s="35">
        <v>14.89623068468352</v>
      </c>
      <c r="D66" s="35">
        <v>15.015415826915634</v>
      </c>
      <c r="E66" s="35">
        <v>14.534004345076038</v>
      </c>
      <c r="F66" s="35">
        <v>12.894261497846326</v>
      </c>
      <c r="G66" s="36"/>
      <c r="H66" s="36"/>
      <c r="I66" s="1334">
        <v>928</v>
      </c>
      <c r="J66" s="1068">
        <v>71970</v>
      </c>
      <c r="K66" s="566">
        <f t="shared" si="0"/>
        <v>12.894261497846326</v>
      </c>
    </row>
    <row r="67" spans="1:11" ht="12.95" customHeight="1">
      <c r="A67" s="15" t="s">
        <v>1048</v>
      </c>
      <c r="B67" s="37">
        <v>25.641025641025639</v>
      </c>
      <c r="C67" s="37">
        <v>23.534621832790307</v>
      </c>
      <c r="D67" s="37">
        <v>44.309927360774822</v>
      </c>
      <c r="E67" s="37">
        <v>31.092080391929947</v>
      </c>
      <c r="F67" s="37">
        <v>23.647740796191794</v>
      </c>
      <c r="G67" s="36"/>
      <c r="H67" s="36"/>
      <c r="I67" s="51">
        <v>616</v>
      </c>
      <c r="J67" s="1068">
        <v>26049</v>
      </c>
      <c r="K67" s="566">
        <f t="shared" si="0"/>
        <v>23.647740796191794</v>
      </c>
    </row>
    <row r="68" spans="1:11" ht="12.95" customHeight="1">
      <c r="A68" s="15" t="s">
        <v>1049</v>
      </c>
      <c r="B68" s="37">
        <v>10.261822427807967</v>
      </c>
      <c r="C68" s="37">
        <v>8.9234941603604394</v>
      </c>
      <c r="D68" s="37">
        <v>3.8693272898126141</v>
      </c>
      <c r="E68" s="37">
        <v>5.3629040873448286</v>
      </c>
      <c r="F68" s="37">
        <v>6.7942771281113217</v>
      </c>
      <c r="G68" s="36"/>
      <c r="H68" s="36"/>
      <c r="I68" s="51">
        <v>312</v>
      </c>
      <c r="J68" s="1068">
        <v>45921</v>
      </c>
      <c r="K68" s="566">
        <f t="shared" si="0"/>
        <v>6.7942771281113217</v>
      </c>
    </row>
    <row r="69" spans="1:11" ht="12.95" customHeight="1">
      <c r="E69" s="37"/>
      <c r="F69" s="37"/>
      <c r="G69" s="36"/>
      <c r="H69" s="36"/>
      <c r="I69" s="1327"/>
      <c r="K69" s="566" t="e">
        <f t="shared" si="0"/>
        <v>#DIV/0!</v>
      </c>
    </row>
    <row r="70" spans="1:11" ht="12.95" customHeight="1">
      <c r="A70" s="7" t="s">
        <v>1</v>
      </c>
      <c r="B70" s="35">
        <v>14.210128495842781</v>
      </c>
      <c r="C70" s="35">
        <v>12.293344637558286</v>
      </c>
      <c r="D70" s="35">
        <v>11.793998165378063</v>
      </c>
      <c r="E70" s="35">
        <v>11.828555524631227</v>
      </c>
      <c r="F70" s="35">
        <v>9.9347147317627016</v>
      </c>
      <c r="G70" s="36"/>
      <c r="H70" s="36"/>
      <c r="I70" s="1157">
        <v>70</v>
      </c>
      <c r="J70" s="1068">
        <v>7046</v>
      </c>
      <c r="K70" s="566">
        <f t="shared" si="0"/>
        <v>9.9347147317627016</v>
      </c>
    </row>
    <row r="71" spans="1:11" ht="12.95" customHeight="1">
      <c r="A71" s="15" t="s">
        <v>1048</v>
      </c>
      <c r="B71" s="37">
        <v>17.427884615384617</v>
      </c>
      <c r="C71" s="37">
        <v>16.819571865443425</v>
      </c>
      <c r="D71" s="37">
        <v>44.529961517317211</v>
      </c>
      <c r="E71" s="37">
        <v>31.715521383950023</v>
      </c>
      <c r="F71" s="37">
        <v>23.032629558541267</v>
      </c>
      <c r="G71" s="36"/>
      <c r="H71" s="36"/>
      <c r="I71" s="51">
        <v>48</v>
      </c>
      <c r="J71" s="1068">
        <v>2084</v>
      </c>
      <c r="K71" s="566">
        <f t="shared" si="0"/>
        <v>23.032629558541267</v>
      </c>
    </row>
    <row r="72" spans="1:11" ht="12.95" customHeight="1">
      <c r="A72" s="15" t="s">
        <v>1049</v>
      </c>
      <c r="B72" s="37">
        <v>13.128660876590587</v>
      </c>
      <c r="C72" s="37">
        <v>10.557184750733137</v>
      </c>
      <c r="D72" s="37">
        <v>1.5485203028217482</v>
      </c>
      <c r="E72" s="37">
        <v>3.7218413320274242</v>
      </c>
      <c r="F72" s="37">
        <v>4.4336960902861753</v>
      </c>
      <c r="G72" s="36"/>
      <c r="H72" s="36"/>
      <c r="I72" s="51">
        <v>22</v>
      </c>
      <c r="J72" s="1068">
        <v>4962</v>
      </c>
      <c r="K72" s="566">
        <f t="shared" si="0"/>
        <v>4.4336960902861753</v>
      </c>
    </row>
    <row r="73" spans="1:11" ht="12.95" customHeight="1">
      <c r="E73" s="37"/>
      <c r="F73" s="37"/>
      <c r="G73" s="36"/>
      <c r="H73" s="36"/>
      <c r="I73" s="1336"/>
      <c r="K73" s="566" t="e">
        <f t="shared" si="0"/>
        <v>#DIV/0!</v>
      </c>
    </row>
    <row r="74" spans="1:11" ht="12.95" customHeight="1">
      <c r="A74" s="7" t="s">
        <v>12</v>
      </c>
      <c r="B74" s="35">
        <v>15.475064197864576</v>
      </c>
      <c r="C74" s="35">
        <v>15.139060145225372</v>
      </c>
      <c r="D74" s="35">
        <v>11.014749636006837</v>
      </c>
      <c r="E74" s="35">
        <v>14.178810555336748</v>
      </c>
      <c r="F74" s="35">
        <v>11.643970791395304</v>
      </c>
      <c r="G74" s="36"/>
      <c r="H74" s="36"/>
      <c r="I74" s="1157">
        <v>177</v>
      </c>
      <c r="J74" s="1068">
        <v>15201</v>
      </c>
      <c r="K74" s="566">
        <f t="shared" ref="K74:K137" si="1">I74/J74*1000</f>
        <v>11.643970791395304</v>
      </c>
    </row>
    <row r="75" spans="1:11" ht="12.95" customHeight="1">
      <c r="A75" s="15" t="s">
        <v>1048</v>
      </c>
      <c r="B75" s="37">
        <v>26.43524699599466</v>
      </c>
      <c r="C75" s="37">
        <v>28.395392445754084</v>
      </c>
      <c r="D75" s="37">
        <v>32.830523513753327</v>
      </c>
      <c r="E75" s="37">
        <v>23.661002366100238</v>
      </c>
      <c r="F75" s="37">
        <v>16.313559322033896</v>
      </c>
      <c r="G75" s="36"/>
      <c r="H75" s="36"/>
      <c r="I75" s="51">
        <v>77</v>
      </c>
      <c r="J75" s="1068">
        <v>4720</v>
      </c>
      <c r="K75" s="566">
        <f t="shared" si="1"/>
        <v>16.313559322033896</v>
      </c>
    </row>
    <row r="76" spans="1:11" ht="12.95" customHeight="1">
      <c r="A76" s="15" t="s">
        <v>1049</v>
      </c>
      <c r="B76" s="37">
        <v>11.761512711481046</v>
      </c>
      <c r="C76" s="37">
        <v>10.584445467096181</v>
      </c>
      <c r="D76" s="37">
        <v>5.0740979381443303</v>
      </c>
      <c r="E76" s="37">
        <v>10.014170996693434</v>
      </c>
      <c r="F76" s="37">
        <v>9.5410743249689904</v>
      </c>
      <c r="G76" s="36"/>
      <c r="H76" s="36"/>
      <c r="I76" s="51">
        <v>100</v>
      </c>
      <c r="J76" s="1068">
        <v>10481</v>
      </c>
      <c r="K76" s="566">
        <f t="shared" si="1"/>
        <v>9.5410743249689904</v>
      </c>
    </row>
    <row r="77" spans="1:11" ht="12.95" customHeight="1">
      <c r="E77" s="37"/>
      <c r="F77" s="37"/>
      <c r="G77" s="36"/>
      <c r="H77" s="36"/>
      <c r="I77" s="1336"/>
      <c r="K77" s="566" t="e">
        <f t="shared" si="1"/>
        <v>#DIV/0!</v>
      </c>
    </row>
    <row r="78" spans="1:11" ht="12.95" customHeight="1">
      <c r="A78" s="7" t="s">
        <v>21</v>
      </c>
      <c r="B78" s="35">
        <v>26.191498497209103</v>
      </c>
      <c r="C78" s="35">
        <v>12.669100279149667</v>
      </c>
      <c r="D78" s="35">
        <v>7.7291129922708866</v>
      </c>
      <c r="E78" s="35">
        <v>9.6366191527805665</v>
      </c>
      <c r="F78" s="35">
        <v>13.572854291417165</v>
      </c>
      <c r="G78" s="36"/>
      <c r="H78" s="36"/>
      <c r="I78" s="1157">
        <v>68</v>
      </c>
      <c r="J78" s="1068">
        <v>5010</v>
      </c>
      <c r="K78" s="566">
        <f t="shared" si="1"/>
        <v>13.572854291417165</v>
      </c>
    </row>
    <row r="79" spans="1:11" ht="12.95" customHeight="1">
      <c r="A79" s="15" t="s">
        <v>1048</v>
      </c>
      <c r="B79" s="37">
        <v>40.966386554621849</v>
      </c>
      <c r="C79" s="37">
        <v>14.942528735632184</v>
      </c>
      <c r="D79" s="37">
        <v>21.026072329688816</v>
      </c>
      <c r="E79" s="37">
        <v>21.505376344086024</v>
      </c>
      <c r="F79" s="37">
        <v>26.946107784431138</v>
      </c>
      <c r="G79" s="36"/>
      <c r="H79" s="36"/>
      <c r="I79" s="51">
        <v>36</v>
      </c>
      <c r="J79" s="1068">
        <v>1336</v>
      </c>
      <c r="K79" s="566">
        <f t="shared" si="1"/>
        <v>26.946107784431138</v>
      </c>
    </row>
    <row r="80" spans="1:11" ht="12.95" customHeight="1">
      <c r="A80" s="15" t="s">
        <v>1049</v>
      </c>
      <c r="B80" s="37">
        <v>15.97676107480029</v>
      </c>
      <c r="C80" s="37">
        <v>11.312992800822762</v>
      </c>
      <c r="D80" s="37">
        <v>4.0047114252061249</v>
      </c>
      <c r="E80" s="37">
        <v>5.4362598532209843</v>
      </c>
      <c r="F80" s="37">
        <v>8.7098530212302681</v>
      </c>
      <c r="G80" s="36"/>
      <c r="H80" s="36"/>
      <c r="I80" s="51">
        <v>32</v>
      </c>
      <c r="J80" s="1068">
        <v>3674</v>
      </c>
      <c r="K80" s="566">
        <f t="shared" si="1"/>
        <v>8.7098530212302681</v>
      </c>
    </row>
    <row r="81" spans="1:12" ht="12.95" customHeight="1">
      <c r="B81" s="37"/>
      <c r="C81" s="37"/>
      <c r="D81" s="37"/>
      <c r="E81" s="37"/>
      <c r="F81" s="37"/>
      <c r="G81" s="36"/>
      <c r="H81" s="36"/>
      <c r="I81" s="1336"/>
      <c r="K81" s="566" t="e">
        <f t="shared" si="1"/>
        <v>#DIV/0!</v>
      </c>
    </row>
    <row r="82" spans="1:12" ht="12.95" customHeight="1">
      <c r="A82" s="7" t="s">
        <v>2</v>
      </c>
      <c r="B82" s="35">
        <v>13.353681800839375</v>
      </c>
      <c r="C82" s="35">
        <v>13.445378151260504</v>
      </c>
      <c r="D82" s="35">
        <v>7.2269807280513918</v>
      </c>
      <c r="E82" s="35">
        <v>5.0139275766016711</v>
      </c>
      <c r="F82" s="35">
        <v>7.009345794392523</v>
      </c>
      <c r="G82" s="36"/>
      <c r="H82" s="36"/>
      <c r="I82" s="1157">
        <v>24</v>
      </c>
      <c r="J82" s="1068">
        <v>3424</v>
      </c>
      <c r="K82" s="566">
        <f t="shared" si="1"/>
        <v>7.009345794392523</v>
      </c>
    </row>
    <row r="83" spans="1:12" ht="12.95" customHeight="1">
      <c r="A83" s="15" t="s">
        <v>1048</v>
      </c>
      <c r="B83" s="37">
        <v>26.004728132387708</v>
      </c>
      <c r="C83" s="37">
        <v>21.582733812949641</v>
      </c>
      <c r="D83" s="37">
        <v>18.96551724137931</v>
      </c>
      <c r="E83" s="37">
        <v>5.8823529411764701</v>
      </c>
      <c r="F83" s="37">
        <v>2.109704641350211</v>
      </c>
      <c r="G83" s="36"/>
      <c r="H83" s="36"/>
      <c r="I83" s="51">
        <v>1</v>
      </c>
      <c r="J83" s="1068">
        <v>474</v>
      </c>
      <c r="K83" s="566">
        <f t="shared" si="1"/>
        <v>2.109704641350211</v>
      </c>
    </row>
    <row r="84" spans="1:12" ht="12.95" customHeight="1">
      <c r="A84" s="15" t="s">
        <v>1049</v>
      </c>
      <c r="B84" s="37">
        <v>10.91901728844404</v>
      </c>
      <c r="C84" s="37">
        <v>11.716760061130923</v>
      </c>
      <c r="D84" s="37">
        <v>5.0697084917617232</v>
      </c>
      <c r="E84" s="37">
        <v>4.8701298701298699</v>
      </c>
      <c r="F84" s="37">
        <v>7.796610169491526</v>
      </c>
      <c r="G84" s="36"/>
      <c r="H84" s="36"/>
      <c r="I84" s="1068">
        <v>23</v>
      </c>
      <c r="J84" s="1068">
        <v>2950</v>
      </c>
      <c r="K84" s="566">
        <f t="shared" si="1"/>
        <v>7.796610169491526</v>
      </c>
    </row>
    <row r="85" spans="1:12" ht="12.95" customHeight="1">
      <c r="E85" s="37"/>
      <c r="F85" s="37"/>
      <c r="G85" s="36"/>
      <c r="H85" s="36"/>
      <c r="I85" s="1336"/>
      <c r="K85" s="566" t="e">
        <f t="shared" si="1"/>
        <v>#DIV/0!</v>
      </c>
    </row>
    <row r="86" spans="1:12" ht="12.95" customHeight="1">
      <c r="A86" s="7" t="s">
        <v>3</v>
      </c>
      <c r="B86" s="35">
        <v>8.0893946664838552</v>
      </c>
      <c r="C86" s="35">
        <v>8.5363451310000649</v>
      </c>
      <c r="D86" s="35">
        <v>5.2312315654738724</v>
      </c>
      <c r="E86" s="35">
        <v>6.3034388067153468</v>
      </c>
      <c r="F86" s="35">
        <v>5.3594529661800037</v>
      </c>
      <c r="G86" s="36"/>
      <c r="H86" s="36"/>
      <c r="I86" s="1157">
        <v>87</v>
      </c>
      <c r="J86" s="1068">
        <v>16233</v>
      </c>
      <c r="K86" s="566">
        <f t="shared" si="1"/>
        <v>5.3594529661800037</v>
      </c>
    </row>
    <row r="87" spans="1:12" ht="12.95" customHeight="1">
      <c r="A87" s="15" t="s">
        <v>1048</v>
      </c>
      <c r="B87" s="37">
        <v>24.340770791075052</v>
      </c>
      <c r="C87" s="37">
        <v>42.871385842472584</v>
      </c>
      <c r="D87" s="37">
        <v>30.05259203606311</v>
      </c>
      <c r="E87" s="37">
        <v>25.439127801332528</v>
      </c>
      <c r="F87" s="37">
        <v>8.7358684480986639</v>
      </c>
      <c r="G87" s="36"/>
      <c r="H87" s="36"/>
      <c r="I87" s="51">
        <v>17</v>
      </c>
      <c r="J87" s="1068">
        <v>1946</v>
      </c>
      <c r="K87" s="566">
        <f t="shared" si="1"/>
        <v>8.7358684480986639</v>
      </c>
    </row>
    <row r="88" spans="1:12" ht="12.95" customHeight="1">
      <c r="A88" s="15" t="s">
        <v>1049</v>
      </c>
      <c r="B88" s="37">
        <v>6.2557216966737865</v>
      </c>
      <c r="C88" s="37">
        <v>6.1155630535638972</v>
      </c>
      <c r="D88" s="37">
        <v>3.2455824017309776</v>
      </c>
      <c r="E88" s="37">
        <v>4.1052045644308377</v>
      </c>
      <c r="F88" s="37">
        <v>4.8995590396864284</v>
      </c>
      <c r="G88" s="36"/>
      <c r="H88" s="36"/>
      <c r="I88" s="51">
        <v>70</v>
      </c>
      <c r="J88" s="1068">
        <v>14287</v>
      </c>
      <c r="K88" s="566">
        <f t="shared" si="1"/>
        <v>4.8995590396864284</v>
      </c>
    </row>
    <row r="89" spans="1:12" ht="12.75" customHeight="1">
      <c r="B89" s="37"/>
      <c r="C89" s="37"/>
      <c r="D89" s="37"/>
      <c r="E89" s="37"/>
      <c r="F89" s="37"/>
      <c r="G89" s="36"/>
      <c r="H89" s="36"/>
      <c r="I89" s="1336"/>
      <c r="J89" s="1068"/>
      <c r="K89" s="566" t="e">
        <f t="shared" si="1"/>
        <v>#DIV/0!</v>
      </c>
    </row>
    <row r="90" spans="1:12" ht="12.95" customHeight="1">
      <c r="A90" s="7" t="s">
        <v>4</v>
      </c>
      <c r="B90" s="35">
        <v>28.001534330648255</v>
      </c>
      <c r="C90" s="35">
        <v>16.910069177555727</v>
      </c>
      <c r="D90" s="35">
        <v>13.328998699609883</v>
      </c>
      <c r="E90" s="35">
        <v>13.258203513423931</v>
      </c>
      <c r="F90" s="35">
        <v>12.526096033402924</v>
      </c>
      <c r="G90" s="36"/>
      <c r="H90" s="36"/>
      <c r="I90" s="1157">
        <v>36</v>
      </c>
      <c r="J90" s="1068">
        <v>2874</v>
      </c>
      <c r="K90" s="566">
        <f t="shared" si="1"/>
        <v>12.526096033402924</v>
      </c>
    </row>
    <row r="91" spans="1:12" ht="12.95" customHeight="1">
      <c r="A91" s="15" t="s">
        <v>1048</v>
      </c>
      <c r="B91" s="37">
        <v>94.252873563218387</v>
      </c>
      <c r="C91" s="37">
        <v>65.637065637065632</v>
      </c>
      <c r="D91" s="37">
        <v>76.744186046511629</v>
      </c>
      <c r="E91" s="37">
        <v>53.359683794466399</v>
      </c>
      <c r="F91" s="37">
        <v>44.680851063829792</v>
      </c>
      <c r="G91" s="36"/>
      <c r="H91" s="36"/>
      <c r="I91" s="51">
        <v>21</v>
      </c>
      <c r="J91" s="1068">
        <v>470</v>
      </c>
      <c r="K91" s="566">
        <f t="shared" si="1"/>
        <v>44.680851063829792</v>
      </c>
    </row>
    <row r="92" spans="1:12" ht="12.95" customHeight="1">
      <c r="A92" s="15" t="s">
        <v>1049</v>
      </c>
      <c r="B92" s="37">
        <v>14.732965009208103</v>
      </c>
      <c r="C92" s="37">
        <v>4.7984644913627639</v>
      </c>
      <c r="D92" s="37">
        <v>3.0234315948601664</v>
      </c>
      <c r="E92" s="37">
        <v>5.1772202309836723</v>
      </c>
      <c r="F92" s="37">
        <v>6.2396006655574041</v>
      </c>
      <c r="G92" s="36"/>
      <c r="H92" s="36"/>
      <c r="I92" s="51">
        <v>15</v>
      </c>
      <c r="J92" s="1068">
        <v>2404</v>
      </c>
      <c r="K92" s="566">
        <f t="shared" si="1"/>
        <v>6.2396006655574041</v>
      </c>
    </row>
    <row r="93" spans="1:12" s="36" customFormat="1" ht="12.95" customHeight="1">
      <c r="A93" s="6"/>
      <c r="B93" s="37"/>
      <c r="C93" s="37"/>
      <c r="D93" s="37"/>
      <c r="E93" s="37"/>
      <c r="F93" s="37"/>
      <c r="I93" s="1336"/>
      <c r="J93" s="1068"/>
      <c r="K93" s="566" t="e">
        <f t="shared" si="1"/>
        <v>#DIV/0!</v>
      </c>
      <c r="L93" s="566"/>
    </row>
    <row r="94" spans="1:12" s="36" customFormat="1" ht="12.95" customHeight="1">
      <c r="A94" s="7" t="s">
        <v>5</v>
      </c>
      <c r="B94" s="35">
        <v>10.596546310832025</v>
      </c>
      <c r="C94" s="35">
        <v>12.127139364303178</v>
      </c>
      <c r="D94" s="35">
        <v>7.1376942537043728</v>
      </c>
      <c r="E94" s="35">
        <v>4.6391196461322686</v>
      </c>
      <c r="F94" s="35">
        <v>6.7408156386922817</v>
      </c>
      <c r="I94" s="1157">
        <v>60</v>
      </c>
      <c r="J94" s="1068">
        <v>8901</v>
      </c>
      <c r="K94" s="566">
        <f t="shared" si="1"/>
        <v>6.7408156386922817</v>
      </c>
      <c r="L94" s="566"/>
    </row>
    <row r="95" spans="1:12" ht="12.95" customHeight="1">
      <c r="A95" s="15" t="s">
        <v>1048</v>
      </c>
      <c r="B95" s="37">
        <v>13.605442176870747</v>
      </c>
      <c r="C95" s="37">
        <v>22.714366837024418</v>
      </c>
      <c r="D95" s="37">
        <v>20.316027088036115</v>
      </c>
      <c r="E95" s="37">
        <v>13.348164627363738</v>
      </c>
      <c r="F95" s="37">
        <v>5.7537399309551214</v>
      </c>
      <c r="G95" s="36"/>
      <c r="H95" s="36"/>
      <c r="I95" s="51">
        <v>10</v>
      </c>
      <c r="J95" s="1068">
        <v>1738</v>
      </c>
      <c r="K95" s="566">
        <f t="shared" si="1"/>
        <v>5.7537399309551214</v>
      </c>
    </row>
    <row r="96" spans="1:12" ht="12.95" customHeight="1">
      <c r="A96" s="15" t="s">
        <v>1049</v>
      </c>
      <c r="B96" s="37">
        <v>9.8352594049668056</v>
      </c>
      <c r="C96" s="37">
        <v>9.9243856332703206</v>
      </c>
      <c r="D96" s="37">
        <v>4.6256454388984505</v>
      </c>
      <c r="E96" s="37">
        <v>2.5431669120599651</v>
      </c>
      <c r="F96" s="37">
        <v>6.9803155102610637</v>
      </c>
      <c r="G96" s="36"/>
      <c r="H96" s="36"/>
      <c r="I96" s="51">
        <v>50</v>
      </c>
      <c r="J96" s="1068">
        <v>7163</v>
      </c>
      <c r="K96" s="566">
        <f t="shared" si="1"/>
        <v>6.9803155102610637</v>
      </c>
    </row>
    <row r="97" spans="1:12" ht="12.95" customHeight="1">
      <c r="B97" s="37"/>
      <c r="C97" s="37"/>
      <c r="D97" s="37"/>
      <c r="E97" s="37"/>
      <c r="F97" s="37"/>
      <c r="G97" s="36"/>
      <c r="H97" s="36"/>
      <c r="I97" s="1336"/>
      <c r="K97" s="566" t="e">
        <f t="shared" si="1"/>
        <v>#DIV/0!</v>
      </c>
    </row>
    <row r="98" spans="1:12" ht="12.95" customHeight="1">
      <c r="A98" s="34" t="s">
        <v>156</v>
      </c>
      <c r="B98" s="35">
        <v>19.318261356477915</v>
      </c>
      <c r="C98" s="35">
        <v>18.849345899563932</v>
      </c>
      <c r="D98" s="35">
        <v>47.413150439838972</v>
      </c>
      <c r="E98" s="35">
        <v>30.772763807555403</v>
      </c>
      <c r="F98" s="35">
        <v>28.965195047886006</v>
      </c>
      <c r="G98" s="36"/>
      <c r="H98" s="36"/>
      <c r="I98" s="1157">
        <v>248</v>
      </c>
      <c r="J98" s="1068">
        <v>8562</v>
      </c>
      <c r="K98" s="566">
        <f t="shared" si="1"/>
        <v>28.965195047886006</v>
      </c>
    </row>
    <row r="99" spans="1:12" ht="12.95" customHeight="1">
      <c r="A99" s="15" t="s">
        <v>1048</v>
      </c>
      <c r="B99" s="37">
        <v>19.362985828539358</v>
      </c>
      <c r="C99" s="37">
        <v>18.878557340095803</v>
      </c>
      <c r="D99" s="37">
        <v>47.562069997008678</v>
      </c>
      <c r="E99" s="37">
        <v>30.772763807555403</v>
      </c>
      <c r="F99" s="37">
        <v>28.965195047886006</v>
      </c>
      <c r="G99" s="36"/>
      <c r="H99" s="36"/>
      <c r="I99" s="51">
        <v>248</v>
      </c>
      <c r="J99" s="1068">
        <v>8562</v>
      </c>
      <c r="K99" s="566">
        <f t="shared" si="1"/>
        <v>28.965195047886006</v>
      </c>
    </row>
    <row r="100" spans="1:12" ht="12.95" customHeight="1">
      <c r="A100" s="15" t="s">
        <v>1049</v>
      </c>
      <c r="B100" s="37" t="s">
        <v>37</v>
      </c>
      <c r="C100" s="37" t="s">
        <v>37</v>
      </c>
      <c r="D100" s="37" t="s">
        <v>37</v>
      </c>
      <c r="E100" s="37" t="s">
        <v>37</v>
      </c>
      <c r="F100" s="37" t="s">
        <v>37</v>
      </c>
      <c r="G100" s="36"/>
      <c r="H100" s="36"/>
      <c r="I100" s="213" t="s">
        <v>37</v>
      </c>
      <c r="J100" s="1068" t="s">
        <v>37</v>
      </c>
      <c r="K100" s="566" t="e">
        <f t="shared" si="1"/>
        <v>#VALUE!</v>
      </c>
    </row>
    <row r="101" spans="1:12" s="36" customFormat="1" ht="12.95" customHeight="1">
      <c r="A101" s="6"/>
      <c r="B101" s="37"/>
      <c r="C101" s="37"/>
      <c r="D101" s="37"/>
      <c r="E101" s="37"/>
      <c r="F101" s="37"/>
      <c r="I101" s="1336"/>
      <c r="J101" s="566"/>
      <c r="K101" s="566" t="e">
        <f t="shared" si="1"/>
        <v>#DIV/0!</v>
      </c>
      <c r="L101" s="566"/>
    </row>
    <row r="102" spans="1:12" s="36" customFormat="1" ht="12.95" customHeight="1">
      <c r="A102" s="34" t="s">
        <v>262</v>
      </c>
      <c r="B102" s="35">
        <v>34.67153284671533</v>
      </c>
      <c r="C102" s="35">
        <v>29.453457237360215</v>
      </c>
      <c r="D102" s="35">
        <v>74.179743223965772</v>
      </c>
      <c r="E102" s="35">
        <v>56.815772736909054</v>
      </c>
      <c r="F102" s="35">
        <v>33.481669845306207</v>
      </c>
      <c r="I102" s="1157">
        <v>158</v>
      </c>
      <c r="J102" s="1068">
        <v>4719</v>
      </c>
      <c r="K102" s="566">
        <f t="shared" si="1"/>
        <v>33.481669845306207</v>
      </c>
      <c r="L102" s="566"/>
    </row>
    <row r="103" spans="1:12" ht="12.95" customHeight="1">
      <c r="A103" s="15" t="s">
        <v>1048</v>
      </c>
      <c r="B103" s="36">
        <v>35.321035321035325</v>
      </c>
      <c r="C103" s="36">
        <v>29.4</v>
      </c>
      <c r="D103" s="36">
        <v>75.10109763142691</v>
      </c>
      <c r="E103" s="37">
        <v>56.815772736909054</v>
      </c>
      <c r="F103" s="37">
        <v>33.481669845306207</v>
      </c>
      <c r="G103" s="36"/>
      <c r="H103" s="36"/>
      <c r="I103" s="51">
        <v>158</v>
      </c>
      <c r="J103" s="1068">
        <v>4719</v>
      </c>
      <c r="K103" s="566">
        <f t="shared" si="1"/>
        <v>33.481669845306207</v>
      </c>
    </row>
    <row r="104" spans="1:12" ht="12.95" customHeight="1">
      <c r="A104" s="15" t="s">
        <v>1049</v>
      </c>
      <c r="B104" s="37" t="s">
        <v>37</v>
      </c>
      <c r="C104" s="37">
        <v>30.303030303030305</v>
      </c>
      <c r="D104" s="37" t="s">
        <v>37</v>
      </c>
      <c r="E104" s="37" t="s">
        <v>37</v>
      </c>
      <c r="F104" s="37" t="s">
        <v>37</v>
      </c>
      <c r="G104" s="36"/>
      <c r="H104" s="36"/>
      <c r="I104" s="213" t="s">
        <v>37</v>
      </c>
      <c r="J104" s="1068" t="s">
        <v>37</v>
      </c>
      <c r="K104" s="566" t="e">
        <f t="shared" si="1"/>
        <v>#VALUE!</v>
      </c>
    </row>
    <row r="105" spans="1:12" ht="12.95" customHeight="1">
      <c r="A105" s="156"/>
      <c r="F105" s="37"/>
      <c r="G105" s="36"/>
      <c r="H105" s="36"/>
      <c r="I105" s="1327"/>
      <c r="K105" s="566"/>
    </row>
    <row r="106" spans="1:12" ht="12.95" customHeight="1">
      <c r="A106" s="156"/>
      <c r="G106" s="36"/>
      <c r="H106" s="36"/>
      <c r="I106" s="1327"/>
      <c r="K106" s="566"/>
    </row>
    <row r="107" spans="1:12" ht="12.95" customHeight="1">
      <c r="A107" s="156"/>
      <c r="G107" s="36"/>
      <c r="H107" s="36"/>
      <c r="I107" s="1327"/>
      <c r="K107" s="566"/>
    </row>
    <row r="108" spans="1:12" ht="12.95" customHeight="1">
      <c r="A108" s="156"/>
      <c r="G108" s="36"/>
      <c r="H108" s="36"/>
      <c r="I108" s="1327"/>
      <c r="K108" s="566"/>
    </row>
    <row r="109" spans="1:12" ht="12.95" customHeight="1">
      <c r="A109" s="156"/>
      <c r="G109" s="36"/>
      <c r="H109" s="36"/>
      <c r="I109" s="1327"/>
      <c r="K109" s="566"/>
    </row>
    <row r="110" spans="1:12" ht="12.95" customHeight="1">
      <c r="A110" s="156"/>
      <c r="G110" s="36"/>
      <c r="H110" s="36"/>
      <c r="I110" s="1327"/>
      <c r="K110" s="566"/>
    </row>
    <row r="111" spans="1:12" ht="12.95" customHeight="1">
      <c r="A111" s="156"/>
      <c r="G111" s="36"/>
      <c r="H111" s="36"/>
      <c r="I111" s="1327"/>
      <c r="K111" s="566"/>
    </row>
    <row r="112" spans="1:12" ht="12.95" customHeight="1">
      <c r="A112" s="156"/>
      <c r="G112" s="36"/>
      <c r="H112" s="36"/>
      <c r="I112" s="1327"/>
      <c r="K112" s="566"/>
    </row>
    <row r="113" spans="1:11" ht="12.95" customHeight="1">
      <c r="A113" s="156"/>
      <c r="G113" s="36"/>
      <c r="H113" s="36"/>
      <c r="I113" s="1327"/>
      <c r="K113" s="566"/>
    </row>
    <row r="114" spans="1:11" ht="12.95" customHeight="1">
      <c r="A114" s="156"/>
      <c r="G114" s="36"/>
      <c r="H114" s="36"/>
      <c r="I114" s="1326"/>
      <c r="K114" s="566"/>
    </row>
    <row r="115" spans="1:11" ht="12.95" customHeight="1">
      <c r="A115" s="156"/>
      <c r="G115" s="36"/>
      <c r="H115" s="36"/>
      <c r="I115" s="1326"/>
      <c r="K115" s="566"/>
    </row>
    <row r="116" spans="1:11" ht="12.95" customHeight="1">
      <c r="A116" s="156"/>
      <c r="G116" s="36"/>
      <c r="H116" s="36"/>
      <c r="K116" s="566"/>
    </row>
    <row r="117" spans="1:11" ht="18" customHeight="1">
      <c r="A117" s="1337" t="s">
        <v>1287</v>
      </c>
      <c r="G117" s="36"/>
      <c r="H117" s="36"/>
      <c r="K117" s="566"/>
    </row>
    <row r="118" spans="1:11" ht="18" customHeight="1">
      <c r="A118" s="1338" t="s">
        <v>265</v>
      </c>
      <c r="G118" s="36"/>
      <c r="H118" s="36"/>
      <c r="K118" s="566"/>
    </row>
    <row r="119" spans="1:11" ht="18" customHeight="1">
      <c r="A119" s="1339"/>
      <c r="B119" s="4">
        <v>2021</v>
      </c>
      <c r="C119" s="4">
        <v>2022</v>
      </c>
      <c r="D119" s="4">
        <v>2023</v>
      </c>
      <c r="E119" s="4">
        <v>2024</v>
      </c>
      <c r="F119" s="4">
        <v>2025</v>
      </c>
      <c r="G119" s="36"/>
      <c r="H119" s="36"/>
      <c r="I119" s="1331">
        <v>2025</v>
      </c>
      <c r="K119" s="566" t="e">
        <f t="shared" si="1"/>
        <v>#DIV/0!</v>
      </c>
    </row>
    <row r="120" spans="1:11" ht="12.95" customHeight="1">
      <c r="A120" s="1340"/>
      <c r="G120" s="36"/>
      <c r="H120" s="36"/>
      <c r="I120" s="1326"/>
      <c r="K120" s="566" t="e">
        <f t="shared" si="1"/>
        <v>#DIV/0!</v>
      </c>
    </row>
    <row r="121" spans="1:11" ht="12.95" customHeight="1">
      <c r="A121" s="1751" t="s">
        <v>259</v>
      </c>
      <c r="B121" s="1751"/>
      <c r="C121" s="1751"/>
      <c r="D121" s="1751"/>
      <c r="E121" s="1751"/>
      <c r="G121" s="36"/>
      <c r="H121" s="36"/>
      <c r="I121" s="1326"/>
      <c r="K121" s="566" t="e">
        <f t="shared" si="1"/>
        <v>#DIV/0!</v>
      </c>
    </row>
    <row r="122" spans="1:11" ht="12.95" customHeight="1">
      <c r="A122" s="156"/>
      <c r="G122" s="36"/>
      <c r="H122" s="36"/>
      <c r="I122" s="1326"/>
      <c r="K122" s="566" t="e">
        <f t="shared" si="1"/>
        <v>#DIV/0!</v>
      </c>
    </row>
    <row r="123" spans="1:11" ht="12.95" customHeight="1">
      <c r="A123" s="7" t="s">
        <v>0</v>
      </c>
      <c r="B123" s="35">
        <v>13.474882403388861</v>
      </c>
      <c r="C123" s="35">
        <v>13.581011351909185</v>
      </c>
      <c r="D123" s="35">
        <v>13.691864453285774</v>
      </c>
      <c r="E123" s="35">
        <v>11.507836851668563</v>
      </c>
      <c r="F123" s="35">
        <v>10.213908425015321</v>
      </c>
      <c r="G123" s="36"/>
      <c r="H123" s="36"/>
      <c r="I123" s="1334">
        <v>700</v>
      </c>
      <c r="J123" s="1068">
        <v>68534</v>
      </c>
      <c r="K123" s="566">
        <f t="shared" si="1"/>
        <v>10.213908425015321</v>
      </c>
    </row>
    <row r="124" spans="1:11" ht="12.95" customHeight="1">
      <c r="A124" s="15" t="s">
        <v>1048</v>
      </c>
      <c r="B124" s="37">
        <v>23.974228552051542</v>
      </c>
      <c r="C124" s="37">
        <v>20.603953383555471</v>
      </c>
      <c r="D124" s="37">
        <v>23.196920583468394</v>
      </c>
      <c r="E124" s="37">
        <v>26.865286089464849</v>
      </c>
      <c r="F124" s="37">
        <v>18.7591359428293</v>
      </c>
      <c r="G124" s="36"/>
      <c r="H124" s="36"/>
      <c r="I124" s="51">
        <v>462</v>
      </c>
      <c r="J124" s="1068">
        <v>24628</v>
      </c>
      <c r="K124" s="566">
        <f t="shared" si="1"/>
        <v>18.7591359428293</v>
      </c>
    </row>
    <row r="125" spans="1:11" ht="12.95" customHeight="1">
      <c r="A125" s="15" t="s">
        <v>1049</v>
      </c>
      <c r="B125" s="37">
        <v>15.336647846970591</v>
      </c>
      <c r="C125" s="37">
        <v>8.3387402975031844</v>
      </c>
      <c r="D125" s="37">
        <v>7.1867634145214216</v>
      </c>
      <c r="E125" s="37">
        <v>3.4858093824495122</v>
      </c>
      <c r="F125" s="37">
        <v>5.4206714344280957</v>
      </c>
      <c r="G125" s="36"/>
      <c r="H125" s="36"/>
      <c r="I125" s="51">
        <v>238</v>
      </c>
      <c r="J125" s="1068">
        <v>43906</v>
      </c>
      <c r="K125" s="566">
        <f t="shared" si="1"/>
        <v>5.4206714344280957</v>
      </c>
    </row>
    <row r="126" spans="1:11" ht="12.95" customHeight="1">
      <c r="B126" s="37"/>
      <c r="C126" s="37"/>
      <c r="D126" s="37"/>
      <c r="E126" s="37"/>
      <c r="F126" s="37"/>
      <c r="G126" s="36"/>
      <c r="H126" s="36"/>
      <c r="I126" s="1326"/>
      <c r="K126" s="566" t="e">
        <f t="shared" si="1"/>
        <v>#DIV/0!</v>
      </c>
    </row>
    <row r="127" spans="1:11" ht="12.95" customHeight="1">
      <c r="A127" s="7" t="s">
        <v>1</v>
      </c>
      <c r="B127" s="35">
        <v>14.150255288110868</v>
      </c>
      <c r="C127" s="35">
        <v>14.749262536873156</v>
      </c>
      <c r="D127" s="35">
        <v>13.223894208846328</v>
      </c>
      <c r="E127" s="35">
        <v>8.2608695652173907</v>
      </c>
      <c r="F127" s="35">
        <v>7.8706353749284483</v>
      </c>
      <c r="G127" s="36"/>
      <c r="H127" s="36"/>
      <c r="I127" s="1157">
        <v>55</v>
      </c>
      <c r="J127" s="1068">
        <v>6988</v>
      </c>
      <c r="K127" s="566">
        <f t="shared" si="1"/>
        <v>7.8706353749284483</v>
      </c>
    </row>
    <row r="128" spans="1:11" ht="12.95" customHeight="1">
      <c r="A128" s="15" t="s">
        <v>1048</v>
      </c>
      <c r="B128" s="37">
        <v>21.97112366603892</v>
      </c>
      <c r="C128" s="37">
        <v>30.474040632054177</v>
      </c>
      <c r="D128" s="37">
        <v>15.668718522663681</v>
      </c>
      <c r="E128" s="37">
        <v>22.64720684448918</v>
      </c>
      <c r="F128" s="37">
        <v>20.040080160320642</v>
      </c>
      <c r="G128" s="36"/>
      <c r="H128" s="36"/>
      <c r="I128" s="51">
        <v>40</v>
      </c>
      <c r="J128" s="1068">
        <v>1996</v>
      </c>
      <c r="K128" s="566">
        <f t="shared" si="1"/>
        <v>20.040080160320642</v>
      </c>
    </row>
    <row r="129" spans="1:11" ht="12.95" customHeight="1">
      <c r="A129" s="15" t="s">
        <v>1049</v>
      </c>
      <c r="B129" s="37">
        <v>11.782592170277461</v>
      </c>
      <c r="C129" s="37">
        <v>8.7813236239023347</v>
      </c>
      <c r="D129" s="37">
        <v>12.312186978297161</v>
      </c>
      <c r="E129" s="37">
        <v>2.4424994911459392</v>
      </c>
      <c r="F129" s="37">
        <v>3.0048076923076925</v>
      </c>
      <c r="G129" s="36"/>
      <c r="H129" s="36"/>
      <c r="I129" s="51">
        <v>15</v>
      </c>
      <c r="J129" s="1068">
        <v>4992</v>
      </c>
      <c r="K129" s="566">
        <f t="shared" si="1"/>
        <v>3.0048076923076925</v>
      </c>
    </row>
    <row r="130" spans="1:11" ht="12.95" customHeight="1">
      <c r="B130" s="37"/>
      <c r="C130" s="37"/>
      <c r="D130" s="37"/>
      <c r="E130" s="37"/>
      <c r="F130" s="37"/>
      <c r="G130" s="36"/>
      <c r="H130" s="36"/>
      <c r="I130" s="1326"/>
      <c r="K130" s="566" t="e">
        <f t="shared" si="1"/>
        <v>#DIV/0!</v>
      </c>
    </row>
    <row r="131" spans="1:11" ht="12.95" customHeight="1">
      <c r="A131" s="7" t="s">
        <v>12</v>
      </c>
      <c r="B131" s="35">
        <v>11.940708207521274</v>
      </c>
      <c r="C131" s="35">
        <v>13.716814159292035</v>
      </c>
      <c r="D131" s="35">
        <v>11.840847245715967</v>
      </c>
      <c r="E131" s="35">
        <v>8.6595081399376514</v>
      </c>
      <c r="F131" s="35">
        <v>8.7100788054749074</v>
      </c>
      <c r="G131" s="36"/>
      <c r="H131" s="36"/>
      <c r="I131" s="1157">
        <v>126</v>
      </c>
      <c r="J131" s="1068">
        <v>14466</v>
      </c>
      <c r="K131" s="566">
        <f t="shared" si="1"/>
        <v>8.7100788054749074</v>
      </c>
    </row>
    <row r="132" spans="1:11" ht="12.95" customHeight="1">
      <c r="A132" s="15" t="s">
        <v>1048</v>
      </c>
      <c r="B132" s="37">
        <v>25.776602775941839</v>
      </c>
      <c r="C132" s="37">
        <v>26.1644623346751</v>
      </c>
      <c r="D132" s="37">
        <v>25.54640931024695</v>
      </c>
      <c r="E132" s="37">
        <v>14.615208951815484</v>
      </c>
      <c r="F132" s="37">
        <v>10.737948366461046</v>
      </c>
      <c r="G132" s="36"/>
      <c r="H132" s="36"/>
      <c r="I132" s="51">
        <v>47</v>
      </c>
      <c r="J132" s="1068">
        <v>4377</v>
      </c>
      <c r="K132" s="566">
        <f t="shared" si="1"/>
        <v>10.737948366461046</v>
      </c>
    </row>
    <row r="133" spans="1:11" ht="12.95" customHeight="1">
      <c r="A133" s="15" t="s">
        <v>1049</v>
      </c>
      <c r="B133" s="37">
        <v>8.3145678156937475</v>
      </c>
      <c r="C133" s="37">
        <v>9.4227335846062292</v>
      </c>
      <c r="D133" s="37">
        <v>7.0478459400436773</v>
      </c>
      <c r="E133" s="37">
        <v>6.0660302307080354</v>
      </c>
      <c r="F133" s="37">
        <v>7.8303102388740209</v>
      </c>
      <c r="G133" s="36"/>
      <c r="H133" s="36"/>
      <c r="I133" s="51">
        <v>79</v>
      </c>
      <c r="J133" s="1068">
        <v>10089</v>
      </c>
      <c r="K133" s="566">
        <f t="shared" si="1"/>
        <v>7.8303102388740209</v>
      </c>
    </row>
    <row r="134" spans="1:11" ht="12.95" customHeight="1">
      <c r="B134" s="37"/>
      <c r="C134" s="37"/>
      <c r="D134" s="37"/>
      <c r="E134" s="37"/>
      <c r="F134" s="37"/>
      <c r="G134" s="36"/>
      <c r="H134" s="36"/>
      <c r="I134" s="1326"/>
      <c r="K134" s="566" t="e">
        <f t="shared" si="1"/>
        <v>#DIV/0!</v>
      </c>
    </row>
    <row r="135" spans="1:11" ht="12.95" customHeight="1">
      <c r="A135" s="7" t="s">
        <v>21</v>
      </c>
      <c r="B135" s="35">
        <v>12.266112266112266</v>
      </c>
      <c r="C135" s="35">
        <v>20.399013674064111</v>
      </c>
      <c r="D135" s="35">
        <v>10.750228728270814</v>
      </c>
      <c r="E135" s="35">
        <v>6.7622950819672134</v>
      </c>
      <c r="F135" s="35">
        <v>8.9001907183725368</v>
      </c>
      <c r="G135" s="36"/>
      <c r="H135" s="36"/>
      <c r="I135" s="1157">
        <v>42</v>
      </c>
      <c r="J135" s="1068">
        <v>4719</v>
      </c>
      <c r="K135" s="566">
        <f t="shared" si="1"/>
        <v>8.9001907183725368</v>
      </c>
    </row>
    <row r="136" spans="1:11" ht="12.95" customHeight="1">
      <c r="A136" s="15" t="s">
        <v>1048</v>
      </c>
      <c r="B136" s="37">
        <v>20.148462354188762</v>
      </c>
      <c r="C136" s="37">
        <v>30.973451327433629</v>
      </c>
      <c r="D136" s="37">
        <v>15.060240963855422</v>
      </c>
      <c r="E136" s="37">
        <v>15.187849720223822</v>
      </c>
      <c r="F136" s="37">
        <v>11.673151750972762</v>
      </c>
      <c r="G136" s="36"/>
      <c r="H136" s="36"/>
      <c r="I136" s="51">
        <v>15</v>
      </c>
      <c r="J136" s="1068">
        <v>1285</v>
      </c>
      <c r="K136" s="566">
        <f t="shared" si="1"/>
        <v>11.673151750972762</v>
      </c>
    </row>
    <row r="137" spans="1:11" ht="12.95" customHeight="1">
      <c r="A137" s="15" t="s">
        <v>1049</v>
      </c>
      <c r="B137" s="37">
        <v>7.1819425444596439</v>
      </c>
      <c r="C137" s="37">
        <v>13.192612137203167</v>
      </c>
      <c r="D137" s="37">
        <v>8.112094395280236</v>
      </c>
      <c r="E137" s="37">
        <v>3.8578120694406173</v>
      </c>
      <c r="F137" s="37">
        <v>7.8625509609784503</v>
      </c>
      <c r="G137" s="36"/>
      <c r="H137" s="36"/>
      <c r="I137" s="51">
        <v>27</v>
      </c>
      <c r="J137" s="1068">
        <v>3434</v>
      </c>
      <c r="K137" s="566">
        <f t="shared" si="1"/>
        <v>7.8625509609784503</v>
      </c>
    </row>
    <row r="138" spans="1:11" ht="12.95" customHeight="1">
      <c r="B138" s="37"/>
      <c r="C138" s="37"/>
      <c r="D138" s="37"/>
      <c r="E138" s="37"/>
      <c r="F138" s="37"/>
      <c r="G138" s="36"/>
      <c r="H138" s="36"/>
      <c r="I138" s="1326"/>
      <c r="K138" s="566" t="e">
        <f t="shared" ref="K138:K161" si="2">I138/J138*1000</f>
        <v>#DIV/0!</v>
      </c>
    </row>
    <row r="139" spans="1:11" ht="12.95" customHeight="1">
      <c r="A139" s="7" t="s">
        <v>2</v>
      </c>
      <c r="B139" s="35">
        <v>11.071428571428571</v>
      </c>
      <c r="C139" s="35">
        <v>10.125556905629811</v>
      </c>
      <c r="D139" s="35">
        <v>8.9209855564995753</v>
      </c>
      <c r="E139" s="35">
        <v>4.8367593712212811</v>
      </c>
      <c r="F139" s="35">
        <v>3.1776294884016525</v>
      </c>
      <c r="I139" s="1157">
        <v>10</v>
      </c>
      <c r="J139" s="1068">
        <v>3147</v>
      </c>
      <c r="K139" s="566">
        <f t="shared" si="2"/>
        <v>3.1776294884016525</v>
      </c>
    </row>
    <row r="140" spans="1:11" ht="12.95" customHeight="1">
      <c r="A140" s="15" t="s">
        <v>1048</v>
      </c>
      <c r="B140" s="37">
        <v>29.598308668076108</v>
      </c>
      <c r="C140" s="37">
        <v>13.483146067415731</v>
      </c>
      <c r="D140" s="37">
        <v>22.004889975550125</v>
      </c>
      <c r="E140" s="37">
        <v>14.457831325301205</v>
      </c>
      <c r="F140" s="37" t="s">
        <v>37</v>
      </c>
      <c r="I140" s="1068" t="s">
        <v>37</v>
      </c>
      <c r="J140" s="1068">
        <v>436</v>
      </c>
      <c r="K140" s="566" t="e">
        <f t="shared" si="2"/>
        <v>#VALUE!</v>
      </c>
    </row>
    <row r="141" spans="1:11" ht="12.95" customHeight="1">
      <c r="A141" s="15" t="s">
        <v>1049</v>
      </c>
      <c r="B141" s="37">
        <v>7.3055436183927798</v>
      </c>
      <c r="C141" s="37">
        <v>9.3873517786561269</v>
      </c>
      <c r="D141" s="37">
        <v>6.1696658097686381</v>
      </c>
      <c r="E141" s="37">
        <v>3.4566194262011751</v>
      </c>
      <c r="F141" s="37">
        <v>3.6886757654002214</v>
      </c>
      <c r="I141" s="51">
        <v>10</v>
      </c>
      <c r="J141" s="1068">
        <v>2711</v>
      </c>
      <c r="K141" s="566">
        <f t="shared" si="2"/>
        <v>3.6886757654002214</v>
      </c>
    </row>
    <row r="142" spans="1:11" ht="12.95" customHeight="1">
      <c r="B142" s="37"/>
      <c r="C142" s="37"/>
      <c r="D142" s="37"/>
      <c r="E142" s="37"/>
      <c r="F142" s="37"/>
      <c r="I142" s="1326"/>
      <c r="K142" s="566" t="e">
        <f t="shared" si="2"/>
        <v>#DIV/0!</v>
      </c>
    </row>
    <row r="143" spans="1:11" ht="12.95" customHeight="1">
      <c r="A143" s="7" t="s">
        <v>3</v>
      </c>
      <c r="B143" s="35">
        <v>6.0979443012510215</v>
      </c>
      <c r="C143" s="35">
        <v>7.3740874566772368</v>
      </c>
      <c r="D143" s="35">
        <v>7.6796489303346132</v>
      </c>
      <c r="E143" s="35">
        <v>4.1133455210237662</v>
      </c>
      <c r="F143" s="35">
        <v>5.6736663623320727</v>
      </c>
      <c r="I143" s="1157">
        <v>87</v>
      </c>
      <c r="J143" s="1068">
        <v>15334</v>
      </c>
      <c r="K143" s="566">
        <f t="shared" si="2"/>
        <v>5.6736663623320727</v>
      </c>
    </row>
    <row r="144" spans="1:11" ht="12.95" customHeight="1">
      <c r="A144" s="15" t="s">
        <v>1048</v>
      </c>
      <c r="B144" s="37">
        <v>21.347565043362241</v>
      </c>
      <c r="C144" s="37">
        <v>16.249153689911985</v>
      </c>
      <c r="D144" s="37">
        <v>41.623309053069718</v>
      </c>
      <c r="E144" s="37">
        <v>21.170610211706105</v>
      </c>
      <c r="F144" s="37">
        <v>10.892116182572613</v>
      </c>
      <c r="I144" s="51">
        <v>21</v>
      </c>
      <c r="J144" s="1068">
        <v>1928</v>
      </c>
      <c r="K144" s="566">
        <f t="shared" si="2"/>
        <v>10.892116182572613</v>
      </c>
    </row>
    <row r="145" spans="1:11" ht="12.95" customHeight="1">
      <c r="A145" s="15" t="s">
        <v>1049</v>
      </c>
      <c r="B145" s="37">
        <v>4.5113825652415329</v>
      </c>
      <c r="C145" s="37">
        <v>6.2893081761006293</v>
      </c>
      <c r="D145" s="37">
        <v>5.2851794758863688</v>
      </c>
      <c r="E145" s="37">
        <v>2.115244347191831</v>
      </c>
      <c r="F145" s="37">
        <v>4.9231687304192153</v>
      </c>
      <c r="I145" s="51">
        <v>66</v>
      </c>
      <c r="J145" s="1068">
        <v>13406</v>
      </c>
      <c r="K145" s="566">
        <f t="shared" si="2"/>
        <v>4.9231687304192153</v>
      </c>
    </row>
    <row r="146" spans="1:11" ht="12.95" customHeight="1">
      <c r="B146" s="37"/>
      <c r="C146" s="37"/>
      <c r="D146" s="37"/>
      <c r="E146" s="37"/>
      <c r="F146" s="37"/>
      <c r="I146" s="1326"/>
      <c r="J146" s="1068"/>
      <c r="K146" s="566" t="e">
        <f t="shared" si="2"/>
        <v>#DIV/0!</v>
      </c>
    </row>
    <row r="147" spans="1:11" ht="12.95" customHeight="1">
      <c r="A147" s="7" t="s">
        <v>4</v>
      </c>
      <c r="B147" s="35">
        <v>19.580419580419584</v>
      </c>
      <c r="C147" s="35">
        <v>13.43054489639294</v>
      </c>
      <c r="D147" s="35">
        <v>11.760094080752646</v>
      </c>
      <c r="E147" s="35">
        <v>8.6271567891973007</v>
      </c>
      <c r="F147" s="35">
        <v>5.4406964091403704</v>
      </c>
      <c r="I147" s="1157">
        <v>15</v>
      </c>
      <c r="J147" s="1068">
        <v>2757</v>
      </c>
      <c r="K147" s="566">
        <f t="shared" si="2"/>
        <v>5.4406964091403704</v>
      </c>
    </row>
    <row r="148" spans="1:11" ht="12.95" customHeight="1">
      <c r="A148" s="15" t="s">
        <v>1048</v>
      </c>
      <c r="B148" s="37">
        <v>92.05020920502092</v>
      </c>
      <c r="C148" s="37">
        <v>70.886075949367097</v>
      </c>
      <c r="D148" s="37">
        <v>45.112781954887218</v>
      </c>
      <c r="E148" s="37">
        <v>46.783625730994146</v>
      </c>
      <c r="F148" s="37">
        <v>18.276762402088774</v>
      </c>
      <c r="I148" s="51">
        <v>7</v>
      </c>
      <c r="J148" s="1068">
        <v>383</v>
      </c>
      <c r="K148" s="566">
        <f t="shared" si="2"/>
        <v>18.276762402088774</v>
      </c>
    </row>
    <row r="149" spans="1:11" ht="12.95" customHeight="1">
      <c r="A149" s="15" t="s">
        <v>1049</v>
      </c>
      <c r="B149" s="37">
        <v>5.0377833753148611</v>
      </c>
      <c r="C149" s="37">
        <v>3.1659882406151061</v>
      </c>
      <c r="D149" s="37">
        <v>2.9717682020802374</v>
      </c>
      <c r="E149" s="37">
        <v>3.0120481927710845</v>
      </c>
      <c r="F149" s="37">
        <v>3.3698399326032011</v>
      </c>
      <c r="I149" s="51">
        <v>8</v>
      </c>
      <c r="J149" s="1068">
        <v>2374</v>
      </c>
      <c r="K149" s="566">
        <f t="shared" si="2"/>
        <v>3.3698399326032011</v>
      </c>
    </row>
    <row r="150" spans="1:11" ht="12.95" customHeight="1">
      <c r="B150" s="37"/>
      <c r="C150" s="37"/>
      <c r="D150" s="37"/>
      <c r="E150" s="37"/>
      <c r="F150" s="37"/>
      <c r="I150" s="1326"/>
      <c r="J150" s="1068"/>
      <c r="K150" s="566" t="e">
        <f t="shared" si="2"/>
        <v>#DIV/0!</v>
      </c>
    </row>
    <row r="151" spans="1:11" ht="12.95" customHeight="1">
      <c r="A151" s="7" t="s">
        <v>5</v>
      </c>
      <c r="B151" s="35">
        <v>8.2013574660633495</v>
      </c>
      <c r="C151" s="35">
        <v>11.287149218183702</v>
      </c>
      <c r="D151" s="35">
        <v>10.465236763029738</v>
      </c>
      <c r="E151" s="35">
        <v>4.956772334293948</v>
      </c>
      <c r="F151" s="35">
        <v>5.1032243099048946</v>
      </c>
      <c r="I151" s="1157">
        <v>44</v>
      </c>
      <c r="J151" s="1068">
        <v>8622</v>
      </c>
      <c r="K151" s="566">
        <f t="shared" si="2"/>
        <v>5.1032243099048946</v>
      </c>
    </row>
    <row r="152" spans="1:11" ht="12.95" customHeight="1">
      <c r="A152" s="15" t="s">
        <v>1048</v>
      </c>
      <c r="B152" s="37">
        <v>14.258555133079849</v>
      </c>
      <c r="C152" s="37">
        <v>18.257694314032342</v>
      </c>
      <c r="D152" s="37">
        <v>19.429265330904677</v>
      </c>
      <c r="E152" s="37">
        <v>12.110726643598616</v>
      </c>
      <c r="F152" s="37">
        <v>6.3879210220673643</v>
      </c>
      <c r="I152" s="51">
        <v>11</v>
      </c>
      <c r="J152" s="1068">
        <v>1722</v>
      </c>
      <c r="K152" s="566">
        <f t="shared" si="2"/>
        <v>6.3879210220673643</v>
      </c>
    </row>
    <row r="153" spans="1:11" ht="12.95" customHeight="1">
      <c r="A153" s="15" t="s">
        <v>1049</v>
      </c>
      <c r="B153" s="37">
        <v>6.7027281279397934</v>
      </c>
      <c r="C153" s="37">
        <v>9.5607235142118867</v>
      </c>
      <c r="D153" s="37">
        <v>8.6206896551724128</v>
      </c>
      <c r="E153" s="37">
        <v>3.1695721077654517</v>
      </c>
      <c r="F153" s="37">
        <v>4.7826086956521738</v>
      </c>
      <c r="I153" s="51">
        <v>33</v>
      </c>
      <c r="J153" s="1068">
        <v>6900</v>
      </c>
      <c r="K153" s="566">
        <f t="shared" si="2"/>
        <v>4.7826086956521738</v>
      </c>
    </row>
    <row r="154" spans="1:11" ht="12.95" customHeight="1">
      <c r="B154" s="37"/>
      <c r="C154" s="37"/>
      <c r="D154" s="37"/>
      <c r="E154" s="37"/>
      <c r="F154" s="37"/>
      <c r="I154" s="1326"/>
      <c r="J154" s="1068"/>
      <c r="K154" s="566" t="e">
        <f t="shared" si="2"/>
        <v>#DIV/0!</v>
      </c>
    </row>
    <row r="155" spans="1:11" ht="12.95" customHeight="1">
      <c r="A155" s="34" t="s">
        <v>156</v>
      </c>
      <c r="B155" s="35">
        <v>19.410609037328094</v>
      </c>
      <c r="C155" s="35">
        <v>13.410106826274719</v>
      </c>
      <c r="D155" s="35">
        <v>21.748980516538289</v>
      </c>
      <c r="E155" s="35">
        <v>34.492507774950525</v>
      </c>
      <c r="F155" s="35">
        <v>24.360236220472441</v>
      </c>
      <c r="I155" s="1157">
        <v>198</v>
      </c>
      <c r="J155" s="1068">
        <v>8128</v>
      </c>
      <c r="K155" s="566">
        <f t="shared" si="2"/>
        <v>24.360236220472441</v>
      </c>
    </row>
    <row r="156" spans="1:11" ht="12.95" customHeight="1">
      <c r="A156" s="15" t="s">
        <v>1048</v>
      </c>
      <c r="B156" s="37">
        <v>19.459544630898922</v>
      </c>
      <c r="C156" s="37">
        <v>13.445761166818595</v>
      </c>
      <c r="D156" s="37">
        <v>21.767062202403444</v>
      </c>
      <c r="E156" s="37">
        <v>34.492507774950525</v>
      </c>
      <c r="F156" s="37">
        <v>24.360236220472441</v>
      </c>
      <c r="I156" s="51">
        <v>198</v>
      </c>
      <c r="J156" s="1068">
        <v>8128</v>
      </c>
      <c r="K156" s="566">
        <f t="shared" si="2"/>
        <v>24.360236220472441</v>
      </c>
    </row>
    <row r="157" spans="1:11" ht="12.95" customHeight="1">
      <c r="A157" s="15" t="s">
        <v>1049</v>
      </c>
      <c r="B157" s="37" t="s">
        <v>37</v>
      </c>
      <c r="C157" s="37" t="s">
        <v>37</v>
      </c>
      <c r="D157" s="37" t="s">
        <v>37</v>
      </c>
      <c r="E157" s="37" t="s">
        <v>37</v>
      </c>
      <c r="F157" s="37" t="s">
        <v>37</v>
      </c>
      <c r="I157" s="1068" t="s">
        <v>37</v>
      </c>
      <c r="J157" s="1068" t="s">
        <v>37</v>
      </c>
      <c r="K157" s="566" t="e">
        <f t="shared" si="2"/>
        <v>#VALUE!</v>
      </c>
    </row>
    <row r="158" spans="1:11" ht="12.95" customHeight="1">
      <c r="B158" s="37"/>
      <c r="C158" s="37"/>
      <c r="D158" s="37"/>
      <c r="E158" s="37"/>
      <c r="F158" s="37"/>
      <c r="I158" s="1326"/>
      <c r="K158" s="566" t="e">
        <f t="shared" si="2"/>
        <v>#DIV/0!</v>
      </c>
    </row>
    <row r="159" spans="1:11" ht="12.95" customHeight="1">
      <c r="A159" s="34" t="s">
        <v>262</v>
      </c>
      <c r="B159" s="35">
        <v>32.468647998625663</v>
      </c>
      <c r="C159" s="35">
        <v>25.145067698259187</v>
      </c>
      <c r="D159" s="35">
        <v>25.335570469798657</v>
      </c>
      <c r="E159" s="35">
        <v>39.423293534579855</v>
      </c>
      <c r="F159" s="35">
        <v>28.127143837182711</v>
      </c>
      <c r="I159" s="1157">
        <v>123</v>
      </c>
      <c r="J159" s="1068">
        <v>4373</v>
      </c>
      <c r="K159" s="566">
        <f t="shared" si="2"/>
        <v>28.127143837182711</v>
      </c>
    </row>
    <row r="160" spans="1:11" ht="12.95" customHeight="1">
      <c r="A160" s="15" t="s">
        <v>1048</v>
      </c>
      <c r="B160" s="37">
        <v>32.9383060299756</v>
      </c>
      <c r="C160" s="37">
        <v>25.582803511958822</v>
      </c>
      <c r="D160" s="37">
        <v>25.741561541084216</v>
      </c>
      <c r="E160" s="37">
        <v>39.423293534579855</v>
      </c>
      <c r="F160" s="37">
        <v>28.127143837182711</v>
      </c>
      <c r="I160" s="51">
        <v>123</v>
      </c>
      <c r="J160" s="1068">
        <v>4373</v>
      </c>
      <c r="K160" s="566">
        <f t="shared" si="2"/>
        <v>28.127143837182711</v>
      </c>
    </row>
    <row r="161" spans="1:11" ht="12.95" customHeight="1">
      <c r="A161" s="15" t="s">
        <v>1049</v>
      </c>
      <c r="B161" s="37" t="s">
        <v>37</v>
      </c>
      <c r="C161" s="37" t="s">
        <v>37</v>
      </c>
      <c r="D161" s="37" t="s">
        <v>37</v>
      </c>
      <c r="E161" s="37" t="s">
        <v>37</v>
      </c>
      <c r="F161" s="37" t="s">
        <v>37</v>
      </c>
      <c r="I161" s="1068" t="s">
        <v>37</v>
      </c>
      <c r="J161" s="1068" t="s">
        <v>37</v>
      </c>
      <c r="K161" s="566" t="e">
        <f t="shared" si="2"/>
        <v>#VALUE!</v>
      </c>
    </row>
    <row r="162" spans="1:11" ht="12.95" customHeight="1">
      <c r="A162" s="1341"/>
      <c r="B162" s="1124"/>
      <c r="C162" s="1124"/>
      <c r="D162" s="1124"/>
      <c r="E162" s="1124"/>
      <c r="F162" s="8"/>
      <c r="I162" s="1342"/>
    </row>
    <row r="163" spans="1:11" ht="12.95" customHeight="1">
      <c r="A163" s="156"/>
      <c r="B163" s="37"/>
      <c r="C163" s="37"/>
      <c r="D163" s="37"/>
      <c r="E163" s="37"/>
      <c r="I163" s="1327">
        <f t="shared" ref="I163:I187" si="3">I11-I68-I125</f>
        <v>0</v>
      </c>
    </row>
    <row r="164" spans="1:11" ht="12.95" customHeight="1">
      <c r="A164" s="156"/>
      <c r="B164" s="81"/>
      <c r="C164" s="81"/>
      <c r="D164" s="81"/>
      <c r="E164" s="81"/>
      <c r="I164" s="1327">
        <f t="shared" si="3"/>
        <v>0</v>
      </c>
    </row>
    <row r="165" spans="1:11" ht="12.95" customHeight="1">
      <c r="A165" s="156"/>
      <c r="B165" s="81"/>
      <c r="C165" s="81"/>
      <c r="D165" s="81"/>
      <c r="E165" s="81"/>
      <c r="I165" s="1327">
        <f t="shared" si="3"/>
        <v>0</v>
      </c>
    </row>
    <row r="166" spans="1:11" ht="12.95" customHeight="1">
      <c r="A166" s="156"/>
      <c r="B166" s="81"/>
      <c r="C166" s="81"/>
      <c r="D166" s="81"/>
      <c r="E166" s="81"/>
      <c r="I166" s="1327">
        <f t="shared" si="3"/>
        <v>0</v>
      </c>
    </row>
    <row r="167" spans="1:11" ht="12.95" customHeight="1">
      <c r="A167" s="156"/>
      <c r="B167" s="81"/>
      <c r="C167" s="81"/>
      <c r="D167" s="81"/>
      <c r="E167" s="81"/>
      <c r="I167" s="1327">
        <f t="shared" si="3"/>
        <v>0</v>
      </c>
    </row>
    <row r="168" spans="1:11" ht="12.95" customHeight="1">
      <c r="A168" s="156"/>
      <c r="B168" s="81"/>
      <c r="C168" s="81"/>
      <c r="D168" s="81"/>
      <c r="E168" s="81"/>
      <c r="I168" s="1327">
        <f t="shared" si="3"/>
        <v>0</v>
      </c>
    </row>
    <row r="169" spans="1:11" ht="12.95" customHeight="1">
      <c r="A169" s="156"/>
      <c r="B169" s="81"/>
      <c r="C169" s="81"/>
      <c r="D169" s="81"/>
      <c r="E169" s="81"/>
      <c r="I169" s="1327">
        <f t="shared" si="3"/>
        <v>0</v>
      </c>
    </row>
    <row r="170" spans="1:11" ht="12.95" customHeight="1">
      <c r="A170" s="156"/>
      <c r="B170" s="81"/>
      <c r="C170" s="81"/>
      <c r="D170" s="81"/>
      <c r="E170" s="81"/>
      <c r="I170" s="1327">
        <f t="shared" si="3"/>
        <v>0</v>
      </c>
    </row>
    <row r="171" spans="1:11">
      <c r="A171" s="149"/>
      <c r="B171" s="81"/>
      <c r="C171" s="81"/>
      <c r="D171" s="81"/>
      <c r="E171" s="81"/>
      <c r="I171" s="1327">
        <f t="shared" si="3"/>
        <v>0</v>
      </c>
    </row>
    <row r="172" spans="1:11">
      <c r="B172" s="81"/>
      <c r="C172" s="81"/>
      <c r="D172" s="81"/>
      <c r="E172" s="81"/>
      <c r="I172" s="1327">
        <f t="shared" si="3"/>
        <v>0</v>
      </c>
    </row>
    <row r="173" spans="1:11">
      <c r="B173" s="81"/>
      <c r="C173" s="81"/>
      <c r="D173" s="81"/>
      <c r="E173" s="81"/>
      <c r="I173" s="1327">
        <f t="shared" si="3"/>
        <v>0</v>
      </c>
    </row>
    <row r="174" spans="1:11">
      <c r="B174" s="81"/>
      <c r="C174" s="81"/>
      <c r="D174" s="81"/>
      <c r="E174" s="81"/>
      <c r="I174" s="1327">
        <f t="shared" si="3"/>
        <v>0</v>
      </c>
    </row>
    <row r="175" spans="1:11">
      <c r="B175" s="81"/>
      <c r="C175" s="81"/>
      <c r="D175" s="81"/>
      <c r="E175" s="81"/>
      <c r="I175" s="1327">
        <f t="shared" si="3"/>
        <v>0</v>
      </c>
    </row>
    <row r="176" spans="1:11">
      <c r="B176" s="81"/>
      <c r="C176" s="81"/>
      <c r="D176" s="81"/>
      <c r="E176" s="81"/>
      <c r="I176" s="1327">
        <f t="shared" si="3"/>
        <v>0</v>
      </c>
    </row>
    <row r="177" spans="2:9">
      <c r="B177" s="81"/>
      <c r="C177" s="81"/>
      <c r="D177" s="81"/>
      <c r="E177" s="81"/>
      <c r="I177" s="1327">
        <f t="shared" si="3"/>
        <v>0</v>
      </c>
    </row>
    <row r="178" spans="2:9">
      <c r="B178" s="81"/>
      <c r="C178" s="81"/>
      <c r="D178" s="81"/>
      <c r="E178" s="81"/>
      <c r="I178" s="1327" t="e">
        <f t="shared" si="3"/>
        <v>#VALUE!</v>
      </c>
    </row>
    <row r="179" spans="2:9">
      <c r="B179" s="81"/>
      <c r="C179" s="81"/>
      <c r="D179" s="81"/>
      <c r="E179" s="81"/>
      <c r="I179" s="1327">
        <f t="shared" si="3"/>
        <v>0</v>
      </c>
    </row>
    <row r="180" spans="2:9">
      <c r="B180" s="81"/>
      <c r="C180" s="81"/>
      <c r="D180" s="81"/>
      <c r="E180" s="81"/>
      <c r="I180" s="1327">
        <f t="shared" si="3"/>
        <v>0</v>
      </c>
    </row>
    <row r="181" spans="2:9">
      <c r="B181" s="81"/>
      <c r="C181" s="81"/>
      <c r="D181" s="81"/>
      <c r="E181" s="81"/>
      <c r="I181" s="1327">
        <f t="shared" si="3"/>
        <v>0</v>
      </c>
    </row>
    <row r="182" spans="2:9">
      <c r="B182" s="81"/>
      <c r="C182" s="81"/>
      <c r="D182" s="81"/>
      <c r="E182" s="81"/>
      <c r="I182" s="1327">
        <f t="shared" si="3"/>
        <v>0</v>
      </c>
    </row>
    <row r="183" spans="2:9">
      <c r="B183" s="81"/>
      <c r="C183" s="81"/>
      <c r="D183" s="81"/>
      <c r="E183" s="81"/>
      <c r="I183" s="1327">
        <f t="shared" si="3"/>
        <v>0</v>
      </c>
    </row>
    <row r="184" spans="2:9">
      <c r="B184" s="81"/>
      <c r="C184" s="81"/>
      <c r="D184" s="81"/>
      <c r="E184" s="81"/>
      <c r="I184" s="1327">
        <f t="shared" si="3"/>
        <v>0</v>
      </c>
    </row>
    <row r="185" spans="2:9">
      <c r="B185" s="81"/>
      <c r="C185" s="81"/>
      <c r="D185" s="81"/>
      <c r="E185" s="81"/>
      <c r="I185" s="1327">
        <f t="shared" si="3"/>
        <v>0</v>
      </c>
    </row>
    <row r="186" spans="2:9">
      <c r="I186" s="1327">
        <f t="shared" si="3"/>
        <v>0</v>
      </c>
    </row>
    <row r="187" spans="2:9">
      <c r="I187" s="1327">
        <f t="shared" si="3"/>
        <v>0</v>
      </c>
    </row>
    <row r="188" spans="2:9">
      <c r="I188" s="1326"/>
    </row>
    <row r="189" spans="2:9">
      <c r="I189" s="1326"/>
    </row>
    <row r="190" spans="2:9">
      <c r="I190" s="1326"/>
    </row>
    <row r="191" spans="2:9">
      <c r="I191" s="1326"/>
    </row>
    <row r="192" spans="2:9">
      <c r="I192" s="1326"/>
    </row>
    <row r="193" spans="9:9">
      <c r="I193" s="1326"/>
    </row>
    <row r="194" spans="9:9">
      <c r="I194" s="1326"/>
    </row>
    <row r="195" spans="9:9">
      <c r="I195" s="1326"/>
    </row>
    <row r="196" spans="9:9">
      <c r="I196" s="1326"/>
    </row>
    <row r="197" spans="9:9">
      <c r="I197" s="1326"/>
    </row>
    <row r="198" spans="9:9">
      <c r="I198" s="1326"/>
    </row>
    <row r="199" spans="9:9">
      <c r="I199" s="1326"/>
    </row>
    <row r="200" spans="9:9">
      <c r="I200" s="1326"/>
    </row>
    <row r="201" spans="9:9">
      <c r="I201" s="1326"/>
    </row>
    <row r="202" spans="9:9">
      <c r="I202" s="1326"/>
    </row>
    <row r="203" spans="9:9">
      <c r="I203" s="1326"/>
    </row>
    <row r="204" spans="9:9">
      <c r="I204" s="1326"/>
    </row>
    <row r="205" spans="9:9">
      <c r="I205" s="1326"/>
    </row>
    <row r="206" spans="9:9">
      <c r="I206" s="1326"/>
    </row>
    <row r="207" spans="9:9">
      <c r="I207" s="1326"/>
    </row>
    <row r="208" spans="9:9">
      <c r="I208" s="1326"/>
    </row>
    <row r="209" spans="2:9">
      <c r="I209" s="1326"/>
    </row>
    <row r="210" spans="2:9">
      <c r="B210" s="6"/>
      <c r="C210" s="6"/>
      <c r="D210" s="6"/>
      <c r="E210" s="6"/>
      <c r="I210" s="1326"/>
    </row>
    <row r="211" spans="2:9">
      <c r="I211" s="1326"/>
    </row>
    <row r="212" spans="2:9">
      <c r="I212" s="1326"/>
    </row>
    <row r="213" spans="2:9">
      <c r="I213" s="1326"/>
    </row>
    <row r="214" spans="2:9">
      <c r="I214" s="1326"/>
    </row>
    <row r="215" spans="2:9">
      <c r="I215" s="1326"/>
    </row>
    <row r="216" spans="2:9">
      <c r="I216" s="1326"/>
    </row>
    <row r="217" spans="2:9">
      <c r="I217" s="1326"/>
    </row>
    <row r="218" spans="2:9">
      <c r="I218" s="1326"/>
    </row>
    <row r="219" spans="2:9">
      <c r="I219" s="1326"/>
    </row>
    <row r="220" spans="2:9">
      <c r="I220" s="1326"/>
    </row>
    <row r="221" spans="2:9">
      <c r="I221" s="1326"/>
    </row>
    <row r="222" spans="2:9">
      <c r="I222" s="1326"/>
    </row>
    <row r="223" spans="2:9">
      <c r="I223" s="1326"/>
    </row>
    <row r="224" spans="2:9">
      <c r="I224" s="1326"/>
    </row>
    <row r="225" spans="9:9">
      <c r="I225" s="1326"/>
    </row>
    <row r="226" spans="9:9">
      <c r="I226" s="1326"/>
    </row>
    <row r="227" spans="9:9">
      <c r="I227" s="1326"/>
    </row>
    <row r="228" spans="9:9">
      <c r="I228" s="1326"/>
    </row>
    <row r="229" spans="9:9">
      <c r="I229" s="1326"/>
    </row>
    <row r="230" spans="9:9">
      <c r="I230" s="1326"/>
    </row>
    <row r="231" spans="9:9">
      <c r="I231" s="1326"/>
    </row>
    <row r="232" spans="9:9">
      <c r="I232" s="1326"/>
    </row>
    <row r="233" spans="9:9">
      <c r="I233" s="1326"/>
    </row>
    <row r="234" spans="9:9">
      <c r="I234" s="1326"/>
    </row>
    <row r="235" spans="9:9">
      <c r="I235" s="1326"/>
    </row>
    <row r="236" spans="9:9">
      <c r="I236" s="1326"/>
    </row>
    <row r="237" spans="9:9">
      <c r="I237" s="1326"/>
    </row>
    <row r="238" spans="9:9">
      <c r="I238" s="1326"/>
    </row>
    <row r="239" spans="9:9">
      <c r="I239" s="1326"/>
    </row>
    <row r="240" spans="9:9">
      <c r="I240" s="1326"/>
    </row>
    <row r="241" spans="9:9">
      <c r="I241" s="1326"/>
    </row>
    <row r="242" spans="9:9">
      <c r="I242" s="1326"/>
    </row>
    <row r="243" spans="9:9">
      <c r="I243" s="1326"/>
    </row>
  </sheetData>
  <mergeCells count="4">
    <mergeCell ref="A6:E6"/>
    <mergeCell ref="A64:E64"/>
    <mergeCell ref="A121:E121"/>
    <mergeCell ref="A1:C1"/>
  </mergeCells>
  <hyperlinks>
    <hyperlink ref="A1" location="Содержание!A1" display="Вернуться в СОДЕРЖАНИЕ" xr:uid="{1F215AE2-487D-4B9D-96F8-787B6A8DEBE7}"/>
  </hyperlinks>
  <pageMargins left="0.78740157480314965" right="0.78740157480314965" top="0.78740157480314965" bottom="0.78740157480314965" header="0.51181102362204722" footer="0.62992125984251968"/>
  <pageSetup paperSize="9" firstPageNumber="153" orientation="portrait" useFirstPageNumber="1" r:id="rId1"/>
  <headerFooter alignWithMargins="0">
    <oddFooter>&amp;C&amp;"Times New Roman,обычный"&amp;9&amp;P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F190"/>
  <sheetViews>
    <sheetView zoomScale="110" zoomScaleNormal="110" workbookViewId="0">
      <pane xSplit="1" ySplit="5" topLeftCell="B62" activePane="bottomRight" state="frozen"/>
      <selection activeCell="P15" sqref="P15"/>
      <selection pane="topRight" activeCell="P15" sqref="P15"/>
      <selection pane="bottomLeft" activeCell="P15" sqref="P15"/>
      <selection pane="bottomRight" activeCell="H121" sqref="H121"/>
    </sheetView>
  </sheetViews>
  <sheetFormatPr defaultColWidth="9.140625" defaultRowHeight="12.75"/>
  <cols>
    <col min="1" max="1" width="30.28515625" style="1344" customWidth="1"/>
    <col min="2" max="5" width="11.28515625" style="1343" customWidth="1"/>
    <col min="6" max="6" width="11.28515625" style="1344" customWidth="1"/>
    <col min="7" max="248" width="9.140625" style="1344"/>
    <col min="249" max="249" width="30.7109375" style="1344" customWidth="1"/>
    <col min="250" max="254" width="10.7109375" style="1344" customWidth="1"/>
    <col min="255" max="255" width="9.140625" style="1344" customWidth="1"/>
    <col min="256" max="504" width="9.140625" style="1344"/>
    <col min="505" max="505" width="30.7109375" style="1344" customWidth="1"/>
    <col min="506" max="510" width="10.7109375" style="1344" customWidth="1"/>
    <col min="511" max="511" width="9.140625" style="1344" customWidth="1"/>
    <col min="512" max="760" width="9.140625" style="1344"/>
    <col min="761" max="761" width="30.7109375" style="1344" customWidth="1"/>
    <col min="762" max="766" width="10.7109375" style="1344" customWidth="1"/>
    <col min="767" max="767" width="9.140625" style="1344" customWidth="1"/>
    <col min="768" max="1016" width="9.140625" style="1344"/>
    <col min="1017" max="1017" width="30.7109375" style="1344" customWidth="1"/>
    <col min="1018" max="1022" width="10.7109375" style="1344" customWidth="1"/>
    <col min="1023" max="1023" width="9.140625" style="1344" customWidth="1"/>
    <col min="1024" max="1272" width="9.140625" style="1344"/>
    <col min="1273" max="1273" width="30.7109375" style="1344" customWidth="1"/>
    <col min="1274" max="1278" width="10.7109375" style="1344" customWidth="1"/>
    <col min="1279" max="1279" width="9.140625" style="1344" customWidth="1"/>
    <col min="1280" max="1528" width="9.140625" style="1344"/>
    <col min="1529" max="1529" width="30.7109375" style="1344" customWidth="1"/>
    <col min="1530" max="1534" width="10.7109375" style="1344" customWidth="1"/>
    <col min="1535" max="1535" width="9.140625" style="1344" customWidth="1"/>
    <col min="1536" max="1784" width="9.140625" style="1344"/>
    <col min="1785" max="1785" width="30.7109375" style="1344" customWidth="1"/>
    <col min="1786" max="1790" width="10.7109375" style="1344" customWidth="1"/>
    <col min="1791" max="1791" width="9.140625" style="1344" customWidth="1"/>
    <col min="1792" max="2040" width="9.140625" style="1344"/>
    <col min="2041" max="2041" width="30.7109375" style="1344" customWidth="1"/>
    <col min="2042" max="2046" width="10.7109375" style="1344" customWidth="1"/>
    <col min="2047" max="2047" width="9.140625" style="1344" customWidth="1"/>
    <col min="2048" max="2296" width="9.140625" style="1344"/>
    <col min="2297" max="2297" width="30.7109375" style="1344" customWidth="1"/>
    <col min="2298" max="2302" width="10.7109375" style="1344" customWidth="1"/>
    <col min="2303" max="2303" width="9.140625" style="1344" customWidth="1"/>
    <col min="2304" max="2552" width="9.140625" style="1344"/>
    <col min="2553" max="2553" width="30.7109375" style="1344" customWidth="1"/>
    <col min="2554" max="2558" width="10.7109375" style="1344" customWidth="1"/>
    <col min="2559" max="2559" width="9.140625" style="1344" customWidth="1"/>
    <col min="2560" max="2808" width="9.140625" style="1344"/>
    <col min="2809" max="2809" width="30.7109375" style="1344" customWidth="1"/>
    <col min="2810" max="2814" width="10.7109375" style="1344" customWidth="1"/>
    <col min="2815" max="2815" width="9.140625" style="1344" customWidth="1"/>
    <col min="2816" max="3064" width="9.140625" style="1344"/>
    <col min="3065" max="3065" width="30.7109375" style="1344" customWidth="1"/>
    <col min="3066" max="3070" width="10.7109375" style="1344" customWidth="1"/>
    <col min="3071" max="3071" width="9.140625" style="1344" customWidth="1"/>
    <col min="3072" max="3320" width="9.140625" style="1344"/>
    <col min="3321" max="3321" width="30.7109375" style="1344" customWidth="1"/>
    <col min="3322" max="3326" width="10.7109375" style="1344" customWidth="1"/>
    <col min="3327" max="3327" width="9.140625" style="1344" customWidth="1"/>
    <col min="3328" max="3576" width="9.140625" style="1344"/>
    <col min="3577" max="3577" width="30.7109375" style="1344" customWidth="1"/>
    <col min="3578" max="3582" width="10.7109375" style="1344" customWidth="1"/>
    <col min="3583" max="3583" width="9.140625" style="1344" customWidth="1"/>
    <col min="3584" max="3832" width="9.140625" style="1344"/>
    <col min="3833" max="3833" width="30.7109375" style="1344" customWidth="1"/>
    <col min="3834" max="3838" width="10.7109375" style="1344" customWidth="1"/>
    <col min="3839" max="3839" width="9.140625" style="1344" customWidth="1"/>
    <col min="3840" max="4088" width="9.140625" style="1344"/>
    <col min="4089" max="4089" width="30.7109375" style="1344" customWidth="1"/>
    <col min="4090" max="4094" width="10.7109375" style="1344" customWidth="1"/>
    <col min="4095" max="4095" width="9.140625" style="1344" customWidth="1"/>
    <col min="4096" max="4344" width="9.140625" style="1344"/>
    <col min="4345" max="4345" width="30.7109375" style="1344" customWidth="1"/>
    <col min="4346" max="4350" width="10.7109375" style="1344" customWidth="1"/>
    <col min="4351" max="4351" width="9.140625" style="1344" customWidth="1"/>
    <col min="4352" max="4600" width="9.140625" style="1344"/>
    <col min="4601" max="4601" width="30.7109375" style="1344" customWidth="1"/>
    <col min="4602" max="4606" width="10.7109375" style="1344" customWidth="1"/>
    <col min="4607" max="4607" width="9.140625" style="1344" customWidth="1"/>
    <col min="4608" max="4856" width="9.140625" style="1344"/>
    <col min="4857" max="4857" width="30.7109375" style="1344" customWidth="1"/>
    <col min="4858" max="4862" width="10.7109375" style="1344" customWidth="1"/>
    <col min="4863" max="4863" width="9.140625" style="1344" customWidth="1"/>
    <col min="4864" max="5112" width="9.140625" style="1344"/>
    <col min="5113" max="5113" width="30.7109375" style="1344" customWidth="1"/>
    <col min="5114" max="5118" width="10.7109375" style="1344" customWidth="1"/>
    <col min="5119" max="5119" width="9.140625" style="1344" customWidth="1"/>
    <col min="5120" max="5368" width="9.140625" style="1344"/>
    <col min="5369" max="5369" width="30.7109375" style="1344" customWidth="1"/>
    <col min="5370" max="5374" width="10.7109375" style="1344" customWidth="1"/>
    <col min="5375" max="5375" width="9.140625" style="1344" customWidth="1"/>
    <col min="5376" max="5624" width="9.140625" style="1344"/>
    <col min="5625" max="5625" width="30.7109375" style="1344" customWidth="1"/>
    <col min="5626" max="5630" width="10.7109375" style="1344" customWidth="1"/>
    <col min="5631" max="5631" width="9.140625" style="1344" customWidth="1"/>
    <col min="5632" max="5880" width="9.140625" style="1344"/>
    <col min="5881" max="5881" width="30.7109375" style="1344" customWidth="1"/>
    <col min="5882" max="5886" width="10.7109375" style="1344" customWidth="1"/>
    <col min="5887" max="5887" width="9.140625" style="1344" customWidth="1"/>
    <col min="5888" max="6136" width="9.140625" style="1344"/>
    <col min="6137" max="6137" width="30.7109375" style="1344" customWidth="1"/>
    <col min="6138" max="6142" width="10.7109375" style="1344" customWidth="1"/>
    <col min="6143" max="6143" width="9.140625" style="1344" customWidth="1"/>
    <col min="6144" max="6392" width="9.140625" style="1344"/>
    <col min="6393" max="6393" width="30.7109375" style="1344" customWidth="1"/>
    <col min="6394" max="6398" width="10.7109375" style="1344" customWidth="1"/>
    <col min="6399" max="6399" width="9.140625" style="1344" customWidth="1"/>
    <col min="6400" max="6648" width="9.140625" style="1344"/>
    <col min="6649" max="6649" width="30.7109375" style="1344" customWidth="1"/>
    <col min="6650" max="6654" width="10.7109375" style="1344" customWidth="1"/>
    <col min="6655" max="6655" width="9.140625" style="1344" customWidth="1"/>
    <col min="6656" max="6904" width="9.140625" style="1344"/>
    <col min="6905" max="6905" width="30.7109375" style="1344" customWidth="1"/>
    <col min="6906" max="6910" width="10.7109375" style="1344" customWidth="1"/>
    <col min="6911" max="6911" width="9.140625" style="1344" customWidth="1"/>
    <col min="6912" max="7160" width="9.140625" style="1344"/>
    <col min="7161" max="7161" width="30.7109375" style="1344" customWidth="1"/>
    <col min="7162" max="7166" width="10.7109375" style="1344" customWidth="1"/>
    <col min="7167" max="7167" width="9.140625" style="1344" customWidth="1"/>
    <col min="7168" max="7416" width="9.140625" style="1344"/>
    <col min="7417" max="7417" width="30.7109375" style="1344" customWidth="1"/>
    <col min="7418" max="7422" width="10.7109375" style="1344" customWidth="1"/>
    <col min="7423" max="7423" width="9.140625" style="1344" customWidth="1"/>
    <col min="7424" max="7672" width="9.140625" style="1344"/>
    <col min="7673" max="7673" width="30.7109375" style="1344" customWidth="1"/>
    <col min="7674" max="7678" width="10.7109375" style="1344" customWidth="1"/>
    <col min="7679" max="7679" width="9.140625" style="1344" customWidth="1"/>
    <col min="7680" max="7928" width="9.140625" style="1344"/>
    <col min="7929" max="7929" width="30.7109375" style="1344" customWidth="1"/>
    <col min="7930" max="7934" width="10.7109375" style="1344" customWidth="1"/>
    <col min="7935" max="7935" width="9.140625" style="1344" customWidth="1"/>
    <col min="7936" max="8184" width="9.140625" style="1344"/>
    <col min="8185" max="8185" width="30.7109375" style="1344" customWidth="1"/>
    <col min="8186" max="8190" width="10.7109375" style="1344" customWidth="1"/>
    <col min="8191" max="8191" width="9.140625" style="1344" customWidth="1"/>
    <col min="8192" max="8440" width="9.140625" style="1344"/>
    <col min="8441" max="8441" width="30.7109375" style="1344" customWidth="1"/>
    <col min="8442" max="8446" width="10.7109375" style="1344" customWidth="1"/>
    <col min="8447" max="8447" width="9.140625" style="1344" customWidth="1"/>
    <col min="8448" max="8696" width="9.140625" style="1344"/>
    <col min="8697" max="8697" width="30.7109375" style="1344" customWidth="1"/>
    <col min="8698" max="8702" width="10.7109375" style="1344" customWidth="1"/>
    <col min="8703" max="8703" width="9.140625" style="1344" customWidth="1"/>
    <col min="8704" max="8952" width="9.140625" style="1344"/>
    <col min="8953" max="8953" width="30.7109375" style="1344" customWidth="1"/>
    <col min="8954" max="8958" width="10.7109375" style="1344" customWidth="1"/>
    <col min="8959" max="8959" width="9.140625" style="1344" customWidth="1"/>
    <col min="8960" max="9208" width="9.140625" style="1344"/>
    <col min="9209" max="9209" width="30.7109375" style="1344" customWidth="1"/>
    <col min="9210" max="9214" width="10.7109375" style="1344" customWidth="1"/>
    <col min="9215" max="9215" width="9.140625" style="1344" customWidth="1"/>
    <col min="9216" max="9464" width="9.140625" style="1344"/>
    <col min="9465" max="9465" width="30.7109375" style="1344" customWidth="1"/>
    <col min="9466" max="9470" width="10.7109375" style="1344" customWidth="1"/>
    <col min="9471" max="9471" width="9.140625" style="1344" customWidth="1"/>
    <col min="9472" max="9720" width="9.140625" style="1344"/>
    <col min="9721" max="9721" width="30.7109375" style="1344" customWidth="1"/>
    <col min="9722" max="9726" width="10.7109375" style="1344" customWidth="1"/>
    <col min="9727" max="9727" width="9.140625" style="1344" customWidth="1"/>
    <col min="9728" max="9976" width="9.140625" style="1344"/>
    <col min="9977" max="9977" width="30.7109375" style="1344" customWidth="1"/>
    <col min="9978" max="9982" width="10.7109375" style="1344" customWidth="1"/>
    <col min="9983" max="9983" width="9.140625" style="1344" customWidth="1"/>
    <col min="9984" max="10232" width="9.140625" style="1344"/>
    <col min="10233" max="10233" width="30.7109375" style="1344" customWidth="1"/>
    <col min="10234" max="10238" width="10.7109375" style="1344" customWidth="1"/>
    <col min="10239" max="10239" width="9.140625" style="1344" customWidth="1"/>
    <col min="10240" max="10488" width="9.140625" style="1344"/>
    <col min="10489" max="10489" width="30.7109375" style="1344" customWidth="1"/>
    <col min="10490" max="10494" width="10.7109375" style="1344" customWidth="1"/>
    <col min="10495" max="10495" width="9.140625" style="1344" customWidth="1"/>
    <col min="10496" max="10744" width="9.140625" style="1344"/>
    <col min="10745" max="10745" width="30.7109375" style="1344" customWidth="1"/>
    <col min="10746" max="10750" width="10.7109375" style="1344" customWidth="1"/>
    <col min="10751" max="10751" width="9.140625" style="1344" customWidth="1"/>
    <col min="10752" max="11000" width="9.140625" style="1344"/>
    <col min="11001" max="11001" width="30.7109375" style="1344" customWidth="1"/>
    <col min="11002" max="11006" width="10.7109375" style="1344" customWidth="1"/>
    <col min="11007" max="11007" width="9.140625" style="1344" customWidth="1"/>
    <col min="11008" max="11256" width="9.140625" style="1344"/>
    <col min="11257" max="11257" width="30.7109375" style="1344" customWidth="1"/>
    <col min="11258" max="11262" width="10.7109375" style="1344" customWidth="1"/>
    <col min="11263" max="11263" width="9.140625" style="1344" customWidth="1"/>
    <col min="11264" max="11512" width="9.140625" style="1344"/>
    <col min="11513" max="11513" width="30.7109375" style="1344" customWidth="1"/>
    <col min="11514" max="11518" width="10.7109375" style="1344" customWidth="1"/>
    <col min="11519" max="11519" width="9.140625" style="1344" customWidth="1"/>
    <col min="11520" max="11768" width="9.140625" style="1344"/>
    <col min="11769" max="11769" width="30.7109375" style="1344" customWidth="1"/>
    <col min="11770" max="11774" width="10.7109375" style="1344" customWidth="1"/>
    <col min="11775" max="11775" width="9.140625" style="1344" customWidth="1"/>
    <col min="11776" max="12024" width="9.140625" style="1344"/>
    <col min="12025" max="12025" width="30.7109375" style="1344" customWidth="1"/>
    <col min="12026" max="12030" width="10.7109375" style="1344" customWidth="1"/>
    <col min="12031" max="12031" width="9.140625" style="1344" customWidth="1"/>
    <col min="12032" max="12280" width="9.140625" style="1344"/>
    <col min="12281" max="12281" width="30.7109375" style="1344" customWidth="1"/>
    <col min="12282" max="12286" width="10.7109375" style="1344" customWidth="1"/>
    <col min="12287" max="12287" width="9.140625" style="1344" customWidth="1"/>
    <col min="12288" max="12536" width="9.140625" style="1344"/>
    <col min="12537" max="12537" width="30.7109375" style="1344" customWidth="1"/>
    <col min="12538" max="12542" width="10.7109375" style="1344" customWidth="1"/>
    <col min="12543" max="12543" width="9.140625" style="1344" customWidth="1"/>
    <col min="12544" max="12792" width="9.140625" style="1344"/>
    <col min="12793" max="12793" width="30.7109375" style="1344" customWidth="1"/>
    <col min="12794" max="12798" width="10.7109375" style="1344" customWidth="1"/>
    <col min="12799" max="12799" width="9.140625" style="1344" customWidth="1"/>
    <col min="12800" max="13048" width="9.140625" style="1344"/>
    <col min="13049" max="13049" width="30.7109375" style="1344" customWidth="1"/>
    <col min="13050" max="13054" width="10.7109375" style="1344" customWidth="1"/>
    <col min="13055" max="13055" width="9.140625" style="1344" customWidth="1"/>
    <col min="13056" max="13304" width="9.140625" style="1344"/>
    <col min="13305" max="13305" width="30.7109375" style="1344" customWidth="1"/>
    <col min="13306" max="13310" width="10.7109375" style="1344" customWidth="1"/>
    <col min="13311" max="13311" width="9.140625" style="1344" customWidth="1"/>
    <col min="13312" max="13560" width="9.140625" style="1344"/>
    <col min="13561" max="13561" width="30.7109375" style="1344" customWidth="1"/>
    <col min="13562" max="13566" width="10.7109375" style="1344" customWidth="1"/>
    <col min="13567" max="13567" width="9.140625" style="1344" customWidth="1"/>
    <col min="13568" max="13816" width="9.140625" style="1344"/>
    <col min="13817" max="13817" width="30.7109375" style="1344" customWidth="1"/>
    <col min="13818" max="13822" width="10.7109375" style="1344" customWidth="1"/>
    <col min="13823" max="13823" width="9.140625" style="1344" customWidth="1"/>
    <col min="13824" max="14072" width="9.140625" style="1344"/>
    <col min="14073" max="14073" width="30.7109375" style="1344" customWidth="1"/>
    <col min="14074" max="14078" width="10.7109375" style="1344" customWidth="1"/>
    <col min="14079" max="14079" width="9.140625" style="1344" customWidth="1"/>
    <col min="14080" max="14328" width="9.140625" style="1344"/>
    <col min="14329" max="14329" width="30.7109375" style="1344" customWidth="1"/>
    <col min="14330" max="14334" width="10.7109375" style="1344" customWidth="1"/>
    <col min="14335" max="14335" width="9.140625" style="1344" customWidth="1"/>
    <col min="14336" max="14584" width="9.140625" style="1344"/>
    <col min="14585" max="14585" width="30.7109375" style="1344" customWidth="1"/>
    <col min="14586" max="14590" width="10.7109375" style="1344" customWidth="1"/>
    <col min="14591" max="14591" width="9.140625" style="1344" customWidth="1"/>
    <col min="14592" max="14840" width="9.140625" style="1344"/>
    <col min="14841" max="14841" width="30.7109375" style="1344" customWidth="1"/>
    <col min="14842" max="14846" width="10.7109375" style="1344" customWidth="1"/>
    <col min="14847" max="14847" width="9.140625" style="1344" customWidth="1"/>
    <col min="14848" max="15096" width="9.140625" style="1344"/>
    <col min="15097" max="15097" width="30.7109375" style="1344" customWidth="1"/>
    <col min="15098" max="15102" width="10.7109375" style="1344" customWidth="1"/>
    <col min="15103" max="15103" width="9.140625" style="1344" customWidth="1"/>
    <col min="15104" max="15352" width="9.140625" style="1344"/>
    <col min="15353" max="15353" width="30.7109375" style="1344" customWidth="1"/>
    <col min="15354" max="15358" width="10.7109375" style="1344" customWidth="1"/>
    <col min="15359" max="15359" width="9.140625" style="1344" customWidth="1"/>
    <col min="15360" max="15608" width="9.140625" style="1344"/>
    <col min="15609" max="15609" width="30.7109375" style="1344" customWidth="1"/>
    <col min="15610" max="15614" width="10.7109375" style="1344" customWidth="1"/>
    <col min="15615" max="15615" width="9.140625" style="1344" customWidth="1"/>
    <col min="15616" max="15864" width="9.140625" style="1344"/>
    <col min="15865" max="15865" width="30.7109375" style="1344" customWidth="1"/>
    <col min="15866" max="15870" width="10.7109375" style="1344" customWidth="1"/>
    <col min="15871" max="15871" width="9.140625" style="1344" customWidth="1"/>
    <col min="15872" max="16120" width="9.140625" style="1344"/>
    <col min="16121" max="16121" width="30.7109375" style="1344" customWidth="1"/>
    <col min="16122" max="16126" width="10.7109375" style="1344" customWidth="1"/>
    <col min="16127" max="16127" width="9.140625" style="1344" customWidth="1"/>
    <col min="16128" max="16384" width="9.140625" style="1344"/>
  </cols>
  <sheetData>
    <row r="1" spans="1:6">
      <c r="A1" s="1686" t="s">
        <v>1308</v>
      </c>
      <c r="B1" s="1686"/>
      <c r="C1" s="1686"/>
    </row>
    <row r="2" spans="1:6" ht="18" customHeight="1">
      <c r="A2" s="1345" t="s">
        <v>1158</v>
      </c>
    </row>
    <row r="3" spans="1:6" ht="18" customHeight="1">
      <c r="A3" s="1345" t="s">
        <v>1288</v>
      </c>
    </row>
    <row r="4" spans="1:6" ht="18" customHeight="1">
      <c r="A4" s="1346" t="s">
        <v>164</v>
      </c>
    </row>
    <row r="5" spans="1:6" ht="18" customHeight="1">
      <c r="A5" s="1347"/>
      <c r="B5" s="1348">
        <v>2021</v>
      </c>
      <c r="C5" s="1348">
        <v>2022</v>
      </c>
      <c r="D5" s="1348">
        <v>2023</v>
      </c>
      <c r="E5" s="1348">
        <v>2024</v>
      </c>
      <c r="F5" s="1348">
        <v>2025</v>
      </c>
    </row>
    <row r="6" spans="1:6" ht="12.95" customHeight="1">
      <c r="A6" s="1349"/>
    </row>
    <row r="7" spans="1:6" ht="12.95" customHeight="1">
      <c r="A7" s="1350" t="s">
        <v>0</v>
      </c>
      <c r="B7" s="1351">
        <v>2289</v>
      </c>
      <c r="C7" s="1351">
        <v>2150</v>
      </c>
      <c r="D7" s="1351">
        <v>2040</v>
      </c>
      <c r="E7" s="1351">
        <v>1836</v>
      </c>
      <c r="F7" s="1351">
        <v>1628</v>
      </c>
    </row>
    <row r="8" spans="1:6" ht="12.95" customHeight="1">
      <c r="A8" s="1350"/>
      <c r="F8" s="1343"/>
    </row>
    <row r="9" spans="1:6" ht="12.95" customHeight="1">
      <c r="A9" s="1352" t="s">
        <v>1</v>
      </c>
      <c r="B9" s="1353">
        <v>189</v>
      </c>
      <c r="C9" s="199">
        <v>174</v>
      </c>
      <c r="D9" s="1353">
        <v>180</v>
      </c>
      <c r="E9" s="199">
        <v>142</v>
      </c>
      <c r="F9" s="199">
        <v>125</v>
      </c>
    </row>
    <row r="10" spans="1:6" ht="12.95" customHeight="1">
      <c r="A10" s="1352"/>
      <c r="B10" s="1353"/>
      <c r="C10" s="1353"/>
      <c r="F10" s="1343"/>
    </row>
    <row r="11" spans="1:6" ht="12.95" customHeight="1">
      <c r="A11" s="795" t="s">
        <v>53</v>
      </c>
      <c r="B11" s="1343">
        <v>49</v>
      </c>
      <c r="C11" s="66">
        <v>22</v>
      </c>
      <c r="D11" s="1343">
        <v>59</v>
      </c>
      <c r="E11" s="1343">
        <v>36</v>
      </c>
      <c r="F11" s="1343">
        <v>33</v>
      </c>
    </row>
    <row r="12" spans="1:6" ht="12.95" customHeight="1">
      <c r="A12" s="795" t="s">
        <v>54</v>
      </c>
      <c r="B12" s="1343">
        <v>35</v>
      </c>
      <c r="C12" s="66">
        <v>29</v>
      </c>
      <c r="D12" s="1343">
        <v>34</v>
      </c>
      <c r="E12" s="1343">
        <v>30</v>
      </c>
      <c r="F12" s="1343">
        <v>33</v>
      </c>
    </row>
    <row r="13" spans="1:6" ht="12.95" customHeight="1">
      <c r="A13" s="795" t="s">
        <v>55</v>
      </c>
      <c r="B13" s="1343">
        <v>2</v>
      </c>
      <c r="C13" s="66">
        <v>1</v>
      </c>
      <c r="D13" s="1343">
        <v>2</v>
      </c>
      <c r="E13" s="1343">
        <v>1</v>
      </c>
      <c r="F13" s="1343">
        <v>1</v>
      </c>
    </row>
    <row r="14" spans="1:6" ht="12.95" customHeight="1">
      <c r="A14" s="795" t="s">
        <v>57</v>
      </c>
      <c r="B14" s="1343">
        <v>47</v>
      </c>
      <c r="C14" s="66">
        <v>39</v>
      </c>
      <c r="D14" s="1343">
        <v>2</v>
      </c>
      <c r="E14" s="1343">
        <v>15</v>
      </c>
      <c r="F14" s="1343">
        <v>12</v>
      </c>
    </row>
    <row r="15" spans="1:6" ht="12.95" customHeight="1">
      <c r="A15" s="795" t="s">
        <v>58</v>
      </c>
      <c r="B15" s="1343">
        <v>23</v>
      </c>
      <c r="C15" s="66">
        <v>55</v>
      </c>
      <c r="D15" s="1343">
        <v>45</v>
      </c>
      <c r="E15" s="1343">
        <v>41</v>
      </c>
      <c r="F15" s="1343">
        <v>26</v>
      </c>
    </row>
    <row r="16" spans="1:6" ht="12.95" customHeight="1">
      <c r="A16" s="1354" t="s">
        <v>56</v>
      </c>
      <c r="F16" s="1343"/>
    </row>
    <row r="17" spans="1:6" ht="12.95" customHeight="1">
      <c r="A17" s="794" t="s">
        <v>136</v>
      </c>
      <c r="B17" s="1355" t="s">
        <v>37</v>
      </c>
      <c r="C17" s="66">
        <v>3</v>
      </c>
      <c r="D17" s="1343">
        <v>2</v>
      </c>
      <c r="E17" s="1343">
        <v>2</v>
      </c>
      <c r="F17" s="1355" t="s">
        <v>37</v>
      </c>
    </row>
    <row r="18" spans="1:6" ht="12.95" customHeight="1">
      <c r="A18" s="794" t="s">
        <v>268</v>
      </c>
      <c r="B18" s="1343">
        <v>2</v>
      </c>
      <c r="C18" s="66">
        <v>2</v>
      </c>
      <c r="D18" s="1343">
        <v>34</v>
      </c>
      <c r="E18" s="1343">
        <v>28</v>
      </c>
      <c r="F18" s="1343">
        <v>14</v>
      </c>
    </row>
    <row r="19" spans="1:6" ht="12.95" customHeight="1">
      <c r="A19" s="795" t="s">
        <v>59</v>
      </c>
      <c r="B19" s="1356">
        <v>33</v>
      </c>
      <c r="C19" s="66">
        <v>28</v>
      </c>
      <c r="D19" s="1343">
        <v>38</v>
      </c>
      <c r="E19" s="1343">
        <v>19</v>
      </c>
      <c r="F19" s="1343">
        <v>20</v>
      </c>
    </row>
    <row r="20" spans="1:6" ht="12.95" customHeight="1">
      <c r="A20" s="862" t="s">
        <v>612</v>
      </c>
      <c r="B20" s="1343">
        <v>3</v>
      </c>
      <c r="C20" s="6">
        <v>6</v>
      </c>
      <c r="D20" s="1343">
        <v>34</v>
      </c>
      <c r="E20" s="1343">
        <v>14</v>
      </c>
      <c r="F20" s="1343">
        <v>7</v>
      </c>
    </row>
    <row r="21" spans="1:6" ht="12.95" customHeight="1">
      <c r="A21" s="1357"/>
      <c r="B21" s="1358">
        <f>B11+B12+B13+B14+B15+B19-B9</f>
        <v>0</v>
      </c>
      <c r="C21" s="1358">
        <f>C11+C12+C13+C14+C15+C19-C9</f>
        <v>0</v>
      </c>
      <c r="F21" s="1343"/>
    </row>
    <row r="22" spans="1:6" ht="12.95" customHeight="1">
      <c r="A22" s="1350" t="s">
        <v>12</v>
      </c>
      <c r="B22" s="1353">
        <v>415</v>
      </c>
      <c r="C22" s="68">
        <v>382</v>
      </c>
      <c r="D22" s="68">
        <v>302</v>
      </c>
      <c r="E22" s="68">
        <v>341</v>
      </c>
      <c r="F22" s="68">
        <v>303</v>
      </c>
    </row>
    <row r="23" spans="1:6" ht="12.95" customHeight="1">
      <c r="A23" s="1350"/>
      <c r="B23" s="1353"/>
      <c r="C23" s="1355"/>
      <c r="F23" s="1343"/>
    </row>
    <row r="24" spans="1:6" ht="12.95" customHeight="1">
      <c r="A24" s="1368" t="s">
        <v>1373</v>
      </c>
      <c r="B24" s="1343">
        <v>153</v>
      </c>
      <c r="C24" s="30">
        <v>129</v>
      </c>
      <c r="D24" s="30">
        <v>133</v>
      </c>
      <c r="E24" s="30">
        <v>96</v>
      </c>
      <c r="F24" s="30">
        <v>63</v>
      </c>
    </row>
    <row r="25" spans="1:6" ht="12.95" customHeight="1">
      <c r="A25" s="773" t="s">
        <v>130</v>
      </c>
      <c r="B25" s="1343">
        <v>8</v>
      </c>
      <c r="C25" s="30">
        <v>3</v>
      </c>
      <c r="D25" s="1343">
        <v>1</v>
      </c>
      <c r="E25" s="1343">
        <v>4</v>
      </c>
      <c r="F25" s="1343">
        <v>3</v>
      </c>
    </row>
    <row r="26" spans="1:6" ht="12.95" customHeight="1">
      <c r="A26" s="773" t="s">
        <v>62</v>
      </c>
      <c r="B26" s="1343">
        <v>2</v>
      </c>
      <c r="C26" s="30">
        <v>4</v>
      </c>
      <c r="D26" s="1343">
        <v>4</v>
      </c>
      <c r="E26" s="1343">
        <v>12</v>
      </c>
      <c r="F26" s="1343">
        <v>5</v>
      </c>
    </row>
    <row r="27" spans="1:6" ht="12.95" customHeight="1">
      <c r="A27" s="773" t="s">
        <v>64</v>
      </c>
      <c r="B27" s="1343">
        <v>6</v>
      </c>
      <c r="C27" s="30">
        <v>7</v>
      </c>
      <c r="D27" s="1343">
        <v>3</v>
      </c>
      <c r="E27" s="1343">
        <v>6</v>
      </c>
      <c r="F27" s="1343">
        <v>7</v>
      </c>
    </row>
    <row r="28" spans="1:6" ht="12.95" customHeight="1">
      <c r="A28" s="773" t="s">
        <v>67</v>
      </c>
      <c r="B28" s="1343">
        <v>28</v>
      </c>
      <c r="C28" s="30">
        <v>40</v>
      </c>
      <c r="D28" s="1343">
        <v>25</v>
      </c>
      <c r="E28" s="1343">
        <v>21</v>
      </c>
      <c r="F28" s="1343">
        <v>23</v>
      </c>
    </row>
    <row r="29" spans="1:6" ht="12.95" customHeight="1">
      <c r="A29" s="863" t="s">
        <v>68</v>
      </c>
      <c r="B29" s="1343">
        <v>10</v>
      </c>
      <c r="C29" s="30">
        <v>12</v>
      </c>
      <c r="D29" s="1343">
        <v>22</v>
      </c>
      <c r="E29" s="1343">
        <v>15</v>
      </c>
      <c r="F29" s="1343">
        <v>14</v>
      </c>
    </row>
    <row r="30" spans="1:6" ht="12.95" customHeight="1">
      <c r="A30" s="773" t="s">
        <v>69</v>
      </c>
      <c r="B30" s="1343">
        <v>50</v>
      </c>
      <c r="C30" s="30">
        <v>21</v>
      </c>
      <c r="D30" s="1343">
        <v>22</v>
      </c>
      <c r="E30" s="1343">
        <v>22</v>
      </c>
      <c r="F30" s="1343">
        <v>18</v>
      </c>
    </row>
    <row r="31" spans="1:6" ht="12.95" customHeight="1">
      <c r="A31" s="773" t="s">
        <v>70</v>
      </c>
      <c r="B31" s="1343">
        <v>49</v>
      </c>
      <c r="C31" s="30">
        <v>41</v>
      </c>
      <c r="D31" s="1343">
        <v>21</v>
      </c>
      <c r="E31" s="1343">
        <v>52</v>
      </c>
      <c r="F31" s="1343">
        <v>51</v>
      </c>
    </row>
    <row r="32" spans="1:6" ht="12.95" customHeight="1">
      <c r="A32" s="863" t="s">
        <v>611</v>
      </c>
      <c r="B32" s="1343">
        <v>12</v>
      </c>
      <c r="C32" s="30">
        <v>30</v>
      </c>
      <c r="D32" s="1343">
        <v>17</v>
      </c>
      <c r="E32" s="1343">
        <v>25</v>
      </c>
      <c r="F32" s="1343">
        <v>18</v>
      </c>
    </row>
    <row r="33" spans="1:6" ht="12.95" customHeight="1">
      <c r="A33" s="773" t="s">
        <v>71</v>
      </c>
      <c r="B33" s="1343">
        <v>28</v>
      </c>
      <c r="C33" s="30">
        <v>21</v>
      </c>
      <c r="D33" s="1343">
        <v>24</v>
      </c>
      <c r="E33" s="1343">
        <v>30</v>
      </c>
      <c r="F33" s="1343">
        <v>36</v>
      </c>
    </row>
    <row r="34" spans="1:6" ht="12.95" customHeight="1">
      <c r="A34" s="863" t="s">
        <v>72</v>
      </c>
      <c r="B34" s="1359" t="s">
        <v>37</v>
      </c>
      <c r="C34" s="30">
        <v>3</v>
      </c>
      <c r="D34" s="1343">
        <v>3</v>
      </c>
      <c r="E34" s="1343">
        <v>3</v>
      </c>
      <c r="F34" s="1343">
        <v>5</v>
      </c>
    </row>
    <row r="35" spans="1:6" ht="12.95" customHeight="1">
      <c r="A35" s="863" t="s">
        <v>1228</v>
      </c>
      <c r="B35" s="1355">
        <v>5</v>
      </c>
      <c r="C35" s="30" t="s">
        <v>37</v>
      </c>
      <c r="D35" s="30">
        <v>1</v>
      </c>
      <c r="E35" s="30">
        <v>3</v>
      </c>
      <c r="F35" s="30">
        <v>1</v>
      </c>
    </row>
    <row r="36" spans="1:6" ht="12.95" customHeight="1">
      <c r="A36" s="1028" t="s">
        <v>73</v>
      </c>
      <c r="B36" s="1343">
        <v>69</v>
      </c>
      <c r="C36" s="30">
        <v>90</v>
      </c>
      <c r="D36" s="1343">
        <v>49</v>
      </c>
      <c r="E36" s="1343">
        <v>79</v>
      </c>
      <c r="F36" s="1343">
        <v>75</v>
      </c>
    </row>
    <row r="37" spans="1:6" ht="12.95" customHeight="1">
      <c r="A37" s="1084" t="s">
        <v>74</v>
      </c>
      <c r="B37" s="1355">
        <v>2</v>
      </c>
      <c r="C37" s="30" t="s">
        <v>37</v>
      </c>
      <c r="D37" s="1343">
        <v>1</v>
      </c>
      <c r="E37" s="1343">
        <v>6</v>
      </c>
      <c r="F37" s="1343"/>
    </row>
    <row r="38" spans="1:6" ht="12.95" customHeight="1">
      <c r="A38" s="773" t="s">
        <v>75</v>
      </c>
      <c r="B38" s="1343">
        <v>8</v>
      </c>
      <c r="C38" s="30">
        <v>4</v>
      </c>
      <c r="D38" s="1343">
        <v>1</v>
      </c>
      <c r="E38" s="1343">
        <v>8</v>
      </c>
      <c r="F38" s="1343">
        <v>4</v>
      </c>
    </row>
    <row r="39" spans="1:6" ht="12.95" customHeight="1">
      <c r="A39" s="773" t="s">
        <v>76</v>
      </c>
      <c r="B39" s="1343">
        <v>12</v>
      </c>
      <c r="C39" s="30">
        <v>18</v>
      </c>
      <c r="D39" s="1343">
        <v>13</v>
      </c>
      <c r="E39" s="1343">
        <v>8</v>
      </c>
      <c r="F39" s="1343">
        <v>12</v>
      </c>
    </row>
    <row r="40" spans="1:6" ht="12.95" customHeight="1">
      <c r="A40" s="844" t="s">
        <v>145</v>
      </c>
      <c r="B40" s="1343">
        <v>2</v>
      </c>
      <c r="C40" s="30">
        <v>10</v>
      </c>
      <c r="D40" s="1343">
        <v>9</v>
      </c>
      <c r="E40" s="1343">
        <v>4</v>
      </c>
      <c r="F40" s="1343"/>
    </row>
    <row r="41" spans="1:6" ht="12.95" customHeight="1">
      <c r="A41" s="1028" t="s">
        <v>77</v>
      </c>
      <c r="B41" s="1343">
        <v>2</v>
      </c>
      <c r="C41" s="30">
        <v>4</v>
      </c>
      <c r="D41" s="1343">
        <v>6</v>
      </c>
      <c r="E41" s="1343">
        <v>3</v>
      </c>
      <c r="F41" s="1343">
        <v>6</v>
      </c>
    </row>
    <row r="42" spans="1:6" ht="9.75" customHeight="1">
      <c r="A42" s="1085"/>
      <c r="B42" s="1360">
        <f>B41+B39+B38+B36+B33+B31+B30+B28+B27+B26+B25+B24-B22</f>
        <v>0</v>
      </c>
      <c r="C42" s="1361">
        <f>C41+C39+C38+C36+C33+C31+C30+C28+C27+C26+C25+C24-C22</f>
        <v>0</v>
      </c>
      <c r="F42" s="1343"/>
    </row>
    <row r="43" spans="1:6" ht="12.95" customHeight="1">
      <c r="A43" s="791" t="s">
        <v>21</v>
      </c>
      <c r="B43" s="1353">
        <v>213</v>
      </c>
      <c r="C43" s="1353">
        <v>106</v>
      </c>
      <c r="D43" s="199">
        <v>73</v>
      </c>
      <c r="E43" s="199">
        <v>81</v>
      </c>
      <c r="F43" s="199">
        <v>110</v>
      </c>
    </row>
    <row r="44" spans="1:6" ht="12.95" customHeight="1">
      <c r="A44" s="791"/>
      <c r="B44" s="1353"/>
      <c r="F44" s="1343"/>
    </row>
    <row r="45" spans="1:6" ht="12.95" customHeight="1">
      <c r="A45" s="795" t="s">
        <v>79</v>
      </c>
      <c r="B45" s="1343">
        <v>122</v>
      </c>
      <c r="C45" s="1343">
        <v>40</v>
      </c>
      <c r="D45" s="66">
        <v>40</v>
      </c>
      <c r="E45" s="66">
        <v>33</v>
      </c>
      <c r="F45" s="57">
        <v>39</v>
      </c>
    </row>
    <row r="46" spans="1:6" ht="12.95" customHeight="1">
      <c r="A46" s="795" t="s">
        <v>81</v>
      </c>
      <c r="B46" s="1343">
        <v>6</v>
      </c>
      <c r="C46" s="30">
        <v>7</v>
      </c>
      <c r="D46" s="66">
        <v>3</v>
      </c>
      <c r="E46" s="66">
        <v>6</v>
      </c>
      <c r="F46" s="57">
        <v>8</v>
      </c>
    </row>
    <row r="47" spans="1:6" ht="12.95" customHeight="1">
      <c r="A47" s="795" t="s">
        <v>83</v>
      </c>
      <c r="B47" s="1343">
        <v>21</v>
      </c>
      <c r="C47" s="30">
        <v>14</v>
      </c>
      <c r="D47" s="66">
        <v>10</v>
      </c>
      <c r="E47" s="66">
        <v>10</v>
      </c>
      <c r="F47" s="57">
        <v>18</v>
      </c>
    </row>
    <row r="48" spans="1:6" ht="12.95" customHeight="1">
      <c r="A48" s="795" t="s">
        <v>84</v>
      </c>
      <c r="B48" s="1343">
        <v>23</v>
      </c>
      <c r="C48" s="30">
        <v>13</v>
      </c>
      <c r="D48" s="66">
        <v>9</v>
      </c>
      <c r="E48" s="66">
        <v>10</v>
      </c>
      <c r="F48" s="57">
        <v>13</v>
      </c>
    </row>
    <row r="49" spans="1:6" ht="12.95" customHeight="1">
      <c r="A49" s="795" t="s">
        <v>85</v>
      </c>
      <c r="B49" s="1343">
        <v>23</v>
      </c>
      <c r="C49" s="30">
        <v>21</v>
      </c>
      <c r="D49" s="66">
        <v>4</v>
      </c>
      <c r="E49" s="66">
        <v>11</v>
      </c>
      <c r="F49" s="57">
        <v>17</v>
      </c>
    </row>
    <row r="50" spans="1:6" ht="12.95" customHeight="1">
      <c r="A50" s="862" t="s">
        <v>86</v>
      </c>
      <c r="B50" s="1343">
        <v>6</v>
      </c>
      <c r="C50" s="30">
        <v>4</v>
      </c>
      <c r="D50" s="1343">
        <v>3</v>
      </c>
      <c r="E50" s="1343">
        <v>8</v>
      </c>
      <c r="F50" s="57">
        <v>4</v>
      </c>
    </row>
    <row r="51" spans="1:6" ht="12.95" customHeight="1">
      <c r="A51" s="795" t="s">
        <v>87</v>
      </c>
      <c r="B51" s="1343">
        <v>9</v>
      </c>
      <c r="C51" s="30">
        <v>5</v>
      </c>
      <c r="D51" s="66">
        <v>2</v>
      </c>
      <c r="E51" s="66">
        <v>1</v>
      </c>
      <c r="F51" s="57">
        <v>9</v>
      </c>
    </row>
    <row r="52" spans="1:6" ht="12.95" customHeight="1">
      <c r="A52" s="795" t="s">
        <v>88</v>
      </c>
      <c r="B52" s="1343">
        <v>9</v>
      </c>
      <c r="C52" s="30">
        <v>6</v>
      </c>
      <c r="D52" s="66">
        <v>5</v>
      </c>
      <c r="E52" s="66">
        <v>10</v>
      </c>
      <c r="F52" s="57">
        <v>6</v>
      </c>
    </row>
    <row r="53" spans="1:6" ht="15" customHeight="1">
      <c r="A53" s="1362"/>
      <c r="F53" s="1343"/>
    </row>
    <row r="54" spans="1:6" ht="15" customHeight="1">
      <c r="A54" s="1362"/>
      <c r="F54" s="1343"/>
    </row>
    <row r="55" spans="1:6" ht="15" customHeight="1">
      <c r="A55" s="1362"/>
      <c r="F55" s="1343"/>
    </row>
    <row r="56" spans="1:6" ht="15" customHeight="1">
      <c r="A56" s="1362"/>
      <c r="F56" s="1343"/>
    </row>
    <row r="57" spans="1:6" ht="15" customHeight="1">
      <c r="A57" s="1362"/>
      <c r="F57" s="1343"/>
    </row>
    <row r="58" spans="1:6" ht="18" customHeight="1">
      <c r="A58" s="1363" t="s">
        <v>1289</v>
      </c>
      <c r="F58" s="1343"/>
    </row>
    <row r="59" spans="1:6" ht="15" customHeight="1">
      <c r="A59" s="1346" t="s">
        <v>165</v>
      </c>
      <c r="F59" s="1343"/>
    </row>
    <row r="60" spans="1:6" ht="18" customHeight="1">
      <c r="A60" s="1347"/>
      <c r="B60" s="1348">
        <v>2021</v>
      </c>
      <c r="C60" s="1348">
        <v>2022</v>
      </c>
      <c r="D60" s="1348">
        <v>2023</v>
      </c>
      <c r="E60" s="1348">
        <v>2024</v>
      </c>
      <c r="F60" s="1348">
        <v>2025</v>
      </c>
    </row>
    <row r="61" spans="1:6" ht="11.25" customHeight="1">
      <c r="A61" s="862"/>
      <c r="B61" s="1360" t="e">
        <f>#REF!+#REF!+#REF!+#REF!+#REF!+#REF!+#REF!-#REF!</f>
        <v>#REF!</v>
      </c>
      <c r="C61" s="1360" t="e">
        <f>#REF!+#REF!+#REF!+#REF!+#REF!+#REF!+#REF!-#REF!</f>
        <v>#REF!</v>
      </c>
      <c r="D61" s="1360" t="e">
        <f>#REF!+#REF!+#REF!+#REF!+#REF!+#REF!+#REF!-#REF!</f>
        <v>#REF!</v>
      </c>
      <c r="F61" s="1343"/>
    </row>
    <row r="62" spans="1:6" ht="12.95" customHeight="1">
      <c r="A62" s="60" t="s">
        <v>2</v>
      </c>
      <c r="B62" s="1353">
        <v>60</v>
      </c>
      <c r="C62" s="199">
        <v>53</v>
      </c>
      <c r="D62" s="1353">
        <v>47</v>
      </c>
      <c r="E62" s="1353">
        <v>34</v>
      </c>
      <c r="F62" s="1353">
        <v>34</v>
      </c>
    </row>
    <row r="63" spans="1:6" ht="10.5" customHeight="1">
      <c r="A63" s="60"/>
      <c r="B63" s="1353"/>
      <c r="F63" s="1343"/>
    </row>
    <row r="64" spans="1:6" ht="12.95" customHeight="1">
      <c r="A64" s="795" t="s">
        <v>89</v>
      </c>
      <c r="B64" s="1343">
        <v>17</v>
      </c>
      <c r="C64" s="66">
        <v>18</v>
      </c>
      <c r="D64" s="1343">
        <v>21</v>
      </c>
      <c r="E64" s="1343">
        <v>9</v>
      </c>
      <c r="F64" s="1343">
        <v>1</v>
      </c>
    </row>
    <row r="65" spans="1:6" ht="12.95" customHeight="1">
      <c r="A65" s="795" t="s">
        <v>90</v>
      </c>
      <c r="B65" s="1343">
        <v>8</v>
      </c>
      <c r="C65" s="66">
        <v>3</v>
      </c>
      <c r="D65" s="1355" t="s">
        <v>37</v>
      </c>
      <c r="E65" s="1355">
        <v>2</v>
      </c>
      <c r="F65" s="1355">
        <v>3</v>
      </c>
    </row>
    <row r="66" spans="1:6" ht="12.95" customHeight="1">
      <c r="A66" s="795" t="s">
        <v>91</v>
      </c>
      <c r="B66" s="1343">
        <v>12</v>
      </c>
      <c r="C66" s="66">
        <v>9</v>
      </c>
      <c r="D66" s="1343">
        <v>6</v>
      </c>
      <c r="E66" s="1343">
        <v>5</v>
      </c>
      <c r="F66" s="1343">
        <v>7</v>
      </c>
    </row>
    <row r="67" spans="1:6" ht="12.95" customHeight="1">
      <c r="A67" s="795" t="s">
        <v>92</v>
      </c>
      <c r="B67" s="1343">
        <v>8</v>
      </c>
      <c r="C67" s="66">
        <v>9</v>
      </c>
      <c r="D67" s="1343">
        <v>7</v>
      </c>
      <c r="E67" s="1343">
        <v>6</v>
      </c>
      <c r="F67" s="1343">
        <v>8</v>
      </c>
    </row>
    <row r="68" spans="1:6" ht="12.95" customHeight="1">
      <c r="A68" s="795" t="s">
        <v>93</v>
      </c>
      <c r="B68" s="1343">
        <v>12</v>
      </c>
      <c r="C68" s="66">
        <v>11</v>
      </c>
      <c r="D68" s="1343">
        <v>11</v>
      </c>
      <c r="E68" s="1343">
        <v>9</v>
      </c>
      <c r="F68" s="1343">
        <v>13</v>
      </c>
    </row>
    <row r="69" spans="1:6" ht="12.95" customHeight="1">
      <c r="A69" s="795" t="s">
        <v>94</v>
      </c>
      <c r="B69" s="1343">
        <v>3</v>
      </c>
      <c r="C69" s="66">
        <v>3</v>
      </c>
      <c r="D69" s="1343">
        <v>2</v>
      </c>
      <c r="E69" s="1343">
        <v>3</v>
      </c>
      <c r="F69" s="1343">
        <v>2</v>
      </c>
    </row>
    <row r="70" spans="1:6" ht="11.25" customHeight="1">
      <c r="F70" s="1343"/>
    </row>
    <row r="71" spans="1:6" ht="12.95" customHeight="1">
      <c r="A71" s="1091" t="s">
        <v>95</v>
      </c>
      <c r="B71" s="1353">
        <v>218</v>
      </c>
      <c r="C71" s="199">
        <v>242</v>
      </c>
      <c r="D71" s="199">
        <v>166</v>
      </c>
      <c r="E71" s="199">
        <v>164</v>
      </c>
      <c r="F71" s="199">
        <v>174</v>
      </c>
    </row>
    <row r="72" spans="1:6" ht="12" customHeight="1">
      <c r="A72" s="1091"/>
      <c r="B72" s="1353"/>
      <c r="F72" s="1343"/>
    </row>
    <row r="73" spans="1:6" ht="12.95" customHeight="1">
      <c r="A73" s="795" t="s">
        <v>96</v>
      </c>
      <c r="B73" s="1343">
        <v>5</v>
      </c>
      <c r="C73" s="66">
        <v>15</v>
      </c>
      <c r="D73" s="66">
        <v>12</v>
      </c>
      <c r="E73" s="66">
        <v>5</v>
      </c>
      <c r="F73" s="66">
        <v>7</v>
      </c>
    </row>
    <row r="74" spans="1:6" ht="12.95" customHeight="1">
      <c r="A74" s="862" t="s">
        <v>1374</v>
      </c>
      <c r="B74" s="1355" t="s">
        <v>37</v>
      </c>
      <c r="C74" s="1355" t="s">
        <v>37</v>
      </c>
      <c r="D74" s="1355" t="s">
        <v>37</v>
      </c>
      <c r="E74" s="1355" t="s">
        <v>37</v>
      </c>
      <c r="F74" s="66">
        <v>4</v>
      </c>
    </row>
    <row r="75" spans="1:6" ht="12.95" customHeight="1">
      <c r="A75" s="795" t="s">
        <v>97</v>
      </c>
      <c r="B75" s="1343">
        <v>26</v>
      </c>
      <c r="C75" s="66">
        <v>26</v>
      </c>
      <c r="D75" s="66">
        <v>20</v>
      </c>
      <c r="E75" s="66">
        <v>23</v>
      </c>
      <c r="F75" s="66">
        <v>21</v>
      </c>
    </row>
    <row r="76" spans="1:6" ht="12.95" customHeight="1">
      <c r="A76" s="795" t="s">
        <v>98</v>
      </c>
      <c r="B76" s="1343">
        <v>16</v>
      </c>
      <c r="C76" s="66">
        <v>21</v>
      </c>
      <c r="D76" s="66">
        <v>16</v>
      </c>
      <c r="E76" s="66">
        <v>9</v>
      </c>
      <c r="F76" s="66">
        <v>9</v>
      </c>
    </row>
    <row r="77" spans="1:6" ht="12.95" customHeight="1">
      <c r="A77" s="792" t="s">
        <v>99</v>
      </c>
      <c r="B77" s="1343">
        <v>59</v>
      </c>
      <c r="C77" s="66">
        <v>71</v>
      </c>
      <c r="D77" s="66">
        <v>46</v>
      </c>
      <c r="E77" s="66">
        <v>57</v>
      </c>
      <c r="F77" s="66">
        <v>57</v>
      </c>
    </row>
    <row r="78" spans="1:6" ht="12.95" customHeight="1">
      <c r="A78" s="862" t="s">
        <v>132</v>
      </c>
      <c r="B78" s="1343">
        <v>19</v>
      </c>
      <c r="C78" s="66">
        <v>27</v>
      </c>
      <c r="D78" s="66">
        <v>24</v>
      </c>
      <c r="E78" s="66">
        <v>36</v>
      </c>
      <c r="F78" s="66">
        <v>17</v>
      </c>
    </row>
    <row r="79" spans="1:6" ht="12.95" customHeight="1">
      <c r="A79" s="795" t="s">
        <v>101</v>
      </c>
      <c r="B79" s="1343">
        <v>56</v>
      </c>
      <c r="C79" s="66">
        <v>50</v>
      </c>
      <c r="D79" s="66">
        <v>34</v>
      </c>
      <c r="E79" s="66">
        <v>39</v>
      </c>
      <c r="F79" s="66">
        <v>56</v>
      </c>
    </row>
    <row r="80" spans="1:6" ht="12.95" customHeight="1">
      <c r="A80" s="862" t="s">
        <v>102</v>
      </c>
      <c r="B80" s="1343">
        <v>18</v>
      </c>
      <c r="C80" s="66">
        <v>28</v>
      </c>
      <c r="D80" s="66">
        <v>16</v>
      </c>
      <c r="E80" s="66">
        <v>24</v>
      </c>
      <c r="F80" s="66">
        <v>15</v>
      </c>
    </row>
    <row r="81" spans="1:6" ht="12.95" customHeight="1">
      <c r="A81" s="795" t="s">
        <v>103</v>
      </c>
      <c r="B81" s="1343">
        <v>51</v>
      </c>
      <c r="C81" s="66">
        <v>49</v>
      </c>
      <c r="D81" s="66">
        <v>33</v>
      </c>
      <c r="E81" s="66">
        <v>28</v>
      </c>
      <c r="F81" s="66">
        <v>18</v>
      </c>
    </row>
    <row r="82" spans="1:6" ht="12.95" customHeight="1">
      <c r="A82" s="862" t="s">
        <v>134</v>
      </c>
      <c r="B82" s="1343">
        <v>23</v>
      </c>
      <c r="C82" s="66">
        <v>28</v>
      </c>
      <c r="D82" s="66">
        <v>25</v>
      </c>
      <c r="E82" s="66">
        <v>16</v>
      </c>
      <c r="F82" s="66">
        <v>2</v>
      </c>
    </row>
    <row r="83" spans="1:6" ht="12.95" customHeight="1">
      <c r="A83" s="795" t="s">
        <v>105</v>
      </c>
      <c r="B83" s="1343">
        <v>5</v>
      </c>
      <c r="C83" s="66">
        <v>10</v>
      </c>
      <c r="D83" s="66">
        <v>5</v>
      </c>
      <c r="E83" s="66">
        <v>3</v>
      </c>
      <c r="F83" s="66">
        <v>6</v>
      </c>
    </row>
    <row r="84" spans="1:6" ht="10.5" customHeight="1">
      <c r="B84" s="1358">
        <f t="shared" ref="B84:C84" si="0">B73+B75+B76+B77+B79+B81+B83-B71</f>
        <v>0</v>
      </c>
      <c r="C84" s="1358">
        <f t="shared" si="0"/>
        <v>0</v>
      </c>
      <c r="E84" s="199"/>
      <c r="F84" s="199"/>
    </row>
    <row r="85" spans="1:6" ht="12.95" customHeight="1">
      <c r="A85" s="1092" t="s">
        <v>106</v>
      </c>
      <c r="B85" s="1353">
        <v>108</v>
      </c>
      <c r="C85" s="1353">
        <v>74</v>
      </c>
      <c r="D85" s="1353">
        <v>79</v>
      </c>
      <c r="E85" s="1353">
        <v>63</v>
      </c>
      <c r="F85" s="1353">
        <v>51</v>
      </c>
    </row>
    <row r="86" spans="1:6" ht="12" customHeight="1">
      <c r="A86" s="1092"/>
      <c r="B86" s="1353"/>
      <c r="F86" s="1343"/>
    </row>
    <row r="87" spans="1:6" ht="12.95" customHeight="1">
      <c r="A87" s="1093" t="s">
        <v>135</v>
      </c>
      <c r="B87" s="1343">
        <v>69</v>
      </c>
      <c r="C87" s="66">
        <v>58</v>
      </c>
      <c r="D87" s="1343">
        <v>62</v>
      </c>
      <c r="E87" s="1343">
        <v>43</v>
      </c>
      <c r="F87" s="1343">
        <v>28</v>
      </c>
    </row>
    <row r="88" spans="1:6" ht="12.95" customHeight="1">
      <c r="A88" s="773" t="s">
        <v>108</v>
      </c>
      <c r="B88" s="1343">
        <v>14</v>
      </c>
      <c r="C88" s="66">
        <v>3</v>
      </c>
      <c r="D88" s="1343">
        <v>2</v>
      </c>
      <c r="E88" s="1343">
        <v>2</v>
      </c>
      <c r="F88" s="1343">
        <v>5</v>
      </c>
    </row>
    <row r="89" spans="1:6" ht="12.95" customHeight="1">
      <c r="A89" s="1109" t="s">
        <v>616</v>
      </c>
      <c r="B89" s="1343">
        <v>12</v>
      </c>
      <c r="C89" s="66">
        <v>9</v>
      </c>
      <c r="D89" s="1343">
        <v>9</v>
      </c>
      <c r="E89" s="1343">
        <v>9</v>
      </c>
      <c r="F89" s="1343">
        <v>7</v>
      </c>
    </row>
    <row r="90" spans="1:6" ht="12.95" customHeight="1">
      <c r="A90" s="1093" t="s">
        <v>109</v>
      </c>
      <c r="B90" s="1343">
        <v>4</v>
      </c>
      <c r="C90" s="66">
        <v>1</v>
      </c>
      <c r="D90" s="1343">
        <v>6</v>
      </c>
      <c r="E90" s="1343">
        <v>5</v>
      </c>
      <c r="F90" s="1343">
        <v>3</v>
      </c>
    </row>
    <row r="91" spans="1:6" ht="12.95" customHeight="1">
      <c r="A91" s="1093" t="s">
        <v>110</v>
      </c>
      <c r="B91" s="1343">
        <v>9</v>
      </c>
      <c r="C91" s="66">
        <v>3</v>
      </c>
      <c r="D91" s="1355" t="s">
        <v>37</v>
      </c>
      <c r="E91" s="1355">
        <v>4</v>
      </c>
      <c r="F91" s="1355">
        <v>8</v>
      </c>
    </row>
    <row r="92" spans="1:6" ht="12" customHeight="1">
      <c r="F92" s="1343"/>
    </row>
    <row r="93" spans="1:6" ht="12.95" customHeight="1">
      <c r="A93" s="1091" t="s">
        <v>5</v>
      </c>
      <c r="B93" s="1353">
        <v>217</v>
      </c>
      <c r="C93" s="1353">
        <v>225</v>
      </c>
      <c r="D93" s="1353">
        <v>144</v>
      </c>
      <c r="E93" s="1353">
        <v>86</v>
      </c>
      <c r="F93" s="1353">
        <v>111</v>
      </c>
    </row>
    <row r="94" spans="1:6" ht="12.95" customHeight="1">
      <c r="A94" s="1091"/>
      <c r="B94" s="1353"/>
      <c r="F94" s="1343"/>
    </row>
    <row r="95" spans="1:6" ht="12.95" customHeight="1">
      <c r="A95" s="1093" t="s">
        <v>111</v>
      </c>
      <c r="B95" s="1343">
        <v>14</v>
      </c>
      <c r="C95" s="30">
        <v>18</v>
      </c>
      <c r="D95" s="1343">
        <v>9</v>
      </c>
      <c r="E95" s="1343">
        <v>8</v>
      </c>
      <c r="F95" s="1343">
        <v>7</v>
      </c>
    </row>
    <row r="96" spans="1:6" ht="12.95" customHeight="1">
      <c r="A96" s="1093" t="s">
        <v>114</v>
      </c>
      <c r="B96" s="1343">
        <v>10</v>
      </c>
      <c r="C96" s="30">
        <v>25</v>
      </c>
      <c r="D96" s="1343">
        <v>13</v>
      </c>
      <c r="E96" s="1343">
        <v>13</v>
      </c>
      <c r="F96" s="1343">
        <v>5</v>
      </c>
    </row>
    <row r="97" spans="1:6" ht="12.95" customHeight="1">
      <c r="A97" s="1093" t="s">
        <v>123</v>
      </c>
      <c r="B97" s="1343">
        <v>2</v>
      </c>
      <c r="C97" s="30">
        <v>13</v>
      </c>
      <c r="D97" s="1343">
        <v>13</v>
      </c>
      <c r="E97" s="1343">
        <v>7</v>
      </c>
      <c r="F97" s="1343">
        <v>2</v>
      </c>
    </row>
    <row r="98" spans="1:6" ht="12.95" customHeight="1">
      <c r="A98" s="1093" t="s">
        <v>112</v>
      </c>
      <c r="B98" s="1343">
        <v>87</v>
      </c>
      <c r="C98" s="30">
        <v>72</v>
      </c>
      <c r="D98" s="1343">
        <v>70</v>
      </c>
      <c r="E98" s="1343">
        <v>11</v>
      </c>
      <c r="F98" s="1343">
        <v>11</v>
      </c>
    </row>
    <row r="99" spans="1:6" ht="12.95" customHeight="1">
      <c r="A99" s="1093" t="s">
        <v>113</v>
      </c>
      <c r="B99" s="1343">
        <v>36</v>
      </c>
      <c r="C99" s="30">
        <v>39</v>
      </c>
      <c r="D99" s="1343">
        <v>14</v>
      </c>
      <c r="E99" s="1343">
        <v>15</v>
      </c>
      <c r="F99" s="1343">
        <v>12</v>
      </c>
    </row>
    <row r="100" spans="1:6" ht="12.95" customHeight="1">
      <c r="A100" s="1093" t="s">
        <v>115</v>
      </c>
      <c r="B100" s="1343">
        <v>7</v>
      </c>
      <c r="C100" s="30">
        <v>9</v>
      </c>
      <c r="D100" s="1343">
        <v>3</v>
      </c>
      <c r="E100" s="1343">
        <v>1</v>
      </c>
      <c r="F100" s="1343">
        <v>5</v>
      </c>
    </row>
    <row r="101" spans="1:6" ht="12.95" customHeight="1">
      <c r="A101" s="1095" t="s">
        <v>56</v>
      </c>
      <c r="C101" s="1355"/>
      <c r="F101" s="1343"/>
    </row>
    <row r="102" spans="1:6" ht="12.95" customHeight="1">
      <c r="A102" s="794" t="s">
        <v>269</v>
      </c>
      <c r="B102" s="1343">
        <v>5</v>
      </c>
      <c r="C102" s="30">
        <v>4</v>
      </c>
      <c r="D102" s="1343">
        <v>3</v>
      </c>
      <c r="E102" s="1343">
        <v>1</v>
      </c>
      <c r="F102" s="1355" t="s">
        <v>37</v>
      </c>
    </row>
    <row r="103" spans="1:6" ht="12.95" customHeight="1">
      <c r="A103" s="794" t="s">
        <v>140</v>
      </c>
      <c r="B103" s="1355">
        <v>1</v>
      </c>
      <c r="C103" s="30" t="s">
        <v>37</v>
      </c>
      <c r="D103" s="1355" t="s">
        <v>37</v>
      </c>
      <c r="E103" s="1355" t="s">
        <v>37</v>
      </c>
      <c r="F103" s="1355">
        <v>2</v>
      </c>
    </row>
    <row r="104" spans="1:6" ht="12.95" customHeight="1">
      <c r="A104" s="792" t="s">
        <v>153</v>
      </c>
      <c r="B104" s="1343">
        <v>10</v>
      </c>
      <c r="C104" s="30">
        <v>19</v>
      </c>
      <c r="D104" s="1343">
        <v>12</v>
      </c>
      <c r="E104" s="1343">
        <v>5</v>
      </c>
      <c r="F104" s="1343">
        <v>12</v>
      </c>
    </row>
    <row r="105" spans="1:6" ht="12.95" customHeight="1">
      <c r="A105" s="792" t="s">
        <v>118</v>
      </c>
      <c r="B105" s="1343">
        <v>12</v>
      </c>
      <c r="C105" s="30">
        <v>10</v>
      </c>
      <c r="D105" s="1343">
        <v>1</v>
      </c>
      <c r="E105" s="1343">
        <v>10</v>
      </c>
      <c r="F105" s="1343">
        <v>7</v>
      </c>
    </row>
    <row r="106" spans="1:6" ht="12.95" customHeight="1">
      <c r="A106" s="794" t="s">
        <v>154</v>
      </c>
      <c r="B106" s="1343">
        <v>7</v>
      </c>
      <c r="C106" s="30">
        <v>6</v>
      </c>
      <c r="D106" s="1343">
        <v>1</v>
      </c>
      <c r="E106" s="1343">
        <v>7</v>
      </c>
      <c r="F106" s="1343">
        <v>2</v>
      </c>
    </row>
    <row r="107" spans="1:6" ht="12.95" customHeight="1">
      <c r="A107" s="1093" t="s">
        <v>119</v>
      </c>
      <c r="B107" s="1343">
        <v>26</v>
      </c>
      <c r="C107" s="30">
        <v>22</v>
      </c>
      <c r="D107" s="1343">
        <v>16</v>
      </c>
      <c r="E107" s="1343">
        <v>16</v>
      </c>
      <c r="F107" s="1343">
        <v>24</v>
      </c>
    </row>
    <row r="108" spans="1:6" ht="12.95" customHeight="1">
      <c r="A108" s="1096" t="s">
        <v>120</v>
      </c>
      <c r="B108" s="1343">
        <v>24</v>
      </c>
      <c r="C108" s="30">
        <v>6</v>
      </c>
      <c r="D108" s="1343">
        <v>11</v>
      </c>
      <c r="E108" s="1343">
        <v>9</v>
      </c>
      <c r="F108" s="1343">
        <v>3</v>
      </c>
    </row>
    <row r="109" spans="1:6" ht="12.95" customHeight="1">
      <c r="A109" s="1093" t="s">
        <v>121</v>
      </c>
      <c r="B109" s="1343">
        <v>6</v>
      </c>
      <c r="C109" s="30">
        <v>11</v>
      </c>
      <c r="D109" s="1343">
        <v>5</v>
      </c>
      <c r="E109" s="1343">
        <v>6</v>
      </c>
      <c r="F109" s="1343">
        <v>6</v>
      </c>
    </row>
    <row r="110" spans="1:6" ht="12.95" customHeight="1">
      <c r="A110" s="1093" t="s">
        <v>122</v>
      </c>
      <c r="B110" s="1343">
        <v>19</v>
      </c>
      <c r="C110" s="30">
        <v>25</v>
      </c>
      <c r="D110" s="1343">
        <v>14</v>
      </c>
      <c r="E110" s="1343">
        <v>14</v>
      </c>
      <c r="F110" s="1343">
        <v>13</v>
      </c>
    </row>
    <row r="111" spans="1:6" ht="10.5" customHeight="1">
      <c r="B111" s="1358">
        <f>B95+B98+B99+B100+B104+B105+B107+B109+B110-B93</f>
        <v>0</v>
      </c>
      <c r="C111" s="1358">
        <f>C95+C98+C99+C100+C104+C105+C107+C109+C110-C93</f>
        <v>0</v>
      </c>
      <c r="F111" s="1343"/>
    </row>
    <row r="112" spans="1:6" ht="12.95" customHeight="1">
      <c r="A112" s="20" t="s">
        <v>10</v>
      </c>
      <c r="B112" s="1353">
        <v>453</v>
      </c>
      <c r="C112" s="1353">
        <v>556</v>
      </c>
      <c r="D112" s="199">
        <v>608</v>
      </c>
      <c r="E112" s="199">
        <v>512</v>
      </c>
      <c r="F112" s="199">
        <v>446</v>
      </c>
    </row>
    <row r="113" spans="1:6" ht="10.5" customHeight="1">
      <c r="A113" s="799"/>
      <c r="E113" s="1353"/>
      <c r="F113" s="199"/>
    </row>
    <row r="114" spans="1:6" ht="12.95" customHeight="1">
      <c r="A114" s="20" t="s">
        <v>11</v>
      </c>
      <c r="B114" s="68">
        <v>416</v>
      </c>
      <c r="C114" s="1353">
        <v>338</v>
      </c>
      <c r="D114" s="1353">
        <v>441</v>
      </c>
      <c r="E114" s="199">
        <v>413</v>
      </c>
      <c r="F114" s="199">
        <v>281</v>
      </c>
    </row>
    <row r="115" spans="1:6" ht="9" customHeight="1">
      <c r="A115" s="1364"/>
      <c r="B115" s="1365"/>
      <c r="C115" s="1366"/>
      <c r="D115" s="1365"/>
      <c r="E115" s="1367"/>
      <c r="F115" s="1367"/>
    </row>
    <row r="116" spans="1:6" ht="12.95" customHeight="1">
      <c r="E116" s="1344"/>
    </row>
    <row r="117" spans="1:6" ht="12.95" customHeight="1">
      <c r="A117" s="1362"/>
      <c r="E117" s="1344"/>
    </row>
    <row r="118" spans="1:6" ht="12.95" customHeight="1">
      <c r="A118" s="1362"/>
      <c r="E118" s="1344"/>
    </row>
    <row r="119" spans="1:6" ht="12.95" customHeight="1">
      <c r="A119" s="1362"/>
    </row>
    <row r="120" spans="1:6" ht="12.95" customHeight="1">
      <c r="A120" s="1362"/>
    </row>
    <row r="121" spans="1:6" ht="12.95" customHeight="1">
      <c r="A121" s="1362"/>
    </row>
    <row r="122" spans="1:6" ht="12.95" customHeight="1">
      <c r="A122" s="1362"/>
    </row>
    <row r="123" spans="1:6" ht="12.95" customHeight="1">
      <c r="A123" s="1362"/>
    </row>
    <row r="124" spans="1:6" ht="12.95" customHeight="1">
      <c r="A124" s="1362"/>
    </row>
    <row r="125" spans="1:6" ht="12.95" customHeight="1">
      <c r="A125" s="1362"/>
    </row>
    <row r="126" spans="1:6" ht="12.95" customHeight="1">
      <c r="A126" s="1362"/>
    </row>
    <row r="127" spans="1:6" ht="12.95" customHeight="1">
      <c r="A127" s="1362"/>
    </row>
    <row r="128" spans="1:6" ht="12.95" customHeight="1">
      <c r="A128" s="1362"/>
    </row>
    <row r="129" spans="1:6" s="1343" customFormat="1" ht="12.95" customHeight="1">
      <c r="A129" s="1362"/>
      <c r="F129" s="1344"/>
    </row>
    <row r="130" spans="1:6" s="1343" customFormat="1" ht="12.95" customHeight="1">
      <c r="A130" s="1362"/>
      <c r="F130" s="1344"/>
    </row>
    <row r="131" spans="1:6" s="1343" customFormat="1" ht="12.95" customHeight="1">
      <c r="A131" s="1362"/>
      <c r="F131" s="1344"/>
    </row>
    <row r="132" spans="1:6" s="1343" customFormat="1" ht="12.95" customHeight="1">
      <c r="A132" s="1362"/>
      <c r="F132" s="1344"/>
    </row>
    <row r="133" spans="1:6" s="1343" customFormat="1" ht="12.95" customHeight="1">
      <c r="A133" s="1362"/>
      <c r="F133" s="1344"/>
    </row>
    <row r="134" spans="1:6" s="1343" customFormat="1" ht="12.95" customHeight="1">
      <c r="A134" s="1362"/>
      <c r="F134" s="1344"/>
    </row>
    <row r="135" spans="1:6" s="1343" customFormat="1" ht="12.95" customHeight="1">
      <c r="A135" s="1362"/>
      <c r="F135" s="1344"/>
    </row>
    <row r="136" spans="1:6" s="1343" customFormat="1" ht="12.95" customHeight="1">
      <c r="A136" s="1362"/>
      <c r="F136" s="1344"/>
    </row>
    <row r="137" spans="1:6" s="1343" customFormat="1" ht="12.95" customHeight="1">
      <c r="A137" s="1362"/>
      <c r="F137" s="1344"/>
    </row>
    <row r="138" spans="1:6" s="1343" customFormat="1" ht="12.95" customHeight="1">
      <c r="A138" s="1362"/>
      <c r="F138" s="1344"/>
    </row>
    <row r="139" spans="1:6" s="1343" customFormat="1" ht="12.95" customHeight="1">
      <c r="A139" s="1362"/>
      <c r="F139" s="1344"/>
    </row>
    <row r="140" spans="1:6" s="1343" customFormat="1" ht="12.95" customHeight="1">
      <c r="A140" s="1362"/>
      <c r="F140" s="1344"/>
    </row>
    <row r="141" spans="1:6" s="1343" customFormat="1" ht="12.95" customHeight="1">
      <c r="A141" s="1362"/>
      <c r="F141" s="1344"/>
    </row>
    <row r="142" spans="1:6" s="1343" customFormat="1" ht="12.95" customHeight="1">
      <c r="A142" s="1362"/>
      <c r="F142" s="1344"/>
    </row>
    <row r="143" spans="1:6" s="1343" customFormat="1" ht="12.95" customHeight="1">
      <c r="A143" s="1362"/>
      <c r="F143" s="1344"/>
    </row>
    <row r="144" spans="1:6" s="1343" customFormat="1" ht="12.95" customHeight="1">
      <c r="A144" s="1362"/>
      <c r="F144" s="1344"/>
    </row>
    <row r="145" spans="1:6" s="1343" customFormat="1" ht="12.95" customHeight="1">
      <c r="A145" s="1362"/>
      <c r="F145" s="1344"/>
    </row>
    <row r="146" spans="1:6" s="1343" customFormat="1" ht="12.95" customHeight="1">
      <c r="A146" s="1362"/>
      <c r="F146" s="1344"/>
    </row>
    <row r="147" spans="1:6" s="1343" customFormat="1" ht="12.95" customHeight="1">
      <c r="A147" s="1362"/>
      <c r="F147" s="1344"/>
    </row>
    <row r="148" spans="1:6" s="1343" customFormat="1">
      <c r="A148" s="1362"/>
      <c r="F148" s="1344"/>
    </row>
    <row r="149" spans="1:6" s="1343" customFormat="1">
      <c r="A149" s="1362"/>
      <c r="F149" s="1344"/>
    </row>
    <row r="150" spans="1:6" s="1343" customFormat="1">
      <c r="A150" s="1362"/>
      <c r="F150" s="1344"/>
    </row>
    <row r="151" spans="1:6" s="1343" customFormat="1">
      <c r="A151" s="1362"/>
      <c r="F151" s="1344"/>
    </row>
    <row r="152" spans="1:6" s="1343" customFormat="1">
      <c r="A152" s="1362"/>
      <c r="F152" s="1344"/>
    </row>
    <row r="153" spans="1:6" s="1343" customFormat="1">
      <c r="A153" s="1362"/>
      <c r="F153" s="1344"/>
    </row>
    <row r="154" spans="1:6" s="1343" customFormat="1">
      <c r="A154" s="1362"/>
      <c r="F154" s="1344"/>
    </row>
    <row r="155" spans="1:6" s="1343" customFormat="1">
      <c r="A155" s="1362"/>
      <c r="F155" s="1344"/>
    </row>
    <row r="156" spans="1:6" s="1343" customFormat="1">
      <c r="A156" s="1362"/>
      <c r="F156" s="1344"/>
    </row>
    <row r="157" spans="1:6" s="1343" customFormat="1">
      <c r="A157" s="1362"/>
      <c r="F157" s="1344"/>
    </row>
    <row r="158" spans="1:6" s="1343" customFormat="1">
      <c r="A158" s="1362"/>
      <c r="F158" s="1344"/>
    </row>
    <row r="159" spans="1:6" s="1343" customFormat="1">
      <c r="A159" s="1362"/>
      <c r="F159" s="1344"/>
    </row>
    <row r="160" spans="1:6" s="1343" customFormat="1">
      <c r="A160" s="1362"/>
      <c r="F160" s="1344"/>
    </row>
    <row r="161" spans="1:6" s="1343" customFormat="1">
      <c r="A161" s="1362"/>
      <c r="F161" s="1344"/>
    </row>
    <row r="162" spans="1:6" s="1343" customFormat="1">
      <c r="A162" s="1362"/>
      <c r="F162" s="1344"/>
    </row>
    <row r="163" spans="1:6" s="1343" customFormat="1">
      <c r="A163" s="1362"/>
      <c r="F163" s="1344"/>
    </row>
    <row r="164" spans="1:6" s="1343" customFormat="1">
      <c r="A164" s="1362"/>
      <c r="F164" s="1344"/>
    </row>
    <row r="165" spans="1:6" s="1343" customFormat="1">
      <c r="A165" s="1362"/>
      <c r="F165" s="1344"/>
    </row>
    <row r="166" spans="1:6" s="1343" customFormat="1">
      <c r="A166" s="1362"/>
      <c r="F166" s="1344"/>
    </row>
    <row r="167" spans="1:6" s="1343" customFormat="1">
      <c r="A167" s="1362"/>
      <c r="F167" s="1344"/>
    </row>
    <row r="168" spans="1:6" s="1343" customFormat="1">
      <c r="A168" s="1362"/>
      <c r="F168" s="1344"/>
    </row>
    <row r="169" spans="1:6" s="1343" customFormat="1">
      <c r="A169" s="1362"/>
      <c r="F169" s="1344"/>
    </row>
    <row r="170" spans="1:6" s="1343" customFormat="1">
      <c r="A170" s="1362"/>
      <c r="F170" s="1344"/>
    </row>
    <row r="171" spans="1:6" s="1343" customFormat="1">
      <c r="A171" s="1362"/>
      <c r="F171" s="1344"/>
    </row>
    <row r="172" spans="1:6" s="1343" customFormat="1">
      <c r="A172" s="1362"/>
      <c r="F172" s="1344"/>
    </row>
    <row r="173" spans="1:6" s="1343" customFormat="1">
      <c r="A173" s="1362"/>
      <c r="F173" s="1344"/>
    </row>
    <row r="174" spans="1:6" s="1343" customFormat="1">
      <c r="A174" s="1362"/>
      <c r="F174" s="1344"/>
    </row>
    <row r="175" spans="1:6" s="1343" customFormat="1">
      <c r="A175" s="1362"/>
      <c r="F175" s="1344"/>
    </row>
    <row r="176" spans="1:6" s="1343" customFormat="1">
      <c r="A176" s="1362"/>
      <c r="F176" s="1344"/>
    </row>
    <row r="177" spans="1:6" s="1343" customFormat="1">
      <c r="A177" s="1362"/>
      <c r="F177" s="1344"/>
    </row>
    <row r="178" spans="1:6" s="1343" customFormat="1">
      <c r="A178" s="1362"/>
      <c r="F178" s="1344"/>
    </row>
    <row r="179" spans="1:6" s="1343" customFormat="1">
      <c r="A179" s="1362"/>
      <c r="F179" s="1344"/>
    </row>
    <row r="180" spans="1:6" s="1343" customFormat="1">
      <c r="A180" s="1362"/>
      <c r="F180" s="1344"/>
    </row>
    <row r="181" spans="1:6" s="1343" customFormat="1">
      <c r="A181" s="1362"/>
      <c r="F181" s="1344"/>
    </row>
    <row r="182" spans="1:6" s="1343" customFormat="1">
      <c r="A182" s="1362"/>
      <c r="F182" s="1344"/>
    </row>
    <row r="183" spans="1:6" s="1343" customFormat="1">
      <c r="A183" s="1362"/>
      <c r="F183" s="1344"/>
    </row>
    <row r="184" spans="1:6" s="1343" customFormat="1">
      <c r="A184" s="1362"/>
      <c r="F184" s="1344"/>
    </row>
    <row r="185" spans="1:6" s="1343" customFormat="1">
      <c r="A185" s="1362"/>
      <c r="F185" s="1344"/>
    </row>
    <row r="186" spans="1:6" s="1343" customFormat="1">
      <c r="A186" s="1362"/>
      <c r="F186" s="1344"/>
    </row>
    <row r="187" spans="1:6" s="1343" customFormat="1">
      <c r="A187" s="1362"/>
      <c r="F187" s="1344"/>
    </row>
    <row r="188" spans="1:6" s="1343" customFormat="1">
      <c r="A188" s="1362"/>
      <c r="F188" s="1344"/>
    </row>
    <row r="189" spans="1:6">
      <c r="B189" s="1344"/>
      <c r="C189" s="1344"/>
      <c r="D189" s="1344"/>
      <c r="E189" s="1344"/>
    </row>
    <row r="190" spans="1:6">
      <c r="B190" s="1344"/>
      <c r="C190" s="1344"/>
      <c r="D190" s="1344"/>
      <c r="E190" s="1344"/>
    </row>
  </sheetData>
  <mergeCells count="1">
    <mergeCell ref="A1:C1"/>
  </mergeCells>
  <hyperlinks>
    <hyperlink ref="A1" location="Содержание!A1" display="Вернуться в СОДЕРЖАНИЕ" xr:uid="{6CE37E40-6467-41F3-9AB9-C164A9F918F1}"/>
  </hyperlinks>
  <pageMargins left="0.78740157480314965" right="0.78740157480314965" top="0.78740157480314965" bottom="0.70866141732283472" header="0.51181102362204722" footer="0.43307086614173229"/>
  <pageSetup paperSize="9" firstPageNumber="156" orientation="portrait" useFirstPageNumber="1" r:id="rId1"/>
  <headerFooter>
    <oddFooter>&amp;C&amp;"Times New Roman,обычный"&amp;9&amp;P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F145"/>
  <sheetViews>
    <sheetView zoomScale="120" zoomScaleNormal="120" zoomScaleSheetLayoutView="75" workbookViewId="0">
      <selection activeCell="K20" sqref="K20"/>
    </sheetView>
  </sheetViews>
  <sheetFormatPr defaultColWidth="9.140625" defaultRowHeight="12.75"/>
  <cols>
    <col min="1" max="1" width="31.7109375" style="1370" customWidth="1"/>
    <col min="2" max="2" width="10.7109375" style="1369" customWidth="1"/>
    <col min="3" max="3" width="10.85546875" style="1369" customWidth="1"/>
    <col min="4" max="4" width="10.7109375" style="1369" customWidth="1"/>
    <col min="5" max="5" width="10.85546875" style="1369" customWidth="1"/>
    <col min="6" max="6" width="11.140625" style="1370" customWidth="1"/>
    <col min="7" max="212" width="9.140625" style="1370"/>
    <col min="213" max="213" width="30.7109375" style="1370" customWidth="1"/>
    <col min="214" max="218" width="10.7109375" style="1370" customWidth="1"/>
    <col min="219" max="240" width="0" style="1370" hidden="1" customWidth="1"/>
    <col min="241" max="468" width="9.140625" style="1370"/>
    <col min="469" max="469" width="30.7109375" style="1370" customWidth="1"/>
    <col min="470" max="474" width="10.7109375" style="1370" customWidth="1"/>
    <col min="475" max="496" width="0" style="1370" hidden="1" customWidth="1"/>
    <col min="497" max="724" width="9.140625" style="1370"/>
    <col min="725" max="725" width="30.7109375" style="1370" customWidth="1"/>
    <col min="726" max="730" width="10.7109375" style="1370" customWidth="1"/>
    <col min="731" max="752" width="0" style="1370" hidden="1" customWidth="1"/>
    <col min="753" max="980" width="9.140625" style="1370"/>
    <col min="981" max="981" width="30.7109375" style="1370" customWidth="1"/>
    <col min="982" max="986" width="10.7109375" style="1370" customWidth="1"/>
    <col min="987" max="1008" width="0" style="1370" hidden="1" customWidth="1"/>
    <col min="1009" max="1236" width="9.140625" style="1370"/>
    <col min="1237" max="1237" width="30.7109375" style="1370" customWidth="1"/>
    <col min="1238" max="1242" width="10.7109375" style="1370" customWidth="1"/>
    <col min="1243" max="1264" width="0" style="1370" hidden="1" customWidth="1"/>
    <col min="1265" max="1492" width="9.140625" style="1370"/>
    <col min="1493" max="1493" width="30.7109375" style="1370" customWidth="1"/>
    <col min="1494" max="1498" width="10.7109375" style="1370" customWidth="1"/>
    <col min="1499" max="1520" width="0" style="1370" hidden="1" customWidth="1"/>
    <col min="1521" max="1748" width="9.140625" style="1370"/>
    <col min="1749" max="1749" width="30.7109375" style="1370" customWidth="1"/>
    <col min="1750" max="1754" width="10.7109375" style="1370" customWidth="1"/>
    <col min="1755" max="1776" width="0" style="1370" hidden="1" customWidth="1"/>
    <col min="1777" max="2004" width="9.140625" style="1370"/>
    <col min="2005" max="2005" width="30.7109375" style="1370" customWidth="1"/>
    <col min="2006" max="2010" width="10.7109375" style="1370" customWidth="1"/>
    <col min="2011" max="2032" width="0" style="1370" hidden="1" customWidth="1"/>
    <col min="2033" max="2260" width="9.140625" style="1370"/>
    <col min="2261" max="2261" width="30.7109375" style="1370" customWidth="1"/>
    <col min="2262" max="2266" width="10.7109375" style="1370" customWidth="1"/>
    <col min="2267" max="2288" width="0" style="1370" hidden="1" customWidth="1"/>
    <col min="2289" max="2516" width="9.140625" style="1370"/>
    <col min="2517" max="2517" width="30.7109375" style="1370" customWidth="1"/>
    <col min="2518" max="2522" width="10.7109375" style="1370" customWidth="1"/>
    <col min="2523" max="2544" width="0" style="1370" hidden="1" customWidth="1"/>
    <col min="2545" max="2772" width="9.140625" style="1370"/>
    <col min="2773" max="2773" width="30.7109375" style="1370" customWidth="1"/>
    <col min="2774" max="2778" width="10.7109375" style="1370" customWidth="1"/>
    <col min="2779" max="2800" width="0" style="1370" hidden="1" customWidth="1"/>
    <col min="2801" max="3028" width="9.140625" style="1370"/>
    <col min="3029" max="3029" width="30.7109375" style="1370" customWidth="1"/>
    <col min="3030" max="3034" width="10.7109375" style="1370" customWidth="1"/>
    <col min="3035" max="3056" width="0" style="1370" hidden="1" customWidth="1"/>
    <col min="3057" max="3284" width="9.140625" style="1370"/>
    <col min="3285" max="3285" width="30.7109375" style="1370" customWidth="1"/>
    <col min="3286" max="3290" width="10.7109375" style="1370" customWidth="1"/>
    <col min="3291" max="3312" width="0" style="1370" hidden="1" customWidth="1"/>
    <col min="3313" max="3540" width="9.140625" style="1370"/>
    <col min="3541" max="3541" width="30.7109375" style="1370" customWidth="1"/>
    <col min="3542" max="3546" width="10.7109375" style="1370" customWidth="1"/>
    <col min="3547" max="3568" width="0" style="1370" hidden="1" customWidth="1"/>
    <col min="3569" max="3796" width="9.140625" style="1370"/>
    <col min="3797" max="3797" width="30.7109375" style="1370" customWidth="1"/>
    <col min="3798" max="3802" width="10.7109375" style="1370" customWidth="1"/>
    <col min="3803" max="3824" width="0" style="1370" hidden="1" customWidth="1"/>
    <col min="3825" max="4052" width="9.140625" style="1370"/>
    <col min="4053" max="4053" width="30.7109375" style="1370" customWidth="1"/>
    <col min="4054" max="4058" width="10.7109375" style="1370" customWidth="1"/>
    <col min="4059" max="4080" width="0" style="1370" hidden="1" customWidth="1"/>
    <col min="4081" max="4308" width="9.140625" style="1370"/>
    <col min="4309" max="4309" width="30.7109375" style="1370" customWidth="1"/>
    <col min="4310" max="4314" width="10.7109375" style="1370" customWidth="1"/>
    <col min="4315" max="4336" width="0" style="1370" hidden="1" customWidth="1"/>
    <col min="4337" max="4564" width="9.140625" style="1370"/>
    <col min="4565" max="4565" width="30.7109375" style="1370" customWidth="1"/>
    <col min="4566" max="4570" width="10.7109375" style="1370" customWidth="1"/>
    <col min="4571" max="4592" width="0" style="1370" hidden="1" customWidth="1"/>
    <col min="4593" max="4820" width="9.140625" style="1370"/>
    <col min="4821" max="4821" width="30.7109375" style="1370" customWidth="1"/>
    <col min="4822" max="4826" width="10.7109375" style="1370" customWidth="1"/>
    <col min="4827" max="4848" width="0" style="1370" hidden="1" customWidth="1"/>
    <col min="4849" max="5076" width="9.140625" style="1370"/>
    <col min="5077" max="5077" width="30.7109375" style="1370" customWidth="1"/>
    <col min="5078" max="5082" width="10.7109375" style="1370" customWidth="1"/>
    <col min="5083" max="5104" width="0" style="1370" hidden="1" customWidth="1"/>
    <col min="5105" max="5332" width="9.140625" style="1370"/>
    <col min="5333" max="5333" width="30.7109375" style="1370" customWidth="1"/>
    <col min="5334" max="5338" width="10.7109375" style="1370" customWidth="1"/>
    <col min="5339" max="5360" width="0" style="1370" hidden="1" customWidth="1"/>
    <col min="5361" max="5588" width="9.140625" style="1370"/>
    <col min="5589" max="5589" width="30.7109375" style="1370" customWidth="1"/>
    <col min="5590" max="5594" width="10.7109375" style="1370" customWidth="1"/>
    <col min="5595" max="5616" width="0" style="1370" hidden="1" customWidth="1"/>
    <col min="5617" max="5844" width="9.140625" style="1370"/>
    <col min="5845" max="5845" width="30.7109375" style="1370" customWidth="1"/>
    <col min="5846" max="5850" width="10.7109375" style="1370" customWidth="1"/>
    <col min="5851" max="5872" width="0" style="1370" hidden="1" customWidth="1"/>
    <col min="5873" max="6100" width="9.140625" style="1370"/>
    <col min="6101" max="6101" width="30.7109375" style="1370" customWidth="1"/>
    <col min="6102" max="6106" width="10.7109375" style="1370" customWidth="1"/>
    <col min="6107" max="6128" width="0" style="1370" hidden="1" customWidth="1"/>
    <col min="6129" max="6356" width="9.140625" style="1370"/>
    <col min="6357" max="6357" width="30.7109375" style="1370" customWidth="1"/>
    <col min="6358" max="6362" width="10.7109375" style="1370" customWidth="1"/>
    <col min="6363" max="6384" width="0" style="1370" hidden="1" customWidth="1"/>
    <col min="6385" max="6612" width="9.140625" style="1370"/>
    <col min="6613" max="6613" width="30.7109375" style="1370" customWidth="1"/>
    <col min="6614" max="6618" width="10.7109375" style="1370" customWidth="1"/>
    <col min="6619" max="6640" width="0" style="1370" hidden="1" customWidth="1"/>
    <col min="6641" max="6868" width="9.140625" style="1370"/>
    <col min="6869" max="6869" width="30.7109375" style="1370" customWidth="1"/>
    <col min="6870" max="6874" width="10.7109375" style="1370" customWidth="1"/>
    <col min="6875" max="6896" width="0" style="1370" hidden="1" customWidth="1"/>
    <col min="6897" max="7124" width="9.140625" style="1370"/>
    <col min="7125" max="7125" width="30.7109375" style="1370" customWidth="1"/>
    <col min="7126" max="7130" width="10.7109375" style="1370" customWidth="1"/>
    <col min="7131" max="7152" width="0" style="1370" hidden="1" customWidth="1"/>
    <col min="7153" max="7380" width="9.140625" style="1370"/>
    <col min="7381" max="7381" width="30.7109375" style="1370" customWidth="1"/>
    <col min="7382" max="7386" width="10.7109375" style="1370" customWidth="1"/>
    <col min="7387" max="7408" width="0" style="1370" hidden="1" customWidth="1"/>
    <col min="7409" max="7636" width="9.140625" style="1370"/>
    <col min="7637" max="7637" width="30.7109375" style="1370" customWidth="1"/>
    <col min="7638" max="7642" width="10.7109375" style="1370" customWidth="1"/>
    <col min="7643" max="7664" width="0" style="1370" hidden="1" customWidth="1"/>
    <col min="7665" max="7892" width="9.140625" style="1370"/>
    <col min="7893" max="7893" width="30.7109375" style="1370" customWidth="1"/>
    <col min="7894" max="7898" width="10.7109375" style="1370" customWidth="1"/>
    <col min="7899" max="7920" width="0" style="1370" hidden="1" customWidth="1"/>
    <col min="7921" max="8148" width="9.140625" style="1370"/>
    <col min="8149" max="8149" width="30.7109375" style="1370" customWidth="1"/>
    <col min="8150" max="8154" width="10.7109375" style="1370" customWidth="1"/>
    <col min="8155" max="8176" width="0" style="1370" hidden="1" customWidth="1"/>
    <col min="8177" max="8404" width="9.140625" style="1370"/>
    <col min="8405" max="8405" width="30.7109375" style="1370" customWidth="1"/>
    <col min="8406" max="8410" width="10.7109375" style="1370" customWidth="1"/>
    <col min="8411" max="8432" width="0" style="1370" hidden="1" customWidth="1"/>
    <col min="8433" max="8660" width="9.140625" style="1370"/>
    <col min="8661" max="8661" width="30.7109375" style="1370" customWidth="1"/>
    <col min="8662" max="8666" width="10.7109375" style="1370" customWidth="1"/>
    <col min="8667" max="8688" width="0" style="1370" hidden="1" customWidth="1"/>
    <col min="8689" max="8916" width="9.140625" style="1370"/>
    <col min="8917" max="8917" width="30.7109375" style="1370" customWidth="1"/>
    <col min="8918" max="8922" width="10.7109375" style="1370" customWidth="1"/>
    <col min="8923" max="8944" width="0" style="1370" hidden="1" customWidth="1"/>
    <col min="8945" max="9172" width="9.140625" style="1370"/>
    <col min="9173" max="9173" width="30.7109375" style="1370" customWidth="1"/>
    <col min="9174" max="9178" width="10.7109375" style="1370" customWidth="1"/>
    <col min="9179" max="9200" width="0" style="1370" hidden="1" customWidth="1"/>
    <col min="9201" max="9428" width="9.140625" style="1370"/>
    <col min="9429" max="9429" width="30.7109375" style="1370" customWidth="1"/>
    <col min="9430" max="9434" width="10.7109375" style="1370" customWidth="1"/>
    <col min="9435" max="9456" width="0" style="1370" hidden="1" customWidth="1"/>
    <col min="9457" max="9684" width="9.140625" style="1370"/>
    <col min="9685" max="9685" width="30.7109375" style="1370" customWidth="1"/>
    <col min="9686" max="9690" width="10.7109375" style="1370" customWidth="1"/>
    <col min="9691" max="9712" width="0" style="1370" hidden="1" customWidth="1"/>
    <col min="9713" max="9940" width="9.140625" style="1370"/>
    <col min="9941" max="9941" width="30.7109375" style="1370" customWidth="1"/>
    <col min="9942" max="9946" width="10.7109375" style="1370" customWidth="1"/>
    <col min="9947" max="9968" width="0" style="1370" hidden="1" customWidth="1"/>
    <col min="9969" max="10196" width="9.140625" style="1370"/>
    <col min="10197" max="10197" width="30.7109375" style="1370" customWidth="1"/>
    <col min="10198" max="10202" width="10.7109375" style="1370" customWidth="1"/>
    <col min="10203" max="10224" width="0" style="1370" hidden="1" customWidth="1"/>
    <col min="10225" max="10452" width="9.140625" style="1370"/>
    <col min="10453" max="10453" width="30.7109375" style="1370" customWidth="1"/>
    <col min="10454" max="10458" width="10.7109375" style="1370" customWidth="1"/>
    <col min="10459" max="10480" width="0" style="1370" hidden="1" customWidth="1"/>
    <col min="10481" max="10708" width="9.140625" style="1370"/>
    <col min="10709" max="10709" width="30.7109375" style="1370" customWidth="1"/>
    <col min="10710" max="10714" width="10.7109375" style="1370" customWidth="1"/>
    <col min="10715" max="10736" width="0" style="1370" hidden="1" customWidth="1"/>
    <col min="10737" max="10964" width="9.140625" style="1370"/>
    <col min="10965" max="10965" width="30.7109375" style="1370" customWidth="1"/>
    <col min="10966" max="10970" width="10.7109375" style="1370" customWidth="1"/>
    <col min="10971" max="10992" width="0" style="1370" hidden="1" customWidth="1"/>
    <col min="10993" max="11220" width="9.140625" style="1370"/>
    <col min="11221" max="11221" width="30.7109375" style="1370" customWidth="1"/>
    <col min="11222" max="11226" width="10.7109375" style="1370" customWidth="1"/>
    <col min="11227" max="11248" width="0" style="1370" hidden="1" customWidth="1"/>
    <col min="11249" max="11476" width="9.140625" style="1370"/>
    <col min="11477" max="11477" width="30.7109375" style="1370" customWidth="1"/>
    <col min="11478" max="11482" width="10.7109375" style="1370" customWidth="1"/>
    <col min="11483" max="11504" width="0" style="1370" hidden="1" customWidth="1"/>
    <col min="11505" max="11732" width="9.140625" style="1370"/>
    <col min="11733" max="11733" width="30.7109375" style="1370" customWidth="1"/>
    <col min="11734" max="11738" width="10.7109375" style="1370" customWidth="1"/>
    <col min="11739" max="11760" width="0" style="1370" hidden="1" customWidth="1"/>
    <col min="11761" max="11988" width="9.140625" style="1370"/>
    <col min="11989" max="11989" width="30.7109375" style="1370" customWidth="1"/>
    <col min="11990" max="11994" width="10.7109375" style="1370" customWidth="1"/>
    <col min="11995" max="12016" width="0" style="1370" hidden="1" customWidth="1"/>
    <col min="12017" max="12244" width="9.140625" style="1370"/>
    <col min="12245" max="12245" width="30.7109375" style="1370" customWidth="1"/>
    <col min="12246" max="12250" width="10.7109375" style="1370" customWidth="1"/>
    <col min="12251" max="12272" width="0" style="1370" hidden="1" customWidth="1"/>
    <col min="12273" max="12500" width="9.140625" style="1370"/>
    <col min="12501" max="12501" width="30.7109375" style="1370" customWidth="1"/>
    <col min="12502" max="12506" width="10.7109375" style="1370" customWidth="1"/>
    <col min="12507" max="12528" width="0" style="1370" hidden="1" customWidth="1"/>
    <col min="12529" max="12756" width="9.140625" style="1370"/>
    <col min="12757" max="12757" width="30.7109375" style="1370" customWidth="1"/>
    <col min="12758" max="12762" width="10.7109375" style="1370" customWidth="1"/>
    <col min="12763" max="12784" width="0" style="1370" hidden="1" customWidth="1"/>
    <col min="12785" max="13012" width="9.140625" style="1370"/>
    <col min="13013" max="13013" width="30.7109375" style="1370" customWidth="1"/>
    <col min="13014" max="13018" width="10.7109375" style="1370" customWidth="1"/>
    <col min="13019" max="13040" width="0" style="1370" hidden="1" customWidth="1"/>
    <col min="13041" max="13268" width="9.140625" style="1370"/>
    <col min="13269" max="13269" width="30.7109375" style="1370" customWidth="1"/>
    <col min="13270" max="13274" width="10.7109375" style="1370" customWidth="1"/>
    <col min="13275" max="13296" width="0" style="1370" hidden="1" customWidth="1"/>
    <col min="13297" max="13524" width="9.140625" style="1370"/>
    <col min="13525" max="13525" width="30.7109375" style="1370" customWidth="1"/>
    <col min="13526" max="13530" width="10.7109375" style="1370" customWidth="1"/>
    <col min="13531" max="13552" width="0" style="1370" hidden="1" customWidth="1"/>
    <col min="13553" max="13780" width="9.140625" style="1370"/>
    <col min="13781" max="13781" width="30.7109375" style="1370" customWidth="1"/>
    <col min="13782" max="13786" width="10.7109375" style="1370" customWidth="1"/>
    <col min="13787" max="13808" width="0" style="1370" hidden="1" customWidth="1"/>
    <col min="13809" max="14036" width="9.140625" style="1370"/>
    <col min="14037" max="14037" width="30.7109375" style="1370" customWidth="1"/>
    <col min="14038" max="14042" width="10.7109375" style="1370" customWidth="1"/>
    <col min="14043" max="14064" width="0" style="1370" hidden="1" customWidth="1"/>
    <col min="14065" max="14292" width="9.140625" style="1370"/>
    <col min="14293" max="14293" width="30.7109375" style="1370" customWidth="1"/>
    <col min="14294" max="14298" width="10.7109375" style="1370" customWidth="1"/>
    <col min="14299" max="14320" width="0" style="1370" hidden="1" customWidth="1"/>
    <col min="14321" max="14548" width="9.140625" style="1370"/>
    <col min="14549" max="14549" width="30.7109375" style="1370" customWidth="1"/>
    <col min="14550" max="14554" width="10.7109375" style="1370" customWidth="1"/>
    <col min="14555" max="14576" width="0" style="1370" hidden="1" customWidth="1"/>
    <col min="14577" max="14804" width="9.140625" style="1370"/>
    <col min="14805" max="14805" width="30.7109375" style="1370" customWidth="1"/>
    <col min="14806" max="14810" width="10.7109375" style="1370" customWidth="1"/>
    <col min="14811" max="14832" width="0" style="1370" hidden="1" customWidth="1"/>
    <col min="14833" max="15060" width="9.140625" style="1370"/>
    <col min="15061" max="15061" width="30.7109375" style="1370" customWidth="1"/>
    <col min="15062" max="15066" width="10.7109375" style="1370" customWidth="1"/>
    <col min="15067" max="15088" width="0" style="1370" hidden="1" customWidth="1"/>
    <col min="15089" max="15316" width="9.140625" style="1370"/>
    <col min="15317" max="15317" width="30.7109375" style="1370" customWidth="1"/>
    <col min="15318" max="15322" width="10.7109375" style="1370" customWidth="1"/>
    <col min="15323" max="15344" width="0" style="1370" hidden="1" customWidth="1"/>
    <col min="15345" max="15572" width="9.140625" style="1370"/>
    <col min="15573" max="15573" width="30.7109375" style="1370" customWidth="1"/>
    <col min="15574" max="15578" width="10.7109375" style="1370" customWidth="1"/>
    <col min="15579" max="15600" width="0" style="1370" hidden="1" customWidth="1"/>
    <col min="15601" max="15828" width="9.140625" style="1370"/>
    <col min="15829" max="15829" width="30.7109375" style="1370" customWidth="1"/>
    <col min="15830" max="15834" width="10.7109375" style="1370" customWidth="1"/>
    <col min="15835" max="15856" width="0" style="1370" hidden="1" customWidth="1"/>
    <col min="15857" max="16084" width="9.140625" style="1370"/>
    <col min="16085" max="16085" width="30.7109375" style="1370" customWidth="1"/>
    <col min="16086" max="16090" width="10.7109375" style="1370" customWidth="1"/>
    <col min="16091" max="16112" width="0" style="1370" hidden="1" customWidth="1"/>
    <col min="16113" max="16384" width="9.140625" style="1370"/>
  </cols>
  <sheetData>
    <row r="1" spans="1:6">
      <c r="A1" s="1686" t="s">
        <v>1308</v>
      </c>
      <c r="B1" s="1686"/>
      <c r="C1" s="1686"/>
    </row>
    <row r="2" spans="1:6" s="1372" customFormat="1" ht="18" customHeight="1">
      <c r="A2" s="1371" t="s">
        <v>1291</v>
      </c>
      <c r="B2" s="1369"/>
      <c r="C2" s="1369"/>
      <c r="D2" s="1369"/>
      <c r="E2" s="1369"/>
    </row>
    <row r="3" spans="1:6" s="1375" customFormat="1" ht="18" customHeight="1">
      <c r="A3" s="1373" t="s">
        <v>266</v>
      </c>
      <c r="B3" s="1374"/>
      <c r="C3" s="1374"/>
      <c r="D3" s="1374"/>
      <c r="E3" s="1374"/>
    </row>
    <row r="4" spans="1:6" s="1378" customFormat="1" ht="18" customHeight="1">
      <c r="A4" s="1376"/>
      <c r="B4" s="1377">
        <v>2021</v>
      </c>
      <c r="C4" s="1377">
        <v>2022</v>
      </c>
      <c r="D4" s="1377">
        <v>2023</v>
      </c>
      <c r="E4" s="1377">
        <v>2024</v>
      </c>
      <c r="F4" s="1377">
        <v>2025</v>
      </c>
    </row>
    <row r="5" spans="1:6" s="1378" customFormat="1" ht="12.95" customHeight="1">
      <c r="A5" s="1379"/>
      <c r="B5" s="1380"/>
      <c r="C5" s="1380"/>
      <c r="D5" s="1380"/>
      <c r="E5" s="1380"/>
    </row>
    <row r="6" spans="1:6" s="1383" customFormat="1" ht="12.95" customHeight="1">
      <c r="A6" s="1381" t="s">
        <v>0</v>
      </c>
      <c r="B6" s="1382">
        <v>15.2</v>
      </c>
      <c r="C6" s="1382">
        <v>14.3</v>
      </c>
      <c r="D6" s="1382">
        <v>14</v>
      </c>
      <c r="E6" s="1382">
        <v>13.1</v>
      </c>
      <c r="F6" s="1382">
        <v>11.6</v>
      </c>
    </row>
    <row r="7" spans="1:6" s="1383" customFormat="1" ht="12.95" customHeight="1">
      <c r="A7" s="1381"/>
      <c r="B7" s="1384"/>
      <c r="C7" s="1384"/>
      <c r="D7" s="1385"/>
      <c r="E7" s="1385"/>
      <c r="F7" s="1385"/>
    </row>
    <row r="8" spans="1:6" s="1383" customFormat="1" ht="12.95" customHeight="1">
      <c r="A8" s="1386" t="s">
        <v>1</v>
      </c>
      <c r="B8" s="1382">
        <v>14.5</v>
      </c>
      <c r="C8" s="1382">
        <v>12.7</v>
      </c>
      <c r="D8" s="1387">
        <v>12.3</v>
      </c>
      <c r="E8" s="1387">
        <v>10.1</v>
      </c>
      <c r="F8" s="1387">
        <v>8.9</v>
      </c>
    </row>
    <row r="9" spans="1:6" s="1383" customFormat="1" ht="12.95" customHeight="1">
      <c r="A9" s="1386"/>
      <c r="B9" s="1382"/>
      <c r="C9" s="1382"/>
      <c r="D9" s="1385"/>
      <c r="E9" s="1385"/>
      <c r="F9" s="1385"/>
    </row>
    <row r="10" spans="1:6" s="1383" customFormat="1" ht="12.95" customHeight="1">
      <c r="A10" s="795" t="s">
        <v>53</v>
      </c>
      <c r="B10" s="1388">
        <v>57.6</v>
      </c>
      <c r="C10" s="1388">
        <v>30.7</v>
      </c>
      <c r="D10" s="1385">
        <v>68.2</v>
      </c>
      <c r="E10" s="1385">
        <v>41.1</v>
      </c>
      <c r="F10" s="1389">
        <v>42</v>
      </c>
    </row>
    <row r="11" spans="1:6" s="1383" customFormat="1" ht="12.95" customHeight="1">
      <c r="A11" s="795" t="s">
        <v>54</v>
      </c>
      <c r="B11" s="1388">
        <v>20.5</v>
      </c>
      <c r="C11" s="1388">
        <v>13.6</v>
      </c>
      <c r="D11" s="1385">
        <v>21.8</v>
      </c>
      <c r="E11" s="1385">
        <v>21.1</v>
      </c>
      <c r="F11" s="1385">
        <v>21.8</v>
      </c>
    </row>
    <row r="12" spans="1:6" s="1383" customFormat="1" ht="12.95" customHeight="1">
      <c r="A12" s="795" t="s">
        <v>55</v>
      </c>
      <c r="B12" s="1388">
        <v>4.8</v>
      </c>
      <c r="C12" s="1388">
        <v>2.4</v>
      </c>
      <c r="D12" s="1385">
        <v>4.5999999999999996</v>
      </c>
      <c r="E12" s="1385">
        <v>2.7</v>
      </c>
      <c r="F12" s="1385">
        <v>2.8</v>
      </c>
    </row>
    <row r="13" spans="1:6" s="1383" customFormat="1" ht="12.95" customHeight="1">
      <c r="A13" s="795" t="s">
        <v>57</v>
      </c>
      <c r="B13" s="1388">
        <v>20.3</v>
      </c>
      <c r="C13" s="1388">
        <v>15.4</v>
      </c>
      <c r="D13" s="1385">
        <v>0.7</v>
      </c>
      <c r="E13" s="1385">
        <v>5.5</v>
      </c>
      <c r="F13" s="1385">
        <v>4.5</v>
      </c>
    </row>
    <row r="14" spans="1:6" s="1383" customFormat="1" ht="12.95" customHeight="1">
      <c r="A14" s="795" t="s">
        <v>58</v>
      </c>
      <c r="B14" s="1388">
        <v>5</v>
      </c>
      <c r="C14" s="1388">
        <v>11.5</v>
      </c>
      <c r="D14" s="1385">
        <v>2.1</v>
      </c>
      <c r="E14" s="1385">
        <v>2.6</v>
      </c>
      <c r="F14" s="1385">
        <v>4.9000000000000004</v>
      </c>
    </row>
    <row r="15" spans="1:6" s="1383" customFormat="1" ht="12.95" customHeight="1">
      <c r="A15" s="1390" t="s">
        <v>56</v>
      </c>
      <c r="B15" s="1384"/>
      <c r="C15" s="1384"/>
      <c r="D15" s="1385"/>
      <c r="E15" s="1385"/>
      <c r="F15" s="1385"/>
    </row>
    <row r="16" spans="1:6" s="1383" customFormat="1" ht="12.95" customHeight="1">
      <c r="A16" s="794" t="s">
        <v>136</v>
      </c>
      <c r="B16" s="1391" t="s">
        <v>37</v>
      </c>
      <c r="C16" s="1391">
        <v>18.899999999999999</v>
      </c>
      <c r="D16" s="1385">
        <v>8.4</v>
      </c>
      <c r="E16" s="1385">
        <v>6.5</v>
      </c>
      <c r="F16" s="1392" t="s">
        <v>37</v>
      </c>
    </row>
    <row r="17" spans="1:6" s="1383" customFormat="1" ht="12.95" customHeight="1">
      <c r="A17" s="794" t="s">
        <v>137</v>
      </c>
      <c r="B17" s="1384">
        <v>6.5</v>
      </c>
      <c r="C17" s="1384">
        <v>7.5</v>
      </c>
      <c r="D17" s="1385">
        <v>106.3</v>
      </c>
      <c r="E17" s="1385">
        <v>85.9</v>
      </c>
      <c r="F17" s="1385">
        <v>38.700000000000003</v>
      </c>
    </row>
    <row r="18" spans="1:6" s="1383" customFormat="1" ht="12.95" customHeight="1">
      <c r="A18" s="795" t="s">
        <v>59</v>
      </c>
      <c r="B18" s="1384">
        <v>12.3</v>
      </c>
      <c r="C18" s="1384">
        <v>9.3000000000000007</v>
      </c>
      <c r="D18" s="1385">
        <v>1.4</v>
      </c>
      <c r="E18" s="1385">
        <v>1.9</v>
      </c>
      <c r="F18" s="1385">
        <v>5.9</v>
      </c>
    </row>
    <row r="19" spans="1:6" s="1383" customFormat="1" ht="12.95" customHeight="1">
      <c r="A19" s="862" t="s">
        <v>612</v>
      </c>
      <c r="B19" s="1384">
        <v>3.6</v>
      </c>
      <c r="C19" s="1384">
        <v>9.9</v>
      </c>
      <c r="D19" s="1385">
        <v>40.1</v>
      </c>
      <c r="E19" s="1385">
        <v>18.3</v>
      </c>
      <c r="F19" s="1385">
        <v>8.9</v>
      </c>
    </row>
    <row r="20" spans="1:6" s="1383" customFormat="1" ht="12.95" customHeight="1">
      <c r="B20" s="1384"/>
      <c r="C20" s="1384"/>
      <c r="D20" s="1385"/>
      <c r="E20" s="1385"/>
      <c r="F20" s="1387"/>
    </row>
    <row r="21" spans="1:6" s="1383" customFormat="1" ht="12.95" customHeight="1">
      <c r="A21" s="624" t="s">
        <v>12</v>
      </c>
      <c r="B21" s="1393">
        <v>14.6</v>
      </c>
      <c r="C21" s="1393">
        <v>13.6</v>
      </c>
      <c r="D21" s="1387">
        <v>9.8000000000000007</v>
      </c>
      <c r="E21" s="1387">
        <v>11.5</v>
      </c>
      <c r="F21" s="1387">
        <v>10.199999999999999</v>
      </c>
    </row>
    <row r="22" spans="1:6" s="1383" customFormat="1" ht="12.95" customHeight="1">
      <c r="A22" s="624"/>
      <c r="B22" s="1393"/>
      <c r="C22" s="1393"/>
      <c r="D22" s="1385"/>
      <c r="E22" s="1385"/>
      <c r="F22" s="1385"/>
    </row>
    <row r="23" spans="1:6" s="1383" customFormat="1" ht="12.95" customHeight="1">
      <c r="A23" s="1368" t="s">
        <v>1373</v>
      </c>
      <c r="B23" s="1394">
        <v>50.3</v>
      </c>
      <c r="C23" s="1394">
        <v>38.1</v>
      </c>
      <c r="D23" s="1385">
        <v>62.7</v>
      </c>
      <c r="E23" s="1385">
        <v>28.7</v>
      </c>
      <c r="F23" s="1385">
        <v>18.399999999999999</v>
      </c>
    </row>
    <row r="24" spans="1:6" s="1383" customFormat="1" ht="12.95" customHeight="1">
      <c r="A24" s="773" t="s">
        <v>130</v>
      </c>
      <c r="B24" s="1394">
        <v>16.3</v>
      </c>
      <c r="C24" s="1394">
        <v>6.2</v>
      </c>
      <c r="D24" s="1385">
        <v>1.8</v>
      </c>
      <c r="E24" s="1385">
        <v>6.8</v>
      </c>
      <c r="F24" s="1385">
        <v>5.5</v>
      </c>
    </row>
    <row r="25" spans="1:6" s="1383" customFormat="1" ht="12.95" customHeight="1">
      <c r="A25" s="773" t="s">
        <v>62</v>
      </c>
      <c r="B25" s="1394">
        <v>5.4</v>
      </c>
      <c r="C25" s="1394">
        <v>6.9</v>
      </c>
      <c r="D25" s="1389">
        <v>8</v>
      </c>
      <c r="E25" s="1389">
        <v>27.3</v>
      </c>
      <c r="F25" s="1389">
        <v>11.4</v>
      </c>
    </row>
    <row r="26" spans="1:6" s="1383" customFormat="1" ht="12.95" customHeight="1">
      <c r="A26" s="773" t="s">
        <v>64</v>
      </c>
      <c r="B26" s="1394">
        <v>6.4</v>
      </c>
      <c r="C26" s="1394">
        <v>7</v>
      </c>
      <c r="D26" s="1385">
        <v>3.1</v>
      </c>
      <c r="E26" s="1385">
        <v>12.3</v>
      </c>
      <c r="F26" s="1385">
        <v>14.1</v>
      </c>
    </row>
    <row r="27" spans="1:6" s="1383" customFormat="1" ht="12.95" customHeight="1">
      <c r="A27" s="773" t="s">
        <v>67</v>
      </c>
      <c r="B27" s="1394">
        <v>8.1999999999999993</v>
      </c>
      <c r="C27" s="1394">
        <v>13.2</v>
      </c>
      <c r="D27" s="1385">
        <v>1.1000000000000001</v>
      </c>
      <c r="E27" s="1385">
        <v>2.7</v>
      </c>
      <c r="F27" s="1385">
        <v>7.2</v>
      </c>
    </row>
    <row r="28" spans="1:6" s="1383" customFormat="1" ht="12.95" customHeight="1">
      <c r="A28" s="863" t="s">
        <v>68</v>
      </c>
      <c r="B28" s="1394">
        <v>15.9</v>
      </c>
      <c r="C28" s="1394">
        <v>27.5</v>
      </c>
      <c r="D28" s="1385">
        <v>32.200000000000003</v>
      </c>
      <c r="E28" s="1385">
        <v>14.2</v>
      </c>
      <c r="F28" s="1385">
        <v>12.9</v>
      </c>
    </row>
    <row r="29" spans="1:6" s="1383" customFormat="1" ht="12.95" customHeight="1">
      <c r="A29" s="773" t="s">
        <v>69</v>
      </c>
      <c r="B29" s="1394">
        <v>20.2</v>
      </c>
      <c r="C29" s="1394">
        <v>7.7</v>
      </c>
      <c r="D29" s="1389">
        <v>8</v>
      </c>
      <c r="E29" s="1389">
        <v>7.9</v>
      </c>
      <c r="F29" s="1389">
        <v>6.6</v>
      </c>
    </row>
    <row r="30" spans="1:6" s="1383" customFormat="1" ht="12.95" customHeight="1">
      <c r="A30" s="773" t="s">
        <v>70</v>
      </c>
      <c r="B30" s="1394">
        <v>11.1</v>
      </c>
      <c r="C30" s="1394">
        <v>9.6</v>
      </c>
      <c r="D30" s="1385">
        <v>4.3</v>
      </c>
      <c r="E30" s="1385">
        <v>11.3</v>
      </c>
      <c r="F30" s="1385">
        <v>11</v>
      </c>
    </row>
    <row r="31" spans="1:6" s="1383" customFormat="1" ht="12.95" customHeight="1">
      <c r="A31" s="863" t="s">
        <v>611</v>
      </c>
      <c r="B31" s="1394">
        <v>8.5</v>
      </c>
      <c r="C31" s="1394">
        <v>25.8</v>
      </c>
      <c r="D31" s="1385">
        <v>11.7</v>
      </c>
      <c r="E31" s="1385">
        <v>17.8</v>
      </c>
      <c r="F31" s="1385">
        <v>12.7</v>
      </c>
    </row>
    <row r="32" spans="1:6" s="1383" customFormat="1" ht="12.95" customHeight="1">
      <c r="A32" s="773" t="s">
        <v>71</v>
      </c>
      <c r="B32" s="1394">
        <v>8.1</v>
      </c>
      <c r="C32" s="1394">
        <v>6.4</v>
      </c>
      <c r="D32" s="1385">
        <v>6.5</v>
      </c>
      <c r="E32" s="1385">
        <v>7.5</v>
      </c>
      <c r="F32" s="1385">
        <v>9.4</v>
      </c>
    </row>
    <row r="33" spans="1:6" s="1383" customFormat="1" ht="12.95" customHeight="1">
      <c r="A33" s="863" t="s">
        <v>72</v>
      </c>
      <c r="B33" s="1394" t="s">
        <v>37</v>
      </c>
      <c r="C33" s="1394">
        <v>9.6</v>
      </c>
      <c r="D33" s="1385">
        <v>7.7</v>
      </c>
      <c r="E33" s="1385">
        <v>7.6</v>
      </c>
      <c r="F33" s="1385">
        <v>11.6</v>
      </c>
    </row>
    <row r="34" spans="1:6" s="1383" customFormat="1" ht="12.95" customHeight="1">
      <c r="A34" s="863" t="s">
        <v>1228</v>
      </c>
      <c r="B34" s="1394">
        <v>20.100000000000001</v>
      </c>
      <c r="C34" s="1394" t="s">
        <v>37</v>
      </c>
      <c r="D34" s="1385">
        <v>3.3</v>
      </c>
      <c r="E34" s="1385">
        <v>11.2</v>
      </c>
      <c r="F34" s="1385">
        <v>4.2</v>
      </c>
    </row>
    <row r="35" spans="1:6" s="1383" customFormat="1" ht="12.95" customHeight="1">
      <c r="A35" s="1028" t="s">
        <v>73</v>
      </c>
      <c r="B35" s="1394">
        <v>9.3000000000000007</v>
      </c>
      <c r="C35" s="1394">
        <v>12.6</v>
      </c>
      <c r="D35" s="1389">
        <v>6</v>
      </c>
      <c r="E35" s="1389">
        <v>12.2</v>
      </c>
      <c r="F35" s="1389">
        <v>11</v>
      </c>
    </row>
    <row r="36" spans="1:6" s="1383" customFormat="1" ht="12.95" customHeight="1">
      <c r="A36" s="1084" t="s">
        <v>74</v>
      </c>
      <c r="B36" s="1394">
        <v>9.3000000000000007</v>
      </c>
      <c r="C36" s="1394" t="s">
        <v>37</v>
      </c>
      <c r="D36" s="1385">
        <v>4.9000000000000004</v>
      </c>
      <c r="E36" s="1385">
        <v>33.700000000000003</v>
      </c>
      <c r="F36" s="1385">
        <v>10.4</v>
      </c>
    </row>
    <row r="37" spans="1:6" s="1383" customFormat="1" ht="12.95" customHeight="1">
      <c r="A37" s="773" t="s">
        <v>75</v>
      </c>
      <c r="B37" s="1394">
        <v>17.899999999999999</v>
      </c>
      <c r="C37" s="1394">
        <v>10.1</v>
      </c>
      <c r="D37" s="1385">
        <v>1.5</v>
      </c>
      <c r="E37" s="1385">
        <v>13.2</v>
      </c>
      <c r="F37" s="1385">
        <v>6.9</v>
      </c>
    </row>
    <row r="38" spans="1:6" s="1383" customFormat="1" ht="12.95" customHeight="1">
      <c r="A38" s="773" t="s">
        <v>76</v>
      </c>
      <c r="B38" s="1394">
        <v>6.4</v>
      </c>
      <c r="C38" s="1394">
        <v>10.1</v>
      </c>
      <c r="D38" s="1385">
        <v>5.4</v>
      </c>
      <c r="E38" s="1385">
        <v>3.4</v>
      </c>
      <c r="F38" s="1385">
        <v>5.0999999999999996</v>
      </c>
    </row>
    <row r="39" spans="1:6" s="1383" customFormat="1" ht="12.95" customHeight="1">
      <c r="A39" s="844" t="s">
        <v>138</v>
      </c>
      <c r="B39" s="1394">
        <v>4.8</v>
      </c>
      <c r="C39" s="1394">
        <v>31.4</v>
      </c>
      <c r="D39" s="1385">
        <v>21.4</v>
      </c>
      <c r="E39" s="1385">
        <v>4.5999999999999996</v>
      </c>
      <c r="F39" s="1385">
        <v>7.3</v>
      </c>
    </row>
    <row r="40" spans="1:6" s="1383" customFormat="1" ht="12.95" customHeight="1">
      <c r="A40" s="1028" t="s">
        <v>77</v>
      </c>
      <c r="B40" s="1394">
        <v>3.5</v>
      </c>
      <c r="C40" s="1394">
        <v>7.3</v>
      </c>
      <c r="D40" s="1385">
        <v>8.6</v>
      </c>
      <c r="E40" s="1385">
        <v>4.4000000000000004</v>
      </c>
      <c r="F40" s="1385">
        <v>9.1</v>
      </c>
    </row>
    <row r="41" spans="1:6" s="1383" customFormat="1" ht="12.95" customHeight="1">
      <c r="A41" s="1085"/>
      <c r="B41" s="1384"/>
      <c r="C41" s="1384"/>
      <c r="D41" s="1385"/>
      <c r="E41" s="1385"/>
      <c r="F41" s="1385"/>
    </row>
    <row r="42" spans="1:6" s="1383" customFormat="1" ht="12.95" customHeight="1">
      <c r="A42" s="20" t="s">
        <v>21</v>
      </c>
      <c r="B42" s="1395">
        <v>23.4</v>
      </c>
      <c r="C42" s="1395">
        <v>11.7</v>
      </c>
      <c r="D42" s="1393">
        <v>7</v>
      </c>
      <c r="E42" s="1393">
        <v>8.1999999999999993</v>
      </c>
      <c r="F42" s="1393">
        <v>11.3</v>
      </c>
    </row>
    <row r="43" spans="1:6" s="1383" customFormat="1" ht="12.95" customHeight="1">
      <c r="A43" s="20"/>
      <c r="B43" s="1395"/>
      <c r="C43" s="1395"/>
      <c r="D43" s="1385"/>
      <c r="E43" s="1385"/>
      <c r="F43" s="1385"/>
    </row>
    <row r="44" spans="1:6" s="1383" customFormat="1" ht="12.95" customHeight="1">
      <c r="A44" s="795" t="s">
        <v>79</v>
      </c>
      <c r="B44" s="1391">
        <v>55.1</v>
      </c>
      <c r="C44" s="1394">
        <v>18.3</v>
      </c>
      <c r="D44" s="1385">
        <v>32.4</v>
      </c>
      <c r="E44" s="1385">
        <v>27.1</v>
      </c>
      <c r="F44" s="1385">
        <v>30.9</v>
      </c>
    </row>
    <row r="45" spans="1:6" s="1383" customFormat="1" ht="12.95" customHeight="1">
      <c r="A45" s="795" t="s">
        <v>81</v>
      </c>
      <c r="B45" s="1391">
        <v>5.0999999999999996</v>
      </c>
      <c r="C45" s="1391">
        <v>6.7</v>
      </c>
      <c r="D45" s="1385">
        <v>3.3</v>
      </c>
      <c r="E45" s="1385">
        <v>6.4</v>
      </c>
      <c r="F45" s="1385">
        <v>8.5</v>
      </c>
    </row>
    <row r="46" spans="1:6" s="1383" customFormat="1" ht="12.95" customHeight="1">
      <c r="A46" s="795" t="s">
        <v>83</v>
      </c>
      <c r="B46" s="1394">
        <v>18</v>
      </c>
      <c r="C46" s="1396">
        <v>11.9</v>
      </c>
      <c r="D46" s="1385">
        <v>6.2</v>
      </c>
      <c r="E46" s="1385">
        <v>6.9</v>
      </c>
      <c r="F46" s="1385">
        <v>12.5</v>
      </c>
    </row>
    <row r="47" spans="1:6" s="1383" customFormat="1" ht="12.95" customHeight="1">
      <c r="A47" s="795" t="s">
        <v>84</v>
      </c>
      <c r="B47" s="1394">
        <v>14.9</v>
      </c>
      <c r="C47" s="1391">
        <v>9.1999999999999993</v>
      </c>
      <c r="D47" s="1385">
        <v>4.0999999999999996</v>
      </c>
      <c r="E47" s="1385">
        <v>4.7</v>
      </c>
      <c r="F47" s="1385">
        <v>6.9</v>
      </c>
    </row>
    <row r="48" spans="1:6" s="1383" customFormat="1" ht="12.95" customHeight="1">
      <c r="A48" s="795" t="s">
        <v>85</v>
      </c>
      <c r="B48" s="1394">
        <v>17</v>
      </c>
      <c r="C48" s="1391">
        <v>14.4</v>
      </c>
      <c r="D48" s="1385">
        <v>2.2999999999999998</v>
      </c>
      <c r="E48" s="1385">
        <v>6.7</v>
      </c>
      <c r="F48" s="1385">
        <v>9.9</v>
      </c>
    </row>
    <row r="49" spans="1:6" s="1383" customFormat="1" ht="12.95" customHeight="1">
      <c r="A49" s="862" t="s">
        <v>86</v>
      </c>
      <c r="B49" s="1394">
        <v>19.399999999999999</v>
      </c>
      <c r="C49" s="1394">
        <v>25</v>
      </c>
      <c r="D49" s="1385">
        <v>18.100000000000001</v>
      </c>
      <c r="E49" s="1385">
        <v>20.2</v>
      </c>
      <c r="F49" s="1385">
        <v>9.5</v>
      </c>
    </row>
    <row r="50" spans="1:6" s="1383" customFormat="1" ht="12.95" customHeight="1">
      <c r="A50" s="795" t="s">
        <v>87</v>
      </c>
      <c r="B50" s="1391">
        <v>15.1</v>
      </c>
      <c r="C50" s="1391">
        <v>7.4</v>
      </c>
      <c r="D50" s="1385">
        <v>1.6</v>
      </c>
      <c r="E50" s="1385">
        <v>0.8</v>
      </c>
      <c r="F50" s="1385">
        <v>7.8</v>
      </c>
    </row>
    <row r="51" spans="1:6" s="1383" customFormat="1" ht="12.95" customHeight="1">
      <c r="A51" s="795" t="s">
        <v>88</v>
      </c>
      <c r="B51" s="1391">
        <v>8.6</v>
      </c>
      <c r="C51" s="1394">
        <v>5.6</v>
      </c>
      <c r="D51" s="1385">
        <v>3.6</v>
      </c>
      <c r="E51" s="1385">
        <v>7.7</v>
      </c>
      <c r="F51" s="1385">
        <v>4.5</v>
      </c>
    </row>
    <row r="52" spans="1:6" s="1383" customFormat="1" ht="12.95" customHeight="1">
      <c r="B52" s="1384"/>
      <c r="C52" s="1384"/>
      <c r="D52" s="1384"/>
      <c r="E52" s="1385"/>
      <c r="F52" s="1385"/>
    </row>
    <row r="53" spans="1:6" s="1383" customFormat="1" ht="12.95" customHeight="1">
      <c r="B53" s="1384"/>
      <c r="C53" s="1384"/>
      <c r="D53" s="1384"/>
      <c r="E53" s="1385"/>
      <c r="F53" s="1385"/>
    </row>
    <row r="54" spans="1:6" s="1383" customFormat="1" ht="12.95" customHeight="1">
      <c r="B54" s="1384"/>
      <c r="C54" s="1384"/>
      <c r="D54" s="1384"/>
      <c r="E54" s="1385"/>
      <c r="F54" s="1385"/>
    </row>
    <row r="55" spans="1:6" s="1383" customFormat="1" ht="12.95" customHeight="1">
      <c r="B55" s="1384"/>
      <c r="C55" s="1384"/>
      <c r="D55" s="1384"/>
      <c r="E55" s="1385"/>
      <c r="F55" s="1385"/>
    </row>
    <row r="56" spans="1:6" s="1383" customFormat="1" ht="12.95" customHeight="1">
      <c r="B56" s="1384"/>
      <c r="C56" s="1384"/>
      <c r="D56" s="1384"/>
      <c r="E56" s="1385"/>
      <c r="F56" s="1385"/>
    </row>
    <row r="57" spans="1:6" s="1383" customFormat="1" ht="12.95" customHeight="1">
      <c r="B57" s="1384"/>
      <c r="C57" s="1384"/>
      <c r="D57" s="1384"/>
      <c r="E57" s="1385"/>
      <c r="F57" s="1385"/>
    </row>
    <row r="58" spans="1:6" s="1383" customFormat="1" ht="12.95" customHeight="1">
      <c r="B58" s="1384"/>
      <c r="C58" s="1384"/>
      <c r="D58" s="1384"/>
      <c r="E58" s="1385"/>
      <c r="F58" s="1385"/>
    </row>
    <row r="59" spans="1:6" s="1383" customFormat="1" ht="18" customHeight="1">
      <c r="A59" s="1397" t="s">
        <v>1290</v>
      </c>
      <c r="B59" s="1384"/>
      <c r="C59" s="1384"/>
      <c r="D59" s="1384"/>
      <c r="E59" s="1385"/>
      <c r="F59" s="1385"/>
    </row>
    <row r="60" spans="1:6" s="1383" customFormat="1" ht="18" customHeight="1">
      <c r="A60" s="1373" t="s">
        <v>267</v>
      </c>
      <c r="B60" s="1384"/>
      <c r="C60" s="1384"/>
      <c r="D60" s="1384"/>
      <c r="E60" s="1385"/>
      <c r="F60" s="1385"/>
    </row>
    <row r="61" spans="1:6" s="1383" customFormat="1" ht="18" customHeight="1">
      <c r="A61" s="1376"/>
      <c r="B61" s="1377">
        <v>2021</v>
      </c>
      <c r="C61" s="1377">
        <v>2022</v>
      </c>
      <c r="D61" s="1377">
        <v>2023</v>
      </c>
      <c r="E61" s="1377">
        <v>2024</v>
      </c>
      <c r="F61" s="1377">
        <v>2025</v>
      </c>
    </row>
    <row r="62" spans="1:6" s="1383" customFormat="1" ht="11.25" customHeight="1">
      <c r="A62" s="1379"/>
      <c r="B62" s="1384"/>
      <c r="C62" s="1384"/>
      <c r="D62" s="1384"/>
      <c r="E62" s="1385"/>
      <c r="F62" s="1385"/>
    </row>
    <row r="63" spans="1:6" s="1383" customFormat="1" ht="12.95" customHeight="1">
      <c r="A63" s="60" t="s">
        <v>2</v>
      </c>
      <c r="B63" s="1398">
        <v>11.8</v>
      </c>
      <c r="C63" s="1382">
        <v>11.2</v>
      </c>
      <c r="D63" s="1399">
        <v>6.5</v>
      </c>
      <c r="E63" s="1399">
        <v>4.9000000000000004</v>
      </c>
      <c r="F63" s="1399">
        <v>5.2</v>
      </c>
    </row>
    <row r="64" spans="1:6" s="1383" customFormat="1" ht="9.75" customHeight="1">
      <c r="A64" s="60"/>
      <c r="B64" s="1398"/>
      <c r="C64" s="1382"/>
      <c r="D64" s="1385"/>
      <c r="E64" s="1385"/>
      <c r="F64" s="1385"/>
    </row>
    <row r="65" spans="1:6" s="1383" customFormat="1" ht="12.95" customHeight="1">
      <c r="A65" s="795" t="s">
        <v>89</v>
      </c>
      <c r="B65" s="1384">
        <v>19.600000000000001</v>
      </c>
      <c r="C65" s="1388">
        <v>21.8</v>
      </c>
      <c r="D65" s="1385">
        <v>20.2</v>
      </c>
      <c r="E65" s="1385">
        <v>9.6999999999999993</v>
      </c>
      <c r="F65" s="1385">
        <v>1.1000000000000001</v>
      </c>
    </row>
    <row r="66" spans="1:6" s="1383" customFormat="1" ht="12.95" customHeight="1">
      <c r="A66" s="795" t="s">
        <v>90</v>
      </c>
      <c r="B66" s="1388">
        <v>14.8</v>
      </c>
      <c r="C66" s="1388">
        <v>6.5</v>
      </c>
      <c r="D66" s="1392" t="s">
        <v>37</v>
      </c>
      <c r="E66" s="1392">
        <v>2.4</v>
      </c>
      <c r="F66" s="1392">
        <v>5.2</v>
      </c>
    </row>
    <row r="67" spans="1:6" s="1383" customFormat="1" ht="12.95" customHeight="1">
      <c r="A67" s="795" t="s">
        <v>91</v>
      </c>
      <c r="B67" s="1384">
        <v>14.4</v>
      </c>
      <c r="C67" s="1388">
        <v>11.2</v>
      </c>
      <c r="D67" s="1385">
        <v>4.2</v>
      </c>
      <c r="E67" s="1385">
        <v>3.6</v>
      </c>
      <c r="F67" s="1385">
        <v>5.3</v>
      </c>
    </row>
    <row r="68" spans="1:6" s="1383" customFormat="1" ht="12.95" customHeight="1">
      <c r="A68" s="795" t="s">
        <v>92</v>
      </c>
      <c r="B68" s="1384">
        <v>10.4</v>
      </c>
      <c r="C68" s="1388">
        <v>13.7</v>
      </c>
      <c r="D68" s="1389">
        <v>6</v>
      </c>
      <c r="E68" s="1389">
        <v>5.6</v>
      </c>
      <c r="F68" s="1389">
        <v>7.7</v>
      </c>
    </row>
    <row r="69" spans="1:6" s="1383" customFormat="1" ht="12.95" customHeight="1">
      <c r="A69" s="795" t="s">
        <v>93</v>
      </c>
      <c r="B69" s="1384">
        <v>10.6</v>
      </c>
      <c r="C69" s="1388">
        <v>10.7</v>
      </c>
      <c r="D69" s="1385">
        <v>6.8</v>
      </c>
      <c r="E69" s="1385">
        <v>5.8</v>
      </c>
      <c r="F69" s="1385">
        <v>8.8000000000000007</v>
      </c>
    </row>
    <row r="70" spans="1:6" s="1383" customFormat="1" ht="12.95" customHeight="1">
      <c r="A70" s="795" t="s">
        <v>94</v>
      </c>
      <c r="B70" s="1384">
        <v>3.2</v>
      </c>
      <c r="C70" s="1388">
        <v>3.2</v>
      </c>
      <c r="D70" s="1385">
        <v>1.8</v>
      </c>
      <c r="E70" s="1385">
        <v>2.6</v>
      </c>
      <c r="F70" s="1385">
        <v>1.9</v>
      </c>
    </row>
    <row r="71" spans="1:6" s="1383" customFormat="1" ht="9.75" customHeight="1">
      <c r="B71" s="1384"/>
      <c r="C71" s="1384"/>
      <c r="D71" s="1385"/>
      <c r="E71" s="1385"/>
      <c r="F71" s="1385"/>
    </row>
    <row r="72" spans="1:6" s="1383" customFormat="1" ht="12.95" customHeight="1">
      <c r="A72" s="1091" t="s">
        <v>95</v>
      </c>
      <c r="B72" s="1398">
        <v>7.7</v>
      </c>
      <c r="C72" s="1398">
        <v>8.1</v>
      </c>
      <c r="D72" s="1399">
        <v>4.7</v>
      </c>
      <c r="E72" s="1399">
        <v>5.2</v>
      </c>
      <c r="F72" s="1399">
        <v>5.5</v>
      </c>
    </row>
    <row r="73" spans="1:6" s="1383" customFormat="1" ht="10.5" customHeight="1">
      <c r="A73" s="1091"/>
      <c r="B73" s="1398"/>
      <c r="C73" s="1398"/>
      <c r="D73" s="1385"/>
      <c r="E73" s="1385"/>
      <c r="F73" s="1385"/>
    </row>
    <row r="74" spans="1:6" s="1383" customFormat="1" ht="12.95" customHeight="1">
      <c r="A74" s="795" t="s">
        <v>96</v>
      </c>
      <c r="B74" s="1384">
        <v>3.9</v>
      </c>
      <c r="C74" s="1384">
        <v>11.9</v>
      </c>
      <c r="D74" s="1385">
        <v>6.3</v>
      </c>
      <c r="E74" s="1385">
        <v>2.8</v>
      </c>
      <c r="F74" s="1385">
        <v>3.7</v>
      </c>
    </row>
    <row r="75" spans="1:6" s="1383" customFormat="1" ht="12.95" customHeight="1">
      <c r="A75" s="862" t="s">
        <v>1374</v>
      </c>
      <c r="B75" s="1391" t="s">
        <v>37</v>
      </c>
      <c r="C75" s="1391" t="s">
        <v>37</v>
      </c>
      <c r="D75" s="1391" t="s">
        <v>37</v>
      </c>
      <c r="E75" s="1391" t="s">
        <v>37</v>
      </c>
      <c r="F75" s="1388">
        <v>8</v>
      </c>
    </row>
    <row r="76" spans="1:6" s="1383" customFormat="1" ht="12.95" customHeight="1">
      <c r="A76" s="795" t="s">
        <v>97</v>
      </c>
      <c r="B76" s="1388">
        <v>8</v>
      </c>
      <c r="C76" s="1384">
        <v>7.4</v>
      </c>
      <c r="D76" s="1385">
        <v>5.4</v>
      </c>
      <c r="E76" s="1385">
        <v>6.3</v>
      </c>
      <c r="F76" s="1385">
        <v>5.9</v>
      </c>
    </row>
    <row r="77" spans="1:6" s="1383" customFormat="1" ht="12.95" customHeight="1">
      <c r="A77" s="795" t="s">
        <v>98</v>
      </c>
      <c r="B77" s="1384">
        <v>11</v>
      </c>
      <c r="C77" s="1384">
        <v>14.8</v>
      </c>
      <c r="D77" s="1385">
        <v>8.5</v>
      </c>
      <c r="E77" s="1389">
        <v>5</v>
      </c>
      <c r="F77" s="1389">
        <v>4.9000000000000004</v>
      </c>
    </row>
    <row r="78" spans="1:6" s="1383" customFormat="1" ht="12.95" customHeight="1">
      <c r="A78" s="792" t="s">
        <v>99</v>
      </c>
      <c r="B78" s="1384">
        <v>6.6</v>
      </c>
      <c r="C78" s="1384">
        <v>7.1</v>
      </c>
      <c r="D78" s="1385">
        <v>3.7</v>
      </c>
      <c r="E78" s="1385">
        <v>6.1</v>
      </c>
      <c r="F78" s="1385">
        <v>5.9</v>
      </c>
    </row>
    <row r="79" spans="1:6" s="1383" customFormat="1" ht="12.95" customHeight="1">
      <c r="A79" s="862" t="s">
        <v>100</v>
      </c>
      <c r="B79" s="1384">
        <v>26.1</v>
      </c>
      <c r="C79" s="1384">
        <v>61.1</v>
      </c>
      <c r="D79" s="1385">
        <v>37.5</v>
      </c>
      <c r="E79" s="1385">
        <v>27.1</v>
      </c>
      <c r="F79" s="1385">
        <v>12.4</v>
      </c>
    </row>
    <row r="80" spans="1:6" s="1383" customFormat="1" ht="12.95" customHeight="1">
      <c r="A80" s="795" t="s">
        <v>101</v>
      </c>
      <c r="B80" s="1384">
        <v>8.1999999999999993</v>
      </c>
      <c r="C80" s="1384">
        <v>7.1</v>
      </c>
      <c r="D80" s="1385">
        <v>4.5</v>
      </c>
      <c r="E80" s="1385">
        <v>5.2</v>
      </c>
      <c r="F80" s="1385">
        <v>7.8</v>
      </c>
    </row>
    <row r="81" spans="1:6" s="1383" customFormat="1" ht="12.95" customHeight="1">
      <c r="A81" s="862" t="s">
        <v>133</v>
      </c>
      <c r="B81" s="1388">
        <v>26.6</v>
      </c>
      <c r="C81" s="1388">
        <v>70</v>
      </c>
      <c r="D81" s="1385">
        <v>39.799999999999997</v>
      </c>
      <c r="E81" s="1385">
        <v>62.8</v>
      </c>
      <c r="F81" s="1385">
        <v>38.799999999999997</v>
      </c>
    </row>
    <row r="82" spans="1:6" s="1383" customFormat="1" ht="12.95" customHeight="1">
      <c r="A82" s="795" t="s">
        <v>103</v>
      </c>
      <c r="B82" s="1388">
        <v>9</v>
      </c>
      <c r="C82" s="1388">
        <v>8.4</v>
      </c>
      <c r="D82" s="1385">
        <v>4.9000000000000004</v>
      </c>
      <c r="E82" s="1385">
        <v>4.4000000000000004</v>
      </c>
      <c r="F82" s="1385">
        <v>2.8</v>
      </c>
    </row>
    <row r="83" spans="1:6" s="1383" customFormat="1" ht="12.95" customHeight="1">
      <c r="A83" s="862" t="s">
        <v>134</v>
      </c>
      <c r="B83" s="1388">
        <v>14.8</v>
      </c>
      <c r="C83" s="1388">
        <v>25</v>
      </c>
      <c r="D83" s="1385">
        <v>15.6</v>
      </c>
      <c r="E83" s="1385">
        <v>3.4</v>
      </c>
      <c r="F83" s="1385">
        <v>1.2</v>
      </c>
    </row>
    <row r="84" spans="1:6" s="1383" customFormat="1" ht="12.95" customHeight="1">
      <c r="A84" s="795" t="s">
        <v>105</v>
      </c>
      <c r="B84" s="1388">
        <v>6.3</v>
      </c>
      <c r="C84" s="1388">
        <v>13.9</v>
      </c>
      <c r="D84" s="1385">
        <v>5.3</v>
      </c>
      <c r="E84" s="1385">
        <v>10.4</v>
      </c>
      <c r="F84" s="1385">
        <v>6.8</v>
      </c>
    </row>
    <row r="85" spans="1:6" s="1383" customFormat="1" ht="9" customHeight="1">
      <c r="B85" s="1384"/>
      <c r="C85" s="1384"/>
      <c r="D85" s="1385"/>
      <c r="E85" s="1385"/>
      <c r="F85" s="1385"/>
    </row>
    <row r="86" spans="1:6" s="1383" customFormat="1" ht="12.95" customHeight="1">
      <c r="A86" s="1092" t="s">
        <v>106</v>
      </c>
      <c r="B86" s="1398">
        <v>20.7</v>
      </c>
      <c r="C86" s="1398">
        <v>14.4</v>
      </c>
      <c r="D86" s="1399">
        <v>12.9</v>
      </c>
      <c r="E86" s="1399">
        <v>11.1</v>
      </c>
      <c r="F86" s="1399">
        <v>9.1</v>
      </c>
    </row>
    <row r="87" spans="1:6" s="1383" customFormat="1" ht="11.25" customHeight="1">
      <c r="A87" s="1092"/>
      <c r="B87" s="1398"/>
      <c r="C87" s="1395"/>
      <c r="D87" s="1385"/>
      <c r="E87" s="1385"/>
      <c r="F87" s="1385"/>
    </row>
    <row r="88" spans="1:6" s="1383" customFormat="1" ht="12.95" customHeight="1">
      <c r="A88" s="1093" t="s">
        <v>135</v>
      </c>
      <c r="B88" s="1388">
        <v>83.1</v>
      </c>
      <c r="C88" s="1394">
        <v>55.2</v>
      </c>
      <c r="D88" s="1385">
        <v>71.5</v>
      </c>
      <c r="E88" s="1385">
        <v>50.7</v>
      </c>
      <c r="F88" s="1385">
        <v>32.799999999999997</v>
      </c>
    </row>
    <row r="89" spans="1:6" s="1383" customFormat="1" ht="12.95" customHeight="1">
      <c r="A89" s="773" t="s">
        <v>108</v>
      </c>
      <c r="B89" s="1384">
        <v>10.9</v>
      </c>
      <c r="C89" s="1391">
        <v>2.8</v>
      </c>
      <c r="D89" s="1385">
        <v>1.6</v>
      </c>
      <c r="E89" s="1385">
        <v>1.7</v>
      </c>
      <c r="F89" s="1385">
        <v>4.0999999999999996</v>
      </c>
    </row>
    <row r="90" spans="1:6" s="1383" customFormat="1" ht="12.95" customHeight="1">
      <c r="A90" s="1109" t="s">
        <v>616</v>
      </c>
      <c r="B90" s="1384">
        <v>10.3</v>
      </c>
      <c r="C90" s="1394">
        <v>6.5</v>
      </c>
      <c r="D90" s="1385">
        <v>5.4</v>
      </c>
      <c r="E90" s="1385">
        <v>5.9</v>
      </c>
      <c r="F90" s="1385">
        <v>4.7</v>
      </c>
    </row>
    <row r="91" spans="1:6" s="1383" customFormat="1" ht="12.95" customHeight="1">
      <c r="A91" s="1093" t="s">
        <v>109</v>
      </c>
      <c r="B91" s="1384">
        <v>6.9</v>
      </c>
      <c r="C91" s="1394">
        <v>1.6</v>
      </c>
      <c r="D91" s="1385">
        <v>7.7</v>
      </c>
      <c r="E91" s="1385">
        <v>7.4</v>
      </c>
      <c r="F91" s="1385">
        <v>4.4000000000000004</v>
      </c>
    </row>
    <row r="92" spans="1:6" s="1383" customFormat="1" ht="12.95" customHeight="1">
      <c r="A92" s="1093" t="s">
        <v>110</v>
      </c>
      <c r="B92" s="1388">
        <v>6.7</v>
      </c>
      <c r="C92" s="1394">
        <v>2.9</v>
      </c>
      <c r="D92" s="1392" t="s">
        <v>37</v>
      </c>
      <c r="E92" s="1392">
        <v>2.8</v>
      </c>
      <c r="F92" s="1392">
        <v>5.8</v>
      </c>
    </row>
    <row r="93" spans="1:6" s="1383" customFormat="1" ht="10.5" customHeight="1">
      <c r="A93" s="1379"/>
      <c r="B93" s="1384"/>
      <c r="C93" s="1384"/>
      <c r="D93" s="1385"/>
      <c r="E93" s="1385"/>
      <c r="F93" s="1385"/>
    </row>
    <row r="94" spans="1:6" s="1383" customFormat="1" ht="12.95" customHeight="1">
      <c r="A94" s="1091" t="s">
        <v>5</v>
      </c>
      <c r="B94" s="1395">
        <v>10.9</v>
      </c>
      <c r="C94" s="1395">
        <v>11.3</v>
      </c>
      <c r="D94" s="1387">
        <v>6.7</v>
      </c>
      <c r="E94" s="1387">
        <v>4.8</v>
      </c>
      <c r="F94" s="1387">
        <v>5.9</v>
      </c>
    </row>
    <row r="95" spans="1:6" s="1383" customFormat="1" ht="9.75" customHeight="1">
      <c r="A95" s="1091"/>
      <c r="B95" s="1395"/>
      <c r="C95" s="1395"/>
      <c r="D95" s="1385"/>
      <c r="E95" s="1385"/>
      <c r="F95" s="1385"/>
    </row>
    <row r="96" spans="1:6" s="1383" customFormat="1" ht="12.95" customHeight="1">
      <c r="A96" s="1093" t="s">
        <v>111</v>
      </c>
      <c r="B96" s="1391">
        <v>8.5</v>
      </c>
      <c r="C96" s="1394">
        <v>11</v>
      </c>
      <c r="D96" s="1385">
        <v>6.7</v>
      </c>
      <c r="E96" s="1385">
        <v>6.3</v>
      </c>
      <c r="F96" s="1385">
        <v>5.4</v>
      </c>
    </row>
    <row r="97" spans="1:6" s="1383" customFormat="1" ht="12.95" customHeight="1">
      <c r="A97" s="1093" t="s">
        <v>114</v>
      </c>
      <c r="B97" s="1391">
        <v>9.6</v>
      </c>
      <c r="C97" s="1394">
        <v>31.1</v>
      </c>
      <c r="D97" s="1385">
        <v>13.4</v>
      </c>
      <c r="E97" s="1385">
        <v>13.7</v>
      </c>
      <c r="F97" s="1385">
        <v>5.5</v>
      </c>
    </row>
    <row r="98" spans="1:6" s="1383" customFormat="1" ht="12.95" customHeight="1">
      <c r="A98" s="1093" t="s">
        <v>123</v>
      </c>
      <c r="B98" s="1394">
        <v>3.7</v>
      </c>
      <c r="C98" s="1394">
        <v>40.1</v>
      </c>
      <c r="D98" s="1385">
        <v>35.6</v>
      </c>
      <c r="E98" s="1385">
        <v>13.5</v>
      </c>
      <c r="F98" s="1385">
        <v>4.0999999999999996</v>
      </c>
    </row>
    <row r="99" spans="1:6" s="1383" customFormat="1" ht="12.95" customHeight="1">
      <c r="A99" s="1093" t="s">
        <v>112</v>
      </c>
      <c r="B99" s="1391">
        <v>22.9</v>
      </c>
      <c r="C99" s="1391">
        <v>16.399999999999999</v>
      </c>
      <c r="D99" s="1385">
        <v>18.2</v>
      </c>
      <c r="E99" s="1385">
        <v>5.7</v>
      </c>
      <c r="F99" s="1385">
        <v>5.7</v>
      </c>
    </row>
    <row r="100" spans="1:6" s="1383" customFormat="1" ht="12.95" customHeight="1">
      <c r="A100" s="1093" t="s">
        <v>113</v>
      </c>
      <c r="B100" s="1391">
        <v>15.7</v>
      </c>
      <c r="C100" s="1391">
        <v>19.399999999999999</v>
      </c>
      <c r="D100" s="1385">
        <v>5.8</v>
      </c>
      <c r="E100" s="1385">
        <v>6.7</v>
      </c>
      <c r="F100" s="1385">
        <v>9.6</v>
      </c>
    </row>
    <row r="101" spans="1:6" s="1383" customFormat="1" ht="12.95" customHeight="1">
      <c r="A101" s="1093" t="s">
        <v>115</v>
      </c>
      <c r="B101" s="1391">
        <v>7.5</v>
      </c>
      <c r="C101" s="1391">
        <v>10.1</v>
      </c>
      <c r="D101" s="1385">
        <v>2.7</v>
      </c>
      <c r="E101" s="1385">
        <v>0.9</v>
      </c>
      <c r="F101" s="1385">
        <v>4.7</v>
      </c>
    </row>
    <row r="102" spans="1:6" s="1383" customFormat="1" ht="12.95" customHeight="1">
      <c r="A102" s="1095" t="s">
        <v>56</v>
      </c>
      <c r="B102" s="1391"/>
      <c r="C102" s="1391"/>
      <c r="D102" s="1385"/>
      <c r="E102" s="1385"/>
      <c r="F102" s="1385"/>
    </row>
    <row r="103" spans="1:6" s="1383" customFormat="1" ht="12.95" customHeight="1">
      <c r="A103" s="794" t="s">
        <v>139</v>
      </c>
      <c r="B103" s="1391">
        <v>24.3</v>
      </c>
      <c r="C103" s="1394">
        <v>26</v>
      </c>
      <c r="D103" s="1385">
        <v>14</v>
      </c>
      <c r="E103" s="1385">
        <v>5.6</v>
      </c>
      <c r="F103" s="1392" t="s">
        <v>37</v>
      </c>
    </row>
    <row r="104" spans="1:6" s="1383" customFormat="1" ht="12.95" customHeight="1">
      <c r="A104" s="794" t="s">
        <v>140</v>
      </c>
      <c r="B104" s="1394">
        <v>9.6999999999999993</v>
      </c>
      <c r="C104" s="1394" t="s">
        <v>37</v>
      </c>
      <c r="D104" s="1394" t="s">
        <v>37</v>
      </c>
      <c r="E104" s="1394" t="s">
        <v>37</v>
      </c>
      <c r="F104" s="1394">
        <v>12.7</v>
      </c>
    </row>
    <row r="105" spans="1:6" s="1383" customFormat="1" ht="12.95" customHeight="1">
      <c r="A105" s="792" t="s">
        <v>153</v>
      </c>
      <c r="B105" s="1391">
        <v>4.9000000000000004</v>
      </c>
      <c r="C105" s="1391">
        <v>10.199999999999999</v>
      </c>
      <c r="D105" s="1385">
        <v>4.9000000000000004</v>
      </c>
      <c r="E105" s="1385">
        <v>2.2000000000000002</v>
      </c>
      <c r="F105" s="1385">
        <v>5.4</v>
      </c>
    </row>
    <row r="106" spans="1:6" s="1383" customFormat="1" ht="12.95" customHeight="1">
      <c r="A106" s="792" t="s">
        <v>118</v>
      </c>
      <c r="B106" s="1391">
        <v>11.3</v>
      </c>
      <c r="C106" s="1394">
        <v>10</v>
      </c>
      <c r="D106" s="1385">
        <v>0.9</v>
      </c>
      <c r="E106" s="1385">
        <v>8.6</v>
      </c>
      <c r="F106" s="1385">
        <v>7.1</v>
      </c>
    </row>
    <row r="107" spans="1:6" s="1383" customFormat="1" ht="12.95" customHeight="1">
      <c r="A107" s="794" t="s">
        <v>141</v>
      </c>
      <c r="B107" s="1391">
        <v>27.5</v>
      </c>
      <c r="C107" s="1391">
        <v>30.6</v>
      </c>
      <c r="D107" s="1385">
        <v>4.4000000000000004</v>
      </c>
      <c r="E107" s="1385">
        <v>28.1</v>
      </c>
      <c r="F107" s="1385">
        <v>10.1</v>
      </c>
    </row>
    <row r="108" spans="1:6" s="1383" customFormat="1" ht="12.95" customHeight="1">
      <c r="A108" s="1093" t="s">
        <v>119</v>
      </c>
      <c r="B108" s="1394">
        <v>6.3</v>
      </c>
      <c r="C108" s="1391">
        <v>5.2</v>
      </c>
      <c r="D108" s="1385">
        <v>3.4</v>
      </c>
      <c r="E108" s="1385">
        <v>4.4000000000000004</v>
      </c>
      <c r="F108" s="1385">
        <v>6.8</v>
      </c>
    </row>
    <row r="109" spans="1:6" s="1383" customFormat="1" ht="12.95" customHeight="1">
      <c r="A109" s="1096" t="s">
        <v>120</v>
      </c>
      <c r="B109" s="1394">
        <v>127</v>
      </c>
      <c r="C109" s="1391">
        <v>30.5</v>
      </c>
      <c r="D109" s="1385">
        <v>49.6</v>
      </c>
      <c r="E109" s="1385">
        <v>42.7</v>
      </c>
      <c r="F109" s="1385">
        <v>14</v>
      </c>
    </row>
    <row r="110" spans="1:6" s="1383" customFormat="1" ht="12.95" customHeight="1">
      <c r="A110" s="1093" t="s">
        <v>121</v>
      </c>
      <c r="B110" s="1394">
        <v>5</v>
      </c>
      <c r="C110" s="1391">
        <v>10.1</v>
      </c>
      <c r="D110" s="1385">
        <v>3.4</v>
      </c>
      <c r="E110" s="1385">
        <v>4.2</v>
      </c>
      <c r="F110" s="1385">
        <v>4.7</v>
      </c>
    </row>
    <row r="111" spans="1:6" s="1383" customFormat="1" ht="12.95" customHeight="1">
      <c r="A111" s="1093" t="s">
        <v>122</v>
      </c>
      <c r="B111" s="1394">
        <v>7</v>
      </c>
      <c r="C111" s="1394">
        <v>9.1999999999999993</v>
      </c>
      <c r="D111" s="1385">
        <v>4.3</v>
      </c>
      <c r="E111" s="1385">
        <v>4.7</v>
      </c>
      <c r="F111" s="1385">
        <v>5.0999999999999996</v>
      </c>
    </row>
    <row r="112" spans="1:6" s="1383" customFormat="1" ht="12.95" customHeight="1">
      <c r="B112" s="1384"/>
      <c r="C112" s="1384"/>
      <c r="D112" s="1385"/>
      <c r="E112" s="1385"/>
      <c r="F112" s="1385"/>
    </row>
    <row r="113" spans="1:6" s="1383" customFormat="1" ht="12.95" customHeight="1">
      <c r="A113" s="20" t="s">
        <v>10</v>
      </c>
      <c r="B113" s="1382">
        <v>16.5</v>
      </c>
      <c r="C113" s="1382">
        <v>20.3</v>
      </c>
      <c r="D113" s="1382">
        <v>46.8</v>
      </c>
      <c r="E113" s="1382">
        <v>32.4</v>
      </c>
      <c r="F113" s="1382">
        <v>26.7</v>
      </c>
    </row>
    <row r="114" spans="1:6" s="1383" customFormat="1" ht="12.95" customHeight="1">
      <c r="A114" s="799"/>
      <c r="B114" s="1384"/>
      <c r="C114" s="1384"/>
      <c r="D114" s="1382"/>
      <c r="E114" s="1382"/>
      <c r="F114" s="1382"/>
    </row>
    <row r="115" spans="1:6" s="1383" customFormat="1" ht="12.95" customHeight="1">
      <c r="A115" s="20" t="s">
        <v>11</v>
      </c>
      <c r="B115" s="1382">
        <v>30</v>
      </c>
      <c r="C115" s="1382">
        <v>27.5</v>
      </c>
      <c r="D115" s="1382">
        <v>64.400000000000006</v>
      </c>
      <c r="E115" s="1382">
        <v>45.1</v>
      </c>
      <c r="F115" s="1382">
        <v>30.9</v>
      </c>
    </row>
    <row r="116" spans="1:6" s="1383" customFormat="1" ht="10.5" customHeight="1">
      <c r="A116" s="831"/>
      <c r="B116" s="1400"/>
      <c r="C116" s="1400"/>
      <c r="D116" s="1400"/>
      <c r="E116" s="1401"/>
      <c r="F116" s="1401"/>
    </row>
    <row r="117" spans="1:6" s="1383" customFormat="1" ht="12.95" customHeight="1">
      <c r="B117" s="1391"/>
      <c r="C117" s="1391"/>
      <c r="D117" s="1391"/>
      <c r="E117" s="1385"/>
      <c r="F117" s="1385"/>
    </row>
    <row r="118" spans="1:6" s="1383" customFormat="1">
      <c r="B118" s="1394"/>
      <c r="C118" s="1394"/>
      <c r="D118" s="1394"/>
      <c r="E118" s="1394"/>
    </row>
    <row r="119" spans="1:6" s="1383" customFormat="1">
      <c r="B119" s="1394"/>
      <c r="C119" s="1394"/>
      <c r="D119" s="1394"/>
      <c r="E119" s="1394"/>
    </row>
    <row r="120" spans="1:6" s="1383" customFormat="1">
      <c r="B120" s="1394"/>
      <c r="C120" s="1394"/>
      <c r="D120" s="1394"/>
      <c r="E120" s="1394"/>
    </row>
    <row r="121" spans="1:6" s="1383" customFormat="1">
      <c r="B121" s="1394"/>
      <c r="C121" s="1394"/>
      <c r="D121" s="1394"/>
      <c r="E121" s="1394"/>
    </row>
    <row r="122" spans="1:6" s="1383" customFormat="1">
      <c r="B122" s="1394"/>
      <c r="C122" s="1394"/>
      <c r="D122" s="1394"/>
      <c r="E122" s="1394"/>
    </row>
    <row r="123" spans="1:6" s="1383" customFormat="1">
      <c r="B123" s="1394"/>
      <c r="C123" s="1394"/>
      <c r="D123" s="1394"/>
      <c r="E123" s="1394"/>
    </row>
    <row r="124" spans="1:6" s="1383" customFormat="1">
      <c r="B124" s="1394"/>
      <c r="C124" s="1394"/>
      <c r="D124" s="1394"/>
      <c r="E124" s="1394"/>
    </row>
    <row r="125" spans="1:6" s="1383" customFormat="1">
      <c r="B125" s="1394"/>
      <c r="C125" s="1394"/>
      <c r="D125" s="1394"/>
      <c r="E125" s="1394"/>
    </row>
    <row r="126" spans="1:6" s="1383" customFormat="1">
      <c r="B126" s="1394"/>
      <c r="C126" s="1394"/>
      <c r="D126" s="1394"/>
      <c r="E126" s="1394"/>
    </row>
    <row r="127" spans="1:6" s="1383" customFormat="1">
      <c r="B127" s="1394"/>
      <c r="C127" s="1394"/>
      <c r="D127" s="1394"/>
      <c r="E127" s="1394"/>
    </row>
    <row r="128" spans="1:6" s="1383" customFormat="1">
      <c r="B128" s="1394"/>
      <c r="C128" s="1394"/>
      <c r="D128" s="1394"/>
      <c r="E128" s="1394"/>
    </row>
    <row r="129" spans="1:5" s="1383" customFormat="1">
      <c r="B129" s="1394"/>
      <c r="C129" s="1394"/>
      <c r="D129" s="1394"/>
      <c r="E129" s="1394"/>
    </row>
    <row r="130" spans="1:5" s="1383" customFormat="1">
      <c r="B130" s="1394"/>
      <c r="C130" s="1394"/>
      <c r="D130" s="1394"/>
      <c r="E130" s="1394"/>
    </row>
    <row r="131" spans="1:5" s="1383" customFormat="1">
      <c r="B131" s="1394"/>
      <c r="C131" s="1394"/>
      <c r="D131" s="1394"/>
      <c r="E131" s="1394"/>
    </row>
    <row r="132" spans="1:5" s="1383" customFormat="1">
      <c r="B132" s="1394"/>
      <c r="C132" s="1394"/>
      <c r="D132" s="1394"/>
      <c r="E132" s="1394"/>
    </row>
    <row r="133" spans="1:5" s="1383" customFormat="1">
      <c r="B133" s="1394"/>
      <c r="C133" s="1394"/>
      <c r="D133" s="1394"/>
      <c r="E133" s="1394"/>
    </row>
    <row r="134" spans="1:5" s="1383" customFormat="1">
      <c r="B134" s="1394"/>
      <c r="C134" s="1394"/>
      <c r="D134" s="1394"/>
      <c r="E134" s="1394"/>
    </row>
    <row r="135" spans="1:5" s="1383" customFormat="1">
      <c r="B135" s="1394"/>
      <c r="C135" s="1394"/>
      <c r="D135" s="1394"/>
      <c r="E135" s="1394"/>
    </row>
    <row r="136" spans="1:5" s="1383" customFormat="1">
      <c r="B136" s="1394"/>
      <c r="C136" s="1394"/>
      <c r="D136" s="1394"/>
      <c r="E136" s="1394"/>
    </row>
    <row r="137" spans="1:5" s="1383" customFormat="1">
      <c r="A137" s="1402"/>
      <c r="B137" s="1394"/>
      <c r="C137" s="1394"/>
      <c r="D137" s="1394"/>
      <c r="E137" s="1394"/>
    </row>
    <row r="138" spans="1:5" s="1402" customFormat="1">
      <c r="B138" s="1394"/>
      <c r="C138" s="1394"/>
      <c r="D138" s="1394"/>
      <c r="E138" s="1394"/>
    </row>
    <row r="139" spans="1:5" s="1402" customFormat="1">
      <c r="B139" s="1394"/>
      <c r="C139" s="1394"/>
      <c r="D139" s="1394"/>
      <c r="E139" s="1394"/>
    </row>
    <row r="140" spans="1:5" s="1402" customFormat="1">
      <c r="B140" s="1394"/>
      <c r="C140" s="1394"/>
      <c r="D140" s="1394"/>
      <c r="E140" s="1394"/>
    </row>
    <row r="141" spans="1:5" s="1402" customFormat="1">
      <c r="B141" s="1394"/>
      <c r="C141" s="1394"/>
      <c r="D141" s="1394"/>
      <c r="E141" s="1394"/>
    </row>
    <row r="142" spans="1:5" s="1402" customFormat="1">
      <c r="B142" s="1394"/>
      <c r="C142" s="1394"/>
      <c r="D142" s="1394"/>
      <c r="E142" s="1394"/>
    </row>
    <row r="143" spans="1:5" s="1402" customFormat="1">
      <c r="A143" s="1370"/>
      <c r="B143" s="1394"/>
      <c r="C143" s="1394"/>
      <c r="D143" s="1394"/>
      <c r="E143" s="1394"/>
    </row>
    <row r="144" spans="1:5">
      <c r="B144" s="1394"/>
      <c r="C144" s="1394"/>
      <c r="D144" s="1394"/>
      <c r="E144" s="1394"/>
    </row>
    <row r="145" spans="2:5">
      <c r="B145" s="1394"/>
      <c r="C145" s="1394"/>
      <c r="D145" s="1394"/>
      <c r="E145" s="1394"/>
    </row>
  </sheetData>
  <mergeCells count="1">
    <mergeCell ref="A1:C1"/>
  </mergeCells>
  <hyperlinks>
    <hyperlink ref="A1" location="Содержание!A1" display="Вернуться в СОДЕРЖАНИЕ" xr:uid="{22305C1E-5D4A-41EE-9295-8477CDDB37A8}"/>
  </hyperlinks>
  <pageMargins left="0.78740157480314965" right="0.78740157480314965" top="0.78740157480314965" bottom="0.78740157480314965" header="0.51181102362204722" footer="0.43307086614173229"/>
  <pageSetup paperSize="9" firstPageNumber="158" orientation="portrait" useFirstPageNumber="1" r:id="rId1"/>
  <headerFooter alignWithMargins="0">
    <oddFooter>&amp;C&amp;"Times New Roman Cyr,обычный"&amp;9&amp;P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T47"/>
  <sheetViews>
    <sheetView topLeftCell="A25" zoomScale="110" zoomScaleNormal="110" workbookViewId="0">
      <selection activeCell="R45" sqref="R45"/>
    </sheetView>
  </sheetViews>
  <sheetFormatPr defaultColWidth="9.140625" defaultRowHeight="12.75"/>
  <cols>
    <col min="1" max="1" width="20.42578125" customWidth="1"/>
    <col min="2" max="2" width="6.140625" style="10" customWidth="1"/>
    <col min="3" max="3" width="4.42578125" style="10" customWidth="1"/>
    <col min="4" max="4" width="5.28515625" style="10" customWidth="1"/>
    <col min="5" max="7" width="4.42578125" style="10" customWidth="1"/>
    <col min="8" max="8" width="5" style="10" customWidth="1"/>
    <col min="9" max="9" width="5.140625" style="10" customWidth="1"/>
    <col min="10" max="10" width="5.5703125" style="10" customWidth="1"/>
    <col min="11" max="11" width="5.42578125" style="10" customWidth="1"/>
    <col min="12" max="12" width="5.7109375" style="10" customWidth="1"/>
    <col min="13" max="13" width="5.42578125" style="10" customWidth="1"/>
    <col min="14" max="14" width="5.5703125" style="10" customWidth="1"/>
    <col min="245" max="245" width="19.28515625" customWidth="1"/>
    <col min="246" max="246" width="6" customWidth="1"/>
    <col min="247" max="247" width="5" customWidth="1"/>
    <col min="248" max="248" width="5.28515625" customWidth="1"/>
    <col min="249" max="249" width="4.85546875" customWidth="1"/>
    <col min="250" max="250" width="5" customWidth="1"/>
    <col min="251" max="251" width="4.42578125" customWidth="1"/>
    <col min="252" max="252" width="5" customWidth="1"/>
    <col min="253" max="253" width="5.140625" customWidth="1"/>
    <col min="254" max="254" width="5.5703125" customWidth="1"/>
    <col min="255" max="255" width="5.42578125" customWidth="1"/>
    <col min="256" max="256" width="5.7109375" customWidth="1"/>
    <col min="257" max="258" width="5.85546875" customWidth="1"/>
    <col min="259" max="265" width="0" hidden="1" customWidth="1"/>
    <col min="501" max="501" width="19.28515625" customWidth="1"/>
    <col min="502" max="502" width="6" customWidth="1"/>
    <col min="503" max="503" width="5" customWidth="1"/>
    <col min="504" max="504" width="5.28515625" customWidth="1"/>
    <col min="505" max="505" width="4.85546875" customWidth="1"/>
    <col min="506" max="506" width="5" customWidth="1"/>
    <col min="507" max="507" width="4.42578125" customWidth="1"/>
    <col min="508" max="508" width="5" customWidth="1"/>
    <col min="509" max="509" width="5.140625" customWidth="1"/>
    <col min="510" max="510" width="5.5703125" customWidth="1"/>
    <col min="511" max="511" width="5.42578125" customWidth="1"/>
    <col min="512" max="512" width="5.7109375" customWidth="1"/>
    <col min="513" max="514" width="5.85546875" customWidth="1"/>
    <col min="515" max="521" width="0" hidden="1" customWidth="1"/>
    <col min="757" max="757" width="19.28515625" customWidth="1"/>
    <col min="758" max="758" width="6" customWidth="1"/>
    <col min="759" max="759" width="5" customWidth="1"/>
    <col min="760" max="760" width="5.28515625" customWidth="1"/>
    <col min="761" max="761" width="4.85546875" customWidth="1"/>
    <col min="762" max="762" width="5" customWidth="1"/>
    <col min="763" max="763" width="4.42578125" customWidth="1"/>
    <col min="764" max="764" width="5" customWidth="1"/>
    <col min="765" max="765" width="5.140625" customWidth="1"/>
    <col min="766" max="766" width="5.5703125" customWidth="1"/>
    <col min="767" max="767" width="5.42578125" customWidth="1"/>
    <col min="768" max="768" width="5.7109375" customWidth="1"/>
    <col min="769" max="770" width="5.85546875" customWidth="1"/>
    <col min="771" max="777" width="0" hidden="1" customWidth="1"/>
    <col min="1013" max="1013" width="19.28515625" customWidth="1"/>
    <col min="1014" max="1014" width="6" customWidth="1"/>
    <col min="1015" max="1015" width="5" customWidth="1"/>
    <col min="1016" max="1016" width="5.28515625" customWidth="1"/>
    <col min="1017" max="1017" width="4.85546875" customWidth="1"/>
    <col min="1018" max="1018" width="5" customWidth="1"/>
    <col min="1019" max="1019" width="4.42578125" customWidth="1"/>
    <col min="1020" max="1020" width="5" customWidth="1"/>
    <col min="1021" max="1021" width="5.140625" customWidth="1"/>
    <col min="1022" max="1022" width="5.5703125" customWidth="1"/>
    <col min="1023" max="1023" width="5.42578125" customWidth="1"/>
    <col min="1024" max="1024" width="5.7109375" customWidth="1"/>
    <col min="1025" max="1026" width="5.85546875" customWidth="1"/>
    <col min="1027" max="1033" width="0" hidden="1" customWidth="1"/>
    <col min="1269" max="1269" width="19.28515625" customWidth="1"/>
    <col min="1270" max="1270" width="6" customWidth="1"/>
    <col min="1271" max="1271" width="5" customWidth="1"/>
    <col min="1272" max="1272" width="5.28515625" customWidth="1"/>
    <col min="1273" max="1273" width="4.85546875" customWidth="1"/>
    <col min="1274" max="1274" width="5" customWidth="1"/>
    <col min="1275" max="1275" width="4.42578125" customWidth="1"/>
    <col min="1276" max="1276" width="5" customWidth="1"/>
    <col min="1277" max="1277" width="5.140625" customWidth="1"/>
    <col min="1278" max="1278" width="5.5703125" customWidth="1"/>
    <col min="1279" max="1279" width="5.42578125" customWidth="1"/>
    <col min="1280" max="1280" width="5.7109375" customWidth="1"/>
    <col min="1281" max="1282" width="5.85546875" customWidth="1"/>
    <col min="1283" max="1289" width="0" hidden="1" customWidth="1"/>
    <col min="1525" max="1525" width="19.28515625" customWidth="1"/>
    <col min="1526" max="1526" width="6" customWidth="1"/>
    <col min="1527" max="1527" width="5" customWidth="1"/>
    <col min="1528" max="1528" width="5.28515625" customWidth="1"/>
    <col min="1529" max="1529" width="4.85546875" customWidth="1"/>
    <col min="1530" max="1530" width="5" customWidth="1"/>
    <col min="1531" max="1531" width="4.42578125" customWidth="1"/>
    <col min="1532" max="1532" width="5" customWidth="1"/>
    <col min="1533" max="1533" width="5.140625" customWidth="1"/>
    <col min="1534" max="1534" width="5.5703125" customWidth="1"/>
    <col min="1535" max="1535" width="5.42578125" customWidth="1"/>
    <col min="1536" max="1536" width="5.7109375" customWidth="1"/>
    <col min="1537" max="1538" width="5.85546875" customWidth="1"/>
    <col min="1539" max="1545" width="0" hidden="1" customWidth="1"/>
    <col min="1781" max="1781" width="19.28515625" customWidth="1"/>
    <col min="1782" max="1782" width="6" customWidth="1"/>
    <col min="1783" max="1783" width="5" customWidth="1"/>
    <col min="1784" max="1784" width="5.28515625" customWidth="1"/>
    <col min="1785" max="1785" width="4.85546875" customWidth="1"/>
    <col min="1786" max="1786" width="5" customWidth="1"/>
    <col min="1787" max="1787" width="4.42578125" customWidth="1"/>
    <col min="1788" max="1788" width="5" customWidth="1"/>
    <col min="1789" max="1789" width="5.140625" customWidth="1"/>
    <col min="1790" max="1790" width="5.5703125" customWidth="1"/>
    <col min="1791" max="1791" width="5.42578125" customWidth="1"/>
    <col min="1792" max="1792" width="5.7109375" customWidth="1"/>
    <col min="1793" max="1794" width="5.85546875" customWidth="1"/>
    <col min="1795" max="1801" width="0" hidden="1" customWidth="1"/>
    <col min="2037" max="2037" width="19.28515625" customWidth="1"/>
    <col min="2038" max="2038" width="6" customWidth="1"/>
    <col min="2039" max="2039" width="5" customWidth="1"/>
    <col min="2040" max="2040" width="5.28515625" customWidth="1"/>
    <col min="2041" max="2041" width="4.85546875" customWidth="1"/>
    <col min="2042" max="2042" width="5" customWidth="1"/>
    <col min="2043" max="2043" width="4.42578125" customWidth="1"/>
    <col min="2044" max="2044" width="5" customWidth="1"/>
    <col min="2045" max="2045" width="5.140625" customWidth="1"/>
    <col min="2046" max="2046" width="5.5703125" customWidth="1"/>
    <col min="2047" max="2047" width="5.42578125" customWidth="1"/>
    <col min="2048" max="2048" width="5.7109375" customWidth="1"/>
    <col min="2049" max="2050" width="5.85546875" customWidth="1"/>
    <col min="2051" max="2057" width="0" hidden="1" customWidth="1"/>
    <col min="2293" max="2293" width="19.28515625" customWidth="1"/>
    <col min="2294" max="2294" width="6" customWidth="1"/>
    <col min="2295" max="2295" width="5" customWidth="1"/>
    <col min="2296" max="2296" width="5.28515625" customWidth="1"/>
    <col min="2297" max="2297" width="4.85546875" customWidth="1"/>
    <col min="2298" max="2298" width="5" customWidth="1"/>
    <col min="2299" max="2299" width="4.42578125" customWidth="1"/>
    <col min="2300" max="2300" width="5" customWidth="1"/>
    <col min="2301" max="2301" width="5.140625" customWidth="1"/>
    <col min="2302" max="2302" width="5.5703125" customWidth="1"/>
    <col min="2303" max="2303" width="5.42578125" customWidth="1"/>
    <col min="2304" max="2304" width="5.7109375" customWidth="1"/>
    <col min="2305" max="2306" width="5.85546875" customWidth="1"/>
    <col min="2307" max="2313" width="0" hidden="1" customWidth="1"/>
    <col min="2549" max="2549" width="19.28515625" customWidth="1"/>
    <col min="2550" max="2550" width="6" customWidth="1"/>
    <col min="2551" max="2551" width="5" customWidth="1"/>
    <col min="2552" max="2552" width="5.28515625" customWidth="1"/>
    <col min="2553" max="2553" width="4.85546875" customWidth="1"/>
    <col min="2554" max="2554" width="5" customWidth="1"/>
    <col min="2555" max="2555" width="4.42578125" customWidth="1"/>
    <col min="2556" max="2556" width="5" customWidth="1"/>
    <col min="2557" max="2557" width="5.140625" customWidth="1"/>
    <col min="2558" max="2558" width="5.5703125" customWidth="1"/>
    <col min="2559" max="2559" width="5.42578125" customWidth="1"/>
    <col min="2560" max="2560" width="5.7109375" customWidth="1"/>
    <col min="2561" max="2562" width="5.85546875" customWidth="1"/>
    <col min="2563" max="2569" width="0" hidden="1" customWidth="1"/>
    <col min="2805" max="2805" width="19.28515625" customWidth="1"/>
    <col min="2806" max="2806" width="6" customWidth="1"/>
    <col min="2807" max="2807" width="5" customWidth="1"/>
    <col min="2808" max="2808" width="5.28515625" customWidth="1"/>
    <col min="2809" max="2809" width="4.85546875" customWidth="1"/>
    <col min="2810" max="2810" width="5" customWidth="1"/>
    <col min="2811" max="2811" width="4.42578125" customWidth="1"/>
    <col min="2812" max="2812" width="5" customWidth="1"/>
    <col min="2813" max="2813" width="5.140625" customWidth="1"/>
    <col min="2814" max="2814" width="5.5703125" customWidth="1"/>
    <col min="2815" max="2815" width="5.42578125" customWidth="1"/>
    <col min="2816" max="2816" width="5.7109375" customWidth="1"/>
    <col min="2817" max="2818" width="5.85546875" customWidth="1"/>
    <col min="2819" max="2825" width="0" hidden="1" customWidth="1"/>
    <col min="3061" max="3061" width="19.28515625" customWidth="1"/>
    <col min="3062" max="3062" width="6" customWidth="1"/>
    <col min="3063" max="3063" width="5" customWidth="1"/>
    <col min="3064" max="3064" width="5.28515625" customWidth="1"/>
    <col min="3065" max="3065" width="4.85546875" customWidth="1"/>
    <col min="3066" max="3066" width="5" customWidth="1"/>
    <col min="3067" max="3067" width="4.42578125" customWidth="1"/>
    <col min="3068" max="3068" width="5" customWidth="1"/>
    <col min="3069" max="3069" width="5.140625" customWidth="1"/>
    <col min="3070" max="3070" width="5.5703125" customWidth="1"/>
    <col min="3071" max="3071" width="5.42578125" customWidth="1"/>
    <col min="3072" max="3072" width="5.7109375" customWidth="1"/>
    <col min="3073" max="3074" width="5.85546875" customWidth="1"/>
    <col min="3075" max="3081" width="0" hidden="1" customWidth="1"/>
    <col min="3317" max="3317" width="19.28515625" customWidth="1"/>
    <col min="3318" max="3318" width="6" customWidth="1"/>
    <col min="3319" max="3319" width="5" customWidth="1"/>
    <col min="3320" max="3320" width="5.28515625" customWidth="1"/>
    <col min="3321" max="3321" width="4.85546875" customWidth="1"/>
    <col min="3322" max="3322" width="5" customWidth="1"/>
    <col min="3323" max="3323" width="4.42578125" customWidth="1"/>
    <col min="3324" max="3324" width="5" customWidth="1"/>
    <col min="3325" max="3325" width="5.140625" customWidth="1"/>
    <col min="3326" max="3326" width="5.5703125" customWidth="1"/>
    <col min="3327" max="3327" width="5.42578125" customWidth="1"/>
    <col min="3328" max="3328" width="5.7109375" customWidth="1"/>
    <col min="3329" max="3330" width="5.85546875" customWidth="1"/>
    <col min="3331" max="3337" width="0" hidden="1" customWidth="1"/>
    <col min="3573" max="3573" width="19.28515625" customWidth="1"/>
    <col min="3574" max="3574" width="6" customWidth="1"/>
    <col min="3575" max="3575" width="5" customWidth="1"/>
    <col min="3576" max="3576" width="5.28515625" customWidth="1"/>
    <col min="3577" max="3577" width="4.85546875" customWidth="1"/>
    <col min="3578" max="3578" width="5" customWidth="1"/>
    <col min="3579" max="3579" width="4.42578125" customWidth="1"/>
    <col min="3580" max="3580" width="5" customWidth="1"/>
    <col min="3581" max="3581" width="5.140625" customWidth="1"/>
    <col min="3582" max="3582" width="5.5703125" customWidth="1"/>
    <col min="3583" max="3583" width="5.42578125" customWidth="1"/>
    <col min="3584" max="3584" width="5.7109375" customWidth="1"/>
    <col min="3585" max="3586" width="5.85546875" customWidth="1"/>
    <col min="3587" max="3593" width="0" hidden="1" customWidth="1"/>
    <col min="3829" max="3829" width="19.28515625" customWidth="1"/>
    <col min="3830" max="3830" width="6" customWidth="1"/>
    <col min="3831" max="3831" width="5" customWidth="1"/>
    <col min="3832" max="3832" width="5.28515625" customWidth="1"/>
    <col min="3833" max="3833" width="4.85546875" customWidth="1"/>
    <col min="3834" max="3834" width="5" customWidth="1"/>
    <col min="3835" max="3835" width="4.42578125" customWidth="1"/>
    <col min="3836" max="3836" width="5" customWidth="1"/>
    <col min="3837" max="3837" width="5.140625" customWidth="1"/>
    <col min="3838" max="3838" width="5.5703125" customWidth="1"/>
    <col min="3839" max="3839" width="5.42578125" customWidth="1"/>
    <col min="3840" max="3840" width="5.7109375" customWidth="1"/>
    <col min="3841" max="3842" width="5.85546875" customWidth="1"/>
    <col min="3843" max="3849" width="0" hidden="1" customWidth="1"/>
    <col min="4085" max="4085" width="19.28515625" customWidth="1"/>
    <col min="4086" max="4086" width="6" customWidth="1"/>
    <col min="4087" max="4087" width="5" customWidth="1"/>
    <col min="4088" max="4088" width="5.28515625" customWidth="1"/>
    <col min="4089" max="4089" width="4.85546875" customWidth="1"/>
    <col min="4090" max="4090" width="5" customWidth="1"/>
    <col min="4091" max="4091" width="4.42578125" customWidth="1"/>
    <col min="4092" max="4092" width="5" customWidth="1"/>
    <col min="4093" max="4093" width="5.140625" customWidth="1"/>
    <col min="4094" max="4094" width="5.5703125" customWidth="1"/>
    <col min="4095" max="4095" width="5.42578125" customWidth="1"/>
    <col min="4096" max="4096" width="5.7109375" customWidth="1"/>
    <col min="4097" max="4098" width="5.85546875" customWidth="1"/>
    <col min="4099" max="4105" width="0" hidden="1" customWidth="1"/>
    <col min="4341" max="4341" width="19.28515625" customWidth="1"/>
    <col min="4342" max="4342" width="6" customWidth="1"/>
    <col min="4343" max="4343" width="5" customWidth="1"/>
    <col min="4344" max="4344" width="5.28515625" customWidth="1"/>
    <col min="4345" max="4345" width="4.85546875" customWidth="1"/>
    <col min="4346" max="4346" width="5" customWidth="1"/>
    <col min="4347" max="4347" width="4.42578125" customWidth="1"/>
    <col min="4348" max="4348" width="5" customWidth="1"/>
    <col min="4349" max="4349" width="5.140625" customWidth="1"/>
    <col min="4350" max="4350" width="5.5703125" customWidth="1"/>
    <col min="4351" max="4351" width="5.42578125" customWidth="1"/>
    <col min="4352" max="4352" width="5.7109375" customWidth="1"/>
    <col min="4353" max="4354" width="5.85546875" customWidth="1"/>
    <col min="4355" max="4361" width="0" hidden="1" customWidth="1"/>
    <col min="4597" max="4597" width="19.28515625" customWidth="1"/>
    <col min="4598" max="4598" width="6" customWidth="1"/>
    <col min="4599" max="4599" width="5" customWidth="1"/>
    <col min="4600" max="4600" width="5.28515625" customWidth="1"/>
    <col min="4601" max="4601" width="4.85546875" customWidth="1"/>
    <col min="4602" max="4602" width="5" customWidth="1"/>
    <col min="4603" max="4603" width="4.42578125" customWidth="1"/>
    <col min="4604" max="4604" width="5" customWidth="1"/>
    <col min="4605" max="4605" width="5.140625" customWidth="1"/>
    <col min="4606" max="4606" width="5.5703125" customWidth="1"/>
    <col min="4607" max="4607" width="5.42578125" customWidth="1"/>
    <col min="4608" max="4608" width="5.7109375" customWidth="1"/>
    <col min="4609" max="4610" width="5.85546875" customWidth="1"/>
    <col min="4611" max="4617" width="0" hidden="1" customWidth="1"/>
    <col min="4853" max="4853" width="19.28515625" customWidth="1"/>
    <col min="4854" max="4854" width="6" customWidth="1"/>
    <col min="4855" max="4855" width="5" customWidth="1"/>
    <col min="4856" max="4856" width="5.28515625" customWidth="1"/>
    <col min="4857" max="4857" width="4.85546875" customWidth="1"/>
    <col min="4858" max="4858" width="5" customWidth="1"/>
    <col min="4859" max="4859" width="4.42578125" customWidth="1"/>
    <col min="4860" max="4860" width="5" customWidth="1"/>
    <col min="4861" max="4861" width="5.140625" customWidth="1"/>
    <col min="4862" max="4862" width="5.5703125" customWidth="1"/>
    <col min="4863" max="4863" width="5.42578125" customWidth="1"/>
    <col min="4864" max="4864" width="5.7109375" customWidth="1"/>
    <col min="4865" max="4866" width="5.85546875" customWidth="1"/>
    <col min="4867" max="4873" width="0" hidden="1" customWidth="1"/>
    <col min="5109" max="5109" width="19.28515625" customWidth="1"/>
    <col min="5110" max="5110" width="6" customWidth="1"/>
    <col min="5111" max="5111" width="5" customWidth="1"/>
    <col min="5112" max="5112" width="5.28515625" customWidth="1"/>
    <col min="5113" max="5113" width="4.85546875" customWidth="1"/>
    <col min="5114" max="5114" width="5" customWidth="1"/>
    <col min="5115" max="5115" width="4.42578125" customWidth="1"/>
    <col min="5116" max="5116" width="5" customWidth="1"/>
    <col min="5117" max="5117" width="5.140625" customWidth="1"/>
    <col min="5118" max="5118" width="5.5703125" customWidth="1"/>
    <col min="5119" max="5119" width="5.42578125" customWidth="1"/>
    <col min="5120" max="5120" width="5.7109375" customWidth="1"/>
    <col min="5121" max="5122" width="5.85546875" customWidth="1"/>
    <col min="5123" max="5129" width="0" hidden="1" customWidth="1"/>
    <col min="5365" max="5365" width="19.28515625" customWidth="1"/>
    <col min="5366" max="5366" width="6" customWidth="1"/>
    <col min="5367" max="5367" width="5" customWidth="1"/>
    <col min="5368" max="5368" width="5.28515625" customWidth="1"/>
    <col min="5369" max="5369" width="4.85546875" customWidth="1"/>
    <col min="5370" max="5370" width="5" customWidth="1"/>
    <col min="5371" max="5371" width="4.42578125" customWidth="1"/>
    <col min="5372" max="5372" width="5" customWidth="1"/>
    <col min="5373" max="5373" width="5.140625" customWidth="1"/>
    <col min="5374" max="5374" width="5.5703125" customWidth="1"/>
    <col min="5375" max="5375" width="5.42578125" customWidth="1"/>
    <col min="5376" max="5376" width="5.7109375" customWidth="1"/>
    <col min="5377" max="5378" width="5.85546875" customWidth="1"/>
    <col min="5379" max="5385" width="0" hidden="1" customWidth="1"/>
    <col min="5621" max="5621" width="19.28515625" customWidth="1"/>
    <col min="5622" max="5622" width="6" customWidth="1"/>
    <col min="5623" max="5623" width="5" customWidth="1"/>
    <col min="5624" max="5624" width="5.28515625" customWidth="1"/>
    <col min="5625" max="5625" width="4.85546875" customWidth="1"/>
    <col min="5626" max="5626" width="5" customWidth="1"/>
    <col min="5627" max="5627" width="4.42578125" customWidth="1"/>
    <col min="5628" max="5628" width="5" customWidth="1"/>
    <col min="5629" max="5629" width="5.140625" customWidth="1"/>
    <col min="5630" max="5630" width="5.5703125" customWidth="1"/>
    <col min="5631" max="5631" width="5.42578125" customWidth="1"/>
    <col min="5632" max="5632" width="5.7109375" customWidth="1"/>
    <col min="5633" max="5634" width="5.85546875" customWidth="1"/>
    <col min="5635" max="5641" width="0" hidden="1" customWidth="1"/>
    <col min="5877" max="5877" width="19.28515625" customWidth="1"/>
    <col min="5878" max="5878" width="6" customWidth="1"/>
    <col min="5879" max="5879" width="5" customWidth="1"/>
    <col min="5880" max="5880" width="5.28515625" customWidth="1"/>
    <col min="5881" max="5881" width="4.85546875" customWidth="1"/>
    <col min="5882" max="5882" width="5" customWidth="1"/>
    <col min="5883" max="5883" width="4.42578125" customWidth="1"/>
    <col min="5884" max="5884" width="5" customWidth="1"/>
    <col min="5885" max="5885" width="5.140625" customWidth="1"/>
    <col min="5886" max="5886" width="5.5703125" customWidth="1"/>
    <col min="5887" max="5887" width="5.42578125" customWidth="1"/>
    <col min="5888" max="5888" width="5.7109375" customWidth="1"/>
    <col min="5889" max="5890" width="5.85546875" customWidth="1"/>
    <col min="5891" max="5897" width="0" hidden="1" customWidth="1"/>
    <col min="6133" max="6133" width="19.28515625" customWidth="1"/>
    <col min="6134" max="6134" width="6" customWidth="1"/>
    <col min="6135" max="6135" width="5" customWidth="1"/>
    <col min="6136" max="6136" width="5.28515625" customWidth="1"/>
    <col min="6137" max="6137" width="4.85546875" customWidth="1"/>
    <col min="6138" max="6138" width="5" customWidth="1"/>
    <col min="6139" max="6139" width="4.42578125" customWidth="1"/>
    <col min="6140" max="6140" width="5" customWidth="1"/>
    <col min="6141" max="6141" width="5.140625" customWidth="1"/>
    <col min="6142" max="6142" width="5.5703125" customWidth="1"/>
    <col min="6143" max="6143" width="5.42578125" customWidth="1"/>
    <col min="6144" max="6144" width="5.7109375" customWidth="1"/>
    <col min="6145" max="6146" width="5.85546875" customWidth="1"/>
    <col min="6147" max="6153" width="0" hidden="1" customWidth="1"/>
    <col min="6389" max="6389" width="19.28515625" customWidth="1"/>
    <col min="6390" max="6390" width="6" customWidth="1"/>
    <col min="6391" max="6391" width="5" customWidth="1"/>
    <col min="6392" max="6392" width="5.28515625" customWidth="1"/>
    <col min="6393" max="6393" width="4.85546875" customWidth="1"/>
    <col min="6394" max="6394" width="5" customWidth="1"/>
    <col min="6395" max="6395" width="4.42578125" customWidth="1"/>
    <col min="6396" max="6396" width="5" customWidth="1"/>
    <col min="6397" max="6397" width="5.140625" customWidth="1"/>
    <col min="6398" max="6398" width="5.5703125" customWidth="1"/>
    <col min="6399" max="6399" width="5.42578125" customWidth="1"/>
    <col min="6400" max="6400" width="5.7109375" customWidth="1"/>
    <col min="6401" max="6402" width="5.85546875" customWidth="1"/>
    <col min="6403" max="6409" width="0" hidden="1" customWidth="1"/>
    <col min="6645" max="6645" width="19.28515625" customWidth="1"/>
    <col min="6646" max="6646" width="6" customWidth="1"/>
    <col min="6647" max="6647" width="5" customWidth="1"/>
    <col min="6648" max="6648" width="5.28515625" customWidth="1"/>
    <col min="6649" max="6649" width="4.85546875" customWidth="1"/>
    <col min="6650" max="6650" width="5" customWidth="1"/>
    <col min="6651" max="6651" width="4.42578125" customWidth="1"/>
    <col min="6652" max="6652" width="5" customWidth="1"/>
    <col min="6653" max="6653" width="5.140625" customWidth="1"/>
    <col min="6654" max="6654" width="5.5703125" customWidth="1"/>
    <col min="6655" max="6655" width="5.42578125" customWidth="1"/>
    <col min="6656" max="6656" width="5.7109375" customWidth="1"/>
    <col min="6657" max="6658" width="5.85546875" customWidth="1"/>
    <col min="6659" max="6665" width="0" hidden="1" customWidth="1"/>
    <col min="6901" max="6901" width="19.28515625" customWidth="1"/>
    <col min="6902" max="6902" width="6" customWidth="1"/>
    <col min="6903" max="6903" width="5" customWidth="1"/>
    <col min="6904" max="6904" width="5.28515625" customWidth="1"/>
    <col min="6905" max="6905" width="4.85546875" customWidth="1"/>
    <col min="6906" max="6906" width="5" customWidth="1"/>
    <col min="6907" max="6907" width="4.42578125" customWidth="1"/>
    <col min="6908" max="6908" width="5" customWidth="1"/>
    <col min="6909" max="6909" width="5.140625" customWidth="1"/>
    <col min="6910" max="6910" width="5.5703125" customWidth="1"/>
    <col min="6911" max="6911" width="5.42578125" customWidth="1"/>
    <col min="6912" max="6912" width="5.7109375" customWidth="1"/>
    <col min="6913" max="6914" width="5.85546875" customWidth="1"/>
    <col min="6915" max="6921" width="0" hidden="1" customWidth="1"/>
    <col min="7157" max="7157" width="19.28515625" customWidth="1"/>
    <col min="7158" max="7158" width="6" customWidth="1"/>
    <col min="7159" max="7159" width="5" customWidth="1"/>
    <col min="7160" max="7160" width="5.28515625" customWidth="1"/>
    <col min="7161" max="7161" width="4.85546875" customWidth="1"/>
    <col min="7162" max="7162" width="5" customWidth="1"/>
    <col min="7163" max="7163" width="4.42578125" customWidth="1"/>
    <col min="7164" max="7164" width="5" customWidth="1"/>
    <col min="7165" max="7165" width="5.140625" customWidth="1"/>
    <col min="7166" max="7166" width="5.5703125" customWidth="1"/>
    <col min="7167" max="7167" width="5.42578125" customWidth="1"/>
    <col min="7168" max="7168" width="5.7109375" customWidth="1"/>
    <col min="7169" max="7170" width="5.85546875" customWidth="1"/>
    <col min="7171" max="7177" width="0" hidden="1" customWidth="1"/>
    <col min="7413" max="7413" width="19.28515625" customWidth="1"/>
    <col min="7414" max="7414" width="6" customWidth="1"/>
    <col min="7415" max="7415" width="5" customWidth="1"/>
    <col min="7416" max="7416" width="5.28515625" customWidth="1"/>
    <col min="7417" max="7417" width="4.85546875" customWidth="1"/>
    <col min="7418" max="7418" width="5" customWidth="1"/>
    <col min="7419" max="7419" width="4.42578125" customWidth="1"/>
    <col min="7420" max="7420" width="5" customWidth="1"/>
    <col min="7421" max="7421" width="5.140625" customWidth="1"/>
    <col min="7422" max="7422" width="5.5703125" customWidth="1"/>
    <col min="7423" max="7423" width="5.42578125" customWidth="1"/>
    <col min="7424" max="7424" width="5.7109375" customWidth="1"/>
    <col min="7425" max="7426" width="5.85546875" customWidth="1"/>
    <col min="7427" max="7433" width="0" hidden="1" customWidth="1"/>
    <col min="7669" max="7669" width="19.28515625" customWidth="1"/>
    <col min="7670" max="7670" width="6" customWidth="1"/>
    <col min="7671" max="7671" width="5" customWidth="1"/>
    <col min="7672" max="7672" width="5.28515625" customWidth="1"/>
    <col min="7673" max="7673" width="4.85546875" customWidth="1"/>
    <col min="7674" max="7674" width="5" customWidth="1"/>
    <col min="7675" max="7675" width="4.42578125" customWidth="1"/>
    <col min="7676" max="7676" width="5" customWidth="1"/>
    <col min="7677" max="7677" width="5.140625" customWidth="1"/>
    <col min="7678" max="7678" width="5.5703125" customWidth="1"/>
    <col min="7679" max="7679" width="5.42578125" customWidth="1"/>
    <col min="7680" max="7680" width="5.7109375" customWidth="1"/>
    <col min="7681" max="7682" width="5.85546875" customWidth="1"/>
    <col min="7683" max="7689" width="0" hidden="1" customWidth="1"/>
    <col min="7925" max="7925" width="19.28515625" customWidth="1"/>
    <col min="7926" max="7926" width="6" customWidth="1"/>
    <col min="7927" max="7927" width="5" customWidth="1"/>
    <col min="7928" max="7928" width="5.28515625" customWidth="1"/>
    <col min="7929" max="7929" width="4.85546875" customWidth="1"/>
    <col min="7930" max="7930" width="5" customWidth="1"/>
    <col min="7931" max="7931" width="4.42578125" customWidth="1"/>
    <col min="7932" max="7932" width="5" customWidth="1"/>
    <col min="7933" max="7933" width="5.140625" customWidth="1"/>
    <col min="7934" max="7934" width="5.5703125" customWidth="1"/>
    <col min="7935" max="7935" width="5.42578125" customWidth="1"/>
    <col min="7936" max="7936" width="5.7109375" customWidth="1"/>
    <col min="7937" max="7938" width="5.85546875" customWidth="1"/>
    <col min="7939" max="7945" width="0" hidden="1" customWidth="1"/>
    <col min="8181" max="8181" width="19.28515625" customWidth="1"/>
    <col min="8182" max="8182" width="6" customWidth="1"/>
    <col min="8183" max="8183" width="5" customWidth="1"/>
    <col min="8184" max="8184" width="5.28515625" customWidth="1"/>
    <col min="8185" max="8185" width="4.85546875" customWidth="1"/>
    <col min="8186" max="8186" width="5" customWidth="1"/>
    <col min="8187" max="8187" width="4.42578125" customWidth="1"/>
    <col min="8188" max="8188" width="5" customWidth="1"/>
    <col min="8189" max="8189" width="5.140625" customWidth="1"/>
    <col min="8190" max="8190" width="5.5703125" customWidth="1"/>
    <col min="8191" max="8191" width="5.42578125" customWidth="1"/>
    <col min="8192" max="8192" width="5.7109375" customWidth="1"/>
    <col min="8193" max="8194" width="5.85546875" customWidth="1"/>
    <col min="8195" max="8201" width="0" hidden="1" customWidth="1"/>
    <col min="8437" max="8437" width="19.28515625" customWidth="1"/>
    <col min="8438" max="8438" width="6" customWidth="1"/>
    <col min="8439" max="8439" width="5" customWidth="1"/>
    <col min="8440" max="8440" width="5.28515625" customWidth="1"/>
    <col min="8441" max="8441" width="4.85546875" customWidth="1"/>
    <col min="8442" max="8442" width="5" customWidth="1"/>
    <col min="8443" max="8443" width="4.42578125" customWidth="1"/>
    <col min="8444" max="8444" width="5" customWidth="1"/>
    <col min="8445" max="8445" width="5.140625" customWidth="1"/>
    <col min="8446" max="8446" width="5.5703125" customWidth="1"/>
    <col min="8447" max="8447" width="5.42578125" customWidth="1"/>
    <col min="8448" max="8448" width="5.7109375" customWidth="1"/>
    <col min="8449" max="8450" width="5.85546875" customWidth="1"/>
    <col min="8451" max="8457" width="0" hidden="1" customWidth="1"/>
    <col min="8693" max="8693" width="19.28515625" customWidth="1"/>
    <col min="8694" max="8694" width="6" customWidth="1"/>
    <col min="8695" max="8695" width="5" customWidth="1"/>
    <col min="8696" max="8696" width="5.28515625" customWidth="1"/>
    <col min="8697" max="8697" width="4.85546875" customWidth="1"/>
    <col min="8698" max="8698" width="5" customWidth="1"/>
    <col min="8699" max="8699" width="4.42578125" customWidth="1"/>
    <col min="8700" max="8700" width="5" customWidth="1"/>
    <col min="8701" max="8701" width="5.140625" customWidth="1"/>
    <col min="8702" max="8702" width="5.5703125" customWidth="1"/>
    <col min="8703" max="8703" width="5.42578125" customWidth="1"/>
    <col min="8704" max="8704" width="5.7109375" customWidth="1"/>
    <col min="8705" max="8706" width="5.85546875" customWidth="1"/>
    <col min="8707" max="8713" width="0" hidden="1" customWidth="1"/>
    <col min="8949" max="8949" width="19.28515625" customWidth="1"/>
    <col min="8950" max="8950" width="6" customWidth="1"/>
    <col min="8951" max="8951" width="5" customWidth="1"/>
    <col min="8952" max="8952" width="5.28515625" customWidth="1"/>
    <col min="8953" max="8953" width="4.85546875" customWidth="1"/>
    <col min="8954" max="8954" width="5" customWidth="1"/>
    <col min="8955" max="8955" width="4.42578125" customWidth="1"/>
    <col min="8956" max="8956" width="5" customWidth="1"/>
    <col min="8957" max="8957" width="5.140625" customWidth="1"/>
    <col min="8958" max="8958" width="5.5703125" customWidth="1"/>
    <col min="8959" max="8959" width="5.42578125" customWidth="1"/>
    <col min="8960" max="8960" width="5.7109375" customWidth="1"/>
    <col min="8961" max="8962" width="5.85546875" customWidth="1"/>
    <col min="8963" max="8969" width="0" hidden="1" customWidth="1"/>
    <col min="9205" max="9205" width="19.28515625" customWidth="1"/>
    <col min="9206" max="9206" width="6" customWidth="1"/>
    <col min="9207" max="9207" width="5" customWidth="1"/>
    <col min="9208" max="9208" width="5.28515625" customWidth="1"/>
    <col min="9209" max="9209" width="4.85546875" customWidth="1"/>
    <col min="9210" max="9210" width="5" customWidth="1"/>
    <col min="9211" max="9211" width="4.42578125" customWidth="1"/>
    <col min="9212" max="9212" width="5" customWidth="1"/>
    <col min="9213" max="9213" width="5.140625" customWidth="1"/>
    <col min="9214" max="9214" width="5.5703125" customWidth="1"/>
    <col min="9215" max="9215" width="5.42578125" customWidth="1"/>
    <col min="9216" max="9216" width="5.7109375" customWidth="1"/>
    <col min="9217" max="9218" width="5.85546875" customWidth="1"/>
    <col min="9219" max="9225" width="0" hidden="1" customWidth="1"/>
    <col min="9461" max="9461" width="19.28515625" customWidth="1"/>
    <col min="9462" max="9462" width="6" customWidth="1"/>
    <col min="9463" max="9463" width="5" customWidth="1"/>
    <col min="9464" max="9464" width="5.28515625" customWidth="1"/>
    <col min="9465" max="9465" width="4.85546875" customWidth="1"/>
    <col min="9466" max="9466" width="5" customWidth="1"/>
    <col min="9467" max="9467" width="4.42578125" customWidth="1"/>
    <col min="9468" max="9468" width="5" customWidth="1"/>
    <col min="9469" max="9469" width="5.140625" customWidth="1"/>
    <col min="9470" max="9470" width="5.5703125" customWidth="1"/>
    <col min="9471" max="9471" width="5.42578125" customWidth="1"/>
    <col min="9472" max="9472" width="5.7109375" customWidth="1"/>
    <col min="9473" max="9474" width="5.85546875" customWidth="1"/>
    <col min="9475" max="9481" width="0" hidden="1" customWidth="1"/>
    <col min="9717" max="9717" width="19.28515625" customWidth="1"/>
    <col min="9718" max="9718" width="6" customWidth="1"/>
    <col min="9719" max="9719" width="5" customWidth="1"/>
    <col min="9720" max="9720" width="5.28515625" customWidth="1"/>
    <col min="9721" max="9721" width="4.85546875" customWidth="1"/>
    <col min="9722" max="9722" width="5" customWidth="1"/>
    <col min="9723" max="9723" width="4.42578125" customWidth="1"/>
    <col min="9724" max="9724" width="5" customWidth="1"/>
    <col min="9725" max="9725" width="5.140625" customWidth="1"/>
    <col min="9726" max="9726" width="5.5703125" customWidth="1"/>
    <col min="9727" max="9727" width="5.42578125" customWidth="1"/>
    <col min="9728" max="9728" width="5.7109375" customWidth="1"/>
    <col min="9729" max="9730" width="5.85546875" customWidth="1"/>
    <col min="9731" max="9737" width="0" hidden="1" customWidth="1"/>
    <col min="9973" max="9973" width="19.28515625" customWidth="1"/>
    <col min="9974" max="9974" width="6" customWidth="1"/>
    <col min="9975" max="9975" width="5" customWidth="1"/>
    <col min="9976" max="9976" width="5.28515625" customWidth="1"/>
    <col min="9977" max="9977" width="4.85546875" customWidth="1"/>
    <col min="9978" max="9978" width="5" customWidth="1"/>
    <col min="9979" max="9979" width="4.42578125" customWidth="1"/>
    <col min="9980" max="9980" width="5" customWidth="1"/>
    <col min="9981" max="9981" width="5.140625" customWidth="1"/>
    <col min="9982" max="9982" width="5.5703125" customWidth="1"/>
    <col min="9983" max="9983" width="5.42578125" customWidth="1"/>
    <col min="9984" max="9984" width="5.7109375" customWidth="1"/>
    <col min="9985" max="9986" width="5.85546875" customWidth="1"/>
    <col min="9987" max="9993" width="0" hidden="1" customWidth="1"/>
    <col min="10229" max="10229" width="19.28515625" customWidth="1"/>
    <col min="10230" max="10230" width="6" customWidth="1"/>
    <col min="10231" max="10231" width="5" customWidth="1"/>
    <col min="10232" max="10232" width="5.28515625" customWidth="1"/>
    <col min="10233" max="10233" width="4.85546875" customWidth="1"/>
    <col min="10234" max="10234" width="5" customWidth="1"/>
    <col min="10235" max="10235" width="4.42578125" customWidth="1"/>
    <col min="10236" max="10236" width="5" customWidth="1"/>
    <col min="10237" max="10237" width="5.140625" customWidth="1"/>
    <col min="10238" max="10238" width="5.5703125" customWidth="1"/>
    <col min="10239" max="10239" width="5.42578125" customWidth="1"/>
    <col min="10240" max="10240" width="5.7109375" customWidth="1"/>
    <col min="10241" max="10242" width="5.85546875" customWidth="1"/>
    <col min="10243" max="10249" width="0" hidden="1" customWidth="1"/>
    <col min="10485" max="10485" width="19.28515625" customWidth="1"/>
    <col min="10486" max="10486" width="6" customWidth="1"/>
    <col min="10487" max="10487" width="5" customWidth="1"/>
    <col min="10488" max="10488" width="5.28515625" customWidth="1"/>
    <col min="10489" max="10489" width="4.85546875" customWidth="1"/>
    <col min="10490" max="10490" width="5" customWidth="1"/>
    <col min="10491" max="10491" width="4.42578125" customWidth="1"/>
    <col min="10492" max="10492" width="5" customWidth="1"/>
    <col min="10493" max="10493" width="5.140625" customWidth="1"/>
    <col min="10494" max="10494" width="5.5703125" customWidth="1"/>
    <col min="10495" max="10495" width="5.42578125" customWidth="1"/>
    <col min="10496" max="10496" width="5.7109375" customWidth="1"/>
    <col min="10497" max="10498" width="5.85546875" customWidth="1"/>
    <col min="10499" max="10505" width="0" hidden="1" customWidth="1"/>
    <col min="10741" max="10741" width="19.28515625" customWidth="1"/>
    <col min="10742" max="10742" width="6" customWidth="1"/>
    <col min="10743" max="10743" width="5" customWidth="1"/>
    <col min="10744" max="10744" width="5.28515625" customWidth="1"/>
    <col min="10745" max="10745" width="4.85546875" customWidth="1"/>
    <col min="10746" max="10746" width="5" customWidth="1"/>
    <col min="10747" max="10747" width="4.42578125" customWidth="1"/>
    <col min="10748" max="10748" width="5" customWidth="1"/>
    <col min="10749" max="10749" width="5.140625" customWidth="1"/>
    <col min="10750" max="10750" width="5.5703125" customWidth="1"/>
    <col min="10751" max="10751" width="5.42578125" customWidth="1"/>
    <col min="10752" max="10752" width="5.7109375" customWidth="1"/>
    <col min="10753" max="10754" width="5.85546875" customWidth="1"/>
    <col min="10755" max="10761" width="0" hidden="1" customWidth="1"/>
    <col min="10997" max="10997" width="19.28515625" customWidth="1"/>
    <col min="10998" max="10998" width="6" customWidth="1"/>
    <col min="10999" max="10999" width="5" customWidth="1"/>
    <col min="11000" max="11000" width="5.28515625" customWidth="1"/>
    <col min="11001" max="11001" width="4.85546875" customWidth="1"/>
    <col min="11002" max="11002" width="5" customWidth="1"/>
    <col min="11003" max="11003" width="4.42578125" customWidth="1"/>
    <col min="11004" max="11004" width="5" customWidth="1"/>
    <col min="11005" max="11005" width="5.140625" customWidth="1"/>
    <col min="11006" max="11006" width="5.5703125" customWidth="1"/>
    <col min="11007" max="11007" width="5.42578125" customWidth="1"/>
    <col min="11008" max="11008" width="5.7109375" customWidth="1"/>
    <col min="11009" max="11010" width="5.85546875" customWidth="1"/>
    <col min="11011" max="11017" width="0" hidden="1" customWidth="1"/>
    <col min="11253" max="11253" width="19.28515625" customWidth="1"/>
    <col min="11254" max="11254" width="6" customWidth="1"/>
    <col min="11255" max="11255" width="5" customWidth="1"/>
    <col min="11256" max="11256" width="5.28515625" customWidth="1"/>
    <col min="11257" max="11257" width="4.85546875" customWidth="1"/>
    <col min="11258" max="11258" width="5" customWidth="1"/>
    <col min="11259" max="11259" width="4.42578125" customWidth="1"/>
    <col min="11260" max="11260" width="5" customWidth="1"/>
    <col min="11261" max="11261" width="5.140625" customWidth="1"/>
    <col min="11262" max="11262" width="5.5703125" customWidth="1"/>
    <col min="11263" max="11263" width="5.42578125" customWidth="1"/>
    <col min="11264" max="11264" width="5.7109375" customWidth="1"/>
    <col min="11265" max="11266" width="5.85546875" customWidth="1"/>
    <col min="11267" max="11273" width="0" hidden="1" customWidth="1"/>
    <col min="11509" max="11509" width="19.28515625" customWidth="1"/>
    <col min="11510" max="11510" width="6" customWidth="1"/>
    <col min="11511" max="11511" width="5" customWidth="1"/>
    <col min="11512" max="11512" width="5.28515625" customWidth="1"/>
    <col min="11513" max="11513" width="4.85546875" customWidth="1"/>
    <col min="11514" max="11514" width="5" customWidth="1"/>
    <col min="11515" max="11515" width="4.42578125" customWidth="1"/>
    <col min="11516" max="11516" width="5" customWidth="1"/>
    <col min="11517" max="11517" width="5.140625" customWidth="1"/>
    <col min="11518" max="11518" width="5.5703125" customWidth="1"/>
    <col min="11519" max="11519" width="5.42578125" customWidth="1"/>
    <col min="11520" max="11520" width="5.7109375" customWidth="1"/>
    <col min="11521" max="11522" width="5.85546875" customWidth="1"/>
    <col min="11523" max="11529" width="0" hidden="1" customWidth="1"/>
    <col min="11765" max="11765" width="19.28515625" customWidth="1"/>
    <col min="11766" max="11766" width="6" customWidth="1"/>
    <col min="11767" max="11767" width="5" customWidth="1"/>
    <col min="11768" max="11768" width="5.28515625" customWidth="1"/>
    <col min="11769" max="11769" width="4.85546875" customWidth="1"/>
    <col min="11770" max="11770" width="5" customWidth="1"/>
    <col min="11771" max="11771" width="4.42578125" customWidth="1"/>
    <col min="11772" max="11772" width="5" customWidth="1"/>
    <col min="11773" max="11773" width="5.140625" customWidth="1"/>
    <col min="11774" max="11774" width="5.5703125" customWidth="1"/>
    <col min="11775" max="11775" width="5.42578125" customWidth="1"/>
    <col min="11776" max="11776" width="5.7109375" customWidth="1"/>
    <col min="11777" max="11778" width="5.85546875" customWidth="1"/>
    <col min="11779" max="11785" width="0" hidden="1" customWidth="1"/>
    <col min="12021" max="12021" width="19.28515625" customWidth="1"/>
    <col min="12022" max="12022" width="6" customWidth="1"/>
    <col min="12023" max="12023" width="5" customWidth="1"/>
    <col min="12024" max="12024" width="5.28515625" customWidth="1"/>
    <col min="12025" max="12025" width="4.85546875" customWidth="1"/>
    <col min="12026" max="12026" width="5" customWidth="1"/>
    <col min="12027" max="12027" width="4.42578125" customWidth="1"/>
    <col min="12028" max="12028" width="5" customWidth="1"/>
    <col min="12029" max="12029" width="5.140625" customWidth="1"/>
    <col min="12030" max="12030" width="5.5703125" customWidth="1"/>
    <col min="12031" max="12031" width="5.42578125" customWidth="1"/>
    <col min="12032" max="12032" width="5.7109375" customWidth="1"/>
    <col min="12033" max="12034" width="5.85546875" customWidth="1"/>
    <col min="12035" max="12041" width="0" hidden="1" customWidth="1"/>
    <col min="12277" max="12277" width="19.28515625" customWidth="1"/>
    <col min="12278" max="12278" width="6" customWidth="1"/>
    <col min="12279" max="12279" width="5" customWidth="1"/>
    <col min="12280" max="12280" width="5.28515625" customWidth="1"/>
    <col min="12281" max="12281" width="4.85546875" customWidth="1"/>
    <col min="12282" max="12282" width="5" customWidth="1"/>
    <col min="12283" max="12283" width="4.42578125" customWidth="1"/>
    <col min="12284" max="12284" width="5" customWidth="1"/>
    <col min="12285" max="12285" width="5.140625" customWidth="1"/>
    <col min="12286" max="12286" width="5.5703125" customWidth="1"/>
    <col min="12287" max="12287" width="5.42578125" customWidth="1"/>
    <col min="12288" max="12288" width="5.7109375" customWidth="1"/>
    <col min="12289" max="12290" width="5.85546875" customWidth="1"/>
    <col min="12291" max="12297" width="0" hidden="1" customWidth="1"/>
    <col min="12533" max="12533" width="19.28515625" customWidth="1"/>
    <col min="12534" max="12534" width="6" customWidth="1"/>
    <col min="12535" max="12535" width="5" customWidth="1"/>
    <col min="12536" max="12536" width="5.28515625" customWidth="1"/>
    <col min="12537" max="12537" width="4.85546875" customWidth="1"/>
    <col min="12538" max="12538" width="5" customWidth="1"/>
    <col min="12539" max="12539" width="4.42578125" customWidth="1"/>
    <col min="12540" max="12540" width="5" customWidth="1"/>
    <col min="12541" max="12541" width="5.140625" customWidth="1"/>
    <col min="12542" max="12542" width="5.5703125" customWidth="1"/>
    <col min="12543" max="12543" width="5.42578125" customWidth="1"/>
    <col min="12544" max="12544" width="5.7109375" customWidth="1"/>
    <col min="12545" max="12546" width="5.85546875" customWidth="1"/>
    <col min="12547" max="12553" width="0" hidden="1" customWidth="1"/>
    <col min="12789" max="12789" width="19.28515625" customWidth="1"/>
    <col min="12790" max="12790" width="6" customWidth="1"/>
    <col min="12791" max="12791" width="5" customWidth="1"/>
    <col min="12792" max="12792" width="5.28515625" customWidth="1"/>
    <col min="12793" max="12793" width="4.85546875" customWidth="1"/>
    <col min="12794" max="12794" width="5" customWidth="1"/>
    <col min="12795" max="12795" width="4.42578125" customWidth="1"/>
    <col min="12796" max="12796" width="5" customWidth="1"/>
    <col min="12797" max="12797" width="5.140625" customWidth="1"/>
    <col min="12798" max="12798" width="5.5703125" customWidth="1"/>
    <col min="12799" max="12799" width="5.42578125" customWidth="1"/>
    <col min="12800" max="12800" width="5.7109375" customWidth="1"/>
    <col min="12801" max="12802" width="5.85546875" customWidth="1"/>
    <col min="12803" max="12809" width="0" hidden="1" customWidth="1"/>
    <col min="13045" max="13045" width="19.28515625" customWidth="1"/>
    <col min="13046" max="13046" width="6" customWidth="1"/>
    <col min="13047" max="13047" width="5" customWidth="1"/>
    <col min="13048" max="13048" width="5.28515625" customWidth="1"/>
    <col min="13049" max="13049" width="4.85546875" customWidth="1"/>
    <col min="13050" max="13050" width="5" customWidth="1"/>
    <col min="13051" max="13051" width="4.42578125" customWidth="1"/>
    <col min="13052" max="13052" width="5" customWidth="1"/>
    <col min="13053" max="13053" width="5.140625" customWidth="1"/>
    <col min="13054" max="13054" width="5.5703125" customWidth="1"/>
    <col min="13055" max="13055" width="5.42578125" customWidth="1"/>
    <col min="13056" max="13056" width="5.7109375" customWidth="1"/>
    <col min="13057" max="13058" width="5.85546875" customWidth="1"/>
    <col min="13059" max="13065" width="0" hidden="1" customWidth="1"/>
    <col min="13301" max="13301" width="19.28515625" customWidth="1"/>
    <col min="13302" max="13302" width="6" customWidth="1"/>
    <col min="13303" max="13303" width="5" customWidth="1"/>
    <col min="13304" max="13304" width="5.28515625" customWidth="1"/>
    <col min="13305" max="13305" width="4.85546875" customWidth="1"/>
    <col min="13306" max="13306" width="5" customWidth="1"/>
    <col min="13307" max="13307" width="4.42578125" customWidth="1"/>
    <col min="13308" max="13308" width="5" customWidth="1"/>
    <col min="13309" max="13309" width="5.140625" customWidth="1"/>
    <col min="13310" max="13310" width="5.5703125" customWidth="1"/>
    <col min="13311" max="13311" width="5.42578125" customWidth="1"/>
    <col min="13312" max="13312" width="5.7109375" customWidth="1"/>
    <col min="13313" max="13314" width="5.85546875" customWidth="1"/>
    <col min="13315" max="13321" width="0" hidden="1" customWidth="1"/>
    <col min="13557" max="13557" width="19.28515625" customWidth="1"/>
    <col min="13558" max="13558" width="6" customWidth="1"/>
    <col min="13559" max="13559" width="5" customWidth="1"/>
    <col min="13560" max="13560" width="5.28515625" customWidth="1"/>
    <col min="13561" max="13561" width="4.85546875" customWidth="1"/>
    <col min="13562" max="13562" width="5" customWidth="1"/>
    <col min="13563" max="13563" width="4.42578125" customWidth="1"/>
    <col min="13564" max="13564" width="5" customWidth="1"/>
    <col min="13565" max="13565" width="5.140625" customWidth="1"/>
    <col min="13566" max="13566" width="5.5703125" customWidth="1"/>
    <col min="13567" max="13567" width="5.42578125" customWidth="1"/>
    <col min="13568" max="13568" width="5.7109375" customWidth="1"/>
    <col min="13569" max="13570" width="5.85546875" customWidth="1"/>
    <col min="13571" max="13577" width="0" hidden="1" customWidth="1"/>
    <col min="13813" max="13813" width="19.28515625" customWidth="1"/>
    <col min="13814" max="13814" width="6" customWidth="1"/>
    <col min="13815" max="13815" width="5" customWidth="1"/>
    <col min="13816" max="13816" width="5.28515625" customWidth="1"/>
    <col min="13817" max="13817" width="4.85546875" customWidth="1"/>
    <col min="13818" max="13818" width="5" customWidth="1"/>
    <col min="13819" max="13819" width="4.42578125" customWidth="1"/>
    <col min="13820" max="13820" width="5" customWidth="1"/>
    <col min="13821" max="13821" width="5.140625" customWidth="1"/>
    <col min="13822" max="13822" width="5.5703125" customWidth="1"/>
    <col min="13823" max="13823" width="5.42578125" customWidth="1"/>
    <col min="13824" max="13824" width="5.7109375" customWidth="1"/>
    <col min="13825" max="13826" width="5.85546875" customWidth="1"/>
    <col min="13827" max="13833" width="0" hidden="1" customWidth="1"/>
    <col min="14069" max="14069" width="19.28515625" customWidth="1"/>
    <col min="14070" max="14070" width="6" customWidth="1"/>
    <col min="14071" max="14071" width="5" customWidth="1"/>
    <col min="14072" max="14072" width="5.28515625" customWidth="1"/>
    <col min="14073" max="14073" width="4.85546875" customWidth="1"/>
    <col min="14074" max="14074" width="5" customWidth="1"/>
    <col min="14075" max="14075" width="4.42578125" customWidth="1"/>
    <col min="14076" max="14076" width="5" customWidth="1"/>
    <col min="14077" max="14077" width="5.140625" customWidth="1"/>
    <col min="14078" max="14078" width="5.5703125" customWidth="1"/>
    <col min="14079" max="14079" width="5.42578125" customWidth="1"/>
    <col min="14080" max="14080" width="5.7109375" customWidth="1"/>
    <col min="14081" max="14082" width="5.85546875" customWidth="1"/>
    <col min="14083" max="14089" width="0" hidden="1" customWidth="1"/>
    <col min="14325" max="14325" width="19.28515625" customWidth="1"/>
    <col min="14326" max="14326" width="6" customWidth="1"/>
    <col min="14327" max="14327" width="5" customWidth="1"/>
    <col min="14328" max="14328" width="5.28515625" customWidth="1"/>
    <col min="14329" max="14329" width="4.85546875" customWidth="1"/>
    <col min="14330" max="14330" width="5" customWidth="1"/>
    <col min="14331" max="14331" width="4.42578125" customWidth="1"/>
    <col min="14332" max="14332" width="5" customWidth="1"/>
    <col min="14333" max="14333" width="5.140625" customWidth="1"/>
    <col min="14334" max="14334" width="5.5703125" customWidth="1"/>
    <col min="14335" max="14335" width="5.42578125" customWidth="1"/>
    <col min="14336" max="14336" width="5.7109375" customWidth="1"/>
    <col min="14337" max="14338" width="5.85546875" customWidth="1"/>
    <col min="14339" max="14345" width="0" hidden="1" customWidth="1"/>
    <col min="14581" max="14581" width="19.28515625" customWidth="1"/>
    <col min="14582" max="14582" width="6" customWidth="1"/>
    <col min="14583" max="14583" width="5" customWidth="1"/>
    <col min="14584" max="14584" width="5.28515625" customWidth="1"/>
    <col min="14585" max="14585" width="4.85546875" customWidth="1"/>
    <col min="14586" max="14586" width="5" customWidth="1"/>
    <col min="14587" max="14587" width="4.42578125" customWidth="1"/>
    <col min="14588" max="14588" width="5" customWidth="1"/>
    <col min="14589" max="14589" width="5.140625" customWidth="1"/>
    <col min="14590" max="14590" width="5.5703125" customWidth="1"/>
    <col min="14591" max="14591" width="5.42578125" customWidth="1"/>
    <col min="14592" max="14592" width="5.7109375" customWidth="1"/>
    <col min="14593" max="14594" width="5.85546875" customWidth="1"/>
    <col min="14595" max="14601" width="0" hidden="1" customWidth="1"/>
    <col min="14837" max="14837" width="19.28515625" customWidth="1"/>
    <col min="14838" max="14838" width="6" customWidth="1"/>
    <col min="14839" max="14839" width="5" customWidth="1"/>
    <col min="14840" max="14840" width="5.28515625" customWidth="1"/>
    <col min="14841" max="14841" width="4.85546875" customWidth="1"/>
    <col min="14842" max="14842" width="5" customWidth="1"/>
    <col min="14843" max="14843" width="4.42578125" customWidth="1"/>
    <col min="14844" max="14844" width="5" customWidth="1"/>
    <col min="14845" max="14845" width="5.140625" customWidth="1"/>
    <col min="14846" max="14846" width="5.5703125" customWidth="1"/>
    <col min="14847" max="14847" width="5.42578125" customWidth="1"/>
    <col min="14848" max="14848" width="5.7109375" customWidth="1"/>
    <col min="14849" max="14850" width="5.85546875" customWidth="1"/>
    <col min="14851" max="14857" width="0" hidden="1" customWidth="1"/>
    <col min="15093" max="15093" width="19.28515625" customWidth="1"/>
    <col min="15094" max="15094" width="6" customWidth="1"/>
    <col min="15095" max="15095" width="5" customWidth="1"/>
    <col min="15096" max="15096" width="5.28515625" customWidth="1"/>
    <col min="15097" max="15097" width="4.85546875" customWidth="1"/>
    <col min="15098" max="15098" width="5" customWidth="1"/>
    <col min="15099" max="15099" width="4.42578125" customWidth="1"/>
    <col min="15100" max="15100" width="5" customWidth="1"/>
    <col min="15101" max="15101" width="5.140625" customWidth="1"/>
    <col min="15102" max="15102" width="5.5703125" customWidth="1"/>
    <col min="15103" max="15103" width="5.42578125" customWidth="1"/>
    <col min="15104" max="15104" width="5.7109375" customWidth="1"/>
    <col min="15105" max="15106" width="5.85546875" customWidth="1"/>
    <col min="15107" max="15113" width="0" hidden="1" customWidth="1"/>
    <col min="15349" max="15349" width="19.28515625" customWidth="1"/>
    <col min="15350" max="15350" width="6" customWidth="1"/>
    <col min="15351" max="15351" width="5" customWidth="1"/>
    <col min="15352" max="15352" width="5.28515625" customWidth="1"/>
    <col min="15353" max="15353" width="4.85546875" customWidth="1"/>
    <col min="15354" max="15354" width="5" customWidth="1"/>
    <col min="15355" max="15355" width="4.42578125" customWidth="1"/>
    <col min="15356" max="15356" width="5" customWidth="1"/>
    <col min="15357" max="15357" width="5.140625" customWidth="1"/>
    <col min="15358" max="15358" width="5.5703125" customWidth="1"/>
    <col min="15359" max="15359" width="5.42578125" customWidth="1"/>
    <col min="15360" max="15360" width="5.7109375" customWidth="1"/>
    <col min="15361" max="15362" width="5.85546875" customWidth="1"/>
    <col min="15363" max="15369" width="0" hidden="1" customWidth="1"/>
    <col min="15605" max="15605" width="19.28515625" customWidth="1"/>
    <col min="15606" max="15606" width="6" customWidth="1"/>
    <col min="15607" max="15607" width="5" customWidth="1"/>
    <col min="15608" max="15608" width="5.28515625" customWidth="1"/>
    <col min="15609" max="15609" width="4.85546875" customWidth="1"/>
    <col min="15610" max="15610" width="5" customWidth="1"/>
    <col min="15611" max="15611" width="4.42578125" customWidth="1"/>
    <col min="15612" max="15612" width="5" customWidth="1"/>
    <col min="15613" max="15613" width="5.140625" customWidth="1"/>
    <col min="15614" max="15614" width="5.5703125" customWidth="1"/>
    <col min="15615" max="15615" width="5.42578125" customWidth="1"/>
    <col min="15616" max="15616" width="5.7109375" customWidth="1"/>
    <col min="15617" max="15618" width="5.85546875" customWidth="1"/>
    <col min="15619" max="15625" width="0" hidden="1" customWidth="1"/>
    <col min="15861" max="15861" width="19.28515625" customWidth="1"/>
    <col min="15862" max="15862" width="6" customWidth="1"/>
    <col min="15863" max="15863" width="5" customWidth="1"/>
    <col min="15864" max="15864" width="5.28515625" customWidth="1"/>
    <col min="15865" max="15865" width="4.85546875" customWidth="1"/>
    <col min="15866" max="15866" width="5" customWidth="1"/>
    <col min="15867" max="15867" width="4.42578125" customWidth="1"/>
    <col min="15868" max="15868" width="5" customWidth="1"/>
    <col min="15869" max="15869" width="5.140625" customWidth="1"/>
    <col min="15870" max="15870" width="5.5703125" customWidth="1"/>
    <col min="15871" max="15871" width="5.42578125" customWidth="1"/>
    <col min="15872" max="15872" width="5.7109375" customWidth="1"/>
    <col min="15873" max="15874" width="5.85546875" customWidth="1"/>
    <col min="15875" max="15881" width="0" hidden="1" customWidth="1"/>
    <col min="16117" max="16117" width="19.28515625" customWidth="1"/>
    <col min="16118" max="16118" width="6" customWidth="1"/>
    <col min="16119" max="16119" width="5" customWidth="1"/>
    <col min="16120" max="16120" width="5.28515625" customWidth="1"/>
    <col min="16121" max="16121" width="4.85546875" customWidth="1"/>
    <col min="16122" max="16122" width="5" customWidth="1"/>
    <col min="16123" max="16123" width="4.42578125" customWidth="1"/>
    <col min="16124" max="16124" width="5" customWidth="1"/>
    <col min="16125" max="16125" width="5.140625" customWidth="1"/>
    <col min="16126" max="16126" width="5.5703125" customWidth="1"/>
    <col min="16127" max="16127" width="5.42578125" customWidth="1"/>
    <col min="16128" max="16128" width="5.7109375" customWidth="1"/>
    <col min="16129" max="16130" width="5.85546875" customWidth="1"/>
    <col min="16131" max="16137" width="0" hidden="1" customWidth="1"/>
  </cols>
  <sheetData>
    <row r="1" spans="1:20">
      <c r="A1" s="1686" t="s">
        <v>1308</v>
      </c>
      <c r="B1" s="1686"/>
      <c r="C1" s="1686"/>
    </row>
    <row r="2" spans="1:20" ht="18" customHeight="1">
      <c r="A2" s="33" t="s">
        <v>1159</v>
      </c>
      <c r="B2" s="33"/>
      <c r="C2" s="33"/>
      <c r="D2" s="33"/>
      <c r="E2" s="33"/>
      <c r="F2" s="33"/>
      <c r="G2" s="33"/>
      <c r="H2" s="33"/>
    </row>
    <row r="3" spans="1:20" ht="18" customHeight="1">
      <c r="A3" s="33" t="s">
        <v>1350</v>
      </c>
      <c r="B3" s="33"/>
      <c r="C3" s="33"/>
      <c r="D3" s="33"/>
      <c r="E3" s="33"/>
      <c r="F3" s="33"/>
      <c r="G3" s="33"/>
      <c r="H3" s="33"/>
    </row>
    <row r="4" spans="1:20" s="148" customFormat="1" ht="18" customHeight="1">
      <c r="A4" s="157"/>
      <c r="B4" s="9" t="s">
        <v>270</v>
      </c>
      <c r="C4" s="9"/>
      <c r="D4" s="9"/>
      <c r="E4" s="9"/>
      <c r="F4" s="9"/>
      <c r="G4" s="9"/>
      <c r="H4" s="9"/>
      <c r="I4" s="157"/>
      <c r="J4" s="157"/>
      <c r="K4" s="157"/>
      <c r="L4" s="157"/>
      <c r="M4" s="157"/>
      <c r="N4" s="157"/>
    </row>
    <row r="5" spans="1:20" s="1404" customFormat="1" ht="18" customHeight="1">
      <c r="A5" s="1403"/>
      <c r="B5" s="1710" t="s">
        <v>271</v>
      </c>
      <c r="C5" s="1706" t="s">
        <v>166</v>
      </c>
      <c r="D5" s="1706"/>
      <c r="E5" s="1706"/>
      <c r="F5" s="1706"/>
      <c r="G5" s="1706"/>
      <c r="H5" s="1706"/>
      <c r="I5" s="1706"/>
      <c r="J5" s="1706"/>
      <c r="K5" s="1706"/>
      <c r="L5" s="1706"/>
      <c r="M5" s="1706"/>
      <c r="N5" s="1706"/>
    </row>
    <row r="6" spans="1:20" s="1404" customFormat="1" ht="16.5" customHeight="1">
      <c r="A6" s="1405"/>
      <c r="B6" s="1753"/>
      <c r="C6" s="614" t="s">
        <v>272</v>
      </c>
      <c r="D6" s="614" t="s">
        <v>169</v>
      </c>
      <c r="E6" s="614" t="s">
        <v>170</v>
      </c>
      <c r="F6" s="614" t="s">
        <v>171</v>
      </c>
      <c r="G6" s="614" t="s">
        <v>172</v>
      </c>
      <c r="H6" s="614" t="s">
        <v>173</v>
      </c>
      <c r="I6" s="614" t="s">
        <v>174</v>
      </c>
      <c r="J6" s="614" t="s">
        <v>175</v>
      </c>
      <c r="K6" s="614" t="s">
        <v>273</v>
      </c>
      <c r="L6" s="614" t="s">
        <v>274</v>
      </c>
      <c r="M6" s="614" t="s">
        <v>178</v>
      </c>
      <c r="N6" s="614" t="s">
        <v>179</v>
      </c>
    </row>
    <row r="7" spans="1:20" s="1404" customFormat="1" ht="18.75" customHeight="1">
      <c r="A7" s="1406"/>
      <c r="B7" s="1724"/>
      <c r="C7" s="83" t="s">
        <v>181</v>
      </c>
      <c r="D7" s="83" t="s">
        <v>182</v>
      </c>
      <c r="E7" s="83"/>
      <c r="F7" s="83" t="s">
        <v>183</v>
      </c>
      <c r="G7" s="83"/>
      <c r="H7" s="83"/>
      <c r="I7" s="83"/>
      <c r="J7" s="83" t="s">
        <v>184</v>
      </c>
      <c r="K7" s="83" t="s">
        <v>185</v>
      </c>
      <c r="L7" s="83" t="s">
        <v>185</v>
      </c>
      <c r="M7" s="83" t="s">
        <v>186</v>
      </c>
      <c r="N7" s="83" t="s">
        <v>187</v>
      </c>
    </row>
    <row r="8" spans="1:20" s="1404" customFormat="1" ht="14.1" customHeight="1">
      <c r="A8" s="1405"/>
      <c r="B8" s="1407"/>
      <c r="C8" s="1407"/>
      <c r="D8" s="1407"/>
      <c r="E8" s="1407"/>
      <c r="F8" s="1407"/>
      <c r="G8" s="1407"/>
      <c r="H8" s="1407"/>
      <c r="I8" s="1407"/>
      <c r="J8" s="1407"/>
      <c r="K8" s="1407"/>
      <c r="L8" s="1407"/>
      <c r="M8" s="1407"/>
      <c r="N8" s="1407"/>
    </row>
    <row r="9" spans="1:20" s="1404" customFormat="1" ht="14.1" customHeight="1">
      <c r="A9" s="1753" t="s">
        <v>20</v>
      </c>
      <c r="B9" s="1753"/>
      <c r="C9" s="1753"/>
      <c r="D9" s="1753"/>
      <c r="E9" s="1753"/>
      <c r="F9" s="1753"/>
      <c r="G9" s="1753"/>
      <c r="H9" s="1753"/>
      <c r="I9" s="1753"/>
      <c r="J9" s="1753"/>
      <c r="K9" s="1753"/>
      <c r="L9" s="1753"/>
      <c r="M9" s="1753"/>
      <c r="N9" s="1753"/>
    </row>
    <row r="10" spans="1:20" s="1404" customFormat="1" ht="14.1" customHeight="1">
      <c r="A10" s="1408"/>
      <c r="B10" s="1408"/>
      <c r="C10" s="1408"/>
      <c r="D10" s="1408"/>
      <c r="E10" s="1408"/>
      <c r="F10" s="1408"/>
      <c r="G10" s="1408"/>
      <c r="H10" s="1408"/>
      <c r="I10" s="1408"/>
      <c r="J10" s="1408"/>
      <c r="K10" s="1408"/>
      <c r="L10" s="1408"/>
      <c r="M10" s="1408"/>
      <c r="N10" s="1408"/>
    </row>
    <row r="11" spans="1:20" s="1404" customFormat="1" ht="14.1" customHeight="1">
      <c r="A11" s="89" t="s">
        <v>0</v>
      </c>
      <c r="B11" s="58">
        <v>1628</v>
      </c>
      <c r="C11" s="58">
        <v>144</v>
      </c>
      <c r="D11" s="58">
        <v>136</v>
      </c>
      <c r="E11" s="58">
        <v>152</v>
      </c>
      <c r="F11" s="58">
        <v>137</v>
      </c>
      <c r="G11" s="58">
        <v>124</v>
      </c>
      <c r="H11" s="58">
        <v>127</v>
      </c>
      <c r="I11" s="58">
        <v>122</v>
      </c>
      <c r="J11" s="58">
        <v>140</v>
      </c>
      <c r="K11" s="58">
        <v>138</v>
      </c>
      <c r="L11" s="58">
        <v>145</v>
      </c>
      <c r="M11" s="58">
        <v>135</v>
      </c>
      <c r="N11" s="58">
        <v>128</v>
      </c>
    </row>
    <row r="12" spans="1:20" s="1404" customFormat="1" ht="14.1" customHeight="1">
      <c r="A12" s="1409" t="s">
        <v>1</v>
      </c>
      <c r="B12" s="30">
        <v>125</v>
      </c>
      <c r="C12" s="30">
        <v>10</v>
      </c>
      <c r="D12" s="30">
        <v>13</v>
      </c>
      <c r="E12" s="30">
        <v>9</v>
      </c>
      <c r="F12" s="30">
        <v>7</v>
      </c>
      <c r="G12" s="30">
        <v>7</v>
      </c>
      <c r="H12" s="30">
        <v>5</v>
      </c>
      <c r="I12" s="30">
        <v>9</v>
      </c>
      <c r="J12" s="30">
        <v>14</v>
      </c>
      <c r="K12" s="30">
        <v>11</v>
      </c>
      <c r="L12" s="30">
        <v>15</v>
      </c>
      <c r="M12" s="30">
        <v>14</v>
      </c>
      <c r="N12" s="30">
        <v>11</v>
      </c>
      <c r="O12" s="1405"/>
      <c r="P12" s="1405"/>
      <c r="Q12" s="1405"/>
      <c r="R12" s="1405"/>
      <c r="S12" s="1405"/>
      <c r="T12" s="1405"/>
    </row>
    <row r="13" spans="1:20" s="1404" customFormat="1" ht="14.1" customHeight="1">
      <c r="A13" s="19" t="s">
        <v>12</v>
      </c>
      <c r="B13" s="30">
        <v>303</v>
      </c>
      <c r="C13" s="30">
        <v>24</v>
      </c>
      <c r="D13" s="30">
        <v>28</v>
      </c>
      <c r="E13" s="30">
        <v>25</v>
      </c>
      <c r="F13" s="30">
        <v>26</v>
      </c>
      <c r="G13" s="30">
        <v>28</v>
      </c>
      <c r="H13" s="30">
        <v>27</v>
      </c>
      <c r="I13" s="30">
        <v>25</v>
      </c>
      <c r="J13" s="30">
        <v>26</v>
      </c>
      <c r="K13" s="30">
        <v>20</v>
      </c>
      <c r="L13" s="30">
        <v>27</v>
      </c>
      <c r="M13" s="30">
        <v>25</v>
      </c>
      <c r="N13" s="30">
        <v>22</v>
      </c>
      <c r="O13" s="1405"/>
      <c r="P13" s="1405"/>
      <c r="Q13" s="1405"/>
      <c r="R13" s="1405"/>
      <c r="S13" s="1405"/>
      <c r="T13" s="1405"/>
    </row>
    <row r="14" spans="1:20" s="1404" customFormat="1" ht="14.1" customHeight="1">
      <c r="A14" s="19" t="s">
        <v>21</v>
      </c>
      <c r="B14" s="30">
        <v>110</v>
      </c>
      <c r="C14" s="30">
        <v>12</v>
      </c>
      <c r="D14" s="30">
        <v>6</v>
      </c>
      <c r="E14" s="30">
        <v>13</v>
      </c>
      <c r="F14" s="30">
        <v>7</v>
      </c>
      <c r="G14" s="30">
        <v>9</v>
      </c>
      <c r="H14" s="30">
        <v>7</v>
      </c>
      <c r="I14" s="30">
        <v>10</v>
      </c>
      <c r="J14" s="30">
        <v>17</v>
      </c>
      <c r="K14" s="30">
        <v>9</v>
      </c>
      <c r="L14" s="30">
        <v>5</v>
      </c>
      <c r="M14" s="30">
        <v>8</v>
      </c>
      <c r="N14" s="30">
        <v>7</v>
      </c>
      <c r="O14" s="1405"/>
      <c r="P14" s="1405"/>
      <c r="Q14" s="1405"/>
      <c r="R14" s="1405"/>
      <c r="S14" s="1405"/>
      <c r="T14" s="1405"/>
    </row>
    <row r="15" spans="1:20" s="1404" customFormat="1" ht="14.1" customHeight="1">
      <c r="A15" s="1409" t="s">
        <v>2</v>
      </c>
      <c r="B15" s="30">
        <v>34</v>
      </c>
      <c r="C15" s="30">
        <v>2</v>
      </c>
      <c r="D15" s="30">
        <v>4</v>
      </c>
      <c r="E15" s="30">
        <v>2</v>
      </c>
      <c r="F15" s="30">
        <v>4</v>
      </c>
      <c r="G15" s="30">
        <v>3</v>
      </c>
      <c r="H15" s="30">
        <v>4</v>
      </c>
      <c r="I15" s="30">
        <v>4</v>
      </c>
      <c r="J15" s="30" t="s">
        <v>37</v>
      </c>
      <c r="K15" s="30">
        <v>7</v>
      </c>
      <c r="L15" s="30">
        <v>1</v>
      </c>
      <c r="M15" s="30">
        <v>2</v>
      </c>
      <c r="N15" s="30">
        <v>1</v>
      </c>
      <c r="O15" s="1405"/>
      <c r="P15" s="1405"/>
      <c r="Q15" s="1405"/>
      <c r="R15" s="1405"/>
      <c r="S15" s="1405"/>
      <c r="T15" s="1405"/>
    </row>
    <row r="16" spans="1:20" s="1404" customFormat="1" ht="14.1" customHeight="1">
      <c r="A16" s="1409" t="s">
        <v>3</v>
      </c>
      <c r="B16" s="30">
        <v>174</v>
      </c>
      <c r="C16" s="30">
        <v>13</v>
      </c>
      <c r="D16" s="30">
        <v>18</v>
      </c>
      <c r="E16" s="30">
        <v>17</v>
      </c>
      <c r="F16" s="30">
        <v>19</v>
      </c>
      <c r="G16" s="30">
        <v>12</v>
      </c>
      <c r="H16" s="30">
        <v>17</v>
      </c>
      <c r="I16" s="30">
        <v>10</v>
      </c>
      <c r="J16" s="30">
        <v>15</v>
      </c>
      <c r="K16" s="30">
        <v>17</v>
      </c>
      <c r="L16" s="30">
        <v>12</v>
      </c>
      <c r="M16" s="30">
        <v>12</v>
      </c>
      <c r="N16" s="30">
        <v>12</v>
      </c>
      <c r="O16" s="1405"/>
      <c r="P16" s="1405"/>
      <c r="Q16" s="1405"/>
      <c r="R16" s="1405"/>
      <c r="S16" s="1405"/>
      <c r="T16" s="1405"/>
    </row>
    <row r="17" spans="1:20" s="1404" customFormat="1" ht="14.1" customHeight="1">
      <c r="A17" s="1409" t="s">
        <v>4</v>
      </c>
      <c r="B17" s="30">
        <v>51</v>
      </c>
      <c r="C17" s="30">
        <v>3</v>
      </c>
      <c r="D17" s="30">
        <v>4</v>
      </c>
      <c r="E17" s="30">
        <v>5</v>
      </c>
      <c r="F17" s="30">
        <v>3</v>
      </c>
      <c r="G17" s="30">
        <v>2</v>
      </c>
      <c r="H17" s="30">
        <v>1</v>
      </c>
      <c r="I17" s="30">
        <v>4</v>
      </c>
      <c r="J17" s="30">
        <v>5</v>
      </c>
      <c r="K17" s="30">
        <v>6</v>
      </c>
      <c r="L17" s="30">
        <v>9</v>
      </c>
      <c r="M17" s="30">
        <v>5</v>
      </c>
      <c r="N17" s="30">
        <v>4</v>
      </c>
      <c r="O17" s="1405"/>
      <c r="P17" s="1405"/>
      <c r="Q17" s="1405"/>
      <c r="R17" s="1405"/>
      <c r="S17" s="1405"/>
      <c r="T17" s="1405"/>
    </row>
    <row r="18" spans="1:20" s="1404" customFormat="1" ht="14.1" customHeight="1">
      <c r="A18" s="1409" t="s">
        <v>5</v>
      </c>
      <c r="B18" s="18">
        <v>104</v>
      </c>
      <c r="C18" s="30">
        <v>6</v>
      </c>
      <c r="D18" s="30">
        <v>6</v>
      </c>
      <c r="E18" s="30">
        <v>10</v>
      </c>
      <c r="F18" s="30">
        <v>8</v>
      </c>
      <c r="G18" s="30">
        <v>11</v>
      </c>
      <c r="H18" s="30">
        <v>7</v>
      </c>
      <c r="I18" s="30">
        <v>5</v>
      </c>
      <c r="J18" s="30">
        <v>9</v>
      </c>
      <c r="K18" s="30">
        <v>9</v>
      </c>
      <c r="L18" s="30">
        <v>9</v>
      </c>
      <c r="M18" s="30">
        <v>15</v>
      </c>
      <c r="N18" s="30">
        <v>9</v>
      </c>
      <c r="O18" s="1405"/>
      <c r="P18" s="1405"/>
      <c r="Q18" s="1405"/>
      <c r="R18" s="1405"/>
      <c r="S18" s="1405"/>
      <c r="T18" s="1405"/>
    </row>
    <row r="19" spans="1:20" s="1404" customFormat="1" ht="14.1" customHeight="1">
      <c r="A19" s="1410" t="s">
        <v>10</v>
      </c>
      <c r="B19" s="30">
        <v>446</v>
      </c>
      <c r="C19" s="30">
        <v>43</v>
      </c>
      <c r="D19" s="30">
        <v>35</v>
      </c>
      <c r="E19" s="30">
        <v>47</v>
      </c>
      <c r="F19" s="30">
        <v>32</v>
      </c>
      <c r="G19" s="30">
        <v>21</v>
      </c>
      <c r="H19" s="30">
        <v>43</v>
      </c>
      <c r="I19" s="30">
        <v>33</v>
      </c>
      <c r="J19" s="30">
        <v>27</v>
      </c>
      <c r="K19" s="30">
        <v>45</v>
      </c>
      <c r="L19" s="30">
        <v>49</v>
      </c>
      <c r="M19" s="30">
        <v>27</v>
      </c>
      <c r="N19" s="30">
        <v>44</v>
      </c>
      <c r="O19" s="1405"/>
      <c r="P19" s="1405"/>
      <c r="Q19" s="1405"/>
      <c r="R19" s="1405"/>
      <c r="S19" s="1405"/>
      <c r="T19" s="1405"/>
    </row>
    <row r="20" spans="1:20" s="1404" customFormat="1" ht="14.1" customHeight="1">
      <c r="A20" s="1410" t="s">
        <v>11</v>
      </c>
      <c r="B20" s="18">
        <v>281</v>
      </c>
      <c r="C20" s="30">
        <v>31</v>
      </c>
      <c r="D20" s="30">
        <v>22</v>
      </c>
      <c r="E20" s="30">
        <v>24</v>
      </c>
      <c r="F20" s="30">
        <v>31</v>
      </c>
      <c r="G20" s="30">
        <v>31</v>
      </c>
      <c r="H20" s="30">
        <v>16</v>
      </c>
      <c r="I20" s="30">
        <v>22</v>
      </c>
      <c r="J20" s="30">
        <v>27</v>
      </c>
      <c r="K20" s="30">
        <v>14</v>
      </c>
      <c r="L20" s="30">
        <v>18</v>
      </c>
      <c r="M20" s="30">
        <v>27</v>
      </c>
      <c r="N20" s="30">
        <v>18</v>
      </c>
      <c r="O20" s="1405"/>
      <c r="P20" s="1405"/>
      <c r="Q20" s="1405"/>
      <c r="R20" s="1405"/>
      <c r="S20" s="1405"/>
      <c r="T20" s="1405"/>
    </row>
    <row r="21" spans="1:20" s="1404" customFormat="1" ht="14.1" customHeight="1">
      <c r="A21" s="1409"/>
      <c r="B21" s="1411">
        <f>B11-B12-B13-B14-B15-B16-B17-B18-B19-B20</f>
        <v>0</v>
      </c>
      <c r="C21" s="1411"/>
      <c r="D21" s="1411"/>
      <c r="E21" s="1411"/>
      <c r="F21" s="1411"/>
      <c r="G21" s="1411"/>
      <c r="H21" s="1411"/>
      <c r="I21" s="1411"/>
      <c r="J21" s="1411"/>
      <c r="K21" s="1411"/>
      <c r="L21" s="1411"/>
      <c r="M21" s="1411"/>
      <c r="N21" s="1411"/>
      <c r="O21" s="1405"/>
      <c r="P21" s="1405"/>
      <c r="Q21" s="1405"/>
      <c r="R21" s="1405"/>
      <c r="S21" s="1405"/>
      <c r="T21" s="1405"/>
    </row>
    <row r="22" spans="1:20" s="1404" customFormat="1" ht="14.1" customHeight="1">
      <c r="A22" s="1752" t="s">
        <v>1050</v>
      </c>
      <c r="B22" s="1752"/>
      <c r="C22" s="1752"/>
      <c r="D22" s="1752"/>
      <c r="E22" s="1752"/>
      <c r="F22" s="1752"/>
      <c r="G22" s="1752"/>
      <c r="H22" s="1752"/>
      <c r="I22" s="1752"/>
      <c r="J22" s="1752"/>
      <c r="K22" s="1752"/>
      <c r="L22" s="1752"/>
      <c r="M22" s="1752"/>
      <c r="N22" s="1752"/>
      <c r="O22" s="1405"/>
      <c r="P22" s="1405"/>
      <c r="Q22" s="1405"/>
      <c r="R22" s="1405"/>
      <c r="S22" s="1405"/>
      <c r="T22" s="1405"/>
    </row>
    <row r="23" spans="1:20" s="1404" customFormat="1" ht="14.1" customHeight="1">
      <c r="A23" s="89"/>
      <c r="B23" s="1412"/>
      <c r="C23" s="1412"/>
      <c r="D23" s="1412"/>
      <c r="E23" s="1412"/>
      <c r="F23" s="1412"/>
      <c r="G23" s="1412"/>
      <c r="H23" s="1412"/>
      <c r="I23" s="1412"/>
      <c r="J23" s="1412"/>
      <c r="K23" s="1412"/>
      <c r="L23" s="1412"/>
      <c r="M23" s="1412"/>
      <c r="N23" s="1412"/>
      <c r="O23" s="1405"/>
      <c r="P23" s="1405"/>
      <c r="Q23" s="1405"/>
      <c r="R23" s="1405"/>
      <c r="S23" s="1405"/>
      <c r="T23" s="1405"/>
    </row>
    <row r="24" spans="1:20" s="1404" customFormat="1" ht="14.1" customHeight="1">
      <c r="A24" s="89" t="s">
        <v>0</v>
      </c>
      <c r="B24" s="58">
        <v>1078</v>
      </c>
      <c r="C24" s="58">
        <v>102</v>
      </c>
      <c r="D24" s="58">
        <v>81</v>
      </c>
      <c r="E24" s="58">
        <v>104</v>
      </c>
      <c r="F24" s="58">
        <v>90</v>
      </c>
      <c r="G24" s="58">
        <v>81</v>
      </c>
      <c r="H24" s="58">
        <v>85</v>
      </c>
      <c r="I24" s="58">
        <v>77</v>
      </c>
      <c r="J24" s="58">
        <v>85</v>
      </c>
      <c r="K24" s="58">
        <v>87</v>
      </c>
      <c r="L24" s="58">
        <v>100</v>
      </c>
      <c r="M24" s="58">
        <v>90</v>
      </c>
      <c r="N24" s="58">
        <v>96</v>
      </c>
      <c r="O24" s="1405"/>
      <c r="P24" s="1405"/>
      <c r="Q24" s="1405"/>
      <c r="R24" s="1405"/>
      <c r="S24" s="1405"/>
      <c r="T24" s="1405"/>
    </row>
    <row r="25" spans="1:20" s="1404" customFormat="1" ht="14.1" customHeight="1">
      <c r="A25" s="1409" t="s">
        <v>1</v>
      </c>
      <c r="B25" s="30">
        <v>88</v>
      </c>
      <c r="C25" s="30">
        <v>6</v>
      </c>
      <c r="D25" s="30">
        <v>9</v>
      </c>
      <c r="E25" s="30">
        <v>7</v>
      </c>
      <c r="F25" s="30">
        <v>6</v>
      </c>
      <c r="G25" s="30">
        <v>6</v>
      </c>
      <c r="H25" s="30">
        <v>4</v>
      </c>
      <c r="I25" s="30">
        <v>6</v>
      </c>
      <c r="J25" s="30">
        <v>6</v>
      </c>
      <c r="K25" s="30">
        <v>9</v>
      </c>
      <c r="L25" s="30">
        <v>11</v>
      </c>
      <c r="M25" s="30">
        <v>10</v>
      </c>
      <c r="N25" s="30">
        <v>8</v>
      </c>
      <c r="O25" s="1405"/>
      <c r="P25" s="1405"/>
      <c r="Q25" s="1405"/>
      <c r="R25" s="1405"/>
      <c r="S25" s="1405"/>
      <c r="T25" s="1405"/>
    </row>
    <row r="26" spans="1:20" s="1404" customFormat="1" ht="14.1" customHeight="1">
      <c r="A26" s="19" t="s">
        <v>12</v>
      </c>
      <c r="B26" s="30">
        <v>124</v>
      </c>
      <c r="C26" s="30">
        <v>7</v>
      </c>
      <c r="D26" s="30">
        <v>7</v>
      </c>
      <c r="E26" s="30">
        <v>8</v>
      </c>
      <c r="F26" s="30">
        <v>9</v>
      </c>
      <c r="G26" s="30">
        <v>13</v>
      </c>
      <c r="H26" s="30">
        <v>14</v>
      </c>
      <c r="I26" s="30">
        <v>7</v>
      </c>
      <c r="J26" s="30">
        <v>8</v>
      </c>
      <c r="K26" s="30">
        <v>10</v>
      </c>
      <c r="L26" s="30">
        <v>10</v>
      </c>
      <c r="M26" s="30">
        <v>15</v>
      </c>
      <c r="N26" s="30">
        <v>16</v>
      </c>
      <c r="O26" s="1405"/>
      <c r="P26" s="1405"/>
      <c r="Q26" s="1405"/>
      <c r="R26" s="1405"/>
      <c r="S26" s="1405"/>
      <c r="T26" s="1405"/>
    </row>
    <row r="27" spans="1:20" s="1404" customFormat="1" ht="14.1" customHeight="1">
      <c r="A27" s="19" t="s">
        <v>21</v>
      </c>
      <c r="B27" s="30">
        <v>51</v>
      </c>
      <c r="C27" s="30">
        <v>7</v>
      </c>
      <c r="D27" s="30">
        <v>2</v>
      </c>
      <c r="E27" s="30">
        <v>8</v>
      </c>
      <c r="F27" s="30">
        <v>4</v>
      </c>
      <c r="G27" s="30">
        <v>5</v>
      </c>
      <c r="H27" s="30">
        <v>4</v>
      </c>
      <c r="I27" s="30">
        <v>4</v>
      </c>
      <c r="J27" s="30">
        <v>10</v>
      </c>
      <c r="K27" s="30">
        <v>2</v>
      </c>
      <c r="L27" s="30">
        <v>1</v>
      </c>
      <c r="M27" s="30">
        <v>1</v>
      </c>
      <c r="N27" s="30">
        <v>3</v>
      </c>
      <c r="O27" s="1405"/>
      <c r="P27" s="1405"/>
      <c r="Q27" s="1405"/>
      <c r="R27" s="1405"/>
      <c r="S27" s="1405"/>
      <c r="T27" s="1405"/>
    </row>
    <row r="28" spans="1:20" s="1404" customFormat="1" ht="14.1" customHeight="1">
      <c r="A28" s="1409" t="s">
        <v>2</v>
      </c>
      <c r="B28" s="18">
        <v>1</v>
      </c>
      <c r="C28" s="30">
        <v>1</v>
      </c>
      <c r="D28" s="30" t="s">
        <v>37</v>
      </c>
      <c r="E28" s="30" t="s">
        <v>37</v>
      </c>
      <c r="F28" s="30" t="s">
        <v>37</v>
      </c>
      <c r="G28" s="30" t="s">
        <v>37</v>
      </c>
      <c r="H28" s="30" t="s">
        <v>37</v>
      </c>
      <c r="I28" s="30" t="s">
        <v>37</v>
      </c>
      <c r="J28" s="30" t="s">
        <v>37</v>
      </c>
      <c r="K28" s="30" t="s">
        <v>37</v>
      </c>
      <c r="L28" s="30" t="s">
        <v>37</v>
      </c>
      <c r="M28" s="30" t="s">
        <v>37</v>
      </c>
      <c r="N28" s="30" t="s">
        <v>37</v>
      </c>
      <c r="O28" s="1405"/>
      <c r="P28" s="1405"/>
      <c r="Q28" s="1405"/>
      <c r="R28" s="1405"/>
      <c r="S28" s="1405"/>
      <c r="T28" s="1405"/>
    </row>
    <row r="29" spans="1:20" s="1404" customFormat="1" ht="14.1" customHeight="1">
      <c r="A29" s="1409" t="s">
        <v>3</v>
      </c>
      <c r="B29" s="30">
        <v>38</v>
      </c>
      <c r="C29" s="30">
        <v>2</v>
      </c>
      <c r="D29" s="30">
        <v>4</v>
      </c>
      <c r="E29" s="30">
        <v>4</v>
      </c>
      <c r="F29" s="30">
        <v>5</v>
      </c>
      <c r="G29" s="30">
        <v>1</v>
      </c>
      <c r="H29" s="30">
        <v>2</v>
      </c>
      <c r="I29" s="30">
        <v>1</v>
      </c>
      <c r="J29" s="30">
        <v>4</v>
      </c>
      <c r="K29" s="30">
        <v>5</v>
      </c>
      <c r="L29" s="30">
        <v>4</v>
      </c>
      <c r="M29" s="30">
        <v>4</v>
      </c>
      <c r="N29" s="30">
        <v>2</v>
      </c>
      <c r="O29" s="1405"/>
      <c r="P29" s="1405"/>
      <c r="Q29" s="1405"/>
      <c r="R29" s="1405"/>
      <c r="S29" s="1405"/>
      <c r="T29" s="1405"/>
    </row>
    <row r="30" spans="1:20" s="1404" customFormat="1" ht="14.1" customHeight="1">
      <c r="A30" s="1409" t="s">
        <v>4</v>
      </c>
      <c r="B30" s="30">
        <v>28</v>
      </c>
      <c r="C30" s="30">
        <v>2</v>
      </c>
      <c r="D30" s="30" t="s">
        <v>37</v>
      </c>
      <c r="E30" s="30">
        <v>3</v>
      </c>
      <c r="F30" s="30">
        <v>2</v>
      </c>
      <c r="G30" s="30">
        <v>1</v>
      </c>
      <c r="H30" s="30" t="s">
        <v>37</v>
      </c>
      <c r="I30" s="30">
        <v>3</v>
      </c>
      <c r="J30" s="30">
        <v>1</v>
      </c>
      <c r="K30" s="30">
        <v>1</v>
      </c>
      <c r="L30" s="30">
        <v>6</v>
      </c>
      <c r="M30" s="30">
        <v>5</v>
      </c>
      <c r="N30" s="30">
        <v>4</v>
      </c>
      <c r="O30" s="1405"/>
      <c r="P30" s="1405"/>
      <c r="Q30" s="1405"/>
      <c r="R30" s="1405"/>
      <c r="S30" s="1405"/>
      <c r="T30" s="1405"/>
    </row>
    <row r="31" spans="1:20" s="1404" customFormat="1" ht="14.1" customHeight="1">
      <c r="A31" s="1409" t="s">
        <v>5</v>
      </c>
      <c r="B31" s="18">
        <v>21</v>
      </c>
      <c r="C31" s="30">
        <v>3</v>
      </c>
      <c r="D31" s="30">
        <v>2</v>
      </c>
      <c r="E31" s="30">
        <v>3</v>
      </c>
      <c r="F31" s="30">
        <v>1</v>
      </c>
      <c r="G31" s="30">
        <v>3</v>
      </c>
      <c r="H31" s="30">
        <v>2</v>
      </c>
      <c r="I31" s="30">
        <v>1</v>
      </c>
      <c r="J31" s="30">
        <v>2</v>
      </c>
      <c r="K31" s="30">
        <v>1</v>
      </c>
      <c r="L31" s="30">
        <v>1</v>
      </c>
      <c r="M31" s="30">
        <v>1</v>
      </c>
      <c r="N31" s="30">
        <v>1</v>
      </c>
      <c r="O31" s="1405"/>
      <c r="P31" s="1405"/>
      <c r="Q31" s="1405"/>
      <c r="R31" s="1405"/>
      <c r="S31" s="1405"/>
      <c r="T31" s="1405"/>
    </row>
    <row r="32" spans="1:20" s="1404" customFormat="1" ht="14.1" customHeight="1">
      <c r="A32" s="1410" t="s">
        <v>10</v>
      </c>
      <c r="B32" s="30">
        <v>446</v>
      </c>
      <c r="C32" s="30">
        <v>43</v>
      </c>
      <c r="D32" s="30">
        <v>35</v>
      </c>
      <c r="E32" s="30">
        <v>47</v>
      </c>
      <c r="F32" s="30">
        <v>32</v>
      </c>
      <c r="G32" s="30">
        <v>21</v>
      </c>
      <c r="H32" s="30">
        <v>43</v>
      </c>
      <c r="I32" s="30">
        <v>33</v>
      </c>
      <c r="J32" s="30">
        <v>27</v>
      </c>
      <c r="K32" s="30">
        <v>45</v>
      </c>
      <c r="L32" s="30">
        <v>49</v>
      </c>
      <c r="M32" s="30">
        <v>27</v>
      </c>
      <c r="N32" s="30">
        <v>44</v>
      </c>
      <c r="O32" s="1405"/>
      <c r="P32" s="1405"/>
      <c r="Q32" s="1405"/>
      <c r="R32" s="1405"/>
      <c r="S32" s="1405"/>
      <c r="T32" s="1405"/>
    </row>
    <row r="33" spans="1:20" s="1404" customFormat="1" ht="14.1" customHeight="1">
      <c r="A33" s="1410" t="s">
        <v>11</v>
      </c>
      <c r="B33" s="18">
        <v>281</v>
      </c>
      <c r="C33" s="30">
        <v>31</v>
      </c>
      <c r="D33" s="30">
        <v>22</v>
      </c>
      <c r="E33" s="30">
        <v>24</v>
      </c>
      <c r="F33" s="30">
        <v>31</v>
      </c>
      <c r="G33" s="30">
        <v>31</v>
      </c>
      <c r="H33" s="30">
        <v>16</v>
      </c>
      <c r="I33" s="30">
        <v>22</v>
      </c>
      <c r="J33" s="30">
        <v>27</v>
      </c>
      <c r="K33" s="30">
        <v>14</v>
      </c>
      <c r="L33" s="30">
        <v>18</v>
      </c>
      <c r="M33" s="30">
        <v>27</v>
      </c>
      <c r="N33" s="30">
        <v>18</v>
      </c>
      <c r="O33" s="1405"/>
      <c r="P33" s="1405"/>
      <c r="Q33" s="1405"/>
      <c r="R33" s="1405"/>
      <c r="S33" s="1405"/>
      <c r="T33" s="1405"/>
    </row>
    <row r="34" spans="1:20" s="1404" customFormat="1" ht="14.1" customHeight="1">
      <c r="A34" s="19"/>
      <c r="B34" s="1411">
        <f t="shared" ref="B34:N34" si="0">B24-B25-B26-B27-B28-B29-B30-B31-B32-B33</f>
        <v>0</v>
      </c>
      <c r="C34" s="1411">
        <f t="shared" si="0"/>
        <v>0</v>
      </c>
      <c r="D34" s="1411" t="e">
        <f t="shared" si="0"/>
        <v>#VALUE!</v>
      </c>
      <c r="E34" s="1411" t="e">
        <f t="shared" si="0"/>
        <v>#VALUE!</v>
      </c>
      <c r="F34" s="1411" t="e">
        <f t="shared" si="0"/>
        <v>#VALUE!</v>
      </c>
      <c r="G34" s="1411" t="e">
        <f t="shared" si="0"/>
        <v>#VALUE!</v>
      </c>
      <c r="H34" s="1411" t="e">
        <f t="shared" si="0"/>
        <v>#VALUE!</v>
      </c>
      <c r="I34" s="1411" t="e">
        <f t="shared" si="0"/>
        <v>#VALUE!</v>
      </c>
      <c r="J34" s="1411" t="e">
        <f t="shared" si="0"/>
        <v>#VALUE!</v>
      </c>
      <c r="K34" s="1411" t="e">
        <f t="shared" si="0"/>
        <v>#VALUE!</v>
      </c>
      <c r="L34" s="1411" t="e">
        <f t="shared" si="0"/>
        <v>#VALUE!</v>
      </c>
      <c r="M34" s="1411" t="e">
        <f t="shared" si="0"/>
        <v>#VALUE!</v>
      </c>
      <c r="N34" s="1411" t="e">
        <f t="shared" si="0"/>
        <v>#VALUE!</v>
      </c>
    </row>
    <row r="35" spans="1:20" s="1404" customFormat="1" ht="14.1" customHeight="1">
      <c r="A35" s="1752" t="s">
        <v>1051</v>
      </c>
      <c r="B35" s="1752"/>
      <c r="C35" s="1752"/>
      <c r="D35" s="1752"/>
      <c r="E35" s="1752"/>
      <c r="F35" s="1752"/>
      <c r="G35" s="1752"/>
      <c r="H35" s="1752"/>
      <c r="I35" s="1752"/>
      <c r="J35" s="1752"/>
      <c r="K35" s="1752"/>
      <c r="L35" s="1752"/>
      <c r="M35" s="1752"/>
      <c r="N35" s="1752"/>
    </row>
    <row r="36" spans="1:20" s="1404" customFormat="1" ht="14.1" customHeight="1">
      <c r="A36" s="1412"/>
      <c r="B36" s="1412"/>
      <c r="C36" s="1412"/>
      <c r="D36" s="1412"/>
      <c r="E36" s="1412"/>
      <c r="F36" s="1412"/>
      <c r="G36" s="1412"/>
      <c r="H36" s="1412"/>
      <c r="I36" s="1412"/>
      <c r="J36" s="1412"/>
      <c r="K36" s="1412"/>
      <c r="L36" s="1412"/>
      <c r="M36" s="1412"/>
      <c r="N36" s="1412"/>
    </row>
    <row r="37" spans="1:20" s="1404" customFormat="1" ht="14.1" customHeight="1">
      <c r="A37" s="89" t="s">
        <v>0</v>
      </c>
      <c r="B37" s="58">
        <v>550</v>
      </c>
      <c r="C37" s="58">
        <v>42</v>
      </c>
      <c r="D37" s="58">
        <v>55</v>
      </c>
      <c r="E37" s="58">
        <v>48</v>
      </c>
      <c r="F37" s="58">
        <v>47</v>
      </c>
      <c r="G37" s="58">
        <v>43</v>
      </c>
      <c r="H37" s="58">
        <v>42</v>
      </c>
      <c r="I37" s="58">
        <v>45</v>
      </c>
      <c r="J37" s="58">
        <v>55</v>
      </c>
      <c r="K37" s="58">
        <v>51</v>
      </c>
      <c r="L37" s="58">
        <v>45</v>
      </c>
      <c r="M37" s="58">
        <v>45</v>
      </c>
      <c r="N37" s="58">
        <v>32</v>
      </c>
    </row>
    <row r="38" spans="1:20" s="1404" customFormat="1" ht="14.1" customHeight="1">
      <c r="A38" s="1409" t="s">
        <v>1</v>
      </c>
      <c r="B38" s="30">
        <v>37</v>
      </c>
      <c r="C38" s="30">
        <v>4</v>
      </c>
      <c r="D38" s="30">
        <v>4</v>
      </c>
      <c r="E38" s="30">
        <v>2</v>
      </c>
      <c r="F38" s="30">
        <v>1</v>
      </c>
      <c r="G38" s="30">
        <v>1</v>
      </c>
      <c r="H38" s="30">
        <v>1</v>
      </c>
      <c r="I38" s="30">
        <v>3</v>
      </c>
      <c r="J38" s="30">
        <v>8</v>
      </c>
      <c r="K38" s="30">
        <v>2</v>
      </c>
      <c r="L38" s="30">
        <v>4</v>
      </c>
      <c r="M38" s="30">
        <v>4</v>
      </c>
      <c r="N38" s="30">
        <v>3</v>
      </c>
    </row>
    <row r="39" spans="1:20" s="1404" customFormat="1" ht="14.1" customHeight="1">
      <c r="A39" s="19" t="s">
        <v>12</v>
      </c>
      <c r="B39" s="30">
        <v>179</v>
      </c>
      <c r="C39" s="30">
        <v>17</v>
      </c>
      <c r="D39" s="30">
        <v>21</v>
      </c>
      <c r="E39" s="30">
        <v>17</v>
      </c>
      <c r="F39" s="30">
        <v>17</v>
      </c>
      <c r="G39" s="30">
        <v>15</v>
      </c>
      <c r="H39" s="30">
        <v>13</v>
      </c>
      <c r="I39" s="30">
        <v>18</v>
      </c>
      <c r="J39" s="30">
        <v>18</v>
      </c>
      <c r="K39" s="30">
        <v>10</v>
      </c>
      <c r="L39" s="30">
        <v>17</v>
      </c>
      <c r="M39" s="30">
        <v>10</v>
      </c>
      <c r="N39" s="30">
        <v>6</v>
      </c>
    </row>
    <row r="40" spans="1:20" s="1404" customFormat="1" ht="14.1" customHeight="1">
      <c r="A40" s="19" t="s">
        <v>21</v>
      </c>
      <c r="B40" s="30">
        <v>59</v>
      </c>
      <c r="C40" s="30">
        <v>5</v>
      </c>
      <c r="D40" s="30">
        <v>4</v>
      </c>
      <c r="E40" s="30">
        <v>5</v>
      </c>
      <c r="F40" s="30">
        <v>3</v>
      </c>
      <c r="G40" s="30">
        <v>4</v>
      </c>
      <c r="H40" s="30">
        <v>3</v>
      </c>
      <c r="I40" s="30">
        <v>6</v>
      </c>
      <c r="J40" s="30">
        <v>7</v>
      </c>
      <c r="K40" s="30">
        <v>7</v>
      </c>
      <c r="L40" s="30">
        <v>4</v>
      </c>
      <c r="M40" s="30">
        <v>7</v>
      </c>
      <c r="N40" s="30">
        <v>4</v>
      </c>
    </row>
    <row r="41" spans="1:20" s="1404" customFormat="1" ht="14.1" customHeight="1">
      <c r="A41" s="1409" t="s">
        <v>2</v>
      </c>
      <c r="B41" s="30">
        <v>33</v>
      </c>
      <c r="C41" s="30">
        <v>1</v>
      </c>
      <c r="D41" s="30">
        <v>4</v>
      </c>
      <c r="E41" s="30">
        <v>2</v>
      </c>
      <c r="F41" s="30">
        <v>4</v>
      </c>
      <c r="G41" s="30">
        <v>3</v>
      </c>
      <c r="H41" s="30">
        <v>4</v>
      </c>
      <c r="I41" s="30">
        <v>4</v>
      </c>
      <c r="J41" s="30" t="s">
        <v>37</v>
      </c>
      <c r="K41" s="30">
        <v>7</v>
      </c>
      <c r="L41" s="30">
        <v>1</v>
      </c>
      <c r="M41" s="30">
        <v>2</v>
      </c>
      <c r="N41" s="30">
        <v>1</v>
      </c>
    </row>
    <row r="42" spans="1:20" s="1404" customFormat="1" ht="14.1" customHeight="1">
      <c r="A42" s="1409" t="s">
        <v>3</v>
      </c>
      <c r="B42" s="30">
        <v>136</v>
      </c>
      <c r="C42" s="30">
        <v>11</v>
      </c>
      <c r="D42" s="30">
        <v>14</v>
      </c>
      <c r="E42" s="30">
        <v>13</v>
      </c>
      <c r="F42" s="30">
        <v>14</v>
      </c>
      <c r="G42" s="30">
        <v>11</v>
      </c>
      <c r="H42" s="30">
        <v>15</v>
      </c>
      <c r="I42" s="30">
        <v>9</v>
      </c>
      <c r="J42" s="30">
        <v>11</v>
      </c>
      <c r="K42" s="30">
        <v>12</v>
      </c>
      <c r="L42" s="30">
        <v>8</v>
      </c>
      <c r="M42" s="30">
        <v>8</v>
      </c>
      <c r="N42" s="30">
        <v>10</v>
      </c>
    </row>
    <row r="43" spans="1:20" s="1404" customFormat="1" ht="14.1" customHeight="1">
      <c r="A43" s="1409" t="s">
        <v>4</v>
      </c>
      <c r="B43" s="18">
        <v>23</v>
      </c>
      <c r="C43" s="30">
        <v>1</v>
      </c>
      <c r="D43" s="30">
        <v>4</v>
      </c>
      <c r="E43" s="30">
        <v>2</v>
      </c>
      <c r="F43" s="30">
        <v>1</v>
      </c>
      <c r="G43" s="30">
        <v>1</v>
      </c>
      <c r="H43" s="30">
        <v>1</v>
      </c>
      <c r="I43" s="30">
        <v>1</v>
      </c>
      <c r="J43" s="30">
        <v>4</v>
      </c>
      <c r="K43" s="30">
        <v>5</v>
      </c>
      <c r="L43" s="30">
        <v>3</v>
      </c>
      <c r="M43" s="30" t="s">
        <v>37</v>
      </c>
      <c r="N43" s="30" t="s">
        <v>37</v>
      </c>
    </row>
    <row r="44" spans="1:20" s="1404" customFormat="1" ht="14.1" customHeight="1">
      <c r="A44" s="1413" t="s">
        <v>5</v>
      </c>
      <c r="B44" s="43">
        <v>83</v>
      </c>
      <c r="C44" s="30">
        <v>3</v>
      </c>
      <c r="D44" s="30">
        <v>4</v>
      </c>
      <c r="E44" s="30">
        <v>7</v>
      </c>
      <c r="F44" s="30">
        <v>7</v>
      </c>
      <c r="G44" s="30">
        <v>8</v>
      </c>
      <c r="H44" s="30">
        <v>5</v>
      </c>
      <c r="I44" s="30">
        <v>4</v>
      </c>
      <c r="J44" s="30">
        <v>7</v>
      </c>
      <c r="K44" s="30">
        <v>8</v>
      </c>
      <c r="L44" s="30">
        <v>8</v>
      </c>
      <c r="M44" s="30">
        <v>14</v>
      </c>
      <c r="N44" s="30">
        <v>8</v>
      </c>
    </row>
    <row r="45" spans="1:20" s="1404" customFormat="1" ht="14.1" customHeight="1">
      <c r="A45" s="1414" t="s">
        <v>10</v>
      </c>
      <c r="B45" s="43" t="s">
        <v>37</v>
      </c>
      <c r="C45" s="43" t="s">
        <v>37</v>
      </c>
      <c r="D45" s="43" t="s">
        <v>37</v>
      </c>
      <c r="E45" s="43" t="s">
        <v>37</v>
      </c>
      <c r="F45" s="43" t="s">
        <v>37</v>
      </c>
      <c r="G45" s="43" t="s">
        <v>37</v>
      </c>
      <c r="H45" s="43" t="s">
        <v>37</v>
      </c>
      <c r="I45" s="43" t="s">
        <v>37</v>
      </c>
      <c r="J45" s="43" t="s">
        <v>37</v>
      </c>
      <c r="K45" s="43" t="s">
        <v>37</v>
      </c>
      <c r="L45" s="43" t="s">
        <v>37</v>
      </c>
      <c r="M45" s="43" t="s">
        <v>37</v>
      </c>
      <c r="N45" s="43" t="s">
        <v>37</v>
      </c>
    </row>
    <row r="46" spans="1:20" s="1404" customFormat="1" ht="14.1" customHeight="1">
      <c r="A46" s="1414" t="s">
        <v>11</v>
      </c>
      <c r="B46" s="43" t="s">
        <v>37</v>
      </c>
      <c r="C46" s="43" t="s">
        <v>37</v>
      </c>
      <c r="D46" s="43" t="s">
        <v>37</v>
      </c>
      <c r="E46" s="43" t="s">
        <v>37</v>
      </c>
      <c r="F46" s="43" t="s">
        <v>37</v>
      </c>
      <c r="G46" s="30" t="s">
        <v>37</v>
      </c>
      <c r="H46" s="30" t="s">
        <v>37</v>
      </c>
      <c r="I46" s="30" t="s">
        <v>37</v>
      </c>
      <c r="J46" s="30" t="s">
        <v>37</v>
      </c>
      <c r="K46" s="30" t="s">
        <v>37</v>
      </c>
      <c r="L46" s="30" t="s">
        <v>37</v>
      </c>
      <c r="M46" s="30" t="s">
        <v>37</v>
      </c>
      <c r="N46" s="30" t="s">
        <v>37</v>
      </c>
    </row>
    <row r="47" spans="1:20" s="1404" customFormat="1" ht="14.1" customHeight="1">
      <c r="A47" s="1415"/>
      <c r="B47" s="1415"/>
      <c r="C47" s="1415"/>
      <c r="D47" s="1415"/>
      <c r="E47" s="1415"/>
      <c r="F47" s="1415"/>
      <c r="G47" s="1415"/>
      <c r="H47" s="1415"/>
      <c r="I47" s="1415"/>
      <c r="J47" s="1415"/>
      <c r="K47" s="1415"/>
      <c r="L47" s="1415"/>
      <c r="M47" s="1415"/>
      <c r="N47" s="1415"/>
    </row>
  </sheetData>
  <mergeCells count="6">
    <mergeCell ref="A1:C1"/>
    <mergeCell ref="A35:N35"/>
    <mergeCell ref="B5:B7"/>
    <mergeCell ref="C5:N5"/>
    <mergeCell ref="A9:N9"/>
    <mergeCell ref="A22:N22"/>
  </mergeCells>
  <hyperlinks>
    <hyperlink ref="A1" location="Содержание!A1" display="Вернуться в СОДЕРЖАНИЕ" xr:uid="{B7AAF06A-E28F-4A45-B8C5-74BEBD40C832}"/>
  </hyperlinks>
  <pageMargins left="0.70866141732283472" right="0.70866141732283472" top="0.74803149606299213" bottom="0.74803149606299213" header="0.51181102362204722" footer="0.51181102362204722"/>
  <pageSetup paperSize="9" firstPageNumber="160" orientation="portrait" useFirstPageNumber="1" r:id="rId1"/>
  <headerFooter alignWithMargins="0">
    <oddFooter>&amp;C&amp;"Times New Roman Cyr,обычный"&amp;9&amp;P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G4684"/>
  <sheetViews>
    <sheetView zoomScaleNormal="100" zoomScaleSheetLayoutView="115" workbookViewId="0">
      <pane ySplit="10" topLeftCell="A276" activePane="bottomLeft" state="frozen"/>
      <selection activeCell="P15" sqref="P15"/>
      <selection pane="bottomLeft" activeCell="L8" sqref="L8"/>
    </sheetView>
  </sheetViews>
  <sheetFormatPr defaultColWidth="9.140625" defaultRowHeight="12.75"/>
  <cols>
    <col min="1" max="1" width="21.140625" style="13" customWidth="1"/>
    <col min="2" max="2" width="10.28515625" style="1048" customWidth="1"/>
    <col min="3" max="3" width="11.85546875" style="1048" customWidth="1"/>
    <col min="4" max="4" width="10.140625" style="1048" customWidth="1"/>
    <col min="5" max="5" width="10.28515625" style="1048" customWidth="1"/>
    <col min="6" max="6" width="11.85546875" style="1048" customWidth="1"/>
    <col min="7" max="7" width="10.5703125" style="1048" customWidth="1"/>
    <col min="8" max="225" width="9.140625" style="13"/>
    <col min="226" max="226" width="21.140625" style="13" customWidth="1"/>
    <col min="227" max="227" width="10.28515625" style="13" customWidth="1"/>
    <col min="228" max="228" width="11.85546875" style="13" customWidth="1"/>
    <col min="229" max="229" width="10.140625" style="13" customWidth="1"/>
    <col min="230" max="230" width="10.28515625" style="13" customWidth="1"/>
    <col min="231" max="231" width="11.85546875" style="13" customWidth="1"/>
    <col min="232" max="232" width="10.5703125" style="13" customWidth="1"/>
    <col min="233" max="247" width="0" style="13" hidden="1" customWidth="1"/>
    <col min="248" max="481" width="9.140625" style="13"/>
    <col min="482" max="482" width="21.140625" style="13" customWidth="1"/>
    <col min="483" max="483" width="10.28515625" style="13" customWidth="1"/>
    <col min="484" max="484" width="11.85546875" style="13" customWidth="1"/>
    <col min="485" max="485" width="10.140625" style="13" customWidth="1"/>
    <col min="486" max="486" width="10.28515625" style="13" customWidth="1"/>
    <col min="487" max="487" width="11.85546875" style="13" customWidth="1"/>
    <col min="488" max="488" width="10.5703125" style="13" customWidth="1"/>
    <col min="489" max="503" width="0" style="13" hidden="1" customWidth="1"/>
    <col min="504" max="737" width="9.140625" style="13"/>
    <col min="738" max="738" width="21.140625" style="13" customWidth="1"/>
    <col min="739" max="739" width="10.28515625" style="13" customWidth="1"/>
    <col min="740" max="740" width="11.85546875" style="13" customWidth="1"/>
    <col min="741" max="741" width="10.140625" style="13" customWidth="1"/>
    <col min="742" max="742" width="10.28515625" style="13" customWidth="1"/>
    <col min="743" max="743" width="11.85546875" style="13" customWidth="1"/>
    <col min="744" max="744" width="10.5703125" style="13" customWidth="1"/>
    <col min="745" max="759" width="0" style="13" hidden="1" customWidth="1"/>
    <col min="760" max="993" width="9.140625" style="13"/>
    <col min="994" max="994" width="21.140625" style="13" customWidth="1"/>
    <col min="995" max="995" width="10.28515625" style="13" customWidth="1"/>
    <col min="996" max="996" width="11.85546875" style="13" customWidth="1"/>
    <col min="997" max="997" width="10.140625" style="13" customWidth="1"/>
    <col min="998" max="998" width="10.28515625" style="13" customWidth="1"/>
    <col min="999" max="999" width="11.85546875" style="13" customWidth="1"/>
    <col min="1000" max="1000" width="10.5703125" style="13" customWidth="1"/>
    <col min="1001" max="1015" width="0" style="13" hidden="1" customWidth="1"/>
    <col min="1016" max="1249" width="9.140625" style="13"/>
    <col min="1250" max="1250" width="21.140625" style="13" customWidth="1"/>
    <col min="1251" max="1251" width="10.28515625" style="13" customWidth="1"/>
    <col min="1252" max="1252" width="11.85546875" style="13" customWidth="1"/>
    <col min="1253" max="1253" width="10.140625" style="13" customWidth="1"/>
    <col min="1254" max="1254" width="10.28515625" style="13" customWidth="1"/>
    <col min="1255" max="1255" width="11.85546875" style="13" customWidth="1"/>
    <col min="1256" max="1256" width="10.5703125" style="13" customWidth="1"/>
    <col min="1257" max="1271" width="0" style="13" hidden="1" customWidth="1"/>
    <col min="1272" max="1505" width="9.140625" style="13"/>
    <col min="1506" max="1506" width="21.140625" style="13" customWidth="1"/>
    <col min="1507" max="1507" width="10.28515625" style="13" customWidth="1"/>
    <col min="1508" max="1508" width="11.85546875" style="13" customWidth="1"/>
    <col min="1509" max="1509" width="10.140625" style="13" customWidth="1"/>
    <col min="1510" max="1510" width="10.28515625" style="13" customWidth="1"/>
    <col min="1511" max="1511" width="11.85546875" style="13" customWidth="1"/>
    <col min="1512" max="1512" width="10.5703125" style="13" customWidth="1"/>
    <col min="1513" max="1527" width="0" style="13" hidden="1" customWidth="1"/>
    <col min="1528" max="1761" width="9.140625" style="13"/>
    <col min="1762" max="1762" width="21.140625" style="13" customWidth="1"/>
    <col min="1763" max="1763" width="10.28515625" style="13" customWidth="1"/>
    <col min="1764" max="1764" width="11.85546875" style="13" customWidth="1"/>
    <col min="1765" max="1765" width="10.140625" style="13" customWidth="1"/>
    <col min="1766" max="1766" width="10.28515625" style="13" customWidth="1"/>
    <col min="1767" max="1767" width="11.85546875" style="13" customWidth="1"/>
    <col min="1768" max="1768" width="10.5703125" style="13" customWidth="1"/>
    <col min="1769" max="1783" width="0" style="13" hidden="1" customWidth="1"/>
    <col min="1784" max="2017" width="9.140625" style="13"/>
    <col min="2018" max="2018" width="21.140625" style="13" customWidth="1"/>
    <col min="2019" max="2019" width="10.28515625" style="13" customWidth="1"/>
    <col min="2020" max="2020" width="11.85546875" style="13" customWidth="1"/>
    <col min="2021" max="2021" width="10.140625" style="13" customWidth="1"/>
    <col min="2022" max="2022" width="10.28515625" style="13" customWidth="1"/>
    <col min="2023" max="2023" width="11.85546875" style="13" customWidth="1"/>
    <col min="2024" max="2024" width="10.5703125" style="13" customWidth="1"/>
    <col min="2025" max="2039" width="0" style="13" hidden="1" customWidth="1"/>
    <col min="2040" max="2273" width="9.140625" style="13"/>
    <col min="2274" max="2274" width="21.140625" style="13" customWidth="1"/>
    <col min="2275" max="2275" width="10.28515625" style="13" customWidth="1"/>
    <col min="2276" max="2276" width="11.85546875" style="13" customWidth="1"/>
    <col min="2277" max="2277" width="10.140625" style="13" customWidth="1"/>
    <col min="2278" max="2278" width="10.28515625" style="13" customWidth="1"/>
    <col min="2279" max="2279" width="11.85546875" style="13" customWidth="1"/>
    <col min="2280" max="2280" width="10.5703125" style="13" customWidth="1"/>
    <col min="2281" max="2295" width="0" style="13" hidden="1" customWidth="1"/>
    <col min="2296" max="2529" width="9.140625" style="13"/>
    <col min="2530" max="2530" width="21.140625" style="13" customWidth="1"/>
    <col min="2531" max="2531" width="10.28515625" style="13" customWidth="1"/>
    <col min="2532" max="2532" width="11.85546875" style="13" customWidth="1"/>
    <col min="2533" max="2533" width="10.140625" style="13" customWidth="1"/>
    <col min="2534" max="2534" width="10.28515625" style="13" customWidth="1"/>
    <col min="2535" max="2535" width="11.85546875" style="13" customWidth="1"/>
    <col min="2536" max="2536" width="10.5703125" style="13" customWidth="1"/>
    <col min="2537" max="2551" width="0" style="13" hidden="1" customWidth="1"/>
    <col min="2552" max="2785" width="9.140625" style="13"/>
    <col min="2786" max="2786" width="21.140625" style="13" customWidth="1"/>
    <col min="2787" max="2787" width="10.28515625" style="13" customWidth="1"/>
    <col min="2788" max="2788" width="11.85546875" style="13" customWidth="1"/>
    <col min="2789" max="2789" width="10.140625" style="13" customWidth="1"/>
    <col min="2790" max="2790" width="10.28515625" style="13" customWidth="1"/>
    <col min="2791" max="2791" width="11.85546875" style="13" customWidth="1"/>
    <col min="2792" max="2792" width="10.5703125" style="13" customWidth="1"/>
    <col min="2793" max="2807" width="0" style="13" hidden="1" customWidth="1"/>
    <col min="2808" max="3041" width="9.140625" style="13"/>
    <col min="3042" max="3042" width="21.140625" style="13" customWidth="1"/>
    <col min="3043" max="3043" width="10.28515625" style="13" customWidth="1"/>
    <col min="3044" max="3044" width="11.85546875" style="13" customWidth="1"/>
    <col min="3045" max="3045" width="10.140625" style="13" customWidth="1"/>
    <col min="3046" max="3046" width="10.28515625" style="13" customWidth="1"/>
    <col min="3047" max="3047" width="11.85546875" style="13" customWidth="1"/>
    <col min="3048" max="3048" width="10.5703125" style="13" customWidth="1"/>
    <col min="3049" max="3063" width="0" style="13" hidden="1" customWidth="1"/>
    <col min="3064" max="3297" width="9.140625" style="13"/>
    <col min="3298" max="3298" width="21.140625" style="13" customWidth="1"/>
    <col min="3299" max="3299" width="10.28515625" style="13" customWidth="1"/>
    <col min="3300" max="3300" width="11.85546875" style="13" customWidth="1"/>
    <col min="3301" max="3301" width="10.140625" style="13" customWidth="1"/>
    <col min="3302" max="3302" width="10.28515625" style="13" customWidth="1"/>
    <col min="3303" max="3303" width="11.85546875" style="13" customWidth="1"/>
    <col min="3304" max="3304" width="10.5703125" style="13" customWidth="1"/>
    <col min="3305" max="3319" width="0" style="13" hidden="1" customWidth="1"/>
    <col min="3320" max="3553" width="9.140625" style="13"/>
    <col min="3554" max="3554" width="21.140625" style="13" customWidth="1"/>
    <col min="3555" max="3555" width="10.28515625" style="13" customWidth="1"/>
    <col min="3556" max="3556" width="11.85546875" style="13" customWidth="1"/>
    <col min="3557" max="3557" width="10.140625" style="13" customWidth="1"/>
    <col min="3558" max="3558" width="10.28515625" style="13" customWidth="1"/>
    <col min="3559" max="3559" width="11.85546875" style="13" customWidth="1"/>
    <col min="3560" max="3560" width="10.5703125" style="13" customWidth="1"/>
    <col min="3561" max="3575" width="0" style="13" hidden="1" customWidth="1"/>
    <col min="3576" max="3809" width="9.140625" style="13"/>
    <col min="3810" max="3810" width="21.140625" style="13" customWidth="1"/>
    <col min="3811" max="3811" width="10.28515625" style="13" customWidth="1"/>
    <col min="3812" max="3812" width="11.85546875" style="13" customWidth="1"/>
    <col min="3813" max="3813" width="10.140625" style="13" customWidth="1"/>
    <col min="3814" max="3814" width="10.28515625" style="13" customWidth="1"/>
    <col min="3815" max="3815" width="11.85546875" style="13" customWidth="1"/>
    <col min="3816" max="3816" width="10.5703125" style="13" customWidth="1"/>
    <col min="3817" max="3831" width="0" style="13" hidden="1" customWidth="1"/>
    <col min="3832" max="4065" width="9.140625" style="13"/>
    <col min="4066" max="4066" width="21.140625" style="13" customWidth="1"/>
    <col min="4067" max="4067" width="10.28515625" style="13" customWidth="1"/>
    <col min="4068" max="4068" width="11.85546875" style="13" customWidth="1"/>
    <col min="4069" max="4069" width="10.140625" style="13" customWidth="1"/>
    <col min="4070" max="4070" width="10.28515625" style="13" customWidth="1"/>
    <col min="4071" max="4071" width="11.85546875" style="13" customWidth="1"/>
    <col min="4072" max="4072" width="10.5703125" style="13" customWidth="1"/>
    <col min="4073" max="4087" width="0" style="13" hidden="1" customWidth="1"/>
    <col min="4088" max="4321" width="9.140625" style="13"/>
    <col min="4322" max="4322" width="21.140625" style="13" customWidth="1"/>
    <col min="4323" max="4323" width="10.28515625" style="13" customWidth="1"/>
    <col min="4324" max="4324" width="11.85546875" style="13" customWidth="1"/>
    <col min="4325" max="4325" width="10.140625" style="13" customWidth="1"/>
    <col min="4326" max="4326" width="10.28515625" style="13" customWidth="1"/>
    <col min="4327" max="4327" width="11.85546875" style="13" customWidth="1"/>
    <col min="4328" max="4328" width="10.5703125" style="13" customWidth="1"/>
    <col min="4329" max="4343" width="0" style="13" hidden="1" customWidth="1"/>
    <col min="4344" max="4577" width="9.140625" style="13"/>
    <col min="4578" max="4578" width="21.140625" style="13" customWidth="1"/>
    <col min="4579" max="4579" width="10.28515625" style="13" customWidth="1"/>
    <col min="4580" max="4580" width="11.85546875" style="13" customWidth="1"/>
    <col min="4581" max="4581" width="10.140625" style="13" customWidth="1"/>
    <col min="4582" max="4582" width="10.28515625" style="13" customWidth="1"/>
    <col min="4583" max="4583" width="11.85546875" style="13" customWidth="1"/>
    <col min="4584" max="4584" width="10.5703125" style="13" customWidth="1"/>
    <col min="4585" max="4599" width="0" style="13" hidden="1" customWidth="1"/>
    <col min="4600" max="4833" width="9.140625" style="13"/>
    <col min="4834" max="4834" width="21.140625" style="13" customWidth="1"/>
    <col min="4835" max="4835" width="10.28515625" style="13" customWidth="1"/>
    <col min="4836" max="4836" width="11.85546875" style="13" customWidth="1"/>
    <col min="4837" max="4837" width="10.140625" style="13" customWidth="1"/>
    <col min="4838" max="4838" width="10.28515625" style="13" customWidth="1"/>
    <col min="4839" max="4839" width="11.85546875" style="13" customWidth="1"/>
    <col min="4840" max="4840" width="10.5703125" style="13" customWidth="1"/>
    <col min="4841" max="4855" width="0" style="13" hidden="1" customWidth="1"/>
    <col min="4856" max="5089" width="9.140625" style="13"/>
    <col min="5090" max="5090" width="21.140625" style="13" customWidth="1"/>
    <col min="5091" max="5091" width="10.28515625" style="13" customWidth="1"/>
    <col min="5092" max="5092" width="11.85546875" style="13" customWidth="1"/>
    <col min="5093" max="5093" width="10.140625" style="13" customWidth="1"/>
    <col min="5094" max="5094" width="10.28515625" style="13" customWidth="1"/>
    <col min="5095" max="5095" width="11.85546875" style="13" customWidth="1"/>
    <col min="5096" max="5096" width="10.5703125" style="13" customWidth="1"/>
    <col min="5097" max="5111" width="0" style="13" hidden="1" customWidth="1"/>
    <col min="5112" max="5345" width="9.140625" style="13"/>
    <col min="5346" max="5346" width="21.140625" style="13" customWidth="1"/>
    <col min="5347" max="5347" width="10.28515625" style="13" customWidth="1"/>
    <col min="5348" max="5348" width="11.85546875" style="13" customWidth="1"/>
    <col min="5349" max="5349" width="10.140625" style="13" customWidth="1"/>
    <col min="5350" max="5350" width="10.28515625" style="13" customWidth="1"/>
    <col min="5351" max="5351" width="11.85546875" style="13" customWidth="1"/>
    <col min="5352" max="5352" width="10.5703125" style="13" customWidth="1"/>
    <col min="5353" max="5367" width="0" style="13" hidden="1" customWidth="1"/>
    <col min="5368" max="5601" width="9.140625" style="13"/>
    <col min="5602" max="5602" width="21.140625" style="13" customWidth="1"/>
    <col min="5603" max="5603" width="10.28515625" style="13" customWidth="1"/>
    <col min="5604" max="5604" width="11.85546875" style="13" customWidth="1"/>
    <col min="5605" max="5605" width="10.140625" style="13" customWidth="1"/>
    <col min="5606" max="5606" width="10.28515625" style="13" customWidth="1"/>
    <col min="5607" max="5607" width="11.85546875" style="13" customWidth="1"/>
    <col min="5608" max="5608" width="10.5703125" style="13" customWidth="1"/>
    <col min="5609" max="5623" width="0" style="13" hidden="1" customWidth="1"/>
    <col min="5624" max="5857" width="9.140625" style="13"/>
    <col min="5858" max="5858" width="21.140625" style="13" customWidth="1"/>
    <col min="5859" max="5859" width="10.28515625" style="13" customWidth="1"/>
    <col min="5860" max="5860" width="11.85546875" style="13" customWidth="1"/>
    <col min="5861" max="5861" width="10.140625" style="13" customWidth="1"/>
    <col min="5862" max="5862" width="10.28515625" style="13" customWidth="1"/>
    <col min="5863" max="5863" width="11.85546875" style="13" customWidth="1"/>
    <col min="5864" max="5864" width="10.5703125" style="13" customWidth="1"/>
    <col min="5865" max="5879" width="0" style="13" hidden="1" customWidth="1"/>
    <col min="5880" max="6113" width="9.140625" style="13"/>
    <col min="6114" max="6114" width="21.140625" style="13" customWidth="1"/>
    <col min="6115" max="6115" width="10.28515625" style="13" customWidth="1"/>
    <col min="6116" max="6116" width="11.85546875" style="13" customWidth="1"/>
    <col min="6117" max="6117" width="10.140625" style="13" customWidth="1"/>
    <col min="6118" max="6118" width="10.28515625" style="13" customWidth="1"/>
    <col min="6119" max="6119" width="11.85546875" style="13" customWidth="1"/>
    <col min="6120" max="6120" width="10.5703125" style="13" customWidth="1"/>
    <col min="6121" max="6135" width="0" style="13" hidden="1" customWidth="1"/>
    <col min="6136" max="6369" width="9.140625" style="13"/>
    <col min="6370" max="6370" width="21.140625" style="13" customWidth="1"/>
    <col min="6371" max="6371" width="10.28515625" style="13" customWidth="1"/>
    <col min="6372" max="6372" width="11.85546875" style="13" customWidth="1"/>
    <col min="6373" max="6373" width="10.140625" style="13" customWidth="1"/>
    <col min="6374" max="6374" width="10.28515625" style="13" customWidth="1"/>
    <col min="6375" max="6375" width="11.85546875" style="13" customWidth="1"/>
    <col min="6376" max="6376" width="10.5703125" style="13" customWidth="1"/>
    <col min="6377" max="6391" width="0" style="13" hidden="1" customWidth="1"/>
    <col min="6392" max="6625" width="9.140625" style="13"/>
    <col min="6626" max="6626" width="21.140625" style="13" customWidth="1"/>
    <col min="6627" max="6627" width="10.28515625" style="13" customWidth="1"/>
    <col min="6628" max="6628" width="11.85546875" style="13" customWidth="1"/>
    <col min="6629" max="6629" width="10.140625" style="13" customWidth="1"/>
    <col min="6630" max="6630" width="10.28515625" style="13" customWidth="1"/>
    <col min="6631" max="6631" width="11.85546875" style="13" customWidth="1"/>
    <col min="6632" max="6632" width="10.5703125" style="13" customWidth="1"/>
    <col min="6633" max="6647" width="0" style="13" hidden="1" customWidth="1"/>
    <col min="6648" max="6881" width="9.140625" style="13"/>
    <col min="6882" max="6882" width="21.140625" style="13" customWidth="1"/>
    <col min="6883" max="6883" width="10.28515625" style="13" customWidth="1"/>
    <col min="6884" max="6884" width="11.85546875" style="13" customWidth="1"/>
    <col min="6885" max="6885" width="10.140625" style="13" customWidth="1"/>
    <col min="6886" max="6886" width="10.28515625" style="13" customWidth="1"/>
    <col min="6887" max="6887" width="11.85546875" style="13" customWidth="1"/>
    <col min="6888" max="6888" width="10.5703125" style="13" customWidth="1"/>
    <col min="6889" max="6903" width="0" style="13" hidden="1" customWidth="1"/>
    <col min="6904" max="7137" width="9.140625" style="13"/>
    <col min="7138" max="7138" width="21.140625" style="13" customWidth="1"/>
    <col min="7139" max="7139" width="10.28515625" style="13" customWidth="1"/>
    <col min="7140" max="7140" width="11.85546875" style="13" customWidth="1"/>
    <col min="7141" max="7141" width="10.140625" style="13" customWidth="1"/>
    <col min="7142" max="7142" width="10.28515625" style="13" customWidth="1"/>
    <col min="7143" max="7143" width="11.85546875" style="13" customWidth="1"/>
    <col min="7144" max="7144" width="10.5703125" style="13" customWidth="1"/>
    <col min="7145" max="7159" width="0" style="13" hidden="1" customWidth="1"/>
    <col min="7160" max="7393" width="9.140625" style="13"/>
    <col min="7394" max="7394" width="21.140625" style="13" customWidth="1"/>
    <col min="7395" max="7395" width="10.28515625" style="13" customWidth="1"/>
    <col min="7396" max="7396" width="11.85546875" style="13" customWidth="1"/>
    <col min="7397" max="7397" width="10.140625" style="13" customWidth="1"/>
    <col min="7398" max="7398" width="10.28515625" style="13" customWidth="1"/>
    <col min="7399" max="7399" width="11.85546875" style="13" customWidth="1"/>
    <col min="7400" max="7400" width="10.5703125" style="13" customWidth="1"/>
    <col min="7401" max="7415" width="0" style="13" hidden="1" customWidth="1"/>
    <col min="7416" max="7649" width="9.140625" style="13"/>
    <col min="7650" max="7650" width="21.140625" style="13" customWidth="1"/>
    <col min="7651" max="7651" width="10.28515625" style="13" customWidth="1"/>
    <col min="7652" max="7652" width="11.85546875" style="13" customWidth="1"/>
    <col min="7653" max="7653" width="10.140625" style="13" customWidth="1"/>
    <col min="7654" max="7654" width="10.28515625" style="13" customWidth="1"/>
    <col min="7655" max="7655" width="11.85546875" style="13" customWidth="1"/>
    <col min="7656" max="7656" width="10.5703125" style="13" customWidth="1"/>
    <col min="7657" max="7671" width="0" style="13" hidden="1" customWidth="1"/>
    <col min="7672" max="7905" width="9.140625" style="13"/>
    <col min="7906" max="7906" width="21.140625" style="13" customWidth="1"/>
    <col min="7907" max="7907" width="10.28515625" style="13" customWidth="1"/>
    <col min="7908" max="7908" width="11.85546875" style="13" customWidth="1"/>
    <col min="7909" max="7909" width="10.140625" style="13" customWidth="1"/>
    <col min="7910" max="7910" width="10.28515625" style="13" customWidth="1"/>
    <col min="7911" max="7911" width="11.85546875" style="13" customWidth="1"/>
    <col min="7912" max="7912" width="10.5703125" style="13" customWidth="1"/>
    <col min="7913" max="7927" width="0" style="13" hidden="1" customWidth="1"/>
    <col min="7928" max="8161" width="9.140625" style="13"/>
    <col min="8162" max="8162" width="21.140625" style="13" customWidth="1"/>
    <col min="8163" max="8163" width="10.28515625" style="13" customWidth="1"/>
    <col min="8164" max="8164" width="11.85546875" style="13" customWidth="1"/>
    <col min="8165" max="8165" width="10.140625" style="13" customWidth="1"/>
    <col min="8166" max="8166" width="10.28515625" style="13" customWidth="1"/>
    <col min="8167" max="8167" width="11.85546875" style="13" customWidth="1"/>
    <col min="8168" max="8168" width="10.5703125" style="13" customWidth="1"/>
    <col min="8169" max="8183" width="0" style="13" hidden="1" customWidth="1"/>
    <col min="8184" max="8417" width="9.140625" style="13"/>
    <col min="8418" max="8418" width="21.140625" style="13" customWidth="1"/>
    <col min="8419" max="8419" width="10.28515625" style="13" customWidth="1"/>
    <col min="8420" max="8420" width="11.85546875" style="13" customWidth="1"/>
    <col min="8421" max="8421" width="10.140625" style="13" customWidth="1"/>
    <col min="8422" max="8422" width="10.28515625" style="13" customWidth="1"/>
    <col min="8423" max="8423" width="11.85546875" style="13" customWidth="1"/>
    <col min="8424" max="8424" width="10.5703125" style="13" customWidth="1"/>
    <col min="8425" max="8439" width="0" style="13" hidden="1" customWidth="1"/>
    <col min="8440" max="8673" width="9.140625" style="13"/>
    <col min="8674" max="8674" width="21.140625" style="13" customWidth="1"/>
    <col min="8675" max="8675" width="10.28515625" style="13" customWidth="1"/>
    <col min="8676" max="8676" width="11.85546875" style="13" customWidth="1"/>
    <col min="8677" max="8677" width="10.140625" style="13" customWidth="1"/>
    <col min="8678" max="8678" width="10.28515625" style="13" customWidth="1"/>
    <col min="8679" max="8679" width="11.85546875" style="13" customWidth="1"/>
    <col min="8680" max="8680" width="10.5703125" style="13" customWidth="1"/>
    <col min="8681" max="8695" width="0" style="13" hidden="1" customWidth="1"/>
    <col min="8696" max="8929" width="9.140625" style="13"/>
    <col min="8930" max="8930" width="21.140625" style="13" customWidth="1"/>
    <col min="8931" max="8931" width="10.28515625" style="13" customWidth="1"/>
    <col min="8932" max="8932" width="11.85546875" style="13" customWidth="1"/>
    <col min="8933" max="8933" width="10.140625" style="13" customWidth="1"/>
    <col min="8934" max="8934" width="10.28515625" style="13" customWidth="1"/>
    <col min="8935" max="8935" width="11.85546875" style="13" customWidth="1"/>
    <col min="8936" max="8936" width="10.5703125" style="13" customWidth="1"/>
    <col min="8937" max="8951" width="0" style="13" hidden="1" customWidth="1"/>
    <col min="8952" max="9185" width="9.140625" style="13"/>
    <col min="9186" max="9186" width="21.140625" style="13" customWidth="1"/>
    <col min="9187" max="9187" width="10.28515625" style="13" customWidth="1"/>
    <col min="9188" max="9188" width="11.85546875" style="13" customWidth="1"/>
    <col min="9189" max="9189" width="10.140625" style="13" customWidth="1"/>
    <col min="9190" max="9190" width="10.28515625" style="13" customWidth="1"/>
    <col min="9191" max="9191" width="11.85546875" style="13" customWidth="1"/>
    <col min="9192" max="9192" width="10.5703125" style="13" customWidth="1"/>
    <col min="9193" max="9207" width="0" style="13" hidden="1" customWidth="1"/>
    <col min="9208" max="9441" width="9.140625" style="13"/>
    <col min="9442" max="9442" width="21.140625" style="13" customWidth="1"/>
    <col min="9443" max="9443" width="10.28515625" style="13" customWidth="1"/>
    <col min="9444" max="9444" width="11.85546875" style="13" customWidth="1"/>
    <col min="9445" max="9445" width="10.140625" style="13" customWidth="1"/>
    <col min="9446" max="9446" width="10.28515625" style="13" customWidth="1"/>
    <col min="9447" max="9447" width="11.85546875" style="13" customWidth="1"/>
    <col min="9448" max="9448" width="10.5703125" style="13" customWidth="1"/>
    <col min="9449" max="9463" width="0" style="13" hidden="1" customWidth="1"/>
    <col min="9464" max="9697" width="9.140625" style="13"/>
    <col min="9698" max="9698" width="21.140625" style="13" customWidth="1"/>
    <col min="9699" max="9699" width="10.28515625" style="13" customWidth="1"/>
    <col min="9700" max="9700" width="11.85546875" style="13" customWidth="1"/>
    <col min="9701" max="9701" width="10.140625" style="13" customWidth="1"/>
    <col min="9702" max="9702" width="10.28515625" style="13" customWidth="1"/>
    <col min="9703" max="9703" width="11.85546875" style="13" customWidth="1"/>
    <col min="9704" max="9704" width="10.5703125" style="13" customWidth="1"/>
    <col min="9705" max="9719" width="0" style="13" hidden="1" customWidth="1"/>
    <col min="9720" max="9953" width="9.140625" style="13"/>
    <col min="9954" max="9954" width="21.140625" style="13" customWidth="1"/>
    <col min="9955" max="9955" width="10.28515625" style="13" customWidth="1"/>
    <col min="9956" max="9956" width="11.85546875" style="13" customWidth="1"/>
    <col min="9957" max="9957" width="10.140625" style="13" customWidth="1"/>
    <col min="9958" max="9958" width="10.28515625" style="13" customWidth="1"/>
    <col min="9959" max="9959" width="11.85546875" style="13" customWidth="1"/>
    <col min="9960" max="9960" width="10.5703125" style="13" customWidth="1"/>
    <col min="9961" max="9975" width="0" style="13" hidden="1" customWidth="1"/>
    <col min="9976" max="10209" width="9.140625" style="13"/>
    <col min="10210" max="10210" width="21.140625" style="13" customWidth="1"/>
    <col min="10211" max="10211" width="10.28515625" style="13" customWidth="1"/>
    <col min="10212" max="10212" width="11.85546875" style="13" customWidth="1"/>
    <col min="10213" max="10213" width="10.140625" style="13" customWidth="1"/>
    <col min="10214" max="10214" width="10.28515625" style="13" customWidth="1"/>
    <col min="10215" max="10215" width="11.85546875" style="13" customWidth="1"/>
    <col min="10216" max="10216" width="10.5703125" style="13" customWidth="1"/>
    <col min="10217" max="10231" width="0" style="13" hidden="1" customWidth="1"/>
    <col min="10232" max="10465" width="9.140625" style="13"/>
    <col min="10466" max="10466" width="21.140625" style="13" customWidth="1"/>
    <col min="10467" max="10467" width="10.28515625" style="13" customWidth="1"/>
    <col min="10468" max="10468" width="11.85546875" style="13" customWidth="1"/>
    <col min="10469" max="10469" width="10.140625" style="13" customWidth="1"/>
    <col min="10470" max="10470" width="10.28515625" style="13" customWidth="1"/>
    <col min="10471" max="10471" width="11.85546875" style="13" customWidth="1"/>
    <col min="10472" max="10472" width="10.5703125" style="13" customWidth="1"/>
    <col min="10473" max="10487" width="0" style="13" hidden="1" customWidth="1"/>
    <col min="10488" max="10721" width="9.140625" style="13"/>
    <col min="10722" max="10722" width="21.140625" style="13" customWidth="1"/>
    <col min="10723" max="10723" width="10.28515625" style="13" customWidth="1"/>
    <col min="10724" max="10724" width="11.85546875" style="13" customWidth="1"/>
    <col min="10725" max="10725" width="10.140625" style="13" customWidth="1"/>
    <col min="10726" max="10726" width="10.28515625" style="13" customWidth="1"/>
    <col min="10727" max="10727" width="11.85546875" style="13" customWidth="1"/>
    <col min="10728" max="10728" width="10.5703125" style="13" customWidth="1"/>
    <col min="10729" max="10743" width="0" style="13" hidden="1" customWidth="1"/>
    <col min="10744" max="10977" width="9.140625" style="13"/>
    <col min="10978" max="10978" width="21.140625" style="13" customWidth="1"/>
    <col min="10979" max="10979" width="10.28515625" style="13" customWidth="1"/>
    <col min="10980" max="10980" width="11.85546875" style="13" customWidth="1"/>
    <col min="10981" max="10981" width="10.140625" style="13" customWidth="1"/>
    <col min="10982" max="10982" width="10.28515625" style="13" customWidth="1"/>
    <col min="10983" max="10983" width="11.85546875" style="13" customWidth="1"/>
    <col min="10984" max="10984" width="10.5703125" style="13" customWidth="1"/>
    <col min="10985" max="10999" width="0" style="13" hidden="1" customWidth="1"/>
    <col min="11000" max="11233" width="9.140625" style="13"/>
    <col min="11234" max="11234" width="21.140625" style="13" customWidth="1"/>
    <col min="11235" max="11235" width="10.28515625" style="13" customWidth="1"/>
    <col min="11236" max="11236" width="11.85546875" style="13" customWidth="1"/>
    <col min="11237" max="11237" width="10.140625" style="13" customWidth="1"/>
    <col min="11238" max="11238" width="10.28515625" style="13" customWidth="1"/>
    <col min="11239" max="11239" width="11.85546875" style="13" customWidth="1"/>
    <col min="11240" max="11240" width="10.5703125" style="13" customWidth="1"/>
    <col min="11241" max="11255" width="0" style="13" hidden="1" customWidth="1"/>
    <col min="11256" max="11489" width="9.140625" style="13"/>
    <col min="11490" max="11490" width="21.140625" style="13" customWidth="1"/>
    <col min="11491" max="11491" width="10.28515625" style="13" customWidth="1"/>
    <col min="11492" max="11492" width="11.85546875" style="13" customWidth="1"/>
    <col min="11493" max="11493" width="10.140625" style="13" customWidth="1"/>
    <col min="11494" max="11494" width="10.28515625" style="13" customWidth="1"/>
    <col min="11495" max="11495" width="11.85546875" style="13" customWidth="1"/>
    <col min="11496" max="11496" width="10.5703125" style="13" customWidth="1"/>
    <col min="11497" max="11511" width="0" style="13" hidden="1" customWidth="1"/>
    <col min="11512" max="11745" width="9.140625" style="13"/>
    <col min="11746" max="11746" width="21.140625" style="13" customWidth="1"/>
    <col min="11747" max="11747" width="10.28515625" style="13" customWidth="1"/>
    <col min="11748" max="11748" width="11.85546875" style="13" customWidth="1"/>
    <col min="11749" max="11749" width="10.140625" style="13" customWidth="1"/>
    <col min="11750" max="11750" width="10.28515625" style="13" customWidth="1"/>
    <col min="11751" max="11751" width="11.85546875" style="13" customWidth="1"/>
    <col min="11752" max="11752" width="10.5703125" style="13" customWidth="1"/>
    <col min="11753" max="11767" width="0" style="13" hidden="1" customWidth="1"/>
    <col min="11768" max="12001" width="9.140625" style="13"/>
    <col min="12002" max="12002" width="21.140625" style="13" customWidth="1"/>
    <col min="12003" max="12003" width="10.28515625" style="13" customWidth="1"/>
    <col min="12004" max="12004" width="11.85546875" style="13" customWidth="1"/>
    <col min="12005" max="12005" width="10.140625" style="13" customWidth="1"/>
    <col min="12006" max="12006" width="10.28515625" style="13" customWidth="1"/>
    <col min="12007" max="12007" width="11.85546875" style="13" customWidth="1"/>
    <col min="12008" max="12008" width="10.5703125" style="13" customWidth="1"/>
    <col min="12009" max="12023" width="0" style="13" hidden="1" customWidth="1"/>
    <col min="12024" max="12257" width="9.140625" style="13"/>
    <col min="12258" max="12258" width="21.140625" style="13" customWidth="1"/>
    <col min="12259" max="12259" width="10.28515625" style="13" customWidth="1"/>
    <col min="12260" max="12260" width="11.85546875" style="13" customWidth="1"/>
    <col min="12261" max="12261" width="10.140625" style="13" customWidth="1"/>
    <col min="12262" max="12262" width="10.28515625" style="13" customWidth="1"/>
    <col min="12263" max="12263" width="11.85546875" style="13" customWidth="1"/>
    <col min="12264" max="12264" width="10.5703125" style="13" customWidth="1"/>
    <col min="12265" max="12279" width="0" style="13" hidden="1" customWidth="1"/>
    <col min="12280" max="12513" width="9.140625" style="13"/>
    <col min="12514" max="12514" width="21.140625" style="13" customWidth="1"/>
    <col min="12515" max="12515" width="10.28515625" style="13" customWidth="1"/>
    <col min="12516" max="12516" width="11.85546875" style="13" customWidth="1"/>
    <col min="12517" max="12517" width="10.140625" style="13" customWidth="1"/>
    <col min="12518" max="12518" width="10.28515625" style="13" customWidth="1"/>
    <col min="12519" max="12519" width="11.85546875" style="13" customWidth="1"/>
    <col min="12520" max="12520" width="10.5703125" style="13" customWidth="1"/>
    <col min="12521" max="12535" width="0" style="13" hidden="1" customWidth="1"/>
    <col min="12536" max="12769" width="9.140625" style="13"/>
    <col min="12770" max="12770" width="21.140625" style="13" customWidth="1"/>
    <col min="12771" max="12771" width="10.28515625" style="13" customWidth="1"/>
    <col min="12772" max="12772" width="11.85546875" style="13" customWidth="1"/>
    <col min="12773" max="12773" width="10.140625" style="13" customWidth="1"/>
    <col min="12774" max="12774" width="10.28515625" style="13" customWidth="1"/>
    <col min="12775" max="12775" width="11.85546875" style="13" customWidth="1"/>
    <col min="12776" max="12776" width="10.5703125" style="13" customWidth="1"/>
    <col min="12777" max="12791" width="0" style="13" hidden="1" customWidth="1"/>
    <col min="12792" max="13025" width="9.140625" style="13"/>
    <col min="13026" max="13026" width="21.140625" style="13" customWidth="1"/>
    <col min="13027" max="13027" width="10.28515625" style="13" customWidth="1"/>
    <col min="13028" max="13028" width="11.85546875" style="13" customWidth="1"/>
    <col min="13029" max="13029" width="10.140625" style="13" customWidth="1"/>
    <col min="13030" max="13030" width="10.28515625" style="13" customWidth="1"/>
    <col min="13031" max="13031" width="11.85546875" style="13" customWidth="1"/>
    <col min="13032" max="13032" width="10.5703125" style="13" customWidth="1"/>
    <col min="13033" max="13047" width="0" style="13" hidden="1" customWidth="1"/>
    <col min="13048" max="13281" width="9.140625" style="13"/>
    <col min="13282" max="13282" width="21.140625" style="13" customWidth="1"/>
    <col min="13283" max="13283" width="10.28515625" style="13" customWidth="1"/>
    <col min="13284" max="13284" width="11.85546875" style="13" customWidth="1"/>
    <col min="13285" max="13285" width="10.140625" style="13" customWidth="1"/>
    <col min="13286" max="13286" width="10.28515625" style="13" customWidth="1"/>
    <col min="13287" max="13287" width="11.85546875" style="13" customWidth="1"/>
    <col min="13288" max="13288" width="10.5703125" style="13" customWidth="1"/>
    <col min="13289" max="13303" width="0" style="13" hidden="1" customWidth="1"/>
    <col min="13304" max="13537" width="9.140625" style="13"/>
    <col min="13538" max="13538" width="21.140625" style="13" customWidth="1"/>
    <col min="13539" max="13539" width="10.28515625" style="13" customWidth="1"/>
    <col min="13540" max="13540" width="11.85546875" style="13" customWidth="1"/>
    <col min="13541" max="13541" width="10.140625" style="13" customWidth="1"/>
    <col min="13542" max="13542" width="10.28515625" style="13" customWidth="1"/>
    <col min="13543" max="13543" width="11.85546875" style="13" customWidth="1"/>
    <col min="13544" max="13544" width="10.5703125" style="13" customWidth="1"/>
    <col min="13545" max="13559" width="0" style="13" hidden="1" customWidth="1"/>
    <col min="13560" max="13793" width="9.140625" style="13"/>
    <col min="13794" max="13794" width="21.140625" style="13" customWidth="1"/>
    <col min="13795" max="13795" width="10.28515625" style="13" customWidth="1"/>
    <col min="13796" max="13796" width="11.85546875" style="13" customWidth="1"/>
    <col min="13797" max="13797" width="10.140625" style="13" customWidth="1"/>
    <col min="13798" max="13798" width="10.28515625" style="13" customWidth="1"/>
    <col min="13799" max="13799" width="11.85546875" style="13" customWidth="1"/>
    <col min="13800" max="13800" width="10.5703125" style="13" customWidth="1"/>
    <col min="13801" max="13815" width="0" style="13" hidden="1" customWidth="1"/>
    <col min="13816" max="14049" width="9.140625" style="13"/>
    <col min="14050" max="14050" width="21.140625" style="13" customWidth="1"/>
    <col min="14051" max="14051" width="10.28515625" style="13" customWidth="1"/>
    <col min="14052" max="14052" width="11.85546875" style="13" customWidth="1"/>
    <col min="14053" max="14053" width="10.140625" style="13" customWidth="1"/>
    <col min="14054" max="14054" width="10.28515625" style="13" customWidth="1"/>
    <col min="14055" max="14055" width="11.85546875" style="13" customWidth="1"/>
    <col min="14056" max="14056" width="10.5703125" style="13" customWidth="1"/>
    <col min="14057" max="14071" width="0" style="13" hidden="1" customWidth="1"/>
    <col min="14072" max="14305" width="9.140625" style="13"/>
    <col min="14306" max="14306" width="21.140625" style="13" customWidth="1"/>
    <col min="14307" max="14307" width="10.28515625" style="13" customWidth="1"/>
    <col min="14308" max="14308" width="11.85546875" style="13" customWidth="1"/>
    <col min="14309" max="14309" width="10.140625" style="13" customWidth="1"/>
    <col min="14310" max="14310" width="10.28515625" style="13" customWidth="1"/>
    <col min="14311" max="14311" width="11.85546875" style="13" customWidth="1"/>
    <col min="14312" max="14312" width="10.5703125" style="13" customWidth="1"/>
    <col min="14313" max="14327" width="0" style="13" hidden="1" customWidth="1"/>
    <col min="14328" max="14561" width="9.140625" style="13"/>
    <col min="14562" max="14562" width="21.140625" style="13" customWidth="1"/>
    <col min="14563" max="14563" width="10.28515625" style="13" customWidth="1"/>
    <col min="14564" max="14564" width="11.85546875" style="13" customWidth="1"/>
    <col min="14565" max="14565" width="10.140625" style="13" customWidth="1"/>
    <col min="14566" max="14566" width="10.28515625" style="13" customWidth="1"/>
    <col min="14567" max="14567" width="11.85546875" style="13" customWidth="1"/>
    <col min="14568" max="14568" width="10.5703125" style="13" customWidth="1"/>
    <col min="14569" max="14583" width="0" style="13" hidden="1" customWidth="1"/>
    <col min="14584" max="14817" width="9.140625" style="13"/>
    <col min="14818" max="14818" width="21.140625" style="13" customWidth="1"/>
    <col min="14819" max="14819" width="10.28515625" style="13" customWidth="1"/>
    <col min="14820" max="14820" width="11.85546875" style="13" customWidth="1"/>
    <col min="14821" max="14821" width="10.140625" style="13" customWidth="1"/>
    <col min="14822" max="14822" width="10.28515625" style="13" customWidth="1"/>
    <col min="14823" max="14823" width="11.85546875" style="13" customWidth="1"/>
    <col min="14824" max="14824" width="10.5703125" style="13" customWidth="1"/>
    <col min="14825" max="14839" width="0" style="13" hidden="1" customWidth="1"/>
    <col min="14840" max="15073" width="9.140625" style="13"/>
    <col min="15074" max="15074" width="21.140625" style="13" customWidth="1"/>
    <col min="15075" max="15075" width="10.28515625" style="13" customWidth="1"/>
    <col min="15076" max="15076" width="11.85546875" style="13" customWidth="1"/>
    <col min="15077" max="15077" width="10.140625" style="13" customWidth="1"/>
    <col min="15078" max="15078" width="10.28515625" style="13" customWidth="1"/>
    <col min="15079" max="15079" width="11.85546875" style="13" customWidth="1"/>
    <col min="15080" max="15080" width="10.5703125" style="13" customWidth="1"/>
    <col min="15081" max="15095" width="0" style="13" hidden="1" customWidth="1"/>
    <col min="15096" max="15329" width="9.140625" style="13"/>
    <col min="15330" max="15330" width="21.140625" style="13" customWidth="1"/>
    <col min="15331" max="15331" width="10.28515625" style="13" customWidth="1"/>
    <col min="15332" max="15332" width="11.85546875" style="13" customWidth="1"/>
    <col min="15333" max="15333" width="10.140625" style="13" customWidth="1"/>
    <col min="15334" max="15334" width="10.28515625" style="13" customWidth="1"/>
    <col min="15335" max="15335" width="11.85546875" style="13" customWidth="1"/>
    <col min="15336" max="15336" width="10.5703125" style="13" customWidth="1"/>
    <col min="15337" max="15351" width="0" style="13" hidden="1" customWidth="1"/>
    <col min="15352" max="15585" width="9.140625" style="13"/>
    <col min="15586" max="15586" width="21.140625" style="13" customWidth="1"/>
    <col min="15587" max="15587" width="10.28515625" style="13" customWidth="1"/>
    <col min="15588" max="15588" width="11.85546875" style="13" customWidth="1"/>
    <col min="15589" max="15589" width="10.140625" style="13" customWidth="1"/>
    <col min="15590" max="15590" width="10.28515625" style="13" customWidth="1"/>
    <col min="15591" max="15591" width="11.85546875" style="13" customWidth="1"/>
    <col min="15592" max="15592" width="10.5703125" style="13" customWidth="1"/>
    <col min="15593" max="15607" width="0" style="13" hidden="1" customWidth="1"/>
    <col min="15608" max="15841" width="9.140625" style="13"/>
    <col min="15842" max="15842" width="21.140625" style="13" customWidth="1"/>
    <col min="15843" max="15843" width="10.28515625" style="13" customWidth="1"/>
    <col min="15844" max="15844" width="11.85546875" style="13" customWidth="1"/>
    <col min="15845" max="15845" width="10.140625" style="13" customWidth="1"/>
    <col min="15846" max="15846" width="10.28515625" style="13" customWidth="1"/>
    <col min="15847" max="15847" width="11.85546875" style="13" customWidth="1"/>
    <col min="15848" max="15848" width="10.5703125" style="13" customWidth="1"/>
    <col min="15849" max="15863" width="0" style="13" hidden="1" customWidth="1"/>
    <col min="15864" max="16097" width="9.140625" style="13"/>
    <col min="16098" max="16098" width="21.140625" style="13" customWidth="1"/>
    <col min="16099" max="16099" width="10.28515625" style="13" customWidth="1"/>
    <col min="16100" max="16100" width="11.85546875" style="13" customWidth="1"/>
    <col min="16101" max="16101" width="10.140625" style="13" customWidth="1"/>
    <col min="16102" max="16102" width="10.28515625" style="13" customWidth="1"/>
    <col min="16103" max="16103" width="11.85546875" style="13" customWidth="1"/>
    <col min="16104" max="16104" width="10.5703125" style="13" customWidth="1"/>
    <col min="16105" max="16119" width="0" style="13" hidden="1" customWidth="1"/>
    <col min="16120" max="16384" width="9.140625" style="13"/>
  </cols>
  <sheetData>
    <row r="1" spans="1:7">
      <c r="A1" s="1653" t="s">
        <v>1308</v>
      </c>
      <c r="B1" s="1653"/>
      <c r="C1" s="1653"/>
    </row>
    <row r="2" spans="1:7" s="14" customFormat="1" ht="18" customHeight="1">
      <c r="A2" s="1087" t="s">
        <v>1160</v>
      </c>
      <c r="B2" s="1416"/>
      <c r="C2" s="1416"/>
      <c r="D2" s="1416"/>
      <c r="E2" s="158"/>
      <c r="F2" s="1416"/>
      <c r="G2" s="158"/>
    </row>
    <row r="3" spans="1:7" s="14" customFormat="1" ht="18" customHeight="1">
      <c r="A3" s="1087" t="s">
        <v>1047</v>
      </c>
      <c r="B3" s="1416"/>
      <c r="C3" s="1416"/>
      <c r="D3" s="1416"/>
      <c r="E3" s="158"/>
      <c r="F3" s="1416"/>
      <c r="G3" s="158"/>
    </row>
    <row r="4" spans="1:7" s="14" customFormat="1" ht="7.5" customHeight="1">
      <c r="A4" s="1087"/>
      <c r="B4" s="1416"/>
      <c r="C4" s="1416"/>
      <c r="D4" s="1416"/>
      <c r="E4" s="158"/>
      <c r="F4" s="1416"/>
      <c r="G4" s="158"/>
    </row>
    <row r="5" spans="1:7" s="11" customFormat="1" ht="18" customHeight="1">
      <c r="A5" s="1417"/>
      <c r="B5" s="1755" t="s">
        <v>275</v>
      </c>
      <c r="C5" s="1755"/>
      <c r="D5" s="1755"/>
      <c r="E5" s="1710" t="s">
        <v>276</v>
      </c>
      <c r="F5" s="1756"/>
      <c r="G5" s="1756"/>
    </row>
    <row r="6" spans="1:7" s="11" customFormat="1" ht="19.899999999999999" customHeight="1">
      <c r="A6" s="1418"/>
      <c r="B6" s="1758" t="s">
        <v>277</v>
      </c>
      <c r="C6" s="1758"/>
      <c r="D6" s="1758"/>
      <c r="E6" s="1757"/>
      <c r="F6" s="1757"/>
      <c r="G6" s="1757"/>
    </row>
    <row r="7" spans="1:7" s="11" customFormat="1" ht="17.25" customHeight="1">
      <c r="A7" s="149"/>
      <c r="B7" s="1759" t="s">
        <v>278</v>
      </c>
      <c r="C7" s="1758" t="s">
        <v>162</v>
      </c>
      <c r="D7" s="1758"/>
      <c r="E7" s="1759" t="s">
        <v>278</v>
      </c>
      <c r="F7" s="1758" t="s">
        <v>162</v>
      </c>
      <c r="G7" s="1758"/>
    </row>
    <row r="8" spans="1:7" s="11" customFormat="1" ht="13.9" customHeight="1">
      <c r="A8" s="149"/>
      <c r="B8" s="1750"/>
      <c r="C8" s="1710" t="s">
        <v>279</v>
      </c>
      <c r="D8" s="95" t="s">
        <v>280</v>
      </c>
      <c r="E8" s="1750"/>
      <c r="F8" s="1710" t="s">
        <v>279</v>
      </c>
      <c r="G8" s="95" t="s">
        <v>280</v>
      </c>
    </row>
    <row r="9" spans="1:7" s="11" customFormat="1" ht="13.9" customHeight="1">
      <c r="A9" s="149"/>
      <c r="B9" s="1750"/>
      <c r="C9" s="1760"/>
      <c r="D9" s="95" t="s">
        <v>281</v>
      </c>
      <c r="E9" s="1750"/>
      <c r="F9" s="1760"/>
      <c r="G9" s="95" t="s">
        <v>281</v>
      </c>
    </row>
    <row r="10" spans="1:7" s="11" customFormat="1" ht="16.899999999999999" customHeight="1">
      <c r="A10" s="160"/>
      <c r="B10" s="1758"/>
      <c r="C10" s="1711"/>
      <c r="D10" s="1133" t="s">
        <v>282</v>
      </c>
      <c r="E10" s="1758"/>
      <c r="F10" s="1711"/>
      <c r="G10" s="1133" t="s">
        <v>282</v>
      </c>
    </row>
    <row r="11" spans="1:7" s="11" customFormat="1" ht="12.75" customHeight="1">
      <c r="A11" s="149"/>
      <c r="B11" s="95"/>
      <c r="C11" s="181"/>
      <c r="D11" s="95"/>
      <c r="E11" s="95"/>
      <c r="F11" s="181"/>
      <c r="G11" s="95"/>
    </row>
    <row r="12" spans="1:7" s="11" customFormat="1" ht="7.15" customHeight="1">
      <c r="A12" s="23"/>
      <c r="B12" s="102"/>
      <c r="C12" s="102"/>
      <c r="D12" s="102"/>
      <c r="E12" s="102"/>
      <c r="F12" s="102"/>
      <c r="G12" s="102"/>
    </row>
    <row r="13" spans="1:7" s="11" customFormat="1" ht="12">
      <c r="A13" s="1725">
        <v>2021</v>
      </c>
      <c r="B13" s="1725"/>
      <c r="C13" s="1725"/>
      <c r="D13" s="1725"/>
      <c r="E13" s="1725"/>
      <c r="F13" s="1725"/>
      <c r="G13" s="1725"/>
    </row>
    <row r="14" spans="1:7" s="11" customFormat="1">
      <c r="A14" s="23"/>
      <c r="B14" s="102"/>
      <c r="C14" s="102"/>
      <c r="D14" s="102"/>
      <c r="E14" s="102"/>
      <c r="F14" s="102"/>
      <c r="G14" s="102"/>
    </row>
    <row r="15" spans="1:7" s="11" customFormat="1" ht="12">
      <c r="A15" s="7" t="s">
        <v>0</v>
      </c>
      <c r="B15" s="17">
        <v>2684</v>
      </c>
      <c r="C15" s="17">
        <v>1268</v>
      </c>
      <c r="D15" s="17">
        <v>1416</v>
      </c>
      <c r="E15" s="1130">
        <v>17.724127000898093</v>
      </c>
      <c r="F15" s="1130">
        <v>8.3733953193512587</v>
      </c>
      <c r="G15" s="1130">
        <v>9.3507316815468329</v>
      </c>
    </row>
    <row r="16" spans="1:7" s="11" customFormat="1" ht="12">
      <c r="A16" s="15" t="s">
        <v>1048</v>
      </c>
      <c r="B16" s="18">
        <v>2114</v>
      </c>
      <c r="C16" s="18">
        <v>971</v>
      </c>
      <c r="D16" s="18">
        <v>1143</v>
      </c>
      <c r="E16" s="110">
        <v>32.529082292115461</v>
      </c>
      <c r="F16" s="110">
        <v>14.941219917523235</v>
      </c>
      <c r="G16" s="110">
        <v>17.58786237459223</v>
      </c>
    </row>
    <row r="17" spans="1:7" s="11" customFormat="1" ht="12">
      <c r="A17" s="15" t="s">
        <v>1049</v>
      </c>
      <c r="B17" s="18">
        <v>570</v>
      </c>
      <c r="C17" s="18">
        <v>297</v>
      </c>
      <c r="D17" s="18">
        <v>273</v>
      </c>
      <c r="E17" s="110">
        <v>6.5938642358058397</v>
      </c>
      <c r="F17" s="110">
        <v>3.4357503123409372</v>
      </c>
      <c r="G17" s="110">
        <v>3.1581139234649021</v>
      </c>
    </row>
    <row r="18" spans="1:7" s="11" customFormat="1" ht="12">
      <c r="A18" s="6"/>
      <c r="B18" s="18"/>
      <c r="C18" s="18"/>
      <c r="D18" s="18"/>
      <c r="E18" s="110"/>
      <c r="F18" s="110"/>
      <c r="G18" s="110"/>
    </row>
    <row r="19" spans="1:7" s="11" customFormat="1" ht="12">
      <c r="A19" s="7" t="s">
        <v>1</v>
      </c>
      <c r="B19" s="42">
        <v>388</v>
      </c>
      <c r="C19" s="42">
        <v>281</v>
      </c>
      <c r="D19" s="42">
        <v>107</v>
      </c>
      <c r="E19" s="1130">
        <v>29.091999700082479</v>
      </c>
      <c r="F19" s="1130">
        <v>21.069205968358702</v>
      </c>
      <c r="G19" s="1130">
        <v>8.022793731723775</v>
      </c>
    </row>
    <row r="20" spans="1:7" s="11" customFormat="1" ht="12">
      <c r="A20" s="15" t="s">
        <v>1048</v>
      </c>
      <c r="B20" s="43">
        <v>337</v>
      </c>
      <c r="C20" s="43">
        <v>281</v>
      </c>
      <c r="D20" s="43">
        <v>56</v>
      </c>
      <c r="E20" s="110">
        <v>90.664514393327948</v>
      </c>
      <c r="F20" s="110">
        <v>75.598601022329831</v>
      </c>
      <c r="G20" s="110">
        <v>15.065913370998116</v>
      </c>
    </row>
    <row r="21" spans="1:7" s="11" customFormat="1" ht="12">
      <c r="A21" s="15" t="s">
        <v>1049</v>
      </c>
      <c r="B21" s="43">
        <v>51</v>
      </c>
      <c r="C21" s="43" t="s">
        <v>37</v>
      </c>
      <c r="D21" s="43">
        <v>51</v>
      </c>
      <c r="E21" s="110">
        <v>5.3014553014553014</v>
      </c>
      <c r="F21" s="79" t="s">
        <v>37</v>
      </c>
      <c r="G21" s="110">
        <v>5.3014553014553014</v>
      </c>
    </row>
    <row r="22" spans="1:7" s="11" customFormat="1" ht="12">
      <c r="A22" s="6"/>
      <c r="B22" s="18"/>
      <c r="C22" s="18"/>
      <c r="D22" s="18"/>
      <c r="E22" s="110"/>
      <c r="F22" s="110"/>
      <c r="G22" s="110"/>
    </row>
    <row r="23" spans="1:7" s="11" customFormat="1" ht="12">
      <c r="A23" s="7" t="s">
        <v>12</v>
      </c>
      <c r="B23" s="42">
        <v>308</v>
      </c>
      <c r="C23" s="42">
        <v>96</v>
      </c>
      <c r="D23" s="42">
        <v>212</v>
      </c>
      <c r="E23" s="1130">
        <v>10.824488648344698</v>
      </c>
      <c r="F23" s="1130">
        <v>3.3738665916918538</v>
      </c>
      <c r="G23" s="1130">
        <v>7.4506220566528434</v>
      </c>
    </row>
    <row r="24" spans="1:7" s="11" customFormat="1" ht="12">
      <c r="A24" s="15" t="s">
        <v>1048</v>
      </c>
      <c r="B24" s="43">
        <v>208</v>
      </c>
      <c r="C24" s="43">
        <v>71</v>
      </c>
      <c r="D24" s="43">
        <v>137</v>
      </c>
      <c r="E24" s="110">
        <v>28.516588977241568</v>
      </c>
      <c r="F24" s="110">
        <v>9.7340279681930362</v>
      </c>
      <c r="G24" s="110">
        <v>18.782561009048532</v>
      </c>
    </row>
    <row r="25" spans="1:7" s="11" customFormat="1" ht="12">
      <c r="A25" s="15" t="s">
        <v>1049</v>
      </c>
      <c r="B25" s="43">
        <v>100</v>
      </c>
      <c r="C25" s="43">
        <v>25</v>
      </c>
      <c r="D25" s="43">
        <v>75</v>
      </c>
      <c r="E25" s="110">
        <v>4.7258979206049148</v>
      </c>
      <c r="F25" s="110">
        <v>1.1814744801512287</v>
      </c>
      <c r="G25" s="110">
        <v>3.5444234404536861</v>
      </c>
    </row>
    <row r="26" spans="1:7" s="11" customFormat="1" ht="12">
      <c r="A26" s="6"/>
      <c r="B26" s="18"/>
      <c r="C26" s="18"/>
      <c r="D26" s="18"/>
      <c r="E26" s="110"/>
      <c r="F26" s="110"/>
      <c r="G26" s="110"/>
    </row>
    <row r="27" spans="1:7" s="11" customFormat="1" ht="12">
      <c r="A27" s="7" t="s">
        <v>21</v>
      </c>
      <c r="B27" s="17">
        <v>363</v>
      </c>
      <c r="C27" s="17">
        <v>242</v>
      </c>
      <c r="D27" s="17">
        <v>121</v>
      </c>
      <c r="E27" s="1130">
        <v>38.777908343125738</v>
      </c>
      <c r="F27" s="1130">
        <v>25.851938895417156</v>
      </c>
      <c r="G27" s="1130">
        <v>12.925969447708578</v>
      </c>
    </row>
    <row r="28" spans="1:7" s="11" customFormat="1" ht="12">
      <c r="A28" s="15" t="s">
        <v>1048</v>
      </c>
      <c r="B28" s="18">
        <v>272</v>
      </c>
      <c r="C28" s="18">
        <v>166</v>
      </c>
      <c r="D28" s="18">
        <v>106</v>
      </c>
      <c r="E28" s="110">
        <v>70.13924703455389</v>
      </c>
      <c r="F28" s="110">
        <v>42.805569881382155</v>
      </c>
      <c r="G28" s="110">
        <v>27.333677153171735</v>
      </c>
    </row>
    <row r="29" spans="1:7" s="11" customFormat="1" ht="12">
      <c r="A29" s="15" t="s">
        <v>1049</v>
      </c>
      <c r="B29" s="18">
        <v>91</v>
      </c>
      <c r="C29" s="18">
        <v>76</v>
      </c>
      <c r="D29" s="18">
        <v>15</v>
      </c>
      <c r="E29" s="110">
        <v>16.596753602042678</v>
      </c>
      <c r="F29" s="110">
        <v>13.861024986321357</v>
      </c>
      <c r="G29" s="110">
        <v>2.7357286157213205</v>
      </c>
    </row>
    <row r="30" spans="1:7" s="11" customFormat="1" ht="12">
      <c r="A30" s="6"/>
      <c r="B30" s="18"/>
      <c r="C30" s="18"/>
      <c r="D30" s="18"/>
      <c r="E30" s="110"/>
      <c r="F30" s="110"/>
      <c r="G30" s="110"/>
    </row>
    <row r="31" spans="1:7" s="11" customFormat="1" ht="12">
      <c r="A31" s="7" t="s">
        <v>2</v>
      </c>
      <c r="B31" s="42">
        <v>76</v>
      </c>
      <c r="C31" s="42">
        <v>48</v>
      </c>
      <c r="D31" s="42">
        <v>28</v>
      </c>
      <c r="E31" s="1130">
        <v>14.79174776177501</v>
      </c>
      <c r="F31" s="1130">
        <v>9.3421564811210587</v>
      </c>
      <c r="G31" s="1130">
        <v>5.4495912806539506</v>
      </c>
    </row>
    <row r="32" spans="1:7" s="11" customFormat="1" ht="12">
      <c r="A32" s="15" t="s">
        <v>1048</v>
      </c>
      <c r="B32" s="43">
        <v>49</v>
      </c>
      <c r="C32" s="43">
        <v>36</v>
      </c>
      <c r="D32" s="43">
        <v>13</v>
      </c>
      <c r="E32" s="110">
        <v>54.203539823008853</v>
      </c>
      <c r="F32" s="110">
        <v>39.823008849557525</v>
      </c>
      <c r="G32" s="110">
        <v>14.380530973451327</v>
      </c>
    </row>
    <row r="33" spans="1:7" s="11" customFormat="1" ht="12">
      <c r="A33" s="15" t="s">
        <v>1049</v>
      </c>
      <c r="B33" s="43">
        <v>27</v>
      </c>
      <c r="C33" s="43">
        <v>12</v>
      </c>
      <c r="D33" s="43">
        <v>15</v>
      </c>
      <c r="E33" s="110">
        <v>6.3769485120453471</v>
      </c>
      <c r="F33" s="110">
        <v>2.8341993386868212</v>
      </c>
      <c r="G33" s="110">
        <v>3.5427491733585263</v>
      </c>
    </row>
    <row r="34" spans="1:7" s="11" customFormat="1" ht="12">
      <c r="A34" s="6"/>
      <c r="B34" s="18"/>
      <c r="C34" s="18"/>
      <c r="D34" s="18"/>
      <c r="E34" s="110"/>
      <c r="F34" s="110"/>
      <c r="G34" s="110"/>
    </row>
    <row r="35" spans="1:7" s="11" customFormat="1" ht="12">
      <c r="A35" s="7" t="s">
        <v>3</v>
      </c>
      <c r="B35" s="42">
        <v>144</v>
      </c>
      <c r="C35" s="42">
        <v>77</v>
      </c>
      <c r="D35" s="42">
        <v>67</v>
      </c>
      <c r="E35" s="1130">
        <v>5.1018600531443754</v>
      </c>
      <c r="F35" s="1130">
        <v>2.728077945084145</v>
      </c>
      <c r="G35" s="1130">
        <v>2.3737821080602299</v>
      </c>
    </row>
    <row r="36" spans="1:7" s="11" customFormat="1" ht="12">
      <c r="A36" s="15" t="s">
        <v>1048</v>
      </c>
      <c r="B36" s="43">
        <v>88</v>
      </c>
      <c r="C36" s="43">
        <v>44</v>
      </c>
      <c r="D36" s="43">
        <v>44</v>
      </c>
      <c r="E36" s="110">
        <v>29.333333333333332</v>
      </c>
      <c r="F36" s="110">
        <v>14.666666666666666</v>
      </c>
      <c r="G36" s="110">
        <v>14.666666666666666</v>
      </c>
    </row>
    <row r="37" spans="1:7" s="11" customFormat="1" ht="12">
      <c r="A37" s="15" t="s">
        <v>1049</v>
      </c>
      <c r="B37" s="43">
        <v>56</v>
      </c>
      <c r="C37" s="43">
        <v>33</v>
      </c>
      <c r="D37" s="43">
        <v>23</v>
      </c>
      <c r="E37" s="110">
        <v>2.2200198216055504</v>
      </c>
      <c r="F37" s="110">
        <v>1.3082259663032705</v>
      </c>
      <c r="G37" s="110">
        <v>0.91179385530227941</v>
      </c>
    </row>
    <row r="38" spans="1:7" s="11" customFormat="1" ht="12">
      <c r="A38" s="6"/>
      <c r="B38" s="18"/>
      <c r="C38" s="18"/>
      <c r="D38" s="18"/>
      <c r="E38" s="110"/>
      <c r="F38" s="110"/>
      <c r="G38" s="110"/>
    </row>
    <row r="39" spans="1:7" s="11" customFormat="1" ht="12">
      <c r="A39" s="7" t="s">
        <v>4</v>
      </c>
      <c r="B39" s="42">
        <v>129</v>
      </c>
      <c r="C39" s="42">
        <v>62</v>
      </c>
      <c r="D39" s="42">
        <v>67</v>
      </c>
      <c r="E39" s="1130">
        <v>24.454976303317533</v>
      </c>
      <c r="F39" s="1130">
        <v>11.753554502369667</v>
      </c>
      <c r="G39" s="1130">
        <v>12.701421800947868</v>
      </c>
    </row>
    <row r="40" spans="1:7" s="11" customFormat="1" ht="12">
      <c r="A40" s="15" t="s">
        <v>1048</v>
      </c>
      <c r="B40" s="43">
        <v>113</v>
      </c>
      <c r="C40" s="43">
        <v>47</v>
      </c>
      <c r="D40" s="43">
        <v>66</v>
      </c>
      <c r="E40" s="110">
        <v>128.84834663625998</v>
      </c>
      <c r="F40" s="110">
        <v>53.591790193842641</v>
      </c>
      <c r="G40" s="110">
        <v>75.25655644241732</v>
      </c>
    </row>
    <row r="41" spans="1:7" s="11" customFormat="1" ht="12">
      <c r="A41" s="15" t="s">
        <v>1049</v>
      </c>
      <c r="B41" s="43">
        <v>16</v>
      </c>
      <c r="C41" s="43">
        <v>15</v>
      </c>
      <c r="D41" s="43">
        <v>1</v>
      </c>
      <c r="E41" s="110">
        <v>3.6380172805820825</v>
      </c>
      <c r="F41" s="110">
        <v>3.4106412005457027</v>
      </c>
      <c r="G41" s="110">
        <v>0.22737608003638016</v>
      </c>
    </row>
    <row r="42" spans="1:7" s="11" customFormat="1" ht="12">
      <c r="A42" s="6"/>
      <c r="B42" s="18"/>
      <c r="C42" s="18"/>
      <c r="D42" s="18"/>
      <c r="E42" s="110"/>
      <c r="F42" s="110"/>
      <c r="G42" s="110"/>
    </row>
    <row r="43" spans="1:7" s="11" customFormat="1" ht="12">
      <c r="A43" s="7" t="s">
        <v>5</v>
      </c>
      <c r="B43" s="42">
        <v>171</v>
      </c>
      <c r="C43" s="42">
        <v>50</v>
      </c>
      <c r="D43" s="42">
        <v>121</v>
      </c>
      <c r="E43" s="1130">
        <v>8.5933966530981465</v>
      </c>
      <c r="F43" s="1130">
        <v>2.5126890798532586</v>
      </c>
      <c r="G43" s="1130">
        <v>6.0807075732448865</v>
      </c>
    </row>
    <row r="44" spans="1:7" s="11" customFormat="1" ht="12">
      <c r="A44" s="15" t="s">
        <v>1048</v>
      </c>
      <c r="B44" s="43">
        <v>72</v>
      </c>
      <c r="C44" s="43">
        <v>44</v>
      </c>
      <c r="D44" s="43">
        <v>28</v>
      </c>
      <c r="E44" s="110">
        <v>17.914904205026126</v>
      </c>
      <c r="F44" s="110">
        <v>10.947997014182631</v>
      </c>
      <c r="G44" s="110">
        <v>6.966907190843493</v>
      </c>
    </row>
    <row r="45" spans="1:7" s="11" customFormat="1" ht="12">
      <c r="A45" s="15" t="s">
        <v>1049</v>
      </c>
      <c r="B45" s="43">
        <v>99</v>
      </c>
      <c r="C45" s="43">
        <v>6</v>
      </c>
      <c r="D45" s="43">
        <v>93</v>
      </c>
      <c r="E45" s="110">
        <v>6.2342569269521411</v>
      </c>
      <c r="F45" s="110">
        <v>0.37783375314861462</v>
      </c>
      <c r="G45" s="110">
        <v>5.8564231738035266</v>
      </c>
    </row>
    <row r="46" spans="1:7" s="11" customFormat="1" ht="12">
      <c r="A46" s="6"/>
      <c r="B46" s="18"/>
      <c r="C46" s="18"/>
      <c r="D46" s="18"/>
      <c r="E46" s="110"/>
      <c r="F46" s="110"/>
      <c r="G46" s="110"/>
    </row>
    <row r="47" spans="1:7" s="11" customFormat="1" ht="12">
      <c r="A47" s="34" t="s">
        <v>156</v>
      </c>
      <c r="B47" s="17">
        <v>504</v>
      </c>
      <c r="C47" s="17">
        <v>156</v>
      </c>
      <c r="D47" s="17">
        <v>348</v>
      </c>
      <c r="E47" s="1130">
        <v>18.233123507705667</v>
      </c>
      <c r="F47" s="1130">
        <v>5.6435858476231822</v>
      </c>
      <c r="G47" s="1130">
        <v>12.589537660082483</v>
      </c>
    </row>
    <row r="48" spans="1:7" s="11" customFormat="1" ht="12">
      <c r="A48" s="15" t="s">
        <v>1048</v>
      </c>
      <c r="B48" s="18">
        <v>374</v>
      </c>
      <c r="C48" s="18">
        <v>26</v>
      </c>
      <c r="D48" s="18">
        <v>348</v>
      </c>
      <c r="E48" s="110">
        <v>13.627751056697274</v>
      </c>
      <c r="F48" s="110">
        <v>0.94738376329981056</v>
      </c>
      <c r="G48" s="110">
        <v>12.680367293397463</v>
      </c>
    </row>
    <row r="49" spans="1:7">
      <c r="A49" s="15" t="s">
        <v>1049</v>
      </c>
      <c r="B49" s="18">
        <v>130</v>
      </c>
      <c r="C49" s="18">
        <v>130</v>
      </c>
      <c r="D49" s="18" t="s">
        <v>37</v>
      </c>
      <c r="E49" s="18">
        <v>656.56565656565658</v>
      </c>
      <c r="F49" s="18">
        <v>656.56565656565658</v>
      </c>
      <c r="G49" s="18" t="s">
        <v>37</v>
      </c>
    </row>
    <row r="50" spans="1:7">
      <c r="A50" s="6"/>
      <c r="B50" s="18"/>
      <c r="C50" s="18"/>
      <c r="D50" s="18"/>
      <c r="E50" s="110"/>
      <c r="F50" s="110"/>
      <c r="G50" s="110"/>
    </row>
    <row r="51" spans="1:7">
      <c r="A51" s="34" t="s">
        <v>262</v>
      </c>
      <c r="B51" s="42">
        <v>601</v>
      </c>
      <c r="C51" s="42">
        <v>256</v>
      </c>
      <c r="D51" s="42">
        <v>345</v>
      </c>
      <c r="E51" s="1130">
        <v>42.621090702787036</v>
      </c>
      <c r="F51" s="1130">
        <v>18.154740798524927</v>
      </c>
      <c r="G51" s="1130">
        <v>24.46634990426211</v>
      </c>
    </row>
    <row r="52" spans="1:7">
      <c r="A52" s="15" t="s">
        <v>1048</v>
      </c>
      <c r="B52" s="43">
        <v>601</v>
      </c>
      <c r="C52" s="43">
        <v>256</v>
      </c>
      <c r="D52" s="43">
        <v>345</v>
      </c>
      <c r="E52" s="110">
        <v>43.37784193431974</v>
      </c>
      <c r="F52" s="110">
        <v>18.477084085167807</v>
      </c>
      <c r="G52" s="110">
        <v>24.900757849151933</v>
      </c>
    </row>
    <row r="53" spans="1:7">
      <c r="A53" s="15" t="s">
        <v>1049</v>
      </c>
      <c r="B53" s="43" t="s">
        <v>37</v>
      </c>
      <c r="C53" s="43" t="s">
        <v>37</v>
      </c>
      <c r="D53" s="18" t="s">
        <v>37</v>
      </c>
      <c r="E53" s="18" t="s">
        <v>37</v>
      </c>
      <c r="F53" s="18" t="s">
        <v>37</v>
      </c>
      <c r="G53" s="18" t="s">
        <v>37</v>
      </c>
    </row>
    <row r="54" spans="1:7">
      <c r="A54" s="8"/>
      <c r="B54" s="45"/>
      <c r="C54" s="45"/>
      <c r="D54" s="45"/>
      <c r="E54" s="45"/>
      <c r="F54" s="45"/>
      <c r="G54" s="45"/>
    </row>
    <row r="55" spans="1:7">
      <c r="A55" s="23"/>
      <c r="B55" s="43"/>
      <c r="C55" s="43"/>
      <c r="D55" s="43"/>
      <c r="E55" s="43"/>
      <c r="F55" s="43"/>
      <c r="G55" s="43"/>
    </row>
    <row r="56" spans="1:7">
      <c r="A56" s="23"/>
      <c r="B56" s="43"/>
      <c r="C56" s="43"/>
      <c r="D56" s="43"/>
      <c r="E56" s="43"/>
      <c r="F56" s="43"/>
      <c r="G56" s="43"/>
    </row>
    <row r="57" spans="1:7">
      <c r="A57" s="23"/>
      <c r="B57" s="43"/>
      <c r="C57" s="43"/>
      <c r="D57" s="43"/>
      <c r="E57" s="43"/>
      <c r="F57" s="43"/>
      <c r="G57" s="43"/>
    </row>
    <row r="58" spans="1:7">
      <c r="A58" s="23"/>
      <c r="B58" s="43"/>
      <c r="C58" s="43"/>
      <c r="D58" s="43"/>
      <c r="E58" s="43"/>
      <c r="F58" s="43"/>
      <c r="G58" s="43"/>
    </row>
    <row r="59" spans="1:7">
      <c r="A59" s="23"/>
      <c r="B59" s="43"/>
      <c r="C59" s="43"/>
      <c r="D59" s="43"/>
      <c r="E59" s="43"/>
      <c r="F59" s="43"/>
      <c r="G59" s="43"/>
    </row>
    <row r="60" spans="1:7">
      <c r="A60" s="23"/>
      <c r="B60" s="43"/>
      <c r="C60" s="43"/>
      <c r="D60" s="43"/>
      <c r="E60" s="43"/>
      <c r="F60" s="43"/>
      <c r="G60" s="43"/>
    </row>
    <row r="61" spans="1:7">
      <c r="A61" s="23"/>
      <c r="B61" s="43"/>
      <c r="C61" s="43"/>
      <c r="D61" s="43"/>
      <c r="E61" s="43"/>
      <c r="F61" s="43"/>
      <c r="G61" s="43"/>
    </row>
    <row r="62" spans="1:7" ht="18" customHeight="1">
      <c r="A62" s="1121" t="s">
        <v>1204</v>
      </c>
      <c r="B62" s="102"/>
      <c r="C62" s="102"/>
      <c r="D62" s="102"/>
      <c r="E62" s="102"/>
      <c r="F62" s="102"/>
      <c r="G62" s="102"/>
    </row>
    <row r="63" spans="1:7" ht="11.25" customHeight="1">
      <c r="A63" s="23"/>
      <c r="B63" s="102"/>
      <c r="C63" s="102"/>
      <c r="D63" s="102"/>
      <c r="E63" s="102"/>
      <c r="F63" s="102"/>
      <c r="G63" s="102"/>
    </row>
    <row r="64" spans="1:7" ht="18" customHeight="1">
      <c r="A64" s="1417"/>
      <c r="B64" s="1755" t="s">
        <v>275</v>
      </c>
      <c r="C64" s="1755"/>
      <c r="D64" s="1755"/>
      <c r="E64" s="1710" t="s">
        <v>276</v>
      </c>
      <c r="F64" s="1756"/>
      <c r="G64" s="1756"/>
    </row>
    <row r="65" spans="1:7" ht="18" customHeight="1">
      <c r="A65" s="1418"/>
      <c r="B65" s="1758" t="s">
        <v>277</v>
      </c>
      <c r="C65" s="1758"/>
      <c r="D65" s="1758"/>
      <c r="E65" s="1757"/>
      <c r="F65" s="1757"/>
      <c r="G65" s="1757"/>
    </row>
    <row r="66" spans="1:7" ht="18" customHeight="1">
      <c r="A66" s="149"/>
      <c r="B66" s="1759" t="s">
        <v>278</v>
      </c>
      <c r="C66" s="1758" t="s">
        <v>162</v>
      </c>
      <c r="D66" s="1758"/>
      <c r="E66" s="1759" t="s">
        <v>278</v>
      </c>
      <c r="F66" s="1758" t="s">
        <v>162</v>
      </c>
      <c r="G66" s="1758"/>
    </row>
    <row r="67" spans="1:7" ht="18" customHeight="1">
      <c r="A67" s="149"/>
      <c r="B67" s="1750"/>
      <c r="C67" s="1710" t="s">
        <v>279</v>
      </c>
      <c r="D67" s="95" t="s">
        <v>280</v>
      </c>
      <c r="E67" s="1750"/>
      <c r="F67" s="1710" t="s">
        <v>279</v>
      </c>
      <c r="G67" s="95" t="s">
        <v>280</v>
      </c>
    </row>
    <row r="68" spans="1:7" ht="18" customHeight="1">
      <c r="A68" s="149"/>
      <c r="B68" s="1750"/>
      <c r="C68" s="1760"/>
      <c r="D68" s="95" t="s">
        <v>281</v>
      </c>
      <c r="E68" s="1750"/>
      <c r="F68" s="1760"/>
      <c r="G68" s="95" t="s">
        <v>281</v>
      </c>
    </row>
    <row r="69" spans="1:7" ht="18" customHeight="1">
      <c r="A69" s="160"/>
      <c r="B69" s="1758"/>
      <c r="C69" s="1711"/>
      <c r="D69" s="1133" t="s">
        <v>282</v>
      </c>
      <c r="E69" s="1758"/>
      <c r="F69" s="1711"/>
      <c r="G69" s="1133" t="s">
        <v>282</v>
      </c>
    </row>
    <row r="70" spans="1:7" ht="9.75" customHeight="1">
      <c r="A70" s="23"/>
      <c r="B70" s="102"/>
      <c r="C70" s="102"/>
      <c r="D70" s="102"/>
      <c r="E70" s="102"/>
      <c r="F70" s="102"/>
      <c r="G70" s="102"/>
    </row>
    <row r="71" spans="1:7">
      <c r="A71" s="1754">
        <v>2022</v>
      </c>
      <c r="B71" s="1754"/>
      <c r="C71" s="1754"/>
      <c r="D71" s="1754"/>
      <c r="E71" s="1754"/>
      <c r="F71" s="1754"/>
      <c r="G71" s="1754"/>
    </row>
    <row r="72" spans="1:7">
      <c r="A72" s="23"/>
      <c r="B72" s="102"/>
      <c r="C72" s="102"/>
      <c r="D72" s="102"/>
      <c r="E72" s="102"/>
      <c r="F72" s="102"/>
      <c r="G72" s="102"/>
    </row>
    <row r="73" spans="1:7">
      <c r="A73" s="7" t="s">
        <v>0</v>
      </c>
      <c r="B73" s="17">
        <v>2381</v>
      </c>
      <c r="C73" s="17">
        <v>1207</v>
      </c>
      <c r="D73" s="17">
        <v>1174</v>
      </c>
      <c r="E73" s="35">
        <v>15.723228908024725</v>
      </c>
      <c r="F73" s="35">
        <v>7.9705742511490296</v>
      </c>
      <c r="G73" s="35">
        <v>7.7526546568756931</v>
      </c>
    </row>
    <row r="74" spans="1:7">
      <c r="A74" s="15" t="s">
        <v>1048</v>
      </c>
      <c r="B74" s="18">
        <v>1468</v>
      </c>
      <c r="C74" s="18">
        <v>562</v>
      </c>
      <c r="D74" s="18">
        <v>906</v>
      </c>
      <c r="E74" s="37">
        <v>23.757505138288746</v>
      </c>
      <c r="F74" s="37">
        <v>9.0951756728326139</v>
      </c>
      <c r="G74" s="37">
        <v>14.662329465456134</v>
      </c>
    </row>
    <row r="75" spans="1:7">
      <c r="A75" s="15" t="s">
        <v>1049</v>
      </c>
      <c r="B75" s="18">
        <v>913</v>
      </c>
      <c r="C75" s="18">
        <v>645</v>
      </c>
      <c r="D75" s="18">
        <v>268</v>
      </c>
      <c r="E75" s="37">
        <v>10.185071563235573</v>
      </c>
      <c r="F75" s="37">
        <v>7.1953681908947908</v>
      </c>
      <c r="G75" s="37">
        <v>2.9897033723407818</v>
      </c>
    </row>
    <row r="76" spans="1:7">
      <c r="A76" s="6"/>
      <c r="B76" s="17"/>
      <c r="C76" s="18"/>
      <c r="D76" s="18"/>
      <c r="E76" s="37"/>
      <c r="F76" s="37"/>
      <c r="G76" s="37"/>
    </row>
    <row r="77" spans="1:7">
      <c r="A77" s="7" t="s">
        <v>1</v>
      </c>
      <c r="B77" s="17">
        <v>281</v>
      </c>
      <c r="C77" s="17">
        <v>198</v>
      </c>
      <c r="D77" s="17">
        <v>83</v>
      </c>
      <c r="E77" s="35">
        <v>20.282950772340119</v>
      </c>
      <c r="F77" s="35">
        <v>14.29190125595496</v>
      </c>
      <c r="G77" s="35">
        <v>5.9910495163851598</v>
      </c>
    </row>
    <row r="78" spans="1:7">
      <c r="A78" s="15" t="s">
        <v>1048</v>
      </c>
      <c r="B78" s="18">
        <v>239</v>
      </c>
      <c r="C78" s="18">
        <v>198</v>
      </c>
      <c r="D78" s="18">
        <v>41</v>
      </c>
      <c r="E78" s="37">
        <v>60.552318216366864</v>
      </c>
      <c r="F78" s="37">
        <v>50.164682036990122</v>
      </c>
      <c r="G78" s="37">
        <v>10.387636179376742</v>
      </c>
    </row>
    <row r="79" spans="1:7">
      <c r="A79" s="15" t="s">
        <v>1049</v>
      </c>
      <c r="B79" s="18">
        <v>42</v>
      </c>
      <c r="C79" s="18" t="s">
        <v>37</v>
      </c>
      <c r="D79" s="18">
        <v>42</v>
      </c>
      <c r="E79" s="37">
        <v>4.2394266680125163</v>
      </c>
      <c r="F79" s="37" t="s">
        <v>37</v>
      </c>
      <c r="G79" s="37">
        <v>4.2394266680125163</v>
      </c>
    </row>
    <row r="80" spans="1:7">
      <c r="A80" s="6"/>
      <c r="B80" s="17"/>
      <c r="C80" s="18"/>
      <c r="D80" s="18"/>
      <c r="E80" s="37"/>
      <c r="F80" s="37"/>
      <c r="G80" s="37"/>
    </row>
    <row r="81" spans="1:7">
      <c r="A81" s="7" t="s">
        <v>12</v>
      </c>
      <c r="B81" s="17">
        <v>255</v>
      </c>
      <c r="C81" s="17">
        <v>93</v>
      </c>
      <c r="D81" s="17">
        <v>162</v>
      </c>
      <c r="E81" s="35">
        <v>9.0144230769230766</v>
      </c>
      <c r="F81" s="35">
        <v>3.2876131221719458</v>
      </c>
      <c r="G81" s="35">
        <v>5.7268099547511309</v>
      </c>
    </row>
    <row r="82" spans="1:7">
      <c r="A82" s="15" t="s">
        <v>1048</v>
      </c>
      <c r="B82" s="18">
        <v>138</v>
      </c>
      <c r="C82" s="18">
        <v>43</v>
      </c>
      <c r="D82" s="18">
        <v>95</v>
      </c>
      <c r="E82" s="37">
        <v>18.906699547883271</v>
      </c>
      <c r="F82" s="37">
        <v>5.8912179750650768</v>
      </c>
      <c r="G82" s="37">
        <v>13.015481572818194</v>
      </c>
    </row>
    <row r="83" spans="1:7">
      <c r="A83" s="15" t="s">
        <v>1049</v>
      </c>
      <c r="B83" s="18">
        <v>117</v>
      </c>
      <c r="C83" s="18">
        <v>50</v>
      </c>
      <c r="D83" s="18">
        <v>67</v>
      </c>
      <c r="E83" s="37">
        <v>5.5743484682452715</v>
      </c>
      <c r="F83" s="37">
        <v>2.3822002001048168</v>
      </c>
      <c r="G83" s="37">
        <v>3.1921482681404543</v>
      </c>
    </row>
    <row r="84" spans="1:7">
      <c r="A84" s="6"/>
      <c r="B84" s="17"/>
      <c r="C84" s="18"/>
      <c r="D84" s="18"/>
      <c r="E84" s="37"/>
      <c r="F84" s="37"/>
      <c r="G84" s="37"/>
    </row>
    <row r="85" spans="1:7">
      <c r="A85" s="7" t="s">
        <v>21</v>
      </c>
      <c r="B85" s="17">
        <v>282</v>
      </c>
      <c r="C85" s="17">
        <v>235</v>
      </c>
      <c r="D85" s="17">
        <v>47</v>
      </c>
      <c r="E85" s="35">
        <v>30.440414507772022</v>
      </c>
      <c r="F85" s="35">
        <v>25.367012089810018</v>
      </c>
      <c r="G85" s="35">
        <v>5.0734024179620034</v>
      </c>
    </row>
    <row r="86" spans="1:7">
      <c r="A86" s="15" t="s">
        <v>1048</v>
      </c>
      <c r="B86" s="18">
        <v>112</v>
      </c>
      <c r="C86" s="18">
        <v>80</v>
      </c>
      <c r="D86" s="18">
        <v>32</v>
      </c>
      <c r="E86" s="37">
        <v>32.183908045977013</v>
      </c>
      <c r="F86" s="37">
        <v>22.988505747126435</v>
      </c>
      <c r="G86" s="37">
        <v>9.1954022988505741</v>
      </c>
    </row>
    <row r="87" spans="1:7">
      <c r="A87" s="15" t="s">
        <v>1049</v>
      </c>
      <c r="B87" s="18">
        <v>170</v>
      </c>
      <c r="C87" s="18">
        <v>155</v>
      </c>
      <c r="D87" s="18">
        <v>15</v>
      </c>
      <c r="E87" s="37">
        <v>29.391424619640386</v>
      </c>
      <c r="F87" s="37">
        <v>26.798063623789762</v>
      </c>
      <c r="G87" s="37">
        <v>2.5933609958506225</v>
      </c>
    </row>
    <row r="88" spans="1:7">
      <c r="A88" s="6"/>
      <c r="B88" s="17"/>
      <c r="C88" s="18"/>
      <c r="D88" s="18"/>
      <c r="E88" s="37"/>
      <c r="F88" s="37"/>
      <c r="G88" s="37"/>
    </row>
    <row r="89" spans="1:7">
      <c r="A89" s="7" t="s">
        <v>2</v>
      </c>
      <c r="B89" s="17">
        <v>81</v>
      </c>
      <c r="C89" s="17">
        <v>52</v>
      </c>
      <c r="D89" s="17">
        <v>29</v>
      </c>
      <c r="E89" s="35">
        <v>16.924362724613456</v>
      </c>
      <c r="F89" s="35">
        <v>10.865022983702465</v>
      </c>
      <c r="G89" s="35">
        <v>6.0593397409109899</v>
      </c>
    </row>
    <row r="90" spans="1:7">
      <c r="A90" s="15" t="s">
        <v>1048</v>
      </c>
      <c r="B90" s="18">
        <v>27</v>
      </c>
      <c r="C90" s="18">
        <v>12</v>
      </c>
      <c r="D90" s="18">
        <v>15</v>
      </c>
      <c r="E90" s="37">
        <v>32.219570405727929</v>
      </c>
      <c r="F90" s="37">
        <v>14.319809069212411</v>
      </c>
      <c r="G90" s="37">
        <v>17.899761336515514</v>
      </c>
    </row>
    <row r="91" spans="1:7">
      <c r="A91" s="15" t="s">
        <v>1049</v>
      </c>
      <c r="B91" s="18">
        <v>54</v>
      </c>
      <c r="C91" s="18">
        <v>40</v>
      </c>
      <c r="D91" s="18">
        <v>14</v>
      </c>
      <c r="E91" s="37">
        <v>13.677811550151976</v>
      </c>
      <c r="F91" s="37">
        <v>10.131712259371835</v>
      </c>
      <c r="G91" s="37">
        <v>3.5460992907801416</v>
      </c>
    </row>
    <row r="92" spans="1:7">
      <c r="A92" s="6"/>
      <c r="B92" s="17"/>
      <c r="C92" s="18"/>
      <c r="D92" s="18"/>
      <c r="E92" s="37"/>
      <c r="F92" s="37"/>
      <c r="G92" s="37"/>
    </row>
    <row r="93" spans="1:7">
      <c r="A93" s="7" t="s">
        <v>3</v>
      </c>
      <c r="B93" s="17">
        <v>175</v>
      </c>
      <c r="C93" s="17">
        <v>101</v>
      </c>
      <c r="D93" s="17">
        <v>74</v>
      </c>
      <c r="E93" s="35">
        <v>5.8501036304071672</v>
      </c>
      <c r="F93" s="35">
        <v>3.3763455238349938</v>
      </c>
      <c r="G93" s="35">
        <v>2.4737581065721739</v>
      </c>
    </row>
    <row r="94" spans="1:7">
      <c r="A94" s="15" t="s">
        <v>1048</v>
      </c>
      <c r="B94" s="18">
        <v>58</v>
      </c>
      <c r="C94" s="18">
        <v>34</v>
      </c>
      <c r="D94" s="18">
        <v>24</v>
      </c>
      <c r="E94" s="37">
        <v>29.029029029029029</v>
      </c>
      <c r="F94" s="37">
        <v>17.017017017017018</v>
      </c>
      <c r="G94" s="37">
        <v>12.012012012012011</v>
      </c>
    </row>
    <row r="95" spans="1:7">
      <c r="A95" s="15" t="s">
        <v>1049</v>
      </c>
      <c r="B95" s="18">
        <v>117</v>
      </c>
      <c r="C95" s="18">
        <v>67</v>
      </c>
      <c r="D95" s="18">
        <v>50</v>
      </c>
      <c r="E95" s="37">
        <v>4.1911448631609112</v>
      </c>
      <c r="F95" s="37">
        <v>2.4000573148015474</v>
      </c>
      <c r="G95" s="37">
        <v>1.7910875483593638</v>
      </c>
    </row>
    <row r="96" spans="1:7">
      <c r="A96" s="6"/>
      <c r="B96" s="18"/>
      <c r="C96" s="18"/>
      <c r="D96" s="18"/>
      <c r="E96" s="37"/>
      <c r="F96" s="37"/>
      <c r="G96" s="37"/>
    </row>
    <row r="97" spans="1:7">
      <c r="A97" s="7" t="s">
        <v>4</v>
      </c>
      <c r="B97" s="17">
        <v>249</v>
      </c>
      <c r="C97" s="17">
        <v>198</v>
      </c>
      <c r="D97" s="17">
        <v>51</v>
      </c>
      <c r="E97" s="35">
        <v>46.533358250794244</v>
      </c>
      <c r="F97" s="35">
        <v>37.002429452438797</v>
      </c>
      <c r="G97" s="35">
        <v>9.5309287983554469</v>
      </c>
    </row>
    <row r="98" spans="1:7">
      <c r="A98" s="15" t="s">
        <v>1048</v>
      </c>
      <c r="B98" s="18">
        <v>59</v>
      </c>
      <c r="C98" s="18">
        <v>12</v>
      </c>
      <c r="D98" s="18">
        <v>47</v>
      </c>
      <c r="E98" s="37">
        <v>55.55555555555555</v>
      </c>
      <c r="F98" s="37">
        <v>11.299435028248588</v>
      </c>
      <c r="G98" s="37">
        <v>44.256120527306962</v>
      </c>
    </row>
    <row r="99" spans="1:7">
      <c r="A99" s="15" t="s">
        <v>1049</v>
      </c>
      <c r="B99" s="18">
        <v>190</v>
      </c>
      <c r="C99" s="18">
        <v>186</v>
      </c>
      <c r="D99" s="18">
        <v>4</v>
      </c>
      <c r="E99" s="37">
        <v>44.299370482629982</v>
      </c>
      <c r="F99" s="37">
        <v>43.36675215667988</v>
      </c>
      <c r="G99" s="37">
        <v>0.93261832595010485</v>
      </c>
    </row>
    <row r="100" spans="1:7">
      <c r="A100" s="6"/>
      <c r="B100" s="17"/>
      <c r="C100" s="18"/>
      <c r="D100" s="18"/>
      <c r="E100" s="37"/>
      <c r="F100" s="37"/>
      <c r="G100" s="37"/>
    </row>
    <row r="101" spans="1:7">
      <c r="A101" s="7" t="s">
        <v>5</v>
      </c>
      <c r="B101" s="17">
        <v>149</v>
      </c>
      <c r="C101" s="17">
        <v>51</v>
      </c>
      <c r="D101" s="68">
        <v>98</v>
      </c>
      <c r="E101" s="35">
        <v>7.477292116224219</v>
      </c>
      <c r="F101" s="35">
        <v>2.5593415968284234</v>
      </c>
      <c r="G101" s="35">
        <v>4.9179505193957942</v>
      </c>
    </row>
    <row r="102" spans="1:7">
      <c r="A102" s="15" t="s">
        <v>1048</v>
      </c>
      <c r="B102" s="18">
        <v>43</v>
      </c>
      <c r="C102" s="18">
        <v>19</v>
      </c>
      <c r="D102" s="18">
        <v>24</v>
      </c>
      <c r="E102" s="37">
        <v>12.547417566384594</v>
      </c>
      <c r="F102" s="37">
        <v>5.5442077618908669</v>
      </c>
      <c r="G102" s="37">
        <v>7.0032098044937268</v>
      </c>
    </row>
    <row r="103" spans="1:7">
      <c r="A103" s="15" t="s">
        <v>1049</v>
      </c>
      <c r="B103" s="18">
        <v>106</v>
      </c>
      <c r="C103" s="18">
        <v>32</v>
      </c>
      <c r="D103" s="18">
        <v>74</v>
      </c>
      <c r="E103" s="37">
        <v>6.4242424242424248</v>
      </c>
      <c r="F103" s="37">
        <v>1.9393939393939394</v>
      </c>
      <c r="G103" s="37">
        <v>4.4848484848484844</v>
      </c>
    </row>
    <row r="104" spans="1:7">
      <c r="A104" s="6"/>
      <c r="B104" s="17"/>
      <c r="C104" s="18"/>
      <c r="D104" s="18"/>
      <c r="E104" s="37"/>
      <c r="F104" s="37"/>
      <c r="G104" s="37"/>
    </row>
    <row r="105" spans="1:7">
      <c r="A105" s="34" t="s">
        <v>156</v>
      </c>
      <c r="B105" s="17">
        <v>539</v>
      </c>
      <c r="C105" s="17">
        <v>157</v>
      </c>
      <c r="D105" s="17">
        <v>382</v>
      </c>
      <c r="E105" s="35">
        <v>19.516964188724337</v>
      </c>
      <c r="F105" s="35">
        <v>5.6849042256581095</v>
      </c>
      <c r="G105" s="35">
        <v>13.832059963066229</v>
      </c>
    </row>
    <row r="106" spans="1:7">
      <c r="A106" s="15" t="s">
        <v>1048</v>
      </c>
      <c r="B106" s="18">
        <v>425</v>
      </c>
      <c r="C106" s="18">
        <v>43</v>
      </c>
      <c r="D106" s="18">
        <v>382</v>
      </c>
      <c r="E106" s="37">
        <v>15.471423370950127</v>
      </c>
      <c r="F106" s="37">
        <v>1.5653440116490716</v>
      </c>
      <c r="G106" s="37">
        <v>13.906079359301057</v>
      </c>
    </row>
    <row r="107" spans="1:7">
      <c r="A107" s="15" t="s">
        <v>1049</v>
      </c>
      <c r="B107" s="18">
        <v>114</v>
      </c>
      <c r="C107" s="18">
        <v>114</v>
      </c>
      <c r="D107" s="18" t="s">
        <v>37</v>
      </c>
      <c r="E107" s="37">
        <v>775.51020408163265</v>
      </c>
      <c r="F107" s="37">
        <v>775.51020408163265</v>
      </c>
      <c r="G107" s="37" t="s">
        <v>37</v>
      </c>
    </row>
    <row r="108" spans="1:7">
      <c r="A108" s="6"/>
      <c r="B108" s="17"/>
      <c r="C108" s="18"/>
      <c r="D108" s="18"/>
      <c r="E108" s="37"/>
      <c r="F108" s="37"/>
      <c r="G108" s="37"/>
    </row>
    <row r="109" spans="1:7">
      <c r="A109" s="34" t="s">
        <v>262</v>
      </c>
      <c r="B109" s="17">
        <v>370</v>
      </c>
      <c r="C109" s="17">
        <v>122</v>
      </c>
      <c r="D109" s="17">
        <v>248</v>
      </c>
      <c r="E109" s="35">
        <v>29.764298930094117</v>
      </c>
      <c r="F109" s="35">
        <v>9.8141742418148183</v>
      </c>
      <c r="G109" s="35">
        <v>19.950124688279303</v>
      </c>
    </row>
    <row r="110" spans="1:7">
      <c r="A110" s="15" t="s">
        <v>1048</v>
      </c>
      <c r="B110" s="18">
        <v>367</v>
      </c>
      <c r="C110" s="18">
        <v>121</v>
      </c>
      <c r="D110" s="18">
        <v>246</v>
      </c>
      <c r="E110" s="37">
        <v>29.910350448247758</v>
      </c>
      <c r="F110" s="37">
        <v>9.8614506927465371</v>
      </c>
      <c r="G110" s="37">
        <v>20.048899755501221</v>
      </c>
    </row>
    <row r="111" spans="1:7">
      <c r="A111" s="15" t="s">
        <v>1049</v>
      </c>
      <c r="B111" s="18">
        <v>3</v>
      </c>
      <c r="C111" s="18">
        <v>1</v>
      </c>
      <c r="D111" s="18">
        <v>2</v>
      </c>
      <c r="E111" s="80">
        <v>18.633540372670808</v>
      </c>
      <c r="F111" s="80">
        <v>6.2111801242236018</v>
      </c>
      <c r="G111" s="80">
        <v>12.422360248447204</v>
      </c>
    </row>
    <row r="112" spans="1:7" ht="9" customHeight="1">
      <c r="A112" s="8"/>
      <c r="B112" s="50"/>
      <c r="C112" s="50"/>
      <c r="D112" s="50"/>
      <c r="E112" s="45"/>
      <c r="F112" s="45"/>
      <c r="G112" s="45"/>
    </row>
    <row r="113" spans="1:7">
      <c r="A113" s="23"/>
      <c r="B113" s="43"/>
      <c r="C113" s="43"/>
      <c r="D113" s="43"/>
      <c r="E113" s="43"/>
      <c r="F113" s="43"/>
      <c r="G113" s="43"/>
    </row>
    <row r="114" spans="1:7">
      <c r="A114" s="23"/>
      <c r="B114" s="43"/>
      <c r="C114" s="43"/>
      <c r="D114" s="43"/>
      <c r="E114" s="37"/>
      <c r="F114" s="43"/>
      <c r="G114" s="43"/>
    </row>
    <row r="115" spans="1:7">
      <c r="A115" s="23"/>
      <c r="B115" s="43"/>
      <c r="C115" s="43"/>
      <c r="D115" s="43"/>
      <c r="E115" s="43"/>
      <c r="F115" s="43"/>
      <c r="G115" s="43"/>
    </row>
    <row r="116" spans="1:7">
      <c r="A116" s="23"/>
      <c r="B116" s="43"/>
      <c r="C116" s="43"/>
      <c r="D116" s="43"/>
      <c r="E116" s="43"/>
      <c r="F116" s="43"/>
      <c r="G116" s="43"/>
    </row>
    <row r="117" spans="1:7">
      <c r="A117" s="23"/>
      <c r="B117" s="43"/>
      <c r="C117" s="43"/>
      <c r="D117" s="43"/>
      <c r="E117" s="43"/>
      <c r="F117" s="43"/>
      <c r="G117" s="43"/>
    </row>
    <row r="118" spans="1:7" ht="18" customHeight="1">
      <c r="A118" s="1121" t="s">
        <v>1204</v>
      </c>
      <c r="B118" s="102"/>
      <c r="C118" s="102"/>
      <c r="D118" s="102"/>
      <c r="E118" s="102"/>
      <c r="F118" s="102"/>
      <c r="G118" s="102"/>
    </row>
    <row r="119" spans="1:7" ht="11.25" customHeight="1">
      <c r="A119" s="23"/>
      <c r="B119" s="102"/>
      <c r="C119" s="102"/>
      <c r="D119" s="102"/>
      <c r="E119" s="102"/>
      <c r="F119" s="102"/>
      <c r="G119" s="102"/>
    </row>
    <row r="120" spans="1:7" ht="18" customHeight="1">
      <c r="A120" s="1417"/>
      <c r="B120" s="1755" t="s">
        <v>275</v>
      </c>
      <c r="C120" s="1755"/>
      <c r="D120" s="1755"/>
      <c r="E120" s="1710" t="s">
        <v>276</v>
      </c>
      <c r="F120" s="1756"/>
      <c r="G120" s="1756"/>
    </row>
    <row r="121" spans="1:7" ht="18" customHeight="1">
      <c r="A121" s="1418"/>
      <c r="B121" s="1758" t="s">
        <v>277</v>
      </c>
      <c r="C121" s="1758"/>
      <c r="D121" s="1758"/>
      <c r="E121" s="1757"/>
      <c r="F121" s="1757"/>
      <c r="G121" s="1757"/>
    </row>
    <row r="122" spans="1:7" ht="18" customHeight="1">
      <c r="A122" s="149"/>
      <c r="B122" s="1759" t="s">
        <v>278</v>
      </c>
      <c r="C122" s="1758" t="s">
        <v>162</v>
      </c>
      <c r="D122" s="1758"/>
      <c r="E122" s="1759" t="s">
        <v>278</v>
      </c>
      <c r="F122" s="1758" t="s">
        <v>162</v>
      </c>
      <c r="G122" s="1758"/>
    </row>
    <row r="123" spans="1:7" ht="18" customHeight="1">
      <c r="A123" s="149"/>
      <c r="B123" s="1750"/>
      <c r="C123" s="1710" t="s">
        <v>279</v>
      </c>
      <c r="D123" s="95" t="s">
        <v>280</v>
      </c>
      <c r="E123" s="1750"/>
      <c r="F123" s="1710" t="s">
        <v>279</v>
      </c>
      <c r="G123" s="95" t="s">
        <v>280</v>
      </c>
    </row>
    <row r="124" spans="1:7" ht="18" customHeight="1">
      <c r="A124" s="149"/>
      <c r="B124" s="1750"/>
      <c r="C124" s="1760"/>
      <c r="D124" s="95" t="s">
        <v>281</v>
      </c>
      <c r="E124" s="1750"/>
      <c r="F124" s="1760"/>
      <c r="G124" s="95" t="s">
        <v>281</v>
      </c>
    </row>
    <row r="125" spans="1:7" ht="18" customHeight="1">
      <c r="A125" s="160"/>
      <c r="B125" s="1758"/>
      <c r="C125" s="1711"/>
      <c r="D125" s="1133" t="s">
        <v>282</v>
      </c>
      <c r="E125" s="1758"/>
      <c r="F125" s="1711"/>
      <c r="G125" s="1133" t="s">
        <v>282</v>
      </c>
    </row>
    <row r="126" spans="1:7" ht="9.75" customHeight="1">
      <c r="A126" s="23"/>
      <c r="B126" s="102"/>
      <c r="C126" s="102"/>
      <c r="D126" s="102"/>
      <c r="E126" s="102"/>
      <c r="F126" s="102"/>
      <c r="G126" s="102"/>
    </row>
    <row r="127" spans="1:7">
      <c r="A127" s="1754">
        <v>2023</v>
      </c>
      <c r="B127" s="1754"/>
      <c r="C127" s="1754"/>
      <c r="D127" s="1754"/>
      <c r="E127" s="1754"/>
      <c r="F127" s="1754"/>
      <c r="G127" s="1754"/>
    </row>
    <row r="128" spans="1:7">
      <c r="A128" s="23"/>
      <c r="B128" s="102"/>
      <c r="C128" s="102"/>
      <c r="D128" s="230"/>
      <c r="E128" s="102"/>
      <c r="F128" s="102"/>
      <c r="G128" s="102"/>
    </row>
    <row r="129" spans="1:7">
      <c r="A129" s="7" t="s">
        <v>0</v>
      </c>
      <c r="B129" s="17">
        <v>2386</v>
      </c>
      <c r="C129" s="17">
        <v>1111</v>
      </c>
      <c r="D129" s="17">
        <v>1275</v>
      </c>
      <c r="E129" s="1130">
        <v>16.221581638202977</v>
      </c>
      <c r="F129" s="1130">
        <v>7.5533014249972803</v>
      </c>
      <c r="G129" s="1130">
        <v>8.6682802132056995</v>
      </c>
    </row>
    <row r="130" spans="1:7">
      <c r="A130" s="15" t="s">
        <v>1048</v>
      </c>
      <c r="B130" s="18">
        <v>1451</v>
      </c>
      <c r="C130" s="30">
        <v>348</v>
      </c>
      <c r="D130" s="18">
        <v>1103</v>
      </c>
      <c r="E130" s="110">
        <v>35.643223857132334</v>
      </c>
      <c r="F130" s="110">
        <v>8.5484782234886634</v>
      </c>
      <c r="G130" s="110">
        <v>27.094745633643665</v>
      </c>
    </row>
    <row r="131" spans="1:7">
      <c r="A131" s="15" t="s">
        <v>1049</v>
      </c>
      <c r="B131" s="18">
        <v>935</v>
      </c>
      <c r="C131" s="30">
        <v>763</v>
      </c>
      <c r="D131" s="18">
        <v>172</v>
      </c>
      <c r="E131" s="110">
        <v>8.7893287208941615</v>
      </c>
      <c r="F131" s="110">
        <v>7.1724682503125621</v>
      </c>
      <c r="G131" s="110">
        <v>1.6168604705815999</v>
      </c>
    </row>
    <row r="132" spans="1:7">
      <c r="A132" s="6"/>
      <c r="B132" s="17"/>
      <c r="C132" s="30"/>
      <c r="D132" s="18"/>
      <c r="E132" s="110"/>
      <c r="F132" s="110"/>
      <c r="G132" s="110"/>
    </row>
    <row r="133" spans="1:7">
      <c r="A133" s="7" t="s">
        <v>1</v>
      </c>
      <c r="B133" s="17">
        <v>220</v>
      </c>
      <c r="C133" s="17">
        <v>125</v>
      </c>
      <c r="D133" s="42">
        <v>95</v>
      </c>
      <c r="E133" s="1130">
        <v>14.856834143706106</v>
      </c>
      <c r="F133" s="1130">
        <v>8.4413830361966493</v>
      </c>
      <c r="G133" s="1130">
        <v>6.4154511075094547</v>
      </c>
    </row>
    <row r="134" spans="1:7">
      <c r="A134" s="15" t="s">
        <v>1048</v>
      </c>
      <c r="B134" s="18">
        <v>117</v>
      </c>
      <c r="C134" s="30">
        <v>26</v>
      </c>
      <c r="D134" s="43">
        <v>91</v>
      </c>
      <c r="E134" s="110">
        <v>32.293679271322112</v>
      </c>
      <c r="F134" s="110">
        <v>7.1763731714049133</v>
      </c>
      <c r="G134" s="110">
        <v>25.117306099917194</v>
      </c>
    </row>
    <row r="135" spans="1:7">
      <c r="A135" s="15" t="s">
        <v>1049</v>
      </c>
      <c r="B135" s="18">
        <v>103</v>
      </c>
      <c r="C135" s="30">
        <v>99</v>
      </c>
      <c r="D135" s="43">
        <v>4</v>
      </c>
      <c r="E135" s="110">
        <v>9.208761734465801</v>
      </c>
      <c r="F135" s="79">
        <v>8.8511399195350915</v>
      </c>
      <c r="G135" s="110">
        <v>0.35762181493071077</v>
      </c>
    </row>
    <row r="136" spans="1:7">
      <c r="A136" s="6"/>
      <c r="B136" s="17"/>
      <c r="C136" s="30"/>
      <c r="D136" s="18"/>
      <c r="E136" s="110"/>
      <c r="F136" s="110"/>
      <c r="G136" s="110"/>
    </row>
    <row r="137" spans="1:7">
      <c r="A137" s="7" t="s">
        <v>12</v>
      </c>
      <c r="B137" s="17">
        <v>375</v>
      </c>
      <c r="C137" s="17">
        <v>232</v>
      </c>
      <c r="D137" s="42">
        <v>143</v>
      </c>
      <c r="E137" s="1419">
        <v>12.069520437721275</v>
      </c>
      <c r="F137" s="1419">
        <v>7.4670099774702283</v>
      </c>
      <c r="G137" s="1419">
        <v>4.6025104602510458</v>
      </c>
    </row>
    <row r="138" spans="1:7">
      <c r="A138" s="15" t="s">
        <v>1048</v>
      </c>
      <c r="B138" s="18">
        <v>161</v>
      </c>
      <c r="C138" s="30">
        <v>58</v>
      </c>
      <c r="D138" s="43">
        <v>103</v>
      </c>
      <c r="E138" s="665">
        <v>23.809523809523807</v>
      </c>
      <c r="F138" s="665">
        <v>8.5773439810706886</v>
      </c>
      <c r="G138" s="665">
        <v>15.23217982845312</v>
      </c>
    </row>
    <row r="139" spans="1:7">
      <c r="A139" s="15" t="s">
        <v>1049</v>
      </c>
      <c r="B139" s="18">
        <v>214</v>
      </c>
      <c r="C139" s="30">
        <v>174</v>
      </c>
      <c r="D139" s="43">
        <v>40</v>
      </c>
      <c r="E139" s="665">
        <v>8.8036860292907697</v>
      </c>
      <c r="F139" s="665">
        <v>7.1581372387691298</v>
      </c>
      <c r="G139" s="665">
        <v>1.645548790521639</v>
      </c>
    </row>
    <row r="140" spans="1:7">
      <c r="A140" s="6"/>
      <c r="B140" s="17"/>
      <c r="C140" s="30"/>
      <c r="D140" s="18"/>
      <c r="E140" s="665"/>
      <c r="F140" s="665"/>
      <c r="G140" s="665"/>
    </row>
    <row r="141" spans="1:7">
      <c r="A141" s="7" t="s">
        <v>21</v>
      </c>
      <c r="B141" s="17">
        <v>103</v>
      </c>
      <c r="C141" s="68">
        <v>65</v>
      </c>
      <c r="D141" s="17">
        <v>38</v>
      </c>
      <c r="E141" s="1419">
        <v>9.8348133295139881</v>
      </c>
      <c r="F141" s="1419">
        <v>6.2064355962952353</v>
      </c>
      <c r="G141" s="1419">
        <v>3.6283777332187528</v>
      </c>
    </row>
    <row r="142" spans="1:7">
      <c r="A142" s="15" t="s">
        <v>1048</v>
      </c>
      <c r="B142" s="18">
        <v>42</v>
      </c>
      <c r="C142" s="30">
        <v>13</v>
      </c>
      <c r="D142" s="18">
        <v>29</v>
      </c>
      <c r="E142" s="665">
        <v>18.095648427401979</v>
      </c>
      <c r="F142" s="665">
        <v>5.6010340370529947</v>
      </c>
      <c r="G142" s="665">
        <v>12.494614390348987</v>
      </c>
    </row>
    <row r="143" spans="1:7">
      <c r="A143" s="15" t="s">
        <v>1049</v>
      </c>
      <c r="B143" s="18">
        <v>61</v>
      </c>
      <c r="C143" s="30">
        <v>52</v>
      </c>
      <c r="D143" s="18">
        <v>9</v>
      </c>
      <c r="E143" s="665">
        <v>7.4828263002944064</v>
      </c>
      <c r="F143" s="665">
        <v>6.3788027477919531</v>
      </c>
      <c r="G143" s="665">
        <v>1.1040235525024535</v>
      </c>
    </row>
    <row r="144" spans="1:7">
      <c r="A144" s="6"/>
      <c r="B144" s="17"/>
      <c r="C144" s="30"/>
      <c r="D144" s="18"/>
      <c r="E144" s="665"/>
      <c r="F144" s="665"/>
      <c r="G144" s="665"/>
    </row>
    <row r="145" spans="1:7">
      <c r="A145" s="7" t="s">
        <v>2</v>
      </c>
      <c r="B145" s="17">
        <v>95</v>
      </c>
      <c r="C145" s="68">
        <v>66</v>
      </c>
      <c r="D145" s="42">
        <v>29</v>
      </c>
      <c r="E145" s="1419">
        <v>12.935729847494553</v>
      </c>
      <c r="F145" s="1419">
        <v>8.9869281045751634</v>
      </c>
      <c r="G145" s="1419">
        <v>3.94880174291939</v>
      </c>
    </row>
    <row r="146" spans="1:7">
      <c r="A146" s="15" t="s">
        <v>1048</v>
      </c>
      <c r="B146" s="18">
        <v>20</v>
      </c>
      <c r="C146" s="30">
        <v>6</v>
      </c>
      <c r="D146" s="43">
        <v>14</v>
      </c>
      <c r="E146" s="665">
        <v>19.083969465648856</v>
      </c>
      <c r="F146" s="665">
        <v>5.7251908396946565</v>
      </c>
      <c r="G146" s="665">
        <v>13.358778625954198</v>
      </c>
    </row>
    <row r="147" spans="1:7">
      <c r="A147" s="15" t="s">
        <v>1049</v>
      </c>
      <c r="B147" s="18">
        <v>75</v>
      </c>
      <c r="C147" s="30">
        <v>60</v>
      </c>
      <c r="D147" s="43">
        <v>15</v>
      </c>
      <c r="E147" s="665">
        <v>11.912325285895808</v>
      </c>
      <c r="F147" s="665">
        <v>9.529860228716645</v>
      </c>
      <c r="G147" s="665">
        <v>2.3824650571791612</v>
      </c>
    </row>
    <row r="148" spans="1:7">
      <c r="A148" s="6"/>
      <c r="B148" s="17"/>
      <c r="C148" s="30"/>
      <c r="D148" s="18"/>
      <c r="E148" s="665"/>
      <c r="F148" s="665"/>
      <c r="G148" s="665"/>
    </row>
    <row r="149" spans="1:7">
      <c r="A149" s="7" t="s">
        <v>3</v>
      </c>
      <c r="B149" s="17">
        <v>254</v>
      </c>
      <c r="C149" s="68">
        <v>209</v>
      </c>
      <c r="D149" s="42">
        <v>45</v>
      </c>
      <c r="E149" s="1419">
        <v>7.188543612384672</v>
      </c>
      <c r="F149" s="1419">
        <v>5.9149827361747898</v>
      </c>
      <c r="G149" s="1419">
        <v>1.2735608762098829</v>
      </c>
    </row>
    <row r="150" spans="1:7">
      <c r="A150" s="15" t="s">
        <v>1048</v>
      </c>
      <c r="B150" s="18">
        <v>39</v>
      </c>
      <c r="C150" s="30">
        <v>18</v>
      </c>
      <c r="D150" s="43">
        <v>21</v>
      </c>
      <c r="E150" s="665">
        <v>14.61769115442279</v>
      </c>
      <c r="F150" s="665">
        <v>6.746626686656672</v>
      </c>
      <c r="G150" s="665">
        <v>7.8710644677661161</v>
      </c>
    </row>
    <row r="151" spans="1:7">
      <c r="A151" s="15" t="s">
        <v>1049</v>
      </c>
      <c r="B151" s="18">
        <v>215</v>
      </c>
      <c r="C151" s="30">
        <v>191</v>
      </c>
      <c r="D151" s="43">
        <v>24</v>
      </c>
      <c r="E151" s="665">
        <v>6.5817669748362215</v>
      </c>
      <c r="F151" s="665">
        <v>5.8470581032265958</v>
      </c>
      <c r="G151" s="665">
        <v>0.73470887160962473</v>
      </c>
    </row>
    <row r="152" spans="1:7">
      <c r="A152" s="6"/>
      <c r="B152" s="17"/>
      <c r="C152" s="30"/>
      <c r="D152" s="18"/>
      <c r="E152" s="665"/>
      <c r="F152" s="665"/>
      <c r="G152" s="665"/>
    </row>
    <row r="153" spans="1:7">
      <c r="A153" s="7" t="s">
        <v>4</v>
      </c>
      <c r="B153" s="17">
        <v>93</v>
      </c>
      <c r="C153" s="68">
        <v>48</v>
      </c>
      <c r="D153" s="42">
        <v>45</v>
      </c>
      <c r="E153" s="1419">
        <v>15.016954626190861</v>
      </c>
      <c r="F153" s="1419">
        <v>7.7506862586791545</v>
      </c>
      <c r="G153" s="1419">
        <v>7.2662683675117075</v>
      </c>
    </row>
    <row r="154" spans="1:7">
      <c r="A154" s="15" t="s">
        <v>1048</v>
      </c>
      <c r="B154" s="18">
        <v>50</v>
      </c>
      <c r="C154" s="30">
        <v>7</v>
      </c>
      <c r="D154" s="43">
        <v>43</v>
      </c>
      <c r="E154" s="665">
        <v>57.208237986270028</v>
      </c>
      <c r="F154" s="665">
        <v>8.0091533180778036</v>
      </c>
      <c r="G154" s="665">
        <v>49.199084668192221</v>
      </c>
    </row>
    <row r="155" spans="1:7">
      <c r="A155" s="15" t="s">
        <v>1049</v>
      </c>
      <c r="B155" s="18">
        <v>43</v>
      </c>
      <c r="C155" s="30">
        <v>41</v>
      </c>
      <c r="D155" s="43">
        <v>2</v>
      </c>
      <c r="E155" s="665">
        <v>8.0842263583380323</v>
      </c>
      <c r="F155" s="665">
        <v>7.7082158300432413</v>
      </c>
      <c r="G155" s="665">
        <v>0.37601052829479226</v>
      </c>
    </row>
    <row r="156" spans="1:7">
      <c r="A156" s="6"/>
      <c r="B156" s="17"/>
      <c r="C156" s="30"/>
      <c r="D156" s="18"/>
      <c r="E156" s="665"/>
      <c r="F156" s="665"/>
      <c r="G156" s="665"/>
    </row>
    <row r="157" spans="1:7">
      <c r="A157" s="7" t="s">
        <v>5</v>
      </c>
      <c r="B157" s="17">
        <v>259</v>
      </c>
      <c r="C157" s="68">
        <v>168</v>
      </c>
      <c r="D157" s="42">
        <v>91</v>
      </c>
      <c r="E157" s="1419">
        <v>11.860060445095705</v>
      </c>
      <c r="F157" s="1419">
        <v>7.6930121806026195</v>
      </c>
      <c r="G157" s="1419">
        <v>4.1670482644930855</v>
      </c>
    </row>
    <row r="158" spans="1:7">
      <c r="A158" s="15" t="s">
        <v>1048</v>
      </c>
      <c r="B158" s="18">
        <v>69</v>
      </c>
      <c r="C158" s="30">
        <v>22</v>
      </c>
      <c r="D158" s="43">
        <v>47</v>
      </c>
      <c r="E158" s="665">
        <v>19.652520649387636</v>
      </c>
      <c r="F158" s="665">
        <v>6.2660210766163491</v>
      </c>
      <c r="G158" s="665">
        <v>13.386499572771291</v>
      </c>
    </row>
    <row r="159" spans="1:7">
      <c r="A159" s="15" t="s">
        <v>1049</v>
      </c>
      <c r="B159" s="18">
        <v>190</v>
      </c>
      <c r="C159" s="30">
        <v>146</v>
      </c>
      <c r="D159" s="18">
        <v>44</v>
      </c>
      <c r="E159" s="665">
        <v>10.367217766137394</v>
      </c>
      <c r="F159" s="665">
        <v>7.9663883887161022</v>
      </c>
      <c r="G159" s="665">
        <v>2.400829377421291</v>
      </c>
    </row>
    <row r="160" spans="1:7">
      <c r="A160" s="6"/>
      <c r="B160" s="17"/>
      <c r="C160" s="30"/>
      <c r="D160" s="18"/>
      <c r="E160" s="665"/>
      <c r="F160" s="665"/>
      <c r="G160" s="665"/>
    </row>
    <row r="161" spans="1:7">
      <c r="A161" s="34" t="s">
        <v>156</v>
      </c>
      <c r="B161" s="17">
        <v>582</v>
      </c>
      <c r="C161" s="68">
        <v>117</v>
      </c>
      <c r="D161" s="17">
        <v>465</v>
      </c>
      <c r="E161" s="1419">
        <v>44.437657478811943</v>
      </c>
      <c r="F161" s="1419">
        <v>8.9333435137817823</v>
      </c>
      <c r="G161" s="1419">
        <v>35.504313965030164</v>
      </c>
    </row>
    <row r="162" spans="1:7">
      <c r="A162" s="15" t="s">
        <v>1048</v>
      </c>
      <c r="B162" s="18">
        <v>582</v>
      </c>
      <c r="C162" s="30">
        <v>117</v>
      </c>
      <c r="D162" s="18">
        <v>465</v>
      </c>
      <c r="E162" s="665">
        <v>44.566965311279581</v>
      </c>
      <c r="F162" s="665">
        <v>8.9593383873190913</v>
      </c>
      <c r="G162" s="665">
        <v>35.607626923960488</v>
      </c>
    </row>
    <row r="163" spans="1:7">
      <c r="A163" s="15" t="s">
        <v>1049</v>
      </c>
      <c r="B163" s="18" t="s">
        <v>37</v>
      </c>
      <c r="C163" s="30" t="s">
        <v>37</v>
      </c>
      <c r="D163" s="18" t="s">
        <v>37</v>
      </c>
      <c r="E163" s="80" t="s">
        <v>37</v>
      </c>
      <c r="F163" s="80" t="s">
        <v>37</v>
      </c>
      <c r="G163" s="80" t="s">
        <v>37</v>
      </c>
    </row>
    <row r="164" spans="1:7">
      <c r="A164" s="6"/>
      <c r="B164" s="18"/>
      <c r="C164" s="30"/>
      <c r="D164" s="18"/>
      <c r="E164" s="665"/>
      <c r="F164" s="665"/>
      <c r="G164" s="665"/>
    </row>
    <row r="165" spans="1:7">
      <c r="A165" s="34" t="s">
        <v>262</v>
      </c>
      <c r="B165" s="17">
        <v>405</v>
      </c>
      <c r="C165" s="68">
        <v>81</v>
      </c>
      <c r="D165" s="1048">
        <v>324</v>
      </c>
      <c r="E165" s="1419">
        <v>58.433126532967826</v>
      </c>
      <c r="F165" s="1419">
        <v>11.686625306593566</v>
      </c>
      <c r="G165" s="1419">
        <v>46.746501226374264</v>
      </c>
    </row>
    <row r="166" spans="1:7">
      <c r="A166" s="15" t="s">
        <v>1048</v>
      </c>
      <c r="B166" s="18">
        <v>405</v>
      </c>
      <c r="C166" s="30">
        <v>81</v>
      </c>
      <c r="D166" s="1048">
        <v>324</v>
      </c>
      <c r="E166" s="665">
        <v>59.184568171854444</v>
      </c>
      <c r="F166" s="665">
        <v>11.836913634370891</v>
      </c>
      <c r="G166" s="665">
        <v>47.347654537483564</v>
      </c>
    </row>
    <row r="167" spans="1:7">
      <c r="A167" s="15" t="s">
        <v>1049</v>
      </c>
      <c r="B167" s="18" t="s">
        <v>37</v>
      </c>
      <c r="C167" s="30" t="s">
        <v>37</v>
      </c>
      <c r="D167" s="1048" t="s">
        <v>37</v>
      </c>
      <c r="E167" s="80" t="s">
        <v>37</v>
      </c>
      <c r="F167" s="80" t="s">
        <v>37</v>
      </c>
      <c r="G167" s="80" t="s">
        <v>37</v>
      </c>
    </row>
    <row r="168" spans="1:7" ht="9" customHeight="1">
      <c r="A168" s="8"/>
      <c r="B168" s="50"/>
      <c r="C168" s="50"/>
      <c r="D168" s="50"/>
      <c r="E168" s="45"/>
      <c r="F168" s="45"/>
      <c r="G168" s="45"/>
    </row>
    <row r="169" spans="1:7">
      <c r="A169" s="23"/>
      <c r="B169" s="43">
        <v>0</v>
      </c>
      <c r="C169" s="43">
        <f t="shared" ref="C169:G170" si="0">C129-C133-C137-C141-C145-C149-C153-C157-C161-C165</f>
        <v>0</v>
      </c>
      <c r="D169" s="43" t="e">
        <f>D129-D133-D137-D141-D145-D149-D153-#REF!-D161-D157</f>
        <v>#REF!</v>
      </c>
      <c r="E169" s="43">
        <f t="shared" si="0"/>
        <v>-170.41165881568395</v>
      </c>
      <c r="F169" s="43">
        <f t="shared" si="0"/>
        <v>-65.527105285371917</v>
      </c>
      <c r="G169" s="43">
        <f t="shared" si="0"/>
        <v>-104.88455353031205</v>
      </c>
    </row>
    <row r="170" spans="1:7">
      <c r="A170" s="23"/>
      <c r="B170" s="43">
        <v>0</v>
      </c>
      <c r="C170" s="43">
        <f t="shared" si="0"/>
        <v>0</v>
      </c>
      <c r="D170" s="43" t="e">
        <f>D130-D134-D138-D142-D146-D150-D154-#REF!-D162-D158</f>
        <v>#REF!</v>
      </c>
      <c r="E170" s="37"/>
      <c r="F170" s="43"/>
      <c r="G170" s="43"/>
    </row>
    <row r="171" spans="1:7">
      <c r="A171" s="23"/>
      <c r="B171" s="43"/>
      <c r="C171" s="43"/>
      <c r="D171" s="43"/>
      <c r="E171" s="43"/>
      <c r="F171" s="43"/>
      <c r="G171" s="43"/>
    </row>
    <row r="172" spans="1:7">
      <c r="A172" s="23"/>
      <c r="B172" s="43"/>
      <c r="C172" s="43"/>
      <c r="D172" s="43"/>
      <c r="E172" s="43"/>
      <c r="F172" s="43"/>
      <c r="G172" s="43"/>
    </row>
    <row r="173" spans="1:7">
      <c r="A173" s="23"/>
      <c r="B173" s="43"/>
      <c r="C173" s="43"/>
      <c r="D173" s="43"/>
      <c r="E173" s="43"/>
      <c r="F173" s="43"/>
      <c r="G173" s="43"/>
    </row>
    <row r="174" spans="1:7">
      <c r="A174" s="23"/>
      <c r="B174" s="43"/>
      <c r="C174" s="43"/>
      <c r="D174" s="43"/>
      <c r="E174" s="43"/>
      <c r="F174" s="43"/>
      <c r="G174" s="43"/>
    </row>
    <row r="175" spans="1:7">
      <c r="A175" s="23"/>
      <c r="B175" s="43"/>
      <c r="C175" s="43"/>
      <c r="D175" s="43"/>
      <c r="E175" s="43"/>
      <c r="F175" s="43"/>
      <c r="G175" s="43"/>
    </row>
    <row r="176" spans="1:7">
      <c r="A176" s="23"/>
      <c r="B176" s="43"/>
      <c r="C176" s="43"/>
      <c r="D176" s="43"/>
      <c r="E176" s="43"/>
      <c r="F176" s="43"/>
      <c r="G176" s="43"/>
    </row>
    <row r="177" spans="1:7" ht="46.5" customHeight="1">
      <c r="A177" s="23"/>
      <c r="B177" s="43"/>
      <c r="C177" s="43"/>
      <c r="D177" s="43"/>
      <c r="E177" s="43"/>
      <c r="F177" s="43"/>
      <c r="G177" s="43"/>
    </row>
    <row r="178" spans="1:7" ht="22.5" customHeight="1">
      <c r="A178" s="23"/>
      <c r="B178" s="43"/>
      <c r="C178" s="43"/>
      <c r="D178" s="43"/>
      <c r="E178" s="43"/>
      <c r="F178" s="43"/>
      <c r="G178" s="43"/>
    </row>
    <row r="179" spans="1:7" ht="15.75" customHeight="1">
      <c r="A179" s="1121" t="s">
        <v>1204</v>
      </c>
      <c r="B179" s="102"/>
      <c r="C179" s="102"/>
      <c r="D179" s="43"/>
      <c r="E179" s="43"/>
      <c r="F179" s="43"/>
      <c r="G179" s="43"/>
    </row>
    <row r="180" spans="1:7" ht="18" customHeight="1">
      <c r="B180" s="13"/>
      <c r="C180" s="13"/>
      <c r="D180" s="102"/>
      <c r="E180" s="102"/>
      <c r="F180" s="102"/>
      <c r="G180" s="102"/>
    </row>
    <row r="181" spans="1:7" ht="18" customHeight="1">
      <c r="A181" s="1417"/>
      <c r="B181" s="1755" t="s">
        <v>275</v>
      </c>
      <c r="C181" s="1755"/>
      <c r="D181" s="1755"/>
      <c r="E181" s="1710" t="s">
        <v>276</v>
      </c>
      <c r="F181" s="1756"/>
      <c r="G181" s="1756"/>
    </row>
    <row r="182" spans="1:7" ht="18" customHeight="1">
      <c r="A182" s="1418"/>
      <c r="B182" s="1758" t="s">
        <v>277</v>
      </c>
      <c r="C182" s="1758"/>
      <c r="D182" s="1758"/>
      <c r="E182" s="1757"/>
      <c r="F182" s="1757"/>
      <c r="G182" s="1757"/>
    </row>
    <row r="183" spans="1:7" ht="18" customHeight="1">
      <c r="A183" s="149"/>
      <c r="B183" s="1759" t="s">
        <v>278</v>
      </c>
      <c r="C183" s="1758" t="s">
        <v>162</v>
      </c>
      <c r="D183" s="1758"/>
      <c r="E183" s="1759" t="s">
        <v>278</v>
      </c>
      <c r="F183" s="1758" t="s">
        <v>162</v>
      </c>
      <c r="G183" s="1758"/>
    </row>
    <row r="184" spans="1:7" ht="18" customHeight="1">
      <c r="A184" s="149"/>
      <c r="B184" s="1750"/>
      <c r="C184" s="1710" t="s">
        <v>279</v>
      </c>
      <c r="D184" s="95" t="s">
        <v>280</v>
      </c>
      <c r="E184" s="1750"/>
      <c r="F184" s="1710" t="s">
        <v>279</v>
      </c>
      <c r="G184" s="95" t="s">
        <v>280</v>
      </c>
    </row>
    <row r="185" spans="1:7" ht="18" customHeight="1">
      <c r="A185" s="149"/>
      <c r="B185" s="1750"/>
      <c r="C185" s="1760"/>
      <c r="D185" s="95" t="s">
        <v>281</v>
      </c>
      <c r="E185" s="1750"/>
      <c r="F185" s="1760"/>
      <c r="G185" s="95" t="s">
        <v>281</v>
      </c>
    </row>
    <row r="186" spans="1:7" ht="18" customHeight="1">
      <c r="A186" s="160"/>
      <c r="B186" s="1758"/>
      <c r="C186" s="1711"/>
      <c r="D186" s="1133" t="s">
        <v>282</v>
      </c>
      <c r="E186" s="1758"/>
      <c r="F186" s="1711"/>
      <c r="G186" s="1133" t="s">
        <v>282</v>
      </c>
    </row>
    <row r="187" spans="1:7" ht="9.75" customHeight="1">
      <c r="A187" s="23"/>
      <c r="B187" s="102"/>
      <c r="C187" s="102"/>
      <c r="D187" s="102"/>
      <c r="E187" s="102"/>
      <c r="F187" s="102"/>
      <c r="G187" s="102"/>
    </row>
    <row r="188" spans="1:7">
      <c r="A188" s="1754">
        <v>2024</v>
      </c>
      <c r="B188" s="1754"/>
      <c r="C188" s="1754"/>
      <c r="D188" s="1754"/>
      <c r="E188" s="1754"/>
      <c r="F188" s="1754"/>
      <c r="G188" s="1754"/>
    </row>
    <row r="189" spans="1:7">
      <c r="A189" s="23"/>
      <c r="B189" s="102"/>
      <c r="C189" s="102"/>
      <c r="D189" s="230"/>
      <c r="E189" s="102"/>
      <c r="F189" s="102"/>
      <c r="G189" s="102"/>
    </row>
    <row r="190" spans="1:7">
      <c r="A190" s="7" t="s">
        <v>0</v>
      </c>
      <c r="B190" s="17">
        <v>2061</v>
      </c>
      <c r="C190" s="17">
        <v>991</v>
      </c>
      <c r="D190" s="17">
        <v>1070</v>
      </c>
      <c r="E190" s="1130">
        <v>14.574641114489781</v>
      </c>
      <c r="F190" s="1130">
        <v>7.0079909483063432</v>
      </c>
      <c r="G190" s="1130">
        <v>7.5666501661834378</v>
      </c>
    </row>
    <row r="191" spans="1:7">
      <c r="A191" s="15" t="s">
        <v>1048</v>
      </c>
      <c r="B191" s="18">
        <v>1291</v>
      </c>
      <c r="C191" s="30">
        <v>328</v>
      </c>
      <c r="D191" s="18">
        <v>963</v>
      </c>
      <c r="E191" s="110">
        <v>26.092404705121467</v>
      </c>
      <c r="F191" s="110">
        <v>6.6292089413476702</v>
      </c>
      <c r="G191" s="110">
        <v>19.463195763773797</v>
      </c>
    </row>
    <row r="192" spans="1:7">
      <c r="A192" s="15" t="s">
        <v>1049</v>
      </c>
      <c r="B192" s="18">
        <v>770</v>
      </c>
      <c r="C192" s="30">
        <v>663</v>
      </c>
      <c r="D192" s="18">
        <v>107</v>
      </c>
      <c r="E192" s="110">
        <v>8.3757559935604586</v>
      </c>
      <c r="F192" s="110">
        <v>7.2118522386111481</v>
      </c>
      <c r="G192" s="110">
        <v>1.1639037549493103</v>
      </c>
    </row>
    <row r="193" spans="1:7">
      <c r="A193" s="6"/>
      <c r="B193" s="17"/>
      <c r="C193" s="30"/>
      <c r="D193" s="18"/>
      <c r="E193" s="110"/>
      <c r="F193" s="110"/>
      <c r="G193" s="110"/>
    </row>
    <row r="194" spans="1:7">
      <c r="A194" s="7" t="s">
        <v>1</v>
      </c>
      <c r="B194" s="17">
        <v>171</v>
      </c>
      <c r="C194" s="17">
        <v>107</v>
      </c>
      <c r="D194" s="42">
        <v>64</v>
      </c>
      <c r="E194" s="1130">
        <v>12.048192771084338</v>
      </c>
      <c r="F194" s="1130">
        <v>7.5389276403861061</v>
      </c>
      <c r="G194" s="1130">
        <v>4.5092651306982319</v>
      </c>
    </row>
    <row r="195" spans="1:7">
      <c r="A195" s="15" t="s">
        <v>1048</v>
      </c>
      <c r="B195" s="18">
        <v>92</v>
      </c>
      <c r="C195" s="30">
        <v>29</v>
      </c>
      <c r="D195" s="43">
        <v>63</v>
      </c>
      <c r="E195" s="110">
        <v>22.455455211130094</v>
      </c>
      <c r="F195" s="110">
        <v>7.0783500122040515</v>
      </c>
      <c r="G195" s="110">
        <v>15.377105198926042</v>
      </c>
    </row>
    <row r="196" spans="1:7">
      <c r="A196" s="15" t="s">
        <v>1049</v>
      </c>
      <c r="B196" s="18">
        <v>79</v>
      </c>
      <c r="C196" s="30">
        <v>78</v>
      </c>
      <c r="D196" s="43">
        <v>1</v>
      </c>
      <c r="E196" s="110">
        <v>7.8248811410459584</v>
      </c>
      <c r="F196" s="79">
        <v>7.7258320126782882</v>
      </c>
      <c r="G196" s="110">
        <v>9.9049128367670367E-2</v>
      </c>
    </row>
    <row r="197" spans="1:7">
      <c r="A197" s="6"/>
      <c r="B197" s="17"/>
      <c r="C197" s="30"/>
      <c r="D197" s="18"/>
      <c r="E197" s="110"/>
      <c r="F197" s="110"/>
      <c r="G197" s="110"/>
    </row>
    <row r="198" spans="1:7">
      <c r="A198" s="7" t="s">
        <v>12</v>
      </c>
      <c r="B198" s="17">
        <v>373</v>
      </c>
      <c r="C198" s="17">
        <v>222</v>
      </c>
      <c r="D198" s="42">
        <v>151</v>
      </c>
      <c r="E198" s="1419">
        <v>12.478672510120104</v>
      </c>
      <c r="F198" s="1419">
        <v>7.4269847111170586</v>
      </c>
      <c r="G198" s="1419">
        <v>5.0516877990030444</v>
      </c>
    </row>
    <row r="199" spans="1:7">
      <c r="A199" s="15" t="s">
        <v>1048</v>
      </c>
      <c r="B199" s="18">
        <v>164</v>
      </c>
      <c r="C199" s="30">
        <v>75</v>
      </c>
      <c r="D199" s="43">
        <v>89</v>
      </c>
      <c r="E199" s="665">
        <v>18.0160386685708</v>
      </c>
      <c r="F199" s="665">
        <v>8.2390420740415244</v>
      </c>
      <c r="G199" s="665">
        <v>9.7769965945292761</v>
      </c>
    </row>
    <row r="200" spans="1:7">
      <c r="A200" s="15" t="s">
        <v>1049</v>
      </c>
      <c r="B200" s="18">
        <v>209</v>
      </c>
      <c r="C200" s="30">
        <v>147</v>
      </c>
      <c r="D200" s="43">
        <v>62</v>
      </c>
      <c r="E200" s="665">
        <v>10.053877236867423</v>
      </c>
      <c r="F200" s="665">
        <v>7.0713873388493358</v>
      </c>
      <c r="G200" s="665">
        <v>2.9824898980180876</v>
      </c>
    </row>
    <row r="201" spans="1:7">
      <c r="A201" s="6"/>
      <c r="B201" s="17"/>
      <c r="C201" s="30"/>
      <c r="D201" s="18"/>
      <c r="E201" s="665"/>
      <c r="F201" s="665"/>
      <c r="G201" s="665"/>
    </row>
    <row r="202" spans="1:7">
      <c r="A202" s="7" t="s">
        <v>21</v>
      </c>
      <c r="B202" s="17">
        <v>101</v>
      </c>
      <c r="C202" s="68">
        <v>66</v>
      </c>
      <c r="D202" s="17">
        <v>35</v>
      </c>
      <c r="E202" s="1419">
        <v>10.174272186964842</v>
      </c>
      <c r="F202" s="1419">
        <v>6.7</v>
      </c>
      <c r="G202" s="1419">
        <v>3.5257378865719753</v>
      </c>
    </row>
    <row r="203" spans="1:7">
      <c r="A203" s="15" t="s">
        <v>1048</v>
      </c>
      <c r="B203" s="18">
        <v>43</v>
      </c>
      <c r="C203" s="30">
        <v>14</v>
      </c>
      <c r="D203" s="18">
        <v>29</v>
      </c>
      <c r="E203" s="665">
        <v>16.75107128944293</v>
      </c>
      <c r="F203" s="665">
        <v>5.4538371640046748</v>
      </c>
      <c r="G203" s="665">
        <v>11.297234125438255</v>
      </c>
    </row>
    <row r="204" spans="1:7">
      <c r="A204" s="15" t="s">
        <v>1049</v>
      </c>
      <c r="B204" s="18">
        <v>58</v>
      </c>
      <c r="C204" s="30">
        <v>52</v>
      </c>
      <c r="D204" s="18">
        <v>6</v>
      </c>
      <c r="E204" s="665">
        <v>7.8804347826086953</v>
      </c>
      <c r="F204" s="665">
        <v>7.0652173913043477</v>
      </c>
      <c r="G204" s="665">
        <v>0.81521739130434778</v>
      </c>
    </row>
    <row r="205" spans="1:7">
      <c r="A205" s="6"/>
      <c r="B205" s="17"/>
      <c r="C205" s="30"/>
      <c r="D205" s="18"/>
      <c r="E205" s="665"/>
      <c r="F205" s="665"/>
      <c r="G205" s="665"/>
    </row>
    <row r="206" spans="1:7">
      <c r="A206" s="7" t="s">
        <v>2</v>
      </c>
      <c r="B206" s="17">
        <v>81</v>
      </c>
      <c r="C206" s="68">
        <v>62</v>
      </c>
      <c r="D206" s="42">
        <v>19</v>
      </c>
      <c r="E206" s="1419">
        <v>11.63793103448276</v>
      </c>
      <c r="F206" s="1419">
        <v>8.9080459770114935</v>
      </c>
      <c r="G206" s="1419">
        <v>2.7298850574712645</v>
      </c>
    </row>
    <row r="207" spans="1:7">
      <c r="A207" s="15" t="s">
        <v>1048</v>
      </c>
      <c r="B207" s="18">
        <v>11</v>
      </c>
      <c r="C207" s="30">
        <v>4</v>
      </c>
      <c r="D207" s="43">
        <v>7</v>
      </c>
      <c r="E207" s="665">
        <v>11.840688912809473</v>
      </c>
      <c r="F207" s="665">
        <v>4.3057050592034445</v>
      </c>
      <c r="G207" s="665">
        <v>7.5349838536060281</v>
      </c>
    </row>
    <row r="208" spans="1:7">
      <c r="A208" s="15" t="s">
        <v>1049</v>
      </c>
      <c r="B208" s="18">
        <v>70</v>
      </c>
      <c r="C208" s="30">
        <v>58</v>
      </c>
      <c r="D208" s="43">
        <v>12</v>
      </c>
      <c r="E208" s="665">
        <v>11.606698723263142</v>
      </c>
      <c r="F208" s="665">
        <v>9.6169789421323166</v>
      </c>
      <c r="G208" s="665">
        <v>1.989719781130824</v>
      </c>
    </row>
    <row r="209" spans="1:7">
      <c r="A209" s="6"/>
      <c r="B209" s="17"/>
      <c r="C209" s="30"/>
      <c r="D209" s="18"/>
      <c r="E209" s="665"/>
      <c r="F209" s="665"/>
      <c r="G209" s="665"/>
    </row>
    <row r="210" spans="1:7">
      <c r="A210" s="7" t="s">
        <v>3</v>
      </c>
      <c r="B210" s="17">
        <v>263</v>
      </c>
      <c r="C210" s="68">
        <v>224</v>
      </c>
      <c r="D210" s="42">
        <v>39</v>
      </c>
      <c r="E210" s="1419">
        <v>8.3325412666730045</v>
      </c>
      <c r="F210" s="1419">
        <v>7.0969172765579946</v>
      </c>
      <c r="G210" s="1419">
        <v>1.2356239901150081</v>
      </c>
    </row>
    <row r="211" spans="1:7">
      <c r="A211" s="15" t="s">
        <v>1048</v>
      </c>
      <c r="B211" s="18">
        <v>51</v>
      </c>
      <c r="C211" s="30">
        <v>23</v>
      </c>
      <c r="D211" s="43">
        <v>28</v>
      </c>
      <c r="E211" s="665">
        <v>15.548780487804878</v>
      </c>
      <c r="F211" s="665">
        <v>7.01219512195122</v>
      </c>
      <c r="G211" s="665">
        <v>8.536585365853659</v>
      </c>
    </row>
    <row r="212" spans="1:7">
      <c r="A212" s="15" t="s">
        <v>1049</v>
      </c>
      <c r="B212" s="18">
        <v>212</v>
      </c>
      <c r="C212" s="30">
        <v>201</v>
      </c>
      <c r="D212" s="43">
        <v>11</v>
      </c>
      <c r="E212" s="665">
        <v>7.495668776296716</v>
      </c>
      <c r="F212" s="665">
        <v>7.1067425662058481</v>
      </c>
      <c r="G212" s="665">
        <v>0.38892621009086725</v>
      </c>
    </row>
    <row r="213" spans="1:7">
      <c r="A213" s="6"/>
      <c r="B213" s="17"/>
      <c r="C213" s="30"/>
      <c r="D213" s="18"/>
      <c r="E213" s="665"/>
      <c r="F213" s="665"/>
      <c r="G213" s="665"/>
    </row>
    <row r="214" spans="1:7">
      <c r="A214" s="7" t="s">
        <v>4</v>
      </c>
      <c r="B214" s="17">
        <v>84</v>
      </c>
      <c r="C214" s="68">
        <v>46</v>
      </c>
      <c r="D214" s="42">
        <v>38</v>
      </c>
      <c r="E214" s="1419">
        <v>14.662244719846395</v>
      </c>
      <c r="F214" s="1419">
        <v>8.1</v>
      </c>
      <c r="G214" s="1419">
        <v>6.632920230406703</v>
      </c>
    </row>
    <row r="215" spans="1:7">
      <c r="A215" s="15" t="s">
        <v>1048</v>
      </c>
      <c r="B215" s="18">
        <v>44</v>
      </c>
      <c r="C215" s="30">
        <v>8</v>
      </c>
      <c r="D215" s="43">
        <v>36</v>
      </c>
      <c r="E215" s="665">
        <v>51.401869158878505</v>
      </c>
      <c r="F215" s="665">
        <v>9.3457943925233646</v>
      </c>
      <c r="G215" s="665">
        <v>42.056074766355138</v>
      </c>
    </row>
    <row r="216" spans="1:7">
      <c r="A216" s="15" t="s">
        <v>1049</v>
      </c>
      <c r="B216" s="18">
        <v>40</v>
      </c>
      <c r="C216" s="30">
        <v>38</v>
      </c>
      <c r="D216" s="43">
        <v>2</v>
      </c>
      <c r="E216" s="665">
        <v>8.2084957931459055</v>
      </c>
      <c r="F216" s="665">
        <v>7.7980710034886105</v>
      </c>
      <c r="G216" s="665">
        <v>0.41042478965729529</v>
      </c>
    </row>
    <row r="217" spans="1:7">
      <c r="A217" s="6"/>
      <c r="B217" s="17"/>
      <c r="C217" s="30"/>
      <c r="D217" s="18"/>
      <c r="E217" s="665"/>
      <c r="F217" s="665"/>
      <c r="G217" s="665"/>
    </row>
    <row r="218" spans="1:7">
      <c r="A218" s="7" t="s">
        <v>5</v>
      </c>
      <c r="B218" s="17">
        <v>138</v>
      </c>
      <c r="C218" s="68">
        <v>116</v>
      </c>
      <c r="D218" s="42">
        <v>22</v>
      </c>
      <c r="E218" s="1419">
        <v>7.6411960132890364</v>
      </c>
      <c r="F218" s="1419">
        <v>6.4230343300110739</v>
      </c>
      <c r="G218" s="1419">
        <v>1.2181616832779623</v>
      </c>
    </row>
    <row r="219" spans="1:7">
      <c r="A219" s="15" t="s">
        <v>1048</v>
      </c>
      <c r="B219" s="18">
        <v>38</v>
      </c>
      <c r="C219" s="30">
        <v>27</v>
      </c>
      <c r="D219" s="43">
        <v>11</v>
      </c>
      <c r="E219" s="665">
        <v>10.7</v>
      </c>
      <c r="F219" s="665">
        <v>7.5864006743467272</v>
      </c>
      <c r="G219" s="665">
        <v>3.1</v>
      </c>
    </row>
    <row r="220" spans="1:7">
      <c r="A220" s="15" t="s">
        <v>1049</v>
      </c>
      <c r="B220" s="18">
        <v>100</v>
      </c>
      <c r="C220" s="30">
        <v>89</v>
      </c>
      <c r="D220" s="18">
        <v>11</v>
      </c>
      <c r="E220" s="665">
        <v>6.8960761326805047</v>
      </c>
      <c r="F220" s="665">
        <v>6.1375077580856496</v>
      </c>
      <c r="G220" s="665">
        <v>0.75856837459485549</v>
      </c>
    </row>
    <row r="221" spans="1:7">
      <c r="A221" s="6"/>
      <c r="B221" s="17"/>
      <c r="C221" s="30"/>
      <c r="D221" s="18"/>
      <c r="E221" s="665"/>
      <c r="F221" s="665"/>
      <c r="G221" s="665"/>
    </row>
    <row r="222" spans="1:7">
      <c r="A222" s="34" t="s">
        <v>156</v>
      </c>
      <c r="B222" s="17">
        <v>487</v>
      </c>
      <c r="C222" s="68">
        <v>92</v>
      </c>
      <c r="D222" s="17">
        <v>395</v>
      </c>
      <c r="E222" s="1419">
        <v>30.677165354330711</v>
      </c>
      <c r="F222" s="1419">
        <v>5.7952755905511806</v>
      </c>
      <c r="G222" s="1419">
        <v>24.881889763779526</v>
      </c>
    </row>
    <row r="223" spans="1:7">
      <c r="A223" s="15" t="s">
        <v>1048</v>
      </c>
      <c r="B223" s="18">
        <v>487</v>
      </c>
      <c r="C223" s="30">
        <v>92</v>
      </c>
      <c r="D223" s="18">
        <v>395</v>
      </c>
      <c r="E223" s="665">
        <v>30.677165354330711</v>
      </c>
      <c r="F223" s="665">
        <v>5.7952755905511806</v>
      </c>
      <c r="G223" s="665">
        <v>24.881889763779526</v>
      </c>
    </row>
    <row r="224" spans="1:7">
      <c r="A224" s="15" t="s">
        <v>1049</v>
      </c>
      <c r="B224" s="17" t="s">
        <v>37</v>
      </c>
      <c r="C224" s="17" t="s">
        <v>37</v>
      </c>
      <c r="D224" s="17" t="s">
        <v>37</v>
      </c>
      <c r="E224" s="80" t="s">
        <v>37</v>
      </c>
      <c r="F224" s="80" t="s">
        <v>37</v>
      </c>
      <c r="G224" s="80" t="s">
        <v>37</v>
      </c>
    </row>
    <row r="225" spans="1:7">
      <c r="A225" s="6"/>
      <c r="B225" s="17"/>
      <c r="C225" s="30"/>
      <c r="D225" s="18"/>
      <c r="E225" s="665"/>
      <c r="F225" s="665"/>
      <c r="G225" s="665"/>
    </row>
    <row r="226" spans="1:7">
      <c r="A226" s="34" t="s">
        <v>262</v>
      </c>
      <c r="B226" s="17">
        <v>363</v>
      </c>
      <c r="C226" s="68">
        <v>56</v>
      </c>
      <c r="D226" s="1048">
        <v>307</v>
      </c>
      <c r="E226" s="1419">
        <v>39.405123751628309</v>
      </c>
      <c r="F226" s="1419">
        <v>6.0790273556231007</v>
      </c>
      <c r="G226" s="1419">
        <v>33.326096396005205</v>
      </c>
    </row>
    <row r="227" spans="1:7">
      <c r="A227" s="15" t="s">
        <v>1048</v>
      </c>
      <c r="B227" s="18">
        <v>363</v>
      </c>
      <c r="C227" s="30">
        <v>56</v>
      </c>
      <c r="D227" s="1048">
        <v>307</v>
      </c>
      <c r="E227" s="665">
        <v>39.405123751628309</v>
      </c>
      <c r="F227" s="665">
        <v>6.0790273556231007</v>
      </c>
      <c r="G227" s="665">
        <v>33.326096396005205</v>
      </c>
    </row>
    <row r="228" spans="1:7">
      <c r="A228" s="15" t="s">
        <v>1049</v>
      </c>
      <c r="B228" s="18" t="s">
        <v>37</v>
      </c>
      <c r="C228" s="30" t="s">
        <v>37</v>
      </c>
      <c r="D228" s="1048" t="s">
        <v>37</v>
      </c>
      <c r="E228" s="80" t="s">
        <v>37</v>
      </c>
      <c r="F228" s="80" t="s">
        <v>37</v>
      </c>
      <c r="G228" s="80" t="s">
        <v>37</v>
      </c>
    </row>
    <row r="229" spans="1:7" ht="9" customHeight="1">
      <c r="A229" s="8"/>
      <c r="B229" s="50"/>
      <c r="C229" s="50"/>
      <c r="D229" s="50"/>
      <c r="E229" s="45"/>
      <c r="F229" s="45"/>
      <c r="G229" s="45"/>
    </row>
    <row r="230" spans="1:7">
      <c r="B230" s="13"/>
      <c r="C230" s="13"/>
      <c r="D230" s="13"/>
      <c r="E230" s="13"/>
      <c r="F230" s="13"/>
      <c r="G230" s="13"/>
    </row>
    <row r="231" spans="1:7">
      <c r="B231" s="13"/>
      <c r="C231" s="13"/>
      <c r="D231" s="13"/>
      <c r="E231" s="13"/>
      <c r="F231" s="13"/>
      <c r="G231" s="13"/>
    </row>
    <row r="232" spans="1:7">
      <c r="B232" s="13"/>
      <c r="C232" s="13"/>
      <c r="D232" s="13"/>
      <c r="E232" s="13"/>
      <c r="F232" s="13"/>
      <c r="G232" s="13"/>
    </row>
    <row r="233" spans="1:7">
      <c r="B233" s="13"/>
      <c r="C233" s="13"/>
      <c r="D233" s="13"/>
      <c r="E233" s="13"/>
      <c r="F233" s="13"/>
      <c r="G233" s="13"/>
    </row>
    <row r="234" spans="1:7" ht="18" customHeight="1">
      <c r="A234" s="1121" t="s">
        <v>1204</v>
      </c>
      <c r="B234" s="102"/>
      <c r="C234" s="102"/>
      <c r="D234" s="102"/>
      <c r="E234" s="102"/>
      <c r="F234" s="102"/>
      <c r="G234" s="102"/>
    </row>
    <row r="235" spans="1:7" ht="11.25" customHeight="1">
      <c r="A235" s="23"/>
      <c r="B235" s="102"/>
      <c r="C235" s="102"/>
      <c r="D235" s="102"/>
      <c r="E235" s="102"/>
      <c r="F235" s="102"/>
      <c r="G235" s="102"/>
    </row>
    <row r="236" spans="1:7" ht="18" customHeight="1">
      <c r="A236" s="1417"/>
      <c r="B236" s="1755" t="s">
        <v>275</v>
      </c>
      <c r="C236" s="1755"/>
      <c r="D236" s="1755"/>
      <c r="E236" s="1710" t="s">
        <v>276</v>
      </c>
      <c r="F236" s="1756"/>
      <c r="G236" s="1756"/>
    </row>
    <row r="237" spans="1:7" ht="18" customHeight="1">
      <c r="A237" s="1418"/>
      <c r="B237" s="1758" t="s">
        <v>277</v>
      </c>
      <c r="C237" s="1758"/>
      <c r="D237" s="1758"/>
      <c r="E237" s="1757"/>
      <c r="F237" s="1757"/>
      <c r="G237" s="1757"/>
    </row>
    <row r="238" spans="1:7" ht="18" customHeight="1">
      <c r="A238" s="149"/>
      <c r="B238" s="1759" t="s">
        <v>278</v>
      </c>
      <c r="C238" s="1758" t="s">
        <v>162</v>
      </c>
      <c r="D238" s="1758"/>
      <c r="E238" s="1759" t="s">
        <v>278</v>
      </c>
      <c r="F238" s="1758" t="s">
        <v>162</v>
      </c>
      <c r="G238" s="1758"/>
    </row>
    <row r="239" spans="1:7" ht="18" customHeight="1">
      <c r="A239" s="149"/>
      <c r="B239" s="1750"/>
      <c r="C239" s="1710" t="s">
        <v>279</v>
      </c>
      <c r="D239" s="95" t="s">
        <v>280</v>
      </c>
      <c r="E239" s="1750"/>
      <c r="F239" s="1710" t="s">
        <v>279</v>
      </c>
      <c r="G239" s="95" t="s">
        <v>280</v>
      </c>
    </row>
    <row r="240" spans="1:7" ht="18" customHeight="1">
      <c r="A240" s="149"/>
      <c r="B240" s="1750"/>
      <c r="C240" s="1760"/>
      <c r="D240" s="95" t="s">
        <v>281</v>
      </c>
      <c r="E240" s="1750"/>
      <c r="F240" s="1760"/>
      <c r="G240" s="95" t="s">
        <v>281</v>
      </c>
    </row>
    <row r="241" spans="1:7" ht="18" customHeight="1">
      <c r="A241" s="160"/>
      <c r="B241" s="1758"/>
      <c r="C241" s="1711"/>
      <c r="D241" s="1133" t="s">
        <v>282</v>
      </c>
      <c r="E241" s="1758"/>
      <c r="F241" s="1711"/>
      <c r="G241" s="1133" t="s">
        <v>282</v>
      </c>
    </row>
    <row r="242" spans="1:7" ht="9.75" customHeight="1">
      <c r="A242" s="23"/>
      <c r="B242" s="102"/>
      <c r="C242" s="102"/>
      <c r="D242" s="102"/>
      <c r="E242" s="102"/>
      <c r="F242" s="102"/>
      <c r="G242" s="102"/>
    </row>
    <row r="243" spans="1:7">
      <c r="A243" s="1754">
        <v>2025</v>
      </c>
      <c r="B243" s="1754"/>
      <c r="C243" s="1754"/>
      <c r="D243" s="1754"/>
      <c r="E243" s="1754"/>
      <c r="F243" s="1754"/>
      <c r="G243" s="1754"/>
    </row>
    <row r="244" spans="1:7">
      <c r="A244" s="23"/>
      <c r="B244" s="102"/>
      <c r="C244" s="102"/>
      <c r="D244" s="102"/>
      <c r="E244" s="102"/>
      <c r="F244" s="102"/>
      <c r="G244" s="102"/>
    </row>
    <row r="245" spans="1:7">
      <c r="A245" s="7" t="s">
        <v>0</v>
      </c>
      <c r="B245" s="17">
        <f>C245+D245</f>
        <v>1754</v>
      </c>
      <c r="C245" s="68">
        <v>855</v>
      </c>
      <c r="D245" s="17">
        <v>899</v>
      </c>
      <c r="E245" s="35">
        <v>12.329710807125082</v>
      </c>
      <c r="F245" s="35">
        <v>6.0102068073500261</v>
      </c>
      <c r="G245" s="35">
        <v>6.3195039997750566</v>
      </c>
    </row>
    <row r="246" spans="1:7">
      <c r="A246" s="15" t="s">
        <v>1048</v>
      </c>
      <c r="B246" s="18">
        <f t="shared" ref="B246:B282" si="1">C246+D246</f>
        <v>1071</v>
      </c>
      <c r="C246" s="30">
        <v>309</v>
      </c>
      <c r="D246" s="18">
        <v>762</v>
      </c>
      <c r="E246" s="37">
        <v>20.696452036793694</v>
      </c>
      <c r="F246" s="37">
        <v>5.9712452655175081</v>
      </c>
      <c r="G246" s="37">
        <v>14.725206771276184</v>
      </c>
    </row>
    <row r="247" spans="1:7">
      <c r="A247" s="15" t="s">
        <v>1049</v>
      </c>
      <c r="B247" s="18">
        <f t="shared" si="1"/>
        <v>683</v>
      </c>
      <c r="C247" s="30">
        <v>546</v>
      </c>
      <c r="D247" s="18">
        <v>137</v>
      </c>
      <c r="E247" s="37">
        <v>7.546127499723787</v>
      </c>
      <c r="F247" s="37">
        <v>6.0324825986078885</v>
      </c>
      <c r="G247" s="37">
        <v>1.5136449011158988</v>
      </c>
    </row>
    <row r="248" spans="1:7">
      <c r="A248" s="6"/>
      <c r="B248" s="18"/>
      <c r="C248" s="18"/>
      <c r="D248" s="18"/>
      <c r="E248" s="37"/>
      <c r="F248" s="37"/>
      <c r="G248" s="37"/>
    </row>
    <row r="249" spans="1:7">
      <c r="A249" s="7" t="s">
        <v>1</v>
      </c>
      <c r="B249" s="17">
        <f t="shared" si="1"/>
        <v>146</v>
      </c>
      <c r="C249" s="68">
        <v>80</v>
      </c>
      <c r="D249" s="17">
        <v>66</v>
      </c>
      <c r="E249" s="35">
        <v>10.296191819464035</v>
      </c>
      <c r="F249" s="35">
        <v>5.6417489421720735</v>
      </c>
      <c r="G249" s="35">
        <v>4.6544428772919604</v>
      </c>
    </row>
    <row r="250" spans="1:7">
      <c r="A250" s="15" t="s">
        <v>1048</v>
      </c>
      <c r="B250" s="18">
        <f t="shared" si="1"/>
        <v>88</v>
      </c>
      <c r="C250" s="30">
        <v>22</v>
      </c>
      <c r="D250" s="18">
        <v>66</v>
      </c>
      <c r="E250" s="37">
        <v>21.113243761996159</v>
      </c>
      <c r="F250" s="37">
        <v>5.2783109404990398</v>
      </c>
      <c r="G250" s="37">
        <v>15.834932821497119</v>
      </c>
    </row>
    <row r="251" spans="1:7">
      <c r="A251" s="15" t="s">
        <v>1049</v>
      </c>
      <c r="B251" s="30">
        <v>58</v>
      </c>
      <c r="C251" s="30">
        <v>58</v>
      </c>
      <c r="D251" s="30" t="s">
        <v>37</v>
      </c>
      <c r="E251" s="37">
        <v>5.7930483419896124</v>
      </c>
      <c r="F251" s="37">
        <v>5.7930483419896124</v>
      </c>
      <c r="G251" s="37" t="s">
        <v>37</v>
      </c>
    </row>
    <row r="252" spans="1:7">
      <c r="A252" s="6"/>
      <c r="B252" s="18"/>
      <c r="C252" s="18"/>
      <c r="D252" s="18"/>
      <c r="E252" s="37"/>
      <c r="F252" s="37"/>
      <c r="G252" s="37"/>
    </row>
    <row r="253" spans="1:7">
      <c r="A253" s="7" t="s">
        <v>12</v>
      </c>
      <c r="B253" s="17">
        <f t="shared" si="1"/>
        <v>357</v>
      </c>
      <c r="C253" s="68">
        <v>210</v>
      </c>
      <c r="D253" s="17">
        <v>147</v>
      </c>
      <c r="E253" s="35">
        <v>11.890487609912071</v>
      </c>
      <c r="F253" s="35">
        <v>6.9944044764188646</v>
      </c>
      <c r="G253" s="35">
        <v>4.8960831334932049</v>
      </c>
    </row>
    <row r="254" spans="1:7">
      <c r="A254" s="15" t="s">
        <v>1048</v>
      </c>
      <c r="B254" s="18">
        <f t="shared" si="1"/>
        <v>141</v>
      </c>
      <c r="C254" s="30">
        <v>75</v>
      </c>
      <c r="D254" s="18">
        <v>66</v>
      </c>
      <c r="E254" s="37">
        <v>15.26304394890669</v>
      </c>
      <c r="F254" s="37">
        <v>8.1186403983546214</v>
      </c>
      <c r="G254" s="37">
        <v>7.1444035505520675</v>
      </c>
    </row>
    <row r="255" spans="1:7">
      <c r="A255" s="15" t="s">
        <v>1049</v>
      </c>
      <c r="B255" s="18">
        <f t="shared" si="1"/>
        <v>216</v>
      </c>
      <c r="C255" s="30">
        <v>135</v>
      </c>
      <c r="D255" s="18">
        <v>81</v>
      </c>
      <c r="E255" s="37">
        <v>10.391609737323199</v>
      </c>
      <c r="F255" s="37">
        <v>6.4947560858269995</v>
      </c>
      <c r="G255" s="37">
        <v>3.8968536514961993</v>
      </c>
    </row>
    <row r="256" spans="1:7">
      <c r="A256" s="6"/>
      <c r="B256" s="18"/>
      <c r="C256" s="18"/>
      <c r="D256" s="18"/>
      <c r="E256" s="37"/>
      <c r="F256" s="37"/>
      <c r="G256" s="37"/>
    </row>
    <row r="257" spans="1:7">
      <c r="A257" s="7" t="s">
        <v>21</v>
      </c>
      <c r="B257" s="17">
        <f t="shared" si="1"/>
        <v>119</v>
      </c>
      <c r="C257" s="68">
        <v>64</v>
      </c>
      <c r="D257" s="17">
        <v>55</v>
      </c>
      <c r="E257" s="35">
        <v>12.083671811535337</v>
      </c>
      <c r="F257" s="35">
        <v>6.498781478472786</v>
      </c>
      <c r="G257" s="35">
        <v>5.5848903330625506</v>
      </c>
    </row>
    <row r="258" spans="1:7">
      <c r="A258" s="15" t="s">
        <v>1048</v>
      </c>
      <c r="B258" s="18">
        <f t="shared" si="1"/>
        <v>51</v>
      </c>
      <c r="C258" s="30">
        <v>13</v>
      </c>
      <c r="D258" s="18">
        <v>38</v>
      </c>
      <c r="E258" s="37">
        <v>19.08682634730539</v>
      </c>
      <c r="F258" s="37">
        <v>4.8652694610778449</v>
      </c>
      <c r="G258" s="37">
        <v>14.221556886227544</v>
      </c>
    </row>
    <row r="259" spans="1:7">
      <c r="A259" s="15" t="s">
        <v>1049</v>
      </c>
      <c r="B259" s="18">
        <f t="shared" si="1"/>
        <v>68</v>
      </c>
      <c r="C259" s="30">
        <v>51</v>
      </c>
      <c r="D259" s="18">
        <v>17</v>
      </c>
      <c r="E259" s="37">
        <v>9.4760312151616493</v>
      </c>
      <c r="F259" s="37">
        <v>7.1070234113712374</v>
      </c>
      <c r="G259" s="37">
        <v>2.3690078037904123</v>
      </c>
    </row>
    <row r="260" spans="1:7">
      <c r="A260" s="6"/>
      <c r="B260" s="18"/>
      <c r="C260" s="18"/>
      <c r="D260" s="18"/>
      <c r="E260" s="37"/>
      <c r="F260" s="37"/>
      <c r="G260" s="37"/>
    </row>
    <row r="261" spans="1:7">
      <c r="A261" s="7" t="s">
        <v>2</v>
      </c>
      <c r="B261" s="17">
        <f t="shared" si="1"/>
        <v>44</v>
      </c>
      <c r="C261" s="68">
        <v>30</v>
      </c>
      <c r="D261" s="17">
        <v>14</v>
      </c>
      <c r="E261" s="35">
        <v>6.6515495086923657</v>
      </c>
      <c r="F261" s="35">
        <v>4.5351473922902494</v>
      </c>
      <c r="G261" s="35">
        <v>2.1164021164021167</v>
      </c>
    </row>
    <row r="262" spans="1:7">
      <c r="A262" s="15" t="s">
        <v>1048</v>
      </c>
      <c r="B262" s="18">
        <v>3</v>
      </c>
      <c r="C262" s="30">
        <v>3</v>
      </c>
      <c r="D262" s="30" t="s">
        <v>37</v>
      </c>
      <c r="E262" s="37">
        <v>3.2858707557502735</v>
      </c>
      <c r="F262" s="37">
        <v>3.2858707557502735</v>
      </c>
      <c r="G262" s="37" t="s">
        <v>37</v>
      </c>
    </row>
    <row r="263" spans="1:7">
      <c r="A263" s="15" t="s">
        <v>1049</v>
      </c>
      <c r="B263" s="18">
        <f t="shared" si="1"/>
        <v>41</v>
      </c>
      <c r="C263" s="30">
        <v>27</v>
      </c>
      <c r="D263" s="18">
        <v>14</v>
      </c>
      <c r="E263" s="37">
        <v>7.1904594878989831</v>
      </c>
      <c r="F263" s="37">
        <v>4.7351806383725012</v>
      </c>
      <c r="G263" s="37">
        <v>2.4552788495264819</v>
      </c>
    </row>
    <row r="264" spans="1:7">
      <c r="A264" s="6"/>
      <c r="B264" s="18"/>
      <c r="C264" s="18"/>
      <c r="D264" s="18"/>
      <c r="E264" s="37"/>
      <c r="F264" s="37"/>
      <c r="G264" s="37"/>
    </row>
    <row r="265" spans="1:7">
      <c r="A265" s="7" t="s">
        <v>3</v>
      </c>
      <c r="B265" s="17">
        <f t="shared" si="1"/>
        <v>255</v>
      </c>
      <c r="C265" s="68">
        <v>221</v>
      </c>
      <c r="D265" s="17">
        <v>34</v>
      </c>
      <c r="E265" s="35">
        <v>8.0133241153918675</v>
      </c>
      <c r="F265" s="35">
        <v>6.944880900006285</v>
      </c>
      <c r="G265" s="35">
        <v>1.0684432153855823</v>
      </c>
    </row>
    <row r="266" spans="1:7">
      <c r="A266" s="15" t="s">
        <v>1048</v>
      </c>
      <c r="B266" s="18">
        <f t="shared" si="1"/>
        <v>49</v>
      </c>
      <c r="C266" s="30">
        <v>25</v>
      </c>
      <c r="D266" s="18">
        <v>24</v>
      </c>
      <c r="E266" s="37">
        <v>12.490440989039</v>
      </c>
      <c r="F266" s="37">
        <v>6.3726739739994898</v>
      </c>
      <c r="G266" s="37">
        <v>6.1177670150395107</v>
      </c>
    </row>
    <row r="267" spans="1:7">
      <c r="A267" s="15" t="s">
        <v>1049</v>
      </c>
      <c r="B267" s="18">
        <f t="shared" si="1"/>
        <v>206</v>
      </c>
      <c r="C267" s="30">
        <v>196</v>
      </c>
      <c r="D267" s="18">
        <v>10</v>
      </c>
      <c r="E267" s="37">
        <v>7.3837771963152798</v>
      </c>
      <c r="F267" s="37">
        <v>7.0253414100863836</v>
      </c>
      <c r="G267" s="37">
        <v>0.3584357862288971</v>
      </c>
    </row>
    <row r="268" spans="1:7">
      <c r="A268" s="6"/>
      <c r="B268" s="18"/>
      <c r="C268" s="30"/>
      <c r="D268" s="18"/>
      <c r="E268" s="37"/>
      <c r="F268" s="37"/>
      <c r="G268" s="37"/>
    </row>
    <row r="269" spans="1:7">
      <c r="A269" s="7" t="s">
        <v>4</v>
      </c>
      <c r="B269" s="17">
        <f t="shared" si="1"/>
        <v>57</v>
      </c>
      <c r="C269" s="68">
        <v>33</v>
      </c>
      <c r="D269" s="17">
        <v>24</v>
      </c>
      <c r="E269" s="35">
        <v>10.021097046413503</v>
      </c>
      <c r="F269" s="35">
        <v>5.8016877637130806</v>
      </c>
      <c r="G269" s="35">
        <v>4.2194092827004219</v>
      </c>
    </row>
    <row r="270" spans="1:7">
      <c r="A270" s="15" t="s">
        <v>1048</v>
      </c>
      <c r="B270" s="18">
        <f t="shared" si="1"/>
        <v>24</v>
      </c>
      <c r="C270" s="30">
        <v>3</v>
      </c>
      <c r="D270" s="18">
        <v>21</v>
      </c>
      <c r="E270" s="37">
        <v>27.366020524515395</v>
      </c>
      <c r="F270" s="37">
        <v>3.4207525655644244</v>
      </c>
      <c r="G270" s="37">
        <v>23.945267958950971</v>
      </c>
    </row>
    <row r="271" spans="1:7">
      <c r="A271" s="15" t="s">
        <v>1049</v>
      </c>
      <c r="B271" s="18">
        <f t="shared" si="1"/>
        <v>33</v>
      </c>
      <c r="C271" s="30">
        <v>30</v>
      </c>
      <c r="D271" s="18">
        <v>3</v>
      </c>
      <c r="E271" s="37">
        <v>6.8592808147994173</v>
      </c>
      <c r="F271" s="37">
        <v>6.2357098316358348</v>
      </c>
      <c r="G271" s="37">
        <v>0.6235709831635835</v>
      </c>
    </row>
    <row r="272" spans="1:7">
      <c r="A272" s="6"/>
      <c r="B272" s="18"/>
      <c r="C272" s="30"/>
      <c r="D272" s="18"/>
      <c r="E272" s="37"/>
      <c r="F272" s="37"/>
      <c r="G272" s="37"/>
    </row>
    <row r="273" spans="1:7">
      <c r="A273" s="7" t="s">
        <v>5</v>
      </c>
      <c r="B273" s="17">
        <f t="shared" si="1"/>
        <v>83</v>
      </c>
      <c r="C273" s="68">
        <v>63</v>
      </c>
      <c r="D273" s="68">
        <v>20</v>
      </c>
      <c r="E273" s="35">
        <v>4.7143019425195956</v>
      </c>
      <c r="F273" s="35">
        <v>3.578325570828127</v>
      </c>
      <c r="G273" s="35">
        <v>1.1359763716914688</v>
      </c>
    </row>
    <row r="274" spans="1:7">
      <c r="A274" s="15" t="s">
        <v>1048</v>
      </c>
      <c r="B274" s="18">
        <f t="shared" si="1"/>
        <v>22</v>
      </c>
      <c r="C274" s="30">
        <v>14</v>
      </c>
      <c r="D274" s="18">
        <v>8</v>
      </c>
      <c r="E274" s="37">
        <v>6.318207926479035</v>
      </c>
      <c r="F274" s="37">
        <v>4.02067777139575</v>
      </c>
      <c r="G274" s="37">
        <v>2.2975301550832854</v>
      </c>
    </row>
    <row r="275" spans="1:7">
      <c r="A275" s="15" t="s">
        <v>1049</v>
      </c>
      <c r="B275" s="18">
        <f t="shared" si="1"/>
        <v>61</v>
      </c>
      <c r="C275" s="30">
        <v>49</v>
      </c>
      <c r="D275" s="18">
        <v>12</v>
      </c>
      <c r="E275" s="37">
        <v>4.3188898329085248</v>
      </c>
      <c r="F275" s="37">
        <v>3.469272160860946</v>
      </c>
      <c r="G275" s="37">
        <v>0.84961767204757865</v>
      </c>
    </row>
    <row r="276" spans="1:7">
      <c r="A276" s="6"/>
      <c r="B276" s="18"/>
      <c r="C276" s="18"/>
      <c r="D276" s="18"/>
      <c r="E276" s="37"/>
      <c r="F276" s="37"/>
      <c r="G276" s="37"/>
    </row>
    <row r="277" spans="1:7">
      <c r="A277" s="34" t="s">
        <v>156</v>
      </c>
      <c r="B277" s="17">
        <f t="shared" si="1"/>
        <v>406</v>
      </c>
      <c r="C277" s="68">
        <v>90</v>
      </c>
      <c r="D277" s="17">
        <v>316</v>
      </c>
      <c r="E277" s="35">
        <v>23.748245203556387</v>
      </c>
      <c r="F277" s="35">
        <v>5.2643893308376226</v>
      </c>
      <c r="G277" s="35">
        <v>18.483855872718767</v>
      </c>
    </row>
    <row r="278" spans="1:7">
      <c r="A278" s="15" t="s">
        <v>1048</v>
      </c>
      <c r="B278" s="18">
        <f t="shared" si="1"/>
        <v>406</v>
      </c>
      <c r="C278" s="30">
        <v>90</v>
      </c>
      <c r="D278" s="18">
        <v>316</v>
      </c>
      <c r="E278" s="37">
        <v>23.748245203556387</v>
      </c>
      <c r="F278" s="37">
        <v>5.2643893308376226</v>
      </c>
      <c r="G278" s="37">
        <v>18.483855872718767</v>
      </c>
    </row>
    <row r="279" spans="1:7">
      <c r="A279" s="15" t="s">
        <v>1049</v>
      </c>
      <c r="B279" s="30" t="s">
        <v>37</v>
      </c>
      <c r="C279" s="30" t="s">
        <v>37</v>
      </c>
      <c r="D279" s="30" t="s">
        <v>37</v>
      </c>
      <c r="E279" s="30" t="s">
        <v>37</v>
      </c>
      <c r="F279" s="30" t="s">
        <v>37</v>
      </c>
      <c r="G279" s="30" t="s">
        <v>37</v>
      </c>
    </row>
    <row r="280" spans="1:7">
      <c r="A280" s="6"/>
      <c r="B280" s="18"/>
      <c r="C280" s="18"/>
      <c r="D280" s="18"/>
      <c r="E280" s="37"/>
      <c r="F280" s="37"/>
      <c r="G280" s="37"/>
    </row>
    <row r="281" spans="1:7">
      <c r="A281" s="34" t="s">
        <v>262</v>
      </c>
      <c r="B281" s="17">
        <f t="shared" si="1"/>
        <v>287</v>
      </c>
      <c r="C281" s="68">
        <v>64</v>
      </c>
      <c r="D281" s="17">
        <v>223</v>
      </c>
      <c r="E281" s="35">
        <v>30.600277215054909</v>
      </c>
      <c r="F281" s="35">
        <v>6.8237551977822788</v>
      </c>
      <c r="G281" s="35">
        <v>23.776522017272629</v>
      </c>
    </row>
    <row r="282" spans="1:7">
      <c r="A282" s="15" t="s">
        <v>1048</v>
      </c>
      <c r="B282" s="18">
        <f t="shared" si="1"/>
        <v>287</v>
      </c>
      <c r="C282" s="30">
        <v>64</v>
      </c>
      <c r="D282" s="18">
        <v>223</v>
      </c>
      <c r="E282" s="37">
        <v>30.600277215054909</v>
      </c>
      <c r="F282" s="37">
        <v>6.8237551977822788</v>
      </c>
      <c r="G282" s="37">
        <v>23.776522017272629</v>
      </c>
    </row>
    <row r="283" spans="1:7">
      <c r="A283" s="15" t="s">
        <v>1049</v>
      </c>
      <c r="B283" s="30" t="s">
        <v>37</v>
      </c>
      <c r="C283" s="30" t="s">
        <v>37</v>
      </c>
      <c r="D283" s="30" t="s">
        <v>37</v>
      </c>
      <c r="E283" s="30" t="s">
        <v>37</v>
      </c>
      <c r="F283" s="30" t="s">
        <v>37</v>
      </c>
      <c r="G283" s="30" t="s">
        <v>37</v>
      </c>
    </row>
    <row r="284" spans="1:7" ht="9" customHeight="1">
      <c r="A284" s="8"/>
      <c r="B284" s="50"/>
      <c r="C284" s="50"/>
      <c r="D284" s="50"/>
      <c r="E284" s="45"/>
      <c r="F284" s="45"/>
      <c r="G284" s="45"/>
    </row>
    <row r="285" spans="1:7" s="1017" customFormat="1">
      <c r="A285" s="1420"/>
      <c r="B285" s="1068"/>
      <c r="C285" s="1068"/>
      <c r="D285" s="1068"/>
      <c r="E285" s="1068"/>
      <c r="F285" s="1068"/>
      <c r="G285" s="1068"/>
    </row>
    <row r="286" spans="1:7">
      <c r="B286" s="13"/>
      <c r="C286" s="13"/>
      <c r="D286" s="13"/>
      <c r="E286" s="13"/>
      <c r="F286" s="13"/>
      <c r="G286" s="13"/>
    </row>
    <row r="287" spans="1:7">
      <c r="B287" s="13"/>
      <c r="C287" s="13"/>
      <c r="D287" s="13"/>
      <c r="E287" s="13"/>
      <c r="F287" s="13"/>
      <c r="G287" s="13"/>
    </row>
    <row r="288" spans="1:7">
      <c r="B288" s="13"/>
      <c r="C288" s="13"/>
      <c r="D288" s="13"/>
      <c r="E288" s="13"/>
      <c r="F288" s="13"/>
      <c r="G288" s="13"/>
    </row>
    <row r="289" s="13" customFormat="1"/>
    <row r="290" s="13" customFormat="1"/>
    <row r="291" s="13" customFormat="1"/>
    <row r="292" s="13" customFormat="1"/>
    <row r="293" s="13" customFormat="1"/>
    <row r="294" s="13" customFormat="1"/>
    <row r="295" s="13" customFormat="1"/>
    <row r="296" s="13" customFormat="1"/>
    <row r="297" s="13" customFormat="1"/>
    <row r="298" s="13" customFormat="1"/>
    <row r="299" s="13" customFormat="1"/>
    <row r="300" s="13" customFormat="1"/>
    <row r="301" s="13" customFormat="1"/>
    <row r="302" s="13" customFormat="1"/>
    <row r="303" s="13" customFormat="1"/>
    <row r="304" s="13" customFormat="1"/>
    <row r="305" s="13" customFormat="1"/>
    <row r="306" s="13" customFormat="1"/>
    <row r="307" s="13" customFormat="1"/>
    <row r="308" s="13" customFormat="1"/>
    <row r="309" s="13" customFormat="1"/>
    <row r="310" s="13" customFormat="1"/>
    <row r="311" s="13" customFormat="1"/>
    <row r="312" s="13" customFormat="1"/>
    <row r="313" s="13" customFormat="1"/>
    <row r="314" s="13" customFormat="1"/>
    <row r="315" s="13" customFormat="1"/>
    <row r="316" s="13" customFormat="1"/>
    <row r="317" s="13" customFormat="1"/>
    <row r="318" s="13" customFormat="1"/>
    <row r="319" s="13" customFormat="1"/>
    <row r="320" s="13" customFormat="1"/>
    <row r="321" s="13" customFormat="1"/>
    <row r="322" s="13" customFormat="1"/>
    <row r="323" s="13" customFormat="1"/>
    <row r="324" s="13" customFormat="1"/>
    <row r="325" s="13" customFormat="1"/>
    <row r="326" s="13" customFormat="1"/>
    <row r="327" s="13" customFormat="1"/>
    <row r="328" s="13" customFormat="1"/>
    <row r="329" s="13" customFormat="1"/>
    <row r="330" s="13" customFormat="1"/>
    <row r="331" s="13" customFormat="1"/>
    <row r="332" s="13" customFormat="1"/>
    <row r="333" s="13" customFormat="1"/>
    <row r="334" s="13" customFormat="1"/>
    <row r="335" s="13" customFormat="1"/>
    <row r="336" s="13" customFormat="1"/>
    <row r="337" s="13" customFormat="1"/>
    <row r="338" s="13" customFormat="1"/>
    <row r="339" s="13" customFormat="1"/>
    <row r="340" s="13" customFormat="1"/>
    <row r="341" s="13" customFormat="1"/>
    <row r="342" s="13" customFormat="1"/>
    <row r="343" s="13" customFormat="1"/>
    <row r="344" s="13" customFormat="1"/>
    <row r="345" s="13" customFormat="1"/>
    <row r="346" s="13" customFormat="1"/>
    <row r="347" s="13" customFormat="1"/>
    <row r="348" s="13" customFormat="1"/>
    <row r="349" s="13" customFormat="1"/>
    <row r="350" s="13" customFormat="1"/>
    <row r="351" s="13" customFormat="1"/>
    <row r="352" s="13" customFormat="1"/>
    <row r="353" s="13" customFormat="1"/>
    <row r="354" s="13" customFormat="1"/>
    <row r="355" s="13" customFormat="1"/>
    <row r="356" s="13" customFormat="1"/>
    <row r="357" s="13" customFormat="1"/>
    <row r="358" s="13" customFormat="1"/>
    <row r="359" s="13" customFormat="1"/>
    <row r="360" s="13" customFormat="1"/>
    <row r="361" s="13" customFormat="1"/>
    <row r="362" s="13" customFormat="1"/>
    <row r="363" s="13" customFormat="1"/>
    <row r="364" s="13" customFormat="1"/>
    <row r="365" s="13" customFormat="1"/>
    <row r="366" s="13" customFormat="1"/>
    <row r="367" s="13" customFormat="1"/>
    <row r="368" s="13" customFormat="1"/>
    <row r="369" s="13" customFormat="1"/>
    <row r="370" s="13" customFormat="1"/>
    <row r="371" s="13" customFormat="1"/>
    <row r="372" s="13" customFormat="1"/>
    <row r="373" s="13" customFormat="1"/>
    <row r="374" s="13" customFormat="1"/>
    <row r="375" s="13" customFormat="1"/>
    <row r="376" s="13" customFormat="1"/>
    <row r="377" s="13" customFormat="1"/>
    <row r="378" s="13" customFormat="1"/>
    <row r="379" s="13" customFormat="1"/>
    <row r="380" s="13" customFormat="1"/>
    <row r="381" s="13" customFormat="1"/>
    <row r="382" s="13" customFormat="1"/>
    <row r="383" s="13" customFormat="1"/>
    <row r="384" s="13" customFormat="1"/>
    <row r="385" s="13" customFormat="1"/>
    <row r="386" s="13" customFormat="1"/>
    <row r="387" s="13" customFormat="1"/>
    <row r="388" s="13" customFormat="1"/>
    <row r="389" s="13" customFormat="1"/>
    <row r="390" s="13" customFormat="1"/>
    <row r="391" s="13" customFormat="1"/>
    <row r="392" s="13" customFormat="1"/>
    <row r="393" s="13" customFormat="1"/>
    <row r="394" s="13" customFormat="1"/>
    <row r="395" s="13" customFormat="1"/>
    <row r="396" s="13" customFormat="1"/>
    <row r="397" s="13" customFormat="1"/>
    <row r="398" s="13" customFormat="1"/>
    <row r="399" s="13" customFormat="1"/>
    <row r="400" s="13" customFormat="1"/>
    <row r="401" s="13" customFormat="1"/>
    <row r="402" s="13" customFormat="1"/>
    <row r="403" s="13" customFormat="1"/>
    <row r="404" s="13" customFormat="1"/>
    <row r="405" s="13" customFormat="1"/>
    <row r="406" s="13" customFormat="1"/>
    <row r="407" s="13" customFormat="1"/>
    <row r="408" s="13" customFormat="1"/>
    <row r="409" s="13" customFormat="1"/>
    <row r="410" s="13" customFormat="1"/>
    <row r="411" s="13" customFormat="1"/>
    <row r="412" s="13" customFormat="1"/>
    <row r="413" s="13" customFormat="1"/>
    <row r="414" s="13" customFormat="1"/>
    <row r="415" s="13" customFormat="1"/>
    <row r="416" s="13" customFormat="1"/>
    <row r="417" s="13" customFormat="1"/>
    <row r="418" s="13" customFormat="1"/>
    <row r="419" s="13" customFormat="1"/>
    <row r="420" s="13" customFormat="1"/>
    <row r="421" s="13" customFormat="1"/>
    <row r="422" s="13" customFormat="1"/>
    <row r="423" s="13" customFormat="1"/>
    <row r="424" s="13" customFormat="1"/>
    <row r="425" s="13" customFormat="1"/>
    <row r="426" s="13" customFormat="1"/>
    <row r="427" s="13" customFormat="1"/>
    <row r="428" s="13" customFormat="1"/>
    <row r="429" s="13" customFormat="1"/>
    <row r="430" s="13" customFormat="1"/>
    <row r="431" s="13" customFormat="1"/>
    <row r="432" s="13" customFormat="1"/>
    <row r="433" s="13" customFormat="1"/>
    <row r="434" s="13" customFormat="1"/>
    <row r="435" s="13" customFormat="1"/>
    <row r="436" s="13" customFormat="1"/>
    <row r="437" s="13" customFormat="1"/>
    <row r="438" s="13" customFormat="1"/>
    <row r="439" s="13" customFormat="1"/>
    <row r="440" s="13" customFormat="1"/>
    <row r="441" s="13" customFormat="1"/>
    <row r="442" s="13" customFormat="1"/>
    <row r="443" s="13" customFormat="1"/>
    <row r="444" s="13" customFormat="1"/>
    <row r="445" s="13" customFormat="1"/>
    <row r="446" s="13" customFormat="1"/>
    <row r="447" s="13" customFormat="1"/>
    <row r="448" s="13" customFormat="1"/>
    <row r="449" s="13" customFormat="1"/>
    <row r="450" s="13" customFormat="1"/>
    <row r="451" s="13" customFormat="1"/>
    <row r="452" s="13" customFormat="1"/>
    <row r="453" s="13" customFormat="1"/>
    <row r="454" s="13" customFormat="1"/>
    <row r="455" s="13" customFormat="1"/>
    <row r="456" s="13" customFormat="1"/>
    <row r="457" s="13" customFormat="1"/>
    <row r="458" s="13" customFormat="1"/>
    <row r="459" s="13" customFormat="1"/>
    <row r="460" s="13" customFormat="1"/>
    <row r="461" s="13" customFormat="1"/>
    <row r="462" s="13" customFormat="1"/>
    <row r="463" s="13" customFormat="1"/>
    <row r="464" s="13" customFormat="1"/>
    <row r="465" s="13" customFormat="1"/>
    <row r="466" s="13" customFormat="1"/>
    <row r="467" s="13" customFormat="1"/>
    <row r="468" s="13" customFormat="1"/>
    <row r="469" s="13" customFormat="1"/>
    <row r="470" s="13" customFormat="1"/>
    <row r="471" s="13" customFormat="1"/>
    <row r="472" s="13" customFormat="1"/>
    <row r="473" s="13" customFormat="1"/>
    <row r="474" s="13" customFormat="1"/>
    <row r="475" s="13" customFormat="1"/>
    <row r="476" s="13" customFormat="1"/>
    <row r="477" s="13" customFormat="1"/>
    <row r="478" s="13" customFormat="1"/>
    <row r="479" s="13" customFormat="1"/>
    <row r="480" s="13" customFormat="1"/>
    <row r="481" s="13" customFormat="1"/>
    <row r="482" s="13" customFormat="1"/>
    <row r="483" s="13" customFormat="1"/>
    <row r="484" s="13" customFormat="1"/>
    <row r="485" s="13" customFormat="1"/>
    <row r="486" s="13" customFormat="1"/>
    <row r="487" s="13" customFormat="1"/>
    <row r="488" s="13" customFormat="1"/>
    <row r="489" s="13" customFormat="1"/>
    <row r="490" s="13" customFormat="1"/>
    <row r="491" s="13" customFormat="1"/>
    <row r="492" s="13" customFormat="1"/>
    <row r="493" s="13" customFormat="1"/>
    <row r="494" s="13" customFormat="1"/>
    <row r="495" s="13" customFormat="1"/>
    <row r="496" s="13" customFormat="1"/>
    <row r="497" s="13" customFormat="1"/>
    <row r="498" s="13" customFormat="1"/>
    <row r="499" s="13" customFormat="1"/>
    <row r="500" s="13" customFormat="1"/>
    <row r="501" s="13" customFormat="1"/>
    <row r="502" s="13" customFormat="1"/>
    <row r="503" s="13" customFormat="1"/>
    <row r="504" s="13" customFormat="1"/>
    <row r="505" s="13" customFormat="1"/>
    <row r="506" s="13" customFormat="1"/>
    <row r="507" s="13" customFormat="1"/>
    <row r="508" s="13" customFormat="1"/>
    <row r="509" s="13" customFormat="1"/>
    <row r="510" s="13" customFormat="1"/>
    <row r="511" s="13" customFormat="1"/>
    <row r="512" s="13" customFormat="1"/>
    <row r="513" s="13" customFormat="1"/>
    <row r="514" s="13" customFormat="1"/>
    <row r="515" s="13" customFormat="1"/>
    <row r="516" s="13" customFormat="1"/>
    <row r="517" s="13" customFormat="1"/>
    <row r="518" s="13" customFormat="1"/>
    <row r="519" s="13" customFormat="1"/>
    <row r="520" s="13" customFormat="1"/>
    <row r="521" s="13" customFormat="1"/>
    <row r="522" s="13" customFormat="1"/>
    <row r="523" s="13" customFormat="1"/>
    <row r="524" s="13" customFormat="1"/>
    <row r="525" s="13" customFormat="1"/>
    <row r="526" s="13" customFormat="1"/>
    <row r="527" s="13" customFormat="1"/>
    <row r="528" s="13" customFormat="1"/>
    <row r="529" s="13" customFormat="1"/>
    <row r="530" s="13" customFormat="1"/>
    <row r="531" s="13" customFormat="1"/>
    <row r="532" s="13" customFormat="1"/>
    <row r="533" s="13" customFormat="1"/>
    <row r="534" s="13" customFormat="1"/>
    <row r="535" s="13" customFormat="1"/>
    <row r="536" s="13" customFormat="1"/>
    <row r="537" s="13" customFormat="1"/>
    <row r="538" s="13" customFormat="1"/>
    <row r="539" s="13" customFormat="1"/>
    <row r="540" s="13" customFormat="1"/>
    <row r="541" s="13" customFormat="1"/>
    <row r="542" s="13" customFormat="1"/>
    <row r="543" s="13" customFormat="1"/>
    <row r="544" s="13" customFormat="1"/>
    <row r="545" s="13" customFormat="1"/>
    <row r="546" s="13" customFormat="1"/>
    <row r="547" s="13" customFormat="1"/>
    <row r="548" s="13" customFormat="1"/>
    <row r="549" s="13" customFormat="1"/>
    <row r="550" s="13" customFormat="1"/>
    <row r="551" s="13" customFormat="1"/>
    <row r="552" s="13" customFormat="1"/>
    <row r="553" s="13" customFormat="1"/>
    <row r="554" s="13" customFormat="1"/>
    <row r="555" s="13" customFormat="1"/>
    <row r="556" s="13" customFormat="1"/>
    <row r="557" s="13" customFormat="1"/>
    <row r="558" s="13" customFormat="1"/>
    <row r="559" s="13" customFormat="1"/>
    <row r="560" s="13" customFormat="1"/>
    <row r="561" s="13" customFormat="1"/>
    <row r="562" s="13" customFormat="1"/>
    <row r="563" s="13" customFormat="1"/>
    <row r="564" s="13" customFormat="1"/>
    <row r="565" s="13" customFormat="1"/>
    <row r="566" s="13" customFormat="1"/>
    <row r="567" s="13" customFormat="1"/>
    <row r="568" s="13" customFormat="1"/>
    <row r="569" s="13" customFormat="1"/>
    <row r="570" s="13" customFormat="1"/>
    <row r="571" s="13" customFormat="1"/>
    <row r="572" s="13" customFormat="1"/>
    <row r="573" s="13" customFormat="1"/>
    <row r="574" s="13" customFormat="1"/>
    <row r="575" s="13" customFormat="1"/>
    <row r="576" s="13" customFormat="1"/>
    <row r="577" s="13" customFormat="1"/>
    <row r="578" s="13" customFormat="1"/>
    <row r="579" s="13" customFormat="1"/>
    <row r="580" s="13" customFormat="1"/>
    <row r="581" s="13" customFormat="1"/>
    <row r="582" s="13" customFormat="1"/>
    <row r="583" s="13" customFormat="1"/>
    <row r="584" s="13" customFormat="1"/>
    <row r="585" s="13" customFormat="1"/>
    <row r="586" s="13" customFormat="1"/>
    <row r="587" s="13" customFormat="1"/>
    <row r="588" s="13" customFormat="1"/>
    <row r="589" s="13" customFormat="1"/>
    <row r="590" s="13" customFormat="1"/>
    <row r="591" s="13" customFormat="1"/>
    <row r="592" s="13" customFormat="1"/>
    <row r="593" s="13" customFormat="1"/>
    <row r="594" s="13" customFormat="1"/>
    <row r="595" s="13" customFormat="1"/>
    <row r="596" s="13" customFormat="1"/>
    <row r="597" s="13" customFormat="1"/>
    <row r="598" s="13" customFormat="1"/>
    <row r="599" s="13" customFormat="1"/>
    <row r="600" s="13" customFormat="1"/>
    <row r="601" s="13" customFormat="1"/>
    <row r="602" s="13" customFormat="1"/>
    <row r="603" s="13" customFormat="1"/>
    <row r="604" s="13" customFormat="1"/>
    <row r="605" s="13" customFormat="1"/>
    <row r="606" s="13" customFormat="1"/>
    <row r="607" s="13" customFormat="1"/>
    <row r="608" s="13" customFormat="1"/>
    <row r="609" s="13" customFormat="1"/>
    <row r="610" s="13" customFormat="1"/>
    <row r="611" s="13" customFormat="1"/>
    <row r="612" s="13" customFormat="1"/>
    <row r="613" s="13" customFormat="1"/>
    <row r="614" s="13" customFormat="1"/>
    <row r="615" s="13" customFormat="1"/>
    <row r="616" s="13" customFormat="1"/>
    <row r="617" s="13" customFormat="1"/>
    <row r="618" s="13" customFormat="1"/>
    <row r="619" s="13" customFormat="1"/>
    <row r="620" s="13" customFormat="1"/>
    <row r="621" s="13" customFormat="1"/>
    <row r="622" s="13" customFormat="1"/>
    <row r="623" s="13" customFormat="1"/>
    <row r="624" s="13" customFormat="1"/>
    <row r="625" s="13" customFormat="1"/>
    <row r="626" s="13" customFormat="1"/>
    <row r="627" s="13" customFormat="1"/>
    <row r="628" s="13" customFormat="1"/>
    <row r="629" s="13" customFormat="1"/>
    <row r="630" s="13" customFormat="1"/>
    <row r="631" s="13" customFormat="1"/>
    <row r="632" s="13" customFormat="1"/>
    <row r="633" s="13" customFormat="1"/>
    <row r="634" s="13" customFormat="1"/>
    <row r="635" s="13" customFormat="1"/>
    <row r="636" s="13" customFormat="1"/>
    <row r="637" s="13" customFormat="1"/>
    <row r="638" s="13" customFormat="1"/>
    <row r="639" s="13" customFormat="1"/>
    <row r="640" s="13" customFormat="1"/>
    <row r="641" s="13" customFormat="1"/>
    <row r="642" s="13" customFormat="1"/>
    <row r="643" s="13" customFormat="1"/>
    <row r="644" s="13" customFormat="1"/>
    <row r="645" s="13" customFormat="1"/>
    <row r="646" s="13" customFormat="1"/>
    <row r="647" s="13" customFormat="1"/>
    <row r="648" s="13" customFormat="1"/>
    <row r="649" s="13" customFormat="1"/>
    <row r="650" s="13" customFormat="1"/>
    <row r="651" s="13" customFormat="1"/>
    <row r="652" s="13" customFormat="1"/>
    <row r="653" s="13" customFormat="1"/>
    <row r="654" s="13" customFormat="1"/>
    <row r="655" s="13" customFormat="1"/>
    <row r="656" s="13" customFormat="1"/>
    <row r="657" s="13" customFormat="1"/>
    <row r="658" s="13" customFormat="1"/>
    <row r="659" s="13" customFormat="1"/>
    <row r="660" s="13" customFormat="1"/>
    <row r="661" s="13" customFormat="1"/>
    <row r="662" s="13" customFormat="1"/>
    <row r="663" s="13" customFormat="1"/>
    <row r="664" s="13" customFormat="1"/>
    <row r="665" s="13" customFormat="1"/>
    <row r="666" s="13" customFormat="1"/>
    <row r="667" s="13" customFormat="1"/>
    <row r="668" s="13" customFormat="1"/>
    <row r="669" s="13" customFormat="1"/>
    <row r="670" s="13" customFormat="1"/>
    <row r="671" s="13" customFormat="1"/>
    <row r="672" s="13" customFormat="1"/>
    <row r="673" s="13" customFormat="1"/>
    <row r="674" s="13" customFormat="1"/>
    <row r="675" s="13" customFormat="1"/>
    <row r="676" s="13" customFormat="1"/>
    <row r="677" s="13" customFormat="1"/>
    <row r="678" s="13" customFormat="1"/>
    <row r="679" s="13" customFormat="1"/>
    <row r="680" s="13" customFormat="1"/>
    <row r="681" s="13" customFormat="1"/>
    <row r="682" s="13" customFormat="1"/>
    <row r="683" s="13" customFormat="1"/>
    <row r="684" s="13" customFormat="1"/>
    <row r="685" s="13" customFormat="1"/>
    <row r="686" s="13" customFormat="1"/>
    <row r="687" s="13" customFormat="1"/>
    <row r="688" s="13" customFormat="1"/>
    <row r="689" s="13" customFormat="1"/>
    <row r="690" s="13" customFormat="1"/>
    <row r="691" s="13" customFormat="1"/>
    <row r="692" s="13" customFormat="1"/>
    <row r="693" s="13" customFormat="1"/>
    <row r="694" s="13" customFormat="1"/>
    <row r="695" s="13" customFormat="1"/>
    <row r="696" s="13" customFormat="1"/>
    <row r="697" s="13" customFormat="1"/>
    <row r="698" s="13" customFormat="1"/>
    <row r="699" s="13" customFormat="1"/>
    <row r="700" s="13" customFormat="1"/>
    <row r="701" s="13" customFormat="1"/>
    <row r="702" s="13" customFormat="1"/>
    <row r="703" s="13" customFormat="1"/>
    <row r="704" s="13" customFormat="1"/>
    <row r="705" s="13" customFormat="1"/>
    <row r="706" s="13" customFormat="1"/>
    <row r="707" s="13" customFormat="1"/>
    <row r="708" s="13" customFormat="1"/>
    <row r="709" s="13" customFormat="1"/>
    <row r="710" s="13" customFormat="1"/>
    <row r="711" s="13" customFormat="1"/>
    <row r="712" s="13" customFormat="1"/>
    <row r="713" s="13" customFormat="1"/>
    <row r="714" s="13" customFormat="1"/>
    <row r="715" s="13" customFormat="1"/>
    <row r="716" s="13" customFormat="1"/>
    <row r="717" s="13" customFormat="1"/>
    <row r="718" s="13" customFormat="1"/>
    <row r="719" s="13" customFormat="1"/>
    <row r="720" s="13" customFormat="1"/>
    <row r="721" s="13" customFormat="1"/>
    <row r="722" s="13" customFormat="1"/>
    <row r="723" s="13" customFormat="1"/>
    <row r="724" s="13" customFormat="1"/>
    <row r="725" s="13" customFormat="1"/>
    <row r="726" s="13" customFormat="1"/>
    <row r="727" s="13" customFormat="1"/>
    <row r="728" s="13" customFormat="1"/>
    <row r="729" s="13" customFormat="1"/>
    <row r="730" s="13" customFormat="1"/>
    <row r="731" s="13" customFormat="1"/>
    <row r="732" s="13" customFormat="1"/>
    <row r="733" s="13" customFormat="1"/>
    <row r="734" s="13" customFormat="1"/>
    <row r="735" s="13" customFormat="1"/>
    <row r="736" s="13" customFormat="1"/>
    <row r="737" s="13" customFormat="1"/>
    <row r="738" s="13" customFormat="1"/>
    <row r="739" s="13" customFormat="1"/>
    <row r="740" s="13" customFormat="1"/>
    <row r="741" s="13" customFormat="1"/>
    <row r="742" s="13" customFormat="1"/>
    <row r="743" s="13" customFormat="1"/>
    <row r="744" s="13" customFormat="1"/>
    <row r="745" s="13" customFormat="1"/>
    <row r="746" s="13" customFormat="1"/>
    <row r="747" s="13" customFormat="1"/>
    <row r="748" s="13" customFormat="1"/>
    <row r="749" s="13" customFormat="1"/>
    <row r="750" s="13" customFormat="1"/>
    <row r="751" s="13" customFormat="1"/>
    <row r="752" s="13" customFormat="1"/>
    <row r="753" s="13" customFormat="1"/>
    <row r="754" s="13" customFormat="1"/>
    <row r="755" s="13" customFormat="1"/>
    <row r="756" s="13" customFormat="1"/>
    <row r="757" s="13" customFormat="1"/>
    <row r="758" s="13" customFormat="1"/>
    <row r="759" s="13" customFormat="1"/>
    <row r="760" s="13" customFormat="1"/>
    <row r="761" s="13" customFormat="1"/>
    <row r="762" s="13" customFormat="1"/>
    <row r="763" s="13" customFormat="1"/>
    <row r="764" s="13" customFormat="1"/>
    <row r="765" s="13" customFormat="1"/>
    <row r="766" s="13" customFormat="1"/>
    <row r="767" s="13" customFormat="1"/>
    <row r="768" s="13" customFormat="1"/>
    <row r="769" s="13" customFormat="1"/>
    <row r="770" s="13" customFormat="1"/>
    <row r="771" s="13" customFormat="1"/>
    <row r="772" s="13" customFormat="1"/>
    <row r="773" s="13" customFormat="1"/>
    <row r="774" s="13" customFormat="1"/>
    <row r="775" s="13" customFormat="1"/>
    <row r="776" s="13" customFormat="1"/>
    <row r="777" s="13" customFormat="1"/>
    <row r="778" s="13" customFormat="1"/>
    <row r="779" s="13" customFormat="1"/>
    <row r="780" s="13" customFormat="1"/>
    <row r="781" s="13" customFormat="1"/>
    <row r="782" s="13" customFormat="1"/>
    <row r="783" s="13" customFormat="1"/>
    <row r="784" s="13" customFormat="1"/>
    <row r="785" s="13" customFormat="1"/>
    <row r="786" s="13" customFormat="1"/>
    <row r="787" s="13" customFormat="1"/>
    <row r="788" s="13" customFormat="1"/>
    <row r="789" s="13" customFormat="1"/>
    <row r="790" s="13" customFormat="1"/>
    <row r="791" s="13" customFormat="1"/>
    <row r="792" s="13" customFormat="1"/>
    <row r="793" s="13" customFormat="1"/>
    <row r="794" s="13" customFormat="1"/>
    <row r="795" s="13" customFormat="1"/>
    <row r="796" s="13" customFormat="1"/>
    <row r="797" s="13" customFormat="1"/>
    <row r="798" s="13" customFormat="1"/>
    <row r="799" s="13" customFormat="1"/>
    <row r="800" s="13" customFormat="1"/>
    <row r="801" s="13" customFormat="1"/>
    <row r="802" s="13" customFormat="1"/>
    <row r="803" s="13" customFormat="1"/>
    <row r="804" s="13" customFormat="1"/>
    <row r="805" s="13" customFormat="1"/>
    <row r="806" s="13" customFormat="1"/>
    <row r="807" s="13" customFormat="1"/>
    <row r="808" s="13" customFormat="1"/>
    <row r="809" s="13" customFormat="1"/>
    <row r="810" s="13" customFormat="1"/>
    <row r="811" s="13" customFormat="1"/>
    <row r="812" s="13" customFormat="1"/>
    <row r="813" s="13" customFormat="1"/>
    <row r="814" s="13" customFormat="1"/>
    <row r="815" s="13" customFormat="1"/>
    <row r="816" s="13" customFormat="1"/>
    <row r="817" s="13" customFormat="1"/>
    <row r="818" s="13" customFormat="1"/>
    <row r="819" s="13" customFormat="1"/>
    <row r="820" s="13" customFormat="1"/>
    <row r="821" s="13" customFormat="1"/>
    <row r="822" s="13" customFormat="1"/>
    <row r="823" s="13" customFormat="1"/>
    <row r="824" s="13" customFormat="1"/>
    <row r="825" s="13" customFormat="1"/>
    <row r="826" s="13" customFormat="1"/>
    <row r="827" s="13" customFormat="1"/>
    <row r="828" s="13" customFormat="1"/>
    <row r="829" s="13" customFormat="1"/>
    <row r="830" s="13" customFormat="1"/>
    <row r="831" s="13" customFormat="1"/>
    <row r="832" s="13" customFormat="1"/>
    <row r="833" s="13" customFormat="1"/>
    <row r="834" s="13" customFormat="1"/>
    <row r="835" s="13" customFormat="1"/>
    <row r="836" s="13" customFormat="1"/>
    <row r="837" s="13" customFormat="1"/>
    <row r="838" s="13" customFormat="1"/>
    <row r="839" s="13" customFormat="1"/>
    <row r="840" s="13" customFormat="1"/>
    <row r="841" s="13" customFormat="1"/>
    <row r="842" s="13" customFormat="1"/>
    <row r="843" s="13" customFormat="1"/>
    <row r="844" s="13" customFormat="1"/>
    <row r="845" s="13" customFormat="1"/>
    <row r="846" s="13" customFormat="1"/>
    <row r="847" s="13" customFormat="1"/>
    <row r="848" s="13" customFormat="1"/>
    <row r="849" s="13" customFormat="1"/>
    <row r="850" s="13" customFormat="1"/>
    <row r="851" s="13" customFormat="1"/>
    <row r="852" s="13" customFormat="1"/>
    <row r="853" s="13" customFormat="1"/>
    <row r="854" s="13" customFormat="1"/>
    <row r="855" s="13" customFormat="1"/>
    <row r="856" s="13" customFormat="1"/>
    <row r="857" s="13" customFormat="1"/>
    <row r="858" s="13" customFormat="1"/>
    <row r="859" s="13" customFormat="1"/>
    <row r="860" s="13" customFormat="1"/>
    <row r="861" s="13" customFormat="1"/>
    <row r="862" s="13" customFormat="1"/>
    <row r="863" s="13" customFormat="1"/>
    <row r="864" s="13" customFormat="1"/>
    <row r="865" s="13" customFormat="1"/>
    <row r="866" s="13" customFormat="1"/>
    <row r="867" s="13" customFormat="1"/>
    <row r="868" s="13" customFormat="1"/>
    <row r="869" s="13" customFormat="1"/>
    <row r="870" s="13" customFormat="1"/>
    <row r="871" s="13" customFormat="1"/>
    <row r="872" s="13" customFormat="1"/>
    <row r="873" s="13" customFormat="1"/>
    <row r="874" s="13" customFormat="1"/>
    <row r="875" s="13" customFormat="1"/>
    <row r="876" s="13" customFormat="1"/>
    <row r="877" s="13" customFormat="1"/>
    <row r="878" s="13" customFormat="1"/>
    <row r="879" s="13" customFormat="1"/>
    <row r="880" s="13" customFormat="1"/>
    <row r="881" s="13" customFormat="1"/>
    <row r="882" s="13" customFormat="1"/>
    <row r="883" s="13" customFormat="1"/>
    <row r="884" s="13" customFormat="1"/>
    <row r="885" s="13" customFormat="1"/>
    <row r="886" s="13" customFormat="1"/>
    <row r="887" s="13" customFormat="1"/>
    <row r="888" s="13" customFormat="1"/>
    <row r="889" s="13" customFormat="1"/>
    <row r="890" s="13" customFormat="1"/>
    <row r="891" s="13" customFormat="1"/>
    <row r="892" s="13" customFormat="1"/>
    <row r="893" s="13" customFormat="1"/>
    <row r="894" s="13" customFormat="1"/>
    <row r="895" s="13" customFormat="1"/>
    <row r="896" s="13" customFormat="1"/>
    <row r="897" s="13" customFormat="1"/>
    <row r="898" s="13" customFormat="1"/>
    <row r="899" s="13" customFormat="1"/>
    <row r="900" s="13" customFormat="1"/>
    <row r="901" s="13" customFormat="1"/>
    <row r="902" s="13" customFormat="1"/>
    <row r="903" s="13" customFormat="1"/>
    <row r="904" s="13" customFormat="1"/>
    <row r="905" s="13" customFormat="1"/>
    <row r="906" s="13" customFormat="1"/>
    <row r="907" s="13" customFormat="1"/>
    <row r="908" s="13" customFormat="1"/>
    <row r="909" s="13" customFormat="1"/>
    <row r="910" s="13" customFormat="1"/>
    <row r="911" s="13" customFormat="1"/>
    <row r="912" s="13" customFormat="1"/>
    <row r="913" s="13" customFormat="1"/>
    <row r="914" s="13" customFormat="1"/>
    <row r="915" s="13" customFormat="1"/>
    <row r="916" s="13" customFormat="1"/>
    <row r="917" s="13" customFormat="1"/>
    <row r="918" s="13" customFormat="1"/>
    <row r="919" s="13" customFormat="1"/>
    <row r="920" s="13" customFormat="1"/>
    <row r="921" s="13" customFormat="1"/>
    <row r="922" s="13" customFormat="1"/>
    <row r="923" s="13" customFormat="1"/>
    <row r="924" s="13" customFormat="1"/>
    <row r="925" s="13" customFormat="1"/>
    <row r="926" s="13" customFormat="1"/>
    <row r="927" s="13" customFormat="1"/>
    <row r="928" s="13" customFormat="1"/>
    <row r="929" s="13" customFormat="1"/>
    <row r="930" s="13" customFormat="1"/>
    <row r="931" s="13" customFormat="1"/>
    <row r="932" s="13" customFormat="1"/>
    <row r="933" s="13" customFormat="1"/>
    <row r="934" s="13" customFormat="1"/>
    <row r="935" s="13" customFormat="1"/>
    <row r="936" s="13" customFormat="1"/>
    <row r="937" s="13" customFormat="1"/>
    <row r="938" s="13" customFormat="1"/>
    <row r="939" s="13" customFormat="1"/>
    <row r="940" s="13" customFormat="1"/>
    <row r="941" s="13" customFormat="1"/>
    <row r="942" s="13" customFormat="1"/>
    <row r="943" s="13" customFormat="1"/>
    <row r="944" s="13" customFormat="1"/>
    <row r="945" s="13" customFormat="1"/>
    <row r="946" s="13" customFormat="1"/>
    <row r="947" s="13" customFormat="1"/>
    <row r="948" s="13" customFormat="1"/>
    <row r="949" s="13" customFormat="1"/>
    <row r="950" s="13" customFormat="1"/>
    <row r="951" s="13" customFormat="1"/>
    <row r="952" s="13" customFormat="1"/>
    <row r="953" s="13" customFormat="1"/>
    <row r="954" s="13" customFormat="1"/>
    <row r="955" s="13" customFormat="1"/>
    <row r="956" s="13" customFormat="1"/>
    <row r="957" s="13" customFormat="1"/>
    <row r="958" s="13" customFormat="1"/>
    <row r="959" s="13" customFormat="1"/>
    <row r="960" s="13" customFormat="1"/>
    <row r="961" s="13" customFormat="1"/>
    <row r="962" s="13" customFormat="1"/>
    <row r="963" s="13" customFormat="1"/>
    <row r="964" s="13" customFormat="1"/>
    <row r="965" s="13" customFormat="1"/>
    <row r="966" s="13" customFormat="1"/>
    <row r="967" s="13" customFormat="1"/>
    <row r="968" s="13" customFormat="1"/>
    <row r="969" s="13" customFormat="1"/>
    <row r="970" s="13" customFormat="1"/>
    <row r="971" s="13" customFormat="1"/>
    <row r="972" s="13" customFormat="1"/>
    <row r="973" s="13" customFormat="1"/>
    <row r="974" s="13" customFormat="1"/>
    <row r="975" s="13" customFormat="1"/>
    <row r="976" s="13" customFormat="1"/>
    <row r="977" s="13" customFormat="1"/>
    <row r="978" s="13" customFormat="1"/>
    <row r="979" s="13" customFormat="1"/>
    <row r="980" s="13" customFormat="1"/>
    <row r="981" s="13" customFormat="1"/>
    <row r="982" s="13" customFormat="1"/>
    <row r="983" s="13" customFormat="1"/>
    <row r="984" s="13" customFormat="1"/>
    <row r="985" s="13" customFormat="1"/>
    <row r="986" s="13" customFormat="1"/>
    <row r="987" s="13" customFormat="1"/>
    <row r="988" s="13" customFormat="1"/>
    <row r="989" s="13" customFormat="1"/>
    <row r="990" s="13" customFormat="1"/>
    <row r="991" s="13" customFormat="1"/>
    <row r="992" s="13" customFormat="1"/>
    <row r="993" s="13" customFormat="1"/>
    <row r="994" s="13" customFormat="1"/>
    <row r="995" s="13" customFormat="1"/>
    <row r="996" s="13" customFormat="1"/>
    <row r="997" s="13" customFormat="1"/>
    <row r="998" s="13" customFormat="1"/>
    <row r="999" s="13" customFormat="1"/>
    <row r="1000" s="13" customFormat="1"/>
    <row r="1001" s="13" customFormat="1"/>
    <row r="1002" s="13" customFormat="1"/>
    <row r="1003" s="13" customFormat="1"/>
    <row r="1004" s="13" customFormat="1"/>
    <row r="1005" s="13" customFormat="1"/>
    <row r="1006" s="13" customFormat="1"/>
    <row r="1007" s="13" customFormat="1"/>
    <row r="1008" s="13" customFormat="1"/>
    <row r="1009" s="13" customFormat="1"/>
    <row r="1010" s="13" customFormat="1"/>
    <row r="1011" s="13" customFormat="1"/>
    <row r="1012" s="13" customFormat="1"/>
    <row r="1013" s="13" customFormat="1"/>
    <row r="1014" s="13" customFormat="1"/>
    <row r="1015" s="13" customFormat="1"/>
    <row r="1016" s="13" customFormat="1"/>
    <row r="1017" s="13" customFormat="1"/>
    <row r="1018" s="13" customFormat="1"/>
    <row r="1019" s="13" customFormat="1"/>
    <row r="1020" s="13" customFormat="1"/>
    <row r="1021" s="13" customFormat="1"/>
    <row r="1022" s="13" customFormat="1"/>
    <row r="1023" s="13" customFormat="1"/>
    <row r="1024" s="13" customFormat="1"/>
    <row r="1025" s="13" customFormat="1"/>
    <row r="1026" s="13" customFormat="1"/>
    <row r="1027" s="13" customFormat="1"/>
    <row r="1028" s="13" customFormat="1"/>
    <row r="1029" s="13" customFormat="1"/>
    <row r="1030" s="13" customFormat="1"/>
    <row r="1031" s="13" customFormat="1"/>
    <row r="1032" s="13" customFormat="1"/>
    <row r="1033" s="13" customFormat="1"/>
    <row r="1034" s="13" customFormat="1"/>
    <row r="1035" s="13" customFormat="1"/>
    <row r="1036" s="13" customFormat="1"/>
    <row r="1037" s="13" customFormat="1"/>
    <row r="1038" s="13" customFormat="1"/>
    <row r="1039" s="13" customFormat="1"/>
    <row r="1040" s="13" customFormat="1"/>
    <row r="1041" s="13" customFormat="1"/>
    <row r="1042" s="13" customFormat="1"/>
    <row r="1043" s="13" customFormat="1"/>
    <row r="1044" s="13" customFormat="1"/>
    <row r="1045" s="13" customFormat="1"/>
    <row r="1046" s="13" customFormat="1"/>
    <row r="1047" s="13" customFormat="1"/>
    <row r="1048" s="13" customFormat="1"/>
    <row r="1049" s="13" customFormat="1"/>
    <row r="1050" s="13" customFormat="1"/>
    <row r="1051" s="13" customFormat="1"/>
    <row r="1052" s="13" customFormat="1"/>
    <row r="1053" s="13" customFormat="1"/>
    <row r="1054" s="13" customFormat="1"/>
    <row r="1055" s="13" customFormat="1"/>
    <row r="1056" s="13" customFormat="1"/>
    <row r="1057" s="13" customFormat="1"/>
    <row r="1058" s="13" customFormat="1"/>
    <row r="1059" s="13" customFormat="1"/>
    <row r="1060" s="13" customFormat="1"/>
    <row r="1061" s="13" customFormat="1"/>
    <row r="1062" s="13" customFormat="1"/>
    <row r="1063" s="13" customFormat="1"/>
    <row r="1064" s="13" customFormat="1"/>
    <row r="1065" s="13" customFormat="1"/>
    <row r="1066" s="13" customFormat="1"/>
    <row r="1067" s="13" customFormat="1"/>
    <row r="1068" s="13" customFormat="1"/>
    <row r="1069" s="13" customFormat="1"/>
    <row r="1070" s="13" customFormat="1"/>
    <row r="1071" s="13" customFormat="1"/>
    <row r="1072" s="13" customFormat="1"/>
    <row r="1073" s="13" customFormat="1"/>
    <row r="1074" s="13" customFormat="1"/>
    <row r="1075" s="13" customFormat="1"/>
    <row r="1076" s="13" customFormat="1"/>
    <row r="1077" s="13" customFormat="1"/>
    <row r="1078" s="13" customFormat="1"/>
    <row r="1079" s="13" customFormat="1"/>
    <row r="1080" s="13" customFormat="1"/>
    <row r="1081" s="13" customFormat="1"/>
    <row r="1082" s="13" customFormat="1"/>
    <row r="1083" s="13" customFormat="1"/>
    <row r="1084" s="13" customFormat="1"/>
    <row r="1085" s="13" customFormat="1"/>
    <row r="1086" s="13" customFormat="1"/>
    <row r="1087" s="13" customFormat="1"/>
    <row r="1088" s="13" customFormat="1"/>
    <row r="1089" s="13" customFormat="1"/>
    <row r="1090" s="13" customFormat="1"/>
    <row r="1091" s="13" customFormat="1"/>
    <row r="1092" s="13" customFormat="1"/>
    <row r="1093" s="13" customFormat="1"/>
    <row r="1094" s="13" customFormat="1"/>
    <row r="1095" s="13" customFormat="1"/>
    <row r="1096" s="13" customFormat="1"/>
    <row r="1097" s="13" customFormat="1"/>
    <row r="1098" s="13" customFormat="1"/>
    <row r="1099" s="13" customFormat="1"/>
    <row r="1100" s="13" customFormat="1"/>
    <row r="1101" s="13" customFormat="1"/>
    <row r="1102" s="13" customFormat="1"/>
    <row r="1103" s="13" customFormat="1"/>
    <row r="1104" s="13" customFormat="1"/>
    <row r="1105" s="13" customFormat="1"/>
    <row r="1106" s="13" customFormat="1"/>
    <row r="1107" s="13" customFormat="1"/>
    <row r="1108" s="13" customFormat="1"/>
    <row r="1109" s="13" customFormat="1"/>
    <row r="1110" s="13" customFormat="1"/>
    <row r="1111" s="13" customFormat="1"/>
    <row r="1112" s="13" customFormat="1"/>
    <row r="1113" s="13" customFormat="1"/>
    <row r="1114" s="13" customFormat="1"/>
    <row r="1115" s="13" customFormat="1"/>
    <row r="1116" s="13" customFormat="1"/>
    <row r="1117" s="13" customFormat="1"/>
    <row r="1118" s="13" customFormat="1"/>
    <row r="1119" s="13" customFormat="1"/>
    <row r="1120" s="13" customFormat="1"/>
    <row r="1121" s="13" customFormat="1"/>
    <row r="1122" s="13" customFormat="1"/>
    <row r="1123" s="13" customFormat="1"/>
    <row r="1124" s="13" customFormat="1"/>
    <row r="1125" s="13" customFormat="1"/>
    <row r="1126" s="13" customFormat="1"/>
    <row r="1127" s="13" customFormat="1"/>
    <row r="1128" s="13" customFormat="1"/>
    <row r="1129" s="13" customFormat="1"/>
    <row r="1130" s="13" customFormat="1"/>
    <row r="1131" s="13" customFormat="1"/>
    <row r="1132" s="13" customFormat="1"/>
    <row r="1133" s="13" customFormat="1"/>
    <row r="1134" s="13" customFormat="1"/>
    <row r="1135" s="13" customFormat="1"/>
    <row r="1136" s="13" customFormat="1"/>
    <row r="1137" s="13" customFormat="1"/>
    <row r="1138" s="13" customFormat="1"/>
    <row r="1139" s="13" customFormat="1"/>
    <row r="1140" s="13" customFormat="1"/>
    <row r="1141" s="13" customFormat="1"/>
    <row r="1142" s="13" customFormat="1"/>
    <row r="1143" s="13" customFormat="1"/>
    <row r="1144" s="13" customFormat="1"/>
    <row r="1145" s="13" customFormat="1"/>
    <row r="1146" s="13" customFormat="1"/>
    <row r="1147" s="13" customFormat="1"/>
    <row r="1148" s="13" customFormat="1"/>
    <row r="1149" s="13" customFormat="1"/>
    <row r="1150" s="13" customFormat="1"/>
    <row r="1151" s="13" customFormat="1"/>
    <row r="1152" s="13" customFormat="1"/>
    <row r="1153" s="13" customFormat="1"/>
    <row r="1154" s="13" customFormat="1"/>
    <row r="1155" s="13" customFormat="1"/>
    <row r="1156" s="13" customFormat="1"/>
    <row r="1157" s="13" customFormat="1"/>
    <row r="1158" s="13" customFormat="1"/>
    <row r="1159" s="13" customFormat="1"/>
    <row r="1160" s="13" customFormat="1"/>
    <row r="1161" s="13" customFormat="1"/>
    <row r="1162" s="13" customFormat="1"/>
    <row r="1163" s="13" customFormat="1"/>
    <row r="1164" s="13" customFormat="1"/>
    <row r="1165" s="13" customFormat="1"/>
    <row r="1166" s="13" customFormat="1"/>
    <row r="1167" s="13" customFormat="1"/>
    <row r="1168" s="13" customFormat="1"/>
    <row r="1169" s="13" customFormat="1"/>
    <row r="1170" s="13" customFormat="1"/>
    <row r="1171" s="13" customFormat="1"/>
    <row r="1172" s="13" customFormat="1"/>
    <row r="1173" s="13" customFormat="1"/>
    <row r="1174" s="13" customFormat="1"/>
    <row r="1175" s="13" customFormat="1"/>
    <row r="1176" s="13" customFormat="1"/>
    <row r="1177" s="13" customFormat="1"/>
    <row r="1178" s="13" customFormat="1"/>
    <row r="1179" s="13" customFormat="1"/>
    <row r="1180" s="13" customFormat="1"/>
    <row r="1181" s="13" customFormat="1"/>
    <row r="1182" s="13" customFormat="1"/>
    <row r="1183" s="13" customFormat="1"/>
    <row r="1184" s="13" customFormat="1"/>
    <row r="1185" s="13" customFormat="1"/>
    <row r="1186" s="13" customFormat="1"/>
    <row r="1187" s="13" customFormat="1"/>
    <row r="1188" s="13" customFormat="1"/>
    <row r="1189" s="13" customFormat="1"/>
    <row r="1190" s="13" customFormat="1"/>
    <row r="1191" s="13" customFormat="1"/>
    <row r="1192" s="13" customFormat="1"/>
    <row r="1193" s="13" customFormat="1"/>
    <row r="1194" s="13" customFormat="1"/>
    <row r="1195" s="13" customFormat="1"/>
    <row r="1196" s="13" customFormat="1"/>
    <row r="1197" s="13" customFormat="1"/>
    <row r="1198" s="13" customFormat="1"/>
    <row r="1199" s="13" customFormat="1"/>
    <row r="1200" s="13" customFormat="1"/>
    <row r="1201" s="13" customFormat="1"/>
    <row r="1202" s="13" customFormat="1"/>
    <row r="1203" s="13" customFormat="1"/>
    <row r="1204" s="13" customFormat="1"/>
    <row r="1205" s="13" customFormat="1"/>
    <row r="1206" s="13" customFormat="1"/>
    <row r="1207" s="13" customFormat="1"/>
    <row r="1208" s="13" customFormat="1"/>
    <row r="1209" s="13" customFormat="1"/>
    <row r="1210" s="13" customFormat="1"/>
    <row r="1211" s="13" customFormat="1"/>
    <row r="1212" s="13" customFormat="1"/>
    <row r="1213" s="13" customFormat="1"/>
    <row r="1214" s="13" customFormat="1"/>
    <row r="1215" s="13" customFormat="1"/>
    <row r="1216" s="13" customFormat="1"/>
    <row r="1217" s="13" customFormat="1"/>
    <row r="1218" s="13" customFormat="1"/>
    <row r="1219" s="13" customFormat="1"/>
    <row r="1220" s="13" customFormat="1"/>
    <row r="1221" s="13" customFormat="1"/>
    <row r="1222" s="13" customFormat="1"/>
    <row r="1223" s="13" customFormat="1"/>
    <row r="1224" s="13" customFormat="1"/>
    <row r="1225" s="13" customFormat="1"/>
    <row r="1226" s="13" customFormat="1"/>
    <row r="1227" s="13" customFormat="1"/>
    <row r="1228" s="13" customFormat="1"/>
    <row r="1229" s="13" customFormat="1"/>
    <row r="1230" s="13" customFormat="1"/>
    <row r="1231" s="13" customFormat="1"/>
    <row r="1232" s="13" customFormat="1"/>
    <row r="1233" s="13" customFormat="1"/>
    <row r="1234" s="13" customFormat="1"/>
    <row r="1235" s="13" customFormat="1"/>
    <row r="1236" s="13" customFormat="1"/>
    <row r="1237" s="13" customFormat="1"/>
    <row r="1238" s="13" customFormat="1"/>
    <row r="1239" s="13" customFormat="1"/>
    <row r="1240" s="13" customFormat="1"/>
    <row r="1241" s="13" customFormat="1"/>
    <row r="1242" s="13" customFormat="1"/>
    <row r="1243" s="13" customFormat="1"/>
    <row r="1244" s="13" customFormat="1"/>
    <row r="1245" s="13" customFormat="1"/>
    <row r="1246" s="13" customFormat="1"/>
    <row r="1247" s="13" customFormat="1"/>
    <row r="1248" s="13" customFormat="1"/>
    <row r="1249" s="13" customFormat="1"/>
    <row r="1250" s="13" customFormat="1"/>
    <row r="1251" s="13" customFormat="1"/>
    <row r="1252" s="13" customFormat="1"/>
    <row r="1253" s="13" customFormat="1"/>
    <row r="1254" s="13" customFormat="1"/>
    <row r="1255" s="13" customFormat="1"/>
    <row r="1256" s="13" customFormat="1"/>
    <row r="1257" s="13" customFormat="1"/>
    <row r="1258" s="13" customFormat="1"/>
    <row r="1259" s="13" customFormat="1"/>
    <row r="1260" s="13" customFormat="1"/>
    <row r="1261" s="13" customFormat="1"/>
    <row r="1262" s="13" customFormat="1"/>
    <row r="1263" s="13" customFormat="1"/>
    <row r="1264" s="13" customFormat="1"/>
    <row r="1265" s="13" customFormat="1"/>
    <row r="1266" s="13" customFormat="1"/>
    <row r="1267" s="13" customFormat="1"/>
    <row r="1268" s="13" customFormat="1"/>
    <row r="1269" s="13" customFormat="1"/>
    <row r="1270" s="13" customFormat="1"/>
    <row r="1271" s="13" customFormat="1"/>
    <row r="1272" s="13" customFormat="1"/>
    <row r="1273" s="13" customFormat="1"/>
    <row r="1274" s="13" customFormat="1"/>
    <row r="1275" s="13" customFormat="1"/>
    <row r="1276" s="13" customFormat="1"/>
    <row r="1277" s="13" customFormat="1"/>
    <row r="1278" s="13" customFormat="1"/>
    <row r="1279" s="13" customFormat="1"/>
    <row r="1280" s="13" customFormat="1"/>
    <row r="1281" s="13" customFormat="1"/>
    <row r="1282" s="13" customFormat="1"/>
    <row r="1283" s="13" customFormat="1"/>
    <row r="1284" s="13" customFormat="1"/>
    <row r="1285" s="13" customFormat="1"/>
    <row r="1286" s="13" customFormat="1"/>
    <row r="1287" s="13" customFormat="1"/>
    <row r="1288" s="13" customFormat="1"/>
    <row r="1289" s="13" customFormat="1"/>
    <row r="1290" s="13" customFormat="1"/>
    <row r="1291" s="13" customFormat="1"/>
    <row r="1292" s="13" customFormat="1"/>
    <row r="1293" s="13" customFormat="1"/>
    <row r="1294" s="13" customFormat="1"/>
    <row r="1295" s="13" customFormat="1"/>
    <row r="1296" s="13" customFormat="1"/>
    <row r="1297" s="13" customFormat="1"/>
    <row r="1298" s="13" customFormat="1"/>
    <row r="1299" s="13" customFormat="1"/>
    <row r="1300" s="13" customFormat="1"/>
    <row r="1301" s="13" customFormat="1"/>
    <row r="1302" s="13" customFormat="1"/>
    <row r="1303" s="13" customFormat="1"/>
    <row r="1304" s="13" customFormat="1"/>
    <row r="1305" s="13" customFormat="1"/>
    <row r="1306" s="13" customFormat="1"/>
    <row r="1307" s="13" customFormat="1"/>
    <row r="1308" s="13" customFormat="1"/>
    <row r="1309" s="13" customFormat="1"/>
    <row r="1310" s="13" customFormat="1"/>
    <row r="1311" s="13" customFormat="1"/>
    <row r="1312" s="13" customFormat="1"/>
    <row r="1313" s="13" customFormat="1"/>
    <row r="1314" s="13" customFormat="1"/>
    <row r="1315" s="13" customFormat="1"/>
    <row r="1316" s="13" customFormat="1"/>
    <row r="1317" s="13" customFormat="1"/>
    <row r="1318" s="13" customFormat="1"/>
    <row r="1319" s="13" customFormat="1"/>
    <row r="1320" s="13" customFormat="1"/>
    <row r="1321" s="13" customFormat="1"/>
    <row r="1322" s="13" customFormat="1"/>
    <row r="1323" s="13" customFormat="1"/>
    <row r="1324" s="13" customFormat="1"/>
    <row r="1325" s="13" customFormat="1"/>
    <row r="1326" s="13" customFormat="1"/>
    <row r="1327" s="13" customFormat="1"/>
    <row r="1328" s="13" customFormat="1"/>
    <row r="1329" s="13" customFormat="1"/>
    <row r="1330" s="13" customFormat="1"/>
    <row r="1331" s="13" customFormat="1"/>
    <row r="1332" s="13" customFormat="1"/>
    <row r="1333" s="13" customFormat="1"/>
    <row r="1334" s="13" customFormat="1"/>
    <row r="1335" s="13" customFormat="1"/>
    <row r="1336" s="13" customFormat="1"/>
    <row r="1337" s="13" customFormat="1"/>
    <row r="1338" s="13" customFormat="1"/>
    <row r="1339" s="13" customFormat="1"/>
    <row r="1340" s="13" customFormat="1"/>
    <row r="1341" s="13" customFormat="1"/>
    <row r="1342" s="13" customFormat="1"/>
    <row r="1343" s="13" customFormat="1"/>
    <row r="1344" s="13" customFormat="1"/>
    <row r="1345" s="13" customFormat="1"/>
    <row r="1346" s="13" customFormat="1"/>
    <row r="1347" s="13" customFormat="1"/>
    <row r="1348" s="13" customFormat="1"/>
    <row r="1349" s="13" customFormat="1"/>
    <row r="1350" s="13" customFormat="1"/>
    <row r="1351" s="13" customFormat="1"/>
    <row r="1352" s="13" customFormat="1"/>
    <row r="1353" s="13" customFormat="1"/>
    <row r="1354" s="13" customFormat="1"/>
    <row r="1355" s="13" customFormat="1"/>
    <row r="1356" s="13" customFormat="1"/>
    <row r="1357" s="13" customFormat="1"/>
    <row r="1358" s="13" customFormat="1"/>
    <row r="1359" s="13" customFormat="1"/>
    <row r="1360" s="13" customFormat="1"/>
    <row r="1361" s="13" customFormat="1"/>
    <row r="1362" s="13" customFormat="1"/>
    <row r="1363" s="13" customFormat="1"/>
    <row r="1364" s="13" customFormat="1"/>
    <row r="1365" s="13" customFormat="1"/>
    <row r="1366" s="13" customFormat="1"/>
    <row r="1367" s="13" customFormat="1"/>
    <row r="1368" s="13" customFormat="1"/>
    <row r="1369" s="13" customFormat="1"/>
    <row r="1370" s="13" customFormat="1"/>
    <row r="1371" s="13" customFormat="1"/>
    <row r="1372" s="13" customFormat="1"/>
    <row r="1373" s="13" customFormat="1"/>
    <row r="1374" s="13" customFormat="1"/>
    <row r="1375" s="13" customFormat="1"/>
    <row r="1376" s="13" customFormat="1"/>
    <row r="1377" s="13" customFormat="1"/>
    <row r="1378" s="13" customFormat="1"/>
    <row r="1379" s="13" customFormat="1"/>
    <row r="1380" s="13" customFormat="1"/>
    <row r="1381" s="13" customFormat="1"/>
    <row r="1382" s="13" customFormat="1"/>
    <row r="1383" s="13" customFormat="1"/>
    <row r="1384" s="13" customFormat="1"/>
    <row r="1385" s="13" customFormat="1"/>
    <row r="1386" s="13" customFormat="1"/>
    <row r="1387" s="13" customFormat="1"/>
    <row r="1388" s="13" customFormat="1"/>
    <row r="1389" s="13" customFormat="1"/>
    <row r="1390" s="13" customFormat="1"/>
    <row r="1391" s="13" customFormat="1"/>
    <row r="1392" s="13" customFormat="1"/>
    <row r="1393" s="13" customFormat="1"/>
    <row r="1394" s="13" customFormat="1"/>
    <row r="1395" s="13" customFormat="1"/>
    <row r="1396" s="13" customFormat="1"/>
    <row r="1397" s="13" customFormat="1"/>
    <row r="1398" s="13" customFormat="1"/>
    <row r="1399" s="13" customFormat="1"/>
    <row r="1400" s="13" customFormat="1"/>
    <row r="1401" s="13" customFormat="1"/>
    <row r="1402" s="13" customFormat="1"/>
    <row r="1403" s="13" customFormat="1"/>
    <row r="1404" s="13" customFormat="1"/>
    <row r="1405" s="13" customFormat="1"/>
    <row r="1406" s="13" customFormat="1"/>
    <row r="1407" s="13" customFormat="1"/>
    <row r="1408" s="13" customFormat="1"/>
    <row r="1409" s="13" customFormat="1"/>
    <row r="1410" s="13" customFormat="1"/>
    <row r="1411" s="13" customFormat="1"/>
    <row r="1412" s="13" customFormat="1"/>
    <row r="1413" s="13" customFormat="1"/>
    <row r="1414" s="13" customFormat="1"/>
    <row r="1415" s="13" customFormat="1"/>
    <row r="1416" s="13" customFormat="1"/>
    <row r="1417" s="13" customFormat="1"/>
    <row r="1418" s="13" customFormat="1"/>
    <row r="1419" s="13" customFormat="1"/>
    <row r="1420" s="13" customFormat="1"/>
    <row r="1421" s="13" customFormat="1"/>
    <row r="1422" s="13" customFormat="1"/>
    <row r="1423" s="13" customFormat="1"/>
    <row r="1424" s="13" customFormat="1"/>
    <row r="1425" s="13" customFormat="1"/>
    <row r="1426" s="13" customFormat="1"/>
    <row r="1427" s="13" customFormat="1"/>
    <row r="1428" s="13" customFormat="1"/>
    <row r="1429" s="13" customFormat="1"/>
    <row r="1430" s="13" customFormat="1"/>
    <row r="1431" s="13" customFormat="1"/>
    <row r="1432" s="13" customFormat="1"/>
    <row r="1433" s="13" customFormat="1"/>
    <row r="1434" s="13" customFormat="1"/>
    <row r="1435" s="13" customFormat="1"/>
    <row r="1436" s="13" customFormat="1"/>
    <row r="1437" s="13" customFormat="1"/>
    <row r="1438" s="13" customFormat="1"/>
    <row r="1439" s="13" customFormat="1"/>
    <row r="1440" s="13" customFormat="1"/>
    <row r="1441" s="13" customFormat="1"/>
    <row r="1442" s="13" customFormat="1"/>
    <row r="1443" s="13" customFormat="1"/>
    <row r="1444" s="13" customFormat="1"/>
    <row r="1445" s="13" customFormat="1"/>
    <row r="1446" s="13" customFormat="1"/>
    <row r="1447" s="13" customFormat="1"/>
    <row r="1448" s="13" customFormat="1"/>
    <row r="1449" s="13" customFormat="1"/>
    <row r="1450" s="13" customFormat="1"/>
    <row r="1451" s="13" customFormat="1"/>
    <row r="1452" s="13" customFormat="1"/>
    <row r="1453" s="13" customFormat="1"/>
    <row r="1454" s="13" customFormat="1"/>
    <row r="1455" s="13" customFormat="1"/>
    <row r="1456" s="13" customFormat="1"/>
    <row r="1457" s="13" customFormat="1"/>
    <row r="1458" s="13" customFormat="1"/>
    <row r="1459" s="13" customFormat="1"/>
    <row r="1460" s="13" customFormat="1"/>
    <row r="1461" s="13" customFormat="1"/>
    <row r="1462" s="13" customFormat="1"/>
    <row r="1463" s="13" customFormat="1"/>
    <row r="1464" s="13" customFormat="1"/>
    <row r="1465" s="13" customFormat="1"/>
    <row r="1466" s="13" customFormat="1"/>
    <row r="1467" s="13" customFormat="1"/>
    <row r="1468" s="13" customFormat="1"/>
    <row r="1469" s="13" customFormat="1"/>
    <row r="1470" s="13" customFormat="1"/>
    <row r="1471" s="13" customFormat="1"/>
    <row r="1472" s="13" customFormat="1"/>
    <row r="1473" s="13" customFormat="1"/>
    <row r="1474" s="13" customFormat="1"/>
    <row r="1475" s="13" customFormat="1"/>
    <row r="1476" s="13" customFormat="1"/>
    <row r="1477" s="13" customFormat="1"/>
    <row r="1478" s="13" customFormat="1"/>
    <row r="1479" s="13" customFormat="1"/>
    <row r="1480" s="13" customFormat="1"/>
    <row r="1481" s="13" customFormat="1"/>
    <row r="1482" s="13" customFormat="1"/>
    <row r="1483" s="13" customFormat="1"/>
    <row r="1484" s="13" customFormat="1"/>
    <row r="1485" s="13" customFormat="1"/>
    <row r="1486" s="13" customFormat="1"/>
    <row r="1487" s="13" customFormat="1"/>
    <row r="1488" s="13" customFormat="1"/>
    <row r="1489" s="13" customFormat="1"/>
    <row r="1490" s="13" customFormat="1"/>
    <row r="1491" s="13" customFormat="1"/>
    <row r="1492" s="13" customFormat="1"/>
    <row r="1493" s="13" customFormat="1"/>
    <row r="1494" s="13" customFormat="1"/>
    <row r="1495" s="13" customFormat="1"/>
    <row r="1496" s="13" customFormat="1"/>
    <row r="1497" s="13" customFormat="1"/>
    <row r="1498" s="13" customFormat="1"/>
    <row r="1499" s="13" customFormat="1"/>
    <row r="1500" s="13" customFormat="1"/>
    <row r="1501" s="13" customFormat="1"/>
    <row r="1502" s="13" customFormat="1"/>
    <row r="1503" s="13" customFormat="1"/>
    <row r="1504" s="13" customFormat="1"/>
    <row r="1505" s="13" customFormat="1"/>
    <row r="1506" s="13" customFormat="1"/>
    <row r="1507" s="13" customFormat="1"/>
    <row r="1508" s="13" customFormat="1"/>
    <row r="1509" s="13" customFormat="1"/>
    <row r="1510" s="13" customFormat="1"/>
    <row r="1511" s="13" customFormat="1"/>
    <row r="1512" s="13" customFormat="1"/>
    <row r="1513" s="13" customFormat="1"/>
    <row r="1514" s="13" customFormat="1"/>
    <row r="1515" s="13" customFormat="1"/>
    <row r="1516" s="13" customFormat="1"/>
    <row r="1517" s="13" customFormat="1"/>
    <row r="1518" s="13" customFormat="1"/>
    <row r="1519" s="13" customFormat="1"/>
    <row r="1520" s="13" customFormat="1"/>
    <row r="1521" s="13" customFormat="1"/>
    <row r="1522" s="13" customFormat="1"/>
    <row r="1523" s="13" customFormat="1"/>
    <row r="1524" s="13" customFormat="1"/>
    <row r="1525" s="13" customFormat="1"/>
    <row r="1526" s="13" customFormat="1"/>
    <row r="1527" s="13" customFormat="1"/>
    <row r="1528" s="13" customFormat="1"/>
    <row r="1529" s="13" customFormat="1"/>
    <row r="1530" s="13" customFormat="1"/>
    <row r="1531" s="13" customFormat="1"/>
    <row r="1532" s="13" customFormat="1"/>
    <row r="1533" s="13" customFormat="1"/>
    <row r="1534" s="13" customFormat="1"/>
    <row r="1535" s="13" customFormat="1"/>
    <row r="1536" s="13" customFormat="1"/>
    <row r="1537" s="13" customFormat="1"/>
    <row r="1538" s="13" customFormat="1"/>
    <row r="1539" s="13" customFormat="1"/>
    <row r="1540" s="13" customFormat="1"/>
    <row r="1541" s="13" customFormat="1"/>
    <row r="1542" s="13" customFormat="1"/>
    <row r="1543" s="13" customFormat="1"/>
    <row r="1544" s="13" customFormat="1"/>
    <row r="1545" s="13" customFormat="1"/>
    <row r="1546" s="13" customFormat="1"/>
    <row r="1547" s="13" customFormat="1"/>
    <row r="1548" s="13" customFormat="1"/>
    <row r="1549" s="13" customFormat="1"/>
    <row r="1550" s="13" customFormat="1"/>
    <row r="1551" s="13" customFormat="1"/>
    <row r="1552" s="13" customFormat="1"/>
    <row r="1553" s="13" customFormat="1"/>
    <row r="1554" s="13" customFormat="1"/>
    <row r="1555" s="13" customFormat="1"/>
    <row r="1556" s="13" customFormat="1"/>
    <row r="1557" s="13" customFormat="1"/>
    <row r="1558" s="13" customFormat="1"/>
    <row r="1559" s="13" customFormat="1"/>
    <row r="1560" s="13" customFormat="1"/>
    <row r="1561" s="13" customFormat="1"/>
    <row r="1562" s="13" customFormat="1"/>
    <row r="1563" s="13" customFormat="1"/>
    <row r="1564" s="13" customFormat="1"/>
    <row r="1565" s="13" customFormat="1"/>
    <row r="1566" s="13" customFormat="1"/>
    <row r="1567" s="13" customFormat="1"/>
    <row r="1568" s="13" customFormat="1"/>
    <row r="1569" s="13" customFormat="1"/>
    <row r="1570" s="13" customFormat="1"/>
    <row r="1571" s="13" customFormat="1"/>
    <row r="1572" s="13" customFormat="1"/>
    <row r="1573" s="13" customFormat="1"/>
    <row r="1574" s="13" customFormat="1"/>
    <row r="1575" s="13" customFormat="1"/>
    <row r="1576" s="13" customFormat="1"/>
    <row r="1577" s="13" customFormat="1"/>
    <row r="1578" s="13" customFormat="1"/>
    <row r="1579" s="13" customFormat="1"/>
    <row r="1580" s="13" customFormat="1"/>
    <row r="1581" s="13" customFormat="1"/>
    <row r="1582" s="13" customFormat="1"/>
    <row r="1583" s="13" customFormat="1"/>
    <row r="1584" s="13" customFormat="1"/>
    <row r="1585" s="13" customFormat="1"/>
    <row r="1586" s="13" customFormat="1"/>
    <row r="1587" s="13" customFormat="1"/>
    <row r="1588" s="13" customFormat="1"/>
    <row r="1589" s="13" customFormat="1"/>
    <row r="1590" s="13" customFormat="1"/>
    <row r="1591" s="13" customFormat="1"/>
    <row r="1592" s="13" customFormat="1"/>
    <row r="1593" s="13" customFormat="1"/>
    <row r="1594" s="13" customFormat="1"/>
    <row r="1595" s="13" customFormat="1"/>
    <row r="1596" s="13" customFormat="1"/>
    <row r="1597" s="13" customFormat="1"/>
    <row r="1598" s="13" customFormat="1"/>
    <row r="1599" s="13" customFormat="1"/>
    <row r="1600" s="13" customFormat="1"/>
    <row r="1601" s="13" customFormat="1"/>
    <row r="1602" s="13" customFormat="1"/>
    <row r="1603" s="13" customFormat="1"/>
    <row r="1604" s="13" customFormat="1"/>
    <row r="1605" s="13" customFormat="1"/>
    <row r="1606" s="13" customFormat="1"/>
    <row r="1607" s="13" customFormat="1"/>
    <row r="1608" s="13" customFormat="1"/>
    <row r="1609" s="13" customFormat="1"/>
    <row r="1610" s="13" customFormat="1"/>
    <row r="1611" s="13" customFormat="1"/>
    <row r="1612" s="13" customFormat="1"/>
    <row r="1613" s="13" customFormat="1"/>
    <row r="1614" s="13" customFormat="1"/>
    <row r="1615" s="13" customFormat="1"/>
    <row r="1616" s="13" customFormat="1"/>
    <row r="1617" s="13" customFormat="1"/>
    <row r="1618" s="13" customFormat="1"/>
    <row r="1619" s="13" customFormat="1"/>
    <row r="1620" s="13" customFormat="1"/>
    <row r="1621" s="13" customFormat="1"/>
    <row r="1622" s="13" customFormat="1"/>
    <row r="1623" s="13" customFormat="1"/>
    <row r="1624" s="13" customFormat="1"/>
    <row r="1625" s="13" customFormat="1"/>
    <row r="1626" s="13" customFormat="1"/>
    <row r="1627" s="13" customFormat="1"/>
    <row r="1628" s="13" customFormat="1"/>
    <row r="1629" s="13" customFormat="1"/>
    <row r="1630" s="13" customFormat="1"/>
    <row r="1631" s="13" customFormat="1"/>
    <row r="1632" s="13" customFormat="1"/>
    <row r="1633" s="13" customFormat="1"/>
    <row r="1634" s="13" customFormat="1"/>
    <row r="1635" s="13" customFormat="1"/>
    <row r="1636" s="13" customFormat="1"/>
    <row r="1637" s="13" customFormat="1"/>
    <row r="1638" s="13" customFormat="1"/>
    <row r="1639" s="13" customFormat="1"/>
    <row r="1640" s="13" customFormat="1"/>
    <row r="1641" s="13" customFormat="1"/>
    <row r="1642" s="13" customFormat="1"/>
    <row r="1643" s="13" customFormat="1"/>
    <row r="1644" s="13" customFormat="1"/>
    <row r="1645" s="13" customFormat="1"/>
    <row r="1646" s="13" customFormat="1"/>
    <row r="1647" s="13" customFormat="1"/>
    <row r="1648" s="13" customFormat="1"/>
    <row r="1649" s="13" customFormat="1"/>
    <row r="1650" s="13" customFormat="1"/>
    <row r="1651" s="13" customFormat="1"/>
    <row r="1652" s="13" customFormat="1"/>
    <row r="1653" s="13" customFormat="1"/>
    <row r="1654" s="13" customFormat="1"/>
    <row r="1655" s="13" customFormat="1"/>
    <row r="1656" s="13" customFormat="1"/>
    <row r="1657" s="13" customFormat="1"/>
    <row r="1658" s="13" customFormat="1"/>
    <row r="1659" s="13" customFormat="1"/>
    <row r="1660" s="13" customFormat="1"/>
    <row r="1661" s="13" customFormat="1"/>
    <row r="1662" s="13" customFormat="1"/>
    <row r="1663" s="13" customFormat="1"/>
    <row r="1664" s="13" customFormat="1"/>
    <row r="1665" s="13" customFormat="1"/>
    <row r="1666" s="13" customFormat="1"/>
    <row r="1667" s="13" customFormat="1"/>
    <row r="1668" s="13" customFormat="1"/>
    <row r="1669" s="13" customFormat="1"/>
    <row r="1670" s="13" customFormat="1"/>
    <row r="1671" s="13" customFormat="1"/>
    <row r="1672" s="13" customFormat="1"/>
    <row r="1673" s="13" customFormat="1"/>
    <row r="1674" s="13" customFormat="1"/>
    <row r="1675" s="13" customFormat="1"/>
    <row r="1676" s="13" customFormat="1"/>
    <row r="1677" s="13" customFormat="1"/>
    <row r="1678" s="13" customFormat="1"/>
    <row r="1679" s="13" customFormat="1"/>
    <row r="1680" s="13" customFormat="1"/>
    <row r="1681" s="13" customFormat="1"/>
    <row r="1682" s="13" customFormat="1"/>
    <row r="1683" s="13" customFormat="1"/>
    <row r="1684" s="13" customFormat="1"/>
    <row r="1685" s="13" customFormat="1"/>
    <row r="1686" s="13" customFormat="1"/>
    <row r="1687" s="13" customFormat="1"/>
    <row r="1688" s="13" customFormat="1"/>
    <row r="1689" s="13" customFormat="1"/>
    <row r="1690" s="13" customFormat="1"/>
    <row r="1691" s="13" customFormat="1"/>
    <row r="1692" s="13" customFormat="1"/>
    <row r="1693" s="13" customFormat="1"/>
    <row r="1694" s="13" customFormat="1"/>
    <row r="1695" s="13" customFormat="1"/>
    <row r="1696" s="13" customFormat="1"/>
    <row r="1697" s="13" customFormat="1"/>
    <row r="1698" s="13" customFormat="1"/>
    <row r="1699" s="13" customFormat="1"/>
    <row r="1700" s="13" customFormat="1"/>
    <row r="1701" s="13" customFormat="1"/>
    <row r="1702" s="13" customFormat="1"/>
    <row r="1703" s="13" customFormat="1"/>
    <row r="1704" s="13" customFormat="1"/>
    <row r="1705" s="13" customFormat="1"/>
    <row r="1706" s="13" customFormat="1"/>
    <row r="1707" s="13" customFormat="1"/>
    <row r="1708" s="13" customFormat="1"/>
    <row r="1709" s="13" customFormat="1"/>
    <row r="1710" s="13" customFormat="1"/>
    <row r="1711" s="13" customFormat="1"/>
    <row r="1712" s="13" customFormat="1"/>
    <row r="1713" s="13" customFormat="1"/>
    <row r="1714" s="13" customFormat="1"/>
    <row r="1715" s="13" customFormat="1"/>
    <row r="1716" s="13" customFormat="1"/>
    <row r="1717" s="13" customFormat="1"/>
    <row r="1718" s="13" customFormat="1"/>
    <row r="1719" s="13" customFormat="1"/>
    <row r="1720" s="13" customFormat="1"/>
    <row r="1721" s="13" customFormat="1"/>
    <row r="1722" s="13" customFormat="1"/>
    <row r="1723" s="13" customFormat="1"/>
    <row r="1724" s="13" customFormat="1"/>
    <row r="1725" s="13" customFormat="1"/>
    <row r="1726" s="13" customFormat="1"/>
    <row r="1727" s="13" customFormat="1"/>
    <row r="1728" s="13" customFormat="1"/>
    <row r="1729" s="13" customFormat="1"/>
    <row r="1730" s="13" customFormat="1"/>
    <row r="1731" s="13" customFormat="1"/>
    <row r="1732" s="13" customFormat="1"/>
    <row r="1733" s="13" customFormat="1"/>
    <row r="1734" s="13" customFormat="1"/>
    <row r="1735" s="13" customFormat="1"/>
    <row r="1736" s="13" customFormat="1"/>
    <row r="1737" s="13" customFormat="1"/>
    <row r="1738" s="13" customFormat="1"/>
    <row r="1739" s="13" customFormat="1"/>
    <row r="1740" s="13" customFormat="1"/>
    <row r="1741" s="13" customFormat="1"/>
    <row r="1742" s="13" customFormat="1"/>
    <row r="1743" s="13" customFormat="1"/>
    <row r="1744" s="13" customFormat="1"/>
    <row r="1745" s="13" customFormat="1"/>
    <row r="1746" s="13" customFormat="1"/>
    <row r="1747" s="13" customFormat="1"/>
    <row r="1748" s="13" customFormat="1"/>
    <row r="1749" s="13" customFormat="1"/>
    <row r="1750" s="13" customFormat="1"/>
    <row r="1751" s="13" customFormat="1"/>
    <row r="1752" s="13" customFormat="1"/>
    <row r="1753" s="13" customFormat="1"/>
    <row r="1754" s="13" customFormat="1"/>
    <row r="1755" s="13" customFormat="1"/>
    <row r="1756" s="13" customFormat="1"/>
    <row r="1757" s="13" customFormat="1"/>
    <row r="1758" s="13" customFormat="1"/>
    <row r="1759" s="13" customFormat="1"/>
    <row r="1760" s="13" customFormat="1"/>
    <row r="1761" s="13" customFormat="1"/>
    <row r="1762" s="13" customFormat="1"/>
    <row r="1763" s="13" customFormat="1"/>
    <row r="1764" s="13" customFormat="1"/>
    <row r="1765" s="13" customFormat="1"/>
    <row r="1766" s="13" customFormat="1"/>
    <row r="1767" s="13" customFormat="1"/>
    <row r="1768" s="13" customFormat="1"/>
    <row r="1769" s="13" customFormat="1"/>
    <row r="1770" s="13" customFormat="1"/>
    <row r="1771" s="13" customFormat="1"/>
    <row r="1772" s="13" customFormat="1"/>
    <row r="1773" s="13" customFormat="1"/>
    <row r="1774" s="13" customFormat="1"/>
    <row r="1775" s="13" customFormat="1"/>
    <row r="1776" s="13" customFormat="1"/>
    <row r="1777" s="13" customFormat="1"/>
    <row r="1778" s="13" customFormat="1"/>
    <row r="1779" s="13" customFormat="1"/>
    <row r="1780" s="13" customFormat="1"/>
    <row r="1781" s="13" customFormat="1"/>
    <row r="1782" s="13" customFormat="1"/>
    <row r="1783" s="13" customFormat="1"/>
    <row r="1784" s="13" customFormat="1"/>
    <row r="1785" s="13" customFormat="1"/>
    <row r="1786" s="13" customFormat="1"/>
    <row r="1787" s="13" customFormat="1"/>
    <row r="1788" s="13" customFormat="1"/>
    <row r="1789" s="13" customFormat="1"/>
    <row r="1790" s="13" customFormat="1"/>
    <row r="1791" s="13" customFormat="1"/>
    <row r="1792" s="13" customFormat="1"/>
    <row r="1793" s="13" customFormat="1"/>
    <row r="1794" s="13" customFormat="1"/>
    <row r="1795" s="13" customFormat="1"/>
    <row r="1796" s="13" customFormat="1"/>
    <row r="1797" s="13" customFormat="1"/>
    <row r="1798" s="13" customFormat="1"/>
    <row r="1799" s="13" customFormat="1"/>
    <row r="1800" s="13" customFormat="1"/>
    <row r="1801" s="13" customFormat="1"/>
    <row r="1802" s="13" customFormat="1"/>
    <row r="1803" s="13" customFormat="1"/>
    <row r="1804" s="13" customFormat="1"/>
    <row r="1805" s="13" customFormat="1"/>
    <row r="1806" s="13" customFormat="1"/>
    <row r="1807" s="13" customFormat="1"/>
    <row r="1808" s="13" customFormat="1"/>
    <row r="1809" s="13" customFormat="1"/>
    <row r="1810" s="13" customFormat="1"/>
    <row r="1811" s="13" customFormat="1"/>
    <row r="1812" s="13" customFormat="1"/>
    <row r="1813" s="13" customFormat="1"/>
    <row r="1814" s="13" customFormat="1"/>
    <row r="1815" s="13" customFormat="1"/>
    <row r="1816" s="13" customFormat="1"/>
    <row r="1817" s="13" customFormat="1"/>
    <row r="1818" s="13" customFormat="1"/>
    <row r="1819" s="13" customFormat="1"/>
    <row r="1820" s="13" customFormat="1"/>
    <row r="1821" s="13" customFormat="1"/>
    <row r="1822" s="13" customFormat="1"/>
    <row r="1823" s="13" customFormat="1"/>
    <row r="1824" s="13" customFormat="1"/>
    <row r="1825" s="13" customFormat="1"/>
    <row r="1826" s="13" customFormat="1"/>
    <row r="1827" s="13" customFormat="1"/>
    <row r="1828" s="13" customFormat="1"/>
    <row r="1829" s="13" customFormat="1"/>
    <row r="1830" s="13" customFormat="1"/>
    <row r="1831" s="13" customFormat="1"/>
    <row r="1832" s="13" customFormat="1"/>
    <row r="1833" s="13" customFormat="1"/>
    <row r="1834" s="13" customFormat="1"/>
    <row r="1835" s="13" customFormat="1"/>
    <row r="1836" s="13" customFormat="1"/>
    <row r="1837" s="13" customFormat="1"/>
    <row r="1838" s="13" customFormat="1"/>
    <row r="1839" s="13" customFormat="1"/>
    <row r="1840" s="13" customFormat="1"/>
    <row r="1841" s="13" customFormat="1"/>
    <row r="1842" s="13" customFormat="1"/>
    <row r="1843" s="13" customFormat="1"/>
    <row r="1844" s="13" customFormat="1"/>
    <row r="1845" s="13" customFormat="1"/>
    <row r="1846" s="13" customFormat="1"/>
    <row r="1847" s="13" customFormat="1"/>
    <row r="1848" s="13" customFormat="1"/>
    <row r="1849" s="13" customFormat="1"/>
    <row r="1850" s="13" customFormat="1"/>
    <row r="1851" s="13" customFormat="1"/>
    <row r="1852" s="13" customFormat="1"/>
    <row r="1853" s="13" customFormat="1"/>
    <row r="1854" s="13" customFormat="1"/>
    <row r="1855" s="13" customFormat="1"/>
    <row r="1856" s="13" customFormat="1"/>
    <row r="1857" s="13" customFormat="1"/>
    <row r="1858" s="13" customFormat="1"/>
    <row r="1859" s="13" customFormat="1"/>
    <row r="1860" s="13" customFormat="1"/>
    <row r="1861" s="13" customFormat="1"/>
    <row r="1862" s="13" customFormat="1"/>
    <row r="1863" s="13" customFormat="1"/>
    <row r="1864" s="13" customFormat="1"/>
    <row r="1865" s="13" customFormat="1"/>
    <row r="1866" s="13" customFormat="1"/>
    <row r="1867" s="13" customFormat="1"/>
    <row r="1868" s="13" customFormat="1"/>
    <row r="1869" s="13" customFormat="1"/>
    <row r="1870" s="13" customFormat="1"/>
    <row r="1871" s="13" customFormat="1"/>
    <row r="1872" s="13" customFormat="1"/>
    <row r="1873" s="13" customFormat="1"/>
    <row r="1874" s="13" customFormat="1"/>
    <row r="1875" s="13" customFormat="1"/>
    <row r="1876" s="13" customFormat="1"/>
    <row r="1877" s="13" customFormat="1"/>
    <row r="1878" s="13" customFormat="1"/>
    <row r="1879" s="13" customFormat="1"/>
    <row r="1880" s="13" customFormat="1"/>
    <row r="1881" s="13" customFormat="1"/>
    <row r="1882" s="13" customFormat="1"/>
    <row r="1883" s="13" customFormat="1"/>
    <row r="1884" s="13" customFormat="1"/>
    <row r="1885" s="13" customFormat="1"/>
    <row r="1886" s="13" customFormat="1"/>
    <row r="1887" s="13" customFormat="1"/>
    <row r="1888" s="13" customFormat="1"/>
    <row r="1889" s="13" customFormat="1"/>
    <row r="1890" s="13" customFormat="1"/>
    <row r="1891" s="13" customFormat="1"/>
    <row r="1892" s="13" customFormat="1"/>
    <row r="1893" s="13" customFormat="1"/>
    <row r="1894" s="13" customFormat="1"/>
    <row r="1895" s="13" customFormat="1"/>
    <row r="1896" s="13" customFormat="1"/>
    <row r="1897" s="13" customFormat="1"/>
    <row r="1898" s="13" customFormat="1"/>
    <row r="1899" s="13" customFormat="1"/>
    <row r="1900" s="13" customFormat="1"/>
    <row r="1901" s="13" customFormat="1"/>
    <row r="1902" s="13" customFormat="1"/>
    <row r="1903" s="13" customFormat="1"/>
    <row r="1904" s="13" customFormat="1"/>
    <row r="1905" s="13" customFormat="1"/>
    <row r="1906" s="13" customFormat="1"/>
    <row r="1907" s="13" customFormat="1"/>
    <row r="1908" s="13" customFormat="1"/>
    <row r="1909" s="13" customFormat="1"/>
    <row r="1910" s="13" customFormat="1"/>
    <row r="1911" s="13" customFormat="1"/>
    <row r="1912" s="13" customFormat="1"/>
    <row r="1913" s="13" customFormat="1"/>
    <row r="1914" s="13" customFormat="1"/>
    <row r="1915" s="13" customFormat="1"/>
    <row r="1916" s="13" customFormat="1"/>
    <row r="1917" s="13" customFormat="1"/>
    <row r="1918" s="13" customFormat="1"/>
    <row r="1919" s="13" customFormat="1"/>
    <row r="1920" s="13" customFormat="1"/>
    <row r="1921" s="13" customFormat="1"/>
    <row r="1922" s="13" customFormat="1"/>
    <row r="1923" s="13" customFormat="1"/>
    <row r="1924" s="13" customFormat="1"/>
    <row r="1925" s="13" customFormat="1"/>
    <row r="1926" s="13" customFormat="1"/>
    <row r="1927" s="13" customFormat="1"/>
    <row r="1928" s="13" customFormat="1"/>
    <row r="1929" s="13" customFormat="1"/>
    <row r="1930" s="13" customFormat="1"/>
    <row r="1931" s="13" customFormat="1"/>
    <row r="1932" s="13" customFormat="1"/>
    <row r="1933" s="13" customFormat="1"/>
    <row r="1934" s="13" customFormat="1"/>
    <row r="1935" s="13" customFormat="1"/>
    <row r="1936" s="13" customFormat="1"/>
    <row r="1937" s="13" customFormat="1"/>
    <row r="1938" s="13" customFormat="1"/>
    <row r="1939" s="13" customFormat="1"/>
    <row r="1940" s="13" customFormat="1"/>
    <row r="1941" s="13" customFormat="1"/>
    <row r="1942" s="13" customFormat="1"/>
    <row r="1943" s="13" customFormat="1"/>
    <row r="1944" s="13" customFormat="1"/>
    <row r="1945" s="13" customFormat="1"/>
    <row r="1946" s="13" customFormat="1"/>
    <row r="1947" s="13" customFormat="1"/>
    <row r="1948" s="13" customFormat="1"/>
    <row r="1949" s="13" customFormat="1"/>
    <row r="1950" s="13" customFormat="1"/>
    <row r="1951" s="13" customFormat="1"/>
    <row r="1952" s="13" customFormat="1"/>
    <row r="1953" s="13" customFormat="1"/>
    <row r="1954" s="13" customFormat="1"/>
    <row r="1955" s="13" customFormat="1"/>
    <row r="1956" s="13" customFormat="1"/>
    <row r="1957" s="13" customFormat="1"/>
    <row r="1958" s="13" customFormat="1"/>
    <row r="1959" s="13" customFormat="1"/>
    <row r="1960" s="13" customFormat="1"/>
    <row r="1961" s="13" customFormat="1"/>
    <row r="1962" s="13" customFormat="1"/>
    <row r="1963" s="13" customFormat="1"/>
    <row r="1964" s="13" customFormat="1"/>
    <row r="1965" s="13" customFormat="1"/>
    <row r="1966" s="13" customFormat="1"/>
    <row r="1967" s="13" customFormat="1"/>
    <row r="1968" s="13" customFormat="1"/>
    <row r="1969" s="13" customFormat="1"/>
    <row r="1970" s="13" customFormat="1"/>
    <row r="1971" s="13" customFormat="1"/>
    <row r="1972" s="13" customFormat="1"/>
    <row r="1973" s="13" customFormat="1"/>
    <row r="1974" s="13" customFormat="1"/>
    <row r="1975" s="13" customFormat="1"/>
    <row r="1976" s="13" customFormat="1"/>
    <row r="1977" s="13" customFormat="1"/>
    <row r="1978" s="13" customFormat="1"/>
    <row r="1979" s="13" customFormat="1"/>
    <row r="1980" s="13" customFormat="1"/>
    <row r="1981" s="13" customFormat="1"/>
    <row r="1982" s="13" customFormat="1"/>
    <row r="1983" s="13" customFormat="1"/>
    <row r="1984" s="13" customFormat="1"/>
    <row r="1985" s="13" customFormat="1"/>
    <row r="1986" s="13" customFormat="1"/>
    <row r="1987" s="13" customFormat="1"/>
    <row r="1988" s="13" customFormat="1"/>
    <row r="1989" s="13" customFormat="1"/>
    <row r="1990" s="13" customFormat="1"/>
    <row r="1991" s="13" customFormat="1"/>
    <row r="1992" s="13" customFormat="1"/>
    <row r="1993" s="13" customFormat="1"/>
    <row r="1994" s="13" customFormat="1"/>
    <row r="1995" s="13" customFormat="1"/>
    <row r="1996" s="13" customFormat="1"/>
    <row r="1997" s="13" customFormat="1"/>
    <row r="1998" s="13" customFormat="1"/>
    <row r="1999" s="13" customFormat="1"/>
    <row r="2000" s="13" customFormat="1"/>
    <row r="2001" s="13" customFormat="1"/>
    <row r="2002" s="13" customFormat="1"/>
    <row r="2003" s="13" customFormat="1"/>
    <row r="2004" s="13" customFormat="1"/>
    <row r="2005" s="13" customFormat="1"/>
    <row r="2006" s="13" customFormat="1"/>
    <row r="2007" s="13" customFormat="1"/>
    <row r="2008" s="13" customFormat="1"/>
    <row r="2009" s="13" customFormat="1"/>
    <row r="2010" s="13" customFormat="1"/>
    <row r="2011" s="13" customFormat="1"/>
    <row r="2012" s="13" customFormat="1"/>
    <row r="2013" s="13" customFormat="1"/>
    <row r="2014" s="13" customFormat="1"/>
    <row r="2015" s="13" customFormat="1"/>
    <row r="2016" s="13" customFormat="1"/>
    <row r="2017" s="13" customFormat="1"/>
    <row r="2018" s="13" customFormat="1"/>
    <row r="2019" s="13" customFormat="1"/>
    <row r="2020" s="13" customFormat="1"/>
    <row r="2021" s="13" customFormat="1"/>
    <row r="2022" s="13" customFormat="1"/>
    <row r="2023" s="13" customFormat="1"/>
    <row r="2024" s="13" customFormat="1"/>
    <row r="2025" s="13" customFormat="1"/>
    <row r="2026" s="13" customFormat="1"/>
    <row r="2027" s="13" customFormat="1"/>
    <row r="2028" s="13" customFormat="1"/>
    <row r="2029" s="13" customFormat="1"/>
    <row r="2030" s="13" customFormat="1"/>
    <row r="2031" s="13" customFormat="1"/>
    <row r="2032" s="13" customFormat="1"/>
    <row r="2033" s="13" customFormat="1"/>
    <row r="2034" s="13" customFormat="1"/>
    <row r="2035" s="13" customFormat="1"/>
    <row r="2036" s="13" customFormat="1"/>
    <row r="2037" s="13" customFormat="1"/>
    <row r="2038" s="13" customFormat="1"/>
    <row r="2039" s="13" customFormat="1"/>
    <row r="2040" s="13" customFormat="1"/>
    <row r="2041" s="13" customFormat="1"/>
    <row r="2042" s="13" customFormat="1"/>
    <row r="2043" s="13" customFormat="1"/>
    <row r="2044" s="13" customFormat="1"/>
    <row r="2045" s="13" customFormat="1"/>
    <row r="2046" s="13" customFormat="1"/>
    <row r="2047" s="13" customFormat="1"/>
    <row r="2048" s="13" customFormat="1"/>
    <row r="2049" s="13" customFormat="1"/>
    <row r="2050" s="13" customFormat="1"/>
    <row r="2051" s="13" customFormat="1"/>
    <row r="2052" s="13" customFormat="1"/>
    <row r="2053" s="13" customFormat="1"/>
    <row r="2054" s="13" customFormat="1"/>
    <row r="2055" s="13" customFormat="1"/>
    <row r="2056" s="13" customFormat="1"/>
    <row r="2057" s="13" customFormat="1"/>
    <row r="2058" s="13" customFormat="1"/>
    <row r="2059" s="13" customFormat="1"/>
    <row r="2060" s="13" customFormat="1"/>
    <row r="2061" s="13" customFormat="1"/>
    <row r="2062" s="13" customFormat="1"/>
    <row r="2063" s="13" customFormat="1"/>
    <row r="2064" s="13" customFormat="1"/>
    <row r="2065" s="13" customFormat="1"/>
    <row r="2066" s="13" customFormat="1"/>
    <row r="2067" s="13" customFormat="1"/>
    <row r="2068" s="13" customFormat="1"/>
    <row r="2069" s="13" customFormat="1"/>
    <row r="2070" s="13" customFormat="1"/>
    <row r="2071" s="13" customFormat="1"/>
    <row r="2072" s="13" customFormat="1"/>
    <row r="2073" s="13" customFormat="1"/>
    <row r="2074" s="13" customFormat="1"/>
    <row r="2075" s="13" customFormat="1"/>
    <row r="2076" s="13" customFormat="1"/>
    <row r="2077" s="13" customFormat="1"/>
    <row r="2078" s="13" customFormat="1"/>
    <row r="2079" s="13" customFormat="1"/>
    <row r="2080" s="13" customFormat="1"/>
    <row r="2081" s="13" customFormat="1"/>
    <row r="2082" s="13" customFormat="1"/>
    <row r="2083" s="13" customFormat="1"/>
    <row r="2084" s="13" customFormat="1"/>
    <row r="2085" s="13" customFormat="1"/>
    <row r="2086" s="13" customFormat="1"/>
    <row r="2087" s="13" customFormat="1"/>
    <row r="2088" s="13" customFormat="1"/>
    <row r="2089" s="13" customFormat="1"/>
    <row r="2090" s="13" customFormat="1"/>
    <row r="2091" s="13" customFormat="1"/>
    <row r="2092" s="13" customFormat="1"/>
    <row r="2093" s="13" customFormat="1"/>
    <row r="2094" s="13" customFormat="1"/>
    <row r="2095" s="13" customFormat="1"/>
    <row r="2096" s="13" customFormat="1"/>
    <row r="2097" s="13" customFormat="1"/>
    <row r="2098" s="13" customFormat="1"/>
    <row r="2099" s="13" customFormat="1"/>
    <row r="2100" s="13" customFormat="1"/>
    <row r="2101" s="13" customFormat="1"/>
    <row r="2102" s="13" customFormat="1"/>
    <row r="2103" s="13" customFormat="1"/>
    <row r="2104" s="13" customFormat="1"/>
    <row r="2105" s="13" customFormat="1"/>
    <row r="2106" s="13" customFormat="1"/>
    <row r="2107" s="13" customFormat="1"/>
    <row r="2108" s="13" customFormat="1"/>
    <row r="2109" s="13" customFormat="1"/>
    <row r="2110" s="13" customFormat="1"/>
    <row r="2111" s="13" customFormat="1"/>
    <row r="2112" s="13" customFormat="1"/>
    <row r="2113" s="13" customFormat="1"/>
    <row r="2114" s="13" customFormat="1"/>
    <row r="2115" s="13" customFormat="1"/>
    <row r="2116" s="13" customFormat="1"/>
    <row r="2117" s="13" customFormat="1"/>
    <row r="2118" s="13" customFormat="1"/>
    <row r="2119" s="13" customFormat="1"/>
    <row r="2120" s="13" customFormat="1"/>
    <row r="2121" s="13" customFormat="1"/>
    <row r="2122" s="13" customFormat="1"/>
    <row r="2123" s="13" customFormat="1"/>
    <row r="2124" s="13" customFormat="1"/>
    <row r="2125" s="13" customFormat="1"/>
    <row r="2126" s="13" customFormat="1"/>
    <row r="2127" s="13" customFormat="1"/>
    <row r="2128" s="13" customFormat="1"/>
    <row r="2129" s="13" customFormat="1"/>
    <row r="2130" s="13" customFormat="1"/>
    <row r="2131" s="13" customFormat="1"/>
    <row r="2132" s="13" customFormat="1"/>
    <row r="2133" s="13" customFormat="1"/>
    <row r="2134" s="13" customFormat="1"/>
    <row r="2135" s="13" customFormat="1"/>
    <row r="2136" s="13" customFormat="1"/>
    <row r="2137" s="13" customFormat="1"/>
    <row r="2138" s="13" customFormat="1"/>
    <row r="2139" s="13" customFormat="1"/>
    <row r="2140" s="13" customFormat="1"/>
    <row r="2141" s="13" customFormat="1"/>
    <row r="2142" s="13" customFormat="1"/>
    <row r="2143" s="13" customFormat="1"/>
    <row r="2144" s="13" customFormat="1"/>
    <row r="2145" s="13" customFormat="1"/>
    <row r="2146" s="13" customFormat="1"/>
    <row r="2147" s="13" customFormat="1"/>
    <row r="2148" s="13" customFormat="1"/>
    <row r="2149" s="13" customFormat="1"/>
    <row r="2150" s="13" customFormat="1"/>
    <row r="2151" s="13" customFormat="1"/>
    <row r="2152" s="13" customFormat="1"/>
    <row r="2153" s="13" customFormat="1"/>
    <row r="2154" s="13" customFormat="1"/>
    <row r="2155" s="13" customFormat="1"/>
    <row r="2156" s="13" customFormat="1"/>
    <row r="2157" s="13" customFormat="1"/>
    <row r="2158" s="13" customFormat="1"/>
    <row r="2159" s="13" customFormat="1"/>
    <row r="2160" s="13" customFormat="1"/>
    <row r="2161" s="13" customFormat="1"/>
    <row r="2162" s="13" customFormat="1"/>
    <row r="2163" s="13" customFormat="1"/>
    <row r="2164" s="13" customFormat="1"/>
    <row r="2165" s="13" customFormat="1"/>
    <row r="2166" s="13" customFormat="1"/>
    <row r="2167" s="13" customFormat="1"/>
    <row r="2168" s="13" customFormat="1"/>
    <row r="2169" s="13" customFormat="1"/>
    <row r="2170" s="13" customFormat="1"/>
    <row r="2171" s="13" customFormat="1"/>
    <row r="2172" s="13" customFormat="1"/>
    <row r="2173" s="13" customFormat="1"/>
    <row r="2174" s="13" customFormat="1"/>
    <row r="2175" s="13" customFormat="1"/>
    <row r="2176" s="13" customFormat="1"/>
    <row r="2177" s="13" customFormat="1"/>
    <row r="2178" s="13" customFormat="1"/>
    <row r="2179" s="13" customFormat="1"/>
    <row r="2180" s="13" customFormat="1"/>
    <row r="2181" s="13" customFormat="1"/>
    <row r="2182" s="13" customFormat="1"/>
    <row r="2183" s="13" customFormat="1"/>
    <row r="2184" s="13" customFormat="1"/>
    <row r="2185" s="13" customFormat="1"/>
    <row r="2186" s="13" customFormat="1"/>
    <row r="2187" s="13" customFormat="1"/>
    <row r="2188" s="13" customFormat="1"/>
    <row r="2189" s="13" customFormat="1"/>
    <row r="2190" s="13" customFormat="1"/>
    <row r="2191" s="13" customFormat="1"/>
    <row r="2192" s="13" customFormat="1"/>
    <row r="2193" s="13" customFormat="1"/>
    <row r="2194" s="13" customFormat="1"/>
    <row r="2195" s="13" customFormat="1"/>
    <row r="2196" s="13" customFormat="1"/>
    <row r="2197" s="13" customFormat="1"/>
    <row r="2198" s="13" customFormat="1"/>
    <row r="2199" s="13" customFormat="1"/>
    <row r="2200" s="13" customFormat="1"/>
    <row r="2201" s="13" customFormat="1"/>
    <row r="2202" s="13" customFormat="1"/>
    <row r="2203" s="13" customFormat="1"/>
    <row r="2204" s="13" customFormat="1"/>
    <row r="2205" s="13" customFormat="1"/>
    <row r="2206" s="13" customFormat="1"/>
    <row r="2207" s="13" customFormat="1"/>
    <row r="2208" s="13" customFormat="1"/>
    <row r="2209" s="13" customFormat="1"/>
    <row r="2210" s="13" customFormat="1"/>
    <row r="2211" s="13" customFormat="1"/>
    <row r="2212" s="13" customFormat="1"/>
    <row r="2213" s="13" customFormat="1"/>
    <row r="2214" s="13" customFormat="1"/>
    <row r="2215" s="13" customFormat="1"/>
    <row r="2216" s="13" customFormat="1"/>
    <row r="2217" s="13" customFormat="1"/>
    <row r="2218" s="13" customFormat="1"/>
    <row r="2219" s="13" customFormat="1"/>
    <row r="2220" s="13" customFormat="1"/>
    <row r="2221" s="13" customFormat="1"/>
    <row r="2222" s="13" customFormat="1"/>
    <row r="2223" s="13" customFormat="1"/>
    <row r="2224" s="13" customFormat="1"/>
    <row r="2225" s="13" customFormat="1"/>
    <row r="2226" s="13" customFormat="1"/>
    <row r="2227" s="13" customFormat="1"/>
    <row r="2228" s="13" customFormat="1"/>
    <row r="2229" s="13" customFormat="1"/>
    <row r="2230" s="13" customFormat="1"/>
    <row r="2231" s="13" customFormat="1"/>
    <row r="2232" s="13" customFormat="1"/>
    <row r="2233" s="13" customFormat="1"/>
    <row r="2234" s="13" customFormat="1"/>
    <row r="2235" s="13" customFormat="1"/>
    <row r="2236" s="13" customFormat="1"/>
    <row r="2237" s="13" customFormat="1"/>
    <row r="2238" s="13" customFormat="1"/>
    <row r="2239" s="13" customFormat="1"/>
    <row r="2240" s="13" customFormat="1"/>
    <row r="2241" s="13" customFormat="1"/>
    <row r="2242" s="13" customFormat="1"/>
    <row r="2243" s="13" customFormat="1"/>
    <row r="2244" s="13" customFormat="1"/>
    <row r="2245" s="13" customFormat="1"/>
    <row r="2246" s="13" customFormat="1"/>
    <row r="2247" s="13" customFormat="1"/>
    <row r="2248" s="13" customFormat="1"/>
    <row r="2249" s="13" customFormat="1"/>
    <row r="2250" s="13" customFormat="1"/>
    <row r="2251" s="13" customFormat="1"/>
    <row r="2252" s="13" customFormat="1"/>
    <row r="2253" s="13" customFormat="1"/>
    <row r="2254" s="13" customFormat="1"/>
    <row r="2255" s="13" customFormat="1"/>
    <row r="2256" s="13" customFormat="1"/>
    <row r="2257" s="13" customFormat="1"/>
    <row r="2258" s="13" customFormat="1"/>
    <row r="2259" s="13" customFormat="1"/>
    <row r="2260" s="13" customFormat="1"/>
    <row r="2261" s="13" customFormat="1"/>
    <row r="2262" s="13" customFormat="1"/>
    <row r="2263" s="13" customFormat="1"/>
    <row r="2264" s="13" customFormat="1"/>
    <row r="2265" s="13" customFormat="1"/>
    <row r="2266" s="13" customFormat="1"/>
    <row r="2267" s="13" customFormat="1"/>
    <row r="2268" s="13" customFormat="1"/>
    <row r="2269" s="13" customFormat="1"/>
    <row r="2270" s="13" customFormat="1"/>
    <row r="2271" s="13" customFormat="1"/>
    <row r="2272" s="13" customFormat="1"/>
    <row r="2273" s="13" customFormat="1"/>
    <row r="2274" s="13" customFormat="1"/>
    <row r="2275" s="13" customFormat="1"/>
    <row r="2276" s="13" customFormat="1"/>
    <row r="2277" s="13" customFormat="1"/>
    <row r="2278" s="13" customFormat="1"/>
    <row r="2279" s="13" customFormat="1"/>
    <row r="2280" s="13" customFormat="1"/>
    <row r="2281" s="13" customFormat="1"/>
    <row r="2282" s="13" customFormat="1"/>
    <row r="2283" s="13" customFormat="1"/>
    <row r="2284" s="13" customFormat="1"/>
    <row r="2285" s="13" customFormat="1"/>
    <row r="2286" s="13" customFormat="1"/>
    <row r="2287" s="13" customFormat="1"/>
    <row r="2288" s="13" customFormat="1"/>
    <row r="2289" s="13" customFormat="1"/>
    <row r="2290" s="13" customFormat="1"/>
    <row r="2291" s="13" customFormat="1"/>
    <row r="2292" s="13" customFormat="1"/>
    <row r="2293" s="13" customFormat="1"/>
    <row r="2294" s="13" customFormat="1"/>
    <row r="2295" s="13" customFormat="1"/>
    <row r="2296" s="13" customFormat="1"/>
    <row r="2297" s="13" customFormat="1"/>
    <row r="2298" s="13" customFormat="1"/>
    <row r="2299" s="13" customFormat="1"/>
    <row r="2300" s="13" customFormat="1"/>
    <row r="2301" s="13" customFormat="1"/>
    <row r="2302" s="13" customFormat="1"/>
    <row r="2303" s="13" customFormat="1"/>
    <row r="2304" s="13" customFormat="1"/>
    <row r="2305" s="13" customFormat="1"/>
    <row r="2306" s="13" customFormat="1"/>
    <row r="2307" s="13" customFormat="1"/>
    <row r="2308" s="13" customFormat="1"/>
    <row r="2309" s="13" customFormat="1"/>
    <row r="2310" s="13" customFormat="1"/>
    <row r="2311" s="13" customFormat="1"/>
    <row r="2312" s="13" customFormat="1"/>
    <row r="2313" s="13" customFormat="1"/>
    <row r="2314" s="13" customFormat="1"/>
    <row r="2315" s="13" customFormat="1"/>
    <row r="2316" s="13" customFormat="1"/>
    <row r="2317" s="13" customFormat="1"/>
    <row r="2318" s="13" customFormat="1"/>
    <row r="2319" s="13" customFormat="1"/>
    <row r="2320" s="13" customFormat="1"/>
    <row r="2321" s="13" customFormat="1"/>
    <row r="2322" s="13" customFormat="1"/>
    <row r="2323" s="13" customFormat="1"/>
    <row r="2324" s="13" customFormat="1"/>
    <row r="2325" s="13" customFormat="1"/>
    <row r="2326" s="13" customFormat="1"/>
    <row r="2327" s="13" customFormat="1"/>
    <row r="2328" s="13" customFormat="1"/>
    <row r="2329" s="13" customFormat="1"/>
    <row r="2330" s="13" customFormat="1"/>
    <row r="2331" s="13" customFormat="1"/>
    <row r="2332" s="13" customFormat="1"/>
    <row r="2333" s="13" customFormat="1"/>
    <row r="2334" s="13" customFormat="1"/>
    <row r="2335" s="13" customFormat="1"/>
    <row r="2336" s="13" customFormat="1"/>
    <row r="2337" s="13" customFormat="1"/>
    <row r="2338" s="13" customFormat="1"/>
    <row r="2339" s="13" customFormat="1"/>
    <row r="2340" s="13" customFormat="1"/>
    <row r="2341" s="13" customFormat="1"/>
    <row r="2342" s="13" customFormat="1"/>
    <row r="2343" s="13" customFormat="1"/>
    <row r="2344" s="13" customFormat="1"/>
    <row r="2345" s="13" customFormat="1"/>
    <row r="2346" s="13" customFormat="1"/>
    <row r="2347" s="13" customFormat="1"/>
    <row r="2348" s="13" customFormat="1"/>
    <row r="2349" s="13" customFormat="1"/>
    <row r="2350" s="13" customFormat="1"/>
    <row r="2351" s="13" customFormat="1"/>
    <row r="2352" s="13" customFormat="1"/>
    <row r="2353" s="13" customFormat="1"/>
    <row r="2354" s="13" customFormat="1"/>
    <row r="2355" s="13" customFormat="1"/>
    <row r="2356" s="13" customFormat="1"/>
    <row r="2357" s="13" customFormat="1"/>
    <row r="2358" s="13" customFormat="1"/>
    <row r="2359" s="13" customFormat="1"/>
    <row r="2360" s="13" customFormat="1"/>
    <row r="2361" s="13" customFormat="1"/>
    <row r="2362" s="13" customFormat="1"/>
    <row r="2363" s="13" customFormat="1"/>
    <row r="2364" s="13" customFormat="1"/>
    <row r="2365" s="13" customFormat="1"/>
    <row r="2366" s="13" customFormat="1"/>
    <row r="2367" s="13" customFormat="1"/>
    <row r="2368" s="13" customFormat="1"/>
    <row r="2369" s="13" customFormat="1"/>
    <row r="2370" s="13" customFormat="1"/>
    <row r="2371" s="13" customFormat="1"/>
    <row r="2372" s="13" customFormat="1"/>
    <row r="2373" s="13" customFormat="1"/>
    <row r="2374" s="13" customFormat="1"/>
    <row r="2375" s="13" customFormat="1"/>
    <row r="2376" s="13" customFormat="1"/>
    <row r="2377" s="13" customFormat="1"/>
    <row r="2378" s="13" customFormat="1"/>
    <row r="2379" s="13" customFormat="1"/>
    <row r="2380" s="13" customFormat="1"/>
    <row r="2381" s="13" customFormat="1"/>
    <row r="2382" s="13" customFormat="1"/>
    <row r="2383" s="13" customFormat="1"/>
    <row r="2384" s="13" customFormat="1"/>
    <row r="2385" s="13" customFormat="1"/>
    <row r="2386" s="13" customFormat="1"/>
    <row r="2387" s="13" customFormat="1"/>
    <row r="2388" s="13" customFormat="1"/>
    <row r="2389" s="13" customFormat="1"/>
    <row r="2390" s="13" customFormat="1"/>
    <row r="2391" s="13" customFormat="1"/>
    <row r="2392" s="13" customFormat="1"/>
    <row r="2393" s="13" customFormat="1"/>
    <row r="2394" s="13" customFormat="1"/>
    <row r="2395" s="13" customFormat="1"/>
    <row r="2396" s="13" customFormat="1"/>
    <row r="2397" s="13" customFormat="1"/>
    <row r="2398" s="13" customFormat="1"/>
    <row r="2399" s="13" customFormat="1"/>
    <row r="2400" s="13" customFormat="1"/>
    <row r="2401" s="13" customFormat="1"/>
    <row r="2402" s="13" customFormat="1"/>
    <row r="2403" s="13" customFormat="1"/>
    <row r="2404" s="13" customFormat="1"/>
    <row r="2405" s="13" customFormat="1"/>
    <row r="2406" s="13" customFormat="1"/>
    <row r="2407" s="13" customFormat="1"/>
    <row r="2408" s="13" customFormat="1"/>
    <row r="2409" s="13" customFormat="1"/>
    <row r="2410" s="13" customFormat="1"/>
    <row r="2411" s="13" customFormat="1"/>
    <row r="2412" s="13" customFormat="1"/>
    <row r="2413" s="13" customFormat="1"/>
    <row r="2414" s="13" customFormat="1"/>
    <row r="2415" s="13" customFormat="1"/>
    <row r="2416" s="13" customFormat="1"/>
    <row r="2417" s="13" customFormat="1"/>
    <row r="2418" s="13" customFormat="1"/>
    <row r="2419" s="13" customFormat="1"/>
    <row r="2420" s="13" customFormat="1"/>
    <row r="2421" s="13" customFormat="1"/>
    <row r="2422" s="13" customFormat="1"/>
    <row r="2423" s="13" customFormat="1"/>
    <row r="2424" s="13" customFormat="1"/>
    <row r="2425" s="13" customFormat="1"/>
    <row r="2426" s="13" customFormat="1"/>
    <row r="2427" s="13" customFormat="1"/>
    <row r="2428" s="13" customFormat="1"/>
    <row r="2429" s="13" customFormat="1"/>
    <row r="2430" s="13" customFormat="1"/>
    <row r="2431" s="13" customFormat="1"/>
    <row r="2432" s="13" customFormat="1"/>
    <row r="2433" s="13" customFormat="1"/>
    <row r="2434" s="13" customFormat="1"/>
    <row r="2435" s="13" customFormat="1"/>
    <row r="2436" s="13" customFormat="1"/>
    <row r="2437" s="13" customFormat="1"/>
    <row r="2438" s="13" customFormat="1"/>
    <row r="2439" s="13" customFormat="1"/>
    <row r="2440" s="13" customFormat="1"/>
    <row r="2441" s="13" customFormat="1"/>
    <row r="2442" s="13" customFormat="1"/>
    <row r="2443" s="13" customFormat="1"/>
    <row r="2444" s="13" customFormat="1"/>
    <row r="2445" s="13" customFormat="1"/>
    <row r="2446" s="13" customFormat="1"/>
    <row r="2447" s="13" customFormat="1"/>
    <row r="2448" s="13" customFormat="1"/>
    <row r="2449" s="13" customFormat="1"/>
    <row r="2450" s="13" customFormat="1"/>
    <row r="2451" s="13" customFormat="1"/>
    <row r="2452" s="13" customFormat="1"/>
    <row r="2453" s="13" customFormat="1"/>
    <row r="2454" s="13" customFormat="1"/>
    <row r="2455" s="13" customFormat="1"/>
    <row r="2456" s="13" customFormat="1"/>
    <row r="2457" s="13" customFormat="1"/>
    <row r="2458" s="13" customFormat="1"/>
    <row r="2459" s="13" customFormat="1"/>
    <row r="2460" s="13" customFormat="1"/>
    <row r="2461" s="13" customFormat="1"/>
    <row r="2462" s="13" customFormat="1"/>
    <row r="2463" s="13" customFormat="1"/>
    <row r="2464" s="13" customFormat="1"/>
    <row r="2465" s="13" customFormat="1"/>
    <row r="2466" s="13" customFormat="1"/>
    <row r="2467" s="13" customFormat="1"/>
    <row r="2468" s="13" customFormat="1"/>
    <row r="2469" s="13" customFormat="1"/>
    <row r="2470" s="13" customFormat="1"/>
    <row r="2471" s="13" customFormat="1"/>
    <row r="2472" s="13" customFormat="1"/>
    <row r="2473" s="13" customFormat="1"/>
    <row r="2474" s="13" customFormat="1"/>
    <row r="2475" s="13" customFormat="1"/>
    <row r="2476" s="13" customFormat="1"/>
    <row r="2477" s="13" customFormat="1"/>
    <row r="2478" s="13" customFormat="1"/>
    <row r="2479" s="13" customFormat="1"/>
    <row r="2480" s="13" customFormat="1"/>
    <row r="2481" s="13" customFormat="1"/>
    <row r="2482" s="13" customFormat="1"/>
    <row r="2483" s="13" customFormat="1"/>
    <row r="2484" s="13" customFormat="1"/>
    <row r="2485" s="13" customFormat="1"/>
    <row r="2486" s="13" customFormat="1"/>
    <row r="2487" s="13" customFormat="1"/>
    <row r="2488" s="13" customFormat="1"/>
    <row r="2489" s="13" customFormat="1"/>
    <row r="2490" s="13" customFormat="1"/>
    <row r="2491" s="13" customFormat="1"/>
    <row r="2492" s="13" customFormat="1"/>
    <row r="2493" s="13" customFormat="1"/>
    <row r="2494" s="13" customFormat="1"/>
    <row r="2495" s="13" customFormat="1"/>
    <row r="2496" s="13" customFormat="1"/>
    <row r="2497" s="13" customFormat="1"/>
    <row r="2498" s="13" customFormat="1"/>
    <row r="2499" s="13" customFormat="1"/>
    <row r="2500" s="13" customFormat="1"/>
    <row r="2501" s="13" customFormat="1"/>
    <row r="2502" s="13" customFormat="1"/>
    <row r="2503" s="13" customFormat="1"/>
    <row r="2504" s="13" customFormat="1"/>
    <row r="2505" s="13" customFormat="1"/>
    <row r="2506" s="13" customFormat="1"/>
    <row r="2507" s="13" customFormat="1"/>
    <row r="2508" s="13" customFormat="1"/>
    <row r="2509" s="13" customFormat="1"/>
    <row r="2510" s="13" customFormat="1"/>
    <row r="2511" s="13" customFormat="1"/>
    <row r="2512" s="13" customFormat="1"/>
    <row r="2513" s="13" customFormat="1"/>
    <row r="2514" s="13" customFormat="1"/>
    <row r="2515" s="13" customFormat="1"/>
    <row r="2516" s="13" customFormat="1"/>
    <row r="2517" s="13" customFormat="1"/>
    <row r="2518" s="13" customFormat="1"/>
    <row r="2519" s="13" customFormat="1"/>
    <row r="2520" s="13" customFormat="1"/>
    <row r="2521" s="13" customFormat="1"/>
    <row r="2522" s="13" customFormat="1"/>
    <row r="2523" s="13" customFormat="1"/>
    <row r="2524" s="13" customFormat="1"/>
    <row r="2525" s="13" customFormat="1"/>
    <row r="2526" s="13" customFormat="1"/>
    <row r="2527" s="13" customFormat="1"/>
    <row r="2528" s="13" customFormat="1"/>
    <row r="2529" s="13" customFormat="1"/>
    <row r="2530" s="13" customFormat="1"/>
    <row r="2531" s="13" customFormat="1"/>
    <row r="2532" s="13" customFormat="1"/>
    <row r="2533" s="13" customFormat="1"/>
    <row r="2534" s="13" customFormat="1"/>
    <row r="2535" s="13" customFormat="1"/>
    <row r="2536" s="13" customFormat="1"/>
    <row r="2537" s="13" customFormat="1"/>
    <row r="2538" s="13" customFormat="1"/>
    <row r="2539" s="13" customFormat="1"/>
    <row r="2540" s="13" customFormat="1"/>
    <row r="2541" s="13" customFormat="1"/>
    <row r="2542" s="13" customFormat="1"/>
    <row r="2543" s="13" customFormat="1"/>
    <row r="2544" s="13" customFormat="1"/>
    <row r="2545" s="13" customFormat="1"/>
    <row r="2546" s="13" customFormat="1"/>
    <row r="2547" s="13" customFormat="1"/>
    <row r="2548" s="13" customFormat="1"/>
    <row r="2549" s="13" customFormat="1"/>
    <row r="2550" s="13" customFormat="1"/>
    <row r="2551" s="13" customFormat="1"/>
    <row r="2552" s="13" customFormat="1"/>
    <row r="2553" s="13" customFormat="1"/>
    <row r="2554" s="13" customFormat="1"/>
    <row r="2555" s="13" customFormat="1"/>
    <row r="2556" s="13" customFormat="1"/>
    <row r="2557" s="13" customFormat="1"/>
    <row r="2558" s="13" customFormat="1"/>
    <row r="2559" s="13" customFormat="1"/>
    <row r="2560" s="13" customFormat="1"/>
    <row r="2561" s="13" customFormat="1"/>
    <row r="2562" s="13" customFormat="1"/>
    <row r="2563" s="13" customFormat="1"/>
    <row r="2564" s="13" customFormat="1"/>
    <row r="2565" s="13" customFormat="1"/>
    <row r="2566" s="13" customFormat="1"/>
    <row r="2567" s="13" customFormat="1"/>
    <row r="2568" s="13" customFormat="1"/>
    <row r="2569" s="13" customFormat="1"/>
    <row r="2570" s="13" customFormat="1"/>
    <row r="2571" s="13" customFormat="1"/>
    <row r="2572" s="13" customFormat="1"/>
    <row r="2573" s="13" customFormat="1"/>
    <row r="2574" s="13" customFormat="1"/>
    <row r="2575" s="13" customFormat="1"/>
    <row r="2576" s="13" customFormat="1"/>
    <row r="2577" s="13" customFormat="1"/>
    <row r="2578" s="13" customFormat="1"/>
    <row r="2579" s="13" customFormat="1"/>
    <row r="2580" s="13" customFormat="1"/>
    <row r="2581" s="13" customFormat="1"/>
    <row r="2582" s="13" customFormat="1"/>
    <row r="2583" s="13" customFormat="1"/>
    <row r="2584" s="13" customFormat="1"/>
    <row r="2585" s="13" customFormat="1"/>
    <row r="2586" s="13" customFormat="1"/>
    <row r="2587" s="13" customFormat="1"/>
    <row r="2588" s="13" customFormat="1"/>
    <row r="2589" s="13" customFormat="1"/>
    <row r="2590" s="13" customFormat="1"/>
    <row r="2591" s="13" customFormat="1"/>
    <row r="2592" s="13" customFormat="1"/>
    <row r="2593" s="13" customFormat="1"/>
    <row r="2594" s="13" customFormat="1"/>
    <row r="2595" s="13" customFormat="1"/>
    <row r="2596" s="13" customFormat="1"/>
    <row r="2597" s="13" customFormat="1"/>
    <row r="2598" s="13" customFormat="1"/>
    <row r="2599" s="13" customFormat="1"/>
    <row r="2600" s="13" customFormat="1"/>
    <row r="2601" s="13" customFormat="1"/>
    <row r="2602" s="13" customFormat="1"/>
    <row r="2603" s="13" customFormat="1"/>
    <row r="2604" s="13" customFormat="1"/>
    <row r="2605" s="13" customFormat="1"/>
    <row r="2606" s="13" customFormat="1"/>
    <row r="2607" s="13" customFormat="1"/>
    <row r="2608" s="13" customFormat="1"/>
    <row r="2609" s="13" customFormat="1"/>
    <row r="2610" s="13" customFormat="1"/>
    <row r="2611" s="13" customFormat="1"/>
    <row r="2612" s="13" customFormat="1"/>
    <row r="2613" s="13" customFormat="1"/>
    <row r="2614" s="13" customFormat="1"/>
    <row r="2615" s="13" customFormat="1"/>
    <row r="2616" s="13" customFormat="1"/>
    <row r="2617" s="13" customFormat="1"/>
    <row r="2618" s="13" customFormat="1"/>
    <row r="2619" s="13" customFormat="1"/>
    <row r="2620" s="13" customFormat="1"/>
    <row r="2621" s="13" customFormat="1"/>
    <row r="2622" s="13" customFormat="1"/>
    <row r="2623" s="13" customFormat="1"/>
    <row r="2624" s="13" customFormat="1"/>
    <row r="2625" s="13" customFormat="1"/>
    <row r="2626" s="13" customFormat="1"/>
    <row r="2627" s="13" customFormat="1"/>
    <row r="2628" s="13" customFormat="1"/>
    <row r="2629" s="13" customFormat="1"/>
    <row r="2630" s="13" customFormat="1"/>
    <row r="2631" s="13" customFormat="1"/>
    <row r="2632" s="13" customFormat="1"/>
    <row r="2633" s="13" customFormat="1"/>
    <row r="2634" s="13" customFormat="1"/>
    <row r="2635" s="13" customFormat="1"/>
    <row r="2636" s="13" customFormat="1"/>
    <row r="2637" s="13" customFormat="1"/>
    <row r="2638" s="13" customFormat="1"/>
    <row r="2639" s="13" customFormat="1"/>
    <row r="2640" s="13" customFormat="1"/>
    <row r="2641" s="13" customFormat="1"/>
    <row r="2642" s="13" customFormat="1"/>
    <row r="2643" s="13" customFormat="1"/>
    <row r="2644" s="13" customFormat="1"/>
    <row r="2645" s="13" customFormat="1"/>
    <row r="2646" s="13" customFormat="1"/>
    <row r="2647" s="13" customFormat="1"/>
    <row r="2648" s="13" customFormat="1"/>
    <row r="2649" s="13" customFormat="1"/>
    <row r="2650" s="13" customFormat="1"/>
    <row r="2651" s="13" customFormat="1"/>
    <row r="2652" s="13" customFormat="1"/>
    <row r="2653" s="13" customFormat="1"/>
    <row r="2654" s="13" customFormat="1"/>
    <row r="2655" s="13" customFormat="1"/>
    <row r="2656" s="13" customFormat="1"/>
    <row r="2657" s="13" customFormat="1"/>
    <row r="2658" s="13" customFormat="1"/>
    <row r="2659" s="13" customFormat="1"/>
    <row r="2660" s="13" customFormat="1"/>
    <row r="2661" s="13" customFormat="1"/>
    <row r="2662" s="13" customFormat="1"/>
    <row r="2663" s="13" customFormat="1"/>
    <row r="2664" s="13" customFormat="1"/>
    <row r="2665" s="13" customFormat="1"/>
    <row r="2666" s="13" customFormat="1"/>
    <row r="2667" s="13" customFormat="1"/>
    <row r="2668" s="13" customFormat="1"/>
    <row r="2669" s="13" customFormat="1"/>
    <row r="2670" s="13" customFormat="1"/>
    <row r="2671" s="13" customFormat="1"/>
    <row r="2672" s="13" customFormat="1"/>
    <row r="2673" s="13" customFormat="1"/>
    <row r="2674" s="13" customFormat="1"/>
    <row r="2675" s="13" customFormat="1"/>
    <row r="2676" s="13" customFormat="1"/>
    <row r="2677" s="13" customFormat="1"/>
    <row r="2678" s="13" customFormat="1"/>
    <row r="2679" s="13" customFormat="1"/>
    <row r="2680" s="13" customFormat="1"/>
    <row r="2681" s="13" customFormat="1"/>
    <row r="2682" s="13" customFormat="1"/>
    <row r="2683" s="13" customFormat="1"/>
    <row r="2684" s="13" customFormat="1"/>
    <row r="2685" s="13" customFormat="1"/>
    <row r="2686" s="13" customFormat="1"/>
    <row r="2687" s="13" customFormat="1"/>
    <row r="2688" s="13" customFormat="1"/>
    <row r="2689" s="13" customFormat="1"/>
    <row r="2690" s="13" customFormat="1"/>
    <row r="2691" s="13" customFormat="1"/>
    <row r="2692" s="13" customFormat="1"/>
    <row r="2693" s="13" customFormat="1"/>
    <row r="2694" s="13" customFormat="1"/>
    <row r="2695" s="13" customFormat="1"/>
    <row r="2696" s="13" customFormat="1"/>
    <row r="2697" s="13" customFormat="1"/>
    <row r="2698" s="13" customFormat="1"/>
    <row r="2699" s="13" customFormat="1"/>
    <row r="2700" s="13" customFormat="1"/>
    <row r="2701" s="13" customFormat="1"/>
    <row r="2702" s="13" customFormat="1"/>
    <row r="2703" s="13" customFormat="1"/>
    <row r="2704" s="13" customFormat="1"/>
    <row r="2705" s="13" customFormat="1"/>
    <row r="2706" s="13" customFormat="1"/>
    <row r="2707" s="13" customFormat="1"/>
    <row r="2708" s="13" customFormat="1"/>
    <row r="2709" s="13" customFormat="1"/>
    <row r="2710" s="13" customFormat="1"/>
    <row r="2711" s="13" customFormat="1"/>
    <row r="2712" s="13" customFormat="1"/>
    <row r="2713" s="13" customFormat="1"/>
    <row r="2714" s="13" customFormat="1"/>
    <row r="2715" s="13" customFormat="1"/>
    <row r="2716" s="13" customFormat="1"/>
    <row r="2717" s="13" customFormat="1"/>
    <row r="2718" s="13" customFormat="1"/>
    <row r="2719" s="13" customFormat="1"/>
    <row r="2720" s="13" customFormat="1"/>
    <row r="2721" s="13" customFormat="1"/>
    <row r="2722" s="13" customFormat="1"/>
    <row r="2723" s="13" customFormat="1"/>
    <row r="2724" s="13" customFormat="1"/>
    <row r="2725" s="13" customFormat="1"/>
    <row r="2726" s="13" customFormat="1"/>
    <row r="2727" s="13" customFormat="1"/>
    <row r="2728" s="13" customFormat="1"/>
    <row r="2729" s="13" customFormat="1"/>
    <row r="2730" s="13" customFormat="1"/>
    <row r="2731" s="13" customFormat="1"/>
    <row r="2732" s="13" customFormat="1"/>
    <row r="2733" s="13" customFormat="1"/>
    <row r="2734" s="13" customFormat="1"/>
    <row r="2735" s="13" customFormat="1"/>
    <row r="2736" s="13" customFormat="1"/>
    <row r="2737" s="13" customFormat="1"/>
    <row r="2738" s="13" customFormat="1"/>
    <row r="2739" s="13" customFormat="1"/>
    <row r="2740" s="13" customFormat="1"/>
    <row r="2741" s="13" customFormat="1"/>
    <row r="2742" s="13" customFormat="1"/>
    <row r="2743" s="13" customFormat="1"/>
    <row r="2744" s="13" customFormat="1"/>
    <row r="2745" s="13" customFormat="1"/>
    <row r="2746" s="13" customFormat="1"/>
    <row r="2747" s="13" customFormat="1"/>
    <row r="2748" s="13" customFormat="1"/>
    <row r="2749" s="13" customFormat="1"/>
    <row r="2750" s="13" customFormat="1"/>
    <row r="2751" s="13" customFormat="1"/>
    <row r="2752" s="13" customFormat="1"/>
    <row r="2753" s="13" customFormat="1"/>
    <row r="2754" s="13" customFormat="1"/>
    <row r="2755" s="13" customFormat="1"/>
    <row r="2756" s="13" customFormat="1"/>
    <row r="2757" s="13" customFormat="1"/>
    <row r="2758" s="13" customFormat="1"/>
    <row r="2759" s="13" customFormat="1"/>
    <row r="2760" s="13" customFormat="1"/>
    <row r="2761" s="13" customFormat="1"/>
    <row r="2762" s="13" customFormat="1"/>
    <row r="2763" s="13" customFormat="1"/>
    <row r="2764" s="13" customFormat="1"/>
    <row r="2765" s="13" customFormat="1"/>
    <row r="2766" s="13" customFormat="1"/>
    <row r="2767" s="13" customFormat="1"/>
    <row r="2768" s="13" customFormat="1"/>
    <row r="2769" s="13" customFormat="1"/>
    <row r="2770" s="13" customFormat="1"/>
    <row r="2771" s="13" customFormat="1"/>
    <row r="2772" s="13" customFormat="1"/>
    <row r="2773" s="13" customFormat="1"/>
    <row r="2774" s="13" customFormat="1"/>
    <row r="2775" s="13" customFormat="1"/>
    <row r="2776" s="13" customFormat="1"/>
    <row r="2777" s="13" customFormat="1"/>
    <row r="2778" s="13" customFormat="1"/>
    <row r="2779" s="13" customFormat="1"/>
    <row r="2780" s="13" customFormat="1"/>
    <row r="2781" s="13" customFormat="1"/>
    <row r="2782" s="13" customFormat="1"/>
    <row r="2783" s="13" customFormat="1"/>
    <row r="2784" s="13" customFormat="1"/>
    <row r="2785" s="13" customFormat="1"/>
    <row r="2786" s="13" customFormat="1"/>
    <row r="2787" s="13" customFormat="1"/>
    <row r="2788" s="13" customFormat="1"/>
    <row r="2789" s="13" customFormat="1"/>
    <row r="2790" s="13" customFormat="1"/>
    <row r="2791" s="13" customFormat="1"/>
    <row r="2792" s="13" customFormat="1"/>
    <row r="2793" s="13" customFormat="1"/>
    <row r="2794" s="13" customFormat="1"/>
    <row r="2795" s="13" customFormat="1"/>
    <row r="2796" s="13" customFormat="1"/>
    <row r="2797" s="13" customFormat="1"/>
    <row r="2798" s="13" customFormat="1"/>
    <row r="2799" s="13" customFormat="1"/>
    <row r="2800" s="13" customFormat="1"/>
    <row r="2801" s="13" customFormat="1"/>
    <row r="2802" s="13" customFormat="1"/>
    <row r="2803" s="13" customFormat="1"/>
    <row r="2804" s="13" customFormat="1"/>
    <row r="2805" s="13" customFormat="1"/>
    <row r="2806" s="13" customFormat="1"/>
    <row r="2807" s="13" customFormat="1"/>
    <row r="2808" s="13" customFormat="1"/>
    <row r="2809" s="13" customFormat="1"/>
    <row r="2810" s="13" customFormat="1"/>
    <row r="2811" s="13" customFormat="1"/>
    <row r="2812" s="13" customFormat="1"/>
    <row r="2813" s="13" customFormat="1"/>
    <row r="2814" s="13" customFormat="1"/>
    <row r="2815" s="13" customFormat="1"/>
    <row r="2816" s="13" customFormat="1"/>
    <row r="2817" s="13" customFormat="1"/>
    <row r="2818" s="13" customFormat="1"/>
    <row r="2819" s="13" customFormat="1"/>
    <row r="2820" s="13" customFormat="1"/>
    <row r="2821" s="13" customFormat="1"/>
    <row r="2822" s="13" customFormat="1"/>
    <row r="2823" s="13" customFormat="1"/>
    <row r="2824" s="13" customFormat="1"/>
    <row r="2825" s="13" customFormat="1"/>
    <row r="2826" s="13" customFormat="1"/>
    <row r="2827" s="13" customFormat="1"/>
    <row r="2828" s="13" customFormat="1"/>
    <row r="2829" s="13" customFormat="1"/>
    <row r="2830" s="13" customFormat="1"/>
    <row r="2831" s="13" customFormat="1"/>
    <row r="2832" s="13" customFormat="1"/>
    <row r="2833" s="13" customFormat="1"/>
    <row r="2834" s="13" customFormat="1"/>
    <row r="2835" s="13" customFormat="1"/>
    <row r="2836" s="13" customFormat="1"/>
    <row r="2837" s="13" customFormat="1"/>
    <row r="2838" s="13" customFormat="1"/>
    <row r="2839" s="13" customFormat="1"/>
    <row r="2840" s="13" customFormat="1"/>
    <row r="2841" s="13" customFormat="1"/>
    <row r="2842" s="13" customFormat="1"/>
    <row r="2843" s="13" customFormat="1"/>
    <row r="2844" s="13" customFormat="1"/>
    <row r="2845" s="13" customFormat="1"/>
    <row r="2846" s="13" customFormat="1"/>
    <row r="2847" s="13" customFormat="1"/>
    <row r="2848" s="13" customFormat="1"/>
    <row r="2849" s="13" customFormat="1"/>
    <row r="2850" s="13" customFormat="1"/>
    <row r="2851" s="13" customFormat="1"/>
    <row r="2852" s="13" customFormat="1"/>
    <row r="2853" s="13" customFormat="1"/>
    <row r="2854" s="13" customFormat="1"/>
    <row r="2855" s="13" customFormat="1"/>
    <row r="2856" s="13" customFormat="1"/>
    <row r="2857" s="13" customFormat="1"/>
    <row r="2858" s="13" customFormat="1"/>
    <row r="2859" s="13" customFormat="1"/>
    <row r="2860" s="13" customFormat="1"/>
    <row r="2861" s="13" customFormat="1"/>
    <row r="2862" s="13" customFormat="1"/>
    <row r="2863" s="13" customFormat="1"/>
    <row r="2864" s="13" customFormat="1"/>
    <row r="2865" s="13" customFormat="1"/>
    <row r="2866" s="13" customFormat="1"/>
    <row r="2867" s="13" customFormat="1"/>
    <row r="2868" s="13" customFormat="1"/>
    <row r="2869" s="13" customFormat="1"/>
    <row r="2870" s="13" customFormat="1"/>
    <row r="2871" s="13" customFormat="1"/>
    <row r="2872" s="13" customFormat="1"/>
    <row r="2873" s="13" customFormat="1"/>
    <row r="2874" s="13" customFormat="1"/>
    <row r="2875" s="13" customFormat="1"/>
    <row r="2876" s="13" customFormat="1"/>
    <row r="2877" s="13" customFormat="1"/>
    <row r="2878" s="13" customFormat="1"/>
    <row r="2879" s="13" customFormat="1"/>
    <row r="2880" s="13" customFormat="1"/>
    <row r="2881" s="13" customFormat="1"/>
    <row r="2882" s="13" customFormat="1"/>
    <row r="2883" s="13" customFormat="1"/>
    <row r="2884" s="13" customFormat="1"/>
    <row r="2885" s="13" customFormat="1"/>
    <row r="2886" s="13" customFormat="1"/>
    <row r="2887" s="13" customFormat="1"/>
    <row r="2888" s="13" customFormat="1"/>
    <row r="2889" s="13" customFormat="1"/>
    <row r="2890" s="13" customFormat="1"/>
    <row r="2891" s="13" customFormat="1"/>
    <row r="2892" s="13" customFormat="1"/>
    <row r="2893" s="13" customFormat="1"/>
    <row r="2894" s="13" customFormat="1"/>
    <row r="2895" s="13" customFormat="1"/>
    <row r="2896" s="13" customFormat="1"/>
    <row r="2897" s="13" customFormat="1"/>
    <row r="2898" s="13" customFormat="1"/>
    <row r="2899" s="13" customFormat="1"/>
    <row r="2900" s="13" customFormat="1"/>
    <row r="2901" s="13" customFormat="1"/>
    <row r="2902" s="13" customFormat="1"/>
    <row r="2903" s="13" customFormat="1"/>
    <row r="2904" s="13" customFormat="1"/>
    <row r="2905" s="13" customFormat="1"/>
    <row r="2906" s="13" customFormat="1"/>
    <row r="2907" s="13" customFormat="1"/>
    <row r="2908" s="13" customFormat="1"/>
    <row r="2909" s="13" customFormat="1"/>
    <row r="2910" s="13" customFormat="1"/>
    <row r="2911" s="13" customFormat="1"/>
    <row r="2912" s="13" customFormat="1"/>
    <row r="2913" s="13" customFormat="1"/>
    <row r="2914" s="13" customFormat="1"/>
    <row r="2915" s="13" customFormat="1"/>
    <row r="2916" s="13" customFormat="1"/>
    <row r="2917" s="13" customFormat="1"/>
    <row r="2918" s="13" customFormat="1"/>
    <row r="2919" s="13" customFormat="1"/>
    <row r="2920" s="13" customFormat="1"/>
    <row r="2921" s="13" customFormat="1"/>
    <row r="2922" s="13" customFormat="1"/>
    <row r="2923" s="13" customFormat="1"/>
    <row r="2924" s="13" customFormat="1"/>
    <row r="2925" s="13" customFormat="1"/>
    <row r="2926" s="13" customFormat="1"/>
    <row r="2927" s="13" customFormat="1"/>
    <row r="2928" s="13" customFormat="1"/>
    <row r="2929" s="13" customFormat="1"/>
    <row r="2930" s="13" customFormat="1"/>
    <row r="2931" s="13" customFormat="1"/>
    <row r="2932" s="13" customFormat="1"/>
    <row r="2933" s="13" customFormat="1"/>
    <row r="2934" s="13" customFormat="1"/>
    <row r="2935" s="13" customFormat="1"/>
    <row r="2936" s="13" customFormat="1"/>
    <row r="2937" s="13" customFormat="1"/>
    <row r="2938" s="13" customFormat="1"/>
    <row r="2939" s="13" customFormat="1"/>
    <row r="2940" s="13" customFormat="1"/>
    <row r="2941" s="13" customFormat="1"/>
    <row r="2942" s="13" customFormat="1"/>
    <row r="2943" s="13" customFormat="1"/>
    <row r="2944" s="13" customFormat="1"/>
    <row r="2945" s="13" customFormat="1"/>
    <row r="2946" s="13" customFormat="1"/>
    <row r="2947" s="13" customFormat="1"/>
    <row r="2948" s="13" customFormat="1"/>
    <row r="2949" s="13" customFormat="1"/>
    <row r="2950" s="13" customFormat="1"/>
    <row r="2951" s="13" customFormat="1"/>
    <row r="2952" s="13" customFormat="1"/>
    <row r="2953" s="13" customFormat="1"/>
    <row r="2954" s="13" customFormat="1"/>
    <row r="2955" s="13" customFormat="1"/>
    <row r="2956" s="13" customFormat="1"/>
    <row r="2957" s="13" customFormat="1"/>
    <row r="2958" s="13" customFormat="1"/>
    <row r="2959" s="13" customFormat="1"/>
    <row r="2960" s="13" customFormat="1"/>
    <row r="2961" s="13" customFormat="1"/>
    <row r="2962" s="13" customFormat="1"/>
    <row r="2963" s="13" customFormat="1"/>
    <row r="2964" s="13" customFormat="1"/>
    <row r="2965" s="13" customFormat="1"/>
    <row r="2966" s="13" customFormat="1"/>
    <row r="2967" s="13" customFormat="1"/>
    <row r="2968" s="13" customFormat="1"/>
    <row r="2969" s="13" customFormat="1"/>
    <row r="2970" s="13" customFormat="1"/>
    <row r="2971" s="13" customFormat="1"/>
    <row r="2972" s="13" customFormat="1"/>
    <row r="2973" s="13" customFormat="1"/>
    <row r="2974" s="13" customFormat="1"/>
    <row r="2975" s="13" customFormat="1"/>
    <row r="2976" s="13" customFormat="1"/>
    <row r="2977" s="13" customFormat="1"/>
    <row r="2978" s="13" customFormat="1"/>
    <row r="2979" s="13" customFormat="1"/>
    <row r="2980" s="13" customFormat="1"/>
    <row r="2981" s="13" customFormat="1"/>
    <row r="2982" s="13" customFormat="1"/>
    <row r="2983" s="13" customFormat="1"/>
    <row r="2984" s="13" customFormat="1"/>
    <row r="2985" s="13" customFormat="1"/>
    <row r="2986" s="13" customFormat="1"/>
    <row r="2987" s="13" customFormat="1"/>
    <row r="2988" s="13" customFormat="1"/>
    <row r="2989" s="13" customFormat="1"/>
    <row r="2990" s="13" customFormat="1"/>
    <row r="2991" s="13" customFormat="1"/>
    <row r="2992" s="13" customFormat="1"/>
    <row r="2993" s="13" customFormat="1"/>
    <row r="2994" s="13" customFormat="1"/>
    <row r="2995" s="13" customFormat="1"/>
    <row r="2996" s="13" customFormat="1"/>
    <row r="2997" s="13" customFormat="1"/>
    <row r="2998" s="13" customFormat="1"/>
    <row r="2999" s="13" customFormat="1"/>
    <row r="3000" s="13" customFormat="1"/>
    <row r="3001" s="13" customFormat="1"/>
    <row r="3002" s="13" customFormat="1"/>
    <row r="3003" s="13" customFormat="1"/>
    <row r="3004" s="13" customFormat="1"/>
    <row r="3005" s="13" customFormat="1"/>
    <row r="3006" s="13" customFormat="1"/>
    <row r="3007" s="13" customFormat="1"/>
    <row r="3008" s="13" customFormat="1"/>
    <row r="3009" s="13" customFormat="1"/>
    <row r="3010" s="13" customFormat="1"/>
    <row r="3011" s="13" customFormat="1"/>
    <row r="3012" s="13" customFormat="1"/>
    <row r="3013" s="13" customFormat="1"/>
    <row r="3014" s="13" customFormat="1"/>
    <row r="3015" s="13" customFormat="1"/>
    <row r="3016" s="13" customFormat="1"/>
    <row r="3017" s="13" customFormat="1"/>
    <row r="3018" s="13" customFormat="1"/>
    <row r="3019" s="13" customFormat="1"/>
    <row r="3020" s="13" customFormat="1"/>
    <row r="3021" s="13" customFormat="1"/>
    <row r="3022" s="13" customFormat="1"/>
    <row r="3023" s="13" customFormat="1"/>
    <row r="3024" s="13" customFormat="1"/>
    <row r="3025" s="13" customFormat="1"/>
    <row r="3026" s="13" customFormat="1"/>
    <row r="3027" s="13" customFormat="1"/>
    <row r="3028" s="13" customFormat="1"/>
    <row r="3029" s="13" customFormat="1"/>
    <row r="3030" s="13" customFormat="1"/>
    <row r="3031" s="13" customFormat="1"/>
    <row r="3032" s="13" customFormat="1"/>
    <row r="3033" s="13" customFormat="1"/>
    <row r="3034" s="13" customFormat="1"/>
    <row r="3035" s="13" customFormat="1"/>
    <row r="3036" s="13" customFormat="1"/>
    <row r="3037" s="13" customFormat="1"/>
    <row r="3038" s="13" customFormat="1"/>
    <row r="3039" s="13" customFormat="1"/>
    <row r="3040" s="13" customFormat="1"/>
    <row r="3041" s="13" customFormat="1"/>
    <row r="3042" s="13" customFormat="1"/>
    <row r="3043" s="13" customFormat="1"/>
    <row r="3044" s="13" customFormat="1"/>
    <row r="3045" s="13" customFormat="1"/>
    <row r="3046" s="13" customFormat="1"/>
    <row r="3047" s="13" customFormat="1"/>
    <row r="3048" s="13" customFormat="1"/>
    <row r="3049" s="13" customFormat="1"/>
    <row r="3050" s="13" customFormat="1"/>
    <row r="3051" s="13" customFormat="1"/>
    <row r="3052" s="13" customFormat="1"/>
    <row r="3053" s="13" customFormat="1"/>
    <row r="3054" s="13" customFormat="1"/>
    <row r="3055" s="13" customFormat="1"/>
    <row r="3056" s="13" customFormat="1"/>
    <row r="3057" s="13" customFormat="1"/>
    <row r="3058" s="13" customFormat="1"/>
    <row r="3059" s="13" customFormat="1"/>
    <row r="3060" s="13" customFormat="1"/>
    <row r="3061" s="13" customFormat="1"/>
    <row r="3062" s="13" customFormat="1"/>
    <row r="3063" s="13" customFormat="1"/>
    <row r="3064" s="13" customFormat="1"/>
    <row r="3065" s="13" customFormat="1"/>
    <row r="3066" s="13" customFormat="1"/>
    <row r="3067" s="13" customFormat="1"/>
    <row r="3068" s="13" customFormat="1"/>
    <row r="3069" s="13" customFormat="1"/>
    <row r="3070" s="13" customFormat="1"/>
    <row r="3071" s="13" customFormat="1"/>
    <row r="3072" s="13" customFormat="1"/>
    <row r="3073" s="13" customFormat="1"/>
    <row r="3074" s="13" customFormat="1"/>
    <row r="3075" s="13" customFormat="1"/>
    <row r="3076" s="13" customFormat="1"/>
    <row r="3077" s="13" customFormat="1"/>
    <row r="3078" s="13" customFormat="1"/>
    <row r="3079" s="13" customFormat="1"/>
    <row r="3080" s="13" customFormat="1"/>
    <row r="3081" s="13" customFormat="1"/>
    <row r="3082" s="13" customFormat="1"/>
    <row r="3083" s="13" customFormat="1"/>
    <row r="3084" s="13" customFormat="1"/>
    <row r="3085" s="13" customFormat="1"/>
    <row r="3086" s="13" customFormat="1"/>
    <row r="3087" s="13" customFormat="1"/>
    <row r="3088" s="13" customFormat="1"/>
    <row r="3089" s="13" customFormat="1"/>
    <row r="3090" s="13" customFormat="1"/>
    <row r="3091" s="13" customFormat="1"/>
    <row r="3092" s="13" customFormat="1"/>
    <row r="3093" s="13" customFormat="1"/>
    <row r="3094" s="13" customFormat="1"/>
    <row r="3095" s="13" customFormat="1"/>
    <row r="3096" s="13" customFormat="1"/>
    <row r="3097" s="13" customFormat="1"/>
    <row r="3098" s="13" customFormat="1"/>
    <row r="3099" s="13" customFormat="1"/>
    <row r="3100" s="13" customFormat="1"/>
    <row r="3101" s="13" customFormat="1"/>
    <row r="3102" s="13" customFormat="1"/>
    <row r="3103" s="13" customFormat="1"/>
    <row r="3104" s="13" customFormat="1"/>
    <row r="3105" s="13" customFormat="1"/>
    <row r="3106" s="13" customFormat="1"/>
    <row r="3107" s="13" customFormat="1"/>
    <row r="3108" s="13" customFormat="1"/>
    <row r="3109" s="13" customFormat="1"/>
    <row r="3110" s="13" customFormat="1"/>
    <row r="3111" s="13" customFormat="1"/>
    <row r="3112" s="13" customFormat="1"/>
    <row r="3113" s="13" customFormat="1"/>
    <row r="3114" s="13" customFormat="1"/>
    <row r="3115" s="13" customFormat="1"/>
    <row r="3116" s="13" customFormat="1"/>
    <row r="3117" s="13" customFormat="1"/>
    <row r="3118" s="13" customFormat="1"/>
    <row r="3119" s="13" customFormat="1"/>
    <row r="3120" s="13" customFormat="1"/>
    <row r="3121" s="13" customFormat="1"/>
    <row r="3122" s="13" customFormat="1"/>
    <row r="3123" s="13" customFormat="1"/>
    <row r="3124" s="13" customFormat="1"/>
    <row r="3125" s="13" customFormat="1"/>
    <row r="3126" s="13" customFormat="1"/>
    <row r="3127" s="13" customFormat="1"/>
    <row r="3128" s="13" customFormat="1"/>
    <row r="3129" s="13" customFormat="1"/>
    <row r="3130" s="13" customFormat="1"/>
    <row r="3131" s="13" customFormat="1"/>
    <row r="3132" s="13" customFormat="1"/>
    <row r="3133" s="13" customFormat="1"/>
    <row r="3134" s="13" customFormat="1"/>
    <row r="3135" s="13" customFormat="1"/>
    <row r="3136" s="13" customFormat="1"/>
    <row r="3137" s="13" customFormat="1"/>
    <row r="3138" s="13" customFormat="1"/>
    <row r="3139" s="13" customFormat="1"/>
    <row r="3140" s="13" customFormat="1"/>
    <row r="3141" s="13" customFormat="1"/>
    <row r="3142" s="13" customFormat="1"/>
    <row r="3143" s="13" customFormat="1"/>
    <row r="3144" s="13" customFormat="1"/>
    <row r="3145" s="13" customFormat="1"/>
    <row r="3146" s="13" customFormat="1"/>
    <row r="3147" s="13" customFormat="1"/>
    <row r="3148" s="13" customFormat="1"/>
    <row r="3149" s="13" customFormat="1"/>
    <row r="3150" s="13" customFormat="1"/>
    <row r="3151" s="13" customFormat="1"/>
    <row r="3152" s="13" customFormat="1"/>
    <row r="3153" s="13" customFormat="1"/>
    <row r="3154" s="13" customFormat="1"/>
    <row r="3155" s="13" customFormat="1"/>
    <row r="3156" s="13" customFormat="1"/>
    <row r="3157" s="13" customFormat="1"/>
    <row r="3158" s="13" customFormat="1"/>
    <row r="3159" s="13" customFormat="1"/>
    <row r="3160" s="13" customFormat="1"/>
    <row r="3161" s="13" customFormat="1"/>
    <row r="3162" s="13" customFormat="1"/>
    <row r="3163" s="13" customFormat="1"/>
    <row r="3164" s="13" customFormat="1"/>
    <row r="3165" s="13" customFormat="1"/>
    <row r="3166" s="13" customFormat="1"/>
    <row r="3167" s="13" customFormat="1"/>
    <row r="3168" s="13" customFormat="1"/>
    <row r="3169" s="13" customFormat="1"/>
    <row r="3170" s="13" customFormat="1"/>
    <row r="3171" s="13" customFormat="1"/>
    <row r="3172" s="13" customFormat="1"/>
    <row r="3173" s="13" customFormat="1"/>
    <row r="3174" s="13" customFormat="1"/>
    <row r="3175" s="13" customFormat="1"/>
    <row r="3176" s="13" customFormat="1"/>
    <row r="3177" s="13" customFormat="1"/>
    <row r="3178" s="13" customFormat="1"/>
    <row r="3179" s="13" customFormat="1"/>
    <row r="3180" s="13" customFormat="1"/>
    <row r="3181" s="13" customFormat="1"/>
    <row r="3182" s="13" customFormat="1"/>
    <row r="3183" s="13" customFormat="1"/>
    <row r="3184" s="13" customFormat="1"/>
    <row r="3185" s="13" customFormat="1"/>
    <row r="3186" s="13" customFormat="1"/>
    <row r="3187" s="13" customFormat="1"/>
    <row r="3188" s="13" customFormat="1"/>
    <row r="3189" s="13" customFormat="1"/>
    <row r="3190" s="13" customFormat="1"/>
    <row r="3191" s="13" customFormat="1"/>
    <row r="3192" s="13" customFormat="1"/>
    <row r="3193" s="13" customFormat="1"/>
    <row r="3194" s="13" customFormat="1"/>
    <row r="3195" s="13" customFormat="1"/>
    <row r="3196" s="13" customFormat="1"/>
    <row r="3197" s="13" customFormat="1"/>
    <row r="3198" s="13" customFormat="1"/>
    <row r="3199" s="13" customFormat="1"/>
    <row r="3200" s="13" customFormat="1"/>
    <row r="3201" s="13" customFormat="1"/>
    <row r="3202" s="13" customFormat="1"/>
    <row r="3203" s="13" customFormat="1"/>
    <row r="3204" s="13" customFormat="1"/>
    <row r="3205" s="13" customFormat="1"/>
    <row r="3206" s="13" customFormat="1"/>
    <row r="3207" s="13" customFormat="1"/>
    <row r="3208" s="13" customFormat="1"/>
    <row r="3209" s="13" customFormat="1"/>
    <row r="3210" s="13" customFormat="1"/>
    <row r="3211" s="13" customFormat="1"/>
    <row r="3212" s="13" customFormat="1"/>
    <row r="3213" s="13" customFormat="1"/>
    <row r="3214" s="13" customFormat="1"/>
    <row r="3215" s="13" customFormat="1"/>
    <row r="3216" s="13" customFormat="1"/>
    <row r="3217" s="13" customFormat="1"/>
    <row r="3218" s="13" customFormat="1"/>
    <row r="3219" s="13" customFormat="1"/>
    <row r="3220" s="13" customFormat="1"/>
    <row r="3221" s="13" customFormat="1"/>
    <row r="3222" s="13" customFormat="1"/>
    <row r="3223" s="13" customFormat="1"/>
    <row r="3224" s="13" customFormat="1"/>
    <row r="3225" s="13" customFormat="1"/>
    <row r="3226" s="13" customFormat="1"/>
    <row r="3227" s="13" customFormat="1"/>
    <row r="3228" s="13" customFormat="1"/>
    <row r="3229" s="13" customFormat="1"/>
    <row r="3230" s="13" customFormat="1"/>
    <row r="3231" s="13" customFormat="1"/>
    <row r="3232" s="13" customFormat="1"/>
    <row r="3233" s="13" customFormat="1"/>
    <row r="3234" s="13" customFormat="1"/>
    <row r="3235" s="13" customFormat="1"/>
    <row r="3236" s="13" customFormat="1"/>
    <row r="3237" s="13" customFormat="1"/>
    <row r="3238" s="13" customFormat="1"/>
    <row r="3239" s="13" customFormat="1"/>
    <row r="3240" s="13" customFormat="1"/>
    <row r="3241" s="13" customFormat="1"/>
    <row r="3242" s="13" customFormat="1"/>
    <row r="3243" s="13" customFormat="1"/>
    <row r="3244" s="13" customFormat="1"/>
    <row r="3245" s="13" customFormat="1"/>
    <row r="3246" s="13" customFormat="1"/>
    <row r="3247" s="13" customFormat="1"/>
    <row r="3248" s="13" customFormat="1"/>
    <row r="3249" s="13" customFormat="1"/>
    <row r="3250" s="13" customFormat="1"/>
    <row r="3251" s="13" customFormat="1"/>
    <row r="3252" s="13" customFormat="1"/>
    <row r="3253" s="13" customFormat="1"/>
    <row r="3254" s="13" customFormat="1"/>
    <row r="3255" s="13" customFormat="1"/>
    <row r="3256" s="13" customFormat="1"/>
    <row r="3257" s="13" customFormat="1"/>
    <row r="3258" s="13" customFormat="1"/>
    <row r="3259" s="13" customFormat="1"/>
    <row r="3260" s="13" customFormat="1"/>
    <row r="3261" s="13" customFormat="1"/>
    <row r="3262" s="13" customFormat="1"/>
    <row r="3263" s="13" customFormat="1"/>
    <row r="3264" s="13" customFormat="1"/>
    <row r="3265" s="13" customFormat="1"/>
    <row r="3266" s="13" customFormat="1"/>
    <row r="3267" s="13" customFormat="1"/>
    <row r="3268" s="13" customFormat="1"/>
    <row r="3269" s="13" customFormat="1"/>
    <row r="3270" s="13" customFormat="1"/>
    <row r="3271" s="13" customFormat="1"/>
    <row r="3272" s="13" customFormat="1"/>
    <row r="3273" s="13" customFormat="1"/>
    <row r="3274" s="13" customFormat="1"/>
    <row r="3275" s="13" customFormat="1"/>
    <row r="3276" s="13" customFormat="1"/>
    <row r="3277" s="13" customFormat="1"/>
    <row r="3278" s="13" customFormat="1"/>
    <row r="3279" s="13" customFormat="1"/>
    <row r="3280" s="13" customFormat="1"/>
    <row r="3281" s="13" customFormat="1"/>
    <row r="3282" s="13" customFormat="1"/>
    <row r="3283" s="13" customFormat="1"/>
    <row r="3284" s="13" customFormat="1"/>
    <row r="3285" s="13" customFormat="1"/>
    <row r="3286" s="13" customFormat="1"/>
    <row r="3287" s="13" customFormat="1"/>
    <row r="3288" s="13" customFormat="1"/>
    <row r="3289" s="13" customFormat="1"/>
    <row r="3290" s="13" customFormat="1"/>
    <row r="3291" s="13" customFormat="1"/>
    <row r="3292" s="13" customFormat="1"/>
    <row r="3293" s="13" customFormat="1"/>
    <row r="3294" s="13" customFormat="1"/>
    <row r="3295" s="13" customFormat="1"/>
    <row r="3296" s="13" customFormat="1"/>
    <row r="3297" s="13" customFormat="1"/>
    <row r="3298" s="13" customFormat="1"/>
    <row r="3299" s="13" customFormat="1"/>
    <row r="3300" s="13" customFormat="1"/>
    <row r="3301" s="13" customFormat="1"/>
    <row r="3302" s="13" customFormat="1"/>
    <row r="3303" s="13" customFormat="1"/>
    <row r="3304" s="13" customFormat="1"/>
    <row r="3305" s="13" customFormat="1"/>
    <row r="3306" s="13" customFormat="1"/>
    <row r="3307" s="13" customFormat="1"/>
    <row r="3308" s="13" customFormat="1"/>
    <row r="3309" s="13" customFormat="1"/>
    <row r="3310" s="13" customFormat="1"/>
    <row r="3311" s="13" customFormat="1"/>
    <row r="3312" s="13" customFormat="1"/>
    <row r="3313" s="13" customFormat="1"/>
    <row r="3314" s="13" customFormat="1"/>
    <row r="3315" s="13" customFormat="1"/>
    <row r="3316" s="13" customFormat="1"/>
    <row r="3317" s="13" customFormat="1"/>
    <row r="3318" s="13" customFormat="1"/>
    <row r="3319" s="13" customFormat="1"/>
    <row r="3320" s="13" customFormat="1"/>
    <row r="3321" s="13" customFormat="1"/>
    <row r="3322" s="13" customFormat="1"/>
    <row r="3323" s="13" customFormat="1"/>
    <row r="3324" s="13" customFormat="1"/>
    <row r="3325" s="13" customFormat="1"/>
    <row r="3326" s="13" customFormat="1"/>
    <row r="3327" s="13" customFormat="1"/>
    <row r="3328" s="13" customFormat="1"/>
    <row r="3329" s="13" customFormat="1"/>
    <row r="3330" s="13" customFormat="1"/>
    <row r="3331" s="13" customFormat="1"/>
    <row r="3332" s="13" customFormat="1"/>
    <row r="3333" s="13" customFormat="1"/>
    <row r="3334" s="13" customFormat="1"/>
    <row r="3335" s="13" customFormat="1"/>
    <row r="3336" s="13" customFormat="1"/>
    <row r="3337" s="13" customFormat="1"/>
    <row r="3338" s="13" customFormat="1"/>
    <row r="3339" s="13" customFormat="1"/>
    <row r="3340" s="13" customFormat="1"/>
    <row r="3341" s="13" customFormat="1"/>
    <row r="3342" s="13" customFormat="1"/>
    <row r="3343" s="13" customFormat="1"/>
    <row r="3344" s="13" customFormat="1"/>
    <row r="3345" s="13" customFormat="1"/>
    <row r="3346" s="13" customFormat="1"/>
    <row r="3347" s="13" customFormat="1"/>
    <row r="3348" s="13" customFormat="1"/>
    <row r="3349" s="13" customFormat="1"/>
    <row r="3350" s="13" customFormat="1"/>
    <row r="3351" s="13" customFormat="1"/>
    <row r="3352" s="13" customFormat="1"/>
    <row r="3353" s="13" customFormat="1"/>
    <row r="3354" s="13" customFormat="1"/>
    <row r="3355" s="13" customFormat="1"/>
    <row r="3356" s="13" customFormat="1"/>
    <row r="3357" s="13" customFormat="1"/>
    <row r="3358" s="13" customFormat="1"/>
    <row r="3359" s="13" customFormat="1"/>
    <row r="3360" s="13" customFormat="1"/>
    <row r="3361" s="13" customFormat="1"/>
    <row r="3362" s="13" customFormat="1"/>
    <row r="3363" s="13" customFormat="1"/>
    <row r="3364" s="13" customFormat="1"/>
    <row r="3365" s="13" customFormat="1"/>
    <row r="3366" s="13" customFormat="1"/>
    <row r="3367" s="13" customFormat="1"/>
    <row r="3368" s="13" customFormat="1"/>
    <row r="3369" s="13" customFormat="1"/>
    <row r="3370" s="13" customFormat="1"/>
    <row r="3371" s="13" customFormat="1"/>
    <row r="3372" s="13" customFormat="1"/>
    <row r="3373" s="13" customFormat="1"/>
    <row r="3374" s="13" customFormat="1"/>
    <row r="3375" s="13" customFormat="1"/>
    <row r="3376" s="13" customFormat="1"/>
    <row r="3377" s="13" customFormat="1"/>
    <row r="3378" s="13" customFormat="1"/>
    <row r="3379" s="13" customFormat="1"/>
    <row r="3380" s="13" customFormat="1"/>
    <row r="3381" s="13" customFormat="1"/>
    <row r="3382" s="13" customFormat="1"/>
    <row r="3383" s="13" customFormat="1"/>
    <row r="3384" s="13" customFormat="1"/>
    <row r="3385" s="13" customFormat="1"/>
    <row r="3386" s="13" customFormat="1"/>
    <row r="3387" s="13" customFormat="1"/>
    <row r="3388" s="13" customFormat="1"/>
    <row r="3389" s="13" customFormat="1"/>
    <row r="3390" s="13" customFormat="1"/>
    <row r="3391" s="13" customFormat="1"/>
    <row r="3392" s="13" customFormat="1"/>
    <row r="3393" s="13" customFormat="1"/>
    <row r="3394" s="13" customFormat="1"/>
    <row r="3395" s="13" customFormat="1"/>
    <row r="3396" s="13" customFormat="1"/>
    <row r="3397" s="13" customFormat="1"/>
    <row r="3398" s="13" customFormat="1"/>
    <row r="3399" s="13" customFormat="1"/>
    <row r="3400" s="13" customFormat="1"/>
    <row r="3401" s="13" customFormat="1"/>
    <row r="3402" s="13" customFormat="1"/>
    <row r="3403" s="13" customFormat="1"/>
    <row r="3404" s="13" customFormat="1"/>
    <row r="3405" s="13" customFormat="1"/>
    <row r="3406" s="13" customFormat="1"/>
    <row r="3407" s="13" customFormat="1"/>
    <row r="3408" s="13" customFormat="1"/>
    <row r="3409" s="13" customFormat="1"/>
    <row r="3410" s="13" customFormat="1"/>
    <row r="3411" s="13" customFormat="1"/>
    <row r="3412" s="13" customFormat="1"/>
    <row r="3413" s="13" customFormat="1"/>
    <row r="3414" s="13" customFormat="1"/>
    <row r="3415" s="13" customFormat="1"/>
    <row r="3416" s="13" customFormat="1"/>
    <row r="3417" s="13" customFormat="1"/>
    <row r="3418" s="13" customFormat="1"/>
    <row r="3419" s="13" customFormat="1"/>
    <row r="3420" s="13" customFormat="1"/>
    <row r="3421" s="13" customFormat="1"/>
    <row r="3422" s="13" customFormat="1"/>
    <row r="3423" s="13" customFormat="1"/>
    <row r="3424" s="13" customFormat="1"/>
    <row r="3425" s="13" customFormat="1"/>
    <row r="3426" s="13" customFormat="1"/>
    <row r="3427" s="13" customFormat="1"/>
    <row r="3428" s="13" customFormat="1"/>
    <row r="3429" s="13" customFormat="1"/>
    <row r="3430" s="13" customFormat="1"/>
    <row r="3431" s="13" customFormat="1"/>
    <row r="3432" s="13" customFormat="1"/>
    <row r="3433" s="13" customFormat="1"/>
    <row r="3434" s="13" customFormat="1"/>
    <row r="3435" s="13" customFormat="1"/>
    <row r="3436" s="13" customFormat="1"/>
    <row r="3437" s="13" customFormat="1"/>
    <row r="3438" s="13" customFormat="1"/>
    <row r="3439" s="13" customFormat="1"/>
    <row r="3440" s="13" customFormat="1"/>
    <row r="3441" s="13" customFormat="1"/>
    <row r="3442" s="13" customFormat="1"/>
    <row r="3443" s="13" customFormat="1"/>
    <row r="3444" s="13" customFormat="1"/>
    <row r="3445" s="13" customFormat="1"/>
    <row r="3446" s="13" customFormat="1"/>
    <row r="3447" s="13" customFormat="1"/>
    <row r="3448" s="13" customFormat="1"/>
    <row r="3449" s="13" customFormat="1"/>
    <row r="3450" s="13" customFormat="1"/>
    <row r="3451" s="13" customFormat="1"/>
    <row r="3452" s="13" customFormat="1"/>
    <row r="3453" s="13" customFormat="1"/>
    <row r="3454" s="13" customFormat="1"/>
    <row r="3455" s="13" customFormat="1"/>
    <row r="3456" s="13" customFormat="1"/>
    <row r="3457" s="13" customFormat="1"/>
    <row r="3458" s="13" customFormat="1"/>
    <row r="3459" s="13" customFormat="1"/>
    <row r="3460" s="13" customFormat="1"/>
    <row r="3461" s="13" customFormat="1"/>
    <row r="3462" s="13" customFormat="1"/>
    <row r="3463" s="13" customFormat="1"/>
    <row r="3464" s="13" customFormat="1"/>
    <row r="3465" s="13" customFormat="1"/>
    <row r="3466" s="13" customFormat="1"/>
    <row r="3467" s="13" customFormat="1"/>
    <row r="3468" s="13" customFormat="1"/>
    <row r="3469" s="13" customFormat="1"/>
    <row r="3470" s="13" customFormat="1"/>
    <row r="3471" s="13" customFormat="1"/>
    <row r="3472" s="13" customFormat="1"/>
    <row r="3473" s="13" customFormat="1"/>
    <row r="3474" s="13" customFormat="1"/>
    <row r="3475" s="13" customFormat="1"/>
    <row r="3476" s="13" customFormat="1"/>
    <row r="3477" s="13" customFormat="1"/>
    <row r="3478" s="13" customFormat="1"/>
    <row r="3479" s="13" customFormat="1"/>
    <row r="3480" s="13" customFormat="1"/>
    <row r="3481" s="13" customFormat="1"/>
    <row r="3482" s="13" customFormat="1"/>
    <row r="3483" s="13" customFormat="1"/>
    <row r="3484" s="13" customFormat="1"/>
    <row r="3485" s="13" customFormat="1"/>
    <row r="3486" s="13" customFormat="1"/>
    <row r="3487" s="13" customFormat="1"/>
    <row r="3488" s="13" customFormat="1"/>
    <row r="3489" s="13" customFormat="1"/>
    <row r="3490" s="13" customFormat="1"/>
    <row r="3491" s="13" customFormat="1"/>
    <row r="3492" s="13" customFormat="1"/>
    <row r="3493" s="13" customFormat="1"/>
    <row r="3494" s="13" customFormat="1"/>
    <row r="3495" s="13" customFormat="1"/>
    <row r="3496" s="13" customFormat="1"/>
    <row r="3497" s="13" customFormat="1"/>
    <row r="3498" s="13" customFormat="1"/>
    <row r="3499" s="13" customFormat="1"/>
    <row r="3500" s="13" customFormat="1"/>
    <row r="3501" s="13" customFormat="1"/>
    <row r="3502" s="13" customFormat="1"/>
    <row r="3503" s="13" customFormat="1"/>
    <row r="3504" s="13" customFormat="1"/>
    <row r="3505" s="13" customFormat="1"/>
    <row r="3506" s="13" customFormat="1"/>
    <row r="3507" s="13" customFormat="1"/>
    <row r="3508" s="13" customFormat="1"/>
    <row r="3509" s="13" customFormat="1"/>
    <row r="3510" s="13" customFormat="1"/>
    <row r="3511" s="13" customFormat="1"/>
    <row r="3512" s="13" customFormat="1"/>
    <row r="3513" s="13" customFormat="1"/>
    <row r="3514" s="13" customFormat="1"/>
    <row r="3515" s="13" customFormat="1"/>
    <row r="3516" s="13" customFormat="1"/>
    <row r="3517" s="13" customFormat="1"/>
    <row r="3518" s="13" customFormat="1"/>
    <row r="3519" s="13" customFormat="1"/>
    <row r="3520" s="13" customFormat="1"/>
    <row r="3521" s="13" customFormat="1"/>
    <row r="3522" s="13" customFormat="1"/>
    <row r="3523" s="13" customFormat="1"/>
    <row r="3524" s="13" customFormat="1"/>
    <row r="3525" s="13" customFormat="1"/>
    <row r="3526" s="13" customFormat="1"/>
    <row r="3527" s="13" customFormat="1"/>
    <row r="3528" s="13" customFormat="1"/>
    <row r="3529" s="13" customFormat="1"/>
    <row r="3530" s="13" customFormat="1"/>
    <row r="3531" s="13" customFormat="1"/>
    <row r="3532" s="13" customFormat="1"/>
    <row r="3533" s="13" customFormat="1"/>
    <row r="3534" s="13" customFormat="1"/>
    <row r="3535" s="13" customFormat="1"/>
    <row r="3536" s="13" customFormat="1"/>
    <row r="3537" s="13" customFormat="1"/>
    <row r="3538" s="13" customFormat="1"/>
    <row r="3539" s="13" customFormat="1"/>
    <row r="3540" s="13" customFormat="1"/>
    <row r="3541" s="13" customFormat="1"/>
    <row r="3542" s="13" customFormat="1"/>
    <row r="3543" s="13" customFormat="1"/>
    <row r="3544" s="13" customFormat="1"/>
    <row r="3545" s="13" customFormat="1"/>
    <row r="3546" s="13" customFormat="1"/>
    <row r="3547" s="13" customFormat="1"/>
    <row r="3548" s="13" customFormat="1"/>
    <row r="3549" s="13" customFormat="1"/>
    <row r="3550" s="13" customFormat="1"/>
    <row r="3551" s="13" customFormat="1"/>
    <row r="3552" s="13" customFormat="1"/>
    <row r="3553" s="13" customFormat="1"/>
    <row r="3554" s="13" customFormat="1"/>
    <row r="3555" s="13" customFormat="1"/>
    <row r="3556" s="13" customFormat="1"/>
    <row r="3557" s="13" customFormat="1"/>
    <row r="3558" s="13" customFormat="1"/>
    <row r="3559" s="13" customFormat="1"/>
    <row r="3560" s="13" customFormat="1"/>
    <row r="3561" s="13" customFormat="1"/>
    <row r="3562" s="13" customFormat="1"/>
    <row r="3563" s="13" customFormat="1"/>
    <row r="3564" s="13" customFormat="1"/>
    <row r="3565" s="13" customFormat="1"/>
    <row r="3566" s="13" customFormat="1"/>
    <row r="3567" s="13" customFormat="1"/>
    <row r="3568" s="13" customFormat="1"/>
    <row r="3569" s="13" customFormat="1"/>
    <row r="3570" s="13" customFormat="1"/>
    <row r="3571" s="13" customFormat="1"/>
    <row r="3572" s="13" customFormat="1"/>
    <row r="3573" s="13" customFormat="1"/>
    <row r="3574" s="13" customFormat="1"/>
    <row r="3575" s="13" customFormat="1"/>
    <row r="3576" s="13" customFormat="1"/>
    <row r="3577" s="13" customFormat="1"/>
    <row r="3578" s="13" customFormat="1"/>
    <row r="3579" s="13" customFormat="1"/>
    <row r="3580" s="13" customFormat="1"/>
    <row r="3581" s="13" customFormat="1"/>
    <row r="3582" s="13" customFormat="1"/>
    <row r="3583" s="13" customFormat="1"/>
    <row r="3584" s="13" customFormat="1"/>
    <row r="3585" s="13" customFormat="1"/>
    <row r="3586" s="13" customFormat="1"/>
    <row r="3587" s="13" customFormat="1"/>
    <row r="3588" s="13" customFormat="1"/>
    <row r="3589" s="13" customFormat="1"/>
    <row r="3590" s="13" customFormat="1"/>
    <row r="3591" s="13" customFormat="1"/>
    <row r="3592" s="13" customFormat="1"/>
    <row r="3593" s="13" customFormat="1"/>
    <row r="3594" s="13" customFormat="1"/>
    <row r="3595" s="13" customFormat="1"/>
    <row r="3596" s="13" customFormat="1"/>
    <row r="3597" s="13" customFormat="1"/>
    <row r="3598" s="13" customFormat="1"/>
    <row r="3599" s="13" customFormat="1"/>
    <row r="3600" s="13" customFormat="1"/>
    <row r="3601" s="13" customFormat="1"/>
    <row r="3602" s="13" customFormat="1"/>
    <row r="3603" s="13" customFormat="1"/>
    <row r="3604" s="13" customFormat="1"/>
    <row r="3605" s="13" customFormat="1"/>
    <row r="3606" s="13" customFormat="1"/>
    <row r="3607" s="13" customFormat="1"/>
    <row r="3608" s="13" customFormat="1"/>
    <row r="3609" s="13" customFormat="1"/>
    <row r="3610" s="13" customFormat="1"/>
    <row r="3611" s="13" customFormat="1"/>
    <row r="3612" s="13" customFormat="1"/>
    <row r="3613" s="13" customFormat="1"/>
    <row r="3614" s="13" customFormat="1"/>
    <row r="3615" s="13" customFormat="1"/>
    <row r="3616" s="13" customFormat="1"/>
    <row r="3617" s="13" customFormat="1"/>
    <row r="3618" s="13" customFormat="1"/>
    <row r="3619" s="13" customFormat="1"/>
    <row r="3620" s="13" customFormat="1"/>
    <row r="3621" s="13" customFormat="1"/>
    <row r="3622" s="13" customFormat="1"/>
    <row r="3623" s="13" customFormat="1"/>
    <row r="3624" s="13" customFormat="1"/>
    <row r="3625" s="13" customFormat="1"/>
    <row r="3626" s="13" customFormat="1"/>
    <row r="3627" s="13" customFormat="1"/>
    <row r="3628" s="13" customFormat="1"/>
    <row r="3629" s="13" customFormat="1"/>
    <row r="3630" s="13" customFormat="1"/>
    <row r="3631" s="13" customFormat="1"/>
    <row r="3632" s="13" customFormat="1"/>
    <row r="3633" s="13" customFormat="1"/>
    <row r="3634" s="13" customFormat="1"/>
    <row r="3635" s="13" customFormat="1"/>
    <row r="3636" s="13" customFormat="1"/>
    <row r="3637" s="13" customFormat="1"/>
    <row r="3638" s="13" customFormat="1"/>
    <row r="3639" s="13" customFormat="1"/>
    <row r="3640" s="13" customFormat="1"/>
    <row r="3641" s="13" customFormat="1"/>
    <row r="3642" s="13" customFormat="1"/>
    <row r="3643" s="13" customFormat="1"/>
    <row r="3644" s="13" customFormat="1"/>
    <row r="3645" s="13" customFormat="1"/>
    <row r="3646" s="13" customFormat="1"/>
    <row r="3647" s="13" customFormat="1"/>
    <row r="3648" s="13" customFormat="1"/>
    <row r="3649" s="13" customFormat="1"/>
    <row r="3650" s="13" customFormat="1"/>
    <row r="3651" s="13" customFormat="1"/>
    <row r="3652" s="13" customFormat="1"/>
    <row r="3653" s="13" customFormat="1"/>
    <row r="3654" s="13" customFormat="1"/>
    <row r="3655" s="13" customFormat="1"/>
    <row r="3656" s="13" customFormat="1"/>
    <row r="3657" s="13" customFormat="1"/>
    <row r="3658" s="13" customFormat="1"/>
    <row r="3659" s="13" customFormat="1"/>
    <row r="3660" s="13" customFormat="1"/>
    <row r="3661" s="13" customFormat="1"/>
    <row r="3662" s="13" customFormat="1"/>
    <row r="3663" s="13" customFormat="1"/>
    <row r="3664" s="13" customFormat="1"/>
    <row r="3665" s="13" customFormat="1"/>
    <row r="3666" s="13" customFormat="1"/>
    <row r="3667" s="13" customFormat="1"/>
    <row r="3668" s="13" customFormat="1"/>
    <row r="3669" s="13" customFormat="1"/>
    <row r="3670" s="13" customFormat="1"/>
    <row r="3671" s="13" customFormat="1"/>
    <row r="3672" s="13" customFormat="1"/>
    <row r="3673" s="13" customFormat="1"/>
    <row r="3674" s="13" customFormat="1"/>
    <row r="3675" s="13" customFormat="1"/>
    <row r="3676" s="13" customFormat="1"/>
    <row r="3677" s="13" customFormat="1"/>
    <row r="3678" s="13" customFormat="1"/>
    <row r="3679" s="13" customFormat="1"/>
    <row r="3680" s="13" customFormat="1"/>
    <row r="3681" s="13" customFormat="1"/>
    <row r="3682" s="13" customFormat="1"/>
    <row r="3683" s="13" customFormat="1"/>
    <row r="3684" s="13" customFormat="1"/>
    <row r="3685" s="13" customFormat="1"/>
    <row r="3686" s="13" customFormat="1"/>
    <row r="3687" s="13" customFormat="1"/>
    <row r="3688" s="13" customFormat="1"/>
    <row r="3689" s="13" customFormat="1"/>
    <row r="3690" s="13" customFormat="1"/>
    <row r="3691" s="13" customFormat="1"/>
    <row r="3692" s="13" customFormat="1"/>
    <row r="3693" s="13" customFormat="1"/>
    <row r="3694" s="13" customFormat="1"/>
    <row r="3695" s="13" customFormat="1"/>
    <row r="3696" s="13" customFormat="1"/>
    <row r="3697" s="13" customFormat="1"/>
    <row r="3698" s="13" customFormat="1"/>
    <row r="3699" s="13" customFormat="1"/>
    <row r="3700" s="13" customFormat="1"/>
    <row r="3701" s="13" customFormat="1"/>
    <row r="3702" s="13" customFormat="1"/>
    <row r="3703" s="13" customFormat="1"/>
    <row r="3704" s="13" customFormat="1"/>
    <row r="3705" s="13" customFormat="1"/>
    <row r="3706" s="13" customFormat="1"/>
    <row r="3707" s="13" customFormat="1"/>
    <row r="3708" s="13" customFormat="1"/>
    <row r="3709" s="13" customFormat="1"/>
    <row r="3710" s="13" customFormat="1"/>
    <row r="3711" s="13" customFormat="1"/>
    <row r="3712" s="13" customFormat="1"/>
    <row r="3713" s="13" customFormat="1"/>
    <row r="3714" s="13" customFormat="1"/>
    <row r="3715" s="13" customFormat="1"/>
    <row r="3716" s="13" customFormat="1"/>
    <row r="3717" s="13" customFormat="1"/>
    <row r="3718" s="13" customFormat="1"/>
    <row r="3719" s="13" customFormat="1"/>
    <row r="3720" s="13" customFormat="1"/>
    <row r="3721" s="13" customFormat="1"/>
    <row r="3722" s="13" customFormat="1"/>
    <row r="3723" s="13" customFormat="1"/>
    <row r="3724" s="13" customFormat="1"/>
    <row r="3725" s="13" customFormat="1"/>
    <row r="3726" s="13" customFormat="1"/>
    <row r="3727" s="13" customFormat="1"/>
    <row r="3728" s="13" customFormat="1"/>
    <row r="3729" s="13" customFormat="1"/>
    <row r="3730" s="13" customFormat="1"/>
    <row r="3731" s="13" customFormat="1"/>
    <row r="3732" s="13" customFormat="1"/>
    <row r="3733" s="13" customFormat="1"/>
    <row r="3734" s="13" customFormat="1"/>
    <row r="3735" s="13" customFormat="1"/>
    <row r="3736" s="13" customFormat="1"/>
    <row r="3737" s="13" customFormat="1"/>
    <row r="3738" s="13" customFormat="1"/>
    <row r="3739" s="13" customFormat="1"/>
    <row r="3740" s="13" customFormat="1"/>
    <row r="3741" s="13" customFormat="1"/>
    <row r="3742" s="13" customFormat="1"/>
    <row r="3743" s="13" customFormat="1"/>
    <row r="3744" s="13" customFormat="1"/>
    <row r="3745" s="13" customFormat="1"/>
    <row r="3746" s="13" customFormat="1"/>
    <row r="3747" s="13" customFormat="1"/>
    <row r="3748" s="13" customFormat="1"/>
    <row r="3749" s="13" customFormat="1"/>
    <row r="3750" s="13" customFormat="1"/>
    <row r="3751" s="13" customFormat="1"/>
    <row r="3752" s="13" customFormat="1"/>
    <row r="3753" s="13" customFormat="1"/>
    <row r="3754" s="13" customFormat="1"/>
    <row r="3755" s="13" customFormat="1"/>
    <row r="3756" s="13" customFormat="1"/>
    <row r="3757" s="13" customFormat="1"/>
    <row r="3758" s="13" customFormat="1"/>
    <row r="3759" s="13" customFormat="1"/>
    <row r="3760" s="13" customFormat="1"/>
    <row r="3761" s="13" customFormat="1"/>
    <row r="3762" s="13" customFormat="1"/>
    <row r="3763" s="13" customFormat="1"/>
    <row r="3764" s="13" customFormat="1"/>
    <row r="3765" s="13" customFormat="1"/>
    <row r="3766" s="13" customFormat="1"/>
    <row r="3767" s="13" customFormat="1"/>
    <row r="3768" s="13" customFormat="1"/>
    <row r="3769" s="13" customFormat="1"/>
    <row r="3770" s="13" customFormat="1"/>
    <row r="3771" s="13" customFormat="1"/>
    <row r="3772" s="13" customFormat="1"/>
    <row r="3773" s="13" customFormat="1"/>
    <row r="3774" s="13" customFormat="1"/>
    <row r="3775" s="13" customFormat="1"/>
    <row r="3776" s="13" customFormat="1"/>
    <row r="3777" s="13" customFormat="1"/>
    <row r="3778" s="13" customFormat="1"/>
    <row r="3779" s="13" customFormat="1"/>
    <row r="3780" s="13" customFormat="1"/>
    <row r="3781" s="13" customFormat="1"/>
    <row r="3782" s="13" customFormat="1"/>
    <row r="3783" s="13" customFormat="1"/>
    <row r="3784" s="13" customFormat="1"/>
    <row r="3785" s="13" customFormat="1"/>
    <row r="3786" s="13" customFormat="1"/>
    <row r="3787" s="13" customFormat="1"/>
    <row r="3788" s="13" customFormat="1"/>
    <row r="3789" s="13" customFormat="1"/>
    <row r="3790" s="13" customFormat="1"/>
    <row r="3791" s="13" customFormat="1"/>
    <row r="3792" s="13" customFormat="1"/>
    <row r="3793" s="13" customFormat="1"/>
    <row r="3794" s="13" customFormat="1"/>
    <row r="3795" s="13" customFormat="1"/>
    <row r="3796" s="13" customFormat="1"/>
    <row r="3797" s="13" customFormat="1"/>
    <row r="3798" s="13" customFormat="1"/>
    <row r="3799" s="13" customFormat="1"/>
    <row r="3800" s="13" customFormat="1"/>
    <row r="3801" s="13" customFormat="1"/>
    <row r="3802" s="13" customFormat="1"/>
    <row r="3803" s="13" customFormat="1"/>
    <row r="3804" s="13" customFormat="1"/>
    <row r="3805" s="13" customFormat="1"/>
    <row r="3806" s="13" customFormat="1"/>
    <row r="3807" s="13" customFormat="1"/>
    <row r="3808" s="13" customFormat="1"/>
    <row r="3809" s="13" customFormat="1"/>
    <row r="3810" s="13" customFormat="1"/>
    <row r="3811" s="13" customFormat="1"/>
    <row r="3812" s="13" customFormat="1"/>
    <row r="3813" s="13" customFormat="1"/>
    <row r="3814" s="13" customFormat="1"/>
    <row r="3815" s="13" customFormat="1"/>
    <row r="3816" s="13" customFormat="1"/>
    <row r="3817" s="13" customFormat="1"/>
    <row r="3818" s="13" customFormat="1"/>
    <row r="3819" s="13" customFormat="1"/>
    <row r="3820" s="13" customFormat="1"/>
    <row r="3821" s="13" customFormat="1"/>
    <row r="3822" s="13" customFormat="1"/>
    <row r="3823" s="13" customFormat="1"/>
    <row r="3824" s="13" customFormat="1"/>
    <row r="3825" s="13" customFormat="1"/>
    <row r="3826" s="13" customFormat="1"/>
    <row r="3827" s="13" customFormat="1"/>
    <row r="3828" s="13" customFormat="1"/>
    <row r="3829" s="13" customFormat="1"/>
    <row r="3830" s="13" customFormat="1"/>
    <row r="3831" s="13" customFormat="1"/>
    <row r="3832" s="13" customFormat="1"/>
    <row r="3833" s="13" customFormat="1"/>
    <row r="3834" s="13" customFormat="1"/>
    <row r="3835" s="13" customFormat="1"/>
    <row r="3836" s="13" customFormat="1"/>
    <row r="3837" s="13" customFormat="1"/>
    <row r="3838" s="13" customFormat="1"/>
    <row r="3839" s="13" customFormat="1"/>
    <row r="3840" s="13" customFormat="1"/>
    <row r="3841" s="13" customFormat="1"/>
    <row r="3842" s="13" customFormat="1"/>
    <row r="3843" s="13" customFormat="1"/>
    <row r="3844" s="13" customFormat="1"/>
    <row r="3845" s="13" customFormat="1"/>
    <row r="3846" s="13" customFormat="1"/>
    <row r="3847" s="13" customFormat="1"/>
    <row r="3848" s="13" customFormat="1"/>
    <row r="3849" s="13" customFormat="1"/>
    <row r="3850" s="13" customFormat="1"/>
    <row r="3851" s="13" customFormat="1"/>
    <row r="3852" s="13" customFormat="1"/>
    <row r="3853" s="13" customFormat="1"/>
    <row r="3854" s="13" customFormat="1"/>
    <row r="3855" s="13" customFormat="1"/>
    <row r="3856" s="13" customFormat="1"/>
    <row r="3857" s="13" customFormat="1"/>
    <row r="3858" s="13" customFormat="1"/>
    <row r="3859" s="13" customFormat="1"/>
    <row r="3860" s="13" customFormat="1"/>
    <row r="3861" s="13" customFormat="1"/>
    <row r="3862" s="13" customFormat="1"/>
    <row r="3863" s="13" customFormat="1"/>
    <row r="3864" s="13" customFormat="1"/>
    <row r="3865" s="13" customFormat="1"/>
    <row r="3866" s="13" customFormat="1"/>
    <row r="3867" s="13" customFormat="1"/>
    <row r="3868" s="13" customFormat="1"/>
    <row r="3869" s="13" customFormat="1"/>
    <row r="3870" s="13" customFormat="1"/>
    <row r="3871" s="13" customFormat="1"/>
    <row r="3872" s="13" customFormat="1"/>
    <row r="3873" s="13" customFormat="1"/>
    <row r="3874" s="13" customFormat="1"/>
    <row r="3875" s="13" customFormat="1"/>
    <row r="3876" s="13" customFormat="1"/>
    <row r="3877" s="13" customFormat="1"/>
    <row r="3878" s="13" customFormat="1"/>
    <row r="3879" s="13" customFormat="1"/>
    <row r="3880" s="13" customFormat="1"/>
    <row r="3881" s="13" customFormat="1"/>
    <row r="3882" s="13" customFormat="1"/>
    <row r="3883" s="13" customFormat="1"/>
    <row r="3884" s="13" customFormat="1"/>
    <row r="3885" s="13" customFormat="1"/>
    <row r="3886" s="13" customFormat="1"/>
    <row r="3887" s="13" customFormat="1"/>
    <row r="3888" s="13" customFormat="1"/>
    <row r="3889" s="13" customFormat="1"/>
    <row r="3890" s="13" customFormat="1"/>
    <row r="3891" s="13" customFormat="1"/>
    <row r="3892" s="13" customFormat="1"/>
    <row r="3893" s="13" customFormat="1"/>
    <row r="3894" s="13" customFormat="1"/>
    <row r="3895" s="13" customFormat="1"/>
    <row r="3896" s="13" customFormat="1"/>
    <row r="3897" s="13" customFormat="1"/>
    <row r="3898" s="13" customFormat="1"/>
    <row r="3899" s="13" customFormat="1"/>
    <row r="3900" s="13" customFormat="1"/>
    <row r="3901" s="13" customFormat="1"/>
    <row r="3902" s="13" customFormat="1"/>
    <row r="3903" s="13" customFormat="1"/>
    <row r="3904" s="13" customFormat="1"/>
    <row r="3905" s="13" customFormat="1"/>
    <row r="3906" s="13" customFormat="1"/>
    <row r="3907" s="13" customFormat="1"/>
    <row r="3908" s="13" customFormat="1"/>
    <row r="3909" s="13" customFormat="1"/>
    <row r="3910" s="13" customFormat="1"/>
    <row r="3911" s="13" customFormat="1"/>
    <row r="3912" s="13" customFormat="1"/>
    <row r="3913" s="13" customFormat="1"/>
    <row r="3914" s="13" customFormat="1"/>
    <row r="3915" s="13" customFormat="1"/>
    <row r="3916" s="13" customFormat="1"/>
    <row r="3917" s="13" customFormat="1"/>
    <row r="3918" s="13" customFormat="1"/>
    <row r="3919" s="13" customFormat="1"/>
    <row r="3920" s="13" customFormat="1"/>
    <row r="3921" s="13" customFormat="1"/>
    <row r="3922" s="13" customFormat="1"/>
    <row r="3923" s="13" customFormat="1"/>
    <row r="3924" s="13" customFormat="1"/>
    <row r="3925" s="13" customFormat="1"/>
    <row r="3926" s="13" customFormat="1"/>
    <row r="3927" s="13" customFormat="1"/>
    <row r="3928" s="13" customFormat="1"/>
    <row r="3929" s="13" customFormat="1"/>
    <row r="3930" s="13" customFormat="1"/>
    <row r="3931" s="13" customFormat="1"/>
    <row r="3932" s="13" customFormat="1"/>
    <row r="3933" s="13" customFormat="1"/>
    <row r="3934" s="13" customFormat="1"/>
    <row r="3935" s="13" customFormat="1"/>
    <row r="3936" s="13" customFormat="1"/>
    <row r="3937" s="13" customFormat="1"/>
    <row r="3938" s="13" customFormat="1"/>
    <row r="3939" s="13" customFormat="1"/>
    <row r="3940" s="13" customFormat="1"/>
    <row r="3941" s="13" customFormat="1"/>
    <row r="3942" s="13" customFormat="1"/>
    <row r="3943" s="13" customFormat="1"/>
    <row r="3944" s="13" customFormat="1"/>
    <row r="3945" s="13" customFormat="1"/>
    <row r="3946" s="13" customFormat="1"/>
    <row r="3947" s="13" customFormat="1"/>
    <row r="3948" s="13" customFormat="1"/>
    <row r="3949" s="13" customFormat="1"/>
    <row r="3950" s="13" customFormat="1"/>
    <row r="3951" s="13" customFormat="1"/>
    <row r="3952" s="13" customFormat="1"/>
    <row r="3953" s="13" customFormat="1"/>
    <row r="3954" s="13" customFormat="1"/>
    <row r="3955" s="13" customFormat="1"/>
    <row r="3956" s="13" customFormat="1"/>
    <row r="3957" s="13" customFormat="1"/>
    <row r="3958" s="13" customFormat="1"/>
    <row r="3959" s="13" customFormat="1"/>
    <row r="3960" s="13" customFormat="1"/>
    <row r="3961" s="13" customFormat="1"/>
    <row r="3962" s="13" customFormat="1"/>
    <row r="3963" s="13" customFormat="1"/>
    <row r="3964" s="13" customFormat="1"/>
    <row r="3965" s="13" customFormat="1"/>
    <row r="3966" s="13" customFormat="1"/>
    <row r="3967" s="13" customFormat="1"/>
    <row r="3968" s="13" customFormat="1"/>
    <row r="3969" s="13" customFormat="1"/>
    <row r="3970" s="13" customFormat="1"/>
    <row r="3971" s="13" customFormat="1"/>
    <row r="3972" s="13" customFormat="1"/>
    <row r="3973" s="13" customFormat="1"/>
    <row r="3974" s="13" customFormat="1"/>
    <row r="3975" s="13" customFormat="1"/>
    <row r="3976" s="13" customFormat="1"/>
    <row r="3977" s="13" customFormat="1"/>
    <row r="3978" s="13" customFormat="1"/>
    <row r="3979" s="13" customFormat="1"/>
    <row r="3980" s="13" customFormat="1"/>
    <row r="3981" s="13" customFormat="1"/>
    <row r="3982" s="13" customFormat="1"/>
    <row r="3983" s="13" customFormat="1"/>
    <row r="3984" s="13" customFormat="1"/>
    <row r="3985" s="13" customFormat="1"/>
    <row r="3986" s="13" customFormat="1"/>
    <row r="3987" s="13" customFormat="1"/>
    <row r="3988" s="13" customFormat="1"/>
    <row r="3989" s="13" customFormat="1"/>
    <row r="3990" s="13" customFormat="1"/>
    <row r="3991" s="13" customFormat="1"/>
    <row r="3992" s="13" customFormat="1"/>
    <row r="3993" s="13" customFormat="1"/>
    <row r="3994" s="13" customFormat="1"/>
    <row r="3995" s="13" customFormat="1"/>
    <row r="3996" s="13" customFormat="1"/>
    <row r="3997" s="13" customFormat="1"/>
    <row r="3998" s="13" customFormat="1"/>
    <row r="3999" s="13" customFormat="1"/>
    <row r="4000" s="13" customFormat="1"/>
    <row r="4001" s="13" customFormat="1"/>
    <row r="4002" s="13" customFormat="1"/>
    <row r="4003" s="13" customFormat="1"/>
    <row r="4004" s="13" customFormat="1"/>
    <row r="4005" s="13" customFormat="1"/>
    <row r="4006" s="13" customFormat="1"/>
    <row r="4007" s="13" customFormat="1"/>
    <row r="4008" s="13" customFormat="1"/>
    <row r="4009" s="13" customFormat="1"/>
    <row r="4010" s="13" customFormat="1"/>
    <row r="4011" s="13" customFormat="1"/>
    <row r="4012" s="13" customFormat="1"/>
    <row r="4013" s="13" customFormat="1"/>
    <row r="4014" s="13" customFormat="1"/>
    <row r="4015" s="13" customFormat="1"/>
    <row r="4016" s="13" customFormat="1"/>
    <row r="4017" s="13" customFormat="1"/>
    <row r="4018" s="13" customFormat="1"/>
    <row r="4019" s="13" customFormat="1"/>
    <row r="4020" s="13" customFormat="1"/>
    <row r="4021" s="13" customFormat="1"/>
    <row r="4022" s="13" customFormat="1"/>
    <row r="4023" s="13" customFormat="1"/>
    <row r="4024" s="13" customFormat="1"/>
    <row r="4025" s="13" customFormat="1"/>
    <row r="4026" s="13" customFormat="1"/>
    <row r="4027" s="13" customFormat="1"/>
    <row r="4028" s="13" customFormat="1"/>
    <row r="4029" s="13" customFormat="1"/>
    <row r="4030" s="13" customFormat="1"/>
    <row r="4031" s="13" customFormat="1"/>
    <row r="4032" s="13" customFormat="1"/>
    <row r="4033" s="13" customFormat="1"/>
    <row r="4034" s="13" customFormat="1"/>
    <row r="4035" s="13" customFormat="1"/>
    <row r="4036" s="13" customFormat="1"/>
    <row r="4037" s="13" customFormat="1"/>
    <row r="4038" s="13" customFormat="1"/>
    <row r="4039" s="13" customFormat="1"/>
    <row r="4040" s="13" customFormat="1"/>
    <row r="4041" s="13" customFormat="1"/>
    <row r="4042" s="13" customFormat="1"/>
    <row r="4043" s="13" customFormat="1"/>
    <row r="4044" s="13" customFormat="1"/>
    <row r="4045" s="13" customFormat="1"/>
    <row r="4046" s="13" customFormat="1"/>
    <row r="4047" s="13" customFormat="1"/>
    <row r="4048" s="13" customFormat="1"/>
    <row r="4049" s="13" customFormat="1"/>
    <row r="4050" s="13" customFormat="1"/>
    <row r="4051" s="13" customFormat="1"/>
    <row r="4052" s="13" customFormat="1"/>
    <row r="4053" s="13" customFormat="1"/>
    <row r="4054" s="13" customFormat="1"/>
    <row r="4055" s="13" customFormat="1"/>
    <row r="4056" s="13" customFormat="1"/>
    <row r="4057" s="13" customFormat="1"/>
    <row r="4058" s="13" customFormat="1"/>
    <row r="4059" s="13" customFormat="1"/>
    <row r="4060" s="13" customFormat="1"/>
    <row r="4061" s="13" customFormat="1"/>
    <row r="4062" s="13" customFormat="1"/>
    <row r="4063" s="13" customFormat="1"/>
    <row r="4064" s="13" customFormat="1"/>
    <row r="4065" s="13" customFormat="1"/>
    <row r="4066" s="13" customFormat="1"/>
    <row r="4067" s="13" customFormat="1"/>
    <row r="4068" s="13" customFormat="1"/>
    <row r="4069" s="13" customFormat="1"/>
    <row r="4070" s="13" customFormat="1"/>
    <row r="4071" s="13" customFormat="1"/>
    <row r="4072" s="13" customFormat="1"/>
    <row r="4073" s="13" customFormat="1"/>
    <row r="4074" s="13" customFormat="1"/>
    <row r="4075" s="13" customFormat="1"/>
    <row r="4076" s="13" customFormat="1"/>
    <row r="4077" s="13" customFormat="1"/>
    <row r="4078" s="13" customFormat="1"/>
    <row r="4079" s="13" customFormat="1"/>
    <row r="4080" s="13" customFormat="1"/>
    <row r="4081" s="13" customFormat="1"/>
    <row r="4082" s="13" customFormat="1"/>
    <row r="4083" s="13" customFormat="1"/>
    <row r="4084" s="13" customFormat="1"/>
    <row r="4085" s="13" customFormat="1"/>
    <row r="4086" s="13" customFormat="1"/>
    <row r="4087" s="13" customFormat="1"/>
    <row r="4088" s="13" customFormat="1"/>
    <row r="4089" s="13" customFormat="1"/>
    <row r="4090" s="13" customFormat="1"/>
    <row r="4091" s="13" customFormat="1"/>
    <row r="4092" s="13" customFormat="1"/>
    <row r="4093" s="13" customFormat="1"/>
    <row r="4094" s="13" customFormat="1"/>
    <row r="4095" s="13" customFormat="1"/>
    <row r="4096" s="13" customFormat="1"/>
    <row r="4097" s="13" customFormat="1"/>
    <row r="4098" s="13" customFormat="1"/>
    <row r="4099" s="13" customFormat="1"/>
    <row r="4100" s="13" customFormat="1"/>
    <row r="4101" s="13" customFormat="1"/>
    <row r="4102" s="13" customFormat="1"/>
    <row r="4103" s="13" customFormat="1"/>
    <row r="4104" s="13" customFormat="1"/>
    <row r="4105" s="13" customFormat="1"/>
    <row r="4106" s="13" customFormat="1"/>
    <row r="4107" s="13" customFormat="1"/>
    <row r="4108" s="13" customFormat="1"/>
    <row r="4109" s="13" customFormat="1"/>
    <row r="4110" s="13" customFormat="1"/>
    <row r="4111" s="13" customFormat="1"/>
    <row r="4112" s="13" customFormat="1"/>
    <row r="4113" s="13" customFormat="1"/>
    <row r="4114" s="13" customFormat="1"/>
    <row r="4115" s="13" customFormat="1"/>
    <row r="4116" s="13" customFormat="1"/>
    <row r="4117" s="13" customFormat="1"/>
    <row r="4118" s="13" customFormat="1"/>
    <row r="4119" s="13" customFormat="1"/>
    <row r="4120" s="13" customFormat="1"/>
    <row r="4121" s="13" customFormat="1"/>
    <row r="4122" s="13" customFormat="1"/>
    <row r="4123" s="13" customFormat="1"/>
    <row r="4124" s="13" customFormat="1"/>
    <row r="4125" s="13" customFormat="1"/>
    <row r="4126" s="13" customFormat="1"/>
    <row r="4127" s="13" customFormat="1"/>
    <row r="4128" s="13" customFormat="1"/>
    <row r="4129" s="13" customFormat="1"/>
    <row r="4130" s="13" customFormat="1"/>
    <row r="4131" s="13" customFormat="1"/>
    <row r="4132" s="13" customFormat="1"/>
    <row r="4133" s="13" customFormat="1"/>
    <row r="4134" s="13" customFormat="1"/>
    <row r="4135" s="13" customFormat="1"/>
    <row r="4136" s="13" customFormat="1"/>
    <row r="4137" s="13" customFormat="1"/>
    <row r="4138" s="13" customFormat="1"/>
    <row r="4139" s="13" customFormat="1"/>
    <row r="4140" s="13" customFormat="1"/>
    <row r="4141" s="13" customFormat="1"/>
    <row r="4142" s="13" customFormat="1"/>
    <row r="4143" s="13" customFormat="1"/>
    <row r="4144" s="13" customFormat="1"/>
    <row r="4145" s="13" customFormat="1"/>
    <row r="4146" s="13" customFormat="1"/>
    <row r="4147" s="13" customFormat="1"/>
    <row r="4148" s="13" customFormat="1"/>
    <row r="4149" s="13" customFormat="1"/>
    <row r="4150" s="13" customFormat="1"/>
    <row r="4151" s="13" customFormat="1"/>
    <row r="4152" s="13" customFormat="1"/>
    <row r="4153" s="13" customFormat="1"/>
    <row r="4154" s="13" customFormat="1"/>
    <row r="4155" s="13" customFormat="1"/>
    <row r="4156" s="13" customFormat="1"/>
    <row r="4157" s="13" customFormat="1"/>
    <row r="4158" s="13" customFormat="1"/>
    <row r="4159" s="13" customFormat="1"/>
    <row r="4160" s="13" customFormat="1"/>
    <row r="4161" s="13" customFormat="1"/>
    <row r="4162" s="13" customFormat="1"/>
    <row r="4163" s="13" customFormat="1"/>
    <row r="4164" s="13" customFormat="1"/>
    <row r="4165" s="13" customFormat="1"/>
    <row r="4166" s="13" customFormat="1"/>
    <row r="4167" s="13" customFormat="1"/>
    <row r="4168" s="13" customFormat="1"/>
    <row r="4169" s="13" customFormat="1"/>
    <row r="4170" s="13" customFormat="1"/>
    <row r="4171" s="13" customFormat="1"/>
    <row r="4172" s="13" customFormat="1"/>
    <row r="4173" s="13" customFormat="1"/>
    <row r="4174" s="13" customFormat="1"/>
    <row r="4175" s="13" customFormat="1"/>
    <row r="4176" s="13" customFormat="1"/>
    <row r="4177" s="13" customFormat="1"/>
    <row r="4178" s="13" customFormat="1"/>
    <row r="4179" s="13" customFormat="1"/>
    <row r="4180" s="13" customFormat="1"/>
    <row r="4181" s="13" customFormat="1"/>
    <row r="4182" s="13" customFormat="1"/>
    <row r="4183" s="13" customFormat="1"/>
    <row r="4184" s="13" customFormat="1"/>
    <row r="4185" s="13" customFormat="1"/>
    <row r="4186" s="13" customFormat="1"/>
    <row r="4187" s="13" customFormat="1"/>
    <row r="4188" s="13" customFormat="1"/>
    <row r="4189" s="13" customFormat="1"/>
    <row r="4190" s="13" customFormat="1"/>
    <row r="4191" s="13" customFormat="1"/>
    <row r="4192" s="13" customFormat="1"/>
    <row r="4193" s="13" customFormat="1"/>
    <row r="4194" s="13" customFormat="1"/>
    <row r="4195" s="13" customFormat="1"/>
    <row r="4196" s="13" customFormat="1"/>
    <row r="4197" s="13" customFormat="1"/>
    <row r="4198" s="13" customFormat="1"/>
    <row r="4199" s="13" customFormat="1"/>
    <row r="4200" s="13" customFormat="1"/>
    <row r="4201" s="13" customFormat="1"/>
    <row r="4202" s="13" customFormat="1"/>
    <row r="4203" s="13" customFormat="1"/>
    <row r="4204" s="13" customFormat="1"/>
    <row r="4205" s="13" customFormat="1"/>
    <row r="4206" s="13" customFormat="1"/>
    <row r="4207" s="13" customFormat="1"/>
    <row r="4208" s="13" customFormat="1"/>
    <row r="4209" s="13" customFormat="1"/>
    <row r="4210" s="13" customFormat="1"/>
    <row r="4211" s="13" customFormat="1"/>
    <row r="4212" s="13" customFormat="1"/>
    <row r="4213" s="13" customFormat="1"/>
    <row r="4214" s="13" customFormat="1"/>
    <row r="4215" s="13" customFormat="1"/>
    <row r="4216" s="13" customFormat="1"/>
    <row r="4217" s="13" customFormat="1"/>
    <row r="4218" s="13" customFormat="1"/>
    <row r="4219" s="13" customFormat="1"/>
    <row r="4220" s="13" customFormat="1"/>
    <row r="4221" s="13" customFormat="1"/>
    <row r="4222" s="13" customFormat="1"/>
    <row r="4223" s="13" customFormat="1"/>
    <row r="4224" s="13" customFormat="1"/>
    <row r="4225" s="13" customFormat="1"/>
    <row r="4226" s="13" customFormat="1"/>
    <row r="4227" s="13" customFormat="1"/>
    <row r="4228" s="13" customFormat="1"/>
    <row r="4229" s="13" customFormat="1"/>
    <row r="4230" s="13" customFormat="1"/>
    <row r="4231" s="13" customFormat="1"/>
    <row r="4232" s="13" customFormat="1"/>
    <row r="4233" s="13" customFormat="1"/>
    <row r="4234" s="13" customFormat="1"/>
    <row r="4235" s="13" customFormat="1"/>
    <row r="4236" s="13" customFormat="1"/>
    <row r="4237" s="13" customFormat="1"/>
    <row r="4238" s="13" customFormat="1"/>
    <row r="4239" s="13" customFormat="1"/>
    <row r="4240" s="13" customFormat="1"/>
    <row r="4241" s="13" customFormat="1"/>
    <row r="4242" s="13" customFormat="1"/>
    <row r="4243" s="13" customFormat="1"/>
    <row r="4244" s="13" customFormat="1"/>
    <row r="4245" s="13" customFormat="1"/>
    <row r="4246" s="13" customFormat="1"/>
    <row r="4247" s="13" customFormat="1"/>
    <row r="4248" s="13" customFormat="1"/>
    <row r="4249" s="13" customFormat="1"/>
    <row r="4250" s="13" customFormat="1"/>
    <row r="4251" s="13" customFormat="1"/>
    <row r="4252" s="13" customFormat="1"/>
    <row r="4253" s="13" customFormat="1"/>
    <row r="4254" s="13" customFormat="1"/>
    <row r="4255" s="13" customFormat="1"/>
    <row r="4256" s="13" customFormat="1"/>
    <row r="4257" s="13" customFormat="1"/>
    <row r="4258" s="13" customFormat="1"/>
    <row r="4259" s="13" customFormat="1"/>
    <row r="4260" s="13" customFormat="1"/>
    <row r="4261" s="13" customFormat="1"/>
    <row r="4262" s="13" customFormat="1"/>
    <row r="4263" s="13" customFormat="1"/>
    <row r="4264" s="13" customFormat="1"/>
    <row r="4265" s="13" customFormat="1"/>
    <row r="4266" s="13" customFormat="1"/>
    <row r="4267" s="13" customFormat="1"/>
    <row r="4268" s="13" customFormat="1"/>
    <row r="4269" s="13" customFormat="1"/>
    <row r="4270" s="13" customFormat="1"/>
    <row r="4271" s="13" customFormat="1"/>
    <row r="4272" s="13" customFormat="1"/>
    <row r="4273" s="13" customFormat="1"/>
    <row r="4274" s="13" customFormat="1"/>
    <row r="4275" s="13" customFormat="1"/>
    <row r="4276" s="13" customFormat="1"/>
    <row r="4277" s="13" customFormat="1"/>
    <row r="4278" s="13" customFormat="1"/>
    <row r="4279" s="13" customFormat="1"/>
    <row r="4280" s="13" customFormat="1"/>
    <row r="4281" s="13" customFormat="1"/>
    <row r="4282" s="13" customFormat="1"/>
    <row r="4283" s="13" customFormat="1"/>
    <row r="4284" s="13" customFormat="1"/>
    <row r="4285" s="13" customFormat="1"/>
    <row r="4286" s="13" customFormat="1"/>
    <row r="4287" s="13" customFormat="1"/>
    <row r="4288" s="13" customFormat="1"/>
    <row r="4289" s="13" customFormat="1"/>
    <row r="4290" s="13" customFormat="1"/>
    <row r="4291" s="13" customFormat="1"/>
    <row r="4292" s="13" customFormat="1"/>
    <row r="4293" s="13" customFormat="1"/>
    <row r="4294" s="13" customFormat="1"/>
    <row r="4295" s="13" customFormat="1"/>
    <row r="4296" s="13" customFormat="1"/>
    <row r="4297" s="13" customFormat="1"/>
    <row r="4298" s="13" customFormat="1"/>
    <row r="4299" s="13" customFormat="1"/>
    <row r="4300" s="13" customFormat="1"/>
    <row r="4301" s="13" customFormat="1"/>
    <row r="4302" s="13" customFormat="1"/>
    <row r="4303" s="13" customFormat="1"/>
    <row r="4304" s="13" customFormat="1"/>
    <row r="4305" s="13" customFormat="1"/>
    <row r="4306" s="13" customFormat="1"/>
    <row r="4307" s="13" customFormat="1"/>
    <row r="4308" s="13" customFormat="1"/>
    <row r="4309" s="13" customFormat="1"/>
    <row r="4310" s="13" customFormat="1"/>
    <row r="4311" s="13" customFormat="1"/>
    <row r="4312" s="13" customFormat="1"/>
    <row r="4313" s="13" customFormat="1"/>
    <row r="4314" s="13" customFormat="1"/>
    <row r="4315" s="13" customFormat="1"/>
    <row r="4316" s="13" customFormat="1"/>
    <row r="4317" s="13" customFormat="1"/>
    <row r="4318" s="13" customFormat="1"/>
    <row r="4319" s="13" customFormat="1"/>
    <row r="4320" s="13" customFormat="1"/>
    <row r="4321" s="13" customFormat="1"/>
    <row r="4322" s="13" customFormat="1"/>
    <row r="4323" s="13" customFormat="1"/>
    <row r="4324" s="13" customFormat="1"/>
    <row r="4325" s="13" customFormat="1"/>
    <row r="4326" s="13" customFormat="1"/>
    <row r="4327" s="13" customFormat="1"/>
    <row r="4328" s="13" customFormat="1"/>
    <row r="4329" s="13" customFormat="1"/>
    <row r="4330" s="13" customFormat="1"/>
    <row r="4331" s="13" customFormat="1"/>
    <row r="4332" s="13" customFormat="1"/>
    <row r="4333" s="13" customFormat="1"/>
    <row r="4334" s="13" customFormat="1"/>
    <row r="4335" s="13" customFormat="1"/>
    <row r="4336" s="13" customFormat="1"/>
    <row r="4337" s="13" customFormat="1"/>
    <row r="4338" s="13" customFormat="1"/>
    <row r="4339" s="13" customFormat="1"/>
    <row r="4340" s="13" customFormat="1"/>
    <row r="4341" s="13" customFormat="1"/>
    <row r="4342" s="13" customFormat="1"/>
    <row r="4343" s="13" customFormat="1"/>
    <row r="4344" s="13" customFormat="1"/>
    <row r="4345" s="13" customFormat="1"/>
    <row r="4346" s="13" customFormat="1"/>
    <row r="4347" s="13" customFormat="1"/>
    <row r="4348" s="13" customFormat="1"/>
    <row r="4349" s="13" customFormat="1"/>
    <row r="4350" s="13" customFormat="1"/>
    <row r="4351" s="13" customFormat="1"/>
    <row r="4352" s="13" customFormat="1"/>
    <row r="4353" s="13" customFormat="1"/>
    <row r="4354" s="13" customFormat="1"/>
    <row r="4355" s="13" customFormat="1"/>
    <row r="4356" s="13" customFormat="1"/>
    <row r="4357" s="13" customFormat="1"/>
    <row r="4358" s="13" customFormat="1"/>
    <row r="4359" s="13" customFormat="1"/>
    <row r="4360" s="13" customFormat="1"/>
    <row r="4361" s="13" customFormat="1"/>
    <row r="4362" s="13" customFormat="1"/>
    <row r="4363" s="13" customFormat="1"/>
    <row r="4364" s="13" customFormat="1"/>
    <row r="4365" s="13" customFormat="1"/>
    <row r="4366" s="13" customFormat="1"/>
    <row r="4367" s="13" customFormat="1"/>
    <row r="4368" s="13" customFormat="1"/>
    <row r="4369" s="13" customFormat="1"/>
    <row r="4370" s="13" customFormat="1"/>
    <row r="4371" s="13" customFormat="1"/>
    <row r="4372" s="13" customFormat="1"/>
    <row r="4373" s="13" customFormat="1"/>
    <row r="4374" s="13" customFormat="1"/>
    <row r="4375" s="13" customFormat="1"/>
    <row r="4376" s="13" customFormat="1"/>
    <row r="4377" s="13" customFormat="1"/>
    <row r="4378" s="13" customFormat="1"/>
    <row r="4379" s="13" customFormat="1"/>
    <row r="4380" s="13" customFormat="1"/>
    <row r="4381" s="13" customFormat="1"/>
    <row r="4382" s="13" customFormat="1"/>
    <row r="4383" s="13" customFormat="1"/>
    <row r="4384" s="13" customFormat="1"/>
    <row r="4385" s="13" customFormat="1"/>
    <row r="4386" s="13" customFormat="1"/>
    <row r="4387" s="13" customFormat="1"/>
    <row r="4388" s="13" customFormat="1"/>
    <row r="4389" s="13" customFormat="1"/>
    <row r="4390" s="13" customFormat="1"/>
    <row r="4391" s="13" customFormat="1"/>
    <row r="4392" s="13" customFormat="1"/>
    <row r="4393" s="13" customFormat="1"/>
    <row r="4394" s="13" customFormat="1"/>
    <row r="4395" s="13" customFormat="1"/>
    <row r="4396" s="13" customFormat="1"/>
    <row r="4397" s="13" customFormat="1"/>
    <row r="4398" s="13" customFormat="1"/>
    <row r="4399" s="13" customFormat="1"/>
    <row r="4400" s="13" customFormat="1"/>
    <row r="4401" s="13" customFormat="1"/>
    <row r="4402" s="13" customFormat="1"/>
    <row r="4403" s="13" customFormat="1"/>
    <row r="4404" s="13" customFormat="1"/>
    <row r="4405" s="13" customFormat="1"/>
    <row r="4406" s="13" customFormat="1"/>
    <row r="4407" s="13" customFormat="1"/>
    <row r="4408" s="13" customFormat="1"/>
    <row r="4409" s="13" customFormat="1"/>
    <row r="4410" s="13" customFormat="1"/>
    <row r="4411" s="13" customFormat="1"/>
    <row r="4412" s="13" customFormat="1"/>
    <row r="4413" s="13" customFormat="1"/>
    <row r="4414" s="13" customFormat="1"/>
    <row r="4415" s="13" customFormat="1"/>
    <row r="4416" s="13" customFormat="1"/>
    <row r="4417" s="13" customFormat="1"/>
    <row r="4418" s="13" customFormat="1"/>
    <row r="4419" s="13" customFormat="1"/>
    <row r="4420" s="13" customFormat="1"/>
    <row r="4421" s="13" customFormat="1"/>
    <row r="4422" s="13" customFormat="1"/>
    <row r="4423" s="13" customFormat="1"/>
    <row r="4424" s="13" customFormat="1"/>
    <row r="4425" s="13" customFormat="1"/>
    <row r="4426" s="13" customFormat="1"/>
    <row r="4427" s="13" customFormat="1"/>
    <row r="4428" s="13" customFormat="1"/>
    <row r="4429" s="13" customFormat="1"/>
    <row r="4430" s="13" customFormat="1"/>
    <row r="4431" s="13" customFormat="1"/>
    <row r="4432" s="13" customFormat="1"/>
    <row r="4433" s="13" customFormat="1"/>
    <row r="4434" s="13" customFormat="1"/>
    <row r="4435" s="13" customFormat="1"/>
    <row r="4436" s="13" customFormat="1"/>
    <row r="4437" s="13" customFormat="1"/>
    <row r="4438" s="13" customFormat="1"/>
    <row r="4439" s="13" customFormat="1"/>
    <row r="4440" s="13" customFormat="1"/>
    <row r="4441" s="13" customFormat="1"/>
    <row r="4442" s="13" customFormat="1"/>
    <row r="4443" s="13" customFormat="1"/>
    <row r="4444" s="13" customFormat="1"/>
    <row r="4445" s="13" customFormat="1"/>
    <row r="4446" s="13" customFormat="1"/>
    <row r="4447" s="13" customFormat="1"/>
    <row r="4448" s="13" customFormat="1"/>
    <row r="4449" s="13" customFormat="1"/>
    <row r="4450" s="13" customFormat="1"/>
    <row r="4451" s="13" customFormat="1"/>
    <row r="4452" s="13" customFormat="1"/>
    <row r="4453" s="13" customFormat="1"/>
    <row r="4454" s="13" customFormat="1"/>
    <row r="4455" s="13" customFormat="1"/>
    <row r="4456" s="13" customFormat="1"/>
    <row r="4457" s="13" customFormat="1"/>
    <row r="4458" s="13" customFormat="1"/>
    <row r="4459" s="13" customFormat="1"/>
    <row r="4460" s="13" customFormat="1"/>
    <row r="4461" s="13" customFormat="1"/>
    <row r="4462" s="13" customFormat="1"/>
    <row r="4463" s="13" customFormat="1"/>
    <row r="4464" s="13" customFormat="1"/>
    <row r="4465" s="13" customFormat="1"/>
    <row r="4466" s="13" customFormat="1"/>
    <row r="4467" s="13" customFormat="1"/>
    <row r="4468" s="13" customFormat="1"/>
    <row r="4469" s="13" customFormat="1"/>
    <row r="4470" s="13" customFormat="1"/>
    <row r="4471" s="13" customFormat="1"/>
    <row r="4472" s="13" customFormat="1"/>
    <row r="4473" s="13" customFormat="1"/>
    <row r="4474" s="13" customFormat="1"/>
    <row r="4475" s="13" customFormat="1"/>
    <row r="4476" s="13" customFormat="1"/>
    <row r="4477" s="13" customFormat="1"/>
    <row r="4478" s="13" customFormat="1"/>
    <row r="4479" s="13" customFormat="1"/>
    <row r="4480" s="13" customFormat="1"/>
    <row r="4481" s="13" customFormat="1"/>
    <row r="4482" s="13" customFormat="1"/>
    <row r="4483" s="13" customFormat="1"/>
    <row r="4484" s="13" customFormat="1"/>
    <row r="4485" s="13" customFormat="1"/>
    <row r="4486" s="13" customFormat="1"/>
    <row r="4487" s="13" customFormat="1"/>
    <row r="4488" s="13" customFormat="1"/>
    <row r="4489" s="13" customFormat="1"/>
    <row r="4490" s="13" customFormat="1"/>
    <row r="4491" s="13" customFormat="1"/>
    <row r="4492" s="13" customFormat="1"/>
    <row r="4493" s="13" customFormat="1"/>
    <row r="4494" s="13" customFormat="1"/>
    <row r="4495" s="13" customFormat="1"/>
    <row r="4496" s="13" customFormat="1"/>
    <row r="4497" s="13" customFormat="1"/>
    <row r="4498" s="13" customFormat="1"/>
    <row r="4499" s="13" customFormat="1"/>
    <row r="4500" s="13" customFormat="1"/>
    <row r="4501" s="13" customFormat="1"/>
    <row r="4502" s="13" customFormat="1"/>
    <row r="4503" s="13" customFormat="1"/>
    <row r="4504" s="13" customFormat="1"/>
    <row r="4505" s="13" customFormat="1"/>
    <row r="4506" s="13" customFormat="1"/>
    <row r="4507" s="13" customFormat="1"/>
    <row r="4508" s="13" customFormat="1"/>
    <row r="4509" s="13" customFormat="1"/>
    <row r="4510" s="13" customFormat="1"/>
    <row r="4511" s="13" customFormat="1"/>
    <row r="4512" s="13" customFormat="1"/>
    <row r="4513" s="13" customFormat="1"/>
    <row r="4514" s="13" customFormat="1"/>
    <row r="4515" s="13" customFormat="1"/>
    <row r="4516" s="13" customFormat="1"/>
    <row r="4517" s="13" customFormat="1"/>
    <row r="4518" s="13" customFormat="1"/>
    <row r="4519" s="13" customFormat="1"/>
    <row r="4520" s="13" customFormat="1"/>
    <row r="4521" s="13" customFormat="1"/>
    <row r="4522" s="13" customFormat="1"/>
    <row r="4523" s="13" customFormat="1"/>
    <row r="4524" s="13" customFormat="1"/>
    <row r="4525" s="13" customFormat="1"/>
    <row r="4526" s="13" customFormat="1"/>
    <row r="4527" s="13" customFormat="1"/>
    <row r="4528" s="13" customFormat="1"/>
    <row r="4529" s="13" customFormat="1"/>
    <row r="4530" s="13" customFormat="1"/>
    <row r="4531" s="13" customFormat="1"/>
    <row r="4532" s="13" customFormat="1"/>
    <row r="4533" s="13" customFormat="1"/>
    <row r="4534" s="13" customFormat="1"/>
    <row r="4535" s="13" customFormat="1"/>
    <row r="4536" s="13" customFormat="1"/>
    <row r="4537" s="13" customFormat="1"/>
    <row r="4538" s="13" customFormat="1"/>
    <row r="4539" s="13" customFormat="1"/>
    <row r="4540" s="13" customFormat="1"/>
    <row r="4541" s="13" customFormat="1"/>
    <row r="4542" s="13" customFormat="1"/>
    <row r="4543" s="13" customFormat="1"/>
    <row r="4544" s="13" customFormat="1"/>
    <row r="4545" s="13" customFormat="1"/>
    <row r="4546" s="13" customFormat="1"/>
    <row r="4547" s="13" customFormat="1"/>
    <row r="4548" s="13" customFormat="1"/>
    <row r="4549" s="13" customFormat="1"/>
    <row r="4550" s="13" customFormat="1"/>
    <row r="4551" s="13" customFormat="1"/>
    <row r="4552" s="13" customFormat="1"/>
    <row r="4553" s="13" customFormat="1"/>
    <row r="4554" s="13" customFormat="1"/>
    <row r="4555" s="13" customFormat="1"/>
    <row r="4556" s="13" customFormat="1"/>
    <row r="4557" s="13" customFormat="1"/>
    <row r="4558" s="13" customFormat="1"/>
    <row r="4559" s="13" customFormat="1"/>
    <row r="4560" s="13" customFormat="1"/>
    <row r="4561" s="13" customFormat="1"/>
    <row r="4562" s="13" customFormat="1"/>
    <row r="4563" s="13" customFormat="1"/>
    <row r="4564" s="13" customFormat="1"/>
    <row r="4565" s="13" customFormat="1"/>
    <row r="4566" s="13" customFormat="1"/>
    <row r="4567" s="13" customFormat="1"/>
    <row r="4568" s="13" customFormat="1"/>
    <row r="4569" s="13" customFormat="1"/>
    <row r="4570" s="13" customFormat="1"/>
    <row r="4571" s="13" customFormat="1"/>
    <row r="4572" s="13" customFormat="1"/>
    <row r="4573" s="13" customFormat="1"/>
    <row r="4574" s="13" customFormat="1"/>
    <row r="4575" s="13" customFormat="1"/>
    <row r="4576" s="13" customFormat="1"/>
    <row r="4577" s="13" customFormat="1"/>
    <row r="4578" s="13" customFormat="1"/>
    <row r="4579" s="13" customFormat="1"/>
    <row r="4580" s="13" customFormat="1"/>
    <row r="4581" s="13" customFormat="1"/>
    <row r="4582" s="13" customFormat="1"/>
    <row r="4583" s="13" customFormat="1"/>
    <row r="4584" s="13" customFormat="1"/>
    <row r="4585" s="13" customFormat="1"/>
    <row r="4586" s="13" customFormat="1"/>
    <row r="4587" s="13" customFormat="1"/>
    <row r="4588" s="13" customFormat="1"/>
    <row r="4589" s="13" customFormat="1"/>
    <row r="4590" s="13" customFormat="1"/>
    <row r="4591" s="13" customFormat="1"/>
    <row r="4592" s="13" customFormat="1"/>
    <row r="4593" s="13" customFormat="1"/>
    <row r="4594" s="13" customFormat="1"/>
    <row r="4595" s="13" customFormat="1"/>
    <row r="4596" s="13" customFormat="1"/>
    <row r="4597" s="13" customFormat="1"/>
    <row r="4598" s="13" customFormat="1"/>
    <row r="4599" s="13" customFormat="1"/>
    <row r="4600" s="13" customFormat="1"/>
    <row r="4601" s="13" customFormat="1"/>
    <row r="4602" s="13" customFormat="1"/>
    <row r="4603" s="13" customFormat="1"/>
    <row r="4604" s="13" customFormat="1"/>
    <row r="4605" s="13" customFormat="1"/>
    <row r="4606" s="13" customFormat="1"/>
    <row r="4607" s="13" customFormat="1"/>
    <row r="4608" s="13" customFormat="1"/>
    <row r="4609" s="13" customFormat="1"/>
    <row r="4610" s="13" customFormat="1"/>
    <row r="4611" s="13" customFormat="1"/>
    <row r="4612" s="13" customFormat="1"/>
    <row r="4613" s="13" customFormat="1"/>
    <row r="4614" s="13" customFormat="1"/>
    <row r="4615" s="13" customFormat="1"/>
    <row r="4616" s="13" customFormat="1"/>
    <row r="4617" s="13" customFormat="1"/>
    <row r="4618" s="13" customFormat="1"/>
    <row r="4619" s="13" customFormat="1"/>
    <row r="4620" s="13" customFormat="1"/>
    <row r="4621" s="13" customFormat="1"/>
    <row r="4622" s="13" customFormat="1"/>
    <row r="4623" s="13" customFormat="1"/>
    <row r="4624" s="13" customFormat="1"/>
    <row r="4625" s="13" customFormat="1"/>
    <row r="4626" s="13" customFormat="1"/>
    <row r="4627" s="13" customFormat="1"/>
    <row r="4628" s="13" customFormat="1"/>
    <row r="4629" s="13" customFormat="1"/>
    <row r="4630" s="13" customFormat="1"/>
    <row r="4631" s="13" customFormat="1"/>
    <row r="4632" s="13" customFormat="1"/>
    <row r="4633" s="13" customFormat="1"/>
    <row r="4634" s="13" customFormat="1"/>
    <row r="4635" s="13" customFormat="1"/>
    <row r="4636" s="13" customFormat="1"/>
    <row r="4637" s="13" customFormat="1"/>
    <row r="4638" s="13" customFormat="1"/>
    <row r="4639" s="13" customFormat="1"/>
    <row r="4640" s="13" customFormat="1"/>
    <row r="4641" s="13" customFormat="1"/>
    <row r="4642" s="13" customFormat="1"/>
    <row r="4643" s="13" customFormat="1"/>
    <row r="4644" s="13" customFormat="1"/>
    <row r="4645" s="13" customFormat="1"/>
    <row r="4646" s="13" customFormat="1"/>
    <row r="4647" s="13" customFormat="1"/>
    <row r="4648" s="13" customFormat="1"/>
    <row r="4649" s="13" customFormat="1"/>
    <row r="4650" s="13" customFormat="1"/>
    <row r="4651" s="13" customFormat="1"/>
    <row r="4652" s="13" customFormat="1"/>
    <row r="4653" s="13" customFormat="1"/>
    <row r="4654" s="13" customFormat="1"/>
    <row r="4655" s="13" customFormat="1"/>
    <row r="4656" s="13" customFormat="1"/>
    <row r="4657" s="13" customFormat="1"/>
    <row r="4658" s="13" customFormat="1"/>
    <row r="4659" s="13" customFormat="1"/>
    <row r="4660" s="13" customFormat="1"/>
    <row r="4661" s="13" customFormat="1"/>
    <row r="4662" s="13" customFormat="1"/>
    <row r="4663" s="13" customFormat="1"/>
    <row r="4664" s="13" customFormat="1"/>
    <row r="4665" s="13" customFormat="1"/>
    <row r="4666" s="13" customFormat="1"/>
    <row r="4667" s="13" customFormat="1"/>
    <row r="4668" s="13" customFormat="1"/>
    <row r="4669" s="13" customFormat="1"/>
    <row r="4670" s="13" customFormat="1"/>
    <row r="4671" s="13" customFormat="1"/>
    <row r="4672" s="13" customFormat="1"/>
    <row r="4673" s="13" customFormat="1"/>
    <row r="4674" s="13" customFormat="1"/>
    <row r="4675" s="13" customFormat="1"/>
    <row r="4676" s="13" customFormat="1"/>
    <row r="4677" s="13" customFormat="1"/>
    <row r="4678" s="13" customFormat="1"/>
    <row r="4679" s="13" customFormat="1"/>
    <row r="4680" s="13" customFormat="1"/>
    <row r="4681" s="13" customFormat="1"/>
    <row r="4682" s="13" customFormat="1"/>
    <row r="4683" s="13" customFormat="1"/>
    <row r="4684" s="13" customFormat="1"/>
  </sheetData>
  <mergeCells count="51">
    <mergeCell ref="B122:B125"/>
    <mergeCell ref="C122:D122"/>
    <mergeCell ref="E122:E125"/>
    <mergeCell ref="F122:G122"/>
    <mergeCell ref="C123:C125"/>
    <mergeCell ref="F123:F125"/>
    <mergeCell ref="B121:D121"/>
    <mergeCell ref="B64:D64"/>
    <mergeCell ref="A71:G71"/>
    <mergeCell ref="B120:D120"/>
    <mergeCell ref="E120:G121"/>
    <mergeCell ref="A13:G13"/>
    <mergeCell ref="E64:G65"/>
    <mergeCell ref="B65:D65"/>
    <mergeCell ref="B66:B69"/>
    <mergeCell ref="C66:D66"/>
    <mergeCell ref="E66:E69"/>
    <mergeCell ref="F66:G66"/>
    <mergeCell ref="C67:C69"/>
    <mergeCell ref="F67:F69"/>
    <mergeCell ref="A1:C1"/>
    <mergeCell ref="B5:D5"/>
    <mergeCell ref="E5:G6"/>
    <mergeCell ref="B6:D6"/>
    <mergeCell ref="B7:B10"/>
    <mergeCell ref="C7:D7"/>
    <mergeCell ref="E7:E10"/>
    <mergeCell ref="F7:G7"/>
    <mergeCell ref="C8:C10"/>
    <mergeCell ref="F8:F10"/>
    <mergeCell ref="A127:G127"/>
    <mergeCell ref="B181:D181"/>
    <mergeCell ref="E181:G182"/>
    <mergeCell ref="B182:D182"/>
    <mergeCell ref="B183:B186"/>
    <mergeCell ref="C183:D183"/>
    <mergeCell ref="E183:E186"/>
    <mergeCell ref="F183:G183"/>
    <mergeCell ref="C184:C186"/>
    <mergeCell ref="F184:F186"/>
    <mergeCell ref="A243:G243"/>
    <mergeCell ref="A188:G188"/>
    <mergeCell ref="B236:D236"/>
    <mergeCell ref="E236:G237"/>
    <mergeCell ref="B237:D237"/>
    <mergeCell ref="B238:B241"/>
    <mergeCell ref="C238:D238"/>
    <mergeCell ref="E238:E241"/>
    <mergeCell ref="F238:G238"/>
    <mergeCell ref="C239:C241"/>
    <mergeCell ref="F239:F241"/>
  </mergeCells>
  <hyperlinks>
    <hyperlink ref="A1" location="Содержание!A1" display="Вернуться в СОДЕРЖАНИЕ" xr:uid="{E9A07BC0-923E-49EB-9D26-BFB6BAC778FD}"/>
  </hyperlinks>
  <pageMargins left="0.78740157480314965" right="0.78740157480314965" top="0.78740157480314965" bottom="0.78740157480314965" header="0.51181102362204722" footer="0.62992125984251968"/>
  <pageSetup paperSize="9" firstPageNumber="161" orientation="portrait" useFirstPageNumber="1" r:id="rId1"/>
  <headerFooter alignWithMargins="0">
    <oddFooter>&amp;C&amp;"Times New Roman Cyr,обычный"&amp;9&amp;P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I126"/>
  <sheetViews>
    <sheetView workbookViewId="0">
      <selection activeCell="N23" sqref="N23"/>
    </sheetView>
  </sheetViews>
  <sheetFormatPr defaultRowHeight="12"/>
  <cols>
    <col min="1" max="1" width="20" style="6" customWidth="1"/>
    <col min="2" max="2" width="8.42578125" style="6" customWidth="1"/>
    <col min="3" max="3" width="7.7109375" style="6" customWidth="1"/>
    <col min="4" max="5" width="8.28515625" style="6" customWidth="1"/>
    <col min="6" max="6" width="9.7109375" style="43" customWidth="1"/>
    <col min="7" max="7" width="7.85546875" style="43" customWidth="1"/>
    <col min="8" max="8" width="8.28515625" style="43" customWidth="1"/>
    <col min="9" max="9" width="8.42578125" style="43" customWidth="1"/>
    <col min="10" max="214" width="9.140625" style="6"/>
    <col min="215" max="215" width="20.5703125" style="6" customWidth="1"/>
    <col min="216" max="216" width="9.7109375" style="6" customWidth="1"/>
    <col min="217" max="217" width="7.7109375" style="6" customWidth="1"/>
    <col min="218" max="219" width="8.28515625" style="6" customWidth="1"/>
    <col min="220" max="220" width="9.7109375" style="6" customWidth="1"/>
    <col min="221" max="221" width="7.85546875" style="6" customWidth="1"/>
    <col min="222" max="222" width="8.28515625" style="6" customWidth="1"/>
    <col min="223" max="223" width="8.42578125" style="6" customWidth="1"/>
    <col min="224" max="238" width="0" style="6" hidden="1" customWidth="1"/>
    <col min="239" max="470" width="9.140625" style="6"/>
    <col min="471" max="471" width="20.5703125" style="6" customWidth="1"/>
    <col min="472" max="472" width="9.7109375" style="6" customWidth="1"/>
    <col min="473" max="473" width="7.7109375" style="6" customWidth="1"/>
    <col min="474" max="475" width="8.28515625" style="6" customWidth="1"/>
    <col min="476" max="476" width="9.7109375" style="6" customWidth="1"/>
    <col min="477" max="477" width="7.85546875" style="6" customWidth="1"/>
    <col min="478" max="478" width="8.28515625" style="6" customWidth="1"/>
    <col min="479" max="479" width="8.42578125" style="6" customWidth="1"/>
    <col min="480" max="494" width="0" style="6" hidden="1" customWidth="1"/>
    <col min="495" max="726" width="9.140625" style="6"/>
    <col min="727" max="727" width="20.5703125" style="6" customWidth="1"/>
    <col min="728" max="728" width="9.7109375" style="6" customWidth="1"/>
    <col min="729" max="729" width="7.7109375" style="6" customWidth="1"/>
    <col min="730" max="731" width="8.28515625" style="6" customWidth="1"/>
    <col min="732" max="732" width="9.7109375" style="6" customWidth="1"/>
    <col min="733" max="733" width="7.85546875" style="6" customWidth="1"/>
    <col min="734" max="734" width="8.28515625" style="6" customWidth="1"/>
    <col min="735" max="735" width="8.42578125" style="6" customWidth="1"/>
    <col min="736" max="750" width="0" style="6" hidden="1" customWidth="1"/>
    <col min="751" max="982" width="9.140625" style="6"/>
    <col min="983" max="983" width="20.5703125" style="6" customWidth="1"/>
    <col min="984" max="984" width="9.7109375" style="6" customWidth="1"/>
    <col min="985" max="985" width="7.7109375" style="6" customWidth="1"/>
    <col min="986" max="987" width="8.28515625" style="6" customWidth="1"/>
    <col min="988" max="988" width="9.7109375" style="6" customWidth="1"/>
    <col min="989" max="989" width="7.85546875" style="6" customWidth="1"/>
    <col min="990" max="990" width="8.28515625" style="6" customWidth="1"/>
    <col min="991" max="991" width="8.42578125" style="6" customWidth="1"/>
    <col min="992" max="1006" width="0" style="6" hidden="1" customWidth="1"/>
    <col min="1007" max="1238" width="9.140625" style="6"/>
    <col min="1239" max="1239" width="20.5703125" style="6" customWidth="1"/>
    <col min="1240" max="1240" width="9.7109375" style="6" customWidth="1"/>
    <col min="1241" max="1241" width="7.7109375" style="6" customWidth="1"/>
    <col min="1242" max="1243" width="8.28515625" style="6" customWidth="1"/>
    <col min="1244" max="1244" width="9.7109375" style="6" customWidth="1"/>
    <col min="1245" max="1245" width="7.85546875" style="6" customWidth="1"/>
    <col min="1246" max="1246" width="8.28515625" style="6" customWidth="1"/>
    <col min="1247" max="1247" width="8.42578125" style="6" customWidth="1"/>
    <col min="1248" max="1262" width="0" style="6" hidden="1" customWidth="1"/>
    <col min="1263" max="1494" width="9.140625" style="6"/>
    <col min="1495" max="1495" width="20.5703125" style="6" customWidth="1"/>
    <col min="1496" max="1496" width="9.7109375" style="6" customWidth="1"/>
    <col min="1497" max="1497" width="7.7109375" style="6" customWidth="1"/>
    <col min="1498" max="1499" width="8.28515625" style="6" customWidth="1"/>
    <col min="1500" max="1500" width="9.7109375" style="6" customWidth="1"/>
    <col min="1501" max="1501" width="7.85546875" style="6" customWidth="1"/>
    <col min="1502" max="1502" width="8.28515625" style="6" customWidth="1"/>
    <col min="1503" max="1503" width="8.42578125" style="6" customWidth="1"/>
    <col min="1504" max="1518" width="0" style="6" hidden="1" customWidth="1"/>
    <col min="1519" max="1750" width="9.140625" style="6"/>
    <col min="1751" max="1751" width="20.5703125" style="6" customWidth="1"/>
    <col min="1752" max="1752" width="9.7109375" style="6" customWidth="1"/>
    <col min="1753" max="1753" width="7.7109375" style="6" customWidth="1"/>
    <col min="1754" max="1755" width="8.28515625" style="6" customWidth="1"/>
    <col min="1756" max="1756" width="9.7109375" style="6" customWidth="1"/>
    <col min="1757" max="1757" width="7.85546875" style="6" customWidth="1"/>
    <col min="1758" max="1758" width="8.28515625" style="6" customWidth="1"/>
    <col min="1759" max="1759" width="8.42578125" style="6" customWidth="1"/>
    <col min="1760" max="1774" width="0" style="6" hidden="1" customWidth="1"/>
    <col min="1775" max="2006" width="9.140625" style="6"/>
    <col min="2007" max="2007" width="20.5703125" style="6" customWidth="1"/>
    <col min="2008" max="2008" width="9.7109375" style="6" customWidth="1"/>
    <col min="2009" max="2009" width="7.7109375" style="6" customWidth="1"/>
    <col min="2010" max="2011" width="8.28515625" style="6" customWidth="1"/>
    <col min="2012" max="2012" width="9.7109375" style="6" customWidth="1"/>
    <col min="2013" max="2013" width="7.85546875" style="6" customWidth="1"/>
    <col min="2014" max="2014" width="8.28515625" style="6" customWidth="1"/>
    <col min="2015" max="2015" width="8.42578125" style="6" customWidth="1"/>
    <col min="2016" max="2030" width="0" style="6" hidden="1" customWidth="1"/>
    <col min="2031" max="2262" width="9.140625" style="6"/>
    <col min="2263" max="2263" width="20.5703125" style="6" customWidth="1"/>
    <col min="2264" max="2264" width="9.7109375" style="6" customWidth="1"/>
    <col min="2265" max="2265" width="7.7109375" style="6" customWidth="1"/>
    <col min="2266" max="2267" width="8.28515625" style="6" customWidth="1"/>
    <col min="2268" max="2268" width="9.7109375" style="6" customWidth="1"/>
    <col min="2269" max="2269" width="7.85546875" style="6" customWidth="1"/>
    <col min="2270" max="2270" width="8.28515625" style="6" customWidth="1"/>
    <col min="2271" max="2271" width="8.42578125" style="6" customWidth="1"/>
    <col min="2272" max="2286" width="0" style="6" hidden="1" customWidth="1"/>
    <col min="2287" max="2518" width="9.140625" style="6"/>
    <col min="2519" max="2519" width="20.5703125" style="6" customWidth="1"/>
    <col min="2520" max="2520" width="9.7109375" style="6" customWidth="1"/>
    <col min="2521" max="2521" width="7.7109375" style="6" customWidth="1"/>
    <col min="2522" max="2523" width="8.28515625" style="6" customWidth="1"/>
    <col min="2524" max="2524" width="9.7109375" style="6" customWidth="1"/>
    <col min="2525" max="2525" width="7.85546875" style="6" customWidth="1"/>
    <col min="2526" max="2526" width="8.28515625" style="6" customWidth="1"/>
    <col min="2527" max="2527" width="8.42578125" style="6" customWidth="1"/>
    <col min="2528" max="2542" width="0" style="6" hidden="1" customWidth="1"/>
    <col min="2543" max="2774" width="9.140625" style="6"/>
    <col min="2775" max="2775" width="20.5703125" style="6" customWidth="1"/>
    <col min="2776" max="2776" width="9.7109375" style="6" customWidth="1"/>
    <col min="2777" max="2777" width="7.7109375" style="6" customWidth="1"/>
    <col min="2778" max="2779" width="8.28515625" style="6" customWidth="1"/>
    <col min="2780" max="2780" width="9.7109375" style="6" customWidth="1"/>
    <col min="2781" max="2781" width="7.85546875" style="6" customWidth="1"/>
    <col min="2782" max="2782" width="8.28515625" style="6" customWidth="1"/>
    <col min="2783" max="2783" width="8.42578125" style="6" customWidth="1"/>
    <col min="2784" max="2798" width="0" style="6" hidden="1" customWidth="1"/>
    <col min="2799" max="3030" width="9.140625" style="6"/>
    <col min="3031" max="3031" width="20.5703125" style="6" customWidth="1"/>
    <col min="3032" max="3032" width="9.7109375" style="6" customWidth="1"/>
    <col min="3033" max="3033" width="7.7109375" style="6" customWidth="1"/>
    <col min="3034" max="3035" width="8.28515625" style="6" customWidth="1"/>
    <col min="3036" max="3036" width="9.7109375" style="6" customWidth="1"/>
    <col min="3037" max="3037" width="7.85546875" style="6" customWidth="1"/>
    <col min="3038" max="3038" width="8.28515625" style="6" customWidth="1"/>
    <col min="3039" max="3039" width="8.42578125" style="6" customWidth="1"/>
    <col min="3040" max="3054" width="0" style="6" hidden="1" customWidth="1"/>
    <col min="3055" max="3286" width="9.140625" style="6"/>
    <col min="3287" max="3287" width="20.5703125" style="6" customWidth="1"/>
    <col min="3288" max="3288" width="9.7109375" style="6" customWidth="1"/>
    <col min="3289" max="3289" width="7.7109375" style="6" customWidth="1"/>
    <col min="3290" max="3291" width="8.28515625" style="6" customWidth="1"/>
    <col min="3292" max="3292" width="9.7109375" style="6" customWidth="1"/>
    <col min="3293" max="3293" width="7.85546875" style="6" customWidth="1"/>
    <col min="3294" max="3294" width="8.28515625" style="6" customWidth="1"/>
    <col min="3295" max="3295" width="8.42578125" style="6" customWidth="1"/>
    <col min="3296" max="3310" width="0" style="6" hidden="1" customWidth="1"/>
    <col min="3311" max="3542" width="9.140625" style="6"/>
    <col min="3543" max="3543" width="20.5703125" style="6" customWidth="1"/>
    <col min="3544" max="3544" width="9.7109375" style="6" customWidth="1"/>
    <col min="3545" max="3545" width="7.7109375" style="6" customWidth="1"/>
    <col min="3546" max="3547" width="8.28515625" style="6" customWidth="1"/>
    <col min="3548" max="3548" width="9.7109375" style="6" customWidth="1"/>
    <col min="3549" max="3549" width="7.85546875" style="6" customWidth="1"/>
    <col min="3550" max="3550" width="8.28515625" style="6" customWidth="1"/>
    <col min="3551" max="3551" width="8.42578125" style="6" customWidth="1"/>
    <col min="3552" max="3566" width="0" style="6" hidden="1" customWidth="1"/>
    <col min="3567" max="3798" width="9.140625" style="6"/>
    <col min="3799" max="3799" width="20.5703125" style="6" customWidth="1"/>
    <col min="3800" max="3800" width="9.7109375" style="6" customWidth="1"/>
    <col min="3801" max="3801" width="7.7109375" style="6" customWidth="1"/>
    <col min="3802" max="3803" width="8.28515625" style="6" customWidth="1"/>
    <col min="3804" max="3804" width="9.7109375" style="6" customWidth="1"/>
    <col min="3805" max="3805" width="7.85546875" style="6" customWidth="1"/>
    <col min="3806" max="3806" width="8.28515625" style="6" customWidth="1"/>
    <col min="3807" max="3807" width="8.42578125" style="6" customWidth="1"/>
    <col min="3808" max="3822" width="0" style="6" hidden="1" customWidth="1"/>
    <col min="3823" max="4054" width="9.140625" style="6"/>
    <col min="4055" max="4055" width="20.5703125" style="6" customWidth="1"/>
    <col min="4056" max="4056" width="9.7109375" style="6" customWidth="1"/>
    <col min="4057" max="4057" width="7.7109375" style="6" customWidth="1"/>
    <col min="4058" max="4059" width="8.28515625" style="6" customWidth="1"/>
    <col min="4060" max="4060" width="9.7109375" style="6" customWidth="1"/>
    <col min="4061" max="4061" width="7.85546875" style="6" customWidth="1"/>
    <col min="4062" max="4062" width="8.28515625" style="6" customWidth="1"/>
    <col min="4063" max="4063" width="8.42578125" style="6" customWidth="1"/>
    <col min="4064" max="4078" width="0" style="6" hidden="1" customWidth="1"/>
    <col min="4079" max="4310" width="9.140625" style="6"/>
    <col min="4311" max="4311" width="20.5703125" style="6" customWidth="1"/>
    <col min="4312" max="4312" width="9.7109375" style="6" customWidth="1"/>
    <col min="4313" max="4313" width="7.7109375" style="6" customWidth="1"/>
    <col min="4314" max="4315" width="8.28515625" style="6" customWidth="1"/>
    <col min="4316" max="4316" width="9.7109375" style="6" customWidth="1"/>
    <col min="4317" max="4317" width="7.85546875" style="6" customWidth="1"/>
    <col min="4318" max="4318" width="8.28515625" style="6" customWidth="1"/>
    <col min="4319" max="4319" width="8.42578125" style="6" customWidth="1"/>
    <col min="4320" max="4334" width="0" style="6" hidden="1" customWidth="1"/>
    <col min="4335" max="4566" width="9.140625" style="6"/>
    <col min="4567" max="4567" width="20.5703125" style="6" customWidth="1"/>
    <col min="4568" max="4568" width="9.7109375" style="6" customWidth="1"/>
    <col min="4569" max="4569" width="7.7109375" style="6" customWidth="1"/>
    <col min="4570" max="4571" width="8.28515625" style="6" customWidth="1"/>
    <col min="4572" max="4572" width="9.7109375" style="6" customWidth="1"/>
    <col min="4573" max="4573" width="7.85546875" style="6" customWidth="1"/>
    <col min="4574" max="4574" width="8.28515625" style="6" customWidth="1"/>
    <col min="4575" max="4575" width="8.42578125" style="6" customWidth="1"/>
    <col min="4576" max="4590" width="0" style="6" hidden="1" customWidth="1"/>
    <col min="4591" max="4822" width="9.140625" style="6"/>
    <col min="4823" max="4823" width="20.5703125" style="6" customWidth="1"/>
    <col min="4824" max="4824" width="9.7109375" style="6" customWidth="1"/>
    <col min="4825" max="4825" width="7.7109375" style="6" customWidth="1"/>
    <col min="4826" max="4827" width="8.28515625" style="6" customWidth="1"/>
    <col min="4828" max="4828" width="9.7109375" style="6" customWidth="1"/>
    <col min="4829" max="4829" width="7.85546875" style="6" customWidth="1"/>
    <col min="4830" max="4830" width="8.28515625" style="6" customWidth="1"/>
    <col min="4831" max="4831" width="8.42578125" style="6" customWidth="1"/>
    <col min="4832" max="4846" width="0" style="6" hidden="1" customWidth="1"/>
    <col min="4847" max="5078" width="9.140625" style="6"/>
    <col min="5079" max="5079" width="20.5703125" style="6" customWidth="1"/>
    <col min="5080" max="5080" width="9.7109375" style="6" customWidth="1"/>
    <col min="5081" max="5081" width="7.7109375" style="6" customWidth="1"/>
    <col min="5082" max="5083" width="8.28515625" style="6" customWidth="1"/>
    <col min="5084" max="5084" width="9.7109375" style="6" customWidth="1"/>
    <col min="5085" max="5085" width="7.85546875" style="6" customWidth="1"/>
    <col min="5086" max="5086" width="8.28515625" style="6" customWidth="1"/>
    <col min="5087" max="5087" width="8.42578125" style="6" customWidth="1"/>
    <col min="5088" max="5102" width="0" style="6" hidden="1" customWidth="1"/>
    <col min="5103" max="5334" width="9.140625" style="6"/>
    <col min="5335" max="5335" width="20.5703125" style="6" customWidth="1"/>
    <col min="5336" max="5336" width="9.7109375" style="6" customWidth="1"/>
    <col min="5337" max="5337" width="7.7109375" style="6" customWidth="1"/>
    <col min="5338" max="5339" width="8.28515625" style="6" customWidth="1"/>
    <col min="5340" max="5340" width="9.7109375" style="6" customWidth="1"/>
    <col min="5341" max="5341" width="7.85546875" style="6" customWidth="1"/>
    <col min="5342" max="5342" width="8.28515625" style="6" customWidth="1"/>
    <col min="5343" max="5343" width="8.42578125" style="6" customWidth="1"/>
    <col min="5344" max="5358" width="0" style="6" hidden="1" customWidth="1"/>
    <col min="5359" max="5590" width="9.140625" style="6"/>
    <col min="5591" max="5591" width="20.5703125" style="6" customWidth="1"/>
    <col min="5592" max="5592" width="9.7109375" style="6" customWidth="1"/>
    <col min="5593" max="5593" width="7.7109375" style="6" customWidth="1"/>
    <col min="5594" max="5595" width="8.28515625" style="6" customWidth="1"/>
    <col min="5596" max="5596" width="9.7109375" style="6" customWidth="1"/>
    <col min="5597" max="5597" width="7.85546875" style="6" customWidth="1"/>
    <col min="5598" max="5598" width="8.28515625" style="6" customWidth="1"/>
    <col min="5599" max="5599" width="8.42578125" style="6" customWidth="1"/>
    <col min="5600" max="5614" width="0" style="6" hidden="1" customWidth="1"/>
    <col min="5615" max="5846" width="9.140625" style="6"/>
    <col min="5847" max="5847" width="20.5703125" style="6" customWidth="1"/>
    <col min="5848" max="5848" width="9.7109375" style="6" customWidth="1"/>
    <col min="5849" max="5849" width="7.7109375" style="6" customWidth="1"/>
    <col min="5850" max="5851" width="8.28515625" style="6" customWidth="1"/>
    <col min="5852" max="5852" width="9.7109375" style="6" customWidth="1"/>
    <col min="5853" max="5853" width="7.85546875" style="6" customWidth="1"/>
    <col min="5854" max="5854" width="8.28515625" style="6" customWidth="1"/>
    <col min="5855" max="5855" width="8.42578125" style="6" customWidth="1"/>
    <col min="5856" max="5870" width="0" style="6" hidden="1" customWidth="1"/>
    <col min="5871" max="6102" width="9.140625" style="6"/>
    <col min="6103" max="6103" width="20.5703125" style="6" customWidth="1"/>
    <col min="6104" max="6104" width="9.7109375" style="6" customWidth="1"/>
    <col min="6105" max="6105" width="7.7109375" style="6" customWidth="1"/>
    <col min="6106" max="6107" width="8.28515625" style="6" customWidth="1"/>
    <col min="6108" max="6108" width="9.7109375" style="6" customWidth="1"/>
    <col min="6109" max="6109" width="7.85546875" style="6" customWidth="1"/>
    <col min="6110" max="6110" width="8.28515625" style="6" customWidth="1"/>
    <col min="6111" max="6111" width="8.42578125" style="6" customWidth="1"/>
    <col min="6112" max="6126" width="0" style="6" hidden="1" customWidth="1"/>
    <col min="6127" max="6358" width="9.140625" style="6"/>
    <col min="6359" max="6359" width="20.5703125" style="6" customWidth="1"/>
    <col min="6360" max="6360" width="9.7109375" style="6" customWidth="1"/>
    <col min="6361" max="6361" width="7.7109375" style="6" customWidth="1"/>
    <col min="6362" max="6363" width="8.28515625" style="6" customWidth="1"/>
    <col min="6364" max="6364" width="9.7109375" style="6" customWidth="1"/>
    <col min="6365" max="6365" width="7.85546875" style="6" customWidth="1"/>
    <col min="6366" max="6366" width="8.28515625" style="6" customWidth="1"/>
    <col min="6367" max="6367" width="8.42578125" style="6" customWidth="1"/>
    <col min="6368" max="6382" width="0" style="6" hidden="1" customWidth="1"/>
    <col min="6383" max="6614" width="9.140625" style="6"/>
    <col min="6615" max="6615" width="20.5703125" style="6" customWidth="1"/>
    <col min="6616" max="6616" width="9.7109375" style="6" customWidth="1"/>
    <col min="6617" max="6617" width="7.7109375" style="6" customWidth="1"/>
    <col min="6618" max="6619" width="8.28515625" style="6" customWidth="1"/>
    <col min="6620" max="6620" width="9.7109375" style="6" customWidth="1"/>
    <col min="6621" max="6621" width="7.85546875" style="6" customWidth="1"/>
    <col min="6622" max="6622" width="8.28515625" style="6" customWidth="1"/>
    <col min="6623" max="6623" width="8.42578125" style="6" customWidth="1"/>
    <col min="6624" max="6638" width="0" style="6" hidden="1" customWidth="1"/>
    <col min="6639" max="6870" width="9.140625" style="6"/>
    <col min="6871" max="6871" width="20.5703125" style="6" customWidth="1"/>
    <col min="6872" max="6872" width="9.7109375" style="6" customWidth="1"/>
    <col min="6873" max="6873" width="7.7109375" style="6" customWidth="1"/>
    <col min="6874" max="6875" width="8.28515625" style="6" customWidth="1"/>
    <col min="6876" max="6876" width="9.7109375" style="6" customWidth="1"/>
    <col min="6877" max="6877" width="7.85546875" style="6" customWidth="1"/>
    <col min="6878" max="6878" width="8.28515625" style="6" customWidth="1"/>
    <col min="6879" max="6879" width="8.42578125" style="6" customWidth="1"/>
    <col min="6880" max="6894" width="0" style="6" hidden="1" customWidth="1"/>
    <col min="6895" max="7126" width="9.140625" style="6"/>
    <col min="7127" max="7127" width="20.5703125" style="6" customWidth="1"/>
    <col min="7128" max="7128" width="9.7109375" style="6" customWidth="1"/>
    <col min="7129" max="7129" width="7.7109375" style="6" customWidth="1"/>
    <col min="7130" max="7131" width="8.28515625" style="6" customWidth="1"/>
    <col min="7132" max="7132" width="9.7109375" style="6" customWidth="1"/>
    <col min="7133" max="7133" width="7.85546875" style="6" customWidth="1"/>
    <col min="7134" max="7134" width="8.28515625" style="6" customWidth="1"/>
    <col min="7135" max="7135" width="8.42578125" style="6" customWidth="1"/>
    <col min="7136" max="7150" width="0" style="6" hidden="1" customWidth="1"/>
    <col min="7151" max="7382" width="9.140625" style="6"/>
    <col min="7383" max="7383" width="20.5703125" style="6" customWidth="1"/>
    <col min="7384" max="7384" width="9.7109375" style="6" customWidth="1"/>
    <col min="7385" max="7385" width="7.7109375" style="6" customWidth="1"/>
    <col min="7386" max="7387" width="8.28515625" style="6" customWidth="1"/>
    <col min="7388" max="7388" width="9.7109375" style="6" customWidth="1"/>
    <col min="7389" max="7389" width="7.85546875" style="6" customWidth="1"/>
    <col min="7390" max="7390" width="8.28515625" style="6" customWidth="1"/>
    <col min="7391" max="7391" width="8.42578125" style="6" customWidth="1"/>
    <col min="7392" max="7406" width="0" style="6" hidden="1" customWidth="1"/>
    <col min="7407" max="7638" width="9.140625" style="6"/>
    <col min="7639" max="7639" width="20.5703125" style="6" customWidth="1"/>
    <col min="7640" max="7640" width="9.7109375" style="6" customWidth="1"/>
    <col min="7641" max="7641" width="7.7109375" style="6" customWidth="1"/>
    <col min="7642" max="7643" width="8.28515625" style="6" customWidth="1"/>
    <col min="7644" max="7644" width="9.7109375" style="6" customWidth="1"/>
    <col min="7645" max="7645" width="7.85546875" style="6" customWidth="1"/>
    <col min="7646" max="7646" width="8.28515625" style="6" customWidth="1"/>
    <col min="7647" max="7647" width="8.42578125" style="6" customWidth="1"/>
    <col min="7648" max="7662" width="0" style="6" hidden="1" customWidth="1"/>
    <col min="7663" max="7894" width="9.140625" style="6"/>
    <col min="7895" max="7895" width="20.5703125" style="6" customWidth="1"/>
    <col min="7896" max="7896" width="9.7109375" style="6" customWidth="1"/>
    <col min="7897" max="7897" width="7.7109375" style="6" customWidth="1"/>
    <col min="7898" max="7899" width="8.28515625" style="6" customWidth="1"/>
    <col min="7900" max="7900" width="9.7109375" style="6" customWidth="1"/>
    <col min="7901" max="7901" width="7.85546875" style="6" customWidth="1"/>
    <col min="7902" max="7902" width="8.28515625" style="6" customWidth="1"/>
    <col min="7903" max="7903" width="8.42578125" style="6" customWidth="1"/>
    <col min="7904" max="7918" width="0" style="6" hidden="1" customWidth="1"/>
    <col min="7919" max="8150" width="9.140625" style="6"/>
    <col min="8151" max="8151" width="20.5703125" style="6" customWidth="1"/>
    <col min="8152" max="8152" width="9.7109375" style="6" customWidth="1"/>
    <col min="8153" max="8153" width="7.7109375" style="6" customWidth="1"/>
    <col min="8154" max="8155" width="8.28515625" style="6" customWidth="1"/>
    <col min="8156" max="8156" width="9.7109375" style="6" customWidth="1"/>
    <col min="8157" max="8157" width="7.85546875" style="6" customWidth="1"/>
    <col min="8158" max="8158" width="8.28515625" style="6" customWidth="1"/>
    <col min="8159" max="8159" width="8.42578125" style="6" customWidth="1"/>
    <col min="8160" max="8174" width="0" style="6" hidden="1" customWidth="1"/>
    <col min="8175" max="8406" width="9.140625" style="6"/>
    <col min="8407" max="8407" width="20.5703125" style="6" customWidth="1"/>
    <col min="8408" max="8408" width="9.7109375" style="6" customWidth="1"/>
    <col min="8409" max="8409" width="7.7109375" style="6" customWidth="1"/>
    <col min="8410" max="8411" width="8.28515625" style="6" customWidth="1"/>
    <col min="8412" max="8412" width="9.7109375" style="6" customWidth="1"/>
    <col min="8413" max="8413" width="7.85546875" style="6" customWidth="1"/>
    <col min="8414" max="8414" width="8.28515625" style="6" customWidth="1"/>
    <col min="8415" max="8415" width="8.42578125" style="6" customWidth="1"/>
    <col min="8416" max="8430" width="0" style="6" hidden="1" customWidth="1"/>
    <col min="8431" max="8662" width="9.140625" style="6"/>
    <col min="8663" max="8663" width="20.5703125" style="6" customWidth="1"/>
    <col min="8664" max="8664" width="9.7109375" style="6" customWidth="1"/>
    <col min="8665" max="8665" width="7.7109375" style="6" customWidth="1"/>
    <col min="8666" max="8667" width="8.28515625" style="6" customWidth="1"/>
    <col min="8668" max="8668" width="9.7109375" style="6" customWidth="1"/>
    <col min="8669" max="8669" width="7.85546875" style="6" customWidth="1"/>
    <col min="8670" max="8670" width="8.28515625" style="6" customWidth="1"/>
    <col min="8671" max="8671" width="8.42578125" style="6" customWidth="1"/>
    <col min="8672" max="8686" width="0" style="6" hidden="1" customWidth="1"/>
    <col min="8687" max="8918" width="9.140625" style="6"/>
    <col min="8919" max="8919" width="20.5703125" style="6" customWidth="1"/>
    <col min="8920" max="8920" width="9.7109375" style="6" customWidth="1"/>
    <col min="8921" max="8921" width="7.7109375" style="6" customWidth="1"/>
    <col min="8922" max="8923" width="8.28515625" style="6" customWidth="1"/>
    <col min="8924" max="8924" width="9.7109375" style="6" customWidth="1"/>
    <col min="8925" max="8925" width="7.85546875" style="6" customWidth="1"/>
    <col min="8926" max="8926" width="8.28515625" style="6" customWidth="1"/>
    <col min="8927" max="8927" width="8.42578125" style="6" customWidth="1"/>
    <col min="8928" max="8942" width="0" style="6" hidden="1" customWidth="1"/>
    <col min="8943" max="9174" width="9.140625" style="6"/>
    <col min="9175" max="9175" width="20.5703125" style="6" customWidth="1"/>
    <col min="9176" max="9176" width="9.7109375" style="6" customWidth="1"/>
    <col min="9177" max="9177" width="7.7109375" style="6" customWidth="1"/>
    <col min="9178" max="9179" width="8.28515625" style="6" customWidth="1"/>
    <col min="9180" max="9180" width="9.7109375" style="6" customWidth="1"/>
    <col min="9181" max="9181" width="7.85546875" style="6" customWidth="1"/>
    <col min="9182" max="9182" width="8.28515625" style="6" customWidth="1"/>
    <col min="9183" max="9183" width="8.42578125" style="6" customWidth="1"/>
    <col min="9184" max="9198" width="0" style="6" hidden="1" customWidth="1"/>
    <col min="9199" max="9430" width="9.140625" style="6"/>
    <col min="9431" max="9431" width="20.5703125" style="6" customWidth="1"/>
    <col min="9432" max="9432" width="9.7109375" style="6" customWidth="1"/>
    <col min="9433" max="9433" width="7.7109375" style="6" customWidth="1"/>
    <col min="9434" max="9435" width="8.28515625" style="6" customWidth="1"/>
    <col min="9436" max="9436" width="9.7109375" style="6" customWidth="1"/>
    <col min="9437" max="9437" width="7.85546875" style="6" customWidth="1"/>
    <col min="9438" max="9438" width="8.28515625" style="6" customWidth="1"/>
    <col min="9439" max="9439" width="8.42578125" style="6" customWidth="1"/>
    <col min="9440" max="9454" width="0" style="6" hidden="1" customWidth="1"/>
    <col min="9455" max="9686" width="9.140625" style="6"/>
    <col min="9687" max="9687" width="20.5703125" style="6" customWidth="1"/>
    <col min="9688" max="9688" width="9.7109375" style="6" customWidth="1"/>
    <col min="9689" max="9689" width="7.7109375" style="6" customWidth="1"/>
    <col min="9690" max="9691" width="8.28515625" style="6" customWidth="1"/>
    <col min="9692" max="9692" width="9.7109375" style="6" customWidth="1"/>
    <col min="9693" max="9693" width="7.85546875" style="6" customWidth="1"/>
    <col min="9694" max="9694" width="8.28515625" style="6" customWidth="1"/>
    <col min="9695" max="9695" width="8.42578125" style="6" customWidth="1"/>
    <col min="9696" max="9710" width="0" style="6" hidden="1" customWidth="1"/>
    <col min="9711" max="9942" width="9.140625" style="6"/>
    <col min="9943" max="9943" width="20.5703125" style="6" customWidth="1"/>
    <col min="9944" max="9944" width="9.7109375" style="6" customWidth="1"/>
    <col min="9945" max="9945" width="7.7109375" style="6" customWidth="1"/>
    <col min="9946" max="9947" width="8.28515625" style="6" customWidth="1"/>
    <col min="9948" max="9948" width="9.7109375" style="6" customWidth="1"/>
    <col min="9949" max="9949" width="7.85546875" style="6" customWidth="1"/>
    <col min="9950" max="9950" width="8.28515625" style="6" customWidth="1"/>
    <col min="9951" max="9951" width="8.42578125" style="6" customWidth="1"/>
    <col min="9952" max="9966" width="0" style="6" hidden="1" customWidth="1"/>
    <col min="9967" max="10198" width="9.140625" style="6"/>
    <col min="10199" max="10199" width="20.5703125" style="6" customWidth="1"/>
    <col min="10200" max="10200" width="9.7109375" style="6" customWidth="1"/>
    <col min="10201" max="10201" width="7.7109375" style="6" customWidth="1"/>
    <col min="10202" max="10203" width="8.28515625" style="6" customWidth="1"/>
    <col min="10204" max="10204" width="9.7109375" style="6" customWidth="1"/>
    <col min="10205" max="10205" width="7.85546875" style="6" customWidth="1"/>
    <col min="10206" max="10206" width="8.28515625" style="6" customWidth="1"/>
    <col min="10207" max="10207" width="8.42578125" style="6" customWidth="1"/>
    <col min="10208" max="10222" width="0" style="6" hidden="1" customWidth="1"/>
    <col min="10223" max="10454" width="9.140625" style="6"/>
    <col min="10455" max="10455" width="20.5703125" style="6" customWidth="1"/>
    <col min="10456" max="10456" width="9.7109375" style="6" customWidth="1"/>
    <col min="10457" max="10457" width="7.7109375" style="6" customWidth="1"/>
    <col min="10458" max="10459" width="8.28515625" style="6" customWidth="1"/>
    <col min="10460" max="10460" width="9.7109375" style="6" customWidth="1"/>
    <col min="10461" max="10461" width="7.85546875" style="6" customWidth="1"/>
    <col min="10462" max="10462" width="8.28515625" style="6" customWidth="1"/>
    <col min="10463" max="10463" width="8.42578125" style="6" customWidth="1"/>
    <col min="10464" max="10478" width="0" style="6" hidden="1" customWidth="1"/>
    <col min="10479" max="10710" width="9.140625" style="6"/>
    <col min="10711" max="10711" width="20.5703125" style="6" customWidth="1"/>
    <col min="10712" max="10712" width="9.7109375" style="6" customWidth="1"/>
    <col min="10713" max="10713" width="7.7109375" style="6" customWidth="1"/>
    <col min="10714" max="10715" width="8.28515625" style="6" customWidth="1"/>
    <col min="10716" max="10716" width="9.7109375" style="6" customWidth="1"/>
    <col min="10717" max="10717" width="7.85546875" style="6" customWidth="1"/>
    <col min="10718" max="10718" width="8.28515625" style="6" customWidth="1"/>
    <col min="10719" max="10719" width="8.42578125" style="6" customWidth="1"/>
    <col min="10720" max="10734" width="0" style="6" hidden="1" customWidth="1"/>
    <col min="10735" max="10966" width="9.140625" style="6"/>
    <col min="10967" max="10967" width="20.5703125" style="6" customWidth="1"/>
    <col min="10968" max="10968" width="9.7109375" style="6" customWidth="1"/>
    <col min="10969" max="10969" width="7.7109375" style="6" customWidth="1"/>
    <col min="10970" max="10971" width="8.28515625" style="6" customWidth="1"/>
    <col min="10972" max="10972" width="9.7109375" style="6" customWidth="1"/>
    <col min="10973" max="10973" width="7.85546875" style="6" customWidth="1"/>
    <col min="10974" max="10974" width="8.28515625" style="6" customWidth="1"/>
    <col min="10975" max="10975" width="8.42578125" style="6" customWidth="1"/>
    <col min="10976" max="10990" width="0" style="6" hidden="1" customWidth="1"/>
    <col min="10991" max="11222" width="9.140625" style="6"/>
    <col min="11223" max="11223" width="20.5703125" style="6" customWidth="1"/>
    <col min="11224" max="11224" width="9.7109375" style="6" customWidth="1"/>
    <col min="11225" max="11225" width="7.7109375" style="6" customWidth="1"/>
    <col min="11226" max="11227" width="8.28515625" style="6" customWidth="1"/>
    <col min="11228" max="11228" width="9.7109375" style="6" customWidth="1"/>
    <col min="11229" max="11229" width="7.85546875" style="6" customWidth="1"/>
    <col min="11230" max="11230" width="8.28515625" style="6" customWidth="1"/>
    <col min="11231" max="11231" width="8.42578125" style="6" customWidth="1"/>
    <col min="11232" max="11246" width="0" style="6" hidden="1" customWidth="1"/>
    <col min="11247" max="11478" width="9.140625" style="6"/>
    <col min="11479" max="11479" width="20.5703125" style="6" customWidth="1"/>
    <col min="11480" max="11480" width="9.7109375" style="6" customWidth="1"/>
    <col min="11481" max="11481" width="7.7109375" style="6" customWidth="1"/>
    <col min="11482" max="11483" width="8.28515625" style="6" customWidth="1"/>
    <col min="11484" max="11484" width="9.7109375" style="6" customWidth="1"/>
    <col min="11485" max="11485" width="7.85546875" style="6" customWidth="1"/>
    <col min="11486" max="11486" width="8.28515625" style="6" customWidth="1"/>
    <col min="11487" max="11487" width="8.42578125" style="6" customWidth="1"/>
    <col min="11488" max="11502" width="0" style="6" hidden="1" customWidth="1"/>
    <col min="11503" max="11734" width="9.140625" style="6"/>
    <col min="11735" max="11735" width="20.5703125" style="6" customWidth="1"/>
    <col min="11736" max="11736" width="9.7109375" style="6" customWidth="1"/>
    <col min="11737" max="11737" width="7.7109375" style="6" customWidth="1"/>
    <col min="11738" max="11739" width="8.28515625" style="6" customWidth="1"/>
    <col min="11740" max="11740" width="9.7109375" style="6" customWidth="1"/>
    <col min="11741" max="11741" width="7.85546875" style="6" customWidth="1"/>
    <col min="11742" max="11742" width="8.28515625" style="6" customWidth="1"/>
    <col min="11743" max="11743" width="8.42578125" style="6" customWidth="1"/>
    <col min="11744" max="11758" width="0" style="6" hidden="1" customWidth="1"/>
    <col min="11759" max="11990" width="9.140625" style="6"/>
    <col min="11991" max="11991" width="20.5703125" style="6" customWidth="1"/>
    <col min="11992" max="11992" width="9.7109375" style="6" customWidth="1"/>
    <col min="11993" max="11993" width="7.7109375" style="6" customWidth="1"/>
    <col min="11994" max="11995" width="8.28515625" style="6" customWidth="1"/>
    <col min="11996" max="11996" width="9.7109375" style="6" customWidth="1"/>
    <col min="11997" max="11997" width="7.85546875" style="6" customWidth="1"/>
    <col min="11998" max="11998" width="8.28515625" style="6" customWidth="1"/>
    <col min="11999" max="11999" width="8.42578125" style="6" customWidth="1"/>
    <col min="12000" max="12014" width="0" style="6" hidden="1" customWidth="1"/>
    <col min="12015" max="12246" width="9.140625" style="6"/>
    <col min="12247" max="12247" width="20.5703125" style="6" customWidth="1"/>
    <col min="12248" max="12248" width="9.7109375" style="6" customWidth="1"/>
    <col min="12249" max="12249" width="7.7109375" style="6" customWidth="1"/>
    <col min="12250" max="12251" width="8.28515625" style="6" customWidth="1"/>
    <col min="12252" max="12252" width="9.7109375" style="6" customWidth="1"/>
    <col min="12253" max="12253" width="7.85546875" style="6" customWidth="1"/>
    <col min="12254" max="12254" width="8.28515625" style="6" customWidth="1"/>
    <col min="12255" max="12255" width="8.42578125" style="6" customWidth="1"/>
    <col min="12256" max="12270" width="0" style="6" hidden="1" customWidth="1"/>
    <col min="12271" max="12502" width="9.140625" style="6"/>
    <col min="12503" max="12503" width="20.5703125" style="6" customWidth="1"/>
    <col min="12504" max="12504" width="9.7109375" style="6" customWidth="1"/>
    <col min="12505" max="12505" width="7.7109375" style="6" customWidth="1"/>
    <col min="12506" max="12507" width="8.28515625" style="6" customWidth="1"/>
    <col min="12508" max="12508" width="9.7109375" style="6" customWidth="1"/>
    <col min="12509" max="12509" width="7.85546875" style="6" customWidth="1"/>
    <col min="12510" max="12510" width="8.28515625" style="6" customWidth="1"/>
    <col min="12511" max="12511" width="8.42578125" style="6" customWidth="1"/>
    <col min="12512" max="12526" width="0" style="6" hidden="1" customWidth="1"/>
    <col min="12527" max="12758" width="9.140625" style="6"/>
    <col min="12759" max="12759" width="20.5703125" style="6" customWidth="1"/>
    <col min="12760" max="12760" width="9.7109375" style="6" customWidth="1"/>
    <col min="12761" max="12761" width="7.7109375" style="6" customWidth="1"/>
    <col min="12762" max="12763" width="8.28515625" style="6" customWidth="1"/>
    <col min="12764" max="12764" width="9.7109375" style="6" customWidth="1"/>
    <col min="12765" max="12765" width="7.85546875" style="6" customWidth="1"/>
    <col min="12766" max="12766" width="8.28515625" style="6" customWidth="1"/>
    <col min="12767" max="12767" width="8.42578125" style="6" customWidth="1"/>
    <col min="12768" max="12782" width="0" style="6" hidden="1" customWidth="1"/>
    <col min="12783" max="13014" width="9.140625" style="6"/>
    <col min="13015" max="13015" width="20.5703125" style="6" customWidth="1"/>
    <col min="13016" max="13016" width="9.7109375" style="6" customWidth="1"/>
    <col min="13017" max="13017" width="7.7109375" style="6" customWidth="1"/>
    <col min="13018" max="13019" width="8.28515625" style="6" customWidth="1"/>
    <col min="13020" max="13020" width="9.7109375" style="6" customWidth="1"/>
    <col min="13021" max="13021" width="7.85546875" style="6" customWidth="1"/>
    <col min="13022" max="13022" width="8.28515625" style="6" customWidth="1"/>
    <col min="13023" max="13023" width="8.42578125" style="6" customWidth="1"/>
    <col min="13024" max="13038" width="0" style="6" hidden="1" customWidth="1"/>
    <col min="13039" max="13270" width="9.140625" style="6"/>
    <col min="13271" max="13271" width="20.5703125" style="6" customWidth="1"/>
    <col min="13272" max="13272" width="9.7109375" style="6" customWidth="1"/>
    <col min="13273" max="13273" width="7.7109375" style="6" customWidth="1"/>
    <col min="13274" max="13275" width="8.28515625" style="6" customWidth="1"/>
    <col min="13276" max="13276" width="9.7109375" style="6" customWidth="1"/>
    <col min="13277" max="13277" width="7.85546875" style="6" customWidth="1"/>
    <col min="13278" max="13278" width="8.28515625" style="6" customWidth="1"/>
    <col min="13279" max="13279" width="8.42578125" style="6" customWidth="1"/>
    <col min="13280" max="13294" width="0" style="6" hidden="1" customWidth="1"/>
    <col min="13295" max="13526" width="9.140625" style="6"/>
    <col min="13527" max="13527" width="20.5703125" style="6" customWidth="1"/>
    <col min="13528" max="13528" width="9.7109375" style="6" customWidth="1"/>
    <col min="13529" max="13529" width="7.7109375" style="6" customWidth="1"/>
    <col min="13530" max="13531" width="8.28515625" style="6" customWidth="1"/>
    <col min="13532" max="13532" width="9.7109375" style="6" customWidth="1"/>
    <col min="13533" max="13533" width="7.85546875" style="6" customWidth="1"/>
    <col min="13534" max="13534" width="8.28515625" style="6" customWidth="1"/>
    <col min="13535" max="13535" width="8.42578125" style="6" customWidth="1"/>
    <col min="13536" max="13550" width="0" style="6" hidden="1" customWidth="1"/>
    <col min="13551" max="13782" width="9.140625" style="6"/>
    <col min="13783" max="13783" width="20.5703125" style="6" customWidth="1"/>
    <col min="13784" max="13784" width="9.7109375" style="6" customWidth="1"/>
    <col min="13785" max="13785" width="7.7109375" style="6" customWidth="1"/>
    <col min="13786" max="13787" width="8.28515625" style="6" customWidth="1"/>
    <col min="13788" max="13788" width="9.7109375" style="6" customWidth="1"/>
    <col min="13789" max="13789" width="7.85546875" style="6" customWidth="1"/>
    <col min="13790" max="13790" width="8.28515625" style="6" customWidth="1"/>
    <col min="13791" max="13791" width="8.42578125" style="6" customWidth="1"/>
    <col min="13792" max="13806" width="0" style="6" hidden="1" customWidth="1"/>
    <col min="13807" max="14038" width="9.140625" style="6"/>
    <col min="14039" max="14039" width="20.5703125" style="6" customWidth="1"/>
    <col min="14040" max="14040" width="9.7109375" style="6" customWidth="1"/>
    <col min="14041" max="14041" width="7.7109375" style="6" customWidth="1"/>
    <col min="14042" max="14043" width="8.28515625" style="6" customWidth="1"/>
    <col min="14044" max="14044" width="9.7109375" style="6" customWidth="1"/>
    <col min="14045" max="14045" width="7.85546875" style="6" customWidth="1"/>
    <col min="14046" max="14046" width="8.28515625" style="6" customWidth="1"/>
    <col min="14047" max="14047" width="8.42578125" style="6" customWidth="1"/>
    <col min="14048" max="14062" width="0" style="6" hidden="1" customWidth="1"/>
    <col min="14063" max="14294" width="9.140625" style="6"/>
    <col min="14295" max="14295" width="20.5703125" style="6" customWidth="1"/>
    <col min="14296" max="14296" width="9.7109375" style="6" customWidth="1"/>
    <col min="14297" max="14297" width="7.7109375" style="6" customWidth="1"/>
    <col min="14298" max="14299" width="8.28515625" style="6" customWidth="1"/>
    <col min="14300" max="14300" width="9.7109375" style="6" customWidth="1"/>
    <col min="14301" max="14301" width="7.85546875" style="6" customWidth="1"/>
    <col min="14302" max="14302" width="8.28515625" style="6" customWidth="1"/>
    <col min="14303" max="14303" width="8.42578125" style="6" customWidth="1"/>
    <col min="14304" max="14318" width="0" style="6" hidden="1" customWidth="1"/>
    <col min="14319" max="14550" width="9.140625" style="6"/>
    <col min="14551" max="14551" width="20.5703125" style="6" customWidth="1"/>
    <col min="14552" max="14552" width="9.7109375" style="6" customWidth="1"/>
    <col min="14553" max="14553" width="7.7109375" style="6" customWidth="1"/>
    <col min="14554" max="14555" width="8.28515625" style="6" customWidth="1"/>
    <col min="14556" max="14556" width="9.7109375" style="6" customWidth="1"/>
    <col min="14557" max="14557" width="7.85546875" style="6" customWidth="1"/>
    <col min="14558" max="14558" width="8.28515625" style="6" customWidth="1"/>
    <col min="14559" max="14559" width="8.42578125" style="6" customWidth="1"/>
    <col min="14560" max="14574" width="0" style="6" hidden="1" customWidth="1"/>
    <col min="14575" max="14806" width="9.140625" style="6"/>
    <col min="14807" max="14807" width="20.5703125" style="6" customWidth="1"/>
    <col min="14808" max="14808" width="9.7109375" style="6" customWidth="1"/>
    <col min="14809" max="14809" width="7.7109375" style="6" customWidth="1"/>
    <col min="14810" max="14811" width="8.28515625" style="6" customWidth="1"/>
    <col min="14812" max="14812" width="9.7109375" style="6" customWidth="1"/>
    <col min="14813" max="14813" width="7.85546875" style="6" customWidth="1"/>
    <col min="14814" max="14814" width="8.28515625" style="6" customWidth="1"/>
    <col min="14815" max="14815" width="8.42578125" style="6" customWidth="1"/>
    <col min="14816" max="14830" width="0" style="6" hidden="1" customWidth="1"/>
    <col min="14831" max="15062" width="9.140625" style="6"/>
    <col min="15063" max="15063" width="20.5703125" style="6" customWidth="1"/>
    <col min="15064" max="15064" width="9.7109375" style="6" customWidth="1"/>
    <col min="15065" max="15065" width="7.7109375" style="6" customWidth="1"/>
    <col min="15066" max="15067" width="8.28515625" style="6" customWidth="1"/>
    <col min="15068" max="15068" width="9.7109375" style="6" customWidth="1"/>
    <col min="15069" max="15069" width="7.85546875" style="6" customWidth="1"/>
    <col min="15070" max="15070" width="8.28515625" style="6" customWidth="1"/>
    <col min="15071" max="15071" width="8.42578125" style="6" customWidth="1"/>
    <col min="15072" max="15086" width="0" style="6" hidden="1" customWidth="1"/>
    <col min="15087" max="15318" width="9.140625" style="6"/>
    <col min="15319" max="15319" width="20.5703125" style="6" customWidth="1"/>
    <col min="15320" max="15320" width="9.7109375" style="6" customWidth="1"/>
    <col min="15321" max="15321" width="7.7109375" style="6" customWidth="1"/>
    <col min="15322" max="15323" width="8.28515625" style="6" customWidth="1"/>
    <col min="15324" max="15324" width="9.7109375" style="6" customWidth="1"/>
    <col min="15325" max="15325" width="7.85546875" style="6" customWidth="1"/>
    <col min="15326" max="15326" width="8.28515625" style="6" customWidth="1"/>
    <col min="15327" max="15327" width="8.42578125" style="6" customWidth="1"/>
    <col min="15328" max="15342" width="0" style="6" hidden="1" customWidth="1"/>
    <col min="15343" max="15574" width="9.140625" style="6"/>
    <col min="15575" max="15575" width="20.5703125" style="6" customWidth="1"/>
    <col min="15576" max="15576" width="9.7109375" style="6" customWidth="1"/>
    <col min="15577" max="15577" width="7.7109375" style="6" customWidth="1"/>
    <col min="15578" max="15579" width="8.28515625" style="6" customWidth="1"/>
    <col min="15580" max="15580" width="9.7109375" style="6" customWidth="1"/>
    <col min="15581" max="15581" width="7.85546875" style="6" customWidth="1"/>
    <col min="15582" max="15582" width="8.28515625" style="6" customWidth="1"/>
    <col min="15583" max="15583" width="8.42578125" style="6" customWidth="1"/>
    <col min="15584" max="15598" width="0" style="6" hidden="1" customWidth="1"/>
    <col min="15599" max="15830" width="9.140625" style="6"/>
    <col min="15831" max="15831" width="20.5703125" style="6" customWidth="1"/>
    <col min="15832" max="15832" width="9.7109375" style="6" customWidth="1"/>
    <col min="15833" max="15833" width="7.7109375" style="6" customWidth="1"/>
    <col min="15834" max="15835" width="8.28515625" style="6" customWidth="1"/>
    <col min="15836" max="15836" width="9.7109375" style="6" customWidth="1"/>
    <col min="15837" max="15837" width="7.85546875" style="6" customWidth="1"/>
    <col min="15838" max="15838" width="8.28515625" style="6" customWidth="1"/>
    <col min="15839" max="15839" width="8.42578125" style="6" customWidth="1"/>
    <col min="15840" max="15854" width="0" style="6" hidden="1" customWidth="1"/>
    <col min="15855" max="16086" width="9.140625" style="6"/>
    <col min="16087" max="16087" width="20.5703125" style="6" customWidth="1"/>
    <col min="16088" max="16088" width="9.7109375" style="6" customWidth="1"/>
    <col min="16089" max="16089" width="7.7109375" style="6" customWidth="1"/>
    <col min="16090" max="16091" width="8.28515625" style="6" customWidth="1"/>
    <col min="16092" max="16092" width="9.7109375" style="6" customWidth="1"/>
    <col min="16093" max="16093" width="7.85546875" style="6" customWidth="1"/>
    <col min="16094" max="16094" width="8.28515625" style="6" customWidth="1"/>
    <col min="16095" max="16095" width="8.42578125" style="6" customWidth="1"/>
    <col min="16096" max="16110" width="0" style="6" hidden="1" customWidth="1"/>
    <col min="16111" max="16384" width="9.140625" style="6"/>
  </cols>
  <sheetData>
    <row r="1" spans="1:9" ht="12.75">
      <c r="A1" s="1653" t="s">
        <v>1308</v>
      </c>
      <c r="B1" s="1653"/>
      <c r="C1" s="1653"/>
    </row>
    <row r="2" spans="1:9" ht="20.100000000000001" customHeight="1">
      <c r="A2" s="93" t="s">
        <v>1161</v>
      </c>
      <c r="B2" s="93"/>
      <c r="C2" s="93"/>
      <c r="D2" s="93"/>
      <c r="E2" s="93"/>
      <c r="F2" s="1167"/>
      <c r="G2" s="42"/>
    </row>
    <row r="3" spans="1:9" ht="20.100000000000001" customHeight="1">
      <c r="A3" s="93" t="s">
        <v>1360</v>
      </c>
      <c r="B3" s="93"/>
      <c r="C3" s="93"/>
      <c r="D3" s="93"/>
      <c r="E3" s="93"/>
      <c r="F3" s="1167"/>
      <c r="G3" s="42"/>
    </row>
    <row r="4" spans="1:9" ht="12.75" customHeight="1">
      <c r="A4" s="93"/>
      <c r="B4" s="93"/>
      <c r="C4" s="93"/>
      <c r="D4" s="93"/>
      <c r="E4" s="93"/>
      <c r="F4" s="1167"/>
      <c r="G4" s="42"/>
    </row>
    <row r="5" spans="1:9" s="149" customFormat="1" ht="20.100000000000001" customHeight="1">
      <c r="A5" s="1421"/>
      <c r="B5" s="1762" t="s">
        <v>284</v>
      </c>
      <c r="C5" s="1762"/>
      <c r="D5" s="1762"/>
      <c r="E5" s="1762"/>
      <c r="F5" s="1731" t="s">
        <v>285</v>
      </c>
      <c r="G5" s="1731"/>
      <c r="H5" s="1731"/>
      <c r="I5" s="1731"/>
    </row>
    <row r="6" spans="1:9" s="149" customFormat="1" ht="20.100000000000001" customHeight="1">
      <c r="B6" s="95" t="s">
        <v>157</v>
      </c>
      <c r="C6" s="1758" t="s">
        <v>286</v>
      </c>
      <c r="D6" s="1758"/>
      <c r="E6" s="1758"/>
      <c r="F6" s="95" t="s">
        <v>287</v>
      </c>
      <c r="G6" s="1731" t="s">
        <v>286</v>
      </c>
      <c r="H6" s="1731"/>
      <c r="I6" s="1731"/>
    </row>
    <row r="7" spans="1:9" s="149" customFormat="1" ht="20.100000000000001" customHeight="1">
      <c r="A7" s="160"/>
      <c r="B7" s="1133" t="s">
        <v>288</v>
      </c>
      <c r="C7" s="1133" t="s">
        <v>289</v>
      </c>
      <c r="D7" s="1422" t="s">
        <v>290</v>
      </c>
      <c r="E7" s="1133" t="s">
        <v>291</v>
      </c>
      <c r="F7" s="1133" t="s">
        <v>292</v>
      </c>
      <c r="G7" s="1133" t="s">
        <v>293</v>
      </c>
      <c r="H7" s="1422" t="s">
        <v>290</v>
      </c>
      <c r="I7" s="1133" t="s">
        <v>291</v>
      </c>
    </row>
    <row r="8" spans="1:9" s="149" customFormat="1" ht="13.5" customHeight="1">
      <c r="B8" s="95"/>
      <c r="C8" s="95"/>
      <c r="D8" s="1423"/>
      <c r="E8" s="95"/>
      <c r="F8" s="95"/>
      <c r="G8" s="95"/>
      <c r="H8" s="1423"/>
      <c r="I8" s="95"/>
    </row>
    <row r="9" spans="1:9" s="149" customFormat="1" ht="20.100000000000001" customHeight="1">
      <c r="A9" s="7" t="s">
        <v>0</v>
      </c>
      <c r="B9" s="58">
        <v>1628</v>
      </c>
      <c r="C9" s="17">
        <v>899</v>
      </c>
      <c r="D9" s="68">
        <v>285</v>
      </c>
      <c r="E9" s="17">
        <f>B9-(C9+D9)</f>
        <v>444</v>
      </c>
      <c r="F9" s="35">
        <v>11.586858737117804</v>
      </c>
      <c r="G9" s="35">
        <v>6.3983943517622279</v>
      </c>
      <c r="H9" s="34">
        <v>2.0284120025052665</v>
      </c>
      <c r="I9" s="34">
        <v>3.1600523828503104</v>
      </c>
    </row>
    <row r="10" spans="1:9" s="149" customFormat="1" ht="20.100000000000001" customHeight="1">
      <c r="A10" s="6" t="s">
        <v>294</v>
      </c>
      <c r="B10" s="30">
        <v>125</v>
      </c>
      <c r="C10" s="18">
        <v>66</v>
      </c>
      <c r="D10" s="66">
        <v>23</v>
      </c>
      <c r="E10" s="18">
        <f t="shared" ref="E10:E18" si="0">B10-(C10+D10)</f>
        <v>36</v>
      </c>
      <c r="F10" s="37">
        <v>8.9069402878723096</v>
      </c>
      <c r="G10" s="37">
        <v>4.7028644719965804</v>
      </c>
      <c r="H10" s="36">
        <v>1.6388770129685051</v>
      </c>
      <c r="I10" s="36">
        <v>2.5651988029072252</v>
      </c>
    </row>
    <row r="11" spans="1:9" s="149" customFormat="1" ht="20.100000000000001" customHeight="1">
      <c r="A11" s="6" t="s">
        <v>12</v>
      </c>
      <c r="B11" s="30">
        <v>303</v>
      </c>
      <c r="C11" s="18">
        <v>147</v>
      </c>
      <c r="D11" s="66">
        <v>63</v>
      </c>
      <c r="E11" s="18">
        <f t="shared" si="0"/>
        <v>93</v>
      </c>
      <c r="F11" s="37">
        <v>10.213368389119223</v>
      </c>
      <c r="G11" s="37">
        <v>4.9550005056122961</v>
      </c>
      <c r="H11" s="36">
        <v>2.1235716452624129</v>
      </c>
      <c r="I11" s="36">
        <v>3.134796238244514</v>
      </c>
    </row>
    <row r="12" spans="1:9" s="149" customFormat="1" ht="20.100000000000001" customHeight="1">
      <c r="A12" s="6" t="s">
        <v>21</v>
      </c>
      <c r="B12" s="30">
        <v>110</v>
      </c>
      <c r="C12" s="18">
        <v>55</v>
      </c>
      <c r="D12" s="66">
        <v>20</v>
      </c>
      <c r="E12" s="18">
        <f t="shared" si="0"/>
        <v>35</v>
      </c>
      <c r="F12" s="37">
        <v>11.306403535820742</v>
      </c>
      <c r="G12" s="37">
        <v>5.653201767910371</v>
      </c>
      <c r="H12" s="36">
        <v>2.0557097337855894</v>
      </c>
      <c r="I12" s="36">
        <v>3.5974920341247816</v>
      </c>
    </row>
    <row r="13" spans="1:9" s="149" customFormat="1" ht="20.100000000000001" customHeight="1">
      <c r="A13" s="6" t="s">
        <v>2</v>
      </c>
      <c r="B13" s="30">
        <v>34</v>
      </c>
      <c r="C13" s="18">
        <v>14</v>
      </c>
      <c r="D13" s="66">
        <v>9</v>
      </c>
      <c r="E13" s="18">
        <f t="shared" si="0"/>
        <v>11</v>
      </c>
      <c r="F13" s="37">
        <v>5.1742504945974739</v>
      </c>
      <c r="G13" s="37">
        <v>2.1305737330695478</v>
      </c>
      <c r="H13" s="36">
        <v>1.3696545426875666</v>
      </c>
      <c r="I13" s="36">
        <v>1.6740222188403591</v>
      </c>
    </row>
    <row r="14" spans="1:9" s="149" customFormat="1" ht="20.100000000000001" customHeight="1">
      <c r="A14" s="6" t="s">
        <v>295</v>
      </c>
      <c r="B14" s="30">
        <v>174</v>
      </c>
      <c r="C14" s="18">
        <v>34</v>
      </c>
      <c r="D14" s="66">
        <v>40</v>
      </c>
      <c r="E14" s="18">
        <f t="shared" si="0"/>
        <v>100</v>
      </c>
      <c r="F14" s="37">
        <v>5.5120854056451352</v>
      </c>
      <c r="G14" s="37">
        <v>1.0770741597237621</v>
      </c>
      <c r="H14" s="36">
        <v>1.2671460702632498</v>
      </c>
      <c r="I14" s="36">
        <v>3.167865175658124</v>
      </c>
    </row>
    <row r="15" spans="1:9" s="149" customFormat="1" ht="20.100000000000001" customHeight="1">
      <c r="A15" s="6" t="s">
        <v>106</v>
      </c>
      <c r="B15" s="30">
        <v>51</v>
      </c>
      <c r="C15" s="18">
        <v>24</v>
      </c>
      <c r="D15" s="66">
        <v>13</v>
      </c>
      <c r="E15" s="18">
        <f t="shared" si="0"/>
        <v>14</v>
      </c>
      <c r="F15" s="37">
        <v>9.0570058604155559</v>
      </c>
      <c r="G15" s="37">
        <v>4.2621204049014381</v>
      </c>
      <c r="H15" s="36">
        <v>2.3086485526549456</v>
      </c>
      <c r="I15" s="36">
        <v>2.4862369028591726</v>
      </c>
    </row>
    <row r="16" spans="1:9" s="149" customFormat="1" ht="20.100000000000001" customHeight="1">
      <c r="A16" s="6" t="s">
        <v>296</v>
      </c>
      <c r="B16" s="18">
        <v>104</v>
      </c>
      <c r="C16" s="30">
        <v>20</v>
      </c>
      <c r="D16" s="66">
        <v>28</v>
      </c>
      <c r="E16" s="18">
        <f t="shared" si="0"/>
        <v>56</v>
      </c>
      <c r="F16" s="37">
        <v>5.9350567825144092</v>
      </c>
      <c r="G16" s="37">
        <v>1.1413570735604635</v>
      </c>
      <c r="H16" s="36">
        <v>1.5978999029846488</v>
      </c>
      <c r="I16" s="36">
        <v>3.1957998059692976</v>
      </c>
    </row>
    <row r="17" spans="1:9" s="149" customFormat="1" ht="20.100000000000001" customHeight="1">
      <c r="A17" s="1424" t="s">
        <v>237</v>
      </c>
      <c r="B17" s="30">
        <v>446</v>
      </c>
      <c r="C17" s="18">
        <v>316</v>
      </c>
      <c r="D17" s="66">
        <v>57</v>
      </c>
      <c r="E17" s="18">
        <f t="shared" si="0"/>
        <v>73</v>
      </c>
      <c r="F17" s="37">
        <v>26.722588376273215</v>
      </c>
      <c r="G17" s="37">
        <v>18.933493109646495</v>
      </c>
      <c r="H17" s="36">
        <v>3.4152186938286397</v>
      </c>
      <c r="I17" s="36">
        <v>4.3738765727980828</v>
      </c>
    </row>
    <row r="18" spans="1:9" s="149" customFormat="1" ht="20.100000000000001" customHeight="1">
      <c r="A18" s="1138" t="s">
        <v>283</v>
      </c>
      <c r="B18" s="18">
        <v>281</v>
      </c>
      <c r="C18" s="18">
        <v>223</v>
      </c>
      <c r="D18" s="66">
        <v>32</v>
      </c>
      <c r="E18" s="18">
        <f t="shared" si="0"/>
        <v>26</v>
      </c>
      <c r="F18" s="37">
        <v>30.906291245050593</v>
      </c>
      <c r="G18" s="37">
        <v>24.527056753189616</v>
      </c>
      <c r="H18" s="36">
        <v>3.5195776506819185</v>
      </c>
      <c r="I18" s="36">
        <v>2.8596568411790586</v>
      </c>
    </row>
    <row r="19" spans="1:9" ht="6" customHeight="1">
      <c r="A19" s="8"/>
      <c r="B19" s="381"/>
      <c r="C19" s="1425"/>
      <c r="D19" s="1425"/>
      <c r="E19" s="1426"/>
      <c r="F19" s="1425"/>
      <c r="G19" s="1425"/>
      <c r="H19" s="1425"/>
      <c r="I19" s="1425"/>
    </row>
    <row r="20" spans="1:9">
      <c r="A20" s="51"/>
      <c r="B20" s="1761"/>
      <c r="C20" s="1761"/>
      <c r="D20" s="1427"/>
      <c r="E20" s="1427"/>
      <c r="F20" s="1427"/>
      <c r="G20" s="1427"/>
      <c r="H20" s="1725"/>
      <c r="I20" s="1725"/>
    </row>
    <row r="21" spans="1:9">
      <c r="F21" s="6"/>
      <c r="G21" s="6"/>
      <c r="H21" s="6"/>
      <c r="I21" s="6"/>
    </row>
    <row r="22" spans="1:9">
      <c r="F22" s="6"/>
      <c r="G22" s="6"/>
      <c r="H22" s="6"/>
      <c r="I22" s="6"/>
    </row>
    <row r="23" spans="1:9">
      <c r="F23" s="6"/>
      <c r="G23" s="6"/>
      <c r="H23" s="6"/>
      <c r="I23" s="6"/>
    </row>
    <row r="24" spans="1:9">
      <c r="F24" s="6"/>
      <c r="G24" s="6"/>
      <c r="H24" s="6"/>
      <c r="I24" s="6"/>
    </row>
    <row r="25" spans="1:9">
      <c r="F25" s="6"/>
      <c r="G25" s="6"/>
      <c r="H25" s="6"/>
      <c r="I25" s="6"/>
    </row>
    <row r="26" spans="1:9">
      <c r="F26" s="6"/>
      <c r="G26" s="6"/>
      <c r="H26" s="6"/>
      <c r="I26" s="6"/>
    </row>
    <row r="27" spans="1:9">
      <c r="F27" s="6"/>
      <c r="G27" s="6"/>
      <c r="H27" s="6"/>
      <c r="I27" s="6"/>
    </row>
    <row r="28" spans="1:9">
      <c r="F28" s="6"/>
      <c r="G28" s="6"/>
      <c r="H28" s="6"/>
      <c r="I28" s="6"/>
    </row>
    <row r="29" spans="1:9">
      <c r="F29" s="6"/>
      <c r="G29" s="6"/>
      <c r="H29" s="6"/>
      <c r="I29" s="6"/>
    </row>
    <row r="30" spans="1:9">
      <c r="F30" s="6"/>
      <c r="G30" s="6"/>
      <c r="H30" s="6"/>
      <c r="I30" s="6"/>
    </row>
    <row r="31" spans="1:9">
      <c r="F31" s="6"/>
      <c r="G31" s="6"/>
      <c r="H31" s="6"/>
      <c r="I31" s="6"/>
    </row>
    <row r="32" spans="1:9">
      <c r="F32" s="6"/>
      <c r="G32" s="6"/>
      <c r="H32" s="6"/>
      <c r="I32" s="6"/>
    </row>
    <row r="33" s="6" customFormat="1"/>
    <row r="34" s="6" customForma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</sheetData>
  <mergeCells count="7">
    <mergeCell ref="B20:C20"/>
    <mergeCell ref="H20:I20"/>
    <mergeCell ref="A1:C1"/>
    <mergeCell ref="B5:E5"/>
    <mergeCell ref="F5:I5"/>
    <mergeCell ref="C6:E6"/>
    <mergeCell ref="G6:I6"/>
  </mergeCells>
  <hyperlinks>
    <hyperlink ref="A1" location="Содержание!A1" display="Вернуться в СОДЕРЖАНИЕ" xr:uid="{05BDF601-5D5A-4C82-BF4A-DBE8D2E38D33}"/>
  </hyperlinks>
  <pageMargins left="0.78740157480314965" right="0.78740157480314965" top="0.94488188976377963" bottom="0.94488188976377963" header="0.51181102362204722" footer="0.51181102362204722"/>
  <pageSetup paperSize="9" firstPageNumber="166" orientation="portrait" useFirstPageNumber="1" verticalDpi="0" r:id="rId1"/>
  <headerFooter>
    <oddFooter>&amp;C&amp;"Times New Roman,обычный"&amp;9&amp;P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Z195"/>
  <sheetViews>
    <sheetView topLeftCell="A37" zoomScale="110" zoomScaleNormal="110" workbookViewId="0">
      <selection activeCell="P62" sqref="P62"/>
    </sheetView>
  </sheetViews>
  <sheetFormatPr defaultRowHeight="12"/>
  <cols>
    <col min="1" max="1" width="20.5703125" style="6" customWidth="1"/>
    <col min="2" max="2" width="9.7109375" style="6" customWidth="1"/>
    <col min="3" max="3" width="7.7109375" style="6" customWidth="1"/>
    <col min="4" max="5" width="8.28515625" style="6" customWidth="1"/>
    <col min="6" max="6" width="9.7109375" style="43" customWidth="1"/>
    <col min="7" max="7" width="7.85546875" style="43" customWidth="1"/>
    <col min="8" max="8" width="8.28515625" style="43" customWidth="1"/>
    <col min="9" max="9" width="8.42578125" style="1068" customWidth="1"/>
    <col min="10" max="13" width="5.5703125" style="51" customWidth="1"/>
    <col min="14" max="14" width="4.85546875" style="51" customWidth="1"/>
    <col min="15" max="15" width="10.140625" style="51" customWidth="1"/>
    <col min="16" max="16" width="5.85546875" style="51" customWidth="1"/>
    <col min="17" max="17" width="11.140625" style="51" customWidth="1"/>
    <col min="18" max="19" width="5.85546875" style="6" customWidth="1"/>
    <col min="20" max="27" width="9.140625" style="6" customWidth="1"/>
    <col min="28" max="255" width="9.140625" style="6"/>
    <col min="256" max="256" width="20.5703125" style="6" customWidth="1"/>
    <col min="257" max="257" width="9.7109375" style="6" customWidth="1"/>
    <col min="258" max="258" width="7.7109375" style="6" customWidth="1"/>
    <col min="259" max="260" width="8.28515625" style="6" customWidth="1"/>
    <col min="261" max="261" width="9.7109375" style="6" customWidth="1"/>
    <col min="262" max="262" width="7.85546875" style="6" customWidth="1"/>
    <col min="263" max="263" width="8.28515625" style="6" customWidth="1"/>
    <col min="264" max="264" width="8.42578125" style="6" customWidth="1"/>
    <col min="265" max="279" width="0" style="6" hidden="1" customWidth="1"/>
    <col min="280" max="511" width="9.140625" style="6"/>
    <col min="512" max="512" width="20.5703125" style="6" customWidth="1"/>
    <col min="513" max="513" width="9.7109375" style="6" customWidth="1"/>
    <col min="514" max="514" width="7.7109375" style="6" customWidth="1"/>
    <col min="515" max="516" width="8.28515625" style="6" customWidth="1"/>
    <col min="517" max="517" width="9.7109375" style="6" customWidth="1"/>
    <col min="518" max="518" width="7.85546875" style="6" customWidth="1"/>
    <col min="519" max="519" width="8.28515625" style="6" customWidth="1"/>
    <col min="520" max="520" width="8.42578125" style="6" customWidth="1"/>
    <col min="521" max="535" width="0" style="6" hidden="1" customWidth="1"/>
    <col min="536" max="767" width="9.140625" style="6"/>
    <col min="768" max="768" width="20.5703125" style="6" customWidth="1"/>
    <col min="769" max="769" width="9.7109375" style="6" customWidth="1"/>
    <col min="770" max="770" width="7.7109375" style="6" customWidth="1"/>
    <col min="771" max="772" width="8.28515625" style="6" customWidth="1"/>
    <col min="773" max="773" width="9.7109375" style="6" customWidth="1"/>
    <col min="774" max="774" width="7.85546875" style="6" customWidth="1"/>
    <col min="775" max="775" width="8.28515625" style="6" customWidth="1"/>
    <col min="776" max="776" width="8.42578125" style="6" customWidth="1"/>
    <col min="777" max="791" width="0" style="6" hidden="1" customWidth="1"/>
    <col min="792" max="1023" width="9.140625" style="6"/>
    <col min="1024" max="1024" width="20.5703125" style="6" customWidth="1"/>
    <col min="1025" max="1025" width="9.7109375" style="6" customWidth="1"/>
    <col min="1026" max="1026" width="7.7109375" style="6" customWidth="1"/>
    <col min="1027" max="1028" width="8.28515625" style="6" customWidth="1"/>
    <col min="1029" max="1029" width="9.7109375" style="6" customWidth="1"/>
    <col min="1030" max="1030" width="7.85546875" style="6" customWidth="1"/>
    <col min="1031" max="1031" width="8.28515625" style="6" customWidth="1"/>
    <col min="1032" max="1032" width="8.42578125" style="6" customWidth="1"/>
    <col min="1033" max="1047" width="0" style="6" hidden="1" customWidth="1"/>
    <col min="1048" max="1279" width="9.140625" style="6"/>
    <col min="1280" max="1280" width="20.5703125" style="6" customWidth="1"/>
    <col min="1281" max="1281" width="9.7109375" style="6" customWidth="1"/>
    <col min="1282" max="1282" width="7.7109375" style="6" customWidth="1"/>
    <col min="1283" max="1284" width="8.28515625" style="6" customWidth="1"/>
    <col min="1285" max="1285" width="9.7109375" style="6" customWidth="1"/>
    <col min="1286" max="1286" width="7.85546875" style="6" customWidth="1"/>
    <col min="1287" max="1287" width="8.28515625" style="6" customWidth="1"/>
    <col min="1288" max="1288" width="8.42578125" style="6" customWidth="1"/>
    <col min="1289" max="1303" width="0" style="6" hidden="1" customWidth="1"/>
    <col min="1304" max="1535" width="9.140625" style="6"/>
    <col min="1536" max="1536" width="20.5703125" style="6" customWidth="1"/>
    <col min="1537" max="1537" width="9.7109375" style="6" customWidth="1"/>
    <col min="1538" max="1538" width="7.7109375" style="6" customWidth="1"/>
    <col min="1539" max="1540" width="8.28515625" style="6" customWidth="1"/>
    <col min="1541" max="1541" width="9.7109375" style="6" customWidth="1"/>
    <col min="1542" max="1542" width="7.85546875" style="6" customWidth="1"/>
    <col min="1543" max="1543" width="8.28515625" style="6" customWidth="1"/>
    <col min="1544" max="1544" width="8.42578125" style="6" customWidth="1"/>
    <col min="1545" max="1559" width="0" style="6" hidden="1" customWidth="1"/>
    <col min="1560" max="1791" width="9.140625" style="6"/>
    <col min="1792" max="1792" width="20.5703125" style="6" customWidth="1"/>
    <col min="1793" max="1793" width="9.7109375" style="6" customWidth="1"/>
    <col min="1794" max="1794" width="7.7109375" style="6" customWidth="1"/>
    <col min="1795" max="1796" width="8.28515625" style="6" customWidth="1"/>
    <col min="1797" max="1797" width="9.7109375" style="6" customWidth="1"/>
    <col min="1798" max="1798" width="7.85546875" style="6" customWidth="1"/>
    <col min="1799" max="1799" width="8.28515625" style="6" customWidth="1"/>
    <col min="1800" max="1800" width="8.42578125" style="6" customWidth="1"/>
    <col min="1801" max="1815" width="0" style="6" hidden="1" customWidth="1"/>
    <col min="1816" max="2047" width="9.140625" style="6"/>
    <col min="2048" max="2048" width="20.5703125" style="6" customWidth="1"/>
    <col min="2049" max="2049" width="9.7109375" style="6" customWidth="1"/>
    <col min="2050" max="2050" width="7.7109375" style="6" customWidth="1"/>
    <col min="2051" max="2052" width="8.28515625" style="6" customWidth="1"/>
    <col min="2053" max="2053" width="9.7109375" style="6" customWidth="1"/>
    <col min="2054" max="2054" width="7.85546875" style="6" customWidth="1"/>
    <col min="2055" max="2055" width="8.28515625" style="6" customWidth="1"/>
    <col min="2056" max="2056" width="8.42578125" style="6" customWidth="1"/>
    <col min="2057" max="2071" width="0" style="6" hidden="1" customWidth="1"/>
    <col min="2072" max="2303" width="9.140625" style="6"/>
    <col min="2304" max="2304" width="20.5703125" style="6" customWidth="1"/>
    <col min="2305" max="2305" width="9.7109375" style="6" customWidth="1"/>
    <col min="2306" max="2306" width="7.7109375" style="6" customWidth="1"/>
    <col min="2307" max="2308" width="8.28515625" style="6" customWidth="1"/>
    <col min="2309" max="2309" width="9.7109375" style="6" customWidth="1"/>
    <col min="2310" max="2310" width="7.85546875" style="6" customWidth="1"/>
    <col min="2311" max="2311" width="8.28515625" style="6" customWidth="1"/>
    <col min="2312" max="2312" width="8.42578125" style="6" customWidth="1"/>
    <col min="2313" max="2327" width="0" style="6" hidden="1" customWidth="1"/>
    <col min="2328" max="2559" width="9.140625" style="6"/>
    <col min="2560" max="2560" width="20.5703125" style="6" customWidth="1"/>
    <col min="2561" max="2561" width="9.7109375" style="6" customWidth="1"/>
    <col min="2562" max="2562" width="7.7109375" style="6" customWidth="1"/>
    <col min="2563" max="2564" width="8.28515625" style="6" customWidth="1"/>
    <col min="2565" max="2565" width="9.7109375" style="6" customWidth="1"/>
    <col min="2566" max="2566" width="7.85546875" style="6" customWidth="1"/>
    <col min="2567" max="2567" width="8.28515625" style="6" customWidth="1"/>
    <col min="2568" max="2568" width="8.42578125" style="6" customWidth="1"/>
    <col min="2569" max="2583" width="0" style="6" hidden="1" customWidth="1"/>
    <col min="2584" max="2815" width="9.140625" style="6"/>
    <col min="2816" max="2816" width="20.5703125" style="6" customWidth="1"/>
    <col min="2817" max="2817" width="9.7109375" style="6" customWidth="1"/>
    <col min="2818" max="2818" width="7.7109375" style="6" customWidth="1"/>
    <col min="2819" max="2820" width="8.28515625" style="6" customWidth="1"/>
    <col min="2821" max="2821" width="9.7109375" style="6" customWidth="1"/>
    <col min="2822" max="2822" width="7.85546875" style="6" customWidth="1"/>
    <col min="2823" max="2823" width="8.28515625" style="6" customWidth="1"/>
    <col min="2824" max="2824" width="8.42578125" style="6" customWidth="1"/>
    <col min="2825" max="2839" width="0" style="6" hidden="1" customWidth="1"/>
    <col min="2840" max="3071" width="9.140625" style="6"/>
    <col min="3072" max="3072" width="20.5703125" style="6" customWidth="1"/>
    <col min="3073" max="3073" width="9.7109375" style="6" customWidth="1"/>
    <col min="3074" max="3074" width="7.7109375" style="6" customWidth="1"/>
    <col min="3075" max="3076" width="8.28515625" style="6" customWidth="1"/>
    <col min="3077" max="3077" width="9.7109375" style="6" customWidth="1"/>
    <col min="3078" max="3078" width="7.85546875" style="6" customWidth="1"/>
    <col min="3079" max="3079" width="8.28515625" style="6" customWidth="1"/>
    <col min="3080" max="3080" width="8.42578125" style="6" customWidth="1"/>
    <col min="3081" max="3095" width="0" style="6" hidden="1" customWidth="1"/>
    <col min="3096" max="3327" width="9.140625" style="6"/>
    <col min="3328" max="3328" width="20.5703125" style="6" customWidth="1"/>
    <col min="3329" max="3329" width="9.7109375" style="6" customWidth="1"/>
    <col min="3330" max="3330" width="7.7109375" style="6" customWidth="1"/>
    <col min="3331" max="3332" width="8.28515625" style="6" customWidth="1"/>
    <col min="3333" max="3333" width="9.7109375" style="6" customWidth="1"/>
    <col min="3334" max="3334" width="7.85546875" style="6" customWidth="1"/>
    <col min="3335" max="3335" width="8.28515625" style="6" customWidth="1"/>
    <col min="3336" max="3336" width="8.42578125" style="6" customWidth="1"/>
    <col min="3337" max="3351" width="0" style="6" hidden="1" customWidth="1"/>
    <col min="3352" max="3583" width="9.140625" style="6"/>
    <col min="3584" max="3584" width="20.5703125" style="6" customWidth="1"/>
    <col min="3585" max="3585" width="9.7109375" style="6" customWidth="1"/>
    <col min="3586" max="3586" width="7.7109375" style="6" customWidth="1"/>
    <col min="3587" max="3588" width="8.28515625" style="6" customWidth="1"/>
    <col min="3589" max="3589" width="9.7109375" style="6" customWidth="1"/>
    <col min="3590" max="3590" width="7.85546875" style="6" customWidth="1"/>
    <col min="3591" max="3591" width="8.28515625" style="6" customWidth="1"/>
    <col min="3592" max="3592" width="8.42578125" style="6" customWidth="1"/>
    <col min="3593" max="3607" width="0" style="6" hidden="1" customWidth="1"/>
    <col min="3608" max="3839" width="9.140625" style="6"/>
    <col min="3840" max="3840" width="20.5703125" style="6" customWidth="1"/>
    <col min="3841" max="3841" width="9.7109375" style="6" customWidth="1"/>
    <col min="3842" max="3842" width="7.7109375" style="6" customWidth="1"/>
    <col min="3843" max="3844" width="8.28515625" style="6" customWidth="1"/>
    <col min="3845" max="3845" width="9.7109375" style="6" customWidth="1"/>
    <col min="3846" max="3846" width="7.85546875" style="6" customWidth="1"/>
    <col min="3847" max="3847" width="8.28515625" style="6" customWidth="1"/>
    <col min="3848" max="3848" width="8.42578125" style="6" customWidth="1"/>
    <col min="3849" max="3863" width="0" style="6" hidden="1" customWidth="1"/>
    <col min="3864" max="4095" width="9.140625" style="6"/>
    <col min="4096" max="4096" width="20.5703125" style="6" customWidth="1"/>
    <col min="4097" max="4097" width="9.7109375" style="6" customWidth="1"/>
    <col min="4098" max="4098" width="7.7109375" style="6" customWidth="1"/>
    <col min="4099" max="4100" width="8.28515625" style="6" customWidth="1"/>
    <col min="4101" max="4101" width="9.7109375" style="6" customWidth="1"/>
    <col min="4102" max="4102" width="7.85546875" style="6" customWidth="1"/>
    <col min="4103" max="4103" width="8.28515625" style="6" customWidth="1"/>
    <col min="4104" max="4104" width="8.42578125" style="6" customWidth="1"/>
    <col min="4105" max="4119" width="0" style="6" hidden="1" customWidth="1"/>
    <col min="4120" max="4351" width="9.140625" style="6"/>
    <col min="4352" max="4352" width="20.5703125" style="6" customWidth="1"/>
    <col min="4353" max="4353" width="9.7109375" style="6" customWidth="1"/>
    <col min="4354" max="4354" width="7.7109375" style="6" customWidth="1"/>
    <col min="4355" max="4356" width="8.28515625" style="6" customWidth="1"/>
    <col min="4357" max="4357" width="9.7109375" style="6" customWidth="1"/>
    <col min="4358" max="4358" width="7.85546875" style="6" customWidth="1"/>
    <col min="4359" max="4359" width="8.28515625" style="6" customWidth="1"/>
    <col min="4360" max="4360" width="8.42578125" style="6" customWidth="1"/>
    <col min="4361" max="4375" width="0" style="6" hidden="1" customWidth="1"/>
    <col min="4376" max="4607" width="9.140625" style="6"/>
    <col min="4608" max="4608" width="20.5703125" style="6" customWidth="1"/>
    <col min="4609" max="4609" width="9.7109375" style="6" customWidth="1"/>
    <col min="4610" max="4610" width="7.7109375" style="6" customWidth="1"/>
    <col min="4611" max="4612" width="8.28515625" style="6" customWidth="1"/>
    <col min="4613" max="4613" width="9.7109375" style="6" customWidth="1"/>
    <col min="4614" max="4614" width="7.85546875" style="6" customWidth="1"/>
    <col min="4615" max="4615" width="8.28515625" style="6" customWidth="1"/>
    <col min="4616" max="4616" width="8.42578125" style="6" customWidth="1"/>
    <col min="4617" max="4631" width="0" style="6" hidden="1" customWidth="1"/>
    <col min="4632" max="4863" width="9.140625" style="6"/>
    <col min="4864" max="4864" width="20.5703125" style="6" customWidth="1"/>
    <col min="4865" max="4865" width="9.7109375" style="6" customWidth="1"/>
    <col min="4866" max="4866" width="7.7109375" style="6" customWidth="1"/>
    <col min="4867" max="4868" width="8.28515625" style="6" customWidth="1"/>
    <col min="4869" max="4869" width="9.7109375" style="6" customWidth="1"/>
    <col min="4870" max="4870" width="7.85546875" style="6" customWidth="1"/>
    <col min="4871" max="4871" width="8.28515625" style="6" customWidth="1"/>
    <col min="4872" max="4872" width="8.42578125" style="6" customWidth="1"/>
    <col min="4873" max="4887" width="0" style="6" hidden="1" customWidth="1"/>
    <col min="4888" max="5119" width="9.140625" style="6"/>
    <col min="5120" max="5120" width="20.5703125" style="6" customWidth="1"/>
    <col min="5121" max="5121" width="9.7109375" style="6" customWidth="1"/>
    <col min="5122" max="5122" width="7.7109375" style="6" customWidth="1"/>
    <col min="5123" max="5124" width="8.28515625" style="6" customWidth="1"/>
    <col min="5125" max="5125" width="9.7109375" style="6" customWidth="1"/>
    <col min="5126" max="5126" width="7.85546875" style="6" customWidth="1"/>
    <col min="5127" max="5127" width="8.28515625" style="6" customWidth="1"/>
    <col min="5128" max="5128" width="8.42578125" style="6" customWidth="1"/>
    <col min="5129" max="5143" width="0" style="6" hidden="1" customWidth="1"/>
    <col min="5144" max="5375" width="9.140625" style="6"/>
    <col min="5376" max="5376" width="20.5703125" style="6" customWidth="1"/>
    <col min="5377" max="5377" width="9.7109375" style="6" customWidth="1"/>
    <col min="5378" max="5378" width="7.7109375" style="6" customWidth="1"/>
    <col min="5379" max="5380" width="8.28515625" style="6" customWidth="1"/>
    <col min="5381" max="5381" width="9.7109375" style="6" customWidth="1"/>
    <col min="5382" max="5382" width="7.85546875" style="6" customWidth="1"/>
    <col min="5383" max="5383" width="8.28515625" style="6" customWidth="1"/>
    <col min="5384" max="5384" width="8.42578125" style="6" customWidth="1"/>
    <col min="5385" max="5399" width="0" style="6" hidden="1" customWidth="1"/>
    <col min="5400" max="5631" width="9.140625" style="6"/>
    <col min="5632" max="5632" width="20.5703125" style="6" customWidth="1"/>
    <col min="5633" max="5633" width="9.7109375" style="6" customWidth="1"/>
    <col min="5634" max="5634" width="7.7109375" style="6" customWidth="1"/>
    <col min="5635" max="5636" width="8.28515625" style="6" customWidth="1"/>
    <col min="5637" max="5637" width="9.7109375" style="6" customWidth="1"/>
    <col min="5638" max="5638" width="7.85546875" style="6" customWidth="1"/>
    <col min="5639" max="5639" width="8.28515625" style="6" customWidth="1"/>
    <col min="5640" max="5640" width="8.42578125" style="6" customWidth="1"/>
    <col min="5641" max="5655" width="0" style="6" hidden="1" customWidth="1"/>
    <col min="5656" max="5887" width="9.140625" style="6"/>
    <col min="5888" max="5888" width="20.5703125" style="6" customWidth="1"/>
    <col min="5889" max="5889" width="9.7109375" style="6" customWidth="1"/>
    <col min="5890" max="5890" width="7.7109375" style="6" customWidth="1"/>
    <col min="5891" max="5892" width="8.28515625" style="6" customWidth="1"/>
    <col min="5893" max="5893" width="9.7109375" style="6" customWidth="1"/>
    <col min="5894" max="5894" width="7.85546875" style="6" customWidth="1"/>
    <col min="5895" max="5895" width="8.28515625" style="6" customWidth="1"/>
    <col min="5896" max="5896" width="8.42578125" style="6" customWidth="1"/>
    <col min="5897" max="5911" width="0" style="6" hidden="1" customWidth="1"/>
    <col min="5912" max="6143" width="9.140625" style="6"/>
    <col min="6144" max="6144" width="20.5703125" style="6" customWidth="1"/>
    <col min="6145" max="6145" width="9.7109375" style="6" customWidth="1"/>
    <col min="6146" max="6146" width="7.7109375" style="6" customWidth="1"/>
    <col min="6147" max="6148" width="8.28515625" style="6" customWidth="1"/>
    <col min="6149" max="6149" width="9.7109375" style="6" customWidth="1"/>
    <col min="6150" max="6150" width="7.85546875" style="6" customWidth="1"/>
    <col min="6151" max="6151" width="8.28515625" style="6" customWidth="1"/>
    <col min="6152" max="6152" width="8.42578125" style="6" customWidth="1"/>
    <col min="6153" max="6167" width="0" style="6" hidden="1" customWidth="1"/>
    <col min="6168" max="6399" width="9.140625" style="6"/>
    <col min="6400" max="6400" width="20.5703125" style="6" customWidth="1"/>
    <col min="6401" max="6401" width="9.7109375" style="6" customWidth="1"/>
    <col min="6402" max="6402" width="7.7109375" style="6" customWidth="1"/>
    <col min="6403" max="6404" width="8.28515625" style="6" customWidth="1"/>
    <col min="6405" max="6405" width="9.7109375" style="6" customWidth="1"/>
    <col min="6406" max="6406" width="7.85546875" style="6" customWidth="1"/>
    <col min="6407" max="6407" width="8.28515625" style="6" customWidth="1"/>
    <col min="6408" max="6408" width="8.42578125" style="6" customWidth="1"/>
    <col min="6409" max="6423" width="0" style="6" hidden="1" customWidth="1"/>
    <col min="6424" max="6655" width="9.140625" style="6"/>
    <col min="6656" max="6656" width="20.5703125" style="6" customWidth="1"/>
    <col min="6657" max="6657" width="9.7109375" style="6" customWidth="1"/>
    <col min="6658" max="6658" width="7.7109375" style="6" customWidth="1"/>
    <col min="6659" max="6660" width="8.28515625" style="6" customWidth="1"/>
    <col min="6661" max="6661" width="9.7109375" style="6" customWidth="1"/>
    <col min="6662" max="6662" width="7.85546875" style="6" customWidth="1"/>
    <col min="6663" max="6663" width="8.28515625" style="6" customWidth="1"/>
    <col min="6664" max="6664" width="8.42578125" style="6" customWidth="1"/>
    <col min="6665" max="6679" width="0" style="6" hidden="1" customWidth="1"/>
    <col min="6680" max="6911" width="9.140625" style="6"/>
    <col min="6912" max="6912" width="20.5703125" style="6" customWidth="1"/>
    <col min="6913" max="6913" width="9.7109375" style="6" customWidth="1"/>
    <col min="6914" max="6914" width="7.7109375" style="6" customWidth="1"/>
    <col min="6915" max="6916" width="8.28515625" style="6" customWidth="1"/>
    <col min="6917" max="6917" width="9.7109375" style="6" customWidth="1"/>
    <col min="6918" max="6918" width="7.85546875" style="6" customWidth="1"/>
    <col min="6919" max="6919" width="8.28515625" style="6" customWidth="1"/>
    <col min="6920" max="6920" width="8.42578125" style="6" customWidth="1"/>
    <col min="6921" max="6935" width="0" style="6" hidden="1" customWidth="1"/>
    <col min="6936" max="7167" width="9.140625" style="6"/>
    <col min="7168" max="7168" width="20.5703125" style="6" customWidth="1"/>
    <col min="7169" max="7169" width="9.7109375" style="6" customWidth="1"/>
    <col min="7170" max="7170" width="7.7109375" style="6" customWidth="1"/>
    <col min="7171" max="7172" width="8.28515625" style="6" customWidth="1"/>
    <col min="7173" max="7173" width="9.7109375" style="6" customWidth="1"/>
    <col min="7174" max="7174" width="7.85546875" style="6" customWidth="1"/>
    <col min="7175" max="7175" width="8.28515625" style="6" customWidth="1"/>
    <col min="7176" max="7176" width="8.42578125" style="6" customWidth="1"/>
    <col min="7177" max="7191" width="0" style="6" hidden="1" customWidth="1"/>
    <col min="7192" max="7423" width="9.140625" style="6"/>
    <col min="7424" max="7424" width="20.5703125" style="6" customWidth="1"/>
    <col min="7425" max="7425" width="9.7109375" style="6" customWidth="1"/>
    <col min="7426" max="7426" width="7.7109375" style="6" customWidth="1"/>
    <col min="7427" max="7428" width="8.28515625" style="6" customWidth="1"/>
    <col min="7429" max="7429" width="9.7109375" style="6" customWidth="1"/>
    <col min="7430" max="7430" width="7.85546875" style="6" customWidth="1"/>
    <col min="7431" max="7431" width="8.28515625" style="6" customWidth="1"/>
    <col min="7432" max="7432" width="8.42578125" style="6" customWidth="1"/>
    <col min="7433" max="7447" width="0" style="6" hidden="1" customWidth="1"/>
    <col min="7448" max="7679" width="9.140625" style="6"/>
    <col min="7680" max="7680" width="20.5703125" style="6" customWidth="1"/>
    <col min="7681" max="7681" width="9.7109375" style="6" customWidth="1"/>
    <col min="7682" max="7682" width="7.7109375" style="6" customWidth="1"/>
    <col min="7683" max="7684" width="8.28515625" style="6" customWidth="1"/>
    <col min="7685" max="7685" width="9.7109375" style="6" customWidth="1"/>
    <col min="7686" max="7686" width="7.85546875" style="6" customWidth="1"/>
    <col min="7687" max="7687" width="8.28515625" style="6" customWidth="1"/>
    <col min="7688" max="7688" width="8.42578125" style="6" customWidth="1"/>
    <col min="7689" max="7703" width="0" style="6" hidden="1" customWidth="1"/>
    <col min="7704" max="7935" width="9.140625" style="6"/>
    <col min="7936" max="7936" width="20.5703125" style="6" customWidth="1"/>
    <col min="7937" max="7937" width="9.7109375" style="6" customWidth="1"/>
    <col min="7938" max="7938" width="7.7109375" style="6" customWidth="1"/>
    <col min="7939" max="7940" width="8.28515625" style="6" customWidth="1"/>
    <col min="7941" max="7941" width="9.7109375" style="6" customWidth="1"/>
    <col min="7942" max="7942" width="7.85546875" style="6" customWidth="1"/>
    <col min="7943" max="7943" width="8.28515625" style="6" customWidth="1"/>
    <col min="7944" max="7944" width="8.42578125" style="6" customWidth="1"/>
    <col min="7945" max="7959" width="0" style="6" hidden="1" customWidth="1"/>
    <col min="7960" max="8191" width="9.140625" style="6"/>
    <col min="8192" max="8192" width="20.5703125" style="6" customWidth="1"/>
    <col min="8193" max="8193" width="9.7109375" style="6" customWidth="1"/>
    <col min="8194" max="8194" width="7.7109375" style="6" customWidth="1"/>
    <col min="8195" max="8196" width="8.28515625" style="6" customWidth="1"/>
    <col min="8197" max="8197" width="9.7109375" style="6" customWidth="1"/>
    <col min="8198" max="8198" width="7.85546875" style="6" customWidth="1"/>
    <col min="8199" max="8199" width="8.28515625" style="6" customWidth="1"/>
    <col min="8200" max="8200" width="8.42578125" style="6" customWidth="1"/>
    <col min="8201" max="8215" width="0" style="6" hidden="1" customWidth="1"/>
    <col min="8216" max="8447" width="9.140625" style="6"/>
    <col min="8448" max="8448" width="20.5703125" style="6" customWidth="1"/>
    <col min="8449" max="8449" width="9.7109375" style="6" customWidth="1"/>
    <col min="8450" max="8450" width="7.7109375" style="6" customWidth="1"/>
    <col min="8451" max="8452" width="8.28515625" style="6" customWidth="1"/>
    <col min="8453" max="8453" width="9.7109375" style="6" customWidth="1"/>
    <col min="8454" max="8454" width="7.85546875" style="6" customWidth="1"/>
    <col min="8455" max="8455" width="8.28515625" style="6" customWidth="1"/>
    <col min="8456" max="8456" width="8.42578125" style="6" customWidth="1"/>
    <col min="8457" max="8471" width="0" style="6" hidden="1" customWidth="1"/>
    <col min="8472" max="8703" width="9.140625" style="6"/>
    <col min="8704" max="8704" width="20.5703125" style="6" customWidth="1"/>
    <col min="8705" max="8705" width="9.7109375" style="6" customWidth="1"/>
    <col min="8706" max="8706" width="7.7109375" style="6" customWidth="1"/>
    <col min="8707" max="8708" width="8.28515625" style="6" customWidth="1"/>
    <col min="8709" max="8709" width="9.7109375" style="6" customWidth="1"/>
    <col min="8710" max="8710" width="7.85546875" style="6" customWidth="1"/>
    <col min="8711" max="8711" width="8.28515625" style="6" customWidth="1"/>
    <col min="8712" max="8712" width="8.42578125" style="6" customWidth="1"/>
    <col min="8713" max="8727" width="0" style="6" hidden="1" customWidth="1"/>
    <col min="8728" max="8959" width="9.140625" style="6"/>
    <col min="8960" max="8960" width="20.5703125" style="6" customWidth="1"/>
    <col min="8961" max="8961" width="9.7109375" style="6" customWidth="1"/>
    <col min="8962" max="8962" width="7.7109375" style="6" customWidth="1"/>
    <col min="8963" max="8964" width="8.28515625" style="6" customWidth="1"/>
    <col min="8965" max="8965" width="9.7109375" style="6" customWidth="1"/>
    <col min="8966" max="8966" width="7.85546875" style="6" customWidth="1"/>
    <col min="8967" max="8967" width="8.28515625" style="6" customWidth="1"/>
    <col min="8968" max="8968" width="8.42578125" style="6" customWidth="1"/>
    <col min="8969" max="8983" width="0" style="6" hidden="1" customWidth="1"/>
    <col min="8984" max="9215" width="9.140625" style="6"/>
    <col min="9216" max="9216" width="20.5703125" style="6" customWidth="1"/>
    <col min="9217" max="9217" width="9.7109375" style="6" customWidth="1"/>
    <col min="9218" max="9218" width="7.7109375" style="6" customWidth="1"/>
    <col min="9219" max="9220" width="8.28515625" style="6" customWidth="1"/>
    <col min="9221" max="9221" width="9.7109375" style="6" customWidth="1"/>
    <col min="9222" max="9222" width="7.85546875" style="6" customWidth="1"/>
    <col min="9223" max="9223" width="8.28515625" style="6" customWidth="1"/>
    <col min="9224" max="9224" width="8.42578125" style="6" customWidth="1"/>
    <col min="9225" max="9239" width="0" style="6" hidden="1" customWidth="1"/>
    <col min="9240" max="9471" width="9.140625" style="6"/>
    <col min="9472" max="9472" width="20.5703125" style="6" customWidth="1"/>
    <col min="9473" max="9473" width="9.7109375" style="6" customWidth="1"/>
    <col min="9474" max="9474" width="7.7109375" style="6" customWidth="1"/>
    <col min="9475" max="9476" width="8.28515625" style="6" customWidth="1"/>
    <col min="9477" max="9477" width="9.7109375" style="6" customWidth="1"/>
    <col min="9478" max="9478" width="7.85546875" style="6" customWidth="1"/>
    <col min="9479" max="9479" width="8.28515625" style="6" customWidth="1"/>
    <col min="9480" max="9480" width="8.42578125" style="6" customWidth="1"/>
    <col min="9481" max="9495" width="0" style="6" hidden="1" customWidth="1"/>
    <col min="9496" max="9727" width="9.140625" style="6"/>
    <col min="9728" max="9728" width="20.5703125" style="6" customWidth="1"/>
    <col min="9729" max="9729" width="9.7109375" style="6" customWidth="1"/>
    <col min="9730" max="9730" width="7.7109375" style="6" customWidth="1"/>
    <col min="9731" max="9732" width="8.28515625" style="6" customWidth="1"/>
    <col min="9733" max="9733" width="9.7109375" style="6" customWidth="1"/>
    <col min="9734" max="9734" width="7.85546875" style="6" customWidth="1"/>
    <col min="9735" max="9735" width="8.28515625" style="6" customWidth="1"/>
    <col min="9736" max="9736" width="8.42578125" style="6" customWidth="1"/>
    <col min="9737" max="9751" width="0" style="6" hidden="1" customWidth="1"/>
    <col min="9752" max="9983" width="9.140625" style="6"/>
    <col min="9984" max="9984" width="20.5703125" style="6" customWidth="1"/>
    <col min="9985" max="9985" width="9.7109375" style="6" customWidth="1"/>
    <col min="9986" max="9986" width="7.7109375" style="6" customWidth="1"/>
    <col min="9987" max="9988" width="8.28515625" style="6" customWidth="1"/>
    <col min="9989" max="9989" width="9.7109375" style="6" customWidth="1"/>
    <col min="9990" max="9990" width="7.85546875" style="6" customWidth="1"/>
    <col min="9991" max="9991" width="8.28515625" style="6" customWidth="1"/>
    <col min="9992" max="9992" width="8.42578125" style="6" customWidth="1"/>
    <col min="9993" max="10007" width="0" style="6" hidden="1" customWidth="1"/>
    <col min="10008" max="10239" width="9.140625" style="6"/>
    <col min="10240" max="10240" width="20.5703125" style="6" customWidth="1"/>
    <col min="10241" max="10241" width="9.7109375" style="6" customWidth="1"/>
    <col min="10242" max="10242" width="7.7109375" style="6" customWidth="1"/>
    <col min="10243" max="10244" width="8.28515625" style="6" customWidth="1"/>
    <col min="10245" max="10245" width="9.7109375" style="6" customWidth="1"/>
    <col min="10246" max="10246" width="7.85546875" style="6" customWidth="1"/>
    <col min="10247" max="10247" width="8.28515625" style="6" customWidth="1"/>
    <col min="10248" max="10248" width="8.42578125" style="6" customWidth="1"/>
    <col min="10249" max="10263" width="0" style="6" hidden="1" customWidth="1"/>
    <col min="10264" max="10495" width="9.140625" style="6"/>
    <col min="10496" max="10496" width="20.5703125" style="6" customWidth="1"/>
    <col min="10497" max="10497" width="9.7109375" style="6" customWidth="1"/>
    <col min="10498" max="10498" width="7.7109375" style="6" customWidth="1"/>
    <col min="10499" max="10500" width="8.28515625" style="6" customWidth="1"/>
    <col min="10501" max="10501" width="9.7109375" style="6" customWidth="1"/>
    <col min="10502" max="10502" width="7.85546875" style="6" customWidth="1"/>
    <col min="10503" max="10503" width="8.28515625" style="6" customWidth="1"/>
    <col min="10504" max="10504" width="8.42578125" style="6" customWidth="1"/>
    <col min="10505" max="10519" width="0" style="6" hidden="1" customWidth="1"/>
    <col min="10520" max="10751" width="9.140625" style="6"/>
    <col min="10752" max="10752" width="20.5703125" style="6" customWidth="1"/>
    <col min="10753" max="10753" width="9.7109375" style="6" customWidth="1"/>
    <col min="10754" max="10754" width="7.7109375" style="6" customWidth="1"/>
    <col min="10755" max="10756" width="8.28515625" style="6" customWidth="1"/>
    <col min="10757" max="10757" width="9.7109375" style="6" customWidth="1"/>
    <col min="10758" max="10758" width="7.85546875" style="6" customWidth="1"/>
    <col min="10759" max="10759" width="8.28515625" style="6" customWidth="1"/>
    <col min="10760" max="10760" width="8.42578125" style="6" customWidth="1"/>
    <col min="10761" max="10775" width="0" style="6" hidden="1" customWidth="1"/>
    <col min="10776" max="11007" width="9.140625" style="6"/>
    <col min="11008" max="11008" width="20.5703125" style="6" customWidth="1"/>
    <col min="11009" max="11009" width="9.7109375" style="6" customWidth="1"/>
    <col min="11010" max="11010" width="7.7109375" style="6" customWidth="1"/>
    <col min="11011" max="11012" width="8.28515625" style="6" customWidth="1"/>
    <col min="11013" max="11013" width="9.7109375" style="6" customWidth="1"/>
    <col min="11014" max="11014" width="7.85546875" style="6" customWidth="1"/>
    <col min="11015" max="11015" width="8.28515625" style="6" customWidth="1"/>
    <col min="11016" max="11016" width="8.42578125" style="6" customWidth="1"/>
    <col min="11017" max="11031" width="0" style="6" hidden="1" customWidth="1"/>
    <col min="11032" max="11263" width="9.140625" style="6"/>
    <col min="11264" max="11264" width="20.5703125" style="6" customWidth="1"/>
    <col min="11265" max="11265" width="9.7109375" style="6" customWidth="1"/>
    <col min="11266" max="11266" width="7.7109375" style="6" customWidth="1"/>
    <col min="11267" max="11268" width="8.28515625" style="6" customWidth="1"/>
    <col min="11269" max="11269" width="9.7109375" style="6" customWidth="1"/>
    <col min="11270" max="11270" width="7.85546875" style="6" customWidth="1"/>
    <col min="11271" max="11271" width="8.28515625" style="6" customWidth="1"/>
    <col min="11272" max="11272" width="8.42578125" style="6" customWidth="1"/>
    <col min="11273" max="11287" width="0" style="6" hidden="1" customWidth="1"/>
    <col min="11288" max="11519" width="9.140625" style="6"/>
    <col min="11520" max="11520" width="20.5703125" style="6" customWidth="1"/>
    <col min="11521" max="11521" width="9.7109375" style="6" customWidth="1"/>
    <col min="11522" max="11522" width="7.7109375" style="6" customWidth="1"/>
    <col min="11523" max="11524" width="8.28515625" style="6" customWidth="1"/>
    <col min="11525" max="11525" width="9.7109375" style="6" customWidth="1"/>
    <col min="11526" max="11526" width="7.85546875" style="6" customWidth="1"/>
    <col min="11527" max="11527" width="8.28515625" style="6" customWidth="1"/>
    <col min="11528" max="11528" width="8.42578125" style="6" customWidth="1"/>
    <col min="11529" max="11543" width="0" style="6" hidden="1" customWidth="1"/>
    <col min="11544" max="11775" width="9.140625" style="6"/>
    <col min="11776" max="11776" width="20.5703125" style="6" customWidth="1"/>
    <col min="11777" max="11777" width="9.7109375" style="6" customWidth="1"/>
    <col min="11778" max="11778" width="7.7109375" style="6" customWidth="1"/>
    <col min="11779" max="11780" width="8.28515625" style="6" customWidth="1"/>
    <col min="11781" max="11781" width="9.7109375" style="6" customWidth="1"/>
    <col min="11782" max="11782" width="7.85546875" style="6" customWidth="1"/>
    <col min="11783" max="11783" width="8.28515625" style="6" customWidth="1"/>
    <col min="11784" max="11784" width="8.42578125" style="6" customWidth="1"/>
    <col min="11785" max="11799" width="0" style="6" hidden="1" customWidth="1"/>
    <col min="11800" max="12031" width="9.140625" style="6"/>
    <col min="12032" max="12032" width="20.5703125" style="6" customWidth="1"/>
    <col min="12033" max="12033" width="9.7109375" style="6" customWidth="1"/>
    <col min="12034" max="12034" width="7.7109375" style="6" customWidth="1"/>
    <col min="12035" max="12036" width="8.28515625" style="6" customWidth="1"/>
    <col min="12037" max="12037" width="9.7109375" style="6" customWidth="1"/>
    <col min="12038" max="12038" width="7.85546875" style="6" customWidth="1"/>
    <col min="12039" max="12039" width="8.28515625" style="6" customWidth="1"/>
    <col min="12040" max="12040" width="8.42578125" style="6" customWidth="1"/>
    <col min="12041" max="12055" width="0" style="6" hidden="1" customWidth="1"/>
    <col min="12056" max="12287" width="9.140625" style="6"/>
    <col min="12288" max="12288" width="20.5703125" style="6" customWidth="1"/>
    <col min="12289" max="12289" width="9.7109375" style="6" customWidth="1"/>
    <col min="12290" max="12290" width="7.7109375" style="6" customWidth="1"/>
    <col min="12291" max="12292" width="8.28515625" style="6" customWidth="1"/>
    <col min="12293" max="12293" width="9.7109375" style="6" customWidth="1"/>
    <col min="12294" max="12294" width="7.85546875" style="6" customWidth="1"/>
    <col min="12295" max="12295" width="8.28515625" style="6" customWidth="1"/>
    <col min="12296" max="12296" width="8.42578125" style="6" customWidth="1"/>
    <col min="12297" max="12311" width="0" style="6" hidden="1" customWidth="1"/>
    <col min="12312" max="12543" width="9.140625" style="6"/>
    <col min="12544" max="12544" width="20.5703125" style="6" customWidth="1"/>
    <col min="12545" max="12545" width="9.7109375" style="6" customWidth="1"/>
    <col min="12546" max="12546" width="7.7109375" style="6" customWidth="1"/>
    <col min="12547" max="12548" width="8.28515625" style="6" customWidth="1"/>
    <col min="12549" max="12549" width="9.7109375" style="6" customWidth="1"/>
    <col min="12550" max="12550" width="7.85546875" style="6" customWidth="1"/>
    <col min="12551" max="12551" width="8.28515625" style="6" customWidth="1"/>
    <col min="12552" max="12552" width="8.42578125" style="6" customWidth="1"/>
    <col min="12553" max="12567" width="0" style="6" hidden="1" customWidth="1"/>
    <col min="12568" max="12799" width="9.140625" style="6"/>
    <col min="12800" max="12800" width="20.5703125" style="6" customWidth="1"/>
    <col min="12801" max="12801" width="9.7109375" style="6" customWidth="1"/>
    <col min="12802" max="12802" width="7.7109375" style="6" customWidth="1"/>
    <col min="12803" max="12804" width="8.28515625" style="6" customWidth="1"/>
    <col min="12805" max="12805" width="9.7109375" style="6" customWidth="1"/>
    <col min="12806" max="12806" width="7.85546875" style="6" customWidth="1"/>
    <col min="12807" max="12807" width="8.28515625" style="6" customWidth="1"/>
    <col min="12808" max="12808" width="8.42578125" style="6" customWidth="1"/>
    <col min="12809" max="12823" width="0" style="6" hidden="1" customWidth="1"/>
    <col min="12824" max="13055" width="9.140625" style="6"/>
    <col min="13056" max="13056" width="20.5703125" style="6" customWidth="1"/>
    <col min="13057" max="13057" width="9.7109375" style="6" customWidth="1"/>
    <col min="13058" max="13058" width="7.7109375" style="6" customWidth="1"/>
    <col min="13059" max="13060" width="8.28515625" style="6" customWidth="1"/>
    <col min="13061" max="13061" width="9.7109375" style="6" customWidth="1"/>
    <col min="13062" max="13062" width="7.85546875" style="6" customWidth="1"/>
    <col min="13063" max="13063" width="8.28515625" style="6" customWidth="1"/>
    <col min="13064" max="13064" width="8.42578125" style="6" customWidth="1"/>
    <col min="13065" max="13079" width="0" style="6" hidden="1" customWidth="1"/>
    <col min="13080" max="13311" width="9.140625" style="6"/>
    <col min="13312" max="13312" width="20.5703125" style="6" customWidth="1"/>
    <col min="13313" max="13313" width="9.7109375" style="6" customWidth="1"/>
    <col min="13314" max="13314" width="7.7109375" style="6" customWidth="1"/>
    <col min="13315" max="13316" width="8.28515625" style="6" customWidth="1"/>
    <col min="13317" max="13317" width="9.7109375" style="6" customWidth="1"/>
    <col min="13318" max="13318" width="7.85546875" style="6" customWidth="1"/>
    <col min="13319" max="13319" width="8.28515625" style="6" customWidth="1"/>
    <col min="13320" max="13320" width="8.42578125" style="6" customWidth="1"/>
    <col min="13321" max="13335" width="0" style="6" hidden="1" customWidth="1"/>
    <col min="13336" max="13567" width="9.140625" style="6"/>
    <col min="13568" max="13568" width="20.5703125" style="6" customWidth="1"/>
    <col min="13569" max="13569" width="9.7109375" style="6" customWidth="1"/>
    <col min="13570" max="13570" width="7.7109375" style="6" customWidth="1"/>
    <col min="13571" max="13572" width="8.28515625" style="6" customWidth="1"/>
    <col min="13573" max="13573" width="9.7109375" style="6" customWidth="1"/>
    <col min="13574" max="13574" width="7.85546875" style="6" customWidth="1"/>
    <col min="13575" max="13575" width="8.28515625" style="6" customWidth="1"/>
    <col min="13576" max="13576" width="8.42578125" style="6" customWidth="1"/>
    <col min="13577" max="13591" width="0" style="6" hidden="1" customWidth="1"/>
    <col min="13592" max="13823" width="9.140625" style="6"/>
    <col min="13824" max="13824" width="20.5703125" style="6" customWidth="1"/>
    <col min="13825" max="13825" width="9.7109375" style="6" customWidth="1"/>
    <col min="13826" max="13826" width="7.7109375" style="6" customWidth="1"/>
    <col min="13827" max="13828" width="8.28515625" style="6" customWidth="1"/>
    <col min="13829" max="13829" width="9.7109375" style="6" customWidth="1"/>
    <col min="13830" max="13830" width="7.85546875" style="6" customWidth="1"/>
    <col min="13831" max="13831" width="8.28515625" style="6" customWidth="1"/>
    <col min="13832" max="13832" width="8.42578125" style="6" customWidth="1"/>
    <col min="13833" max="13847" width="0" style="6" hidden="1" customWidth="1"/>
    <col min="13848" max="14079" width="9.140625" style="6"/>
    <col min="14080" max="14080" width="20.5703125" style="6" customWidth="1"/>
    <col min="14081" max="14081" width="9.7109375" style="6" customWidth="1"/>
    <col min="14082" max="14082" width="7.7109375" style="6" customWidth="1"/>
    <col min="14083" max="14084" width="8.28515625" style="6" customWidth="1"/>
    <col min="14085" max="14085" width="9.7109375" style="6" customWidth="1"/>
    <col min="14086" max="14086" width="7.85546875" style="6" customWidth="1"/>
    <col min="14087" max="14087" width="8.28515625" style="6" customWidth="1"/>
    <col min="14088" max="14088" width="8.42578125" style="6" customWidth="1"/>
    <col min="14089" max="14103" width="0" style="6" hidden="1" customWidth="1"/>
    <col min="14104" max="14335" width="9.140625" style="6"/>
    <col min="14336" max="14336" width="20.5703125" style="6" customWidth="1"/>
    <col min="14337" max="14337" width="9.7109375" style="6" customWidth="1"/>
    <col min="14338" max="14338" width="7.7109375" style="6" customWidth="1"/>
    <col min="14339" max="14340" width="8.28515625" style="6" customWidth="1"/>
    <col min="14341" max="14341" width="9.7109375" style="6" customWidth="1"/>
    <col min="14342" max="14342" width="7.85546875" style="6" customWidth="1"/>
    <col min="14343" max="14343" width="8.28515625" style="6" customWidth="1"/>
    <col min="14344" max="14344" width="8.42578125" style="6" customWidth="1"/>
    <col min="14345" max="14359" width="0" style="6" hidden="1" customWidth="1"/>
    <col min="14360" max="14591" width="9.140625" style="6"/>
    <col min="14592" max="14592" width="20.5703125" style="6" customWidth="1"/>
    <col min="14593" max="14593" width="9.7109375" style="6" customWidth="1"/>
    <col min="14594" max="14594" width="7.7109375" style="6" customWidth="1"/>
    <col min="14595" max="14596" width="8.28515625" style="6" customWidth="1"/>
    <col min="14597" max="14597" width="9.7109375" style="6" customWidth="1"/>
    <col min="14598" max="14598" width="7.85546875" style="6" customWidth="1"/>
    <col min="14599" max="14599" width="8.28515625" style="6" customWidth="1"/>
    <col min="14600" max="14600" width="8.42578125" style="6" customWidth="1"/>
    <col min="14601" max="14615" width="0" style="6" hidden="1" customWidth="1"/>
    <col min="14616" max="14847" width="9.140625" style="6"/>
    <col min="14848" max="14848" width="20.5703125" style="6" customWidth="1"/>
    <col min="14849" max="14849" width="9.7109375" style="6" customWidth="1"/>
    <col min="14850" max="14850" width="7.7109375" style="6" customWidth="1"/>
    <col min="14851" max="14852" width="8.28515625" style="6" customWidth="1"/>
    <col min="14853" max="14853" width="9.7109375" style="6" customWidth="1"/>
    <col min="14854" max="14854" width="7.85546875" style="6" customWidth="1"/>
    <col min="14855" max="14855" width="8.28515625" style="6" customWidth="1"/>
    <col min="14856" max="14856" width="8.42578125" style="6" customWidth="1"/>
    <col min="14857" max="14871" width="0" style="6" hidden="1" customWidth="1"/>
    <col min="14872" max="15103" width="9.140625" style="6"/>
    <col min="15104" max="15104" width="20.5703125" style="6" customWidth="1"/>
    <col min="15105" max="15105" width="9.7109375" style="6" customWidth="1"/>
    <col min="15106" max="15106" width="7.7109375" style="6" customWidth="1"/>
    <col min="15107" max="15108" width="8.28515625" style="6" customWidth="1"/>
    <col min="15109" max="15109" width="9.7109375" style="6" customWidth="1"/>
    <col min="15110" max="15110" width="7.85546875" style="6" customWidth="1"/>
    <col min="15111" max="15111" width="8.28515625" style="6" customWidth="1"/>
    <col min="15112" max="15112" width="8.42578125" style="6" customWidth="1"/>
    <col min="15113" max="15127" width="0" style="6" hidden="1" customWidth="1"/>
    <col min="15128" max="15359" width="9.140625" style="6"/>
    <col min="15360" max="15360" width="20.5703125" style="6" customWidth="1"/>
    <col min="15361" max="15361" width="9.7109375" style="6" customWidth="1"/>
    <col min="15362" max="15362" width="7.7109375" style="6" customWidth="1"/>
    <col min="15363" max="15364" width="8.28515625" style="6" customWidth="1"/>
    <col min="15365" max="15365" width="9.7109375" style="6" customWidth="1"/>
    <col min="15366" max="15366" width="7.85546875" style="6" customWidth="1"/>
    <col min="15367" max="15367" width="8.28515625" style="6" customWidth="1"/>
    <col min="15368" max="15368" width="8.42578125" style="6" customWidth="1"/>
    <col min="15369" max="15383" width="0" style="6" hidden="1" customWidth="1"/>
    <col min="15384" max="15615" width="9.140625" style="6"/>
    <col min="15616" max="15616" width="20.5703125" style="6" customWidth="1"/>
    <col min="15617" max="15617" width="9.7109375" style="6" customWidth="1"/>
    <col min="15618" max="15618" width="7.7109375" style="6" customWidth="1"/>
    <col min="15619" max="15620" width="8.28515625" style="6" customWidth="1"/>
    <col min="15621" max="15621" width="9.7109375" style="6" customWidth="1"/>
    <col min="15622" max="15622" width="7.85546875" style="6" customWidth="1"/>
    <col min="15623" max="15623" width="8.28515625" style="6" customWidth="1"/>
    <col min="15624" max="15624" width="8.42578125" style="6" customWidth="1"/>
    <col min="15625" max="15639" width="0" style="6" hidden="1" customWidth="1"/>
    <col min="15640" max="15871" width="9.140625" style="6"/>
    <col min="15872" max="15872" width="20.5703125" style="6" customWidth="1"/>
    <col min="15873" max="15873" width="9.7109375" style="6" customWidth="1"/>
    <col min="15874" max="15874" width="7.7109375" style="6" customWidth="1"/>
    <col min="15875" max="15876" width="8.28515625" style="6" customWidth="1"/>
    <col min="15877" max="15877" width="9.7109375" style="6" customWidth="1"/>
    <col min="15878" max="15878" width="7.85546875" style="6" customWidth="1"/>
    <col min="15879" max="15879" width="8.28515625" style="6" customWidth="1"/>
    <col min="15880" max="15880" width="8.42578125" style="6" customWidth="1"/>
    <col min="15881" max="15895" width="0" style="6" hidden="1" customWidth="1"/>
    <col min="15896" max="16127" width="9.140625" style="6"/>
    <col min="16128" max="16128" width="20.5703125" style="6" customWidth="1"/>
    <col min="16129" max="16129" width="9.7109375" style="6" customWidth="1"/>
    <col min="16130" max="16130" width="7.7109375" style="6" customWidth="1"/>
    <col min="16131" max="16132" width="8.28515625" style="6" customWidth="1"/>
    <col min="16133" max="16133" width="9.7109375" style="6" customWidth="1"/>
    <col min="16134" max="16134" width="7.85546875" style="6" customWidth="1"/>
    <col min="16135" max="16135" width="8.28515625" style="6" customWidth="1"/>
    <col min="16136" max="16136" width="8.42578125" style="6" customWidth="1"/>
    <col min="16137" max="16151" width="0" style="6" hidden="1" customWidth="1"/>
    <col min="16152" max="16384" width="9.140625" style="6"/>
  </cols>
  <sheetData>
    <row r="1" spans="1:26" ht="12.75">
      <c r="A1" s="1653" t="s">
        <v>1308</v>
      </c>
      <c r="B1" s="1653"/>
      <c r="C1" s="1653"/>
    </row>
    <row r="2" spans="1:26" ht="18" customHeight="1">
      <c r="A2" s="93" t="s">
        <v>1170</v>
      </c>
      <c r="C2" s="93"/>
      <c r="F2" s="6"/>
      <c r="G2" s="6"/>
      <c r="J2" s="1068"/>
      <c r="K2" s="1068"/>
      <c r="L2" s="1068"/>
      <c r="M2" s="1068"/>
      <c r="N2" s="1428"/>
      <c r="O2" s="1428"/>
      <c r="P2" s="1428"/>
    </row>
    <row r="3" spans="1:26" ht="18" customHeight="1">
      <c r="A3" s="93" t="s">
        <v>1361</v>
      </c>
      <c r="C3" s="93"/>
      <c r="F3" s="6"/>
      <c r="G3" s="6"/>
      <c r="J3" s="1068"/>
      <c r="K3" s="1068"/>
      <c r="L3" s="1068"/>
      <c r="M3" s="1068"/>
      <c r="N3" s="1068"/>
      <c r="O3" s="1068"/>
      <c r="P3" s="1068"/>
    </row>
    <row r="4" spans="1:26" ht="15" customHeight="1">
      <c r="A4" s="1429" t="s">
        <v>297</v>
      </c>
      <c r="B4" s="8"/>
      <c r="C4" s="8"/>
      <c r="D4" s="8"/>
      <c r="E4" s="8"/>
      <c r="F4" s="8"/>
      <c r="G4" s="8"/>
      <c r="H4" s="45"/>
      <c r="I4" s="1425"/>
      <c r="J4" s="1068"/>
      <c r="K4" s="1068"/>
      <c r="L4" s="1068"/>
      <c r="M4" s="1068"/>
      <c r="N4" s="1068"/>
      <c r="O4" s="1068"/>
      <c r="P4" s="1068"/>
      <c r="Q4" s="1157"/>
      <c r="U4" s="48"/>
      <c r="V4" s="37"/>
      <c r="W4" s="37"/>
      <c r="X4" s="37"/>
      <c r="Y4" s="37"/>
      <c r="Z4" s="235"/>
    </row>
    <row r="5" spans="1:26" ht="21" customHeight="1">
      <c r="A5" s="1430"/>
      <c r="B5" s="1710" t="s">
        <v>298</v>
      </c>
      <c r="C5" s="1767"/>
      <c r="D5" s="1731" t="s">
        <v>31</v>
      </c>
      <c r="E5" s="1731"/>
      <c r="F5" s="1731"/>
      <c r="G5" s="1731"/>
      <c r="H5" s="1731"/>
      <c r="I5" s="1731"/>
      <c r="U5" s="48"/>
      <c r="V5" s="37"/>
      <c r="W5" s="37"/>
      <c r="X5" s="37"/>
      <c r="Y5" s="37"/>
      <c r="Z5" s="235"/>
    </row>
    <row r="6" spans="1:26" ht="8.25" customHeight="1">
      <c r="A6" s="7"/>
      <c r="B6" s="1760"/>
      <c r="C6" s="1766"/>
      <c r="D6" s="1769" t="s">
        <v>32</v>
      </c>
      <c r="E6" s="1760" t="s">
        <v>299</v>
      </c>
      <c r="F6" s="1772" t="s">
        <v>300</v>
      </c>
      <c r="G6" s="1772" t="s">
        <v>35</v>
      </c>
      <c r="H6" s="1710" t="s">
        <v>36</v>
      </c>
      <c r="I6" s="1774"/>
      <c r="K6" s="1431"/>
      <c r="L6" s="1431"/>
      <c r="M6" s="1431"/>
      <c r="N6" s="1431"/>
      <c r="O6" s="1431"/>
      <c r="V6" s="37"/>
      <c r="W6" s="37"/>
      <c r="X6" s="37"/>
      <c r="Y6" s="37"/>
    </row>
    <row r="7" spans="1:26" ht="21.75" customHeight="1">
      <c r="A7" s="1432"/>
      <c r="B7" s="1711"/>
      <c r="C7" s="1768"/>
      <c r="D7" s="1770"/>
      <c r="E7" s="1771"/>
      <c r="F7" s="1773"/>
      <c r="G7" s="1773"/>
      <c r="H7" s="1775"/>
      <c r="I7" s="1775"/>
      <c r="K7" s="1431"/>
      <c r="L7" s="1431"/>
      <c r="M7" s="1431"/>
      <c r="N7" s="1431"/>
      <c r="O7" s="1431"/>
      <c r="S7" s="43"/>
      <c r="T7" s="43"/>
      <c r="U7" s="7"/>
      <c r="V7" s="35"/>
      <c r="W7" s="35"/>
      <c r="X7" s="35"/>
      <c r="Y7" s="35"/>
      <c r="Z7" s="67"/>
    </row>
    <row r="8" spans="1:26" ht="11.25" customHeight="1">
      <c r="A8" s="7"/>
      <c r="B8" s="1765"/>
      <c r="C8" s="1766"/>
      <c r="D8" s="150"/>
      <c r="E8" s="499"/>
      <c r="F8" s="499"/>
      <c r="G8" s="150"/>
      <c r="H8" s="23"/>
      <c r="I8" s="51"/>
      <c r="Q8" s="1157"/>
      <c r="S8" s="43"/>
      <c r="T8" s="43"/>
      <c r="U8" s="48"/>
      <c r="V8" s="37"/>
      <c r="W8" s="37"/>
      <c r="X8" s="37"/>
      <c r="Y8" s="37"/>
      <c r="Z8" s="235"/>
    </row>
    <row r="9" spans="1:26" s="7" customFormat="1" ht="12.6" customHeight="1">
      <c r="A9" s="7" t="s">
        <v>0</v>
      </c>
      <c r="B9" s="53">
        <v>1628</v>
      </c>
      <c r="C9" s="53"/>
      <c r="D9" s="68">
        <v>317</v>
      </c>
      <c r="E9" s="68">
        <v>196</v>
      </c>
      <c r="F9" s="68">
        <v>340</v>
      </c>
      <c r="G9" s="68">
        <v>447</v>
      </c>
      <c r="H9" s="68">
        <v>328</v>
      </c>
      <c r="I9" s="51"/>
      <c r="J9" s="1157"/>
      <c r="K9" s="1157"/>
      <c r="L9" s="1157"/>
      <c r="M9" s="1157"/>
      <c r="N9" s="1157"/>
      <c r="O9" s="1157"/>
      <c r="P9" s="1157"/>
      <c r="Q9" s="51"/>
      <c r="R9" s="6"/>
      <c r="S9" s="23"/>
      <c r="T9" s="23"/>
      <c r="U9" s="48"/>
      <c r="V9" s="37"/>
      <c r="W9" s="37"/>
      <c r="X9" s="37"/>
      <c r="Y9" s="37"/>
      <c r="Z9" s="235"/>
    </row>
    <row r="10" spans="1:26" ht="12.6" customHeight="1">
      <c r="A10" s="15" t="s">
        <v>1048</v>
      </c>
      <c r="B10" s="54">
        <v>1078</v>
      </c>
      <c r="C10" s="54"/>
      <c r="D10" s="30">
        <v>284</v>
      </c>
      <c r="E10" s="30">
        <v>158</v>
      </c>
      <c r="F10" s="30">
        <v>225</v>
      </c>
      <c r="G10" s="30">
        <v>255</v>
      </c>
      <c r="H10" s="30">
        <v>156</v>
      </c>
      <c r="I10" s="1427"/>
      <c r="O10" s="1157"/>
      <c r="S10" s="43"/>
      <c r="T10" s="43"/>
      <c r="V10" s="37"/>
      <c r="W10" s="37"/>
      <c r="X10" s="37"/>
      <c r="Y10" s="37"/>
    </row>
    <row r="11" spans="1:26" ht="12.6" customHeight="1">
      <c r="A11" s="15" t="s">
        <v>1049</v>
      </c>
      <c r="B11" s="54">
        <v>550</v>
      </c>
      <c r="C11" s="54"/>
      <c r="D11" s="30">
        <v>33</v>
      </c>
      <c r="E11" s="30">
        <v>38</v>
      </c>
      <c r="F11" s="30">
        <v>115</v>
      </c>
      <c r="G11" s="30">
        <v>192</v>
      </c>
      <c r="H11" s="30">
        <v>172</v>
      </c>
      <c r="I11" s="1427"/>
      <c r="O11" s="1157"/>
      <c r="S11" s="23"/>
      <c r="T11" s="23"/>
      <c r="U11" s="7"/>
      <c r="V11" s="35"/>
      <c r="W11" s="35"/>
      <c r="X11" s="35"/>
      <c r="Y11" s="35"/>
      <c r="Z11" s="67"/>
    </row>
    <row r="12" spans="1:26" ht="12.95" customHeight="1">
      <c r="D12" s="30"/>
      <c r="E12" s="30"/>
      <c r="F12" s="30"/>
      <c r="G12" s="18"/>
      <c r="H12" s="18"/>
      <c r="I12" s="101"/>
      <c r="O12" s="1157"/>
      <c r="Q12" s="1157"/>
      <c r="S12" s="43"/>
      <c r="T12" s="43"/>
      <c r="U12" s="48"/>
      <c r="V12" s="37"/>
      <c r="W12" s="37"/>
      <c r="X12" s="37"/>
      <c r="Y12" s="37"/>
      <c r="Z12" s="235"/>
    </row>
    <row r="13" spans="1:26" s="7" customFormat="1" ht="12.6" customHeight="1">
      <c r="A13" s="7" t="s">
        <v>1</v>
      </c>
      <c r="B13" s="53">
        <v>125</v>
      </c>
      <c r="C13" s="53"/>
      <c r="D13" s="68">
        <v>6</v>
      </c>
      <c r="E13" s="68">
        <v>2</v>
      </c>
      <c r="F13" s="68">
        <v>7</v>
      </c>
      <c r="G13" s="68">
        <v>14</v>
      </c>
      <c r="H13" s="68">
        <v>96</v>
      </c>
      <c r="I13" s="51"/>
      <c r="J13" s="1157"/>
      <c r="K13" s="1157"/>
      <c r="L13" s="1157"/>
      <c r="M13" s="1157"/>
      <c r="N13" s="1157"/>
      <c r="O13" s="1157"/>
      <c r="P13" s="1157"/>
      <c r="Q13" s="51"/>
      <c r="R13" s="6"/>
      <c r="S13" s="23"/>
      <c r="T13" s="23"/>
      <c r="U13" s="48"/>
      <c r="V13" s="37"/>
      <c r="W13" s="37"/>
      <c r="X13" s="37"/>
      <c r="Y13" s="37"/>
      <c r="Z13" s="235"/>
    </row>
    <row r="14" spans="1:26" ht="12.6" customHeight="1">
      <c r="A14" s="15" t="s">
        <v>1048</v>
      </c>
      <c r="B14" s="54">
        <v>88</v>
      </c>
      <c r="C14" s="54"/>
      <c r="D14" s="30">
        <v>6</v>
      </c>
      <c r="E14" s="30">
        <v>2</v>
      </c>
      <c r="F14" s="30">
        <v>7</v>
      </c>
      <c r="G14" s="30">
        <v>14</v>
      </c>
      <c r="H14" s="30">
        <v>59</v>
      </c>
      <c r="I14" s="1427"/>
      <c r="O14" s="1157"/>
      <c r="S14" s="43"/>
      <c r="T14" s="43"/>
      <c r="V14" s="37"/>
      <c r="W14" s="37"/>
      <c r="X14" s="37"/>
      <c r="Y14" s="37"/>
    </row>
    <row r="15" spans="1:26" ht="12.6" customHeight="1">
      <c r="A15" s="15" t="s">
        <v>1049</v>
      </c>
      <c r="B15" s="54">
        <v>37</v>
      </c>
      <c r="C15" s="54"/>
      <c r="D15" s="30" t="s">
        <v>37</v>
      </c>
      <c r="E15" s="30" t="s">
        <v>37</v>
      </c>
      <c r="F15" s="30" t="s">
        <v>37</v>
      </c>
      <c r="G15" s="30" t="s">
        <v>37</v>
      </c>
      <c r="H15" s="30">
        <v>37</v>
      </c>
      <c r="I15" s="1427"/>
      <c r="O15" s="1157"/>
      <c r="S15" s="23"/>
      <c r="T15" s="23"/>
      <c r="U15" s="7"/>
      <c r="V15" s="35"/>
      <c r="W15" s="35"/>
      <c r="X15" s="35"/>
      <c r="Y15" s="35"/>
      <c r="Z15" s="67"/>
    </row>
    <row r="16" spans="1:26" ht="12.95" customHeight="1">
      <c r="D16" s="30"/>
      <c r="E16" s="30"/>
      <c r="F16" s="30"/>
      <c r="G16" s="18"/>
      <c r="H16" s="18"/>
      <c r="I16" s="101"/>
      <c r="J16" s="1427"/>
      <c r="K16" s="1427"/>
      <c r="O16" s="1157"/>
      <c r="Q16" s="1157"/>
      <c r="S16" s="43"/>
      <c r="T16" s="43"/>
      <c r="U16" s="48"/>
      <c r="V16" s="37"/>
      <c r="W16" s="37"/>
      <c r="X16" s="37"/>
      <c r="Y16" s="37"/>
      <c r="Z16" s="235"/>
    </row>
    <row r="17" spans="1:26" s="7" customFormat="1" ht="12.6" customHeight="1">
      <c r="A17" s="7" t="s">
        <v>12</v>
      </c>
      <c r="B17" s="53">
        <v>303</v>
      </c>
      <c r="C17" s="53"/>
      <c r="D17" s="68">
        <v>46</v>
      </c>
      <c r="E17" s="68">
        <v>34</v>
      </c>
      <c r="F17" s="68">
        <v>79</v>
      </c>
      <c r="G17" s="68">
        <v>123</v>
      </c>
      <c r="H17" s="68">
        <v>21</v>
      </c>
      <c r="I17" s="51"/>
      <c r="J17" s="1427"/>
      <c r="K17" s="1427"/>
      <c r="L17" s="1157"/>
      <c r="M17" s="1157"/>
      <c r="N17" s="1157"/>
      <c r="O17" s="1157"/>
      <c r="P17" s="1157"/>
      <c r="Q17" s="51"/>
      <c r="R17" s="6"/>
      <c r="S17" s="23"/>
      <c r="T17" s="23"/>
      <c r="U17" s="48"/>
      <c r="V17" s="37"/>
      <c r="W17" s="37"/>
      <c r="X17" s="37"/>
      <c r="Y17" s="37"/>
      <c r="Z17" s="235"/>
    </row>
    <row r="18" spans="1:26" ht="12.6" customHeight="1">
      <c r="A18" s="15" t="s">
        <v>1048</v>
      </c>
      <c r="B18" s="54">
        <v>124</v>
      </c>
      <c r="C18" s="54"/>
      <c r="D18" s="30">
        <v>22</v>
      </c>
      <c r="E18" s="30">
        <v>12</v>
      </c>
      <c r="F18" s="30">
        <v>36</v>
      </c>
      <c r="G18" s="30">
        <v>48</v>
      </c>
      <c r="H18" s="30">
        <v>6</v>
      </c>
      <c r="I18" s="1427"/>
      <c r="O18" s="1157"/>
      <c r="S18" s="43"/>
      <c r="T18" s="43"/>
      <c r="V18" s="37"/>
      <c r="W18" s="37"/>
      <c r="X18" s="37"/>
      <c r="Y18" s="37"/>
    </row>
    <row r="19" spans="1:26" ht="12.6" customHeight="1">
      <c r="A19" s="15" t="s">
        <v>1049</v>
      </c>
      <c r="B19" s="54">
        <v>179</v>
      </c>
      <c r="C19" s="54"/>
      <c r="D19" s="30">
        <v>24</v>
      </c>
      <c r="E19" s="30">
        <v>22</v>
      </c>
      <c r="F19" s="30">
        <v>43</v>
      </c>
      <c r="G19" s="30">
        <v>75</v>
      </c>
      <c r="H19" s="30">
        <v>15</v>
      </c>
      <c r="I19" s="1427"/>
      <c r="S19" s="23"/>
      <c r="T19" s="23"/>
      <c r="U19" s="34"/>
      <c r="V19" s="35"/>
      <c r="W19" s="35"/>
      <c r="X19" s="35"/>
      <c r="Y19" s="35"/>
      <c r="Z19" s="67"/>
    </row>
    <row r="20" spans="1:26" ht="12.95" customHeight="1">
      <c r="D20" s="30"/>
      <c r="E20" s="30"/>
      <c r="F20" s="30"/>
      <c r="G20" s="18"/>
      <c r="H20" s="18"/>
      <c r="I20" s="101"/>
      <c r="O20" s="1157"/>
      <c r="Q20" s="1157"/>
      <c r="S20" s="43"/>
      <c r="T20" s="43"/>
      <c r="U20" s="48"/>
      <c r="V20" s="37"/>
      <c r="W20" s="37"/>
      <c r="X20" s="37"/>
      <c r="Y20" s="37"/>
      <c r="Z20" s="235"/>
    </row>
    <row r="21" spans="1:26" s="7" customFormat="1" ht="12.6" customHeight="1">
      <c r="A21" s="7" t="s">
        <v>21</v>
      </c>
      <c r="B21" s="53">
        <v>110</v>
      </c>
      <c r="C21" s="53"/>
      <c r="D21" s="68">
        <v>3</v>
      </c>
      <c r="E21" s="68">
        <v>4</v>
      </c>
      <c r="F21" s="68">
        <v>14</v>
      </c>
      <c r="G21" s="68">
        <v>27</v>
      </c>
      <c r="H21" s="68">
        <v>62</v>
      </c>
      <c r="I21" s="51"/>
      <c r="J21" s="1157"/>
      <c r="K21" s="1157"/>
      <c r="L21" s="1157"/>
      <c r="M21" s="1157"/>
      <c r="N21" s="1157"/>
      <c r="O21" s="1427"/>
      <c r="P21" s="1157"/>
      <c r="Q21" s="51"/>
      <c r="R21" s="6"/>
      <c r="S21" s="23"/>
      <c r="T21" s="23"/>
      <c r="U21" s="48"/>
      <c r="V21" s="37"/>
      <c r="W21" s="37"/>
      <c r="X21" s="37"/>
      <c r="Y21" s="37"/>
      <c r="Z21" s="235"/>
    </row>
    <row r="22" spans="1:26" ht="12.6" customHeight="1">
      <c r="A22" s="15" t="s">
        <v>1048</v>
      </c>
      <c r="B22" s="54">
        <v>51</v>
      </c>
      <c r="C22" s="54"/>
      <c r="D22" s="30">
        <v>3</v>
      </c>
      <c r="E22" s="30">
        <v>2</v>
      </c>
      <c r="F22" s="30">
        <v>7</v>
      </c>
      <c r="G22" s="30">
        <v>18</v>
      </c>
      <c r="H22" s="30">
        <v>21</v>
      </c>
      <c r="I22" s="1427"/>
      <c r="O22" s="1427"/>
      <c r="S22" s="43"/>
      <c r="T22" s="43"/>
      <c r="V22" s="37"/>
      <c r="W22" s="37"/>
      <c r="X22" s="37"/>
      <c r="Y22" s="37"/>
    </row>
    <row r="23" spans="1:26" ht="12.6" customHeight="1">
      <c r="A23" s="15" t="s">
        <v>1049</v>
      </c>
      <c r="B23" s="54">
        <v>59</v>
      </c>
      <c r="C23" s="54"/>
      <c r="D23" s="30" t="s">
        <v>37</v>
      </c>
      <c r="E23" s="30">
        <v>2</v>
      </c>
      <c r="F23" s="30">
        <v>7</v>
      </c>
      <c r="G23" s="30">
        <v>9</v>
      </c>
      <c r="H23" s="30">
        <v>41</v>
      </c>
      <c r="I23" s="1427"/>
      <c r="O23" s="1427"/>
      <c r="S23" s="23"/>
      <c r="T23" s="23"/>
      <c r="U23" s="34"/>
      <c r="V23" s="35"/>
      <c r="W23" s="35"/>
      <c r="X23" s="35"/>
      <c r="Y23" s="35"/>
      <c r="Z23" s="67"/>
    </row>
    <row r="24" spans="1:26" ht="12.95" customHeight="1">
      <c r="D24" s="30"/>
      <c r="E24" s="30"/>
      <c r="F24" s="30"/>
      <c r="G24" s="18"/>
      <c r="H24" s="18"/>
      <c r="I24" s="101"/>
      <c r="O24" s="1157"/>
      <c r="Q24" s="1157"/>
      <c r="S24" s="43"/>
      <c r="T24" s="43"/>
      <c r="U24" s="48"/>
      <c r="V24" s="37"/>
      <c r="W24" s="37"/>
      <c r="X24" s="37"/>
      <c r="Y24" s="37"/>
      <c r="Z24" s="235"/>
    </row>
    <row r="25" spans="1:26" s="7" customFormat="1" ht="12.6" customHeight="1">
      <c r="A25" s="7" t="s">
        <v>2</v>
      </c>
      <c r="B25" s="53">
        <v>34</v>
      </c>
      <c r="C25" s="53"/>
      <c r="D25" s="68">
        <v>2</v>
      </c>
      <c r="E25" s="68">
        <v>4</v>
      </c>
      <c r="F25" s="68">
        <v>9</v>
      </c>
      <c r="G25" s="68">
        <v>15</v>
      </c>
      <c r="H25" s="68">
        <v>4</v>
      </c>
      <c r="I25" s="51"/>
      <c r="J25" s="1157"/>
      <c r="K25" s="1157"/>
      <c r="L25" s="1157"/>
      <c r="M25" s="1157"/>
      <c r="N25" s="1157"/>
      <c r="O25" s="51"/>
      <c r="P25" s="1157"/>
      <c r="Q25" s="51"/>
      <c r="R25" s="6"/>
      <c r="S25" s="23"/>
      <c r="T25" s="23"/>
      <c r="U25" s="48"/>
      <c r="V25" s="43"/>
      <c r="W25" s="43"/>
      <c r="X25" s="43"/>
      <c r="Y25" s="43"/>
      <c r="Z25" s="235"/>
    </row>
    <row r="26" spans="1:26" ht="12.6" customHeight="1">
      <c r="A26" s="15" t="s">
        <v>1048</v>
      </c>
      <c r="B26" s="54">
        <v>1</v>
      </c>
      <c r="C26" s="54"/>
      <c r="D26" s="30" t="s">
        <v>37</v>
      </c>
      <c r="E26" s="30" t="s">
        <v>37</v>
      </c>
      <c r="F26" s="30" t="s">
        <v>37</v>
      </c>
      <c r="G26" s="30">
        <v>1</v>
      </c>
      <c r="H26" s="30" t="s">
        <v>37</v>
      </c>
      <c r="I26" s="1427"/>
      <c r="S26" s="43"/>
      <c r="T26" s="43"/>
      <c r="U26" s="90"/>
      <c r="V26" s="43"/>
      <c r="W26" s="43"/>
      <c r="X26" s="43"/>
      <c r="Y26" s="43"/>
    </row>
    <row r="27" spans="1:26" ht="12.6" customHeight="1">
      <c r="A27" s="15" t="s">
        <v>1049</v>
      </c>
      <c r="B27" s="54">
        <v>33</v>
      </c>
      <c r="C27" s="54"/>
      <c r="D27" s="30">
        <v>2</v>
      </c>
      <c r="E27" s="30">
        <v>4</v>
      </c>
      <c r="F27" s="30">
        <v>9</v>
      </c>
      <c r="G27" s="30">
        <v>14</v>
      </c>
      <c r="H27" s="30">
        <v>4</v>
      </c>
      <c r="I27" s="1427"/>
      <c r="S27" s="23"/>
      <c r="T27" s="23"/>
      <c r="U27" s="23"/>
      <c r="V27" s="23"/>
      <c r="W27" s="23"/>
      <c r="X27" s="23"/>
    </row>
    <row r="28" spans="1:26" ht="12.95" customHeight="1">
      <c r="D28" s="30"/>
      <c r="E28" s="30"/>
      <c r="F28" s="30"/>
      <c r="G28" s="18"/>
      <c r="H28" s="18"/>
      <c r="I28" s="101"/>
      <c r="O28" s="1157"/>
      <c r="Q28" s="1157"/>
      <c r="S28" s="43"/>
      <c r="T28" s="43"/>
      <c r="U28" s="48"/>
      <c r="V28" s="37"/>
      <c r="W28" s="37"/>
      <c r="X28" s="37"/>
      <c r="Y28" s="37"/>
      <c r="Z28" s="235"/>
    </row>
    <row r="29" spans="1:26" s="7" customFormat="1" ht="12.6" customHeight="1">
      <c r="A29" s="7" t="s">
        <v>3</v>
      </c>
      <c r="B29" s="199">
        <v>174</v>
      </c>
      <c r="C29" s="199"/>
      <c r="D29" s="68">
        <v>4</v>
      </c>
      <c r="E29" s="68">
        <v>7</v>
      </c>
      <c r="F29" s="68">
        <v>55</v>
      </c>
      <c r="G29" s="68">
        <v>107</v>
      </c>
      <c r="H29" s="68">
        <v>1</v>
      </c>
      <c r="I29" s="51"/>
      <c r="J29" s="1157"/>
      <c r="K29" s="1433"/>
      <c r="L29" s="1157"/>
      <c r="M29" s="1157"/>
      <c r="N29" s="1157"/>
      <c r="O29" s="51"/>
      <c r="P29" s="1157"/>
      <c r="Q29" s="51"/>
      <c r="R29" s="6"/>
      <c r="S29" s="23"/>
      <c r="T29" s="23"/>
      <c r="U29" s="23"/>
      <c r="V29" s="23"/>
      <c r="W29" s="23"/>
      <c r="X29" s="23"/>
    </row>
    <row r="30" spans="1:26" ht="12.6" customHeight="1">
      <c r="A30" s="15" t="s">
        <v>1048</v>
      </c>
      <c r="B30" s="66">
        <v>38</v>
      </c>
      <c r="C30" s="66"/>
      <c r="D30" s="30">
        <v>1</v>
      </c>
      <c r="E30" s="30">
        <v>4</v>
      </c>
      <c r="F30" s="30">
        <v>8</v>
      </c>
      <c r="G30" s="30">
        <v>25</v>
      </c>
      <c r="H30" s="30" t="s">
        <v>37</v>
      </c>
      <c r="I30" s="1427"/>
      <c r="K30" s="1434"/>
      <c r="S30" s="43"/>
      <c r="T30" s="43"/>
      <c r="U30" s="43"/>
      <c r="V30" s="43"/>
      <c r="W30" s="43"/>
      <c r="X30" s="43"/>
    </row>
    <row r="31" spans="1:26" ht="12.6" customHeight="1">
      <c r="A31" s="15" t="s">
        <v>1049</v>
      </c>
      <c r="B31" s="66">
        <v>136</v>
      </c>
      <c r="C31" s="66"/>
      <c r="D31" s="30">
        <v>3</v>
      </c>
      <c r="E31" s="30">
        <v>3</v>
      </c>
      <c r="F31" s="30">
        <v>47</v>
      </c>
      <c r="G31" s="30">
        <v>82</v>
      </c>
      <c r="H31" s="30">
        <v>1</v>
      </c>
      <c r="I31" s="1427"/>
      <c r="K31" s="1434"/>
      <c r="S31" s="23"/>
      <c r="T31" s="23"/>
      <c r="U31" s="23"/>
      <c r="V31" s="23"/>
      <c r="W31" s="23"/>
      <c r="X31" s="23"/>
    </row>
    <row r="32" spans="1:26" ht="12.95" customHeight="1">
      <c r="D32" s="30"/>
      <c r="E32" s="30"/>
      <c r="F32" s="30"/>
      <c r="G32" s="18"/>
      <c r="H32" s="18"/>
      <c r="I32" s="101"/>
      <c r="O32" s="1157"/>
      <c r="Q32" s="1157"/>
      <c r="S32" s="43"/>
      <c r="T32" s="43"/>
      <c r="U32" s="48"/>
      <c r="V32" s="37"/>
      <c r="W32" s="37"/>
      <c r="X32" s="37"/>
      <c r="Y32" s="37"/>
      <c r="Z32" s="235"/>
    </row>
    <row r="33" spans="1:26" s="7" customFormat="1" ht="12.6" customHeight="1">
      <c r="A33" s="7" t="s">
        <v>4</v>
      </c>
      <c r="B33" s="199">
        <v>51</v>
      </c>
      <c r="C33" s="199"/>
      <c r="D33" s="68">
        <v>13</v>
      </c>
      <c r="E33" s="68">
        <v>6</v>
      </c>
      <c r="F33" s="68">
        <v>8</v>
      </c>
      <c r="G33" s="68">
        <v>15</v>
      </c>
      <c r="H33" s="68">
        <v>9</v>
      </c>
      <c r="I33" s="51"/>
      <c r="J33" s="1157"/>
      <c r="K33" s="1433"/>
      <c r="L33" s="1157"/>
      <c r="M33" s="1157"/>
      <c r="N33" s="1157"/>
      <c r="O33" s="51"/>
      <c r="P33" s="1157"/>
      <c r="Q33" s="51"/>
      <c r="R33" s="6"/>
      <c r="S33" s="23"/>
      <c r="T33" s="23"/>
      <c r="U33" s="23"/>
      <c r="V33" s="23"/>
      <c r="W33" s="23"/>
      <c r="X33" s="23"/>
    </row>
    <row r="34" spans="1:26" ht="12.6" customHeight="1">
      <c r="A34" s="15" t="s">
        <v>1048</v>
      </c>
      <c r="B34" s="66">
        <v>28</v>
      </c>
      <c r="C34" s="66"/>
      <c r="D34" s="30">
        <v>10</v>
      </c>
      <c r="E34" s="30">
        <v>4</v>
      </c>
      <c r="F34" s="30">
        <v>5</v>
      </c>
      <c r="G34" s="30">
        <v>9</v>
      </c>
      <c r="H34" s="30" t="s">
        <v>37</v>
      </c>
      <c r="I34" s="1427"/>
      <c r="K34" s="1434"/>
      <c r="S34" s="43"/>
      <c r="T34" s="43"/>
      <c r="U34" s="43"/>
      <c r="V34" s="43"/>
      <c r="W34" s="43"/>
      <c r="X34" s="43"/>
    </row>
    <row r="35" spans="1:26" ht="12.6" customHeight="1">
      <c r="A35" s="15" t="s">
        <v>1049</v>
      </c>
      <c r="B35" s="66">
        <v>23</v>
      </c>
      <c r="C35" s="66"/>
      <c r="D35" s="30">
        <v>3</v>
      </c>
      <c r="E35" s="30">
        <v>2</v>
      </c>
      <c r="F35" s="30">
        <v>3</v>
      </c>
      <c r="G35" s="30">
        <v>6</v>
      </c>
      <c r="H35" s="30">
        <v>9</v>
      </c>
      <c r="I35" s="1427"/>
      <c r="K35" s="1434"/>
      <c r="S35" s="23"/>
      <c r="T35" s="23"/>
      <c r="U35" s="23"/>
      <c r="V35" s="23"/>
      <c r="W35" s="23"/>
      <c r="X35" s="23"/>
    </row>
    <row r="36" spans="1:26" ht="12.95" customHeight="1">
      <c r="D36" s="30"/>
      <c r="E36" s="30"/>
      <c r="F36" s="30"/>
      <c r="G36" s="18"/>
      <c r="H36" s="18"/>
      <c r="I36" s="101"/>
      <c r="O36" s="1157"/>
      <c r="Q36" s="1157"/>
      <c r="S36" s="43"/>
      <c r="T36" s="43"/>
      <c r="U36" s="48"/>
      <c r="V36" s="37"/>
      <c r="W36" s="37"/>
      <c r="X36" s="37"/>
      <c r="Y36" s="37"/>
      <c r="Z36" s="235"/>
    </row>
    <row r="37" spans="1:26" s="7" customFormat="1" ht="12.6" customHeight="1">
      <c r="A37" s="7" t="s">
        <v>5</v>
      </c>
      <c r="B37" s="199">
        <v>104</v>
      </c>
      <c r="C37" s="199"/>
      <c r="D37" s="68">
        <v>1</v>
      </c>
      <c r="E37" s="68">
        <v>8</v>
      </c>
      <c r="F37" s="68">
        <v>9</v>
      </c>
      <c r="G37" s="68">
        <v>9</v>
      </c>
      <c r="H37" s="68">
        <v>77</v>
      </c>
      <c r="I37" s="51"/>
      <c r="J37" s="1157"/>
      <c r="K37" s="1433"/>
      <c r="L37" s="1157"/>
      <c r="M37" s="1157"/>
      <c r="N37" s="1157"/>
      <c r="O37" s="51"/>
      <c r="P37" s="1157"/>
      <c r="Q37" s="51"/>
      <c r="R37" s="6"/>
      <c r="S37" s="43"/>
      <c r="T37" s="43"/>
      <c r="U37" s="43"/>
      <c r="V37" s="43"/>
      <c r="W37" s="43"/>
    </row>
    <row r="38" spans="1:26" ht="12.6" customHeight="1">
      <c r="A38" s="15" t="s">
        <v>1048</v>
      </c>
      <c r="B38" s="66">
        <v>21</v>
      </c>
      <c r="C38" s="66"/>
      <c r="D38" s="30" t="s">
        <v>37</v>
      </c>
      <c r="E38" s="30">
        <v>3</v>
      </c>
      <c r="F38" s="30">
        <v>3</v>
      </c>
      <c r="G38" s="30">
        <v>3</v>
      </c>
      <c r="H38" s="30">
        <v>12</v>
      </c>
      <c r="I38" s="1427"/>
      <c r="K38" s="1434"/>
    </row>
    <row r="39" spans="1:26" ht="12.6" customHeight="1">
      <c r="A39" s="15" t="s">
        <v>1049</v>
      </c>
      <c r="B39" s="66">
        <v>83</v>
      </c>
      <c r="C39" s="66"/>
      <c r="D39" s="30">
        <v>1</v>
      </c>
      <c r="E39" s="30">
        <v>5</v>
      </c>
      <c r="F39" s="30">
        <v>6</v>
      </c>
      <c r="G39" s="30">
        <v>6</v>
      </c>
      <c r="H39" s="30">
        <v>65</v>
      </c>
      <c r="I39" s="1427"/>
      <c r="K39" s="1434"/>
    </row>
    <row r="40" spans="1:26" ht="12.95" customHeight="1">
      <c r="D40" s="30"/>
      <c r="E40" s="30"/>
      <c r="F40" s="30"/>
      <c r="G40" s="18"/>
      <c r="H40" s="18"/>
      <c r="I40" s="101"/>
      <c r="O40" s="1157"/>
      <c r="Q40" s="1157"/>
      <c r="S40" s="43"/>
      <c r="T40" s="43"/>
      <c r="U40" s="48"/>
      <c r="V40" s="37"/>
      <c r="W40" s="37"/>
      <c r="X40" s="37"/>
      <c r="Y40" s="37"/>
      <c r="Z40" s="235"/>
    </row>
    <row r="41" spans="1:26" s="7" customFormat="1" ht="12.6" customHeight="1">
      <c r="A41" s="34" t="s">
        <v>156</v>
      </c>
      <c r="B41" s="199">
        <v>446</v>
      </c>
      <c r="C41" s="199"/>
      <c r="D41" s="68">
        <v>146</v>
      </c>
      <c r="E41" s="68">
        <v>73</v>
      </c>
      <c r="F41" s="68">
        <v>97</v>
      </c>
      <c r="G41" s="68">
        <v>80</v>
      </c>
      <c r="H41" s="68">
        <v>50</v>
      </c>
      <c r="I41" s="51"/>
      <c r="J41" s="1157"/>
      <c r="K41" s="1433"/>
      <c r="L41" s="1157"/>
      <c r="M41" s="1157"/>
      <c r="N41" s="1157"/>
      <c r="O41" s="51"/>
      <c r="P41" s="1157"/>
      <c r="Q41" s="51"/>
      <c r="R41" s="6"/>
    </row>
    <row r="42" spans="1:26" ht="12.6" customHeight="1">
      <c r="A42" s="15" t="s">
        <v>1048</v>
      </c>
      <c r="B42" s="66">
        <v>446</v>
      </c>
      <c r="C42" s="66"/>
      <c r="D42" s="30">
        <v>146</v>
      </c>
      <c r="E42" s="30">
        <v>73</v>
      </c>
      <c r="F42" s="30">
        <v>97</v>
      </c>
      <c r="G42" s="30">
        <v>80</v>
      </c>
      <c r="H42" s="30">
        <v>50</v>
      </c>
      <c r="I42" s="1427"/>
      <c r="K42" s="1434"/>
    </row>
    <row r="43" spans="1:26" ht="12.6" customHeight="1">
      <c r="A43" s="15" t="s">
        <v>1049</v>
      </c>
      <c r="B43" s="30" t="s">
        <v>37</v>
      </c>
      <c r="C43" s="30"/>
      <c r="D43" s="30" t="s">
        <v>37</v>
      </c>
      <c r="E43" s="30" t="s">
        <v>37</v>
      </c>
      <c r="F43" s="30" t="s">
        <v>37</v>
      </c>
      <c r="G43" s="30" t="s">
        <v>37</v>
      </c>
      <c r="H43" s="30" t="s">
        <v>37</v>
      </c>
      <c r="I43" s="1427"/>
      <c r="K43" s="1434"/>
    </row>
    <row r="44" spans="1:26" ht="12.95" customHeight="1">
      <c r="B44" s="43"/>
      <c r="C44" s="43"/>
      <c r="D44" s="30"/>
      <c r="E44" s="30"/>
      <c r="F44" s="30"/>
      <c r="G44" s="18"/>
      <c r="H44" s="18"/>
      <c r="I44" s="101"/>
      <c r="O44" s="1157"/>
      <c r="Q44" s="1157"/>
      <c r="S44" s="43"/>
      <c r="T44" s="43"/>
      <c r="U44" s="48"/>
      <c r="V44" s="37"/>
      <c r="W44" s="37"/>
      <c r="X44" s="37"/>
      <c r="Y44" s="37"/>
      <c r="Z44" s="235"/>
    </row>
    <row r="45" spans="1:26" s="7" customFormat="1" ht="12.6" customHeight="1">
      <c r="A45" s="34" t="s">
        <v>262</v>
      </c>
      <c r="B45" s="199">
        <v>281</v>
      </c>
      <c r="C45" s="199"/>
      <c r="D45" s="68">
        <v>96</v>
      </c>
      <c r="E45" s="68">
        <v>58</v>
      </c>
      <c r="F45" s="68">
        <v>62</v>
      </c>
      <c r="G45" s="68">
        <v>57</v>
      </c>
      <c r="H45" s="68">
        <v>8</v>
      </c>
      <c r="I45" s="51"/>
      <c r="J45" s="1157"/>
      <c r="K45" s="1433"/>
      <c r="L45" s="1157"/>
      <c r="M45" s="1157"/>
      <c r="N45" s="1157"/>
      <c r="O45" s="51"/>
      <c r="P45" s="1157"/>
      <c r="Q45" s="51"/>
      <c r="R45" s="6"/>
    </row>
    <row r="46" spans="1:26" ht="12.6" customHeight="1">
      <c r="A46" s="15" t="s">
        <v>1048</v>
      </c>
      <c r="B46" s="66">
        <v>281</v>
      </c>
      <c r="C46" s="66"/>
      <c r="D46" s="30">
        <v>96</v>
      </c>
      <c r="E46" s="30">
        <v>58</v>
      </c>
      <c r="F46" s="30">
        <v>62</v>
      </c>
      <c r="G46" s="30">
        <v>57</v>
      </c>
      <c r="H46" s="30">
        <v>8</v>
      </c>
      <c r="I46" s="1427"/>
      <c r="K46" s="1434"/>
    </row>
    <row r="47" spans="1:26" ht="12" customHeight="1">
      <c r="A47" s="15" t="s">
        <v>1049</v>
      </c>
      <c r="B47" s="30" t="s">
        <v>37</v>
      </c>
      <c r="C47" s="30"/>
      <c r="D47" s="30" t="s">
        <v>37</v>
      </c>
      <c r="E47" s="30" t="s">
        <v>37</v>
      </c>
      <c r="F47" s="30" t="s">
        <v>37</v>
      </c>
      <c r="G47" s="30" t="s">
        <v>37</v>
      </c>
      <c r="H47" s="30" t="s">
        <v>37</v>
      </c>
      <c r="I47" s="1427"/>
    </row>
    <row r="48" spans="1:26">
      <c r="A48" s="381"/>
      <c r="B48" s="1764"/>
      <c r="C48" s="1764"/>
      <c r="D48" s="1435"/>
      <c r="E48" s="1435"/>
      <c r="F48" s="1435"/>
      <c r="G48" s="1435"/>
      <c r="H48" s="1763"/>
      <c r="I48" s="1763"/>
      <c r="J48" s="1427"/>
      <c r="K48" s="1427"/>
      <c r="L48" s="1427"/>
      <c r="M48" s="1427"/>
      <c r="N48" s="1427"/>
      <c r="P48" s="1427"/>
    </row>
    <row r="49" spans="6:9">
      <c r="F49" s="6"/>
      <c r="G49" s="6"/>
      <c r="H49" s="6"/>
      <c r="I49" s="51"/>
    </row>
    <row r="50" spans="6:9">
      <c r="F50" s="6"/>
      <c r="G50" s="6"/>
      <c r="H50" s="6"/>
      <c r="I50" s="51"/>
    </row>
    <row r="51" spans="6:9">
      <c r="F51" s="6"/>
      <c r="G51" s="6"/>
      <c r="H51" s="6"/>
      <c r="I51" s="51"/>
    </row>
    <row r="52" spans="6:9">
      <c r="F52" s="6"/>
      <c r="G52" s="6"/>
      <c r="H52" s="6"/>
      <c r="I52" s="51"/>
    </row>
    <row r="53" spans="6:9">
      <c r="F53" s="6"/>
      <c r="G53" s="6"/>
      <c r="H53" s="6"/>
      <c r="I53" s="51"/>
    </row>
    <row r="54" spans="6:9">
      <c r="F54" s="6"/>
      <c r="G54" s="6"/>
      <c r="H54" s="6"/>
      <c r="I54" s="51"/>
    </row>
    <row r="55" spans="6:9">
      <c r="F55" s="6"/>
      <c r="G55" s="6"/>
      <c r="H55" s="6"/>
      <c r="I55" s="51"/>
    </row>
    <row r="56" spans="6:9">
      <c r="F56" s="6"/>
      <c r="G56" s="6"/>
      <c r="H56" s="6"/>
      <c r="I56" s="51"/>
    </row>
    <row r="57" spans="6:9">
      <c r="F57" s="6"/>
      <c r="G57" s="6"/>
      <c r="H57" s="6"/>
      <c r="I57" s="51"/>
    </row>
    <row r="58" spans="6:9">
      <c r="F58" s="6"/>
      <c r="G58" s="6"/>
      <c r="H58" s="6"/>
      <c r="I58" s="51"/>
    </row>
    <row r="59" spans="6:9">
      <c r="F59" s="6"/>
      <c r="G59" s="6"/>
      <c r="H59" s="6"/>
      <c r="I59" s="51"/>
    </row>
    <row r="60" spans="6:9">
      <c r="F60" s="6"/>
      <c r="G60" s="6"/>
      <c r="H60" s="6"/>
      <c r="I60" s="51"/>
    </row>
    <row r="61" spans="6:9">
      <c r="F61" s="6"/>
      <c r="G61" s="6"/>
      <c r="H61" s="6"/>
      <c r="I61" s="51"/>
    </row>
    <row r="62" spans="6:9">
      <c r="F62" s="6"/>
      <c r="G62" s="6"/>
      <c r="H62" s="6"/>
      <c r="I62" s="51"/>
    </row>
    <row r="63" spans="6:9">
      <c r="F63" s="6"/>
      <c r="G63" s="6"/>
      <c r="H63" s="6"/>
      <c r="I63" s="51"/>
    </row>
    <row r="64" spans="6:9">
      <c r="F64" s="6"/>
      <c r="G64" s="6"/>
      <c r="H64" s="6"/>
      <c r="I64" s="51"/>
    </row>
    <row r="65" spans="6:9">
      <c r="F65" s="6"/>
      <c r="G65" s="6"/>
      <c r="H65" s="6"/>
      <c r="I65" s="51"/>
    </row>
    <row r="66" spans="6:9">
      <c r="F66" s="6"/>
      <c r="G66" s="6"/>
      <c r="H66" s="6"/>
      <c r="I66" s="51"/>
    </row>
    <row r="67" spans="6:9">
      <c r="F67" s="6"/>
      <c r="G67" s="6"/>
      <c r="H67" s="6"/>
      <c r="I67" s="51"/>
    </row>
    <row r="68" spans="6:9">
      <c r="F68" s="6"/>
      <c r="G68" s="6"/>
      <c r="H68" s="6"/>
      <c r="I68" s="51"/>
    </row>
    <row r="69" spans="6:9">
      <c r="F69" s="6"/>
      <c r="G69" s="6"/>
      <c r="H69" s="6"/>
      <c r="I69" s="51"/>
    </row>
    <row r="70" spans="6:9">
      <c r="F70" s="6"/>
      <c r="G70" s="6"/>
      <c r="H70" s="6"/>
      <c r="I70" s="51"/>
    </row>
    <row r="71" spans="6:9">
      <c r="F71" s="6"/>
      <c r="G71" s="6"/>
      <c r="H71" s="6"/>
      <c r="I71" s="51"/>
    </row>
    <row r="72" spans="6:9">
      <c r="F72" s="6"/>
      <c r="G72" s="6"/>
      <c r="H72" s="6"/>
      <c r="I72" s="51"/>
    </row>
    <row r="73" spans="6:9">
      <c r="F73" s="6"/>
      <c r="G73" s="6"/>
      <c r="H73" s="6"/>
      <c r="I73" s="51"/>
    </row>
    <row r="74" spans="6:9">
      <c r="F74" s="6"/>
      <c r="G74" s="6"/>
      <c r="H74" s="6"/>
      <c r="I74" s="51"/>
    </row>
    <row r="75" spans="6:9">
      <c r="F75" s="6"/>
      <c r="G75" s="6"/>
      <c r="H75" s="6"/>
      <c r="I75" s="51"/>
    </row>
    <row r="76" spans="6:9">
      <c r="F76" s="6"/>
      <c r="G76" s="6"/>
      <c r="H76" s="6"/>
      <c r="I76" s="51"/>
    </row>
    <row r="77" spans="6:9">
      <c r="F77" s="6"/>
      <c r="G77" s="6"/>
      <c r="H77" s="6"/>
      <c r="I77" s="51"/>
    </row>
    <row r="78" spans="6:9">
      <c r="F78" s="6"/>
      <c r="G78" s="6"/>
      <c r="H78" s="6"/>
      <c r="I78" s="51"/>
    </row>
    <row r="79" spans="6:9">
      <c r="F79" s="6"/>
      <c r="G79" s="6"/>
      <c r="H79" s="6"/>
      <c r="I79" s="51"/>
    </row>
    <row r="80" spans="6:9">
      <c r="F80" s="6"/>
      <c r="G80" s="6"/>
      <c r="H80" s="6"/>
      <c r="I80" s="51"/>
    </row>
    <row r="81" spans="6:9">
      <c r="F81" s="6"/>
      <c r="G81" s="6"/>
      <c r="H81" s="6"/>
      <c r="I81" s="51"/>
    </row>
    <row r="82" spans="6:9">
      <c r="F82" s="6"/>
      <c r="G82" s="6"/>
      <c r="H82" s="6"/>
      <c r="I82" s="51"/>
    </row>
    <row r="83" spans="6:9">
      <c r="F83" s="6"/>
      <c r="G83" s="6"/>
      <c r="H83" s="6"/>
      <c r="I83" s="51"/>
    </row>
    <row r="84" spans="6:9">
      <c r="F84" s="6"/>
      <c r="G84" s="6"/>
      <c r="H84" s="6"/>
      <c r="I84" s="51"/>
    </row>
    <row r="85" spans="6:9">
      <c r="F85" s="6"/>
      <c r="G85" s="6"/>
      <c r="H85" s="6"/>
      <c r="I85" s="51"/>
    </row>
    <row r="86" spans="6:9">
      <c r="F86" s="6"/>
      <c r="G86" s="6"/>
      <c r="H86" s="6"/>
      <c r="I86" s="51"/>
    </row>
    <row r="87" spans="6:9">
      <c r="F87" s="6"/>
      <c r="G87" s="6"/>
      <c r="H87" s="6"/>
      <c r="I87" s="51"/>
    </row>
    <row r="88" spans="6:9">
      <c r="F88" s="6"/>
      <c r="G88" s="6"/>
      <c r="H88" s="6"/>
      <c r="I88" s="51"/>
    </row>
    <row r="89" spans="6:9">
      <c r="F89" s="6"/>
      <c r="G89" s="6"/>
      <c r="H89" s="6"/>
      <c r="I89" s="51"/>
    </row>
    <row r="90" spans="6:9">
      <c r="F90" s="6"/>
      <c r="G90" s="6"/>
      <c r="H90" s="6"/>
      <c r="I90" s="51"/>
    </row>
    <row r="91" spans="6:9">
      <c r="F91" s="6"/>
      <c r="G91" s="6"/>
      <c r="H91" s="6"/>
      <c r="I91" s="51"/>
    </row>
    <row r="92" spans="6:9">
      <c r="F92" s="6"/>
      <c r="G92" s="6"/>
      <c r="H92" s="6"/>
      <c r="I92" s="51"/>
    </row>
    <row r="93" spans="6:9">
      <c r="F93" s="6"/>
      <c r="G93" s="6"/>
      <c r="H93" s="6"/>
      <c r="I93" s="51"/>
    </row>
    <row r="94" spans="6:9">
      <c r="F94" s="6"/>
      <c r="G94" s="6"/>
      <c r="H94" s="6"/>
      <c r="I94" s="51"/>
    </row>
    <row r="95" spans="6:9">
      <c r="F95" s="6"/>
      <c r="G95" s="6"/>
      <c r="H95" s="6"/>
      <c r="I95" s="51"/>
    </row>
    <row r="96" spans="6:9">
      <c r="F96" s="6"/>
      <c r="G96" s="6"/>
      <c r="H96" s="6"/>
      <c r="I96" s="51"/>
    </row>
    <row r="97" spans="6:9">
      <c r="F97" s="6"/>
      <c r="G97" s="6"/>
      <c r="H97" s="6"/>
      <c r="I97" s="51"/>
    </row>
    <row r="98" spans="6:9">
      <c r="F98" s="6"/>
      <c r="G98" s="6"/>
      <c r="H98" s="6"/>
      <c r="I98" s="51"/>
    </row>
    <row r="99" spans="6:9">
      <c r="F99" s="6"/>
      <c r="G99" s="6"/>
      <c r="H99" s="6"/>
      <c r="I99" s="51"/>
    </row>
    <row r="100" spans="6:9">
      <c r="F100" s="6"/>
      <c r="G100" s="6"/>
      <c r="H100" s="6"/>
      <c r="I100" s="51"/>
    </row>
    <row r="101" spans="6:9">
      <c r="F101" s="6"/>
      <c r="G101" s="6"/>
      <c r="H101" s="6"/>
      <c r="I101" s="51"/>
    </row>
    <row r="102" spans="6:9">
      <c r="F102" s="6"/>
      <c r="G102" s="6"/>
      <c r="H102" s="6"/>
      <c r="I102" s="51"/>
    </row>
    <row r="103" spans="6:9">
      <c r="F103" s="6"/>
      <c r="G103" s="6"/>
      <c r="H103" s="6"/>
      <c r="I103" s="51"/>
    </row>
    <row r="104" spans="6:9">
      <c r="F104" s="6"/>
      <c r="G104" s="6"/>
      <c r="H104" s="6"/>
      <c r="I104" s="51"/>
    </row>
    <row r="105" spans="6:9">
      <c r="F105" s="6"/>
      <c r="G105" s="6"/>
      <c r="H105" s="6"/>
      <c r="I105" s="51"/>
    </row>
    <row r="106" spans="6:9">
      <c r="F106" s="6"/>
      <c r="G106" s="6"/>
      <c r="H106" s="6"/>
      <c r="I106" s="51"/>
    </row>
    <row r="107" spans="6:9">
      <c r="F107" s="6"/>
      <c r="G107" s="6"/>
      <c r="H107" s="6"/>
      <c r="I107" s="51"/>
    </row>
    <row r="108" spans="6:9">
      <c r="F108" s="6"/>
      <c r="G108" s="6"/>
      <c r="H108" s="6"/>
      <c r="I108" s="51"/>
    </row>
    <row r="109" spans="6:9">
      <c r="F109" s="6"/>
      <c r="G109" s="6"/>
      <c r="H109" s="6"/>
      <c r="I109" s="51"/>
    </row>
    <row r="110" spans="6:9">
      <c r="F110" s="6"/>
      <c r="G110" s="6"/>
      <c r="H110" s="6"/>
      <c r="I110" s="51"/>
    </row>
    <row r="111" spans="6:9">
      <c r="F111" s="6"/>
      <c r="G111" s="6"/>
      <c r="H111" s="6"/>
      <c r="I111" s="51"/>
    </row>
    <row r="112" spans="6:9">
      <c r="F112" s="6"/>
      <c r="G112" s="6"/>
      <c r="H112" s="6"/>
      <c r="I112" s="51"/>
    </row>
    <row r="113" spans="6:9">
      <c r="F113" s="6"/>
      <c r="G113" s="6"/>
      <c r="H113" s="6"/>
      <c r="I113" s="51"/>
    </row>
    <row r="114" spans="6:9">
      <c r="F114" s="6"/>
      <c r="G114" s="6"/>
      <c r="H114" s="6"/>
      <c r="I114" s="51"/>
    </row>
    <row r="115" spans="6:9">
      <c r="F115" s="6"/>
      <c r="G115" s="6"/>
      <c r="H115" s="6"/>
      <c r="I115" s="51"/>
    </row>
    <row r="116" spans="6:9">
      <c r="F116" s="6"/>
      <c r="G116" s="6"/>
      <c r="H116" s="6"/>
      <c r="I116" s="51"/>
    </row>
    <row r="117" spans="6:9">
      <c r="F117" s="6"/>
      <c r="G117" s="6"/>
      <c r="H117" s="6"/>
      <c r="I117" s="51"/>
    </row>
    <row r="118" spans="6:9">
      <c r="F118" s="6"/>
      <c r="G118" s="6"/>
      <c r="H118" s="6"/>
      <c r="I118" s="51"/>
    </row>
    <row r="119" spans="6:9">
      <c r="F119" s="6"/>
      <c r="G119" s="6"/>
      <c r="H119" s="6"/>
      <c r="I119" s="51"/>
    </row>
    <row r="120" spans="6:9">
      <c r="F120" s="6"/>
      <c r="G120" s="6"/>
      <c r="H120" s="6"/>
      <c r="I120" s="51"/>
    </row>
    <row r="121" spans="6:9">
      <c r="F121" s="6"/>
      <c r="G121" s="6"/>
      <c r="H121" s="6"/>
      <c r="I121" s="51"/>
    </row>
    <row r="122" spans="6:9">
      <c r="F122" s="6"/>
      <c r="G122" s="6"/>
      <c r="H122" s="6"/>
      <c r="I122" s="51"/>
    </row>
    <row r="123" spans="6:9">
      <c r="F123" s="6"/>
      <c r="G123" s="6"/>
      <c r="H123" s="6"/>
      <c r="I123" s="51"/>
    </row>
    <row r="124" spans="6:9">
      <c r="F124" s="6"/>
      <c r="G124" s="6"/>
      <c r="H124" s="6"/>
      <c r="I124" s="51"/>
    </row>
    <row r="125" spans="6:9">
      <c r="F125" s="6"/>
      <c r="G125" s="6"/>
      <c r="H125" s="6"/>
      <c r="I125" s="51"/>
    </row>
    <row r="126" spans="6:9">
      <c r="F126" s="6"/>
      <c r="G126" s="6"/>
      <c r="H126" s="6"/>
      <c r="I126" s="51"/>
    </row>
    <row r="127" spans="6:9">
      <c r="F127" s="6"/>
      <c r="G127" s="6"/>
      <c r="H127" s="6"/>
      <c r="I127" s="51"/>
    </row>
    <row r="128" spans="6:9">
      <c r="F128" s="6"/>
      <c r="G128" s="6"/>
      <c r="H128" s="6"/>
      <c r="I128" s="51"/>
    </row>
    <row r="129" spans="6:9">
      <c r="F129" s="6"/>
      <c r="G129" s="6"/>
      <c r="H129" s="6"/>
      <c r="I129" s="51"/>
    </row>
    <row r="130" spans="6:9">
      <c r="F130" s="6"/>
      <c r="G130" s="6"/>
      <c r="H130" s="6"/>
      <c r="I130" s="51"/>
    </row>
    <row r="131" spans="6:9">
      <c r="F131" s="6"/>
      <c r="G131" s="6"/>
      <c r="H131" s="6"/>
      <c r="I131" s="51"/>
    </row>
    <row r="132" spans="6:9">
      <c r="F132" s="6"/>
      <c r="G132" s="6"/>
      <c r="H132" s="6"/>
      <c r="I132" s="51"/>
    </row>
    <row r="133" spans="6:9">
      <c r="F133" s="6"/>
      <c r="G133" s="6"/>
      <c r="H133" s="6"/>
      <c r="I133" s="51"/>
    </row>
    <row r="134" spans="6:9">
      <c r="F134" s="6"/>
      <c r="G134" s="6"/>
      <c r="H134" s="6"/>
      <c r="I134" s="51"/>
    </row>
    <row r="135" spans="6:9">
      <c r="F135" s="6"/>
      <c r="G135" s="6"/>
      <c r="H135" s="6"/>
      <c r="I135" s="51"/>
    </row>
    <row r="136" spans="6:9">
      <c r="F136" s="6"/>
      <c r="G136" s="6"/>
      <c r="H136" s="6"/>
      <c r="I136" s="51"/>
    </row>
    <row r="137" spans="6:9">
      <c r="F137" s="6"/>
      <c r="G137" s="6"/>
      <c r="H137" s="6"/>
      <c r="I137" s="51"/>
    </row>
    <row r="138" spans="6:9">
      <c r="F138" s="6"/>
      <c r="G138" s="6"/>
      <c r="H138" s="6"/>
      <c r="I138" s="51"/>
    </row>
    <row r="139" spans="6:9">
      <c r="F139" s="6"/>
      <c r="G139" s="6"/>
      <c r="H139" s="6"/>
      <c r="I139" s="51"/>
    </row>
    <row r="140" spans="6:9">
      <c r="F140" s="6"/>
      <c r="G140" s="6"/>
      <c r="H140" s="6"/>
      <c r="I140" s="51"/>
    </row>
    <row r="141" spans="6:9">
      <c r="F141" s="6"/>
      <c r="G141" s="6"/>
      <c r="H141" s="6"/>
      <c r="I141" s="51"/>
    </row>
    <row r="142" spans="6:9">
      <c r="F142" s="6"/>
      <c r="G142" s="6"/>
      <c r="H142" s="6"/>
      <c r="I142" s="51"/>
    </row>
    <row r="143" spans="6:9">
      <c r="F143" s="6"/>
      <c r="G143" s="6"/>
      <c r="H143" s="6"/>
      <c r="I143" s="51"/>
    </row>
    <row r="144" spans="6:9">
      <c r="F144" s="6"/>
      <c r="G144" s="6"/>
      <c r="H144" s="6"/>
      <c r="I144" s="51"/>
    </row>
    <row r="145" spans="6:9">
      <c r="F145" s="6"/>
      <c r="G145" s="6"/>
      <c r="H145" s="6"/>
      <c r="I145" s="51"/>
    </row>
    <row r="146" spans="6:9">
      <c r="F146" s="6"/>
      <c r="G146" s="6"/>
      <c r="H146" s="6"/>
      <c r="I146" s="51"/>
    </row>
    <row r="147" spans="6:9">
      <c r="F147" s="6"/>
      <c r="G147" s="6"/>
      <c r="H147" s="6"/>
      <c r="I147" s="51"/>
    </row>
    <row r="148" spans="6:9">
      <c r="F148" s="6"/>
      <c r="G148" s="6"/>
      <c r="H148" s="6"/>
      <c r="I148" s="51"/>
    </row>
    <row r="149" spans="6:9">
      <c r="F149" s="6"/>
      <c r="G149" s="6"/>
      <c r="H149" s="6"/>
      <c r="I149" s="51"/>
    </row>
    <row r="150" spans="6:9">
      <c r="F150" s="6"/>
      <c r="G150" s="6"/>
      <c r="H150" s="6"/>
      <c r="I150" s="51"/>
    </row>
    <row r="151" spans="6:9">
      <c r="F151" s="6"/>
      <c r="G151" s="6"/>
      <c r="H151" s="6"/>
      <c r="I151" s="51"/>
    </row>
    <row r="152" spans="6:9">
      <c r="F152" s="6"/>
      <c r="G152" s="6"/>
      <c r="H152" s="6"/>
      <c r="I152" s="51"/>
    </row>
    <row r="153" spans="6:9">
      <c r="F153" s="6"/>
      <c r="G153" s="6"/>
      <c r="H153" s="6"/>
      <c r="I153" s="51"/>
    </row>
    <row r="154" spans="6:9">
      <c r="F154" s="6"/>
      <c r="G154" s="6"/>
      <c r="H154" s="6"/>
      <c r="I154" s="51"/>
    </row>
    <row r="155" spans="6:9">
      <c r="F155" s="6"/>
      <c r="G155" s="6"/>
      <c r="H155" s="6"/>
      <c r="I155" s="51"/>
    </row>
    <row r="156" spans="6:9">
      <c r="F156" s="6"/>
      <c r="G156" s="6"/>
      <c r="H156" s="6"/>
      <c r="I156" s="51"/>
    </row>
    <row r="157" spans="6:9">
      <c r="F157" s="6"/>
      <c r="G157" s="6"/>
      <c r="H157" s="6"/>
      <c r="I157" s="51"/>
    </row>
    <row r="158" spans="6:9">
      <c r="F158" s="6"/>
      <c r="G158" s="6"/>
      <c r="H158" s="6"/>
      <c r="I158" s="51"/>
    </row>
    <row r="159" spans="6:9">
      <c r="F159" s="6"/>
      <c r="G159" s="6"/>
      <c r="H159" s="6"/>
      <c r="I159" s="51"/>
    </row>
    <row r="160" spans="6:9">
      <c r="F160" s="6"/>
      <c r="G160" s="6"/>
      <c r="H160" s="6"/>
      <c r="I160" s="51"/>
    </row>
    <row r="161" spans="6:9">
      <c r="F161" s="6"/>
      <c r="G161" s="6"/>
      <c r="H161" s="6"/>
      <c r="I161" s="51"/>
    </row>
    <row r="162" spans="6:9">
      <c r="F162" s="6"/>
      <c r="G162" s="6"/>
      <c r="H162" s="6"/>
      <c r="I162" s="51"/>
    </row>
    <row r="163" spans="6:9">
      <c r="F163" s="6"/>
      <c r="G163" s="6"/>
      <c r="H163" s="6"/>
      <c r="I163" s="51"/>
    </row>
    <row r="164" spans="6:9">
      <c r="F164" s="6"/>
      <c r="G164" s="6"/>
      <c r="H164" s="6"/>
      <c r="I164" s="51"/>
    </row>
    <row r="165" spans="6:9">
      <c r="F165" s="6"/>
      <c r="G165" s="6"/>
      <c r="H165" s="6"/>
      <c r="I165" s="51"/>
    </row>
    <row r="166" spans="6:9">
      <c r="F166" s="6"/>
      <c r="G166" s="6"/>
      <c r="H166" s="6"/>
      <c r="I166" s="51"/>
    </row>
    <row r="167" spans="6:9">
      <c r="F167" s="6"/>
      <c r="G167" s="6"/>
      <c r="H167" s="6"/>
      <c r="I167" s="51"/>
    </row>
    <row r="168" spans="6:9">
      <c r="F168" s="6"/>
      <c r="G168" s="6"/>
      <c r="H168" s="6"/>
      <c r="I168" s="51"/>
    </row>
    <row r="169" spans="6:9">
      <c r="F169" s="6"/>
      <c r="G169" s="6"/>
      <c r="H169" s="6"/>
      <c r="I169" s="51"/>
    </row>
    <row r="170" spans="6:9">
      <c r="F170" s="6"/>
      <c r="G170" s="6"/>
      <c r="H170" s="6"/>
      <c r="I170" s="51"/>
    </row>
    <row r="171" spans="6:9">
      <c r="F171" s="6"/>
      <c r="G171" s="6"/>
      <c r="H171" s="6"/>
      <c r="I171" s="51"/>
    </row>
    <row r="172" spans="6:9">
      <c r="F172" s="6"/>
      <c r="G172" s="6"/>
      <c r="H172" s="6"/>
      <c r="I172" s="51"/>
    </row>
    <row r="173" spans="6:9">
      <c r="F173" s="6"/>
      <c r="G173" s="6"/>
      <c r="H173" s="6"/>
      <c r="I173" s="51"/>
    </row>
    <row r="174" spans="6:9">
      <c r="F174" s="6"/>
      <c r="G174" s="6"/>
      <c r="H174" s="6"/>
      <c r="I174" s="51"/>
    </row>
    <row r="175" spans="6:9">
      <c r="F175" s="6"/>
      <c r="G175" s="6"/>
      <c r="H175" s="6"/>
      <c r="I175" s="51"/>
    </row>
    <row r="176" spans="6:9">
      <c r="F176" s="6"/>
      <c r="G176" s="6"/>
      <c r="H176" s="6"/>
      <c r="I176" s="51"/>
    </row>
    <row r="177" spans="6:9">
      <c r="F177" s="6"/>
      <c r="G177" s="6"/>
      <c r="H177" s="6"/>
      <c r="I177" s="51"/>
    </row>
    <row r="178" spans="6:9">
      <c r="F178" s="6"/>
      <c r="G178" s="6"/>
      <c r="H178" s="6"/>
      <c r="I178" s="51"/>
    </row>
    <row r="179" spans="6:9">
      <c r="F179" s="6"/>
      <c r="G179" s="6"/>
      <c r="H179" s="6"/>
      <c r="I179" s="51"/>
    </row>
    <row r="180" spans="6:9">
      <c r="F180" s="6"/>
      <c r="G180" s="6"/>
      <c r="H180" s="6"/>
      <c r="I180" s="51"/>
    </row>
    <row r="181" spans="6:9">
      <c r="F181" s="6"/>
      <c r="G181" s="6"/>
      <c r="H181" s="6"/>
      <c r="I181" s="51"/>
    </row>
    <row r="182" spans="6:9">
      <c r="F182" s="6"/>
      <c r="G182" s="6"/>
      <c r="H182" s="6"/>
      <c r="I182" s="51"/>
    </row>
    <row r="183" spans="6:9">
      <c r="F183" s="6"/>
      <c r="G183" s="6"/>
      <c r="H183" s="6"/>
      <c r="I183" s="51"/>
    </row>
    <row r="184" spans="6:9">
      <c r="F184" s="6"/>
      <c r="G184" s="6"/>
      <c r="H184" s="6"/>
      <c r="I184" s="51"/>
    </row>
    <row r="185" spans="6:9">
      <c r="F185" s="6"/>
      <c r="G185" s="6"/>
      <c r="H185" s="6"/>
      <c r="I185" s="51"/>
    </row>
    <row r="186" spans="6:9">
      <c r="F186" s="6"/>
      <c r="G186" s="6"/>
      <c r="H186" s="6"/>
      <c r="I186" s="51"/>
    </row>
    <row r="187" spans="6:9">
      <c r="F187" s="6"/>
      <c r="G187" s="6"/>
      <c r="H187" s="6"/>
      <c r="I187" s="51"/>
    </row>
    <row r="188" spans="6:9">
      <c r="F188" s="6"/>
      <c r="G188" s="6"/>
      <c r="H188" s="6"/>
      <c r="I188" s="51"/>
    </row>
    <row r="189" spans="6:9">
      <c r="F189" s="6"/>
      <c r="G189" s="6"/>
      <c r="H189" s="6"/>
      <c r="I189" s="51"/>
    </row>
    <row r="190" spans="6:9">
      <c r="F190" s="6"/>
      <c r="G190" s="6"/>
      <c r="H190" s="6"/>
      <c r="I190" s="51"/>
    </row>
    <row r="191" spans="6:9">
      <c r="F191" s="6"/>
      <c r="G191" s="6"/>
      <c r="H191" s="6"/>
      <c r="I191" s="51"/>
    </row>
    <row r="192" spans="6:9">
      <c r="F192" s="6"/>
      <c r="G192" s="6"/>
      <c r="H192" s="6"/>
      <c r="I192" s="51"/>
    </row>
    <row r="193" spans="6:9">
      <c r="F193" s="6"/>
      <c r="G193" s="6"/>
      <c r="H193" s="6"/>
      <c r="I193" s="51"/>
    </row>
    <row r="194" spans="6:9">
      <c r="F194" s="6"/>
      <c r="G194" s="6"/>
      <c r="H194" s="6"/>
      <c r="I194" s="51"/>
    </row>
    <row r="195" spans="6:9">
      <c r="F195" s="6"/>
      <c r="G195" s="6"/>
      <c r="H195" s="6"/>
      <c r="I195" s="51"/>
    </row>
  </sheetData>
  <mergeCells count="11">
    <mergeCell ref="A1:C1"/>
    <mergeCell ref="H48:I48"/>
    <mergeCell ref="B48:C48"/>
    <mergeCell ref="B8:C8"/>
    <mergeCell ref="B5:C7"/>
    <mergeCell ref="D5:I5"/>
    <mergeCell ref="D6:D7"/>
    <mergeCell ref="E6:E7"/>
    <mergeCell ref="F6:F7"/>
    <mergeCell ref="G6:G7"/>
    <mergeCell ref="H6:I7"/>
  </mergeCells>
  <hyperlinks>
    <hyperlink ref="A1" location="Содержание!A1" display="Вернуться в СОДЕРЖАНИЕ" xr:uid="{E5338139-0E8A-4E9C-B706-25FB95D511AA}"/>
  </hyperlinks>
  <pageMargins left="0.70866141732283472" right="0.70866141732283472" top="0.86614173228346458" bottom="0.9055118110236221" header="0.55118110236220474" footer="0.62992125984251968"/>
  <pageSetup paperSize="9" firstPageNumber="167" orientation="portrait" useFirstPageNumber="1" r:id="rId1"/>
  <headerFooter alignWithMargins="0">
    <oddFooter>&amp;C&amp;"Times New Roman Cyr,обычный"&amp;9&amp;P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P47"/>
  <sheetViews>
    <sheetView topLeftCell="A34" zoomScale="110" zoomScaleNormal="110" workbookViewId="0">
      <selection activeCell="R57" sqref="R57"/>
    </sheetView>
  </sheetViews>
  <sheetFormatPr defaultColWidth="9.140625" defaultRowHeight="12.75"/>
  <cols>
    <col min="1" max="1" width="19.7109375" style="1" customWidth="1"/>
    <col min="2" max="14" width="5.7109375" style="1" customWidth="1"/>
    <col min="15" max="16" width="9.140625" style="567" customWidth="1"/>
    <col min="17" max="17" width="9.140625" style="1" customWidth="1"/>
    <col min="18" max="213" width="9.140625" style="1"/>
    <col min="214" max="214" width="20.7109375" style="1" customWidth="1"/>
    <col min="215" max="215" width="5.85546875" style="1" customWidth="1"/>
    <col min="216" max="216" width="5.5703125" style="1" customWidth="1"/>
    <col min="217" max="218" width="5" style="1" customWidth="1"/>
    <col min="219" max="220" width="5.140625" style="1" customWidth="1"/>
    <col min="221" max="221" width="5.28515625" style="1" customWidth="1"/>
    <col min="222" max="222" width="5.140625" style="1" customWidth="1"/>
    <col min="223" max="223" width="5" style="1" customWidth="1"/>
    <col min="224" max="224" width="5.42578125" style="1" customWidth="1"/>
    <col min="225" max="225" width="5.7109375" style="1" customWidth="1"/>
    <col min="226" max="226" width="4.7109375" style="1" customWidth="1"/>
    <col min="227" max="227" width="5.42578125" style="1" customWidth="1"/>
    <col min="228" max="228" width="0" style="1" hidden="1" customWidth="1"/>
    <col min="229" max="236" width="9.140625" style="1" customWidth="1"/>
    <col min="237" max="469" width="9.140625" style="1"/>
    <col min="470" max="470" width="20.7109375" style="1" customWidth="1"/>
    <col min="471" max="471" width="5.85546875" style="1" customWidth="1"/>
    <col min="472" max="472" width="5.5703125" style="1" customWidth="1"/>
    <col min="473" max="474" width="5" style="1" customWidth="1"/>
    <col min="475" max="476" width="5.140625" style="1" customWidth="1"/>
    <col min="477" max="477" width="5.28515625" style="1" customWidth="1"/>
    <col min="478" max="478" width="5.140625" style="1" customWidth="1"/>
    <col min="479" max="479" width="5" style="1" customWidth="1"/>
    <col min="480" max="480" width="5.42578125" style="1" customWidth="1"/>
    <col min="481" max="481" width="5.7109375" style="1" customWidth="1"/>
    <col min="482" max="482" width="4.7109375" style="1" customWidth="1"/>
    <col min="483" max="483" width="5.42578125" style="1" customWidth="1"/>
    <col min="484" max="484" width="0" style="1" hidden="1" customWidth="1"/>
    <col min="485" max="492" width="9.140625" style="1" customWidth="1"/>
    <col min="493" max="725" width="9.140625" style="1"/>
    <col min="726" max="726" width="20.7109375" style="1" customWidth="1"/>
    <col min="727" max="727" width="5.85546875" style="1" customWidth="1"/>
    <col min="728" max="728" width="5.5703125" style="1" customWidth="1"/>
    <col min="729" max="730" width="5" style="1" customWidth="1"/>
    <col min="731" max="732" width="5.140625" style="1" customWidth="1"/>
    <col min="733" max="733" width="5.28515625" style="1" customWidth="1"/>
    <col min="734" max="734" width="5.140625" style="1" customWidth="1"/>
    <col min="735" max="735" width="5" style="1" customWidth="1"/>
    <col min="736" max="736" width="5.42578125" style="1" customWidth="1"/>
    <col min="737" max="737" width="5.7109375" style="1" customWidth="1"/>
    <col min="738" max="738" width="4.7109375" style="1" customWidth="1"/>
    <col min="739" max="739" width="5.42578125" style="1" customWidth="1"/>
    <col min="740" max="740" width="0" style="1" hidden="1" customWidth="1"/>
    <col min="741" max="748" width="9.140625" style="1" customWidth="1"/>
    <col min="749" max="981" width="9.140625" style="1"/>
    <col min="982" max="982" width="20.7109375" style="1" customWidth="1"/>
    <col min="983" max="983" width="5.85546875" style="1" customWidth="1"/>
    <col min="984" max="984" width="5.5703125" style="1" customWidth="1"/>
    <col min="985" max="986" width="5" style="1" customWidth="1"/>
    <col min="987" max="988" width="5.140625" style="1" customWidth="1"/>
    <col min="989" max="989" width="5.28515625" style="1" customWidth="1"/>
    <col min="990" max="990" width="5.140625" style="1" customWidth="1"/>
    <col min="991" max="991" width="5" style="1" customWidth="1"/>
    <col min="992" max="992" width="5.42578125" style="1" customWidth="1"/>
    <col min="993" max="993" width="5.7109375" style="1" customWidth="1"/>
    <col min="994" max="994" width="4.7109375" style="1" customWidth="1"/>
    <col min="995" max="995" width="5.42578125" style="1" customWidth="1"/>
    <col min="996" max="996" width="0" style="1" hidden="1" customWidth="1"/>
    <col min="997" max="1004" width="9.140625" style="1" customWidth="1"/>
    <col min="1005" max="1237" width="9.140625" style="1"/>
    <col min="1238" max="1238" width="20.7109375" style="1" customWidth="1"/>
    <col min="1239" max="1239" width="5.85546875" style="1" customWidth="1"/>
    <col min="1240" max="1240" width="5.5703125" style="1" customWidth="1"/>
    <col min="1241" max="1242" width="5" style="1" customWidth="1"/>
    <col min="1243" max="1244" width="5.140625" style="1" customWidth="1"/>
    <col min="1245" max="1245" width="5.28515625" style="1" customWidth="1"/>
    <col min="1246" max="1246" width="5.140625" style="1" customWidth="1"/>
    <col min="1247" max="1247" width="5" style="1" customWidth="1"/>
    <col min="1248" max="1248" width="5.42578125" style="1" customWidth="1"/>
    <col min="1249" max="1249" width="5.7109375" style="1" customWidth="1"/>
    <col min="1250" max="1250" width="4.7109375" style="1" customWidth="1"/>
    <col min="1251" max="1251" width="5.42578125" style="1" customWidth="1"/>
    <col min="1252" max="1252" width="0" style="1" hidden="1" customWidth="1"/>
    <col min="1253" max="1260" width="9.140625" style="1" customWidth="1"/>
    <col min="1261" max="1493" width="9.140625" style="1"/>
    <col min="1494" max="1494" width="20.7109375" style="1" customWidth="1"/>
    <col min="1495" max="1495" width="5.85546875" style="1" customWidth="1"/>
    <col min="1496" max="1496" width="5.5703125" style="1" customWidth="1"/>
    <col min="1497" max="1498" width="5" style="1" customWidth="1"/>
    <col min="1499" max="1500" width="5.140625" style="1" customWidth="1"/>
    <col min="1501" max="1501" width="5.28515625" style="1" customWidth="1"/>
    <col min="1502" max="1502" width="5.140625" style="1" customWidth="1"/>
    <col min="1503" max="1503" width="5" style="1" customWidth="1"/>
    <col min="1504" max="1504" width="5.42578125" style="1" customWidth="1"/>
    <col min="1505" max="1505" width="5.7109375" style="1" customWidth="1"/>
    <col min="1506" max="1506" width="4.7109375" style="1" customWidth="1"/>
    <col min="1507" max="1507" width="5.42578125" style="1" customWidth="1"/>
    <col min="1508" max="1508" width="0" style="1" hidden="1" customWidth="1"/>
    <col min="1509" max="1516" width="9.140625" style="1" customWidth="1"/>
    <col min="1517" max="1749" width="9.140625" style="1"/>
    <col min="1750" max="1750" width="20.7109375" style="1" customWidth="1"/>
    <col min="1751" max="1751" width="5.85546875" style="1" customWidth="1"/>
    <col min="1752" max="1752" width="5.5703125" style="1" customWidth="1"/>
    <col min="1753" max="1754" width="5" style="1" customWidth="1"/>
    <col min="1755" max="1756" width="5.140625" style="1" customWidth="1"/>
    <col min="1757" max="1757" width="5.28515625" style="1" customWidth="1"/>
    <col min="1758" max="1758" width="5.140625" style="1" customWidth="1"/>
    <col min="1759" max="1759" width="5" style="1" customWidth="1"/>
    <col min="1760" max="1760" width="5.42578125" style="1" customWidth="1"/>
    <col min="1761" max="1761" width="5.7109375" style="1" customWidth="1"/>
    <col min="1762" max="1762" width="4.7109375" style="1" customWidth="1"/>
    <col min="1763" max="1763" width="5.42578125" style="1" customWidth="1"/>
    <col min="1764" max="1764" width="0" style="1" hidden="1" customWidth="1"/>
    <col min="1765" max="1772" width="9.140625" style="1" customWidth="1"/>
    <col min="1773" max="2005" width="9.140625" style="1"/>
    <col min="2006" max="2006" width="20.7109375" style="1" customWidth="1"/>
    <col min="2007" max="2007" width="5.85546875" style="1" customWidth="1"/>
    <col min="2008" max="2008" width="5.5703125" style="1" customWidth="1"/>
    <col min="2009" max="2010" width="5" style="1" customWidth="1"/>
    <col min="2011" max="2012" width="5.140625" style="1" customWidth="1"/>
    <col min="2013" max="2013" width="5.28515625" style="1" customWidth="1"/>
    <col min="2014" max="2014" width="5.140625" style="1" customWidth="1"/>
    <col min="2015" max="2015" width="5" style="1" customWidth="1"/>
    <col min="2016" max="2016" width="5.42578125" style="1" customWidth="1"/>
    <col min="2017" max="2017" width="5.7109375" style="1" customWidth="1"/>
    <col min="2018" max="2018" width="4.7109375" style="1" customWidth="1"/>
    <col min="2019" max="2019" width="5.42578125" style="1" customWidth="1"/>
    <col min="2020" max="2020" width="0" style="1" hidden="1" customWidth="1"/>
    <col min="2021" max="2028" width="9.140625" style="1" customWidth="1"/>
    <col min="2029" max="2261" width="9.140625" style="1"/>
    <col min="2262" max="2262" width="20.7109375" style="1" customWidth="1"/>
    <col min="2263" max="2263" width="5.85546875" style="1" customWidth="1"/>
    <col min="2264" max="2264" width="5.5703125" style="1" customWidth="1"/>
    <col min="2265" max="2266" width="5" style="1" customWidth="1"/>
    <col min="2267" max="2268" width="5.140625" style="1" customWidth="1"/>
    <col min="2269" max="2269" width="5.28515625" style="1" customWidth="1"/>
    <col min="2270" max="2270" width="5.140625" style="1" customWidth="1"/>
    <col min="2271" max="2271" width="5" style="1" customWidth="1"/>
    <col min="2272" max="2272" width="5.42578125" style="1" customWidth="1"/>
    <col min="2273" max="2273" width="5.7109375" style="1" customWidth="1"/>
    <col min="2274" max="2274" width="4.7109375" style="1" customWidth="1"/>
    <col min="2275" max="2275" width="5.42578125" style="1" customWidth="1"/>
    <col min="2276" max="2276" width="0" style="1" hidden="1" customWidth="1"/>
    <col min="2277" max="2284" width="9.140625" style="1" customWidth="1"/>
    <col min="2285" max="2517" width="9.140625" style="1"/>
    <col min="2518" max="2518" width="20.7109375" style="1" customWidth="1"/>
    <col min="2519" max="2519" width="5.85546875" style="1" customWidth="1"/>
    <col min="2520" max="2520" width="5.5703125" style="1" customWidth="1"/>
    <col min="2521" max="2522" width="5" style="1" customWidth="1"/>
    <col min="2523" max="2524" width="5.140625" style="1" customWidth="1"/>
    <col min="2525" max="2525" width="5.28515625" style="1" customWidth="1"/>
    <col min="2526" max="2526" width="5.140625" style="1" customWidth="1"/>
    <col min="2527" max="2527" width="5" style="1" customWidth="1"/>
    <col min="2528" max="2528" width="5.42578125" style="1" customWidth="1"/>
    <col min="2529" max="2529" width="5.7109375" style="1" customWidth="1"/>
    <col min="2530" max="2530" width="4.7109375" style="1" customWidth="1"/>
    <col min="2531" max="2531" width="5.42578125" style="1" customWidth="1"/>
    <col min="2532" max="2532" width="0" style="1" hidden="1" customWidth="1"/>
    <col min="2533" max="2540" width="9.140625" style="1" customWidth="1"/>
    <col min="2541" max="2773" width="9.140625" style="1"/>
    <col min="2774" max="2774" width="20.7109375" style="1" customWidth="1"/>
    <col min="2775" max="2775" width="5.85546875" style="1" customWidth="1"/>
    <col min="2776" max="2776" width="5.5703125" style="1" customWidth="1"/>
    <col min="2777" max="2778" width="5" style="1" customWidth="1"/>
    <col min="2779" max="2780" width="5.140625" style="1" customWidth="1"/>
    <col min="2781" max="2781" width="5.28515625" style="1" customWidth="1"/>
    <col min="2782" max="2782" width="5.140625" style="1" customWidth="1"/>
    <col min="2783" max="2783" width="5" style="1" customWidth="1"/>
    <col min="2784" max="2784" width="5.42578125" style="1" customWidth="1"/>
    <col min="2785" max="2785" width="5.7109375" style="1" customWidth="1"/>
    <col min="2786" max="2786" width="4.7109375" style="1" customWidth="1"/>
    <col min="2787" max="2787" width="5.42578125" style="1" customWidth="1"/>
    <col min="2788" max="2788" width="0" style="1" hidden="1" customWidth="1"/>
    <col min="2789" max="2796" width="9.140625" style="1" customWidth="1"/>
    <col min="2797" max="3029" width="9.140625" style="1"/>
    <col min="3030" max="3030" width="20.7109375" style="1" customWidth="1"/>
    <col min="3031" max="3031" width="5.85546875" style="1" customWidth="1"/>
    <col min="3032" max="3032" width="5.5703125" style="1" customWidth="1"/>
    <col min="3033" max="3034" width="5" style="1" customWidth="1"/>
    <col min="3035" max="3036" width="5.140625" style="1" customWidth="1"/>
    <col min="3037" max="3037" width="5.28515625" style="1" customWidth="1"/>
    <col min="3038" max="3038" width="5.140625" style="1" customWidth="1"/>
    <col min="3039" max="3039" width="5" style="1" customWidth="1"/>
    <col min="3040" max="3040" width="5.42578125" style="1" customWidth="1"/>
    <col min="3041" max="3041" width="5.7109375" style="1" customWidth="1"/>
    <col min="3042" max="3042" width="4.7109375" style="1" customWidth="1"/>
    <col min="3043" max="3043" width="5.42578125" style="1" customWidth="1"/>
    <col min="3044" max="3044" width="0" style="1" hidden="1" customWidth="1"/>
    <col min="3045" max="3052" width="9.140625" style="1" customWidth="1"/>
    <col min="3053" max="3285" width="9.140625" style="1"/>
    <col min="3286" max="3286" width="20.7109375" style="1" customWidth="1"/>
    <col min="3287" max="3287" width="5.85546875" style="1" customWidth="1"/>
    <col min="3288" max="3288" width="5.5703125" style="1" customWidth="1"/>
    <col min="3289" max="3290" width="5" style="1" customWidth="1"/>
    <col min="3291" max="3292" width="5.140625" style="1" customWidth="1"/>
    <col min="3293" max="3293" width="5.28515625" style="1" customWidth="1"/>
    <col min="3294" max="3294" width="5.140625" style="1" customWidth="1"/>
    <col min="3295" max="3295" width="5" style="1" customWidth="1"/>
    <col min="3296" max="3296" width="5.42578125" style="1" customWidth="1"/>
    <col min="3297" max="3297" width="5.7109375" style="1" customWidth="1"/>
    <col min="3298" max="3298" width="4.7109375" style="1" customWidth="1"/>
    <col min="3299" max="3299" width="5.42578125" style="1" customWidth="1"/>
    <col min="3300" max="3300" width="0" style="1" hidden="1" customWidth="1"/>
    <col min="3301" max="3308" width="9.140625" style="1" customWidth="1"/>
    <col min="3309" max="3541" width="9.140625" style="1"/>
    <col min="3542" max="3542" width="20.7109375" style="1" customWidth="1"/>
    <col min="3543" max="3543" width="5.85546875" style="1" customWidth="1"/>
    <col min="3544" max="3544" width="5.5703125" style="1" customWidth="1"/>
    <col min="3545" max="3546" width="5" style="1" customWidth="1"/>
    <col min="3547" max="3548" width="5.140625" style="1" customWidth="1"/>
    <col min="3549" max="3549" width="5.28515625" style="1" customWidth="1"/>
    <col min="3550" max="3550" width="5.140625" style="1" customWidth="1"/>
    <col min="3551" max="3551" width="5" style="1" customWidth="1"/>
    <col min="3552" max="3552" width="5.42578125" style="1" customWidth="1"/>
    <col min="3553" max="3553" width="5.7109375" style="1" customWidth="1"/>
    <col min="3554" max="3554" width="4.7109375" style="1" customWidth="1"/>
    <col min="3555" max="3555" width="5.42578125" style="1" customWidth="1"/>
    <col min="3556" max="3556" width="0" style="1" hidden="1" customWidth="1"/>
    <col min="3557" max="3564" width="9.140625" style="1" customWidth="1"/>
    <col min="3565" max="3797" width="9.140625" style="1"/>
    <col min="3798" max="3798" width="20.7109375" style="1" customWidth="1"/>
    <col min="3799" max="3799" width="5.85546875" style="1" customWidth="1"/>
    <col min="3800" max="3800" width="5.5703125" style="1" customWidth="1"/>
    <col min="3801" max="3802" width="5" style="1" customWidth="1"/>
    <col min="3803" max="3804" width="5.140625" style="1" customWidth="1"/>
    <col min="3805" max="3805" width="5.28515625" style="1" customWidth="1"/>
    <col min="3806" max="3806" width="5.140625" style="1" customWidth="1"/>
    <col min="3807" max="3807" width="5" style="1" customWidth="1"/>
    <col min="3808" max="3808" width="5.42578125" style="1" customWidth="1"/>
    <col min="3809" max="3809" width="5.7109375" style="1" customWidth="1"/>
    <col min="3810" max="3810" width="4.7109375" style="1" customWidth="1"/>
    <col min="3811" max="3811" width="5.42578125" style="1" customWidth="1"/>
    <col min="3812" max="3812" width="0" style="1" hidden="1" customWidth="1"/>
    <col min="3813" max="3820" width="9.140625" style="1" customWidth="1"/>
    <col min="3821" max="4053" width="9.140625" style="1"/>
    <col min="4054" max="4054" width="20.7109375" style="1" customWidth="1"/>
    <col min="4055" max="4055" width="5.85546875" style="1" customWidth="1"/>
    <col min="4056" max="4056" width="5.5703125" style="1" customWidth="1"/>
    <col min="4057" max="4058" width="5" style="1" customWidth="1"/>
    <col min="4059" max="4060" width="5.140625" style="1" customWidth="1"/>
    <col min="4061" max="4061" width="5.28515625" style="1" customWidth="1"/>
    <col min="4062" max="4062" width="5.140625" style="1" customWidth="1"/>
    <col min="4063" max="4063" width="5" style="1" customWidth="1"/>
    <col min="4064" max="4064" width="5.42578125" style="1" customWidth="1"/>
    <col min="4065" max="4065" width="5.7109375" style="1" customWidth="1"/>
    <col min="4066" max="4066" width="4.7109375" style="1" customWidth="1"/>
    <col min="4067" max="4067" width="5.42578125" style="1" customWidth="1"/>
    <col min="4068" max="4068" width="0" style="1" hidden="1" customWidth="1"/>
    <col min="4069" max="4076" width="9.140625" style="1" customWidth="1"/>
    <col min="4077" max="4309" width="9.140625" style="1"/>
    <col min="4310" max="4310" width="20.7109375" style="1" customWidth="1"/>
    <col min="4311" max="4311" width="5.85546875" style="1" customWidth="1"/>
    <col min="4312" max="4312" width="5.5703125" style="1" customWidth="1"/>
    <col min="4313" max="4314" width="5" style="1" customWidth="1"/>
    <col min="4315" max="4316" width="5.140625" style="1" customWidth="1"/>
    <col min="4317" max="4317" width="5.28515625" style="1" customWidth="1"/>
    <col min="4318" max="4318" width="5.140625" style="1" customWidth="1"/>
    <col min="4319" max="4319" width="5" style="1" customWidth="1"/>
    <col min="4320" max="4320" width="5.42578125" style="1" customWidth="1"/>
    <col min="4321" max="4321" width="5.7109375" style="1" customWidth="1"/>
    <col min="4322" max="4322" width="4.7109375" style="1" customWidth="1"/>
    <col min="4323" max="4323" width="5.42578125" style="1" customWidth="1"/>
    <col min="4324" max="4324" width="0" style="1" hidden="1" customWidth="1"/>
    <col min="4325" max="4332" width="9.140625" style="1" customWidth="1"/>
    <col min="4333" max="4565" width="9.140625" style="1"/>
    <col min="4566" max="4566" width="20.7109375" style="1" customWidth="1"/>
    <col min="4567" max="4567" width="5.85546875" style="1" customWidth="1"/>
    <col min="4568" max="4568" width="5.5703125" style="1" customWidth="1"/>
    <col min="4569" max="4570" width="5" style="1" customWidth="1"/>
    <col min="4571" max="4572" width="5.140625" style="1" customWidth="1"/>
    <col min="4573" max="4573" width="5.28515625" style="1" customWidth="1"/>
    <col min="4574" max="4574" width="5.140625" style="1" customWidth="1"/>
    <col min="4575" max="4575" width="5" style="1" customWidth="1"/>
    <col min="4576" max="4576" width="5.42578125" style="1" customWidth="1"/>
    <col min="4577" max="4577" width="5.7109375" style="1" customWidth="1"/>
    <col min="4578" max="4578" width="4.7109375" style="1" customWidth="1"/>
    <col min="4579" max="4579" width="5.42578125" style="1" customWidth="1"/>
    <col min="4580" max="4580" width="0" style="1" hidden="1" customWidth="1"/>
    <col min="4581" max="4588" width="9.140625" style="1" customWidth="1"/>
    <col min="4589" max="4821" width="9.140625" style="1"/>
    <col min="4822" max="4822" width="20.7109375" style="1" customWidth="1"/>
    <col min="4823" max="4823" width="5.85546875" style="1" customWidth="1"/>
    <col min="4824" max="4824" width="5.5703125" style="1" customWidth="1"/>
    <col min="4825" max="4826" width="5" style="1" customWidth="1"/>
    <col min="4827" max="4828" width="5.140625" style="1" customWidth="1"/>
    <col min="4829" max="4829" width="5.28515625" style="1" customWidth="1"/>
    <col min="4830" max="4830" width="5.140625" style="1" customWidth="1"/>
    <col min="4831" max="4831" width="5" style="1" customWidth="1"/>
    <col min="4832" max="4832" width="5.42578125" style="1" customWidth="1"/>
    <col min="4833" max="4833" width="5.7109375" style="1" customWidth="1"/>
    <col min="4834" max="4834" width="4.7109375" style="1" customWidth="1"/>
    <col min="4835" max="4835" width="5.42578125" style="1" customWidth="1"/>
    <col min="4836" max="4836" width="0" style="1" hidden="1" customWidth="1"/>
    <col min="4837" max="4844" width="9.140625" style="1" customWidth="1"/>
    <col min="4845" max="5077" width="9.140625" style="1"/>
    <col min="5078" max="5078" width="20.7109375" style="1" customWidth="1"/>
    <col min="5079" max="5079" width="5.85546875" style="1" customWidth="1"/>
    <col min="5080" max="5080" width="5.5703125" style="1" customWidth="1"/>
    <col min="5081" max="5082" width="5" style="1" customWidth="1"/>
    <col min="5083" max="5084" width="5.140625" style="1" customWidth="1"/>
    <col min="5085" max="5085" width="5.28515625" style="1" customWidth="1"/>
    <col min="5086" max="5086" width="5.140625" style="1" customWidth="1"/>
    <col min="5087" max="5087" width="5" style="1" customWidth="1"/>
    <col min="5088" max="5088" width="5.42578125" style="1" customWidth="1"/>
    <col min="5089" max="5089" width="5.7109375" style="1" customWidth="1"/>
    <col min="5090" max="5090" width="4.7109375" style="1" customWidth="1"/>
    <col min="5091" max="5091" width="5.42578125" style="1" customWidth="1"/>
    <col min="5092" max="5092" width="0" style="1" hidden="1" customWidth="1"/>
    <col min="5093" max="5100" width="9.140625" style="1" customWidth="1"/>
    <col min="5101" max="5333" width="9.140625" style="1"/>
    <col min="5334" max="5334" width="20.7109375" style="1" customWidth="1"/>
    <col min="5335" max="5335" width="5.85546875" style="1" customWidth="1"/>
    <col min="5336" max="5336" width="5.5703125" style="1" customWidth="1"/>
    <col min="5337" max="5338" width="5" style="1" customWidth="1"/>
    <col min="5339" max="5340" width="5.140625" style="1" customWidth="1"/>
    <col min="5341" max="5341" width="5.28515625" style="1" customWidth="1"/>
    <col min="5342" max="5342" width="5.140625" style="1" customWidth="1"/>
    <col min="5343" max="5343" width="5" style="1" customWidth="1"/>
    <col min="5344" max="5344" width="5.42578125" style="1" customWidth="1"/>
    <col min="5345" max="5345" width="5.7109375" style="1" customWidth="1"/>
    <col min="5346" max="5346" width="4.7109375" style="1" customWidth="1"/>
    <col min="5347" max="5347" width="5.42578125" style="1" customWidth="1"/>
    <col min="5348" max="5348" width="0" style="1" hidden="1" customWidth="1"/>
    <col min="5349" max="5356" width="9.140625" style="1" customWidth="1"/>
    <col min="5357" max="5589" width="9.140625" style="1"/>
    <col min="5590" max="5590" width="20.7109375" style="1" customWidth="1"/>
    <col min="5591" max="5591" width="5.85546875" style="1" customWidth="1"/>
    <col min="5592" max="5592" width="5.5703125" style="1" customWidth="1"/>
    <col min="5593" max="5594" width="5" style="1" customWidth="1"/>
    <col min="5595" max="5596" width="5.140625" style="1" customWidth="1"/>
    <col min="5597" max="5597" width="5.28515625" style="1" customWidth="1"/>
    <col min="5598" max="5598" width="5.140625" style="1" customWidth="1"/>
    <col min="5599" max="5599" width="5" style="1" customWidth="1"/>
    <col min="5600" max="5600" width="5.42578125" style="1" customWidth="1"/>
    <col min="5601" max="5601" width="5.7109375" style="1" customWidth="1"/>
    <col min="5602" max="5602" width="4.7109375" style="1" customWidth="1"/>
    <col min="5603" max="5603" width="5.42578125" style="1" customWidth="1"/>
    <col min="5604" max="5604" width="0" style="1" hidden="1" customWidth="1"/>
    <col min="5605" max="5612" width="9.140625" style="1" customWidth="1"/>
    <col min="5613" max="5845" width="9.140625" style="1"/>
    <col min="5846" max="5846" width="20.7109375" style="1" customWidth="1"/>
    <col min="5847" max="5847" width="5.85546875" style="1" customWidth="1"/>
    <col min="5848" max="5848" width="5.5703125" style="1" customWidth="1"/>
    <col min="5849" max="5850" width="5" style="1" customWidth="1"/>
    <col min="5851" max="5852" width="5.140625" style="1" customWidth="1"/>
    <col min="5853" max="5853" width="5.28515625" style="1" customWidth="1"/>
    <col min="5854" max="5854" width="5.140625" style="1" customWidth="1"/>
    <col min="5855" max="5855" width="5" style="1" customWidth="1"/>
    <col min="5856" max="5856" width="5.42578125" style="1" customWidth="1"/>
    <col min="5857" max="5857" width="5.7109375" style="1" customWidth="1"/>
    <col min="5858" max="5858" width="4.7109375" style="1" customWidth="1"/>
    <col min="5859" max="5859" width="5.42578125" style="1" customWidth="1"/>
    <col min="5860" max="5860" width="0" style="1" hidden="1" customWidth="1"/>
    <col min="5861" max="5868" width="9.140625" style="1" customWidth="1"/>
    <col min="5869" max="6101" width="9.140625" style="1"/>
    <col min="6102" max="6102" width="20.7109375" style="1" customWidth="1"/>
    <col min="6103" max="6103" width="5.85546875" style="1" customWidth="1"/>
    <col min="6104" max="6104" width="5.5703125" style="1" customWidth="1"/>
    <col min="6105" max="6106" width="5" style="1" customWidth="1"/>
    <col min="6107" max="6108" width="5.140625" style="1" customWidth="1"/>
    <col min="6109" max="6109" width="5.28515625" style="1" customWidth="1"/>
    <col min="6110" max="6110" width="5.140625" style="1" customWidth="1"/>
    <col min="6111" max="6111" width="5" style="1" customWidth="1"/>
    <col min="6112" max="6112" width="5.42578125" style="1" customWidth="1"/>
    <col min="6113" max="6113" width="5.7109375" style="1" customWidth="1"/>
    <col min="6114" max="6114" width="4.7109375" style="1" customWidth="1"/>
    <col min="6115" max="6115" width="5.42578125" style="1" customWidth="1"/>
    <col min="6116" max="6116" width="0" style="1" hidden="1" customWidth="1"/>
    <col min="6117" max="6124" width="9.140625" style="1" customWidth="1"/>
    <col min="6125" max="6357" width="9.140625" style="1"/>
    <col min="6358" max="6358" width="20.7109375" style="1" customWidth="1"/>
    <col min="6359" max="6359" width="5.85546875" style="1" customWidth="1"/>
    <col min="6360" max="6360" width="5.5703125" style="1" customWidth="1"/>
    <col min="6361" max="6362" width="5" style="1" customWidth="1"/>
    <col min="6363" max="6364" width="5.140625" style="1" customWidth="1"/>
    <col min="6365" max="6365" width="5.28515625" style="1" customWidth="1"/>
    <col min="6366" max="6366" width="5.140625" style="1" customWidth="1"/>
    <col min="6367" max="6367" width="5" style="1" customWidth="1"/>
    <col min="6368" max="6368" width="5.42578125" style="1" customWidth="1"/>
    <col min="6369" max="6369" width="5.7109375" style="1" customWidth="1"/>
    <col min="6370" max="6370" width="4.7109375" style="1" customWidth="1"/>
    <col min="6371" max="6371" width="5.42578125" style="1" customWidth="1"/>
    <col min="6372" max="6372" width="0" style="1" hidden="1" customWidth="1"/>
    <col min="6373" max="6380" width="9.140625" style="1" customWidth="1"/>
    <col min="6381" max="6613" width="9.140625" style="1"/>
    <col min="6614" max="6614" width="20.7109375" style="1" customWidth="1"/>
    <col min="6615" max="6615" width="5.85546875" style="1" customWidth="1"/>
    <col min="6616" max="6616" width="5.5703125" style="1" customWidth="1"/>
    <col min="6617" max="6618" width="5" style="1" customWidth="1"/>
    <col min="6619" max="6620" width="5.140625" style="1" customWidth="1"/>
    <col min="6621" max="6621" width="5.28515625" style="1" customWidth="1"/>
    <col min="6622" max="6622" width="5.140625" style="1" customWidth="1"/>
    <col min="6623" max="6623" width="5" style="1" customWidth="1"/>
    <col min="6624" max="6624" width="5.42578125" style="1" customWidth="1"/>
    <col min="6625" max="6625" width="5.7109375" style="1" customWidth="1"/>
    <col min="6626" max="6626" width="4.7109375" style="1" customWidth="1"/>
    <col min="6627" max="6627" width="5.42578125" style="1" customWidth="1"/>
    <col min="6628" max="6628" width="0" style="1" hidden="1" customWidth="1"/>
    <col min="6629" max="6636" width="9.140625" style="1" customWidth="1"/>
    <col min="6637" max="6869" width="9.140625" style="1"/>
    <col min="6870" max="6870" width="20.7109375" style="1" customWidth="1"/>
    <col min="6871" max="6871" width="5.85546875" style="1" customWidth="1"/>
    <col min="6872" max="6872" width="5.5703125" style="1" customWidth="1"/>
    <col min="6873" max="6874" width="5" style="1" customWidth="1"/>
    <col min="6875" max="6876" width="5.140625" style="1" customWidth="1"/>
    <col min="6877" max="6877" width="5.28515625" style="1" customWidth="1"/>
    <col min="6878" max="6878" width="5.140625" style="1" customWidth="1"/>
    <col min="6879" max="6879" width="5" style="1" customWidth="1"/>
    <col min="6880" max="6880" width="5.42578125" style="1" customWidth="1"/>
    <col min="6881" max="6881" width="5.7109375" style="1" customWidth="1"/>
    <col min="6882" max="6882" width="4.7109375" style="1" customWidth="1"/>
    <col min="6883" max="6883" width="5.42578125" style="1" customWidth="1"/>
    <col min="6884" max="6884" width="0" style="1" hidden="1" customWidth="1"/>
    <col min="6885" max="6892" width="9.140625" style="1" customWidth="1"/>
    <col min="6893" max="7125" width="9.140625" style="1"/>
    <col min="7126" max="7126" width="20.7109375" style="1" customWidth="1"/>
    <col min="7127" max="7127" width="5.85546875" style="1" customWidth="1"/>
    <col min="7128" max="7128" width="5.5703125" style="1" customWidth="1"/>
    <col min="7129" max="7130" width="5" style="1" customWidth="1"/>
    <col min="7131" max="7132" width="5.140625" style="1" customWidth="1"/>
    <col min="7133" max="7133" width="5.28515625" style="1" customWidth="1"/>
    <col min="7134" max="7134" width="5.140625" style="1" customWidth="1"/>
    <col min="7135" max="7135" width="5" style="1" customWidth="1"/>
    <col min="7136" max="7136" width="5.42578125" style="1" customWidth="1"/>
    <col min="7137" max="7137" width="5.7109375" style="1" customWidth="1"/>
    <col min="7138" max="7138" width="4.7109375" style="1" customWidth="1"/>
    <col min="7139" max="7139" width="5.42578125" style="1" customWidth="1"/>
    <col min="7140" max="7140" width="0" style="1" hidden="1" customWidth="1"/>
    <col min="7141" max="7148" width="9.140625" style="1" customWidth="1"/>
    <col min="7149" max="7381" width="9.140625" style="1"/>
    <col min="7382" max="7382" width="20.7109375" style="1" customWidth="1"/>
    <col min="7383" max="7383" width="5.85546875" style="1" customWidth="1"/>
    <col min="7384" max="7384" width="5.5703125" style="1" customWidth="1"/>
    <col min="7385" max="7386" width="5" style="1" customWidth="1"/>
    <col min="7387" max="7388" width="5.140625" style="1" customWidth="1"/>
    <col min="7389" max="7389" width="5.28515625" style="1" customWidth="1"/>
    <col min="7390" max="7390" width="5.140625" style="1" customWidth="1"/>
    <col min="7391" max="7391" width="5" style="1" customWidth="1"/>
    <col min="7392" max="7392" width="5.42578125" style="1" customWidth="1"/>
    <col min="7393" max="7393" width="5.7109375" style="1" customWidth="1"/>
    <col min="7394" max="7394" width="4.7109375" style="1" customWidth="1"/>
    <col min="7395" max="7395" width="5.42578125" style="1" customWidth="1"/>
    <col min="7396" max="7396" width="0" style="1" hidden="1" customWidth="1"/>
    <col min="7397" max="7404" width="9.140625" style="1" customWidth="1"/>
    <col min="7405" max="7637" width="9.140625" style="1"/>
    <col min="7638" max="7638" width="20.7109375" style="1" customWidth="1"/>
    <col min="7639" max="7639" width="5.85546875" style="1" customWidth="1"/>
    <col min="7640" max="7640" width="5.5703125" style="1" customWidth="1"/>
    <col min="7641" max="7642" width="5" style="1" customWidth="1"/>
    <col min="7643" max="7644" width="5.140625" style="1" customWidth="1"/>
    <col min="7645" max="7645" width="5.28515625" style="1" customWidth="1"/>
    <col min="7646" max="7646" width="5.140625" style="1" customWidth="1"/>
    <col min="7647" max="7647" width="5" style="1" customWidth="1"/>
    <col min="7648" max="7648" width="5.42578125" style="1" customWidth="1"/>
    <col min="7649" max="7649" width="5.7109375" style="1" customWidth="1"/>
    <col min="7650" max="7650" width="4.7109375" style="1" customWidth="1"/>
    <col min="7651" max="7651" width="5.42578125" style="1" customWidth="1"/>
    <col min="7652" max="7652" width="0" style="1" hidden="1" customWidth="1"/>
    <col min="7653" max="7660" width="9.140625" style="1" customWidth="1"/>
    <col min="7661" max="7893" width="9.140625" style="1"/>
    <col min="7894" max="7894" width="20.7109375" style="1" customWidth="1"/>
    <col min="7895" max="7895" width="5.85546875" style="1" customWidth="1"/>
    <col min="7896" max="7896" width="5.5703125" style="1" customWidth="1"/>
    <col min="7897" max="7898" width="5" style="1" customWidth="1"/>
    <col min="7899" max="7900" width="5.140625" style="1" customWidth="1"/>
    <col min="7901" max="7901" width="5.28515625" style="1" customWidth="1"/>
    <col min="7902" max="7902" width="5.140625" style="1" customWidth="1"/>
    <col min="7903" max="7903" width="5" style="1" customWidth="1"/>
    <col min="7904" max="7904" width="5.42578125" style="1" customWidth="1"/>
    <col min="7905" max="7905" width="5.7109375" style="1" customWidth="1"/>
    <col min="7906" max="7906" width="4.7109375" style="1" customWidth="1"/>
    <col min="7907" max="7907" width="5.42578125" style="1" customWidth="1"/>
    <col min="7908" max="7908" width="0" style="1" hidden="1" customWidth="1"/>
    <col min="7909" max="7916" width="9.140625" style="1" customWidth="1"/>
    <col min="7917" max="8149" width="9.140625" style="1"/>
    <col min="8150" max="8150" width="20.7109375" style="1" customWidth="1"/>
    <col min="8151" max="8151" width="5.85546875" style="1" customWidth="1"/>
    <col min="8152" max="8152" width="5.5703125" style="1" customWidth="1"/>
    <col min="8153" max="8154" width="5" style="1" customWidth="1"/>
    <col min="8155" max="8156" width="5.140625" style="1" customWidth="1"/>
    <col min="8157" max="8157" width="5.28515625" style="1" customWidth="1"/>
    <col min="8158" max="8158" width="5.140625" style="1" customWidth="1"/>
    <col min="8159" max="8159" width="5" style="1" customWidth="1"/>
    <col min="8160" max="8160" width="5.42578125" style="1" customWidth="1"/>
    <col min="8161" max="8161" width="5.7109375" style="1" customWidth="1"/>
    <col min="8162" max="8162" width="4.7109375" style="1" customWidth="1"/>
    <col min="8163" max="8163" width="5.42578125" style="1" customWidth="1"/>
    <col min="8164" max="8164" width="0" style="1" hidden="1" customWidth="1"/>
    <col min="8165" max="8172" width="9.140625" style="1" customWidth="1"/>
    <col min="8173" max="8405" width="9.140625" style="1"/>
    <col min="8406" max="8406" width="20.7109375" style="1" customWidth="1"/>
    <col min="8407" max="8407" width="5.85546875" style="1" customWidth="1"/>
    <col min="8408" max="8408" width="5.5703125" style="1" customWidth="1"/>
    <col min="8409" max="8410" width="5" style="1" customWidth="1"/>
    <col min="8411" max="8412" width="5.140625" style="1" customWidth="1"/>
    <col min="8413" max="8413" width="5.28515625" style="1" customWidth="1"/>
    <col min="8414" max="8414" width="5.140625" style="1" customWidth="1"/>
    <col min="8415" max="8415" width="5" style="1" customWidth="1"/>
    <col min="8416" max="8416" width="5.42578125" style="1" customWidth="1"/>
    <col min="8417" max="8417" width="5.7109375" style="1" customWidth="1"/>
    <col min="8418" max="8418" width="4.7109375" style="1" customWidth="1"/>
    <col min="8419" max="8419" width="5.42578125" style="1" customWidth="1"/>
    <col min="8420" max="8420" width="0" style="1" hidden="1" customWidth="1"/>
    <col min="8421" max="8428" width="9.140625" style="1" customWidth="1"/>
    <col min="8429" max="8661" width="9.140625" style="1"/>
    <col min="8662" max="8662" width="20.7109375" style="1" customWidth="1"/>
    <col min="8663" max="8663" width="5.85546875" style="1" customWidth="1"/>
    <col min="8664" max="8664" width="5.5703125" style="1" customWidth="1"/>
    <col min="8665" max="8666" width="5" style="1" customWidth="1"/>
    <col min="8667" max="8668" width="5.140625" style="1" customWidth="1"/>
    <col min="8669" max="8669" width="5.28515625" style="1" customWidth="1"/>
    <col min="8670" max="8670" width="5.140625" style="1" customWidth="1"/>
    <col min="8671" max="8671" width="5" style="1" customWidth="1"/>
    <col min="8672" max="8672" width="5.42578125" style="1" customWidth="1"/>
    <col min="8673" max="8673" width="5.7109375" style="1" customWidth="1"/>
    <col min="8674" max="8674" width="4.7109375" style="1" customWidth="1"/>
    <col min="8675" max="8675" width="5.42578125" style="1" customWidth="1"/>
    <col min="8676" max="8676" width="0" style="1" hidden="1" customWidth="1"/>
    <col min="8677" max="8684" width="9.140625" style="1" customWidth="1"/>
    <col min="8685" max="8917" width="9.140625" style="1"/>
    <col min="8918" max="8918" width="20.7109375" style="1" customWidth="1"/>
    <col min="8919" max="8919" width="5.85546875" style="1" customWidth="1"/>
    <col min="8920" max="8920" width="5.5703125" style="1" customWidth="1"/>
    <col min="8921" max="8922" width="5" style="1" customWidth="1"/>
    <col min="8923" max="8924" width="5.140625" style="1" customWidth="1"/>
    <col min="8925" max="8925" width="5.28515625" style="1" customWidth="1"/>
    <col min="8926" max="8926" width="5.140625" style="1" customWidth="1"/>
    <col min="8927" max="8927" width="5" style="1" customWidth="1"/>
    <col min="8928" max="8928" width="5.42578125" style="1" customWidth="1"/>
    <col min="8929" max="8929" width="5.7109375" style="1" customWidth="1"/>
    <col min="8930" max="8930" width="4.7109375" style="1" customWidth="1"/>
    <col min="8931" max="8931" width="5.42578125" style="1" customWidth="1"/>
    <col min="8932" max="8932" width="0" style="1" hidden="1" customWidth="1"/>
    <col min="8933" max="8940" width="9.140625" style="1" customWidth="1"/>
    <col min="8941" max="9173" width="9.140625" style="1"/>
    <col min="9174" max="9174" width="20.7109375" style="1" customWidth="1"/>
    <col min="9175" max="9175" width="5.85546875" style="1" customWidth="1"/>
    <col min="9176" max="9176" width="5.5703125" style="1" customWidth="1"/>
    <col min="9177" max="9178" width="5" style="1" customWidth="1"/>
    <col min="9179" max="9180" width="5.140625" style="1" customWidth="1"/>
    <col min="9181" max="9181" width="5.28515625" style="1" customWidth="1"/>
    <col min="9182" max="9182" width="5.140625" style="1" customWidth="1"/>
    <col min="9183" max="9183" width="5" style="1" customWidth="1"/>
    <col min="9184" max="9184" width="5.42578125" style="1" customWidth="1"/>
    <col min="9185" max="9185" width="5.7109375" style="1" customWidth="1"/>
    <col min="9186" max="9186" width="4.7109375" style="1" customWidth="1"/>
    <col min="9187" max="9187" width="5.42578125" style="1" customWidth="1"/>
    <col min="9188" max="9188" width="0" style="1" hidden="1" customWidth="1"/>
    <col min="9189" max="9196" width="9.140625" style="1" customWidth="1"/>
    <col min="9197" max="9429" width="9.140625" style="1"/>
    <col min="9430" max="9430" width="20.7109375" style="1" customWidth="1"/>
    <col min="9431" max="9431" width="5.85546875" style="1" customWidth="1"/>
    <col min="9432" max="9432" width="5.5703125" style="1" customWidth="1"/>
    <col min="9433" max="9434" width="5" style="1" customWidth="1"/>
    <col min="9435" max="9436" width="5.140625" style="1" customWidth="1"/>
    <col min="9437" max="9437" width="5.28515625" style="1" customWidth="1"/>
    <col min="9438" max="9438" width="5.140625" style="1" customWidth="1"/>
    <col min="9439" max="9439" width="5" style="1" customWidth="1"/>
    <col min="9440" max="9440" width="5.42578125" style="1" customWidth="1"/>
    <col min="9441" max="9441" width="5.7109375" style="1" customWidth="1"/>
    <col min="9442" max="9442" width="4.7109375" style="1" customWidth="1"/>
    <col min="9443" max="9443" width="5.42578125" style="1" customWidth="1"/>
    <col min="9444" max="9444" width="0" style="1" hidden="1" customWidth="1"/>
    <col min="9445" max="9452" width="9.140625" style="1" customWidth="1"/>
    <col min="9453" max="9685" width="9.140625" style="1"/>
    <col min="9686" max="9686" width="20.7109375" style="1" customWidth="1"/>
    <col min="9687" max="9687" width="5.85546875" style="1" customWidth="1"/>
    <col min="9688" max="9688" width="5.5703125" style="1" customWidth="1"/>
    <col min="9689" max="9690" width="5" style="1" customWidth="1"/>
    <col min="9691" max="9692" width="5.140625" style="1" customWidth="1"/>
    <col min="9693" max="9693" width="5.28515625" style="1" customWidth="1"/>
    <col min="9694" max="9694" width="5.140625" style="1" customWidth="1"/>
    <col min="9695" max="9695" width="5" style="1" customWidth="1"/>
    <col min="9696" max="9696" width="5.42578125" style="1" customWidth="1"/>
    <col min="9697" max="9697" width="5.7109375" style="1" customWidth="1"/>
    <col min="9698" max="9698" width="4.7109375" style="1" customWidth="1"/>
    <col min="9699" max="9699" width="5.42578125" style="1" customWidth="1"/>
    <col min="9700" max="9700" width="0" style="1" hidden="1" customWidth="1"/>
    <col min="9701" max="9708" width="9.140625" style="1" customWidth="1"/>
    <col min="9709" max="9941" width="9.140625" style="1"/>
    <col min="9942" max="9942" width="20.7109375" style="1" customWidth="1"/>
    <col min="9943" max="9943" width="5.85546875" style="1" customWidth="1"/>
    <col min="9944" max="9944" width="5.5703125" style="1" customWidth="1"/>
    <col min="9945" max="9946" width="5" style="1" customWidth="1"/>
    <col min="9947" max="9948" width="5.140625" style="1" customWidth="1"/>
    <col min="9949" max="9949" width="5.28515625" style="1" customWidth="1"/>
    <col min="9950" max="9950" width="5.140625" style="1" customWidth="1"/>
    <col min="9951" max="9951" width="5" style="1" customWidth="1"/>
    <col min="9952" max="9952" width="5.42578125" style="1" customWidth="1"/>
    <col min="9953" max="9953" width="5.7109375" style="1" customWidth="1"/>
    <col min="9954" max="9954" width="4.7109375" style="1" customWidth="1"/>
    <col min="9955" max="9955" width="5.42578125" style="1" customWidth="1"/>
    <col min="9956" max="9956" width="0" style="1" hidden="1" customWidth="1"/>
    <col min="9957" max="9964" width="9.140625" style="1" customWidth="1"/>
    <col min="9965" max="10197" width="9.140625" style="1"/>
    <col min="10198" max="10198" width="20.7109375" style="1" customWidth="1"/>
    <col min="10199" max="10199" width="5.85546875" style="1" customWidth="1"/>
    <col min="10200" max="10200" width="5.5703125" style="1" customWidth="1"/>
    <col min="10201" max="10202" width="5" style="1" customWidth="1"/>
    <col min="10203" max="10204" width="5.140625" style="1" customWidth="1"/>
    <col min="10205" max="10205" width="5.28515625" style="1" customWidth="1"/>
    <col min="10206" max="10206" width="5.140625" style="1" customWidth="1"/>
    <col min="10207" max="10207" width="5" style="1" customWidth="1"/>
    <col min="10208" max="10208" width="5.42578125" style="1" customWidth="1"/>
    <col min="10209" max="10209" width="5.7109375" style="1" customWidth="1"/>
    <col min="10210" max="10210" width="4.7109375" style="1" customWidth="1"/>
    <col min="10211" max="10211" width="5.42578125" style="1" customWidth="1"/>
    <col min="10212" max="10212" width="0" style="1" hidden="1" customWidth="1"/>
    <col min="10213" max="10220" width="9.140625" style="1" customWidth="1"/>
    <col min="10221" max="10453" width="9.140625" style="1"/>
    <col min="10454" max="10454" width="20.7109375" style="1" customWidth="1"/>
    <col min="10455" max="10455" width="5.85546875" style="1" customWidth="1"/>
    <col min="10456" max="10456" width="5.5703125" style="1" customWidth="1"/>
    <col min="10457" max="10458" width="5" style="1" customWidth="1"/>
    <col min="10459" max="10460" width="5.140625" style="1" customWidth="1"/>
    <col min="10461" max="10461" width="5.28515625" style="1" customWidth="1"/>
    <col min="10462" max="10462" width="5.140625" style="1" customWidth="1"/>
    <col min="10463" max="10463" width="5" style="1" customWidth="1"/>
    <col min="10464" max="10464" width="5.42578125" style="1" customWidth="1"/>
    <col min="10465" max="10465" width="5.7109375" style="1" customWidth="1"/>
    <col min="10466" max="10466" width="4.7109375" style="1" customWidth="1"/>
    <col min="10467" max="10467" width="5.42578125" style="1" customWidth="1"/>
    <col min="10468" max="10468" width="0" style="1" hidden="1" customWidth="1"/>
    <col min="10469" max="10476" width="9.140625" style="1" customWidth="1"/>
    <col min="10477" max="10709" width="9.140625" style="1"/>
    <col min="10710" max="10710" width="20.7109375" style="1" customWidth="1"/>
    <col min="10711" max="10711" width="5.85546875" style="1" customWidth="1"/>
    <col min="10712" max="10712" width="5.5703125" style="1" customWidth="1"/>
    <col min="10713" max="10714" width="5" style="1" customWidth="1"/>
    <col min="10715" max="10716" width="5.140625" style="1" customWidth="1"/>
    <col min="10717" max="10717" width="5.28515625" style="1" customWidth="1"/>
    <col min="10718" max="10718" width="5.140625" style="1" customWidth="1"/>
    <col min="10719" max="10719" width="5" style="1" customWidth="1"/>
    <col min="10720" max="10720" width="5.42578125" style="1" customWidth="1"/>
    <col min="10721" max="10721" width="5.7109375" style="1" customWidth="1"/>
    <col min="10722" max="10722" width="4.7109375" style="1" customWidth="1"/>
    <col min="10723" max="10723" width="5.42578125" style="1" customWidth="1"/>
    <col min="10724" max="10724" width="0" style="1" hidden="1" customWidth="1"/>
    <col min="10725" max="10732" width="9.140625" style="1" customWidth="1"/>
    <col min="10733" max="10965" width="9.140625" style="1"/>
    <col min="10966" max="10966" width="20.7109375" style="1" customWidth="1"/>
    <col min="10967" max="10967" width="5.85546875" style="1" customWidth="1"/>
    <col min="10968" max="10968" width="5.5703125" style="1" customWidth="1"/>
    <col min="10969" max="10970" width="5" style="1" customWidth="1"/>
    <col min="10971" max="10972" width="5.140625" style="1" customWidth="1"/>
    <col min="10973" max="10973" width="5.28515625" style="1" customWidth="1"/>
    <col min="10974" max="10974" width="5.140625" style="1" customWidth="1"/>
    <col min="10975" max="10975" width="5" style="1" customWidth="1"/>
    <col min="10976" max="10976" width="5.42578125" style="1" customWidth="1"/>
    <col min="10977" max="10977" width="5.7109375" style="1" customWidth="1"/>
    <col min="10978" max="10978" width="4.7109375" style="1" customWidth="1"/>
    <col min="10979" max="10979" width="5.42578125" style="1" customWidth="1"/>
    <col min="10980" max="10980" width="0" style="1" hidden="1" customWidth="1"/>
    <col min="10981" max="10988" width="9.140625" style="1" customWidth="1"/>
    <col min="10989" max="11221" width="9.140625" style="1"/>
    <col min="11222" max="11222" width="20.7109375" style="1" customWidth="1"/>
    <col min="11223" max="11223" width="5.85546875" style="1" customWidth="1"/>
    <col min="11224" max="11224" width="5.5703125" style="1" customWidth="1"/>
    <col min="11225" max="11226" width="5" style="1" customWidth="1"/>
    <col min="11227" max="11228" width="5.140625" style="1" customWidth="1"/>
    <col min="11229" max="11229" width="5.28515625" style="1" customWidth="1"/>
    <col min="11230" max="11230" width="5.140625" style="1" customWidth="1"/>
    <col min="11231" max="11231" width="5" style="1" customWidth="1"/>
    <col min="11232" max="11232" width="5.42578125" style="1" customWidth="1"/>
    <col min="11233" max="11233" width="5.7109375" style="1" customWidth="1"/>
    <col min="11234" max="11234" width="4.7109375" style="1" customWidth="1"/>
    <col min="11235" max="11235" width="5.42578125" style="1" customWidth="1"/>
    <col min="11236" max="11236" width="0" style="1" hidden="1" customWidth="1"/>
    <col min="11237" max="11244" width="9.140625" style="1" customWidth="1"/>
    <col min="11245" max="11477" width="9.140625" style="1"/>
    <col min="11478" max="11478" width="20.7109375" style="1" customWidth="1"/>
    <col min="11479" max="11479" width="5.85546875" style="1" customWidth="1"/>
    <col min="11480" max="11480" width="5.5703125" style="1" customWidth="1"/>
    <col min="11481" max="11482" width="5" style="1" customWidth="1"/>
    <col min="11483" max="11484" width="5.140625" style="1" customWidth="1"/>
    <col min="11485" max="11485" width="5.28515625" style="1" customWidth="1"/>
    <col min="11486" max="11486" width="5.140625" style="1" customWidth="1"/>
    <col min="11487" max="11487" width="5" style="1" customWidth="1"/>
    <col min="11488" max="11488" width="5.42578125" style="1" customWidth="1"/>
    <col min="11489" max="11489" width="5.7109375" style="1" customWidth="1"/>
    <col min="11490" max="11490" width="4.7109375" style="1" customWidth="1"/>
    <col min="11491" max="11491" width="5.42578125" style="1" customWidth="1"/>
    <col min="11492" max="11492" width="0" style="1" hidden="1" customWidth="1"/>
    <col min="11493" max="11500" width="9.140625" style="1" customWidth="1"/>
    <col min="11501" max="11733" width="9.140625" style="1"/>
    <col min="11734" max="11734" width="20.7109375" style="1" customWidth="1"/>
    <col min="11735" max="11735" width="5.85546875" style="1" customWidth="1"/>
    <col min="11736" max="11736" width="5.5703125" style="1" customWidth="1"/>
    <col min="11737" max="11738" width="5" style="1" customWidth="1"/>
    <col min="11739" max="11740" width="5.140625" style="1" customWidth="1"/>
    <col min="11741" max="11741" width="5.28515625" style="1" customWidth="1"/>
    <col min="11742" max="11742" width="5.140625" style="1" customWidth="1"/>
    <col min="11743" max="11743" width="5" style="1" customWidth="1"/>
    <col min="11744" max="11744" width="5.42578125" style="1" customWidth="1"/>
    <col min="11745" max="11745" width="5.7109375" style="1" customWidth="1"/>
    <col min="11746" max="11746" width="4.7109375" style="1" customWidth="1"/>
    <col min="11747" max="11747" width="5.42578125" style="1" customWidth="1"/>
    <col min="11748" max="11748" width="0" style="1" hidden="1" customWidth="1"/>
    <col min="11749" max="11756" width="9.140625" style="1" customWidth="1"/>
    <col min="11757" max="11989" width="9.140625" style="1"/>
    <col min="11990" max="11990" width="20.7109375" style="1" customWidth="1"/>
    <col min="11991" max="11991" width="5.85546875" style="1" customWidth="1"/>
    <col min="11992" max="11992" width="5.5703125" style="1" customWidth="1"/>
    <col min="11993" max="11994" width="5" style="1" customWidth="1"/>
    <col min="11995" max="11996" width="5.140625" style="1" customWidth="1"/>
    <col min="11997" max="11997" width="5.28515625" style="1" customWidth="1"/>
    <col min="11998" max="11998" width="5.140625" style="1" customWidth="1"/>
    <col min="11999" max="11999" width="5" style="1" customWidth="1"/>
    <col min="12000" max="12000" width="5.42578125" style="1" customWidth="1"/>
    <col min="12001" max="12001" width="5.7109375" style="1" customWidth="1"/>
    <col min="12002" max="12002" width="4.7109375" style="1" customWidth="1"/>
    <col min="12003" max="12003" width="5.42578125" style="1" customWidth="1"/>
    <col min="12004" max="12004" width="0" style="1" hidden="1" customWidth="1"/>
    <col min="12005" max="12012" width="9.140625" style="1" customWidth="1"/>
    <col min="12013" max="12245" width="9.140625" style="1"/>
    <col min="12246" max="12246" width="20.7109375" style="1" customWidth="1"/>
    <col min="12247" max="12247" width="5.85546875" style="1" customWidth="1"/>
    <col min="12248" max="12248" width="5.5703125" style="1" customWidth="1"/>
    <col min="12249" max="12250" width="5" style="1" customWidth="1"/>
    <col min="12251" max="12252" width="5.140625" style="1" customWidth="1"/>
    <col min="12253" max="12253" width="5.28515625" style="1" customWidth="1"/>
    <col min="12254" max="12254" width="5.140625" style="1" customWidth="1"/>
    <col min="12255" max="12255" width="5" style="1" customWidth="1"/>
    <col min="12256" max="12256" width="5.42578125" style="1" customWidth="1"/>
    <col min="12257" max="12257" width="5.7109375" style="1" customWidth="1"/>
    <col min="12258" max="12258" width="4.7109375" style="1" customWidth="1"/>
    <col min="12259" max="12259" width="5.42578125" style="1" customWidth="1"/>
    <col min="12260" max="12260" width="0" style="1" hidden="1" customWidth="1"/>
    <col min="12261" max="12268" width="9.140625" style="1" customWidth="1"/>
    <col min="12269" max="12501" width="9.140625" style="1"/>
    <col min="12502" max="12502" width="20.7109375" style="1" customWidth="1"/>
    <col min="12503" max="12503" width="5.85546875" style="1" customWidth="1"/>
    <col min="12504" max="12504" width="5.5703125" style="1" customWidth="1"/>
    <col min="12505" max="12506" width="5" style="1" customWidth="1"/>
    <col min="12507" max="12508" width="5.140625" style="1" customWidth="1"/>
    <col min="12509" max="12509" width="5.28515625" style="1" customWidth="1"/>
    <col min="12510" max="12510" width="5.140625" style="1" customWidth="1"/>
    <col min="12511" max="12511" width="5" style="1" customWidth="1"/>
    <col min="12512" max="12512" width="5.42578125" style="1" customWidth="1"/>
    <col min="12513" max="12513" width="5.7109375" style="1" customWidth="1"/>
    <col min="12514" max="12514" width="4.7109375" style="1" customWidth="1"/>
    <col min="12515" max="12515" width="5.42578125" style="1" customWidth="1"/>
    <col min="12516" max="12516" width="0" style="1" hidden="1" customWidth="1"/>
    <col min="12517" max="12524" width="9.140625" style="1" customWidth="1"/>
    <col min="12525" max="12757" width="9.140625" style="1"/>
    <col min="12758" max="12758" width="20.7109375" style="1" customWidth="1"/>
    <col min="12759" max="12759" width="5.85546875" style="1" customWidth="1"/>
    <col min="12760" max="12760" width="5.5703125" style="1" customWidth="1"/>
    <col min="12761" max="12762" width="5" style="1" customWidth="1"/>
    <col min="12763" max="12764" width="5.140625" style="1" customWidth="1"/>
    <col min="12765" max="12765" width="5.28515625" style="1" customWidth="1"/>
    <col min="12766" max="12766" width="5.140625" style="1" customWidth="1"/>
    <col min="12767" max="12767" width="5" style="1" customWidth="1"/>
    <col min="12768" max="12768" width="5.42578125" style="1" customWidth="1"/>
    <col min="12769" max="12769" width="5.7109375" style="1" customWidth="1"/>
    <col min="12770" max="12770" width="4.7109375" style="1" customWidth="1"/>
    <col min="12771" max="12771" width="5.42578125" style="1" customWidth="1"/>
    <col min="12772" max="12772" width="0" style="1" hidden="1" customWidth="1"/>
    <col min="12773" max="12780" width="9.140625" style="1" customWidth="1"/>
    <col min="12781" max="13013" width="9.140625" style="1"/>
    <col min="13014" max="13014" width="20.7109375" style="1" customWidth="1"/>
    <col min="13015" max="13015" width="5.85546875" style="1" customWidth="1"/>
    <col min="13016" max="13016" width="5.5703125" style="1" customWidth="1"/>
    <col min="13017" max="13018" width="5" style="1" customWidth="1"/>
    <col min="13019" max="13020" width="5.140625" style="1" customWidth="1"/>
    <col min="13021" max="13021" width="5.28515625" style="1" customWidth="1"/>
    <col min="13022" max="13022" width="5.140625" style="1" customWidth="1"/>
    <col min="13023" max="13023" width="5" style="1" customWidth="1"/>
    <col min="13024" max="13024" width="5.42578125" style="1" customWidth="1"/>
    <col min="13025" max="13025" width="5.7109375" style="1" customWidth="1"/>
    <col min="13026" max="13026" width="4.7109375" style="1" customWidth="1"/>
    <col min="13027" max="13027" width="5.42578125" style="1" customWidth="1"/>
    <col min="13028" max="13028" width="0" style="1" hidden="1" customWidth="1"/>
    <col min="13029" max="13036" width="9.140625" style="1" customWidth="1"/>
    <col min="13037" max="13269" width="9.140625" style="1"/>
    <col min="13270" max="13270" width="20.7109375" style="1" customWidth="1"/>
    <col min="13271" max="13271" width="5.85546875" style="1" customWidth="1"/>
    <col min="13272" max="13272" width="5.5703125" style="1" customWidth="1"/>
    <col min="13273" max="13274" width="5" style="1" customWidth="1"/>
    <col min="13275" max="13276" width="5.140625" style="1" customWidth="1"/>
    <col min="13277" max="13277" width="5.28515625" style="1" customWidth="1"/>
    <col min="13278" max="13278" width="5.140625" style="1" customWidth="1"/>
    <col min="13279" max="13279" width="5" style="1" customWidth="1"/>
    <col min="13280" max="13280" width="5.42578125" style="1" customWidth="1"/>
    <col min="13281" max="13281" width="5.7109375" style="1" customWidth="1"/>
    <col min="13282" max="13282" width="4.7109375" style="1" customWidth="1"/>
    <col min="13283" max="13283" width="5.42578125" style="1" customWidth="1"/>
    <col min="13284" max="13284" width="0" style="1" hidden="1" customWidth="1"/>
    <col min="13285" max="13292" width="9.140625" style="1" customWidth="1"/>
    <col min="13293" max="13525" width="9.140625" style="1"/>
    <col min="13526" max="13526" width="20.7109375" style="1" customWidth="1"/>
    <col min="13527" max="13527" width="5.85546875" style="1" customWidth="1"/>
    <col min="13528" max="13528" width="5.5703125" style="1" customWidth="1"/>
    <col min="13529" max="13530" width="5" style="1" customWidth="1"/>
    <col min="13531" max="13532" width="5.140625" style="1" customWidth="1"/>
    <col min="13533" max="13533" width="5.28515625" style="1" customWidth="1"/>
    <col min="13534" max="13534" width="5.140625" style="1" customWidth="1"/>
    <col min="13535" max="13535" width="5" style="1" customWidth="1"/>
    <col min="13536" max="13536" width="5.42578125" style="1" customWidth="1"/>
    <col min="13537" max="13537" width="5.7109375" style="1" customWidth="1"/>
    <col min="13538" max="13538" width="4.7109375" style="1" customWidth="1"/>
    <col min="13539" max="13539" width="5.42578125" style="1" customWidth="1"/>
    <col min="13540" max="13540" width="0" style="1" hidden="1" customWidth="1"/>
    <col min="13541" max="13548" width="9.140625" style="1" customWidth="1"/>
    <col min="13549" max="13781" width="9.140625" style="1"/>
    <col min="13782" max="13782" width="20.7109375" style="1" customWidth="1"/>
    <col min="13783" max="13783" width="5.85546875" style="1" customWidth="1"/>
    <col min="13784" max="13784" width="5.5703125" style="1" customWidth="1"/>
    <col min="13785" max="13786" width="5" style="1" customWidth="1"/>
    <col min="13787" max="13788" width="5.140625" style="1" customWidth="1"/>
    <col min="13789" max="13789" width="5.28515625" style="1" customWidth="1"/>
    <col min="13790" max="13790" width="5.140625" style="1" customWidth="1"/>
    <col min="13791" max="13791" width="5" style="1" customWidth="1"/>
    <col min="13792" max="13792" width="5.42578125" style="1" customWidth="1"/>
    <col min="13793" max="13793" width="5.7109375" style="1" customWidth="1"/>
    <col min="13794" max="13794" width="4.7109375" style="1" customWidth="1"/>
    <col min="13795" max="13795" width="5.42578125" style="1" customWidth="1"/>
    <col min="13796" max="13796" width="0" style="1" hidden="1" customWidth="1"/>
    <col min="13797" max="13804" width="9.140625" style="1" customWidth="1"/>
    <col min="13805" max="14037" width="9.140625" style="1"/>
    <col min="14038" max="14038" width="20.7109375" style="1" customWidth="1"/>
    <col min="14039" max="14039" width="5.85546875" style="1" customWidth="1"/>
    <col min="14040" max="14040" width="5.5703125" style="1" customWidth="1"/>
    <col min="14041" max="14042" width="5" style="1" customWidth="1"/>
    <col min="14043" max="14044" width="5.140625" style="1" customWidth="1"/>
    <col min="14045" max="14045" width="5.28515625" style="1" customWidth="1"/>
    <col min="14046" max="14046" width="5.140625" style="1" customWidth="1"/>
    <col min="14047" max="14047" width="5" style="1" customWidth="1"/>
    <col min="14048" max="14048" width="5.42578125" style="1" customWidth="1"/>
    <col min="14049" max="14049" width="5.7109375" style="1" customWidth="1"/>
    <col min="14050" max="14050" width="4.7109375" style="1" customWidth="1"/>
    <col min="14051" max="14051" width="5.42578125" style="1" customWidth="1"/>
    <col min="14052" max="14052" width="0" style="1" hidden="1" customWidth="1"/>
    <col min="14053" max="14060" width="9.140625" style="1" customWidth="1"/>
    <col min="14061" max="14293" width="9.140625" style="1"/>
    <col min="14294" max="14294" width="20.7109375" style="1" customWidth="1"/>
    <col min="14295" max="14295" width="5.85546875" style="1" customWidth="1"/>
    <col min="14296" max="14296" width="5.5703125" style="1" customWidth="1"/>
    <col min="14297" max="14298" width="5" style="1" customWidth="1"/>
    <col min="14299" max="14300" width="5.140625" style="1" customWidth="1"/>
    <col min="14301" max="14301" width="5.28515625" style="1" customWidth="1"/>
    <col min="14302" max="14302" width="5.140625" style="1" customWidth="1"/>
    <col min="14303" max="14303" width="5" style="1" customWidth="1"/>
    <col min="14304" max="14304" width="5.42578125" style="1" customWidth="1"/>
    <col min="14305" max="14305" width="5.7109375" style="1" customWidth="1"/>
    <col min="14306" max="14306" width="4.7109375" style="1" customWidth="1"/>
    <col min="14307" max="14307" width="5.42578125" style="1" customWidth="1"/>
    <col min="14308" max="14308" width="0" style="1" hidden="1" customWidth="1"/>
    <col min="14309" max="14316" width="9.140625" style="1" customWidth="1"/>
    <col min="14317" max="14549" width="9.140625" style="1"/>
    <col min="14550" max="14550" width="20.7109375" style="1" customWidth="1"/>
    <col min="14551" max="14551" width="5.85546875" style="1" customWidth="1"/>
    <col min="14552" max="14552" width="5.5703125" style="1" customWidth="1"/>
    <col min="14553" max="14554" width="5" style="1" customWidth="1"/>
    <col min="14555" max="14556" width="5.140625" style="1" customWidth="1"/>
    <col min="14557" max="14557" width="5.28515625" style="1" customWidth="1"/>
    <col min="14558" max="14558" width="5.140625" style="1" customWidth="1"/>
    <col min="14559" max="14559" width="5" style="1" customWidth="1"/>
    <col min="14560" max="14560" width="5.42578125" style="1" customWidth="1"/>
    <col min="14561" max="14561" width="5.7109375" style="1" customWidth="1"/>
    <col min="14562" max="14562" width="4.7109375" style="1" customWidth="1"/>
    <col min="14563" max="14563" width="5.42578125" style="1" customWidth="1"/>
    <col min="14564" max="14564" width="0" style="1" hidden="1" customWidth="1"/>
    <col min="14565" max="14572" width="9.140625" style="1" customWidth="1"/>
    <col min="14573" max="14805" width="9.140625" style="1"/>
    <col min="14806" max="14806" width="20.7109375" style="1" customWidth="1"/>
    <col min="14807" max="14807" width="5.85546875" style="1" customWidth="1"/>
    <col min="14808" max="14808" width="5.5703125" style="1" customWidth="1"/>
    <col min="14809" max="14810" width="5" style="1" customWidth="1"/>
    <col min="14811" max="14812" width="5.140625" style="1" customWidth="1"/>
    <col min="14813" max="14813" width="5.28515625" style="1" customWidth="1"/>
    <col min="14814" max="14814" width="5.140625" style="1" customWidth="1"/>
    <col min="14815" max="14815" width="5" style="1" customWidth="1"/>
    <col min="14816" max="14816" width="5.42578125" style="1" customWidth="1"/>
    <col min="14817" max="14817" width="5.7109375" style="1" customWidth="1"/>
    <col min="14818" max="14818" width="4.7109375" style="1" customWidth="1"/>
    <col min="14819" max="14819" width="5.42578125" style="1" customWidth="1"/>
    <col min="14820" max="14820" width="0" style="1" hidden="1" customWidth="1"/>
    <col min="14821" max="14828" width="9.140625" style="1" customWidth="1"/>
    <col min="14829" max="15061" width="9.140625" style="1"/>
    <col min="15062" max="15062" width="20.7109375" style="1" customWidth="1"/>
    <col min="15063" max="15063" width="5.85546875" style="1" customWidth="1"/>
    <col min="15064" max="15064" width="5.5703125" style="1" customWidth="1"/>
    <col min="15065" max="15066" width="5" style="1" customWidth="1"/>
    <col min="15067" max="15068" width="5.140625" style="1" customWidth="1"/>
    <col min="15069" max="15069" width="5.28515625" style="1" customWidth="1"/>
    <col min="15070" max="15070" width="5.140625" style="1" customWidth="1"/>
    <col min="15071" max="15071" width="5" style="1" customWidth="1"/>
    <col min="15072" max="15072" width="5.42578125" style="1" customWidth="1"/>
    <col min="15073" max="15073" width="5.7109375" style="1" customWidth="1"/>
    <col min="15074" max="15074" width="4.7109375" style="1" customWidth="1"/>
    <col min="15075" max="15075" width="5.42578125" style="1" customWidth="1"/>
    <col min="15076" max="15076" width="0" style="1" hidden="1" customWidth="1"/>
    <col min="15077" max="15084" width="9.140625" style="1" customWidth="1"/>
    <col min="15085" max="15317" width="9.140625" style="1"/>
    <col min="15318" max="15318" width="20.7109375" style="1" customWidth="1"/>
    <col min="15319" max="15319" width="5.85546875" style="1" customWidth="1"/>
    <col min="15320" max="15320" width="5.5703125" style="1" customWidth="1"/>
    <col min="15321" max="15322" width="5" style="1" customWidth="1"/>
    <col min="15323" max="15324" width="5.140625" style="1" customWidth="1"/>
    <col min="15325" max="15325" width="5.28515625" style="1" customWidth="1"/>
    <col min="15326" max="15326" width="5.140625" style="1" customWidth="1"/>
    <col min="15327" max="15327" width="5" style="1" customWidth="1"/>
    <col min="15328" max="15328" width="5.42578125" style="1" customWidth="1"/>
    <col min="15329" max="15329" width="5.7109375" style="1" customWidth="1"/>
    <col min="15330" max="15330" width="4.7109375" style="1" customWidth="1"/>
    <col min="15331" max="15331" width="5.42578125" style="1" customWidth="1"/>
    <col min="15332" max="15332" width="0" style="1" hidden="1" customWidth="1"/>
    <col min="15333" max="15340" width="9.140625" style="1" customWidth="1"/>
    <col min="15341" max="15573" width="9.140625" style="1"/>
    <col min="15574" max="15574" width="20.7109375" style="1" customWidth="1"/>
    <col min="15575" max="15575" width="5.85546875" style="1" customWidth="1"/>
    <col min="15576" max="15576" width="5.5703125" style="1" customWidth="1"/>
    <col min="15577" max="15578" width="5" style="1" customWidth="1"/>
    <col min="15579" max="15580" width="5.140625" style="1" customWidth="1"/>
    <col min="15581" max="15581" width="5.28515625" style="1" customWidth="1"/>
    <col min="15582" max="15582" width="5.140625" style="1" customWidth="1"/>
    <col min="15583" max="15583" width="5" style="1" customWidth="1"/>
    <col min="15584" max="15584" width="5.42578125" style="1" customWidth="1"/>
    <col min="15585" max="15585" width="5.7109375" style="1" customWidth="1"/>
    <col min="15586" max="15586" width="4.7109375" style="1" customWidth="1"/>
    <col min="15587" max="15587" width="5.42578125" style="1" customWidth="1"/>
    <col min="15588" max="15588" width="0" style="1" hidden="1" customWidth="1"/>
    <col min="15589" max="15596" width="9.140625" style="1" customWidth="1"/>
    <col min="15597" max="15829" width="9.140625" style="1"/>
    <col min="15830" max="15830" width="20.7109375" style="1" customWidth="1"/>
    <col min="15831" max="15831" width="5.85546875" style="1" customWidth="1"/>
    <col min="15832" max="15832" width="5.5703125" style="1" customWidth="1"/>
    <col min="15833" max="15834" width="5" style="1" customWidth="1"/>
    <col min="15835" max="15836" width="5.140625" style="1" customWidth="1"/>
    <col min="15837" max="15837" width="5.28515625" style="1" customWidth="1"/>
    <col min="15838" max="15838" width="5.140625" style="1" customWidth="1"/>
    <col min="15839" max="15839" width="5" style="1" customWidth="1"/>
    <col min="15840" max="15840" width="5.42578125" style="1" customWidth="1"/>
    <col min="15841" max="15841" width="5.7109375" style="1" customWidth="1"/>
    <col min="15842" max="15842" width="4.7109375" style="1" customWidth="1"/>
    <col min="15843" max="15843" width="5.42578125" style="1" customWidth="1"/>
    <col min="15844" max="15844" width="0" style="1" hidden="1" customWidth="1"/>
    <col min="15845" max="15852" width="9.140625" style="1" customWidth="1"/>
    <col min="15853" max="16085" width="9.140625" style="1"/>
    <col min="16086" max="16086" width="20.7109375" style="1" customWidth="1"/>
    <col min="16087" max="16087" width="5.85546875" style="1" customWidth="1"/>
    <col min="16088" max="16088" width="5.5703125" style="1" customWidth="1"/>
    <col min="16089" max="16090" width="5" style="1" customWidth="1"/>
    <col min="16091" max="16092" width="5.140625" style="1" customWidth="1"/>
    <col min="16093" max="16093" width="5.28515625" style="1" customWidth="1"/>
    <col min="16094" max="16094" width="5.140625" style="1" customWidth="1"/>
    <col min="16095" max="16095" width="5" style="1" customWidth="1"/>
    <col min="16096" max="16096" width="5.42578125" style="1" customWidth="1"/>
    <col min="16097" max="16097" width="5.7109375" style="1" customWidth="1"/>
    <col min="16098" max="16098" width="4.7109375" style="1" customWidth="1"/>
    <col min="16099" max="16099" width="5.42578125" style="1" customWidth="1"/>
    <col min="16100" max="16100" width="0" style="1" hidden="1" customWidth="1"/>
    <col min="16101" max="16108" width="9.140625" style="1" customWidth="1"/>
    <col min="16109" max="16384" width="9.140625" style="1"/>
  </cols>
  <sheetData>
    <row r="1" spans="1:16">
      <c r="A1" s="1653" t="s">
        <v>1308</v>
      </c>
      <c r="B1" s="1653"/>
      <c r="C1" s="1653"/>
    </row>
    <row r="2" spans="1:16" ht="21.75" customHeight="1">
      <c r="A2" s="1436" t="s">
        <v>1362</v>
      </c>
      <c r="B2" s="1436"/>
      <c r="C2" s="1436"/>
      <c r="D2" s="1436"/>
      <c r="E2" s="1436"/>
      <c r="F2" s="1436"/>
      <c r="G2" s="1436"/>
      <c r="H2" s="1436"/>
    </row>
    <row r="3" spans="1:16" s="1439" customFormat="1" ht="18" customHeight="1">
      <c r="A3" s="1776" t="s">
        <v>301</v>
      </c>
      <c r="B3" s="1776"/>
      <c r="C3" s="1437"/>
      <c r="D3" s="1437"/>
      <c r="E3" s="1437"/>
      <c r="F3" s="1438"/>
      <c r="G3" s="1438"/>
      <c r="H3" s="1438"/>
      <c r="O3" s="1440"/>
      <c r="P3" s="1440"/>
    </row>
    <row r="4" spans="1:16" s="1444" customFormat="1" ht="18" customHeight="1">
      <c r="A4" s="1441"/>
      <c r="B4" s="1442" t="s">
        <v>157</v>
      </c>
      <c r="C4" s="1777" t="s">
        <v>166</v>
      </c>
      <c r="D4" s="1777"/>
      <c r="E4" s="1777"/>
      <c r="F4" s="1777"/>
      <c r="G4" s="1777"/>
      <c r="H4" s="1777"/>
      <c r="I4" s="1777"/>
      <c r="J4" s="1777"/>
      <c r="K4" s="1777"/>
      <c r="L4" s="1777"/>
      <c r="M4" s="1777"/>
      <c r="N4" s="1777"/>
      <c r="O4" s="1443"/>
      <c r="P4" s="1443"/>
    </row>
    <row r="5" spans="1:16" s="1444" customFormat="1" ht="18" customHeight="1">
      <c r="A5" s="1441"/>
      <c r="B5" s="1778" t="s">
        <v>302</v>
      </c>
      <c r="C5" s="1442" t="s">
        <v>168</v>
      </c>
      <c r="D5" s="1442" t="s">
        <v>169</v>
      </c>
      <c r="E5" s="1442" t="s">
        <v>170</v>
      </c>
      <c r="F5" s="1442" t="s">
        <v>171</v>
      </c>
      <c r="G5" s="1442" t="s">
        <v>172</v>
      </c>
      <c r="H5" s="1442" t="s">
        <v>173</v>
      </c>
      <c r="I5" s="1442" t="s">
        <v>174</v>
      </c>
      <c r="J5" s="1442" t="s">
        <v>175</v>
      </c>
      <c r="K5" s="1442" t="s">
        <v>273</v>
      </c>
      <c r="L5" s="1442" t="s">
        <v>274</v>
      </c>
      <c r="M5" s="1442" t="s">
        <v>178</v>
      </c>
      <c r="N5" s="1442" t="s">
        <v>179</v>
      </c>
      <c r="O5" s="1443"/>
      <c r="P5" s="1443"/>
    </row>
    <row r="6" spans="1:16" s="1444" customFormat="1" ht="20.25" customHeight="1">
      <c r="A6" s="1445"/>
      <c r="B6" s="1779"/>
      <c r="C6" s="1446" t="s">
        <v>181</v>
      </c>
      <c r="D6" s="1446" t="s">
        <v>182</v>
      </c>
      <c r="E6" s="1446"/>
      <c r="F6" s="1446" t="s">
        <v>183</v>
      </c>
      <c r="G6" s="1446"/>
      <c r="H6" s="1446"/>
      <c r="I6" s="1446"/>
      <c r="J6" s="1446" t="s">
        <v>184</v>
      </c>
      <c r="K6" s="1446" t="s">
        <v>185</v>
      </c>
      <c r="L6" s="1446" t="s">
        <v>185</v>
      </c>
      <c r="M6" s="1446" t="s">
        <v>186</v>
      </c>
      <c r="N6" s="1446" t="s">
        <v>187</v>
      </c>
      <c r="O6" s="1443"/>
      <c r="P6" s="1443"/>
    </row>
    <row r="7" spans="1:16">
      <c r="A7" s="1447"/>
      <c r="C7" s="1447"/>
      <c r="D7" s="1447"/>
      <c r="E7" s="1447"/>
      <c r="F7" s="1447"/>
      <c r="G7" s="1447"/>
      <c r="H7" s="1447"/>
      <c r="I7" s="1447"/>
      <c r="J7" s="1447"/>
      <c r="K7" s="1447"/>
      <c r="L7" s="1447"/>
      <c r="M7" s="1447"/>
      <c r="N7" s="1447"/>
    </row>
    <row r="8" spans="1:16" s="1449" customFormat="1">
      <c r="A8" s="1780" t="s">
        <v>20</v>
      </c>
      <c r="B8" s="1780"/>
      <c r="C8" s="1780"/>
      <c r="D8" s="1780"/>
      <c r="E8" s="1780"/>
      <c r="F8" s="1780"/>
      <c r="G8" s="1780"/>
      <c r="H8" s="1780"/>
      <c r="I8" s="1780"/>
      <c r="J8" s="1780"/>
      <c r="K8" s="1780"/>
      <c r="L8" s="1780"/>
      <c r="M8" s="1780"/>
      <c r="N8" s="1780"/>
      <c r="O8" s="1448"/>
      <c r="P8" s="1448"/>
    </row>
    <row r="9" spans="1:16" s="1449" customFormat="1">
      <c r="B9" s="1450"/>
      <c r="C9" s="1451"/>
      <c r="D9" s="1451"/>
      <c r="E9" s="1451"/>
      <c r="F9" s="1451"/>
      <c r="G9" s="1451"/>
      <c r="H9" s="1451"/>
      <c r="I9" s="1451"/>
      <c r="J9" s="1451"/>
      <c r="K9" s="1451"/>
      <c r="L9" s="1451"/>
      <c r="M9" s="1451"/>
      <c r="N9" s="1451"/>
      <c r="O9" s="1448"/>
      <c r="P9" s="1448"/>
    </row>
    <row r="10" spans="1:16" s="1449" customFormat="1">
      <c r="A10" s="89" t="s">
        <v>0</v>
      </c>
      <c r="B10" s="58">
        <v>33428</v>
      </c>
      <c r="C10" s="58">
        <v>3016</v>
      </c>
      <c r="D10" s="58">
        <v>2462</v>
      </c>
      <c r="E10" s="58">
        <v>2690</v>
      </c>
      <c r="F10" s="58">
        <v>2594</v>
      </c>
      <c r="G10" s="58">
        <v>2695</v>
      </c>
      <c r="H10" s="58">
        <v>2764</v>
      </c>
      <c r="I10" s="58">
        <v>2897</v>
      </c>
      <c r="J10" s="58">
        <v>2722</v>
      </c>
      <c r="K10" s="58">
        <v>2460</v>
      </c>
      <c r="L10" s="58">
        <v>2847</v>
      </c>
      <c r="M10" s="58">
        <v>2962</v>
      </c>
      <c r="N10" s="58">
        <v>3319</v>
      </c>
      <c r="O10" s="1448"/>
      <c r="P10" s="1448"/>
    </row>
    <row r="11" spans="1:16" s="1449" customFormat="1">
      <c r="A11" s="88" t="s">
        <v>1</v>
      </c>
      <c r="B11" s="57">
        <v>2436</v>
      </c>
      <c r="C11" s="57">
        <v>191</v>
      </c>
      <c r="D11" s="57">
        <v>176</v>
      </c>
      <c r="E11" s="57">
        <v>197</v>
      </c>
      <c r="F11" s="57">
        <v>184</v>
      </c>
      <c r="G11" s="57">
        <v>203</v>
      </c>
      <c r="H11" s="57">
        <v>190</v>
      </c>
      <c r="I11" s="57">
        <v>213</v>
      </c>
      <c r="J11" s="57">
        <v>223</v>
      </c>
      <c r="K11" s="57">
        <v>189</v>
      </c>
      <c r="L11" s="57">
        <v>214</v>
      </c>
      <c r="M11" s="57">
        <v>202</v>
      </c>
      <c r="N11" s="57">
        <v>254</v>
      </c>
      <c r="O11" s="1448"/>
      <c r="P11" s="1448"/>
    </row>
    <row r="12" spans="1:16" s="1449" customFormat="1">
      <c r="A12" s="19" t="s">
        <v>12</v>
      </c>
      <c r="B12" s="57">
        <v>5853</v>
      </c>
      <c r="C12" s="57">
        <v>531</v>
      </c>
      <c r="D12" s="57">
        <v>429</v>
      </c>
      <c r="E12" s="57">
        <v>463</v>
      </c>
      <c r="F12" s="57">
        <v>438</v>
      </c>
      <c r="G12" s="57">
        <v>469</v>
      </c>
      <c r="H12" s="57">
        <v>490</v>
      </c>
      <c r="I12" s="57">
        <v>533</v>
      </c>
      <c r="J12" s="57">
        <v>454</v>
      </c>
      <c r="K12" s="57">
        <v>425</v>
      </c>
      <c r="L12" s="57">
        <v>502</v>
      </c>
      <c r="M12" s="57">
        <v>542</v>
      </c>
      <c r="N12" s="57">
        <v>577</v>
      </c>
      <c r="O12" s="1448"/>
      <c r="P12" s="1448"/>
    </row>
    <row r="13" spans="1:16" s="1449" customFormat="1">
      <c r="A13" s="19" t="s">
        <v>21</v>
      </c>
      <c r="B13" s="57">
        <v>3169</v>
      </c>
      <c r="C13" s="57">
        <v>299</v>
      </c>
      <c r="D13" s="57">
        <v>218</v>
      </c>
      <c r="E13" s="57">
        <v>237</v>
      </c>
      <c r="F13" s="57">
        <v>257</v>
      </c>
      <c r="G13" s="57">
        <v>242</v>
      </c>
      <c r="H13" s="57">
        <v>267</v>
      </c>
      <c r="I13" s="57">
        <v>279</v>
      </c>
      <c r="J13" s="57">
        <v>264</v>
      </c>
      <c r="K13" s="57">
        <v>264</v>
      </c>
      <c r="L13" s="57">
        <v>290</v>
      </c>
      <c r="M13" s="57">
        <v>258</v>
      </c>
      <c r="N13" s="57">
        <v>294</v>
      </c>
      <c r="O13" s="1448"/>
      <c r="P13" s="1448"/>
    </row>
    <row r="14" spans="1:16" s="1449" customFormat="1">
      <c r="A14" s="88" t="s">
        <v>2</v>
      </c>
      <c r="B14" s="57">
        <v>1909</v>
      </c>
      <c r="C14" s="57">
        <v>163</v>
      </c>
      <c r="D14" s="57">
        <v>133</v>
      </c>
      <c r="E14" s="57">
        <v>139</v>
      </c>
      <c r="F14" s="57">
        <v>151</v>
      </c>
      <c r="G14" s="57">
        <v>161</v>
      </c>
      <c r="H14" s="57">
        <v>166</v>
      </c>
      <c r="I14" s="57">
        <v>179</v>
      </c>
      <c r="J14" s="57">
        <v>139</v>
      </c>
      <c r="K14" s="57">
        <v>132</v>
      </c>
      <c r="L14" s="57">
        <v>164</v>
      </c>
      <c r="M14" s="57">
        <v>176</v>
      </c>
      <c r="N14" s="57">
        <v>206</v>
      </c>
      <c r="O14" s="1448"/>
      <c r="P14" s="1448"/>
    </row>
    <row r="15" spans="1:16" s="150" customFormat="1">
      <c r="A15" s="88" t="s">
        <v>3</v>
      </c>
      <c r="B15" s="57">
        <v>5676</v>
      </c>
      <c r="C15" s="57">
        <v>504</v>
      </c>
      <c r="D15" s="57">
        <v>448</v>
      </c>
      <c r="E15" s="57">
        <v>489</v>
      </c>
      <c r="F15" s="57">
        <v>440</v>
      </c>
      <c r="G15" s="57">
        <v>452</v>
      </c>
      <c r="H15" s="57">
        <v>499</v>
      </c>
      <c r="I15" s="57">
        <v>470</v>
      </c>
      <c r="J15" s="57">
        <v>467</v>
      </c>
      <c r="K15" s="57">
        <v>391</v>
      </c>
      <c r="L15" s="57">
        <v>434</v>
      </c>
      <c r="M15" s="57">
        <v>517</v>
      </c>
      <c r="N15" s="57">
        <v>565</v>
      </c>
      <c r="O15" s="1448"/>
      <c r="P15" s="1448"/>
    </row>
    <row r="16" spans="1:16" s="1449" customFormat="1">
      <c r="A16" s="88" t="s">
        <v>4</v>
      </c>
      <c r="B16" s="57">
        <v>1402</v>
      </c>
      <c r="C16" s="57">
        <v>131</v>
      </c>
      <c r="D16" s="57">
        <v>103</v>
      </c>
      <c r="E16" s="57">
        <v>120</v>
      </c>
      <c r="F16" s="57">
        <v>105</v>
      </c>
      <c r="G16" s="57">
        <v>119</v>
      </c>
      <c r="H16" s="57">
        <v>113</v>
      </c>
      <c r="I16" s="57">
        <v>103</v>
      </c>
      <c r="J16" s="57">
        <v>122</v>
      </c>
      <c r="K16" s="57">
        <v>109</v>
      </c>
      <c r="L16" s="57">
        <v>118</v>
      </c>
      <c r="M16" s="57">
        <v>111</v>
      </c>
      <c r="N16" s="57">
        <v>148</v>
      </c>
      <c r="O16" s="1448"/>
      <c r="P16" s="1448"/>
    </row>
    <row r="17" spans="1:16" s="1449" customFormat="1">
      <c r="A17" s="88" t="s">
        <v>5</v>
      </c>
      <c r="B17" s="57">
        <v>5575</v>
      </c>
      <c r="C17" s="57">
        <v>497</v>
      </c>
      <c r="D17" s="57">
        <v>389</v>
      </c>
      <c r="E17" s="57">
        <v>470</v>
      </c>
      <c r="F17" s="57">
        <v>415</v>
      </c>
      <c r="G17" s="57">
        <v>449</v>
      </c>
      <c r="H17" s="57">
        <v>460</v>
      </c>
      <c r="I17" s="57">
        <v>468</v>
      </c>
      <c r="J17" s="57">
        <v>456</v>
      </c>
      <c r="K17" s="57">
        <v>410</v>
      </c>
      <c r="L17" s="57">
        <v>506</v>
      </c>
      <c r="M17" s="57">
        <v>494</v>
      </c>
      <c r="N17" s="57">
        <v>561</v>
      </c>
      <c r="O17" s="1448"/>
      <c r="P17" s="1448"/>
    </row>
    <row r="18" spans="1:16" s="1449" customFormat="1">
      <c r="A18" s="1410" t="s">
        <v>303</v>
      </c>
      <c r="B18" s="57">
        <v>5488</v>
      </c>
      <c r="C18" s="57">
        <v>522</v>
      </c>
      <c r="D18" s="57">
        <v>418</v>
      </c>
      <c r="E18" s="57">
        <v>440</v>
      </c>
      <c r="F18" s="57">
        <v>455</v>
      </c>
      <c r="G18" s="57">
        <v>433</v>
      </c>
      <c r="H18" s="57">
        <v>432</v>
      </c>
      <c r="I18" s="57">
        <v>478</v>
      </c>
      <c r="J18" s="57">
        <v>434</v>
      </c>
      <c r="K18" s="57">
        <v>405</v>
      </c>
      <c r="L18" s="57">
        <v>462</v>
      </c>
      <c r="M18" s="57">
        <v>485</v>
      </c>
      <c r="N18" s="57">
        <v>524</v>
      </c>
      <c r="O18" s="1448"/>
      <c r="P18" s="1448"/>
    </row>
    <row r="19" spans="1:16" s="1449" customFormat="1">
      <c r="A19" s="1410" t="s">
        <v>11</v>
      </c>
      <c r="B19" s="57">
        <v>1920</v>
      </c>
      <c r="C19" s="57">
        <v>178</v>
      </c>
      <c r="D19" s="57">
        <v>148</v>
      </c>
      <c r="E19" s="57">
        <v>135</v>
      </c>
      <c r="F19" s="57">
        <v>149</v>
      </c>
      <c r="G19" s="57">
        <v>167</v>
      </c>
      <c r="H19" s="57">
        <v>147</v>
      </c>
      <c r="I19" s="57">
        <v>174</v>
      </c>
      <c r="J19" s="57">
        <v>163</v>
      </c>
      <c r="K19" s="57">
        <v>135</v>
      </c>
      <c r="L19" s="57">
        <v>157</v>
      </c>
      <c r="M19" s="57">
        <v>177</v>
      </c>
      <c r="N19" s="57">
        <v>190</v>
      </c>
      <c r="O19" s="1448"/>
      <c r="P19" s="1448"/>
    </row>
    <row r="20" spans="1:16" s="1449" customFormat="1">
      <c r="A20" s="88"/>
      <c r="B20" s="31">
        <f>B10-B11-B12-B13-B14-B15-B16-B17-B18-B19</f>
        <v>0</v>
      </c>
      <c r="C20" s="31">
        <f t="shared" ref="C20:N20" si="0">C10-C11-C12-C13-C14-C15-C16-C17-C18-C19</f>
        <v>0</v>
      </c>
      <c r="D20" s="31">
        <f t="shared" si="0"/>
        <v>0</v>
      </c>
      <c r="E20" s="31">
        <f t="shared" si="0"/>
        <v>0</v>
      </c>
      <c r="F20" s="31">
        <f t="shared" si="0"/>
        <v>0</v>
      </c>
      <c r="G20" s="31">
        <f t="shared" si="0"/>
        <v>0</v>
      </c>
      <c r="H20" s="31">
        <f t="shared" si="0"/>
        <v>0</v>
      </c>
      <c r="I20" s="31">
        <f t="shared" si="0"/>
        <v>0</v>
      </c>
      <c r="J20" s="31">
        <f t="shared" si="0"/>
        <v>0</v>
      </c>
      <c r="K20" s="31">
        <f t="shared" si="0"/>
        <v>0</v>
      </c>
      <c r="L20" s="31">
        <f t="shared" si="0"/>
        <v>0</v>
      </c>
      <c r="M20" s="31">
        <f t="shared" si="0"/>
        <v>0</v>
      </c>
      <c r="N20" s="31">
        <f t="shared" si="0"/>
        <v>0</v>
      </c>
      <c r="O20" s="1448"/>
      <c r="P20" s="1448"/>
    </row>
    <row r="21" spans="1:16" s="1449" customFormat="1">
      <c r="A21" s="1729" t="s">
        <v>1050</v>
      </c>
      <c r="B21" s="1729"/>
      <c r="C21" s="1729"/>
      <c r="D21" s="1729"/>
      <c r="E21" s="1729"/>
      <c r="F21" s="1729"/>
      <c r="G21" s="1729"/>
      <c r="H21" s="1729"/>
      <c r="I21" s="1729"/>
      <c r="J21" s="1729"/>
      <c r="K21" s="1729"/>
      <c r="L21" s="1729"/>
      <c r="M21" s="1729"/>
      <c r="N21" s="1729"/>
      <c r="O21" s="1448"/>
      <c r="P21" s="1448"/>
    </row>
    <row r="22" spans="1:16" s="1449" customFormat="1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1448"/>
      <c r="P22" s="1448"/>
    </row>
    <row r="23" spans="1:16" s="1451" customFormat="1">
      <c r="A23" s="89" t="s">
        <v>0</v>
      </c>
      <c r="B23" s="58">
        <v>13809</v>
      </c>
      <c r="C23" s="58">
        <v>1264</v>
      </c>
      <c r="D23" s="58">
        <v>1037</v>
      </c>
      <c r="E23" s="58">
        <v>1068</v>
      </c>
      <c r="F23" s="58">
        <v>1097</v>
      </c>
      <c r="G23" s="58">
        <v>1105</v>
      </c>
      <c r="H23" s="58">
        <v>1111</v>
      </c>
      <c r="I23" s="58">
        <v>1231</v>
      </c>
      <c r="J23" s="58">
        <v>1141</v>
      </c>
      <c r="K23" s="58">
        <v>1022</v>
      </c>
      <c r="L23" s="58">
        <v>1200</v>
      </c>
      <c r="M23" s="58">
        <v>1202</v>
      </c>
      <c r="N23" s="58">
        <v>1331</v>
      </c>
      <c r="O23" s="1452"/>
      <c r="P23" s="1452"/>
    </row>
    <row r="24" spans="1:16" s="1449" customFormat="1">
      <c r="A24" s="88" t="s">
        <v>1</v>
      </c>
      <c r="B24" s="57">
        <v>860</v>
      </c>
      <c r="C24" s="57">
        <v>63</v>
      </c>
      <c r="D24" s="57">
        <v>82</v>
      </c>
      <c r="E24" s="57">
        <v>68</v>
      </c>
      <c r="F24" s="57">
        <v>59</v>
      </c>
      <c r="G24" s="57">
        <v>82</v>
      </c>
      <c r="H24" s="57">
        <v>65</v>
      </c>
      <c r="I24" s="57">
        <v>67</v>
      </c>
      <c r="J24" s="57">
        <v>65</v>
      </c>
      <c r="K24" s="57">
        <v>79</v>
      </c>
      <c r="L24" s="57">
        <v>79</v>
      </c>
      <c r="M24" s="57">
        <v>64</v>
      </c>
      <c r="N24" s="57">
        <v>87</v>
      </c>
      <c r="O24" s="1448"/>
      <c r="P24" s="1448"/>
    </row>
    <row r="25" spans="1:16" s="1449" customFormat="1">
      <c r="A25" s="19" t="s">
        <v>12</v>
      </c>
      <c r="B25" s="57">
        <v>1961</v>
      </c>
      <c r="C25" s="57">
        <v>180</v>
      </c>
      <c r="D25" s="57">
        <v>132</v>
      </c>
      <c r="E25" s="57">
        <v>154</v>
      </c>
      <c r="F25" s="57">
        <v>140</v>
      </c>
      <c r="G25" s="57">
        <v>158</v>
      </c>
      <c r="H25" s="57">
        <v>172</v>
      </c>
      <c r="I25" s="57">
        <v>186</v>
      </c>
      <c r="J25" s="57">
        <v>169</v>
      </c>
      <c r="K25" s="57">
        <v>131</v>
      </c>
      <c r="L25" s="57">
        <v>159</v>
      </c>
      <c r="M25" s="57">
        <v>182</v>
      </c>
      <c r="N25" s="57">
        <v>198</v>
      </c>
      <c r="O25" s="1448"/>
      <c r="P25" s="1448"/>
    </row>
    <row r="26" spans="1:16" s="1449" customFormat="1">
      <c r="A26" s="19" t="s">
        <v>21</v>
      </c>
      <c r="B26" s="57">
        <v>948</v>
      </c>
      <c r="C26" s="57">
        <v>84</v>
      </c>
      <c r="D26" s="57">
        <v>70</v>
      </c>
      <c r="E26" s="57">
        <v>69</v>
      </c>
      <c r="F26" s="57">
        <v>95</v>
      </c>
      <c r="G26" s="57">
        <v>62</v>
      </c>
      <c r="H26" s="57">
        <v>78</v>
      </c>
      <c r="I26" s="57">
        <v>82</v>
      </c>
      <c r="J26" s="57">
        <v>86</v>
      </c>
      <c r="K26" s="57">
        <v>72</v>
      </c>
      <c r="L26" s="57">
        <v>90</v>
      </c>
      <c r="M26" s="57">
        <v>72</v>
      </c>
      <c r="N26" s="57">
        <v>88</v>
      </c>
      <c r="O26" s="1448"/>
      <c r="P26" s="1448"/>
    </row>
    <row r="27" spans="1:16" s="1449" customFormat="1">
      <c r="A27" s="88" t="s">
        <v>2</v>
      </c>
      <c r="B27" s="57">
        <v>263</v>
      </c>
      <c r="C27" s="57">
        <v>23</v>
      </c>
      <c r="D27" s="57">
        <v>23</v>
      </c>
      <c r="E27" s="57">
        <v>15</v>
      </c>
      <c r="F27" s="57">
        <v>19</v>
      </c>
      <c r="G27" s="57">
        <v>24</v>
      </c>
      <c r="H27" s="57">
        <v>25</v>
      </c>
      <c r="I27" s="57">
        <v>28</v>
      </c>
      <c r="J27" s="57">
        <v>19</v>
      </c>
      <c r="K27" s="57">
        <v>9</v>
      </c>
      <c r="L27" s="57">
        <v>26</v>
      </c>
      <c r="M27" s="57">
        <v>24</v>
      </c>
      <c r="N27" s="57">
        <v>28</v>
      </c>
      <c r="O27" s="1448"/>
      <c r="P27" s="1448"/>
    </row>
    <row r="28" spans="1:16" s="1449" customFormat="1">
      <c r="A28" s="88" t="s">
        <v>3</v>
      </c>
      <c r="B28" s="57">
        <v>756</v>
      </c>
      <c r="C28" s="57">
        <v>72</v>
      </c>
      <c r="D28" s="57">
        <v>53</v>
      </c>
      <c r="E28" s="57">
        <v>67</v>
      </c>
      <c r="F28" s="57">
        <v>60</v>
      </c>
      <c r="G28" s="57">
        <v>49</v>
      </c>
      <c r="H28" s="57">
        <v>53</v>
      </c>
      <c r="I28" s="57">
        <v>70</v>
      </c>
      <c r="J28" s="57">
        <v>72</v>
      </c>
      <c r="K28" s="57">
        <v>51</v>
      </c>
      <c r="L28" s="57">
        <v>67</v>
      </c>
      <c r="M28" s="57">
        <v>70</v>
      </c>
      <c r="N28" s="57">
        <v>72</v>
      </c>
      <c r="O28" s="1448"/>
      <c r="P28" s="1448"/>
    </row>
    <row r="29" spans="1:16" s="1449" customFormat="1">
      <c r="A29" s="88" t="s">
        <v>4</v>
      </c>
      <c r="B29" s="57">
        <v>245</v>
      </c>
      <c r="C29" s="57">
        <v>26</v>
      </c>
      <c r="D29" s="57">
        <v>17</v>
      </c>
      <c r="E29" s="57">
        <v>24</v>
      </c>
      <c r="F29" s="57">
        <v>17</v>
      </c>
      <c r="G29" s="57">
        <v>14</v>
      </c>
      <c r="H29" s="57">
        <v>19</v>
      </c>
      <c r="I29" s="57">
        <v>19</v>
      </c>
      <c r="J29" s="57">
        <v>24</v>
      </c>
      <c r="K29" s="57">
        <v>17</v>
      </c>
      <c r="L29" s="57">
        <v>23</v>
      </c>
      <c r="M29" s="57">
        <v>22</v>
      </c>
      <c r="N29" s="57">
        <v>23</v>
      </c>
      <c r="O29" s="1448"/>
      <c r="P29" s="1448"/>
    </row>
    <row r="30" spans="1:16" s="1449" customFormat="1">
      <c r="A30" s="88" t="s">
        <v>5</v>
      </c>
      <c r="B30" s="57">
        <v>1368</v>
      </c>
      <c r="C30" s="57">
        <v>116</v>
      </c>
      <c r="D30" s="57">
        <v>94</v>
      </c>
      <c r="E30" s="57">
        <v>96</v>
      </c>
      <c r="F30" s="57">
        <v>103</v>
      </c>
      <c r="G30" s="57">
        <v>116</v>
      </c>
      <c r="H30" s="57">
        <v>120</v>
      </c>
      <c r="I30" s="57">
        <v>127</v>
      </c>
      <c r="J30" s="57">
        <v>109</v>
      </c>
      <c r="K30" s="57">
        <v>123</v>
      </c>
      <c r="L30" s="57">
        <v>137</v>
      </c>
      <c r="M30" s="57">
        <v>106</v>
      </c>
      <c r="N30" s="57">
        <v>121</v>
      </c>
      <c r="O30" s="1448"/>
      <c r="P30" s="1448"/>
    </row>
    <row r="31" spans="1:16" s="1449" customFormat="1">
      <c r="A31" s="1410" t="s">
        <v>304</v>
      </c>
      <c r="B31" s="57">
        <v>5488</v>
      </c>
      <c r="C31" s="57">
        <v>522</v>
      </c>
      <c r="D31" s="57">
        <v>418</v>
      </c>
      <c r="E31" s="57">
        <v>440</v>
      </c>
      <c r="F31" s="57">
        <v>455</v>
      </c>
      <c r="G31" s="57">
        <v>433</v>
      </c>
      <c r="H31" s="57">
        <v>432</v>
      </c>
      <c r="I31" s="57">
        <v>478</v>
      </c>
      <c r="J31" s="57">
        <v>434</v>
      </c>
      <c r="K31" s="57">
        <v>405</v>
      </c>
      <c r="L31" s="57">
        <v>462</v>
      </c>
      <c r="M31" s="57">
        <v>485</v>
      </c>
      <c r="N31" s="57">
        <v>524</v>
      </c>
      <c r="O31" s="1448"/>
      <c r="P31" s="1448"/>
    </row>
    <row r="32" spans="1:16" s="1449" customFormat="1">
      <c r="A32" s="1410" t="s">
        <v>11</v>
      </c>
      <c r="B32" s="57">
        <v>1920</v>
      </c>
      <c r="C32" s="57">
        <v>178</v>
      </c>
      <c r="D32" s="57">
        <v>148</v>
      </c>
      <c r="E32" s="57">
        <v>135</v>
      </c>
      <c r="F32" s="57">
        <v>149</v>
      </c>
      <c r="G32" s="57">
        <v>167</v>
      </c>
      <c r="H32" s="57">
        <v>147</v>
      </c>
      <c r="I32" s="57">
        <v>174</v>
      </c>
      <c r="J32" s="57">
        <v>163</v>
      </c>
      <c r="K32" s="57">
        <v>135</v>
      </c>
      <c r="L32" s="57">
        <v>157</v>
      </c>
      <c r="M32" s="57">
        <v>177</v>
      </c>
      <c r="N32" s="57">
        <v>190</v>
      </c>
      <c r="O32" s="1448"/>
      <c r="P32" s="1448"/>
    </row>
    <row r="33" spans="1:16" s="1449" customFormat="1">
      <c r="A33" s="88"/>
      <c r="B33" s="31">
        <f>B23-B24-B25-B26-B27-B28-B29-B30-B31-B32</f>
        <v>0</v>
      </c>
      <c r="C33" s="31">
        <f t="shared" ref="C33:N33" si="1">C23-C24-C25-C26-C27-C28-C29-C30-C31-C32</f>
        <v>0</v>
      </c>
      <c r="D33" s="31">
        <f t="shared" si="1"/>
        <v>0</v>
      </c>
      <c r="E33" s="31">
        <f t="shared" si="1"/>
        <v>0</v>
      </c>
      <c r="F33" s="31">
        <f t="shared" si="1"/>
        <v>0</v>
      </c>
      <c r="G33" s="31">
        <f t="shared" si="1"/>
        <v>0</v>
      </c>
      <c r="H33" s="31">
        <f t="shared" si="1"/>
        <v>0</v>
      </c>
      <c r="I33" s="31">
        <f t="shared" si="1"/>
        <v>0</v>
      </c>
      <c r="J33" s="31">
        <f t="shared" si="1"/>
        <v>0</v>
      </c>
      <c r="K33" s="31">
        <f t="shared" si="1"/>
        <v>0</v>
      </c>
      <c r="L33" s="31">
        <f t="shared" si="1"/>
        <v>0</v>
      </c>
      <c r="M33" s="31">
        <f t="shared" si="1"/>
        <v>0</v>
      </c>
      <c r="N33" s="31">
        <f t="shared" si="1"/>
        <v>0</v>
      </c>
      <c r="O33" s="1448"/>
      <c r="P33" s="1448"/>
    </row>
    <row r="34" spans="1:16" s="1449" customFormat="1" ht="12.95" customHeight="1">
      <c r="A34" s="1729" t="s">
        <v>1051</v>
      </c>
      <c r="B34" s="1729"/>
      <c r="C34" s="1729"/>
      <c r="D34" s="1729"/>
      <c r="E34" s="1729"/>
      <c r="F34" s="1729"/>
      <c r="G34" s="1729"/>
      <c r="H34" s="1729"/>
      <c r="I34" s="1729"/>
      <c r="J34" s="1729"/>
      <c r="K34" s="1729"/>
      <c r="L34" s="1729"/>
      <c r="M34" s="1729"/>
      <c r="N34" s="1729"/>
      <c r="O34" s="1448"/>
      <c r="P34" s="1448"/>
    </row>
    <row r="35" spans="1:16" s="1449" customFormat="1" ht="12.95" customHeight="1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1448"/>
      <c r="P35" s="1448"/>
    </row>
    <row r="36" spans="1:16" s="1451" customFormat="1" ht="12.95" customHeight="1">
      <c r="A36" s="89" t="s">
        <v>0</v>
      </c>
      <c r="B36" s="58">
        <v>19619</v>
      </c>
      <c r="C36" s="58">
        <v>1752</v>
      </c>
      <c r="D36" s="58">
        <v>1425</v>
      </c>
      <c r="E36" s="58">
        <v>1622</v>
      </c>
      <c r="F36" s="58">
        <v>1497</v>
      </c>
      <c r="G36" s="58">
        <v>1590</v>
      </c>
      <c r="H36" s="58">
        <v>1653</v>
      </c>
      <c r="I36" s="58">
        <v>1666</v>
      </c>
      <c r="J36" s="58">
        <v>1581</v>
      </c>
      <c r="K36" s="58">
        <v>1438</v>
      </c>
      <c r="L36" s="58">
        <v>1647</v>
      </c>
      <c r="M36" s="58">
        <v>1760</v>
      </c>
      <c r="N36" s="58">
        <v>1988</v>
      </c>
      <c r="O36" s="1452"/>
      <c r="P36" s="1452"/>
    </row>
    <row r="37" spans="1:16" s="1449" customFormat="1" ht="12.95" customHeight="1">
      <c r="A37" s="88" t="s">
        <v>1</v>
      </c>
      <c r="B37" s="57">
        <v>1576</v>
      </c>
      <c r="C37" s="57">
        <v>128</v>
      </c>
      <c r="D37" s="57">
        <v>94</v>
      </c>
      <c r="E37" s="57">
        <v>129</v>
      </c>
      <c r="F37" s="57">
        <v>125</v>
      </c>
      <c r="G37" s="57">
        <v>121</v>
      </c>
      <c r="H37" s="57">
        <v>125</v>
      </c>
      <c r="I37" s="57">
        <v>146</v>
      </c>
      <c r="J37" s="57">
        <v>158</v>
      </c>
      <c r="K37" s="57">
        <v>110</v>
      </c>
      <c r="L37" s="57">
        <v>135</v>
      </c>
      <c r="M37" s="57">
        <v>138</v>
      </c>
      <c r="N37" s="57">
        <v>167</v>
      </c>
      <c r="O37" s="1448"/>
      <c r="P37" s="1448"/>
    </row>
    <row r="38" spans="1:16" s="1449" customFormat="1" ht="12.95" customHeight="1">
      <c r="A38" s="19" t="s">
        <v>12</v>
      </c>
      <c r="B38" s="57">
        <v>3892</v>
      </c>
      <c r="C38" s="57">
        <v>351</v>
      </c>
      <c r="D38" s="57">
        <v>297</v>
      </c>
      <c r="E38" s="57">
        <v>309</v>
      </c>
      <c r="F38" s="57">
        <v>298</v>
      </c>
      <c r="G38" s="57">
        <v>311</v>
      </c>
      <c r="H38" s="57">
        <v>318</v>
      </c>
      <c r="I38" s="57">
        <v>347</v>
      </c>
      <c r="J38" s="57">
        <v>285</v>
      </c>
      <c r="K38" s="57">
        <v>294</v>
      </c>
      <c r="L38" s="57">
        <v>343</v>
      </c>
      <c r="M38" s="57">
        <v>360</v>
      </c>
      <c r="N38" s="57">
        <v>379</v>
      </c>
      <c r="O38" s="1448"/>
      <c r="P38" s="1448"/>
    </row>
    <row r="39" spans="1:16" s="1449" customFormat="1" ht="12.95" customHeight="1">
      <c r="A39" s="19" t="s">
        <v>21</v>
      </c>
      <c r="B39" s="57">
        <v>2221</v>
      </c>
      <c r="C39" s="57">
        <v>215</v>
      </c>
      <c r="D39" s="57">
        <v>148</v>
      </c>
      <c r="E39" s="57">
        <v>168</v>
      </c>
      <c r="F39" s="57">
        <v>162</v>
      </c>
      <c r="G39" s="57">
        <v>180</v>
      </c>
      <c r="H39" s="57">
        <v>189</v>
      </c>
      <c r="I39" s="57">
        <v>197</v>
      </c>
      <c r="J39" s="57">
        <v>178</v>
      </c>
      <c r="K39" s="57">
        <v>192</v>
      </c>
      <c r="L39" s="57">
        <v>200</v>
      </c>
      <c r="M39" s="57">
        <v>186</v>
      </c>
      <c r="N39" s="57">
        <v>206</v>
      </c>
      <c r="O39" s="1448"/>
      <c r="P39" s="1448"/>
    </row>
    <row r="40" spans="1:16" s="1449" customFormat="1" ht="12.95" customHeight="1">
      <c r="A40" s="88" t="s">
        <v>2</v>
      </c>
      <c r="B40" s="57">
        <v>1646</v>
      </c>
      <c r="C40" s="57">
        <v>140</v>
      </c>
      <c r="D40" s="57">
        <v>110</v>
      </c>
      <c r="E40" s="57">
        <v>124</v>
      </c>
      <c r="F40" s="57">
        <v>132</v>
      </c>
      <c r="G40" s="57">
        <v>137</v>
      </c>
      <c r="H40" s="57">
        <v>141</v>
      </c>
      <c r="I40" s="57">
        <v>151</v>
      </c>
      <c r="J40" s="57">
        <v>120</v>
      </c>
      <c r="K40" s="57">
        <v>123</v>
      </c>
      <c r="L40" s="57">
        <v>138</v>
      </c>
      <c r="M40" s="57">
        <v>152</v>
      </c>
      <c r="N40" s="57">
        <v>178</v>
      </c>
      <c r="O40" s="1448"/>
      <c r="P40" s="1448"/>
    </row>
    <row r="41" spans="1:16" s="1449" customFormat="1" ht="12.95" customHeight="1">
      <c r="A41" s="88" t="s">
        <v>3</v>
      </c>
      <c r="B41" s="57">
        <v>4920</v>
      </c>
      <c r="C41" s="57">
        <v>432</v>
      </c>
      <c r="D41" s="57">
        <v>395</v>
      </c>
      <c r="E41" s="57">
        <v>422</v>
      </c>
      <c r="F41" s="57">
        <v>380</v>
      </c>
      <c r="G41" s="57">
        <v>403</v>
      </c>
      <c r="H41" s="57">
        <v>446</v>
      </c>
      <c r="I41" s="57">
        <v>400</v>
      </c>
      <c r="J41" s="57">
        <v>395</v>
      </c>
      <c r="K41" s="57">
        <v>340</v>
      </c>
      <c r="L41" s="57">
        <v>367</v>
      </c>
      <c r="M41" s="57">
        <v>447</v>
      </c>
      <c r="N41" s="57">
        <v>493</v>
      </c>
      <c r="O41" s="1448"/>
      <c r="P41" s="1448"/>
    </row>
    <row r="42" spans="1:16" s="1449" customFormat="1" ht="12.95" customHeight="1">
      <c r="A42" s="88" t="s">
        <v>4</v>
      </c>
      <c r="B42" s="57">
        <v>1157</v>
      </c>
      <c r="C42" s="57">
        <v>105</v>
      </c>
      <c r="D42" s="57">
        <v>86</v>
      </c>
      <c r="E42" s="57">
        <v>96</v>
      </c>
      <c r="F42" s="57">
        <v>88</v>
      </c>
      <c r="G42" s="57">
        <v>105</v>
      </c>
      <c r="H42" s="57">
        <v>94</v>
      </c>
      <c r="I42" s="57">
        <v>84</v>
      </c>
      <c r="J42" s="57">
        <v>98</v>
      </c>
      <c r="K42" s="57">
        <v>92</v>
      </c>
      <c r="L42" s="57">
        <v>95</v>
      </c>
      <c r="M42" s="57">
        <v>89</v>
      </c>
      <c r="N42" s="57">
        <v>125</v>
      </c>
      <c r="O42" s="1448"/>
      <c r="P42" s="1448"/>
    </row>
    <row r="43" spans="1:16" s="1449" customFormat="1" ht="12.95" customHeight="1">
      <c r="A43" s="88" t="s">
        <v>5</v>
      </c>
      <c r="B43" s="57">
        <v>4207</v>
      </c>
      <c r="C43" s="57">
        <v>381</v>
      </c>
      <c r="D43" s="57">
        <v>295</v>
      </c>
      <c r="E43" s="57">
        <v>374</v>
      </c>
      <c r="F43" s="57">
        <v>312</v>
      </c>
      <c r="G43" s="57">
        <v>333</v>
      </c>
      <c r="H43" s="57">
        <v>340</v>
      </c>
      <c r="I43" s="57">
        <v>341</v>
      </c>
      <c r="J43" s="57">
        <v>347</v>
      </c>
      <c r="K43" s="57">
        <v>287</v>
      </c>
      <c r="L43" s="57">
        <v>369</v>
      </c>
      <c r="M43" s="57">
        <v>388</v>
      </c>
      <c r="N43" s="57">
        <v>440</v>
      </c>
      <c r="O43" s="1448"/>
      <c r="P43" s="1448"/>
    </row>
    <row r="44" spans="1:16" s="1449" customFormat="1" ht="12.95" customHeight="1">
      <c r="A44" s="1410" t="s">
        <v>304</v>
      </c>
      <c r="B44" s="43" t="s">
        <v>37</v>
      </c>
      <c r="C44" s="18" t="s">
        <v>37</v>
      </c>
      <c r="D44" s="18" t="s">
        <v>37</v>
      </c>
      <c r="E44" s="18" t="s">
        <v>37</v>
      </c>
      <c r="F44" s="18" t="s">
        <v>37</v>
      </c>
      <c r="G44" s="18" t="s">
        <v>37</v>
      </c>
      <c r="H44" s="18" t="s">
        <v>37</v>
      </c>
      <c r="I44" s="18" t="s">
        <v>37</v>
      </c>
      <c r="J44" s="18" t="s">
        <v>37</v>
      </c>
      <c r="K44" s="18" t="s">
        <v>37</v>
      </c>
      <c r="L44" s="18" t="s">
        <v>37</v>
      </c>
      <c r="M44" s="18" t="s">
        <v>37</v>
      </c>
      <c r="N44" s="18" t="s">
        <v>37</v>
      </c>
      <c r="O44" s="1448"/>
      <c r="P44" s="1448"/>
    </row>
    <row r="45" spans="1:16" s="1449" customFormat="1" ht="12.95" customHeight="1">
      <c r="A45" s="1410" t="s">
        <v>11</v>
      </c>
      <c r="B45" s="43" t="s">
        <v>37</v>
      </c>
      <c r="C45" s="18" t="s">
        <v>37</v>
      </c>
      <c r="D45" s="18" t="s">
        <v>37</v>
      </c>
      <c r="E45" s="18" t="s">
        <v>37</v>
      </c>
      <c r="F45" s="18" t="s">
        <v>37</v>
      </c>
      <c r="G45" s="18" t="s">
        <v>37</v>
      </c>
      <c r="H45" s="18" t="s">
        <v>37</v>
      </c>
      <c r="I45" s="18" t="s">
        <v>37</v>
      </c>
      <c r="J45" s="18" t="s">
        <v>37</v>
      </c>
      <c r="K45" s="18" t="s">
        <v>37</v>
      </c>
      <c r="L45" s="18" t="s">
        <v>37</v>
      </c>
      <c r="M45" s="18" t="s">
        <v>37</v>
      </c>
      <c r="N45" s="18" t="s">
        <v>37</v>
      </c>
      <c r="O45" s="1448"/>
      <c r="P45" s="1448"/>
    </row>
    <row r="46" spans="1:16" s="1449" customFormat="1" ht="12.95" customHeight="1">
      <c r="A46" s="154"/>
      <c r="B46" s="237"/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1448"/>
      <c r="P46" s="1448"/>
    </row>
    <row r="47" spans="1:16" s="1449" customFormat="1" ht="12.9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1448"/>
      <c r="P47" s="1448"/>
    </row>
  </sheetData>
  <mergeCells count="7">
    <mergeCell ref="A1:C1"/>
    <mergeCell ref="A34:N34"/>
    <mergeCell ref="A3:B3"/>
    <mergeCell ref="C4:N4"/>
    <mergeCell ref="B5:B6"/>
    <mergeCell ref="A8:N8"/>
    <mergeCell ref="A21:N21"/>
  </mergeCells>
  <hyperlinks>
    <hyperlink ref="A1" location="Содержание!A1" display="Вернуться в СОДЕРЖАНИЕ" xr:uid="{19B6F20C-E2CE-4D72-8D11-3B4F95FA8B5E}"/>
  </hyperlinks>
  <pageMargins left="0.59055118110236227" right="0.51181102362204722" top="0.78740157480314965" bottom="0.78740157480314965" header="0.31496062992125984" footer="0.43307086614173229"/>
  <pageSetup paperSize="9" scale="97" firstPageNumber="168" orientation="portrait" useFirstPageNumber="1" r:id="rId1"/>
  <headerFooter alignWithMargins="0">
    <oddFooter>&amp;C&amp;"Times New Roman Cyr,обычный"&amp;9&amp;P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V124"/>
  <sheetViews>
    <sheetView topLeftCell="A31" zoomScaleNormal="100" workbookViewId="0">
      <selection activeCell="P33" sqref="P33"/>
    </sheetView>
  </sheetViews>
  <sheetFormatPr defaultRowHeight="12"/>
  <cols>
    <col min="1" max="1" width="20.28515625" style="6" customWidth="1"/>
    <col min="2" max="2" width="7.85546875" style="6" customWidth="1"/>
    <col min="3" max="3" width="6.5703125" style="6" customWidth="1"/>
    <col min="4" max="9" width="5.28515625" style="6" customWidth="1"/>
    <col min="10" max="10" width="4.85546875" style="6" customWidth="1"/>
    <col min="11" max="13" width="5.28515625" style="6" customWidth="1"/>
    <col min="14" max="219" width="9.140625" style="6"/>
    <col min="220" max="220" width="20.85546875" style="6" customWidth="1"/>
    <col min="221" max="221" width="7.85546875" style="6" customWidth="1"/>
    <col min="222" max="222" width="6.5703125" style="6" customWidth="1"/>
    <col min="223" max="232" width="5.28515625" style="6" customWidth="1"/>
    <col min="233" max="233" width="7.5703125" style="6" customWidth="1"/>
    <col min="234" max="234" width="7.7109375" style="6" customWidth="1"/>
    <col min="235" max="235" width="8.85546875" style="6" customWidth="1"/>
    <col min="236" max="245" width="4.7109375" style="6" customWidth="1"/>
    <col min="246" max="246" width="9.140625" style="6" customWidth="1"/>
    <col min="247" max="260" width="3" style="6" customWidth="1"/>
    <col min="261" max="267" width="9.140625" style="6" customWidth="1"/>
    <col min="268" max="475" width="9.140625" style="6"/>
    <col min="476" max="476" width="20.85546875" style="6" customWidth="1"/>
    <col min="477" max="477" width="7.85546875" style="6" customWidth="1"/>
    <col min="478" max="478" width="6.5703125" style="6" customWidth="1"/>
    <col min="479" max="488" width="5.28515625" style="6" customWidth="1"/>
    <col min="489" max="489" width="7.5703125" style="6" customWidth="1"/>
    <col min="490" max="490" width="7.7109375" style="6" customWidth="1"/>
    <col min="491" max="491" width="8.85546875" style="6" customWidth="1"/>
    <col min="492" max="501" width="4.7109375" style="6" customWidth="1"/>
    <col min="502" max="502" width="9.140625" style="6" customWidth="1"/>
    <col min="503" max="516" width="3" style="6" customWidth="1"/>
    <col min="517" max="523" width="9.140625" style="6" customWidth="1"/>
    <col min="524" max="731" width="9.140625" style="6"/>
    <col min="732" max="732" width="20.85546875" style="6" customWidth="1"/>
    <col min="733" max="733" width="7.85546875" style="6" customWidth="1"/>
    <col min="734" max="734" width="6.5703125" style="6" customWidth="1"/>
    <col min="735" max="744" width="5.28515625" style="6" customWidth="1"/>
    <col min="745" max="745" width="7.5703125" style="6" customWidth="1"/>
    <col min="746" max="746" width="7.7109375" style="6" customWidth="1"/>
    <col min="747" max="747" width="8.85546875" style="6" customWidth="1"/>
    <col min="748" max="757" width="4.7109375" style="6" customWidth="1"/>
    <col min="758" max="758" width="9.140625" style="6" customWidth="1"/>
    <col min="759" max="772" width="3" style="6" customWidth="1"/>
    <col min="773" max="779" width="9.140625" style="6" customWidth="1"/>
    <col min="780" max="987" width="9.140625" style="6"/>
    <col min="988" max="988" width="20.85546875" style="6" customWidth="1"/>
    <col min="989" max="989" width="7.85546875" style="6" customWidth="1"/>
    <col min="990" max="990" width="6.5703125" style="6" customWidth="1"/>
    <col min="991" max="1000" width="5.28515625" style="6" customWidth="1"/>
    <col min="1001" max="1001" width="7.5703125" style="6" customWidth="1"/>
    <col min="1002" max="1002" width="7.7109375" style="6" customWidth="1"/>
    <col min="1003" max="1003" width="8.85546875" style="6" customWidth="1"/>
    <col min="1004" max="1013" width="4.7109375" style="6" customWidth="1"/>
    <col min="1014" max="1014" width="9.140625" style="6" customWidth="1"/>
    <col min="1015" max="1028" width="3" style="6" customWidth="1"/>
    <col min="1029" max="1035" width="9.140625" style="6" customWidth="1"/>
    <col min="1036" max="1243" width="9.140625" style="6"/>
    <col min="1244" max="1244" width="20.85546875" style="6" customWidth="1"/>
    <col min="1245" max="1245" width="7.85546875" style="6" customWidth="1"/>
    <col min="1246" max="1246" width="6.5703125" style="6" customWidth="1"/>
    <col min="1247" max="1256" width="5.28515625" style="6" customWidth="1"/>
    <col min="1257" max="1257" width="7.5703125" style="6" customWidth="1"/>
    <col min="1258" max="1258" width="7.7109375" style="6" customWidth="1"/>
    <col min="1259" max="1259" width="8.85546875" style="6" customWidth="1"/>
    <col min="1260" max="1269" width="4.7109375" style="6" customWidth="1"/>
    <col min="1270" max="1270" width="9.140625" style="6" customWidth="1"/>
    <col min="1271" max="1284" width="3" style="6" customWidth="1"/>
    <col min="1285" max="1291" width="9.140625" style="6" customWidth="1"/>
    <col min="1292" max="1499" width="9.140625" style="6"/>
    <col min="1500" max="1500" width="20.85546875" style="6" customWidth="1"/>
    <col min="1501" max="1501" width="7.85546875" style="6" customWidth="1"/>
    <col min="1502" max="1502" width="6.5703125" style="6" customWidth="1"/>
    <col min="1503" max="1512" width="5.28515625" style="6" customWidth="1"/>
    <col min="1513" max="1513" width="7.5703125" style="6" customWidth="1"/>
    <col min="1514" max="1514" width="7.7109375" style="6" customWidth="1"/>
    <col min="1515" max="1515" width="8.85546875" style="6" customWidth="1"/>
    <col min="1516" max="1525" width="4.7109375" style="6" customWidth="1"/>
    <col min="1526" max="1526" width="9.140625" style="6" customWidth="1"/>
    <col min="1527" max="1540" width="3" style="6" customWidth="1"/>
    <col min="1541" max="1547" width="9.140625" style="6" customWidth="1"/>
    <col min="1548" max="1755" width="9.140625" style="6"/>
    <col min="1756" max="1756" width="20.85546875" style="6" customWidth="1"/>
    <col min="1757" max="1757" width="7.85546875" style="6" customWidth="1"/>
    <col min="1758" max="1758" width="6.5703125" style="6" customWidth="1"/>
    <col min="1759" max="1768" width="5.28515625" style="6" customWidth="1"/>
    <col min="1769" max="1769" width="7.5703125" style="6" customWidth="1"/>
    <col min="1770" max="1770" width="7.7109375" style="6" customWidth="1"/>
    <col min="1771" max="1771" width="8.85546875" style="6" customWidth="1"/>
    <col min="1772" max="1781" width="4.7109375" style="6" customWidth="1"/>
    <col min="1782" max="1782" width="9.140625" style="6" customWidth="1"/>
    <col min="1783" max="1796" width="3" style="6" customWidth="1"/>
    <col min="1797" max="1803" width="9.140625" style="6" customWidth="1"/>
    <col min="1804" max="2011" width="9.140625" style="6"/>
    <col min="2012" max="2012" width="20.85546875" style="6" customWidth="1"/>
    <col min="2013" max="2013" width="7.85546875" style="6" customWidth="1"/>
    <col min="2014" max="2014" width="6.5703125" style="6" customWidth="1"/>
    <col min="2015" max="2024" width="5.28515625" style="6" customWidth="1"/>
    <col min="2025" max="2025" width="7.5703125" style="6" customWidth="1"/>
    <col min="2026" max="2026" width="7.7109375" style="6" customWidth="1"/>
    <col min="2027" max="2027" width="8.85546875" style="6" customWidth="1"/>
    <col min="2028" max="2037" width="4.7109375" style="6" customWidth="1"/>
    <col min="2038" max="2038" width="9.140625" style="6" customWidth="1"/>
    <col min="2039" max="2052" width="3" style="6" customWidth="1"/>
    <col min="2053" max="2059" width="9.140625" style="6" customWidth="1"/>
    <col min="2060" max="2267" width="9.140625" style="6"/>
    <col min="2268" max="2268" width="20.85546875" style="6" customWidth="1"/>
    <col min="2269" max="2269" width="7.85546875" style="6" customWidth="1"/>
    <col min="2270" max="2270" width="6.5703125" style="6" customWidth="1"/>
    <col min="2271" max="2280" width="5.28515625" style="6" customWidth="1"/>
    <col min="2281" max="2281" width="7.5703125" style="6" customWidth="1"/>
    <col min="2282" max="2282" width="7.7109375" style="6" customWidth="1"/>
    <col min="2283" max="2283" width="8.85546875" style="6" customWidth="1"/>
    <col min="2284" max="2293" width="4.7109375" style="6" customWidth="1"/>
    <col min="2294" max="2294" width="9.140625" style="6" customWidth="1"/>
    <col min="2295" max="2308" width="3" style="6" customWidth="1"/>
    <col min="2309" max="2315" width="9.140625" style="6" customWidth="1"/>
    <col min="2316" max="2523" width="9.140625" style="6"/>
    <col min="2524" max="2524" width="20.85546875" style="6" customWidth="1"/>
    <col min="2525" max="2525" width="7.85546875" style="6" customWidth="1"/>
    <col min="2526" max="2526" width="6.5703125" style="6" customWidth="1"/>
    <col min="2527" max="2536" width="5.28515625" style="6" customWidth="1"/>
    <col min="2537" max="2537" width="7.5703125" style="6" customWidth="1"/>
    <col min="2538" max="2538" width="7.7109375" style="6" customWidth="1"/>
    <col min="2539" max="2539" width="8.85546875" style="6" customWidth="1"/>
    <col min="2540" max="2549" width="4.7109375" style="6" customWidth="1"/>
    <col min="2550" max="2550" width="9.140625" style="6" customWidth="1"/>
    <col min="2551" max="2564" width="3" style="6" customWidth="1"/>
    <col min="2565" max="2571" width="9.140625" style="6" customWidth="1"/>
    <col min="2572" max="2779" width="9.140625" style="6"/>
    <col min="2780" max="2780" width="20.85546875" style="6" customWidth="1"/>
    <col min="2781" max="2781" width="7.85546875" style="6" customWidth="1"/>
    <col min="2782" max="2782" width="6.5703125" style="6" customWidth="1"/>
    <col min="2783" max="2792" width="5.28515625" style="6" customWidth="1"/>
    <col min="2793" max="2793" width="7.5703125" style="6" customWidth="1"/>
    <col min="2794" max="2794" width="7.7109375" style="6" customWidth="1"/>
    <col min="2795" max="2795" width="8.85546875" style="6" customWidth="1"/>
    <col min="2796" max="2805" width="4.7109375" style="6" customWidth="1"/>
    <col min="2806" max="2806" width="9.140625" style="6" customWidth="1"/>
    <col min="2807" max="2820" width="3" style="6" customWidth="1"/>
    <col min="2821" max="2827" width="9.140625" style="6" customWidth="1"/>
    <col min="2828" max="3035" width="9.140625" style="6"/>
    <col min="3036" max="3036" width="20.85546875" style="6" customWidth="1"/>
    <col min="3037" max="3037" width="7.85546875" style="6" customWidth="1"/>
    <col min="3038" max="3038" width="6.5703125" style="6" customWidth="1"/>
    <col min="3039" max="3048" width="5.28515625" style="6" customWidth="1"/>
    <col min="3049" max="3049" width="7.5703125" style="6" customWidth="1"/>
    <col min="3050" max="3050" width="7.7109375" style="6" customWidth="1"/>
    <col min="3051" max="3051" width="8.85546875" style="6" customWidth="1"/>
    <col min="3052" max="3061" width="4.7109375" style="6" customWidth="1"/>
    <col min="3062" max="3062" width="9.140625" style="6" customWidth="1"/>
    <col min="3063" max="3076" width="3" style="6" customWidth="1"/>
    <col min="3077" max="3083" width="9.140625" style="6" customWidth="1"/>
    <col min="3084" max="3291" width="9.140625" style="6"/>
    <col min="3292" max="3292" width="20.85546875" style="6" customWidth="1"/>
    <col min="3293" max="3293" width="7.85546875" style="6" customWidth="1"/>
    <col min="3294" max="3294" width="6.5703125" style="6" customWidth="1"/>
    <col min="3295" max="3304" width="5.28515625" style="6" customWidth="1"/>
    <col min="3305" max="3305" width="7.5703125" style="6" customWidth="1"/>
    <col min="3306" max="3306" width="7.7109375" style="6" customWidth="1"/>
    <col min="3307" max="3307" width="8.85546875" style="6" customWidth="1"/>
    <col min="3308" max="3317" width="4.7109375" style="6" customWidth="1"/>
    <col min="3318" max="3318" width="9.140625" style="6" customWidth="1"/>
    <col min="3319" max="3332" width="3" style="6" customWidth="1"/>
    <col min="3333" max="3339" width="9.140625" style="6" customWidth="1"/>
    <col min="3340" max="3547" width="9.140625" style="6"/>
    <col min="3548" max="3548" width="20.85546875" style="6" customWidth="1"/>
    <col min="3549" max="3549" width="7.85546875" style="6" customWidth="1"/>
    <col min="3550" max="3550" width="6.5703125" style="6" customWidth="1"/>
    <col min="3551" max="3560" width="5.28515625" style="6" customWidth="1"/>
    <col min="3561" max="3561" width="7.5703125" style="6" customWidth="1"/>
    <col min="3562" max="3562" width="7.7109375" style="6" customWidth="1"/>
    <col min="3563" max="3563" width="8.85546875" style="6" customWidth="1"/>
    <col min="3564" max="3573" width="4.7109375" style="6" customWidth="1"/>
    <col min="3574" max="3574" width="9.140625" style="6" customWidth="1"/>
    <col min="3575" max="3588" width="3" style="6" customWidth="1"/>
    <col min="3589" max="3595" width="9.140625" style="6" customWidth="1"/>
    <col min="3596" max="3803" width="9.140625" style="6"/>
    <col min="3804" max="3804" width="20.85546875" style="6" customWidth="1"/>
    <col min="3805" max="3805" width="7.85546875" style="6" customWidth="1"/>
    <col min="3806" max="3806" width="6.5703125" style="6" customWidth="1"/>
    <col min="3807" max="3816" width="5.28515625" style="6" customWidth="1"/>
    <col min="3817" max="3817" width="7.5703125" style="6" customWidth="1"/>
    <col min="3818" max="3818" width="7.7109375" style="6" customWidth="1"/>
    <col min="3819" max="3819" width="8.85546875" style="6" customWidth="1"/>
    <col min="3820" max="3829" width="4.7109375" style="6" customWidth="1"/>
    <col min="3830" max="3830" width="9.140625" style="6" customWidth="1"/>
    <col min="3831" max="3844" width="3" style="6" customWidth="1"/>
    <col min="3845" max="3851" width="9.140625" style="6" customWidth="1"/>
    <col min="3852" max="4059" width="9.140625" style="6"/>
    <col min="4060" max="4060" width="20.85546875" style="6" customWidth="1"/>
    <col min="4061" max="4061" width="7.85546875" style="6" customWidth="1"/>
    <col min="4062" max="4062" width="6.5703125" style="6" customWidth="1"/>
    <col min="4063" max="4072" width="5.28515625" style="6" customWidth="1"/>
    <col min="4073" max="4073" width="7.5703125" style="6" customWidth="1"/>
    <col min="4074" max="4074" width="7.7109375" style="6" customWidth="1"/>
    <col min="4075" max="4075" width="8.85546875" style="6" customWidth="1"/>
    <col min="4076" max="4085" width="4.7109375" style="6" customWidth="1"/>
    <col min="4086" max="4086" width="9.140625" style="6" customWidth="1"/>
    <col min="4087" max="4100" width="3" style="6" customWidth="1"/>
    <col min="4101" max="4107" width="9.140625" style="6" customWidth="1"/>
    <col min="4108" max="4315" width="9.140625" style="6"/>
    <col min="4316" max="4316" width="20.85546875" style="6" customWidth="1"/>
    <col min="4317" max="4317" width="7.85546875" style="6" customWidth="1"/>
    <col min="4318" max="4318" width="6.5703125" style="6" customWidth="1"/>
    <col min="4319" max="4328" width="5.28515625" style="6" customWidth="1"/>
    <col min="4329" max="4329" width="7.5703125" style="6" customWidth="1"/>
    <col min="4330" max="4330" width="7.7109375" style="6" customWidth="1"/>
    <col min="4331" max="4331" width="8.85546875" style="6" customWidth="1"/>
    <col min="4332" max="4341" width="4.7109375" style="6" customWidth="1"/>
    <col min="4342" max="4342" width="9.140625" style="6" customWidth="1"/>
    <col min="4343" max="4356" width="3" style="6" customWidth="1"/>
    <col min="4357" max="4363" width="9.140625" style="6" customWidth="1"/>
    <col min="4364" max="4571" width="9.140625" style="6"/>
    <col min="4572" max="4572" width="20.85546875" style="6" customWidth="1"/>
    <col min="4573" max="4573" width="7.85546875" style="6" customWidth="1"/>
    <col min="4574" max="4574" width="6.5703125" style="6" customWidth="1"/>
    <col min="4575" max="4584" width="5.28515625" style="6" customWidth="1"/>
    <col min="4585" max="4585" width="7.5703125" style="6" customWidth="1"/>
    <col min="4586" max="4586" width="7.7109375" style="6" customWidth="1"/>
    <col min="4587" max="4587" width="8.85546875" style="6" customWidth="1"/>
    <col min="4588" max="4597" width="4.7109375" style="6" customWidth="1"/>
    <col min="4598" max="4598" width="9.140625" style="6" customWidth="1"/>
    <col min="4599" max="4612" width="3" style="6" customWidth="1"/>
    <col min="4613" max="4619" width="9.140625" style="6" customWidth="1"/>
    <col min="4620" max="4827" width="9.140625" style="6"/>
    <col min="4828" max="4828" width="20.85546875" style="6" customWidth="1"/>
    <col min="4829" max="4829" width="7.85546875" style="6" customWidth="1"/>
    <col min="4830" max="4830" width="6.5703125" style="6" customWidth="1"/>
    <col min="4831" max="4840" width="5.28515625" style="6" customWidth="1"/>
    <col min="4841" max="4841" width="7.5703125" style="6" customWidth="1"/>
    <col min="4842" max="4842" width="7.7109375" style="6" customWidth="1"/>
    <col min="4843" max="4843" width="8.85546875" style="6" customWidth="1"/>
    <col min="4844" max="4853" width="4.7109375" style="6" customWidth="1"/>
    <col min="4854" max="4854" width="9.140625" style="6" customWidth="1"/>
    <col min="4855" max="4868" width="3" style="6" customWidth="1"/>
    <col min="4869" max="4875" width="9.140625" style="6" customWidth="1"/>
    <col min="4876" max="5083" width="9.140625" style="6"/>
    <col min="5084" max="5084" width="20.85546875" style="6" customWidth="1"/>
    <col min="5085" max="5085" width="7.85546875" style="6" customWidth="1"/>
    <col min="5086" max="5086" width="6.5703125" style="6" customWidth="1"/>
    <col min="5087" max="5096" width="5.28515625" style="6" customWidth="1"/>
    <col min="5097" max="5097" width="7.5703125" style="6" customWidth="1"/>
    <col min="5098" max="5098" width="7.7109375" style="6" customWidth="1"/>
    <col min="5099" max="5099" width="8.85546875" style="6" customWidth="1"/>
    <col min="5100" max="5109" width="4.7109375" style="6" customWidth="1"/>
    <col min="5110" max="5110" width="9.140625" style="6" customWidth="1"/>
    <col min="5111" max="5124" width="3" style="6" customWidth="1"/>
    <col min="5125" max="5131" width="9.140625" style="6" customWidth="1"/>
    <col min="5132" max="5339" width="9.140625" style="6"/>
    <col min="5340" max="5340" width="20.85546875" style="6" customWidth="1"/>
    <col min="5341" max="5341" width="7.85546875" style="6" customWidth="1"/>
    <col min="5342" max="5342" width="6.5703125" style="6" customWidth="1"/>
    <col min="5343" max="5352" width="5.28515625" style="6" customWidth="1"/>
    <col min="5353" max="5353" width="7.5703125" style="6" customWidth="1"/>
    <col min="5354" max="5354" width="7.7109375" style="6" customWidth="1"/>
    <col min="5355" max="5355" width="8.85546875" style="6" customWidth="1"/>
    <col min="5356" max="5365" width="4.7109375" style="6" customWidth="1"/>
    <col min="5366" max="5366" width="9.140625" style="6" customWidth="1"/>
    <col min="5367" max="5380" width="3" style="6" customWidth="1"/>
    <col min="5381" max="5387" width="9.140625" style="6" customWidth="1"/>
    <col min="5388" max="5595" width="9.140625" style="6"/>
    <col min="5596" max="5596" width="20.85546875" style="6" customWidth="1"/>
    <col min="5597" max="5597" width="7.85546875" style="6" customWidth="1"/>
    <col min="5598" max="5598" width="6.5703125" style="6" customWidth="1"/>
    <col min="5599" max="5608" width="5.28515625" style="6" customWidth="1"/>
    <col min="5609" max="5609" width="7.5703125" style="6" customWidth="1"/>
    <col min="5610" max="5610" width="7.7109375" style="6" customWidth="1"/>
    <col min="5611" max="5611" width="8.85546875" style="6" customWidth="1"/>
    <col min="5612" max="5621" width="4.7109375" style="6" customWidth="1"/>
    <col min="5622" max="5622" width="9.140625" style="6" customWidth="1"/>
    <col min="5623" max="5636" width="3" style="6" customWidth="1"/>
    <col min="5637" max="5643" width="9.140625" style="6" customWidth="1"/>
    <col min="5644" max="5851" width="9.140625" style="6"/>
    <col min="5852" max="5852" width="20.85546875" style="6" customWidth="1"/>
    <col min="5853" max="5853" width="7.85546875" style="6" customWidth="1"/>
    <col min="5854" max="5854" width="6.5703125" style="6" customWidth="1"/>
    <col min="5855" max="5864" width="5.28515625" style="6" customWidth="1"/>
    <col min="5865" max="5865" width="7.5703125" style="6" customWidth="1"/>
    <col min="5866" max="5866" width="7.7109375" style="6" customWidth="1"/>
    <col min="5867" max="5867" width="8.85546875" style="6" customWidth="1"/>
    <col min="5868" max="5877" width="4.7109375" style="6" customWidth="1"/>
    <col min="5878" max="5878" width="9.140625" style="6" customWidth="1"/>
    <col min="5879" max="5892" width="3" style="6" customWidth="1"/>
    <col min="5893" max="5899" width="9.140625" style="6" customWidth="1"/>
    <col min="5900" max="6107" width="9.140625" style="6"/>
    <col min="6108" max="6108" width="20.85546875" style="6" customWidth="1"/>
    <col min="6109" max="6109" width="7.85546875" style="6" customWidth="1"/>
    <col min="6110" max="6110" width="6.5703125" style="6" customWidth="1"/>
    <col min="6111" max="6120" width="5.28515625" style="6" customWidth="1"/>
    <col min="6121" max="6121" width="7.5703125" style="6" customWidth="1"/>
    <col min="6122" max="6122" width="7.7109375" style="6" customWidth="1"/>
    <col min="6123" max="6123" width="8.85546875" style="6" customWidth="1"/>
    <col min="6124" max="6133" width="4.7109375" style="6" customWidth="1"/>
    <col min="6134" max="6134" width="9.140625" style="6" customWidth="1"/>
    <col min="6135" max="6148" width="3" style="6" customWidth="1"/>
    <col min="6149" max="6155" width="9.140625" style="6" customWidth="1"/>
    <col min="6156" max="6363" width="9.140625" style="6"/>
    <col min="6364" max="6364" width="20.85546875" style="6" customWidth="1"/>
    <col min="6365" max="6365" width="7.85546875" style="6" customWidth="1"/>
    <col min="6366" max="6366" width="6.5703125" style="6" customWidth="1"/>
    <col min="6367" max="6376" width="5.28515625" style="6" customWidth="1"/>
    <col min="6377" max="6377" width="7.5703125" style="6" customWidth="1"/>
    <col min="6378" max="6378" width="7.7109375" style="6" customWidth="1"/>
    <col min="6379" max="6379" width="8.85546875" style="6" customWidth="1"/>
    <col min="6380" max="6389" width="4.7109375" style="6" customWidth="1"/>
    <col min="6390" max="6390" width="9.140625" style="6" customWidth="1"/>
    <col min="6391" max="6404" width="3" style="6" customWidth="1"/>
    <col min="6405" max="6411" width="9.140625" style="6" customWidth="1"/>
    <col min="6412" max="6619" width="9.140625" style="6"/>
    <col min="6620" max="6620" width="20.85546875" style="6" customWidth="1"/>
    <col min="6621" max="6621" width="7.85546875" style="6" customWidth="1"/>
    <col min="6622" max="6622" width="6.5703125" style="6" customWidth="1"/>
    <col min="6623" max="6632" width="5.28515625" style="6" customWidth="1"/>
    <col min="6633" max="6633" width="7.5703125" style="6" customWidth="1"/>
    <col min="6634" max="6634" width="7.7109375" style="6" customWidth="1"/>
    <col min="6635" max="6635" width="8.85546875" style="6" customWidth="1"/>
    <col min="6636" max="6645" width="4.7109375" style="6" customWidth="1"/>
    <col min="6646" max="6646" width="9.140625" style="6" customWidth="1"/>
    <col min="6647" max="6660" width="3" style="6" customWidth="1"/>
    <col min="6661" max="6667" width="9.140625" style="6" customWidth="1"/>
    <col min="6668" max="6875" width="9.140625" style="6"/>
    <col min="6876" max="6876" width="20.85546875" style="6" customWidth="1"/>
    <col min="6877" max="6877" width="7.85546875" style="6" customWidth="1"/>
    <col min="6878" max="6878" width="6.5703125" style="6" customWidth="1"/>
    <col min="6879" max="6888" width="5.28515625" style="6" customWidth="1"/>
    <col min="6889" max="6889" width="7.5703125" style="6" customWidth="1"/>
    <col min="6890" max="6890" width="7.7109375" style="6" customWidth="1"/>
    <col min="6891" max="6891" width="8.85546875" style="6" customWidth="1"/>
    <col min="6892" max="6901" width="4.7109375" style="6" customWidth="1"/>
    <col min="6902" max="6902" width="9.140625" style="6" customWidth="1"/>
    <col min="6903" max="6916" width="3" style="6" customWidth="1"/>
    <col min="6917" max="6923" width="9.140625" style="6" customWidth="1"/>
    <col min="6924" max="7131" width="9.140625" style="6"/>
    <col min="7132" max="7132" width="20.85546875" style="6" customWidth="1"/>
    <col min="7133" max="7133" width="7.85546875" style="6" customWidth="1"/>
    <col min="7134" max="7134" width="6.5703125" style="6" customWidth="1"/>
    <col min="7135" max="7144" width="5.28515625" style="6" customWidth="1"/>
    <col min="7145" max="7145" width="7.5703125" style="6" customWidth="1"/>
    <col min="7146" max="7146" width="7.7109375" style="6" customWidth="1"/>
    <col min="7147" max="7147" width="8.85546875" style="6" customWidth="1"/>
    <col min="7148" max="7157" width="4.7109375" style="6" customWidth="1"/>
    <col min="7158" max="7158" width="9.140625" style="6" customWidth="1"/>
    <col min="7159" max="7172" width="3" style="6" customWidth="1"/>
    <col min="7173" max="7179" width="9.140625" style="6" customWidth="1"/>
    <col min="7180" max="7387" width="9.140625" style="6"/>
    <col min="7388" max="7388" width="20.85546875" style="6" customWidth="1"/>
    <col min="7389" max="7389" width="7.85546875" style="6" customWidth="1"/>
    <col min="7390" max="7390" width="6.5703125" style="6" customWidth="1"/>
    <col min="7391" max="7400" width="5.28515625" style="6" customWidth="1"/>
    <col min="7401" max="7401" width="7.5703125" style="6" customWidth="1"/>
    <col min="7402" max="7402" width="7.7109375" style="6" customWidth="1"/>
    <col min="7403" max="7403" width="8.85546875" style="6" customWidth="1"/>
    <col min="7404" max="7413" width="4.7109375" style="6" customWidth="1"/>
    <col min="7414" max="7414" width="9.140625" style="6" customWidth="1"/>
    <col min="7415" max="7428" width="3" style="6" customWidth="1"/>
    <col min="7429" max="7435" width="9.140625" style="6" customWidth="1"/>
    <col min="7436" max="7643" width="9.140625" style="6"/>
    <col min="7644" max="7644" width="20.85546875" style="6" customWidth="1"/>
    <col min="7645" max="7645" width="7.85546875" style="6" customWidth="1"/>
    <col min="7646" max="7646" width="6.5703125" style="6" customWidth="1"/>
    <col min="7647" max="7656" width="5.28515625" style="6" customWidth="1"/>
    <col min="7657" max="7657" width="7.5703125" style="6" customWidth="1"/>
    <col min="7658" max="7658" width="7.7109375" style="6" customWidth="1"/>
    <col min="7659" max="7659" width="8.85546875" style="6" customWidth="1"/>
    <col min="7660" max="7669" width="4.7109375" style="6" customWidth="1"/>
    <col min="7670" max="7670" width="9.140625" style="6" customWidth="1"/>
    <col min="7671" max="7684" width="3" style="6" customWidth="1"/>
    <col min="7685" max="7691" width="9.140625" style="6" customWidth="1"/>
    <col min="7692" max="7899" width="9.140625" style="6"/>
    <col min="7900" max="7900" width="20.85546875" style="6" customWidth="1"/>
    <col min="7901" max="7901" width="7.85546875" style="6" customWidth="1"/>
    <col min="7902" max="7902" width="6.5703125" style="6" customWidth="1"/>
    <col min="7903" max="7912" width="5.28515625" style="6" customWidth="1"/>
    <col min="7913" max="7913" width="7.5703125" style="6" customWidth="1"/>
    <col min="7914" max="7914" width="7.7109375" style="6" customWidth="1"/>
    <col min="7915" max="7915" width="8.85546875" style="6" customWidth="1"/>
    <col min="7916" max="7925" width="4.7109375" style="6" customWidth="1"/>
    <col min="7926" max="7926" width="9.140625" style="6" customWidth="1"/>
    <col min="7927" max="7940" width="3" style="6" customWidth="1"/>
    <col min="7941" max="7947" width="9.140625" style="6" customWidth="1"/>
    <col min="7948" max="8155" width="9.140625" style="6"/>
    <col min="8156" max="8156" width="20.85546875" style="6" customWidth="1"/>
    <col min="8157" max="8157" width="7.85546875" style="6" customWidth="1"/>
    <col min="8158" max="8158" width="6.5703125" style="6" customWidth="1"/>
    <col min="8159" max="8168" width="5.28515625" style="6" customWidth="1"/>
    <col min="8169" max="8169" width="7.5703125" style="6" customWidth="1"/>
    <col min="8170" max="8170" width="7.7109375" style="6" customWidth="1"/>
    <col min="8171" max="8171" width="8.85546875" style="6" customWidth="1"/>
    <col min="8172" max="8181" width="4.7109375" style="6" customWidth="1"/>
    <col min="8182" max="8182" width="9.140625" style="6" customWidth="1"/>
    <col min="8183" max="8196" width="3" style="6" customWidth="1"/>
    <col min="8197" max="8203" width="9.140625" style="6" customWidth="1"/>
    <col min="8204" max="8411" width="9.140625" style="6"/>
    <col min="8412" max="8412" width="20.85546875" style="6" customWidth="1"/>
    <col min="8413" max="8413" width="7.85546875" style="6" customWidth="1"/>
    <col min="8414" max="8414" width="6.5703125" style="6" customWidth="1"/>
    <col min="8415" max="8424" width="5.28515625" style="6" customWidth="1"/>
    <col min="8425" max="8425" width="7.5703125" style="6" customWidth="1"/>
    <col min="8426" max="8426" width="7.7109375" style="6" customWidth="1"/>
    <col min="8427" max="8427" width="8.85546875" style="6" customWidth="1"/>
    <col min="8428" max="8437" width="4.7109375" style="6" customWidth="1"/>
    <col min="8438" max="8438" width="9.140625" style="6" customWidth="1"/>
    <col min="8439" max="8452" width="3" style="6" customWidth="1"/>
    <col min="8453" max="8459" width="9.140625" style="6" customWidth="1"/>
    <col min="8460" max="8667" width="9.140625" style="6"/>
    <col min="8668" max="8668" width="20.85546875" style="6" customWidth="1"/>
    <col min="8669" max="8669" width="7.85546875" style="6" customWidth="1"/>
    <col min="8670" max="8670" width="6.5703125" style="6" customWidth="1"/>
    <col min="8671" max="8680" width="5.28515625" style="6" customWidth="1"/>
    <col min="8681" max="8681" width="7.5703125" style="6" customWidth="1"/>
    <col min="8682" max="8682" width="7.7109375" style="6" customWidth="1"/>
    <col min="8683" max="8683" width="8.85546875" style="6" customWidth="1"/>
    <col min="8684" max="8693" width="4.7109375" style="6" customWidth="1"/>
    <col min="8694" max="8694" width="9.140625" style="6" customWidth="1"/>
    <col min="8695" max="8708" width="3" style="6" customWidth="1"/>
    <col min="8709" max="8715" width="9.140625" style="6" customWidth="1"/>
    <col min="8716" max="8923" width="9.140625" style="6"/>
    <col min="8924" max="8924" width="20.85546875" style="6" customWidth="1"/>
    <col min="8925" max="8925" width="7.85546875" style="6" customWidth="1"/>
    <col min="8926" max="8926" width="6.5703125" style="6" customWidth="1"/>
    <col min="8927" max="8936" width="5.28515625" style="6" customWidth="1"/>
    <col min="8937" max="8937" width="7.5703125" style="6" customWidth="1"/>
    <col min="8938" max="8938" width="7.7109375" style="6" customWidth="1"/>
    <col min="8939" max="8939" width="8.85546875" style="6" customWidth="1"/>
    <col min="8940" max="8949" width="4.7109375" style="6" customWidth="1"/>
    <col min="8950" max="8950" width="9.140625" style="6" customWidth="1"/>
    <col min="8951" max="8964" width="3" style="6" customWidth="1"/>
    <col min="8965" max="8971" width="9.140625" style="6" customWidth="1"/>
    <col min="8972" max="9179" width="9.140625" style="6"/>
    <col min="9180" max="9180" width="20.85546875" style="6" customWidth="1"/>
    <col min="9181" max="9181" width="7.85546875" style="6" customWidth="1"/>
    <col min="9182" max="9182" width="6.5703125" style="6" customWidth="1"/>
    <col min="9183" max="9192" width="5.28515625" style="6" customWidth="1"/>
    <col min="9193" max="9193" width="7.5703125" style="6" customWidth="1"/>
    <col min="9194" max="9194" width="7.7109375" style="6" customWidth="1"/>
    <col min="9195" max="9195" width="8.85546875" style="6" customWidth="1"/>
    <col min="9196" max="9205" width="4.7109375" style="6" customWidth="1"/>
    <col min="9206" max="9206" width="9.140625" style="6" customWidth="1"/>
    <col min="9207" max="9220" width="3" style="6" customWidth="1"/>
    <col min="9221" max="9227" width="9.140625" style="6" customWidth="1"/>
    <col min="9228" max="9435" width="9.140625" style="6"/>
    <col min="9436" max="9436" width="20.85546875" style="6" customWidth="1"/>
    <col min="9437" max="9437" width="7.85546875" style="6" customWidth="1"/>
    <col min="9438" max="9438" width="6.5703125" style="6" customWidth="1"/>
    <col min="9439" max="9448" width="5.28515625" style="6" customWidth="1"/>
    <col min="9449" max="9449" width="7.5703125" style="6" customWidth="1"/>
    <col min="9450" max="9450" width="7.7109375" style="6" customWidth="1"/>
    <col min="9451" max="9451" width="8.85546875" style="6" customWidth="1"/>
    <col min="9452" max="9461" width="4.7109375" style="6" customWidth="1"/>
    <col min="9462" max="9462" width="9.140625" style="6" customWidth="1"/>
    <col min="9463" max="9476" width="3" style="6" customWidth="1"/>
    <col min="9477" max="9483" width="9.140625" style="6" customWidth="1"/>
    <col min="9484" max="9691" width="9.140625" style="6"/>
    <col min="9692" max="9692" width="20.85546875" style="6" customWidth="1"/>
    <col min="9693" max="9693" width="7.85546875" style="6" customWidth="1"/>
    <col min="9694" max="9694" width="6.5703125" style="6" customWidth="1"/>
    <col min="9695" max="9704" width="5.28515625" style="6" customWidth="1"/>
    <col min="9705" max="9705" width="7.5703125" style="6" customWidth="1"/>
    <col min="9706" max="9706" width="7.7109375" style="6" customWidth="1"/>
    <col min="9707" max="9707" width="8.85546875" style="6" customWidth="1"/>
    <col min="9708" max="9717" width="4.7109375" style="6" customWidth="1"/>
    <col min="9718" max="9718" width="9.140625" style="6" customWidth="1"/>
    <col min="9719" max="9732" width="3" style="6" customWidth="1"/>
    <col min="9733" max="9739" width="9.140625" style="6" customWidth="1"/>
    <col min="9740" max="9947" width="9.140625" style="6"/>
    <col min="9948" max="9948" width="20.85546875" style="6" customWidth="1"/>
    <col min="9949" max="9949" width="7.85546875" style="6" customWidth="1"/>
    <col min="9950" max="9950" width="6.5703125" style="6" customWidth="1"/>
    <col min="9951" max="9960" width="5.28515625" style="6" customWidth="1"/>
    <col min="9961" max="9961" width="7.5703125" style="6" customWidth="1"/>
    <col min="9962" max="9962" width="7.7109375" style="6" customWidth="1"/>
    <col min="9963" max="9963" width="8.85546875" style="6" customWidth="1"/>
    <col min="9964" max="9973" width="4.7109375" style="6" customWidth="1"/>
    <col min="9974" max="9974" width="9.140625" style="6" customWidth="1"/>
    <col min="9975" max="9988" width="3" style="6" customWidth="1"/>
    <col min="9989" max="9995" width="9.140625" style="6" customWidth="1"/>
    <col min="9996" max="10203" width="9.140625" style="6"/>
    <col min="10204" max="10204" width="20.85546875" style="6" customWidth="1"/>
    <col min="10205" max="10205" width="7.85546875" style="6" customWidth="1"/>
    <col min="10206" max="10206" width="6.5703125" style="6" customWidth="1"/>
    <col min="10207" max="10216" width="5.28515625" style="6" customWidth="1"/>
    <col min="10217" max="10217" width="7.5703125" style="6" customWidth="1"/>
    <col min="10218" max="10218" width="7.7109375" style="6" customWidth="1"/>
    <col min="10219" max="10219" width="8.85546875" style="6" customWidth="1"/>
    <col min="10220" max="10229" width="4.7109375" style="6" customWidth="1"/>
    <col min="10230" max="10230" width="9.140625" style="6" customWidth="1"/>
    <col min="10231" max="10244" width="3" style="6" customWidth="1"/>
    <col min="10245" max="10251" width="9.140625" style="6" customWidth="1"/>
    <col min="10252" max="10459" width="9.140625" style="6"/>
    <col min="10460" max="10460" width="20.85546875" style="6" customWidth="1"/>
    <col min="10461" max="10461" width="7.85546875" style="6" customWidth="1"/>
    <col min="10462" max="10462" width="6.5703125" style="6" customWidth="1"/>
    <col min="10463" max="10472" width="5.28515625" style="6" customWidth="1"/>
    <col min="10473" max="10473" width="7.5703125" style="6" customWidth="1"/>
    <col min="10474" max="10474" width="7.7109375" style="6" customWidth="1"/>
    <col min="10475" max="10475" width="8.85546875" style="6" customWidth="1"/>
    <col min="10476" max="10485" width="4.7109375" style="6" customWidth="1"/>
    <col min="10486" max="10486" width="9.140625" style="6" customWidth="1"/>
    <col min="10487" max="10500" width="3" style="6" customWidth="1"/>
    <col min="10501" max="10507" width="9.140625" style="6" customWidth="1"/>
    <col min="10508" max="10715" width="9.140625" style="6"/>
    <col min="10716" max="10716" width="20.85546875" style="6" customWidth="1"/>
    <col min="10717" max="10717" width="7.85546875" style="6" customWidth="1"/>
    <col min="10718" max="10718" width="6.5703125" style="6" customWidth="1"/>
    <col min="10719" max="10728" width="5.28515625" style="6" customWidth="1"/>
    <col min="10729" max="10729" width="7.5703125" style="6" customWidth="1"/>
    <col min="10730" max="10730" width="7.7109375" style="6" customWidth="1"/>
    <col min="10731" max="10731" width="8.85546875" style="6" customWidth="1"/>
    <col min="10732" max="10741" width="4.7109375" style="6" customWidth="1"/>
    <col min="10742" max="10742" width="9.140625" style="6" customWidth="1"/>
    <col min="10743" max="10756" width="3" style="6" customWidth="1"/>
    <col min="10757" max="10763" width="9.140625" style="6" customWidth="1"/>
    <col min="10764" max="10971" width="9.140625" style="6"/>
    <col min="10972" max="10972" width="20.85546875" style="6" customWidth="1"/>
    <col min="10973" max="10973" width="7.85546875" style="6" customWidth="1"/>
    <col min="10974" max="10974" width="6.5703125" style="6" customWidth="1"/>
    <col min="10975" max="10984" width="5.28515625" style="6" customWidth="1"/>
    <col min="10985" max="10985" width="7.5703125" style="6" customWidth="1"/>
    <col min="10986" max="10986" width="7.7109375" style="6" customWidth="1"/>
    <col min="10987" max="10987" width="8.85546875" style="6" customWidth="1"/>
    <col min="10988" max="10997" width="4.7109375" style="6" customWidth="1"/>
    <col min="10998" max="10998" width="9.140625" style="6" customWidth="1"/>
    <col min="10999" max="11012" width="3" style="6" customWidth="1"/>
    <col min="11013" max="11019" width="9.140625" style="6" customWidth="1"/>
    <col min="11020" max="11227" width="9.140625" style="6"/>
    <col min="11228" max="11228" width="20.85546875" style="6" customWidth="1"/>
    <col min="11229" max="11229" width="7.85546875" style="6" customWidth="1"/>
    <col min="11230" max="11230" width="6.5703125" style="6" customWidth="1"/>
    <col min="11231" max="11240" width="5.28515625" style="6" customWidth="1"/>
    <col min="11241" max="11241" width="7.5703125" style="6" customWidth="1"/>
    <col min="11242" max="11242" width="7.7109375" style="6" customWidth="1"/>
    <col min="11243" max="11243" width="8.85546875" style="6" customWidth="1"/>
    <col min="11244" max="11253" width="4.7109375" style="6" customWidth="1"/>
    <col min="11254" max="11254" width="9.140625" style="6" customWidth="1"/>
    <col min="11255" max="11268" width="3" style="6" customWidth="1"/>
    <col min="11269" max="11275" width="9.140625" style="6" customWidth="1"/>
    <col min="11276" max="11483" width="9.140625" style="6"/>
    <col min="11484" max="11484" width="20.85546875" style="6" customWidth="1"/>
    <col min="11485" max="11485" width="7.85546875" style="6" customWidth="1"/>
    <col min="11486" max="11486" width="6.5703125" style="6" customWidth="1"/>
    <col min="11487" max="11496" width="5.28515625" style="6" customWidth="1"/>
    <col min="11497" max="11497" width="7.5703125" style="6" customWidth="1"/>
    <col min="11498" max="11498" width="7.7109375" style="6" customWidth="1"/>
    <col min="11499" max="11499" width="8.85546875" style="6" customWidth="1"/>
    <col min="11500" max="11509" width="4.7109375" style="6" customWidth="1"/>
    <col min="11510" max="11510" width="9.140625" style="6" customWidth="1"/>
    <col min="11511" max="11524" width="3" style="6" customWidth="1"/>
    <col min="11525" max="11531" width="9.140625" style="6" customWidth="1"/>
    <col min="11532" max="11739" width="9.140625" style="6"/>
    <col min="11740" max="11740" width="20.85546875" style="6" customWidth="1"/>
    <col min="11741" max="11741" width="7.85546875" style="6" customWidth="1"/>
    <col min="11742" max="11742" width="6.5703125" style="6" customWidth="1"/>
    <col min="11743" max="11752" width="5.28515625" style="6" customWidth="1"/>
    <col min="11753" max="11753" width="7.5703125" style="6" customWidth="1"/>
    <col min="11754" max="11754" width="7.7109375" style="6" customWidth="1"/>
    <col min="11755" max="11755" width="8.85546875" style="6" customWidth="1"/>
    <col min="11756" max="11765" width="4.7109375" style="6" customWidth="1"/>
    <col min="11766" max="11766" width="9.140625" style="6" customWidth="1"/>
    <col min="11767" max="11780" width="3" style="6" customWidth="1"/>
    <col min="11781" max="11787" width="9.140625" style="6" customWidth="1"/>
    <col min="11788" max="11995" width="9.140625" style="6"/>
    <col min="11996" max="11996" width="20.85546875" style="6" customWidth="1"/>
    <col min="11997" max="11997" width="7.85546875" style="6" customWidth="1"/>
    <col min="11998" max="11998" width="6.5703125" style="6" customWidth="1"/>
    <col min="11999" max="12008" width="5.28515625" style="6" customWidth="1"/>
    <col min="12009" max="12009" width="7.5703125" style="6" customWidth="1"/>
    <col min="12010" max="12010" width="7.7109375" style="6" customWidth="1"/>
    <col min="12011" max="12011" width="8.85546875" style="6" customWidth="1"/>
    <col min="12012" max="12021" width="4.7109375" style="6" customWidth="1"/>
    <col min="12022" max="12022" width="9.140625" style="6" customWidth="1"/>
    <col min="12023" max="12036" width="3" style="6" customWidth="1"/>
    <col min="12037" max="12043" width="9.140625" style="6" customWidth="1"/>
    <col min="12044" max="12251" width="9.140625" style="6"/>
    <col min="12252" max="12252" width="20.85546875" style="6" customWidth="1"/>
    <col min="12253" max="12253" width="7.85546875" style="6" customWidth="1"/>
    <col min="12254" max="12254" width="6.5703125" style="6" customWidth="1"/>
    <col min="12255" max="12264" width="5.28515625" style="6" customWidth="1"/>
    <col min="12265" max="12265" width="7.5703125" style="6" customWidth="1"/>
    <col min="12266" max="12266" width="7.7109375" style="6" customWidth="1"/>
    <col min="12267" max="12267" width="8.85546875" style="6" customWidth="1"/>
    <col min="12268" max="12277" width="4.7109375" style="6" customWidth="1"/>
    <col min="12278" max="12278" width="9.140625" style="6" customWidth="1"/>
    <col min="12279" max="12292" width="3" style="6" customWidth="1"/>
    <col min="12293" max="12299" width="9.140625" style="6" customWidth="1"/>
    <col min="12300" max="12507" width="9.140625" style="6"/>
    <col min="12508" max="12508" width="20.85546875" style="6" customWidth="1"/>
    <col min="12509" max="12509" width="7.85546875" style="6" customWidth="1"/>
    <col min="12510" max="12510" width="6.5703125" style="6" customWidth="1"/>
    <col min="12511" max="12520" width="5.28515625" style="6" customWidth="1"/>
    <col min="12521" max="12521" width="7.5703125" style="6" customWidth="1"/>
    <col min="12522" max="12522" width="7.7109375" style="6" customWidth="1"/>
    <col min="12523" max="12523" width="8.85546875" style="6" customWidth="1"/>
    <col min="12524" max="12533" width="4.7109375" style="6" customWidth="1"/>
    <col min="12534" max="12534" width="9.140625" style="6" customWidth="1"/>
    <col min="12535" max="12548" width="3" style="6" customWidth="1"/>
    <col min="12549" max="12555" width="9.140625" style="6" customWidth="1"/>
    <col min="12556" max="12763" width="9.140625" style="6"/>
    <col min="12764" max="12764" width="20.85546875" style="6" customWidth="1"/>
    <col min="12765" max="12765" width="7.85546875" style="6" customWidth="1"/>
    <col min="12766" max="12766" width="6.5703125" style="6" customWidth="1"/>
    <col min="12767" max="12776" width="5.28515625" style="6" customWidth="1"/>
    <col min="12777" max="12777" width="7.5703125" style="6" customWidth="1"/>
    <col min="12778" max="12778" width="7.7109375" style="6" customWidth="1"/>
    <col min="12779" max="12779" width="8.85546875" style="6" customWidth="1"/>
    <col min="12780" max="12789" width="4.7109375" style="6" customWidth="1"/>
    <col min="12790" max="12790" width="9.140625" style="6" customWidth="1"/>
    <col min="12791" max="12804" width="3" style="6" customWidth="1"/>
    <col min="12805" max="12811" width="9.140625" style="6" customWidth="1"/>
    <col min="12812" max="13019" width="9.140625" style="6"/>
    <col min="13020" max="13020" width="20.85546875" style="6" customWidth="1"/>
    <col min="13021" max="13021" width="7.85546875" style="6" customWidth="1"/>
    <col min="13022" max="13022" width="6.5703125" style="6" customWidth="1"/>
    <col min="13023" max="13032" width="5.28515625" style="6" customWidth="1"/>
    <col min="13033" max="13033" width="7.5703125" style="6" customWidth="1"/>
    <col min="13034" max="13034" width="7.7109375" style="6" customWidth="1"/>
    <col min="13035" max="13035" width="8.85546875" style="6" customWidth="1"/>
    <col min="13036" max="13045" width="4.7109375" style="6" customWidth="1"/>
    <col min="13046" max="13046" width="9.140625" style="6" customWidth="1"/>
    <col min="13047" max="13060" width="3" style="6" customWidth="1"/>
    <col min="13061" max="13067" width="9.140625" style="6" customWidth="1"/>
    <col min="13068" max="13275" width="9.140625" style="6"/>
    <col min="13276" max="13276" width="20.85546875" style="6" customWidth="1"/>
    <col min="13277" max="13277" width="7.85546875" style="6" customWidth="1"/>
    <col min="13278" max="13278" width="6.5703125" style="6" customWidth="1"/>
    <col min="13279" max="13288" width="5.28515625" style="6" customWidth="1"/>
    <col min="13289" max="13289" width="7.5703125" style="6" customWidth="1"/>
    <col min="13290" max="13290" width="7.7109375" style="6" customWidth="1"/>
    <col min="13291" max="13291" width="8.85546875" style="6" customWidth="1"/>
    <col min="13292" max="13301" width="4.7109375" style="6" customWidth="1"/>
    <col min="13302" max="13302" width="9.140625" style="6" customWidth="1"/>
    <col min="13303" max="13316" width="3" style="6" customWidth="1"/>
    <col min="13317" max="13323" width="9.140625" style="6" customWidth="1"/>
    <col min="13324" max="13531" width="9.140625" style="6"/>
    <col min="13532" max="13532" width="20.85546875" style="6" customWidth="1"/>
    <col min="13533" max="13533" width="7.85546875" style="6" customWidth="1"/>
    <col min="13534" max="13534" width="6.5703125" style="6" customWidth="1"/>
    <col min="13535" max="13544" width="5.28515625" style="6" customWidth="1"/>
    <col min="13545" max="13545" width="7.5703125" style="6" customWidth="1"/>
    <col min="13546" max="13546" width="7.7109375" style="6" customWidth="1"/>
    <col min="13547" max="13547" width="8.85546875" style="6" customWidth="1"/>
    <col min="13548" max="13557" width="4.7109375" style="6" customWidth="1"/>
    <col min="13558" max="13558" width="9.140625" style="6" customWidth="1"/>
    <col min="13559" max="13572" width="3" style="6" customWidth="1"/>
    <col min="13573" max="13579" width="9.140625" style="6" customWidth="1"/>
    <col min="13580" max="13787" width="9.140625" style="6"/>
    <col min="13788" max="13788" width="20.85546875" style="6" customWidth="1"/>
    <col min="13789" max="13789" width="7.85546875" style="6" customWidth="1"/>
    <col min="13790" max="13790" width="6.5703125" style="6" customWidth="1"/>
    <col min="13791" max="13800" width="5.28515625" style="6" customWidth="1"/>
    <col min="13801" max="13801" width="7.5703125" style="6" customWidth="1"/>
    <col min="13802" max="13802" width="7.7109375" style="6" customWidth="1"/>
    <col min="13803" max="13803" width="8.85546875" style="6" customWidth="1"/>
    <col min="13804" max="13813" width="4.7109375" style="6" customWidth="1"/>
    <col min="13814" max="13814" width="9.140625" style="6" customWidth="1"/>
    <col min="13815" max="13828" width="3" style="6" customWidth="1"/>
    <col min="13829" max="13835" width="9.140625" style="6" customWidth="1"/>
    <col min="13836" max="14043" width="9.140625" style="6"/>
    <col min="14044" max="14044" width="20.85546875" style="6" customWidth="1"/>
    <col min="14045" max="14045" width="7.85546875" style="6" customWidth="1"/>
    <col min="14046" max="14046" width="6.5703125" style="6" customWidth="1"/>
    <col min="14047" max="14056" width="5.28515625" style="6" customWidth="1"/>
    <col min="14057" max="14057" width="7.5703125" style="6" customWidth="1"/>
    <col min="14058" max="14058" width="7.7109375" style="6" customWidth="1"/>
    <col min="14059" max="14059" width="8.85546875" style="6" customWidth="1"/>
    <col min="14060" max="14069" width="4.7109375" style="6" customWidth="1"/>
    <col min="14070" max="14070" width="9.140625" style="6" customWidth="1"/>
    <col min="14071" max="14084" width="3" style="6" customWidth="1"/>
    <col min="14085" max="14091" width="9.140625" style="6" customWidth="1"/>
    <col min="14092" max="14299" width="9.140625" style="6"/>
    <col min="14300" max="14300" width="20.85546875" style="6" customWidth="1"/>
    <col min="14301" max="14301" width="7.85546875" style="6" customWidth="1"/>
    <col min="14302" max="14302" width="6.5703125" style="6" customWidth="1"/>
    <col min="14303" max="14312" width="5.28515625" style="6" customWidth="1"/>
    <col min="14313" max="14313" width="7.5703125" style="6" customWidth="1"/>
    <col min="14314" max="14314" width="7.7109375" style="6" customWidth="1"/>
    <col min="14315" max="14315" width="8.85546875" style="6" customWidth="1"/>
    <col min="14316" max="14325" width="4.7109375" style="6" customWidth="1"/>
    <col min="14326" max="14326" width="9.140625" style="6" customWidth="1"/>
    <col min="14327" max="14340" width="3" style="6" customWidth="1"/>
    <col min="14341" max="14347" width="9.140625" style="6" customWidth="1"/>
    <col min="14348" max="14555" width="9.140625" style="6"/>
    <col min="14556" max="14556" width="20.85546875" style="6" customWidth="1"/>
    <col min="14557" max="14557" width="7.85546875" style="6" customWidth="1"/>
    <col min="14558" max="14558" width="6.5703125" style="6" customWidth="1"/>
    <col min="14559" max="14568" width="5.28515625" style="6" customWidth="1"/>
    <col min="14569" max="14569" width="7.5703125" style="6" customWidth="1"/>
    <col min="14570" max="14570" width="7.7109375" style="6" customWidth="1"/>
    <col min="14571" max="14571" width="8.85546875" style="6" customWidth="1"/>
    <col min="14572" max="14581" width="4.7109375" style="6" customWidth="1"/>
    <col min="14582" max="14582" width="9.140625" style="6" customWidth="1"/>
    <col min="14583" max="14596" width="3" style="6" customWidth="1"/>
    <col min="14597" max="14603" width="9.140625" style="6" customWidth="1"/>
    <col min="14604" max="14811" width="9.140625" style="6"/>
    <col min="14812" max="14812" width="20.85546875" style="6" customWidth="1"/>
    <col min="14813" max="14813" width="7.85546875" style="6" customWidth="1"/>
    <col min="14814" max="14814" width="6.5703125" style="6" customWidth="1"/>
    <col min="14815" max="14824" width="5.28515625" style="6" customWidth="1"/>
    <col min="14825" max="14825" width="7.5703125" style="6" customWidth="1"/>
    <col min="14826" max="14826" width="7.7109375" style="6" customWidth="1"/>
    <col min="14827" max="14827" width="8.85546875" style="6" customWidth="1"/>
    <col min="14828" max="14837" width="4.7109375" style="6" customWidth="1"/>
    <col min="14838" max="14838" width="9.140625" style="6" customWidth="1"/>
    <col min="14839" max="14852" width="3" style="6" customWidth="1"/>
    <col min="14853" max="14859" width="9.140625" style="6" customWidth="1"/>
    <col min="14860" max="15067" width="9.140625" style="6"/>
    <col min="15068" max="15068" width="20.85546875" style="6" customWidth="1"/>
    <col min="15069" max="15069" width="7.85546875" style="6" customWidth="1"/>
    <col min="15070" max="15070" width="6.5703125" style="6" customWidth="1"/>
    <col min="15071" max="15080" width="5.28515625" style="6" customWidth="1"/>
    <col min="15081" max="15081" width="7.5703125" style="6" customWidth="1"/>
    <col min="15082" max="15082" width="7.7109375" style="6" customWidth="1"/>
    <col min="15083" max="15083" width="8.85546875" style="6" customWidth="1"/>
    <col min="15084" max="15093" width="4.7109375" style="6" customWidth="1"/>
    <col min="15094" max="15094" width="9.140625" style="6" customWidth="1"/>
    <col min="15095" max="15108" width="3" style="6" customWidth="1"/>
    <col min="15109" max="15115" width="9.140625" style="6" customWidth="1"/>
    <col min="15116" max="15323" width="9.140625" style="6"/>
    <col min="15324" max="15324" width="20.85546875" style="6" customWidth="1"/>
    <col min="15325" max="15325" width="7.85546875" style="6" customWidth="1"/>
    <col min="15326" max="15326" width="6.5703125" style="6" customWidth="1"/>
    <col min="15327" max="15336" width="5.28515625" style="6" customWidth="1"/>
    <col min="15337" max="15337" width="7.5703125" style="6" customWidth="1"/>
    <col min="15338" max="15338" width="7.7109375" style="6" customWidth="1"/>
    <col min="15339" max="15339" width="8.85546875" style="6" customWidth="1"/>
    <col min="15340" max="15349" width="4.7109375" style="6" customWidth="1"/>
    <col min="15350" max="15350" width="9.140625" style="6" customWidth="1"/>
    <col min="15351" max="15364" width="3" style="6" customWidth="1"/>
    <col min="15365" max="15371" width="9.140625" style="6" customWidth="1"/>
    <col min="15372" max="15579" width="9.140625" style="6"/>
    <col min="15580" max="15580" width="20.85546875" style="6" customWidth="1"/>
    <col min="15581" max="15581" width="7.85546875" style="6" customWidth="1"/>
    <col min="15582" max="15582" width="6.5703125" style="6" customWidth="1"/>
    <col min="15583" max="15592" width="5.28515625" style="6" customWidth="1"/>
    <col min="15593" max="15593" width="7.5703125" style="6" customWidth="1"/>
    <col min="15594" max="15594" width="7.7109375" style="6" customWidth="1"/>
    <col min="15595" max="15595" width="8.85546875" style="6" customWidth="1"/>
    <col min="15596" max="15605" width="4.7109375" style="6" customWidth="1"/>
    <col min="15606" max="15606" width="9.140625" style="6" customWidth="1"/>
    <col min="15607" max="15620" width="3" style="6" customWidth="1"/>
    <col min="15621" max="15627" width="9.140625" style="6" customWidth="1"/>
    <col min="15628" max="15835" width="9.140625" style="6"/>
    <col min="15836" max="15836" width="20.85546875" style="6" customWidth="1"/>
    <col min="15837" max="15837" width="7.85546875" style="6" customWidth="1"/>
    <col min="15838" max="15838" width="6.5703125" style="6" customWidth="1"/>
    <col min="15839" max="15848" width="5.28515625" style="6" customWidth="1"/>
    <col min="15849" max="15849" width="7.5703125" style="6" customWidth="1"/>
    <col min="15850" max="15850" width="7.7109375" style="6" customWidth="1"/>
    <col min="15851" max="15851" width="8.85546875" style="6" customWidth="1"/>
    <col min="15852" max="15861" width="4.7109375" style="6" customWidth="1"/>
    <col min="15862" max="15862" width="9.140625" style="6" customWidth="1"/>
    <col min="15863" max="15876" width="3" style="6" customWidth="1"/>
    <col min="15877" max="15883" width="9.140625" style="6" customWidth="1"/>
    <col min="15884" max="16091" width="9.140625" style="6"/>
    <col min="16092" max="16092" width="20.85546875" style="6" customWidth="1"/>
    <col min="16093" max="16093" width="7.85546875" style="6" customWidth="1"/>
    <col min="16094" max="16094" width="6.5703125" style="6" customWidth="1"/>
    <col min="16095" max="16104" width="5.28515625" style="6" customWidth="1"/>
    <col min="16105" max="16105" width="7.5703125" style="6" customWidth="1"/>
    <col min="16106" max="16106" width="7.7109375" style="6" customWidth="1"/>
    <col min="16107" max="16107" width="8.85546875" style="6" customWidth="1"/>
    <col min="16108" max="16117" width="4.7109375" style="6" customWidth="1"/>
    <col min="16118" max="16118" width="9.140625" style="6" customWidth="1"/>
    <col min="16119" max="16132" width="3" style="6" customWidth="1"/>
    <col min="16133" max="16139" width="9.140625" style="6" customWidth="1"/>
    <col min="16140" max="16347" width="9.140625" style="6"/>
    <col min="16348" max="16384" width="8.85546875" style="6" customWidth="1"/>
  </cols>
  <sheetData>
    <row r="1" spans="1:22" ht="12.75">
      <c r="A1" s="1653" t="s">
        <v>1308</v>
      </c>
      <c r="B1" s="1653"/>
      <c r="C1" s="1653"/>
    </row>
    <row r="2" spans="1:22" ht="18" customHeight="1">
      <c r="A2" s="93" t="s">
        <v>1162</v>
      </c>
      <c r="B2" s="7"/>
      <c r="C2" s="1152"/>
      <c r="D2" s="7"/>
      <c r="E2" s="7"/>
      <c r="F2" s="7"/>
      <c r="G2" s="7"/>
      <c r="H2" s="7"/>
    </row>
    <row r="3" spans="1:22" ht="18" customHeight="1">
      <c r="A3" s="93" t="s">
        <v>1363</v>
      </c>
      <c r="B3" s="7"/>
      <c r="C3" s="1152"/>
      <c r="D3" s="7"/>
      <c r="E3" s="7"/>
      <c r="F3" s="7"/>
      <c r="G3" s="7"/>
      <c r="H3" s="7"/>
    </row>
    <row r="4" spans="1:22" ht="18" customHeight="1">
      <c r="A4" s="1730" t="s">
        <v>188</v>
      </c>
      <c r="B4" s="1730"/>
      <c r="C4" s="1153"/>
      <c r="D4" s="1153"/>
      <c r="E4" s="1153"/>
      <c r="F4" s="1153"/>
    </row>
    <row r="5" spans="1:22" s="95" customFormat="1" ht="18" customHeight="1">
      <c r="A5" s="1154"/>
      <c r="B5" s="1710" t="s">
        <v>16</v>
      </c>
      <c r="C5" s="1731" t="s">
        <v>1313</v>
      </c>
      <c r="D5" s="1731"/>
      <c r="E5" s="1731"/>
      <c r="F5" s="1731"/>
      <c r="G5" s="1731"/>
      <c r="H5" s="1731"/>
      <c r="I5" s="1731"/>
      <c r="J5" s="1731"/>
      <c r="K5" s="1731"/>
      <c r="L5" s="1731"/>
      <c r="M5" s="1731"/>
    </row>
    <row r="6" spans="1:22" s="95" customFormat="1" ht="27" customHeight="1">
      <c r="A6" s="1133"/>
      <c r="B6" s="1711"/>
      <c r="C6" s="1133" t="s">
        <v>189</v>
      </c>
      <c r="D6" s="1133">
        <v>1</v>
      </c>
      <c r="E6" s="1133">
        <v>2</v>
      </c>
      <c r="F6" s="1133">
        <v>3</v>
      </c>
      <c r="G6" s="1133">
        <v>4</v>
      </c>
      <c r="H6" s="1133">
        <v>5</v>
      </c>
      <c r="I6" s="1133">
        <v>6</v>
      </c>
      <c r="J6" s="1133">
        <v>7</v>
      </c>
      <c r="K6" s="1133">
        <v>8</v>
      </c>
      <c r="L6" s="1133">
        <v>9</v>
      </c>
      <c r="M6" s="1453" t="s">
        <v>190</v>
      </c>
    </row>
    <row r="7" spans="1:22" ht="12.95" customHeight="1"/>
    <row r="8" spans="1:22" s="7" customFormat="1">
      <c r="A8" s="7" t="s">
        <v>0</v>
      </c>
      <c r="B8" s="58">
        <v>33428</v>
      </c>
      <c r="C8" s="58">
        <v>32280</v>
      </c>
      <c r="D8" s="58">
        <v>306</v>
      </c>
      <c r="E8" s="58">
        <v>82</v>
      </c>
      <c r="F8" s="58">
        <v>56</v>
      </c>
      <c r="G8" s="58">
        <v>32</v>
      </c>
      <c r="H8" s="58">
        <v>47</v>
      </c>
      <c r="I8" s="58">
        <v>35</v>
      </c>
      <c r="J8" s="58">
        <v>25</v>
      </c>
      <c r="K8" s="58">
        <v>28</v>
      </c>
      <c r="L8" s="58">
        <v>22</v>
      </c>
      <c r="M8" s="58">
        <v>515</v>
      </c>
    </row>
    <row r="9" spans="1:22">
      <c r="A9" s="15" t="s">
        <v>1048</v>
      </c>
      <c r="B9" s="57">
        <v>13809</v>
      </c>
      <c r="C9" s="57">
        <v>13358</v>
      </c>
      <c r="D9" s="57">
        <v>107</v>
      </c>
      <c r="E9" s="57">
        <v>30</v>
      </c>
      <c r="F9" s="57">
        <v>16</v>
      </c>
      <c r="G9" s="57">
        <v>13</v>
      </c>
      <c r="H9" s="57">
        <v>19</v>
      </c>
      <c r="I9" s="57">
        <v>14</v>
      </c>
      <c r="J9" s="57">
        <v>6</v>
      </c>
      <c r="K9" s="57">
        <v>12</v>
      </c>
      <c r="L9" s="57">
        <v>11</v>
      </c>
      <c r="M9" s="57">
        <v>223</v>
      </c>
    </row>
    <row r="10" spans="1:22">
      <c r="A10" s="15" t="s">
        <v>1049</v>
      </c>
      <c r="B10" s="57">
        <v>19619</v>
      </c>
      <c r="C10" s="57">
        <v>18922</v>
      </c>
      <c r="D10" s="57">
        <v>199</v>
      </c>
      <c r="E10" s="57">
        <v>52</v>
      </c>
      <c r="F10" s="57">
        <v>40</v>
      </c>
      <c r="G10" s="57">
        <v>19</v>
      </c>
      <c r="H10" s="57">
        <v>28</v>
      </c>
      <c r="I10" s="57">
        <v>21</v>
      </c>
      <c r="J10" s="57">
        <v>19</v>
      </c>
      <c r="K10" s="57">
        <v>16</v>
      </c>
      <c r="L10" s="57">
        <v>11</v>
      </c>
      <c r="M10" s="57">
        <v>292</v>
      </c>
    </row>
    <row r="11" spans="1:22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</row>
    <row r="12" spans="1:22" s="7" customFormat="1" ht="12.75">
      <c r="A12" s="7" t="s">
        <v>1</v>
      </c>
      <c r="B12" s="58">
        <v>2436</v>
      </c>
      <c r="C12" s="58">
        <v>2389</v>
      </c>
      <c r="D12" s="58">
        <v>1</v>
      </c>
      <c r="E12" s="58">
        <v>4</v>
      </c>
      <c r="F12" s="58">
        <v>2</v>
      </c>
      <c r="G12" s="58">
        <v>2</v>
      </c>
      <c r="H12" s="58">
        <v>1</v>
      </c>
      <c r="I12" s="58">
        <v>1</v>
      </c>
      <c r="J12" s="58" t="s">
        <v>37</v>
      </c>
      <c r="K12" s="58" t="s">
        <v>37</v>
      </c>
      <c r="L12" s="58" t="s">
        <v>37</v>
      </c>
      <c r="M12" s="58">
        <v>36</v>
      </c>
      <c r="N12" s="23"/>
      <c r="O12" s="23"/>
      <c r="P12" s="23"/>
      <c r="Q12" s="23"/>
      <c r="R12" s="23"/>
      <c r="S12" s="23"/>
      <c r="T12" s="23"/>
      <c r="U12" s="23"/>
      <c r="V12" s="23"/>
    </row>
    <row r="13" spans="1:22" ht="12.75">
      <c r="A13" s="15" t="s">
        <v>1048</v>
      </c>
      <c r="B13" s="57">
        <v>860</v>
      </c>
      <c r="C13" s="57">
        <v>836</v>
      </c>
      <c r="D13" s="57">
        <v>1</v>
      </c>
      <c r="E13" s="57">
        <v>1</v>
      </c>
      <c r="F13" s="57" t="s">
        <v>37</v>
      </c>
      <c r="G13" s="57" t="s">
        <v>37</v>
      </c>
      <c r="H13" s="57" t="s">
        <v>37</v>
      </c>
      <c r="I13" s="57">
        <v>1</v>
      </c>
      <c r="J13" s="57" t="s">
        <v>37</v>
      </c>
      <c r="K13" s="57" t="s">
        <v>37</v>
      </c>
      <c r="L13" s="57" t="s">
        <v>37</v>
      </c>
      <c r="M13" s="57">
        <v>21</v>
      </c>
      <c r="N13" s="23"/>
      <c r="O13" s="23"/>
      <c r="P13" s="23"/>
      <c r="Q13" s="23"/>
      <c r="R13" s="23"/>
      <c r="S13" s="23"/>
      <c r="T13" s="23"/>
      <c r="U13" s="23"/>
      <c r="V13" s="23"/>
    </row>
    <row r="14" spans="1:22" ht="12.75">
      <c r="A14" s="15" t="s">
        <v>1049</v>
      </c>
      <c r="B14" s="57">
        <v>1576</v>
      </c>
      <c r="C14" s="57">
        <v>1553</v>
      </c>
      <c r="D14" s="57" t="s">
        <v>37</v>
      </c>
      <c r="E14" s="57">
        <v>3</v>
      </c>
      <c r="F14" s="57">
        <v>2</v>
      </c>
      <c r="G14" s="57">
        <v>2</v>
      </c>
      <c r="H14" s="57">
        <v>1</v>
      </c>
      <c r="I14" s="57" t="s">
        <v>37</v>
      </c>
      <c r="J14" s="57" t="s">
        <v>37</v>
      </c>
      <c r="K14" s="57" t="s">
        <v>37</v>
      </c>
      <c r="L14" s="57" t="s">
        <v>37</v>
      </c>
      <c r="M14" s="57">
        <v>15</v>
      </c>
      <c r="N14" s="23"/>
      <c r="O14" s="23"/>
      <c r="P14" s="23"/>
      <c r="Q14" s="23"/>
      <c r="R14" s="23"/>
      <c r="S14" s="23"/>
      <c r="T14" s="23"/>
      <c r="U14" s="23"/>
      <c r="V14" s="23"/>
    </row>
    <row r="15" spans="1:22" ht="12.75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23"/>
      <c r="O15" s="23"/>
      <c r="P15" s="23"/>
      <c r="Q15" s="23"/>
      <c r="R15" s="23"/>
      <c r="S15" s="23"/>
      <c r="T15" s="23"/>
      <c r="U15" s="23"/>
      <c r="V15" s="23"/>
    </row>
    <row r="16" spans="1:22" s="7" customFormat="1" ht="12.75">
      <c r="A16" s="7" t="s">
        <v>12</v>
      </c>
      <c r="B16" s="58">
        <v>5853</v>
      </c>
      <c r="C16" s="58">
        <v>5661</v>
      </c>
      <c r="D16" s="58">
        <v>62</v>
      </c>
      <c r="E16" s="58">
        <v>14</v>
      </c>
      <c r="F16" s="58">
        <v>9</v>
      </c>
      <c r="G16" s="58">
        <v>5</v>
      </c>
      <c r="H16" s="58">
        <v>10</v>
      </c>
      <c r="I16" s="58">
        <v>4</v>
      </c>
      <c r="J16" s="58">
        <v>5</v>
      </c>
      <c r="K16" s="58">
        <v>4</v>
      </c>
      <c r="L16" s="58">
        <v>3</v>
      </c>
      <c r="M16" s="58">
        <v>76</v>
      </c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.75">
      <c r="A17" s="15" t="s">
        <v>1048</v>
      </c>
      <c r="B17" s="57">
        <v>1961</v>
      </c>
      <c r="C17" s="57">
        <v>1880</v>
      </c>
      <c r="D17" s="57">
        <v>27</v>
      </c>
      <c r="E17" s="57">
        <v>5</v>
      </c>
      <c r="F17" s="57">
        <v>4</v>
      </c>
      <c r="G17" s="57">
        <v>3</v>
      </c>
      <c r="H17" s="57">
        <v>3</v>
      </c>
      <c r="I17" s="57">
        <v>3</v>
      </c>
      <c r="J17" s="57" t="s">
        <v>37</v>
      </c>
      <c r="K17" s="57">
        <v>2</v>
      </c>
      <c r="L17" s="57" t="s">
        <v>37</v>
      </c>
      <c r="M17" s="57">
        <v>34</v>
      </c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.75">
      <c r="A18" s="15" t="s">
        <v>1049</v>
      </c>
      <c r="B18" s="57">
        <v>3892</v>
      </c>
      <c r="C18" s="57">
        <v>3781</v>
      </c>
      <c r="D18" s="57">
        <v>35</v>
      </c>
      <c r="E18" s="57">
        <v>9</v>
      </c>
      <c r="F18" s="57">
        <v>5</v>
      </c>
      <c r="G18" s="57">
        <v>2</v>
      </c>
      <c r="H18" s="57">
        <v>7</v>
      </c>
      <c r="I18" s="57">
        <v>1</v>
      </c>
      <c r="J18" s="57">
        <v>5</v>
      </c>
      <c r="K18" s="57">
        <v>2</v>
      </c>
      <c r="L18" s="57">
        <v>3</v>
      </c>
      <c r="M18" s="57">
        <v>42</v>
      </c>
      <c r="N18" s="23"/>
      <c r="O18" s="23"/>
      <c r="P18" s="23"/>
      <c r="Q18" s="23"/>
      <c r="R18" s="23"/>
      <c r="S18" s="23"/>
      <c r="T18" s="23"/>
      <c r="U18" s="23"/>
      <c r="V18" s="23"/>
    </row>
    <row r="19" spans="1:22" ht="12.75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23"/>
      <c r="O19" s="23"/>
      <c r="P19" s="23"/>
      <c r="Q19" s="23"/>
      <c r="R19" s="23"/>
      <c r="S19" s="23"/>
      <c r="T19" s="23"/>
      <c r="U19" s="23"/>
      <c r="V19" s="23"/>
    </row>
    <row r="20" spans="1:22" s="7" customFormat="1" ht="12.75">
      <c r="A20" s="7" t="s">
        <v>21</v>
      </c>
      <c r="B20" s="58">
        <v>3169</v>
      </c>
      <c r="C20" s="58">
        <v>3032</v>
      </c>
      <c r="D20" s="58">
        <v>24</v>
      </c>
      <c r="E20" s="58">
        <v>7</v>
      </c>
      <c r="F20" s="58">
        <v>14</v>
      </c>
      <c r="G20" s="58" t="s">
        <v>37</v>
      </c>
      <c r="H20" s="58">
        <v>5</v>
      </c>
      <c r="I20" s="58">
        <v>6</v>
      </c>
      <c r="J20" s="58">
        <v>3</v>
      </c>
      <c r="K20" s="58">
        <v>3</v>
      </c>
      <c r="L20" s="58">
        <v>1</v>
      </c>
      <c r="M20" s="58">
        <v>74</v>
      </c>
      <c r="N20" s="23"/>
      <c r="O20" s="23"/>
      <c r="P20" s="23"/>
      <c r="Q20" s="23"/>
      <c r="R20" s="23"/>
      <c r="S20" s="23"/>
      <c r="T20" s="23"/>
      <c r="U20" s="23"/>
      <c r="V20" s="23"/>
    </row>
    <row r="21" spans="1:22" ht="12.75">
      <c r="A21" s="15" t="s">
        <v>1048</v>
      </c>
      <c r="B21" s="57">
        <v>948</v>
      </c>
      <c r="C21" s="57">
        <v>918</v>
      </c>
      <c r="D21" s="57">
        <v>3</v>
      </c>
      <c r="E21" s="57">
        <v>1</v>
      </c>
      <c r="F21" s="57">
        <v>1</v>
      </c>
      <c r="G21" s="57" t="s">
        <v>37</v>
      </c>
      <c r="H21" s="57" t="s">
        <v>37</v>
      </c>
      <c r="I21" s="57">
        <v>1</v>
      </c>
      <c r="J21" s="57" t="s">
        <v>37</v>
      </c>
      <c r="K21" s="57">
        <v>1</v>
      </c>
      <c r="L21" s="57" t="s">
        <v>37</v>
      </c>
      <c r="M21" s="57">
        <v>23</v>
      </c>
      <c r="N21" s="23"/>
      <c r="O21" s="23"/>
      <c r="P21" s="23"/>
      <c r="Q21" s="23"/>
      <c r="R21" s="23"/>
      <c r="S21" s="23"/>
      <c r="T21" s="23"/>
      <c r="U21" s="23"/>
      <c r="V21" s="23"/>
    </row>
    <row r="22" spans="1:22" ht="12.75">
      <c r="A22" s="15" t="s">
        <v>1049</v>
      </c>
      <c r="B22" s="57">
        <v>2221</v>
      </c>
      <c r="C22" s="57">
        <v>2114</v>
      </c>
      <c r="D22" s="57">
        <v>21</v>
      </c>
      <c r="E22" s="57">
        <v>6</v>
      </c>
      <c r="F22" s="57">
        <v>13</v>
      </c>
      <c r="G22" s="57" t="s">
        <v>37</v>
      </c>
      <c r="H22" s="57">
        <v>5</v>
      </c>
      <c r="I22" s="57">
        <v>5</v>
      </c>
      <c r="J22" s="57">
        <v>3</v>
      </c>
      <c r="K22" s="57">
        <v>2</v>
      </c>
      <c r="L22" s="57">
        <v>1</v>
      </c>
      <c r="M22" s="57">
        <v>51</v>
      </c>
      <c r="N22" s="23"/>
      <c r="O22" s="23"/>
      <c r="P22" s="23"/>
      <c r="Q22" s="23"/>
      <c r="R22" s="23"/>
      <c r="S22" s="23"/>
      <c r="T22" s="23"/>
      <c r="U22" s="23"/>
      <c r="V22" s="23"/>
    </row>
    <row r="23" spans="1:22" ht="12.75"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23"/>
      <c r="O23" s="23"/>
      <c r="P23" s="23"/>
      <c r="Q23" s="23"/>
      <c r="R23" s="23"/>
      <c r="S23" s="23"/>
      <c r="T23" s="23"/>
      <c r="U23" s="23"/>
      <c r="V23" s="23"/>
    </row>
    <row r="24" spans="1:22" s="7" customFormat="1" ht="12.75">
      <c r="A24" s="7" t="s">
        <v>2</v>
      </c>
      <c r="B24" s="58">
        <v>1909</v>
      </c>
      <c r="C24" s="58">
        <v>1822</v>
      </c>
      <c r="D24" s="58">
        <v>26</v>
      </c>
      <c r="E24" s="58">
        <v>9</v>
      </c>
      <c r="F24" s="58">
        <v>3</v>
      </c>
      <c r="G24" s="58">
        <v>1</v>
      </c>
      <c r="H24" s="58">
        <v>2</v>
      </c>
      <c r="I24" s="58">
        <v>3</v>
      </c>
      <c r="J24" s="58">
        <v>4</v>
      </c>
      <c r="K24" s="58">
        <v>4</v>
      </c>
      <c r="L24" s="58">
        <v>2</v>
      </c>
      <c r="M24" s="58">
        <v>33</v>
      </c>
      <c r="N24" s="23"/>
      <c r="O24" s="23"/>
      <c r="P24" s="23"/>
      <c r="Q24" s="23"/>
      <c r="R24" s="23"/>
      <c r="S24" s="23"/>
      <c r="T24" s="23"/>
      <c r="U24" s="23"/>
      <c r="V24" s="23"/>
    </row>
    <row r="25" spans="1:22" ht="12.75">
      <c r="A25" s="15" t="s">
        <v>1048</v>
      </c>
      <c r="B25" s="57">
        <v>263</v>
      </c>
      <c r="C25" s="57">
        <v>253</v>
      </c>
      <c r="D25" s="57">
        <v>3</v>
      </c>
      <c r="E25" s="57">
        <v>1</v>
      </c>
      <c r="F25" s="57" t="s">
        <v>37</v>
      </c>
      <c r="G25" s="57">
        <v>1</v>
      </c>
      <c r="H25" s="57" t="s">
        <v>37</v>
      </c>
      <c r="I25" s="57" t="s">
        <v>37</v>
      </c>
      <c r="J25" s="57" t="s">
        <v>37</v>
      </c>
      <c r="K25" s="57">
        <v>1</v>
      </c>
      <c r="L25" s="57">
        <v>2</v>
      </c>
      <c r="M25" s="57">
        <v>2</v>
      </c>
      <c r="N25" s="23"/>
      <c r="O25" s="23"/>
      <c r="P25" s="23"/>
      <c r="Q25" s="23"/>
      <c r="R25" s="23"/>
      <c r="S25" s="23"/>
      <c r="T25" s="23"/>
      <c r="U25" s="23"/>
      <c r="V25" s="23"/>
    </row>
    <row r="26" spans="1:22" ht="12.75">
      <c r="A26" s="15" t="s">
        <v>1049</v>
      </c>
      <c r="B26" s="57">
        <v>1646</v>
      </c>
      <c r="C26" s="57">
        <v>1569</v>
      </c>
      <c r="D26" s="57">
        <v>23</v>
      </c>
      <c r="E26" s="57">
        <v>8</v>
      </c>
      <c r="F26" s="57">
        <v>3</v>
      </c>
      <c r="G26" s="57" t="s">
        <v>37</v>
      </c>
      <c r="H26" s="57">
        <v>2</v>
      </c>
      <c r="I26" s="57">
        <v>3</v>
      </c>
      <c r="J26" s="57">
        <v>4</v>
      </c>
      <c r="K26" s="57">
        <v>3</v>
      </c>
      <c r="L26" s="57" t="s">
        <v>37</v>
      </c>
      <c r="M26" s="57">
        <v>31</v>
      </c>
      <c r="N26" s="23"/>
      <c r="O26" s="23"/>
      <c r="P26" s="23"/>
      <c r="Q26" s="23"/>
      <c r="R26" s="23"/>
      <c r="S26" s="23"/>
      <c r="T26" s="23"/>
      <c r="U26" s="23"/>
      <c r="V26" s="23"/>
    </row>
    <row r="27" spans="1:22" ht="12.7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23"/>
      <c r="O27" s="23"/>
      <c r="P27" s="23"/>
      <c r="Q27" s="23"/>
      <c r="R27" s="23"/>
      <c r="S27" s="23"/>
      <c r="T27" s="23"/>
      <c r="U27" s="23"/>
      <c r="V27" s="23"/>
    </row>
    <row r="28" spans="1:22" s="7" customFormat="1" ht="12.75">
      <c r="A28" s="7" t="s">
        <v>3</v>
      </c>
      <c r="B28" s="58">
        <v>5676</v>
      </c>
      <c r="C28" s="58">
        <v>5510</v>
      </c>
      <c r="D28" s="58">
        <v>61</v>
      </c>
      <c r="E28" s="58">
        <v>14</v>
      </c>
      <c r="F28" s="58">
        <v>10</v>
      </c>
      <c r="G28" s="58">
        <v>6</v>
      </c>
      <c r="H28" s="58">
        <v>1</v>
      </c>
      <c r="I28" s="58">
        <v>3</v>
      </c>
      <c r="J28" s="58">
        <v>2</v>
      </c>
      <c r="K28" s="58">
        <v>5</v>
      </c>
      <c r="L28" s="58">
        <v>3</v>
      </c>
      <c r="M28" s="58">
        <v>61</v>
      </c>
      <c r="N28" s="23"/>
      <c r="O28" s="23"/>
      <c r="P28" s="23"/>
      <c r="Q28" s="23"/>
      <c r="R28" s="23"/>
      <c r="S28" s="23"/>
      <c r="T28" s="23"/>
      <c r="U28" s="23"/>
      <c r="V28" s="23"/>
    </row>
    <row r="29" spans="1:22" ht="12.75">
      <c r="A29" s="15" t="s">
        <v>1048</v>
      </c>
      <c r="B29" s="57">
        <v>756</v>
      </c>
      <c r="C29" s="57">
        <v>715</v>
      </c>
      <c r="D29" s="57">
        <v>5</v>
      </c>
      <c r="E29" s="57">
        <v>2</v>
      </c>
      <c r="F29" s="57" t="s">
        <v>37</v>
      </c>
      <c r="G29" s="57">
        <v>1</v>
      </c>
      <c r="H29" s="57" t="s">
        <v>37</v>
      </c>
      <c r="I29" s="57" t="s">
        <v>37</v>
      </c>
      <c r="J29" s="57">
        <v>1</v>
      </c>
      <c r="K29" s="57">
        <v>2</v>
      </c>
      <c r="L29" s="57">
        <v>2</v>
      </c>
      <c r="M29" s="57">
        <v>28</v>
      </c>
      <c r="N29" s="23"/>
      <c r="O29" s="23"/>
      <c r="P29" s="23"/>
      <c r="Q29" s="23"/>
      <c r="R29" s="23"/>
      <c r="S29" s="23"/>
      <c r="T29" s="23"/>
      <c r="U29" s="23"/>
      <c r="V29" s="23"/>
    </row>
    <row r="30" spans="1:22" ht="12.75">
      <c r="A30" s="15" t="s">
        <v>1049</v>
      </c>
      <c r="B30" s="57">
        <v>4920</v>
      </c>
      <c r="C30" s="57">
        <v>4795</v>
      </c>
      <c r="D30" s="57">
        <v>56</v>
      </c>
      <c r="E30" s="57">
        <v>12</v>
      </c>
      <c r="F30" s="57">
        <v>10</v>
      </c>
      <c r="G30" s="57">
        <v>5</v>
      </c>
      <c r="H30" s="57">
        <v>1</v>
      </c>
      <c r="I30" s="57">
        <v>3</v>
      </c>
      <c r="J30" s="57">
        <v>1</v>
      </c>
      <c r="K30" s="57">
        <v>3</v>
      </c>
      <c r="L30" s="57">
        <v>1</v>
      </c>
      <c r="M30" s="57">
        <v>33</v>
      </c>
      <c r="N30" s="23"/>
      <c r="O30" s="23"/>
      <c r="P30" s="23"/>
      <c r="Q30" s="23"/>
      <c r="R30" s="23"/>
      <c r="S30" s="23"/>
      <c r="T30" s="23"/>
      <c r="U30" s="23"/>
      <c r="V30" s="23"/>
    </row>
    <row r="31" spans="1:22" ht="12.75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23"/>
      <c r="O31" s="23"/>
      <c r="P31" s="23"/>
      <c r="Q31" s="23"/>
      <c r="R31" s="23"/>
      <c r="S31" s="23"/>
      <c r="T31" s="23"/>
      <c r="U31" s="23"/>
      <c r="V31" s="23"/>
    </row>
    <row r="32" spans="1:22" s="7" customFormat="1" ht="12.75">
      <c r="A32" s="7" t="s">
        <v>4</v>
      </c>
      <c r="B32" s="58">
        <v>1402</v>
      </c>
      <c r="C32" s="58">
        <v>1334</v>
      </c>
      <c r="D32" s="58">
        <v>18</v>
      </c>
      <c r="E32" s="58">
        <v>2</v>
      </c>
      <c r="F32" s="58">
        <v>2</v>
      </c>
      <c r="G32" s="58">
        <v>1</v>
      </c>
      <c r="H32" s="58">
        <v>3</v>
      </c>
      <c r="I32" s="58">
        <v>3</v>
      </c>
      <c r="J32" s="58">
        <v>3</v>
      </c>
      <c r="K32" s="58">
        <v>4</v>
      </c>
      <c r="L32" s="58">
        <v>2</v>
      </c>
      <c r="M32" s="58">
        <v>30</v>
      </c>
      <c r="N32" s="23"/>
      <c r="O32" s="23"/>
      <c r="P32" s="23"/>
      <c r="Q32" s="23"/>
      <c r="R32" s="23"/>
      <c r="S32" s="23"/>
      <c r="T32" s="23"/>
      <c r="U32" s="23"/>
      <c r="V32" s="23"/>
    </row>
    <row r="33" spans="1:22" ht="12.75">
      <c r="A33" s="15" t="s">
        <v>1048</v>
      </c>
      <c r="B33" s="57">
        <v>245</v>
      </c>
      <c r="C33" s="57">
        <v>237</v>
      </c>
      <c r="D33" s="57">
        <v>1</v>
      </c>
      <c r="E33" s="57" t="s">
        <v>37</v>
      </c>
      <c r="F33" s="57">
        <v>1</v>
      </c>
      <c r="G33" s="57" t="s">
        <v>37</v>
      </c>
      <c r="H33" s="57" t="s">
        <v>37</v>
      </c>
      <c r="I33" s="57" t="s">
        <v>37</v>
      </c>
      <c r="J33" s="57" t="s">
        <v>37</v>
      </c>
      <c r="K33" s="57" t="s">
        <v>37</v>
      </c>
      <c r="L33" s="57">
        <v>1</v>
      </c>
      <c r="M33" s="57">
        <v>5</v>
      </c>
      <c r="N33" s="23"/>
      <c r="O33" s="23"/>
      <c r="P33" s="23"/>
      <c r="Q33" s="23"/>
      <c r="R33" s="23"/>
      <c r="S33" s="23"/>
      <c r="T33" s="23"/>
      <c r="U33" s="23"/>
      <c r="V33" s="23"/>
    </row>
    <row r="34" spans="1:22" ht="12.75">
      <c r="A34" s="15" t="s">
        <v>1049</v>
      </c>
      <c r="B34" s="57">
        <v>1157</v>
      </c>
      <c r="C34" s="57">
        <v>1097</v>
      </c>
      <c r="D34" s="57">
        <v>17</v>
      </c>
      <c r="E34" s="57">
        <v>2</v>
      </c>
      <c r="F34" s="57">
        <v>1</v>
      </c>
      <c r="G34" s="57">
        <v>1</v>
      </c>
      <c r="H34" s="57">
        <v>3</v>
      </c>
      <c r="I34" s="57">
        <v>3</v>
      </c>
      <c r="J34" s="57">
        <v>3</v>
      </c>
      <c r="K34" s="57">
        <v>4</v>
      </c>
      <c r="L34" s="57">
        <v>1</v>
      </c>
      <c r="M34" s="57">
        <v>25</v>
      </c>
      <c r="N34" s="23"/>
      <c r="O34" s="23"/>
      <c r="P34" s="23"/>
      <c r="Q34" s="23"/>
      <c r="R34" s="23"/>
      <c r="S34" s="23"/>
      <c r="T34" s="23"/>
      <c r="U34" s="23"/>
      <c r="V34" s="23"/>
    </row>
    <row r="35" spans="1:22" ht="12.75"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23"/>
      <c r="O35" s="23"/>
      <c r="P35" s="23"/>
      <c r="Q35" s="23"/>
      <c r="R35" s="23"/>
      <c r="S35" s="23"/>
      <c r="T35" s="23"/>
      <c r="U35" s="23"/>
      <c r="V35" s="23"/>
    </row>
    <row r="36" spans="1:22" s="7" customFormat="1">
      <c r="A36" s="7" t="s">
        <v>5</v>
      </c>
      <c r="B36" s="58">
        <v>5575</v>
      </c>
      <c r="C36" s="58">
        <v>5337</v>
      </c>
      <c r="D36" s="58">
        <v>55</v>
      </c>
      <c r="E36" s="58">
        <v>14</v>
      </c>
      <c r="F36" s="58">
        <v>8</v>
      </c>
      <c r="G36" s="58">
        <v>11</v>
      </c>
      <c r="H36" s="58">
        <v>10</v>
      </c>
      <c r="I36" s="58">
        <v>8</v>
      </c>
      <c r="J36" s="58">
        <v>3</v>
      </c>
      <c r="K36" s="58">
        <v>4</v>
      </c>
      <c r="L36" s="58">
        <v>5</v>
      </c>
      <c r="M36" s="58">
        <v>120</v>
      </c>
    </row>
    <row r="37" spans="1:22">
      <c r="A37" s="15" t="s">
        <v>1048</v>
      </c>
      <c r="B37" s="57">
        <v>1368</v>
      </c>
      <c r="C37" s="57">
        <v>1324</v>
      </c>
      <c r="D37" s="57">
        <v>8</v>
      </c>
      <c r="E37" s="57">
        <v>2</v>
      </c>
      <c r="F37" s="57">
        <v>2</v>
      </c>
      <c r="G37" s="57">
        <v>2</v>
      </c>
      <c r="H37" s="57">
        <v>1</v>
      </c>
      <c r="I37" s="57">
        <v>2</v>
      </c>
      <c r="J37" s="57" t="s">
        <v>37</v>
      </c>
      <c r="K37" s="57">
        <v>2</v>
      </c>
      <c r="L37" s="57" t="s">
        <v>37</v>
      </c>
      <c r="M37" s="57">
        <v>25</v>
      </c>
    </row>
    <row r="38" spans="1:22">
      <c r="A38" s="15" t="s">
        <v>1049</v>
      </c>
      <c r="B38" s="57">
        <v>4207</v>
      </c>
      <c r="C38" s="57">
        <v>4013</v>
      </c>
      <c r="D38" s="57">
        <v>47</v>
      </c>
      <c r="E38" s="57">
        <v>12</v>
      </c>
      <c r="F38" s="57">
        <v>6</v>
      </c>
      <c r="G38" s="57">
        <v>9</v>
      </c>
      <c r="H38" s="57">
        <v>9</v>
      </c>
      <c r="I38" s="57">
        <v>6</v>
      </c>
      <c r="J38" s="57">
        <v>3</v>
      </c>
      <c r="K38" s="57">
        <v>2</v>
      </c>
      <c r="L38" s="57">
        <v>5</v>
      </c>
      <c r="M38" s="57">
        <v>95</v>
      </c>
    </row>
    <row r="39" spans="1:22" ht="12.7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23"/>
      <c r="O39" s="23"/>
      <c r="P39" s="23"/>
      <c r="Q39" s="23"/>
      <c r="R39" s="23"/>
      <c r="S39" s="23"/>
      <c r="T39" s="23"/>
      <c r="U39" s="23"/>
      <c r="V39" s="23"/>
    </row>
    <row r="40" spans="1:22" s="7" customFormat="1" ht="12.75">
      <c r="A40" s="34" t="s">
        <v>156</v>
      </c>
      <c r="B40" s="58">
        <v>5488</v>
      </c>
      <c r="C40" s="58">
        <v>5336</v>
      </c>
      <c r="D40" s="58">
        <v>41</v>
      </c>
      <c r="E40" s="58">
        <v>18</v>
      </c>
      <c r="F40" s="58">
        <v>7</v>
      </c>
      <c r="G40" s="58">
        <v>5</v>
      </c>
      <c r="H40" s="58">
        <v>12</v>
      </c>
      <c r="I40" s="58">
        <v>6</v>
      </c>
      <c r="J40" s="58">
        <v>3</v>
      </c>
      <c r="K40" s="58">
        <v>2</v>
      </c>
      <c r="L40" s="58">
        <v>5</v>
      </c>
      <c r="M40" s="58">
        <v>53</v>
      </c>
      <c r="N40" s="1454"/>
      <c r="O40" s="23"/>
      <c r="P40" s="23"/>
      <c r="Q40" s="23"/>
      <c r="R40" s="23"/>
      <c r="S40" s="23"/>
      <c r="T40" s="23"/>
      <c r="U40" s="23"/>
      <c r="V40" s="23"/>
    </row>
    <row r="41" spans="1:22" ht="12.75">
      <c r="A41" s="15" t="s">
        <v>1048</v>
      </c>
      <c r="B41" s="57">
        <v>5488</v>
      </c>
      <c r="C41" s="57">
        <v>5336</v>
      </c>
      <c r="D41" s="57">
        <v>41</v>
      </c>
      <c r="E41" s="57">
        <v>18</v>
      </c>
      <c r="F41" s="57">
        <v>7</v>
      </c>
      <c r="G41" s="57">
        <v>5</v>
      </c>
      <c r="H41" s="57">
        <v>12</v>
      </c>
      <c r="I41" s="57">
        <v>6</v>
      </c>
      <c r="J41" s="57">
        <v>3</v>
      </c>
      <c r="K41" s="57">
        <v>2</v>
      </c>
      <c r="L41" s="57">
        <v>5</v>
      </c>
      <c r="M41" s="57">
        <v>53</v>
      </c>
      <c r="N41" s="23"/>
      <c r="O41" s="23"/>
      <c r="P41" s="23"/>
      <c r="Q41" s="23"/>
      <c r="R41" s="23"/>
      <c r="S41" s="23"/>
      <c r="T41" s="23"/>
      <c r="U41" s="23"/>
      <c r="V41" s="23"/>
    </row>
    <row r="42" spans="1:22" ht="12.75">
      <c r="A42" s="15" t="s">
        <v>1049</v>
      </c>
      <c r="B42" s="57" t="s">
        <v>37</v>
      </c>
      <c r="C42" s="57" t="s">
        <v>37</v>
      </c>
      <c r="D42" s="57" t="s">
        <v>37</v>
      </c>
      <c r="E42" s="57" t="s">
        <v>37</v>
      </c>
      <c r="F42" s="57" t="s">
        <v>37</v>
      </c>
      <c r="G42" s="57" t="s">
        <v>37</v>
      </c>
      <c r="H42" s="57" t="s">
        <v>37</v>
      </c>
      <c r="I42" s="57" t="s">
        <v>37</v>
      </c>
      <c r="J42" s="57" t="s">
        <v>37</v>
      </c>
      <c r="K42" s="57" t="s">
        <v>37</v>
      </c>
      <c r="L42" s="57" t="s">
        <v>37</v>
      </c>
      <c r="M42" s="57" t="s">
        <v>37</v>
      </c>
      <c r="N42" s="23"/>
      <c r="O42" s="23"/>
      <c r="P42" s="23"/>
      <c r="Q42" s="23"/>
      <c r="R42" s="23"/>
      <c r="S42" s="23"/>
      <c r="T42" s="23"/>
      <c r="U42" s="23"/>
      <c r="V42" s="23"/>
    </row>
    <row r="43" spans="1:22" ht="12.7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23"/>
      <c r="O43" s="23"/>
      <c r="P43" s="23"/>
      <c r="Q43" s="23"/>
      <c r="R43" s="23"/>
      <c r="S43" s="23"/>
      <c r="T43" s="23"/>
      <c r="U43" s="23"/>
      <c r="V43" s="23"/>
    </row>
    <row r="44" spans="1:22" s="7" customFormat="1" ht="12.75">
      <c r="A44" s="34" t="s">
        <v>262</v>
      </c>
      <c r="B44" s="58">
        <v>1920</v>
      </c>
      <c r="C44" s="58">
        <v>1859</v>
      </c>
      <c r="D44" s="58">
        <v>18</v>
      </c>
      <c r="E44" s="58" t="s">
        <v>37</v>
      </c>
      <c r="F44" s="58">
        <v>1</v>
      </c>
      <c r="G44" s="58">
        <v>1</v>
      </c>
      <c r="H44" s="58">
        <v>3</v>
      </c>
      <c r="I44" s="58">
        <v>1</v>
      </c>
      <c r="J44" s="58">
        <v>2</v>
      </c>
      <c r="K44" s="58">
        <v>2</v>
      </c>
      <c r="L44" s="58">
        <v>1</v>
      </c>
      <c r="M44" s="58">
        <v>32</v>
      </c>
      <c r="N44" s="23"/>
      <c r="O44" s="23"/>
      <c r="P44" s="23"/>
      <c r="Q44" s="23"/>
      <c r="R44" s="23"/>
      <c r="S44" s="23"/>
      <c r="T44" s="23"/>
      <c r="U44" s="23"/>
      <c r="V44" s="23"/>
    </row>
    <row r="45" spans="1:22" ht="12.75">
      <c r="A45" s="15" t="s">
        <v>1048</v>
      </c>
      <c r="B45" s="57">
        <v>1920</v>
      </c>
      <c r="C45" s="57">
        <v>1859</v>
      </c>
      <c r="D45" s="57">
        <v>18</v>
      </c>
      <c r="E45" s="57" t="s">
        <v>37</v>
      </c>
      <c r="F45" s="57">
        <v>1</v>
      </c>
      <c r="G45" s="57">
        <v>1</v>
      </c>
      <c r="H45" s="57">
        <v>3</v>
      </c>
      <c r="I45" s="57">
        <v>1</v>
      </c>
      <c r="J45" s="57">
        <v>2</v>
      </c>
      <c r="K45" s="57">
        <v>2</v>
      </c>
      <c r="L45" s="57">
        <v>1</v>
      </c>
      <c r="M45" s="57">
        <v>32</v>
      </c>
      <c r="N45" s="23"/>
      <c r="O45" s="23"/>
      <c r="P45" s="23"/>
      <c r="Q45" s="23"/>
      <c r="R45" s="23"/>
      <c r="S45" s="23"/>
      <c r="T45" s="23"/>
      <c r="U45" s="23"/>
      <c r="V45" s="23"/>
    </row>
    <row r="46" spans="1:22" ht="12.75">
      <c r="A46" s="15" t="s">
        <v>1049</v>
      </c>
      <c r="B46" s="57" t="s">
        <v>37</v>
      </c>
      <c r="C46" s="57" t="s">
        <v>37</v>
      </c>
      <c r="D46" s="57" t="s">
        <v>37</v>
      </c>
      <c r="E46" s="57" t="s">
        <v>37</v>
      </c>
      <c r="F46" s="57" t="s">
        <v>37</v>
      </c>
      <c r="G46" s="57" t="s">
        <v>37</v>
      </c>
      <c r="H46" s="57" t="s">
        <v>37</v>
      </c>
      <c r="I46" s="57" t="s">
        <v>37</v>
      </c>
      <c r="J46" s="57" t="s">
        <v>37</v>
      </c>
      <c r="K46" s="57" t="s">
        <v>37</v>
      </c>
      <c r="L46" s="57" t="s">
        <v>37</v>
      </c>
      <c r="M46" s="57" t="s">
        <v>37</v>
      </c>
      <c r="N46" s="23"/>
      <c r="O46" s="23"/>
      <c r="P46" s="23"/>
      <c r="Q46" s="23"/>
      <c r="R46" s="23"/>
      <c r="S46" s="23"/>
      <c r="T46" s="23"/>
      <c r="U46" s="23"/>
      <c r="V46" s="23"/>
    </row>
    <row r="47" spans="1:22">
      <c r="A47" s="8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</row>
    <row r="48" spans="1:22" ht="13.5">
      <c r="A48" s="149" t="s">
        <v>1312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2:13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</row>
    <row r="50" spans="2:13"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</row>
    <row r="51" spans="2:13"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</row>
    <row r="52" spans="2:13"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</row>
    <row r="53" spans="2:13"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</row>
    <row r="54" spans="2:13"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</row>
    <row r="55" spans="2:13"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</row>
    <row r="56" spans="2:13"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</row>
    <row r="57" spans="2:13"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</row>
    <row r="58" spans="2:13"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</row>
    <row r="59" spans="2:13"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</row>
    <row r="60" spans="2:13"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</row>
    <row r="61" spans="2:13"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</row>
    <row r="62" spans="2:13"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</row>
    <row r="63" spans="2:13"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</row>
    <row r="64" spans="2:13"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</row>
    <row r="65" spans="2:13"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</row>
    <row r="66" spans="2:13"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</row>
    <row r="67" spans="2:13"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</row>
    <row r="68" spans="2:13"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</row>
    <row r="69" spans="2:13"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</row>
    <row r="70" spans="2:13"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</row>
    <row r="71" spans="2:13"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</row>
    <row r="72" spans="2:13"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</row>
    <row r="73" spans="2:13"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</row>
    <row r="74" spans="2:13"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</row>
    <row r="75" spans="2:13"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</row>
    <row r="76" spans="2:13"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</row>
    <row r="77" spans="2:13"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</row>
    <row r="78" spans="2:13"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</row>
    <row r="79" spans="2:13"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</row>
    <row r="80" spans="2:13"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</row>
    <row r="81" spans="1:13"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</row>
    <row r="82" spans="1:13"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</row>
    <row r="83" spans="1:13"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</row>
    <row r="84" spans="1:13"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</row>
    <row r="86" spans="1:13">
      <c r="A86" s="7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</row>
    <row r="87" spans="1:13">
      <c r="A87" s="4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</row>
    <row r="88" spans="1:13">
      <c r="A88" s="4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</row>
    <row r="90" spans="1:13">
      <c r="A90" s="7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</row>
    <row r="91" spans="1:13">
      <c r="A91" s="4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</row>
    <row r="92" spans="1:13">
      <c r="A92" s="4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</row>
    <row r="94" spans="1:13">
      <c r="A94" s="7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</row>
    <row r="95" spans="1:13">
      <c r="A95" s="4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</row>
    <row r="96" spans="1:13">
      <c r="A96" s="48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</row>
    <row r="98" spans="1:13">
      <c r="A98" s="7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</row>
    <row r="99" spans="1:13">
      <c r="A99" s="48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</row>
    <row r="100" spans="1:13">
      <c r="A100" s="48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</row>
    <row r="102" spans="1:13">
      <c r="A102" s="7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</row>
    <row r="103" spans="1:13">
      <c r="A103" s="48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</row>
    <row r="104" spans="1:13">
      <c r="A104" s="48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</row>
    <row r="106" spans="1:13">
      <c r="A106" s="7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</row>
    <row r="107" spans="1:13">
      <c r="A107" s="48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</row>
    <row r="108" spans="1:13">
      <c r="A108" s="48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</row>
    <row r="110" spans="1:13">
      <c r="A110" s="7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</row>
    <row r="111" spans="1:13">
      <c r="A111" s="48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</row>
    <row r="112" spans="1:13">
      <c r="A112" s="48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</row>
    <row r="114" spans="1:13">
      <c r="A114" s="7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</row>
    <row r="115" spans="1:13">
      <c r="A115" s="48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</row>
    <row r="116" spans="1:13">
      <c r="A116" s="48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</row>
    <row r="118" spans="1:13">
      <c r="A118" s="4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</row>
    <row r="119" spans="1:13">
      <c r="A119" s="48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</row>
    <row r="120" spans="1:13">
      <c r="A120" s="48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</row>
    <row r="122" spans="1:13">
      <c r="A122" s="4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</row>
    <row r="123" spans="1:13">
      <c r="A123" s="48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</row>
    <row r="124" spans="1:13">
      <c r="A124" s="48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</row>
  </sheetData>
  <mergeCells count="4">
    <mergeCell ref="A4:B4"/>
    <mergeCell ref="B5:B6"/>
    <mergeCell ref="C5:M5"/>
    <mergeCell ref="A1:C1"/>
  </mergeCells>
  <hyperlinks>
    <hyperlink ref="A1" location="Содержание!A1" display="Вернуться в СОДЕРЖАНИЕ" xr:uid="{0E66F86D-19DE-4D37-9C7F-216758B7013A}"/>
  </hyperlinks>
  <pageMargins left="0.78740157480314965" right="0.70866141732283472" top="0.78740157480314965" bottom="0.78740157480314965" header="0.51181102362204722" footer="0.62992125984251968"/>
  <pageSetup paperSize="9" firstPageNumber="169" orientation="portrait" useFirstPageNumber="1" r:id="rId1"/>
  <headerFooter alignWithMargins="0">
    <oddFooter>&amp;C&amp;"Times New Roman,обычный"&amp;9&amp;P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D365"/>
  <sheetViews>
    <sheetView topLeftCell="A314" zoomScaleNormal="100" zoomScaleSheetLayoutView="100" workbookViewId="0">
      <selection activeCell="I344" sqref="I344"/>
    </sheetView>
  </sheetViews>
  <sheetFormatPr defaultColWidth="9.140625" defaultRowHeight="12.75"/>
  <cols>
    <col min="1" max="1" width="28.7109375" style="23" customWidth="1"/>
    <col min="2" max="2" width="19.85546875" style="18" customWidth="1"/>
    <col min="3" max="3" width="19.42578125" style="18" customWidth="1"/>
    <col min="4" max="4" width="19.7109375" style="18" customWidth="1"/>
    <col min="5" max="7" width="9.140625" style="23" customWidth="1"/>
    <col min="8" max="229" width="9.140625" style="23"/>
    <col min="230" max="230" width="32" style="23" customWidth="1"/>
    <col min="231" max="231" width="18.85546875" style="23" customWidth="1"/>
    <col min="232" max="232" width="17.85546875" style="23" customWidth="1"/>
    <col min="233" max="233" width="18.140625" style="23" customWidth="1"/>
    <col min="234" max="247" width="0" style="23" hidden="1" customWidth="1"/>
    <col min="248" max="485" width="9.140625" style="23"/>
    <col min="486" max="486" width="32" style="23" customWidth="1"/>
    <col min="487" max="487" width="18.85546875" style="23" customWidth="1"/>
    <col min="488" max="488" width="17.85546875" style="23" customWidth="1"/>
    <col min="489" max="489" width="18.140625" style="23" customWidth="1"/>
    <col min="490" max="503" width="0" style="23" hidden="1" customWidth="1"/>
    <col min="504" max="741" width="9.140625" style="23"/>
    <col min="742" max="742" width="32" style="23" customWidth="1"/>
    <col min="743" max="743" width="18.85546875" style="23" customWidth="1"/>
    <col min="744" max="744" width="17.85546875" style="23" customWidth="1"/>
    <col min="745" max="745" width="18.140625" style="23" customWidth="1"/>
    <col min="746" max="759" width="0" style="23" hidden="1" customWidth="1"/>
    <col min="760" max="997" width="9.140625" style="23"/>
    <col min="998" max="998" width="32" style="23" customWidth="1"/>
    <col min="999" max="999" width="18.85546875" style="23" customWidth="1"/>
    <col min="1000" max="1000" width="17.85546875" style="23" customWidth="1"/>
    <col min="1001" max="1001" width="18.140625" style="23" customWidth="1"/>
    <col min="1002" max="1015" width="0" style="23" hidden="1" customWidth="1"/>
    <col min="1016" max="1253" width="9.140625" style="23"/>
    <col min="1254" max="1254" width="32" style="23" customWidth="1"/>
    <col min="1255" max="1255" width="18.85546875" style="23" customWidth="1"/>
    <col min="1256" max="1256" width="17.85546875" style="23" customWidth="1"/>
    <col min="1257" max="1257" width="18.140625" style="23" customWidth="1"/>
    <col min="1258" max="1271" width="0" style="23" hidden="1" customWidth="1"/>
    <col min="1272" max="1509" width="9.140625" style="23"/>
    <col min="1510" max="1510" width="32" style="23" customWidth="1"/>
    <col min="1511" max="1511" width="18.85546875" style="23" customWidth="1"/>
    <col min="1512" max="1512" width="17.85546875" style="23" customWidth="1"/>
    <col min="1513" max="1513" width="18.140625" style="23" customWidth="1"/>
    <col min="1514" max="1527" width="0" style="23" hidden="1" customWidth="1"/>
    <col min="1528" max="1765" width="9.140625" style="23"/>
    <col min="1766" max="1766" width="32" style="23" customWidth="1"/>
    <col min="1767" max="1767" width="18.85546875" style="23" customWidth="1"/>
    <col min="1768" max="1768" width="17.85546875" style="23" customWidth="1"/>
    <col min="1769" max="1769" width="18.140625" style="23" customWidth="1"/>
    <col min="1770" max="1783" width="0" style="23" hidden="1" customWidth="1"/>
    <col min="1784" max="2021" width="9.140625" style="23"/>
    <col min="2022" max="2022" width="32" style="23" customWidth="1"/>
    <col min="2023" max="2023" width="18.85546875" style="23" customWidth="1"/>
    <col min="2024" max="2024" width="17.85546875" style="23" customWidth="1"/>
    <col min="2025" max="2025" width="18.140625" style="23" customWidth="1"/>
    <col min="2026" max="2039" width="0" style="23" hidden="1" customWidth="1"/>
    <col min="2040" max="2277" width="9.140625" style="23"/>
    <col min="2278" max="2278" width="32" style="23" customWidth="1"/>
    <col min="2279" max="2279" width="18.85546875" style="23" customWidth="1"/>
    <col min="2280" max="2280" width="17.85546875" style="23" customWidth="1"/>
    <col min="2281" max="2281" width="18.140625" style="23" customWidth="1"/>
    <col min="2282" max="2295" width="0" style="23" hidden="1" customWidth="1"/>
    <col min="2296" max="2533" width="9.140625" style="23"/>
    <col min="2534" max="2534" width="32" style="23" customWidth="1"/>
    <col min="2535" max="2535" width="18.85546875" style="23" customWidth="1"/>
    <col min="2536" max="2536" width="17.85546875" style="23" customWidth="1"/>
    <col min="2537" max="2537" width="18.140625" style="23" customWidth="1"/>
    <col min="2538" max="2551" width="0" style="23" hidden="1" customWidth="1"/>
    <col min="2552" max="2789" width="9.140625" style="23"/>
    <col min="2790" max="2790" width="32" style="23" customWidth="1"/>
    <col min="2791" max="2791" width="18.85546875" style="23" customWidth="1"/>
    <col min="2792" max="2792" width="17.85546875" style="23" customWidth="1"/>
    <col min="2793" max="2793" width="18.140625" style="23" customWidth="1"/>
    <col min="2794" max="2807" width="0" style="23" hidden="1" customWidth="1"/>
    <col min="2808" max="3045" width="9.140625" style="23"/>
    <col min="3046" max="3046" width="32" style="23" customWidth="1"/>
    <col min="3047" max="3047" width="18.85546875" style="23" customWidth="1"/>
    <col min="3048" max="3048" width="17.85546875" style="23" customWidth="1"/>
    <col min="3049" max="3049" width="18.140625" style="23" customWidth="1"/>
    <col min="3050" max="3063" width="0" style="23" hidden="1" customWidth="1"/>
    <col min="3064" max="3301" width="9.140625" style="23"/>
    <col min="3302" max="3302" width="32" style="23" customWidth="1"/>
    <col min="3303" max="3303" width="18.85546875" style="23" customWidth="1"/>
    <col min="3304" max="3304" width="17.85546875" style="23" customWidth="1"/>
    <col min="3305" max="3305" width="18.140625" style="23" customWidth="1"/>
    <col min="3306" max="3319" width="0" style="23" hidden="1" customWidth="1"/>
    <col min="3320" max="3557" width="9.140625" style="23"/>
    <col min="3558" max="3558" width="32" style="23" customWidth="1"/>
    <col min="3559" max="3559" width="18.85546875" style="23" customWidth="1"/>
    <col min="3560" max="3560" width="17.85546875" style="23" customWidth="1"/>
    <col min="3561" max="3561" width="18.140625" style="23" customWidth="1"/>
    <col min="3562" max="3575" width="0" style="23" hidden="1" customWidth="1"/>
    <col min="3576" max="3813" width="9.140625" style="23"/>
    <col min="3814" max="3814" width="32" style="23" customWidth="1"/>
    <col min="3815" max="3815" width="18.85546875" style="23" customWidth="1"/>
    <col min="3816" max="3816" width="17.85546875" style="23" customWidth="1"/>
    <col min="3817" max="3817" width="18.140625" style="23" customWidth="1"/>
    <col min="3818" max="3831" width="0" style="23" hidden="1" customWidth="1"/>
    <col min="3832" max="4069" width="9.140625" style="23"/>
    <col min="4070" max="4070" width="32" style="23" customWidth="1"/>
    <col min="4071" max="4071" width="18.85546875" style="23" customWidth="1"/>
    <col min="4072" max="4072" width="17.85546875" style="23" customWidth="1"/>
    <col min="4073" max="4073" width="18.140625" style="23" customWidth="1"/>
    <col min="4074" max="4087" width="0" style="23" hidden="1" customWidth="1"/>
    <col min="4088" max="4325" width="9.140625" style="23"/>
    <col min="4326" max="4326" width="32" style="23" customWidth="1"/>
    <col min="4327" max="4327" width="18.85546875" style="23" customWidth="1"/>
    <col min="4328" max="4328" width="17.85546875" style="23" customWidth="1"/>
    <col min="4329" max="4329" width="18.140625" style="23" customWidth="1"/>
    <col min="4330" max="4343" width="0" style="23" hidden="1" customWidth="1"/>
    <col min="4344" max="4581" width="9.140625" style="23"/>
    <col min="4582" max="4582" width="32" style="23" customWidth="1"/>
    <col min="4583" max="4583" width="18.85546875" style="23" customWidth="1"/>
    <col min="4584" max="4584" width="17.85546875" style="23" customWidth="1"/>
    <col min="4585" max="4585" width="18.140625" style="23" customWidth="1"/>
    <col min="4586" max="4599" width="0" style="23" hidden="1" customWidth="1"/>
    <col min="4600" max="4837" width="9.140625" style="23"/>
    <col min="4838" max="4838" width="32" style="23" customWidth="1"/>
    <col min="4839" max="4839" width="18.85546875" style="23" customWidth="1"/>
    <col min="4840" max="4840" width="17.85546875" style="23" customWidth="1"/>
    <col min="4841" max="4841" width="18.140625" style="23" customWidth="1"/>
    <col min="4842" max="4855" width="0" style="23" hidden="1" customWidth="1"/>
    <col min="4856" max="5093" width="9.140625" style="23"/>
    <col min="5094" max="5094" width="32" style="23" customWidth="1"/>
    <col min="5095" max="5095" width="18.85546875" style="23" customWidth="1"/>
    <col min="5096" max="5096" width="17.85546875" style="23" customWidth="1"/>
    <col min="5097" max="5097" width="18.140625" style="23" customWidth="1"/>
    <col min="5098" max="5111" width="0" style="23" hidden="1" customWidth="1"/>
    <col min="5112" max="5349" width="9.140625" style="23"/>
    <col min="5350" max="5350" width="32" style="23" customWidth="1"/>
    <col min="5351" max="5351" width="18.85546875" style="23" customWidth="1"/>
    <col min="5352" max="5352" width="17.85546875" style="23" customWidth="1"/>
    <col min="5353" max="5353" width="18.140625" style="23" customWidth="1"/>
    <col min="5354" max="5367" width="0" style="23" hidden="1" customWidth="1"/>
    <col min="5368" max="5605" width="9.140625" style="23"/>
    <col min="5606" max="5606" width="32" style="23" customWidth="1"/>
    <col min="5607" max="5607" width="18.85546875" style="23" customWidth="1"/>
    <col min="5608" max="5608" width="17.85546875" style="23" customWidth="1"/>
    <col min="5609" max="5609" width="18.140625" style="23" customWidth="1"/>
    <col min="5610" max="5623" width="0" style="23" hidden="1" customWidth="1"/>
    <col min="5624" max="5861" width="9.140625" style="23"/>
    <col min="5862" max="5862" width="32" style="23" customWidth="1"/>
    <col min="5863" max="5863" width="18.85546875" style="23" customWidth="1"/>
    <col min="5864" max="5864" width="17.85546875" style="23" customWidth="1"/>
    <col min="5865" max="5865" width="18.140625" style="23" customWidth="1"/>
    <col min="5866" max="5879" width="0" style="23" hidden="1" customWidth="1"/>
    <col min="5880" max="6117" width="9.140625" style="23"/>
    <col min="6118" max="6118" width="32" style="23" customWidth="1"/>
    <col min="6119" max="6119" width="18.85546875" style="23" customWidth="1"/>
    <col min="6120" max="6120" width="17.85546875" style="23" customWidth="1"/>
    <col min="6121" max="6121" width="18.140625" style="23" customWidth="1"/>
    <col min="6122" max="6135" width="0" style="23" hidden="1" customWidth="1"/>
    <col min="6136" max="6373" width="9.140625" style="23"/>
    <col min="6374" max="6374" width="32" style="23" customWidth="1"/>
    <col min="6375" max="6375" width="18.85546875" style="23" customWidth="1"/>
    <col min="6376" max="6376" width="17.85546875" style="23" customWidth="1"/>
    <col min="6377" max="6377" width="18.140625" style="23" customWidth="1"/>
    <col min="6378" max="6391" width="0" style="23" hidden="1" customWidth="1"/>
    <col min="6392" max="6629" width="9.140625" style="23"/>
    <col min="6630" max="6630" width="32" style="23" customWidth="1"/>
    <col min="6631" max="6631" width="18.85546875" style="23" customWidth="1"/>
    <col min="6632" max="6632" width="17.85546875" style="23" customWidth="1"/>
    <col min="6633" max="6633" width="18.140625" style="23" customWidth="1"/>
    <col min="6634" max="6647" width="0" style="23" hidden="1" customWidth="1"/>
    <col min="6648" max="6885" width="9.140625" style="23"/>
    <col min="6886" max="6886" width="32" style="23" customWidth="1"/>
    <col min="6887" max="6887" width="18.85546875" style="23" customWidth="1"/>
    <col min="6888" max="6888" width="17.85546875" style="23" customWidth="1"/>
    <col min="6889" max="6889" width="18.140625" style="23" customWidth="1"/>
    <col min="6890" max="6903" width="0" style="23" hidden="1" customWidth="1"/>
    <col min="6904" max="7141" width="9.140625" style="23"/>
    <col min="7142" max="7142" width="32" style="23" customWidth="1"/>
    <col min="7143" max="7143" width="18.85546875" style="23" customWidth="1"/>
    <col min="7144" max="7144" width="17.85546875" style="23" customWidth="1"/>
    <col min="7145" max="7145" width="18.140625" style="23" customWidth="1"/>
    <col min="7146" max="7159" width="0" style="23" hidden="1" customWidth="1"/>
    <col min="7160" max="7397" width="9.140625" style="23"/>
    <col min="7398" max="7398" width="32" style="23" customWidth="1"/>
    <col min="7399" max="7399" width="18.85546875" style="23" customWidth="1"/>
    <col min="7400" max="7400" width="17.85546875" style="23" customWidth="1"/>
    <col min="7401" max="7401" width="18.140625" style="23" customWidth="1"/>
    <col min="7402" max="7415" width="0" style="23" hidden="1" customWidth="1"/>
    <col min="7416" max="7653" width="9.140625" style="23"/>
    <col min="7654" max="7654" width="32" style="23" customWidth="1"/>
    <col min="7655" max="7655" width="18.85546875" style="23" customWidth="1"/>
    <col min="7656" max="7656" width="17.85546875" style="23" customWidth="1"/>
    <col min="7657" max="7657" width="18.140625" style="23" customWidth="1"/>
    <col min="7658" max="7671" width="0" style="23" hidden="1" customWidth="1"/>
    <col min="7672" max="7909" width="9.140625" style="23"/>
    <col min="7910" max="7910" width="32" style="23" customWidth="1"/>
    <col min="7911" max="7911" width="18.85546875" style="23" customWidth="1"/>
    <col min="7912" max="7912" width="17.85546875" style="23" customWidth="1"/>
    <col min="7913" max="7913" width="18.140625" style="23" customWidth="1"/>
    <col min="7914" max="7927" width="0" style="23" hidden="1" customWidth="1"/>
    <col min="7928" max="8165" width="9.140625" style="23"/>
    <col min="8166" max="8166" width="32" style="23" customWidth="1"/>
    <col min="8167" max="8167" width="18.85546875" style="23" customWidth="1"/>
    <col min="8168" max="8168" width="17.85546875" style="23" customWidth="1"/>
    <col min="8169" max="8169" width="18.140625" style="23" customWidth="1"/>
    <col min="8170" max="8183" width="0" style="23" hidden="1" customWidth="1"/>
    <col min="8184" max="8421" width="9.140625" style="23"/>
    <col min="8422" max="8422" width="32" style="23" customWidth="1"/>
    <col min="8423" max="8423" width="18.85546875" style="23" customWidth="1"/>
    <col min="8424" max="8424" width="17.85546875" style="23" customWidth="1"/>
    <col min="8425" max="8425" width="18.140625" style="23" customWidth="1"/>
    <col min="8426" max="8439" width="0" style="23" hidden="1" customWidth="1"/>
    <col min="8440" max="8677" width="9.140625" style="23"/>
    <col min="8678" max="8678" width="32" style="23" customWidth="1"/>
    <col min="8679" max="8679" width="18.85546875" style="23" customWidth="1"/>
    <col min="8680" max="8680" width="17.85546875" style="23" customWidth="1"/>
    <col min="8681" max="8681" width="18.140625" style="23" customWidth="1"/>
    <col min="8682" max="8695" width="0" style="23" hidden="1" customWidth="1"/>
    <col min="8696" max="8933" width="9.140625" style="23"/>
    <col min="8934" max="8934" width="32" style="23" customWidth="1"/>
    <col min="8935" max="8935" width="18.85546875" style="23" customWidth="1"/>
    <col min="8936" max="8936" width="17.85546875" style="23" customWidth="1"/>
    <col min="8937" max="8937" width="18.140625" style="23" customWidth="1"/>
    <col min="8938" max="8951" width="0" style="23" hidden="1" customWidth="1"/>
    <col min="8952" max="9189" width="9.140625" style="23"/>
    <col min="9190" max="9190" width="32" style="23" customWidth="1"/>
    <col min="9191" max="9191" width="18.85546875" style="23" customWidth="1"/>
    <col min="9192" max="9192" width="17.85546875" style="23" customWidth="1"/>
    <col min="9193" max="9193" width="18.140625" style="23" customWidth="1"/>
    <col min="9194" max="9207" width="0" style="23" hidden="1" customWidth="1"/>
    <col min="9208" max="9445" width="9.140625" style="23"/>
    <col min="9446" max="9446" width="32" style="23" customWidth="1"/>
    <col min="9447" max="9447" width="18.85546875" style="23" customWidth="1"/>
    <col min="9448" max="9448" width="17.85546875" style="23" customWidth="1"/>
    <col min="9449" max="9449" width="18.140625" style="23" customWidth="1"/>
    <col min="9450" max="9463" width="0" style="23" hidden="1" customWidth="1"/>
    <col min="9464" max="9701" width="9.140625" style="23"/>
    <col min="9702" max="9702" width="32" style="23" customWidth="1"/>
    <col min="9703" max="9703" width="18.85546875" style="23" customWidth="1"/>
    <col min="9704" max="9704" width="17.85546875" style="23" customWidth="1"/>
    <col min="9705" max="9705" width="18.140625" style="23" customWidth="1"/>
    <col min="9706" max="9719" width="0" style="23" hidden="1" customWidth="1"/>
    <col min="9720" max="9957" width="9.140625" style="23"/>
    <col min="9958" max="9958" width="32" style="23" customWidth="1"/>
    <col min="9959" max="9959" width="18.85546875" style="23" customWidth="1"/>
    <col min="9960" max="9960" width="17.85546875" style="23" customWidth="1"/>
    <col min="9961" max="9961" width="18.140625" style="23" customWidth="1"/>
    <col min="9962" max="9975" width="0" style="23" hidden="1" customWidth="1"/>
    <col min="9976" max="10213" width="9.140625" style="23"/>
    <col min="10214" max="10214" width="32" style="23" customWidth="1"/>
    <col min="10215" max="10215" width="18.85546875" style="23" customWidth="1"/>
    <col min="10216" max="10216" width="17.85546875" style="23" customWidth="1"/>
    <col min="10217" max="10217" width="18.140625" style="23" customWidth="1"/>
    <col min="10218" max="10231" width="0" style="23" hidden="1" customWidth="1"/>
    <col min="10232" max="10469" width="9.140625" style="23"/>
    <col min="10470" max="10470" width="32" style="23" customWidth="1"/>
    <col min="10471" max="10471" width="18.85546875" style="23" customWidth="1"/>
    <col min="10472" max="10472" width="17.85546875" style="23" customWidth="1"/>
    <col min="10473" max="10473" width="18.140625" style="23" customWidth="1"/>
    <col min="10474" max="10487" width="0" style="23" hidden="1" customWidth="1"/>
    <col min="10488" max="10725" width="9.140625" style="23"/>
    <col min="10726" max="10726" width="32" style="23" customWidth="1"/>
    <col min="10727" max="10727" width="18.85546875" style="23" customWidth="1"/>
    <col min="10728" max="10728" width="17.85546875" style="23" customWidth="1"/>
    <col min="10729" max="10729" width="18.140625" style="23" customWidth="1"/>
    <col min="10730" max="10743" width="0" style="23" hidden="1" customWidth="1"/>
    <col min="10744" max="10981" width="9.140625" style="23"/>
    <col min="10982" max="10982" width="32" style="23" customWidth="1"/>
    <col min="10983" max="10983" width="18.85546875" style="23" customWidth="1"/>
    <col min="10984" max="10984" width="17.85546875" style="23" customWidth="1"/>
    <col min="10985" max="10985" width="18.140625" style="23" customWidth="1"/>
    <col min="10986" max="10999" width="0" style="23" hidden="1" customWidth="1"/>
    <col min="11000" max="11237" width="9.140625" style="23"/>
    <col min="11238" max="11238" width="32" style="23" customWidth="1"/>
    <col min="11239" max="11239" width="18.85546875" style="23" customWidth="1"/>
    <col min="11240" max="11240" width="17.85546875" style="23" customWidth="1"/>
    <col min="11241" max="11241" width="18.140625" style="23" customWidth="1"/>
    <col min="11242" max="11255" width="0" style="23" hidden="1" customWidth="1"/>
    <col min="11256" max="11493" width="9.140625" style="23"/>
    <col min="11494" max="11494" width="32" style="23" customWidth="1"/>
    <col min="11495" max="11495" width="18.85546875" style="23" customWidth="1"/>
    <col min="11496" max="11496" width="17.85546875" style="23" customWidth="1"/>
    <col min="11497" max="11497" width="18.140625" style="23" customWidth="1"/>
    <col min="11498" max="11511" width="0" style="23" hidden="1" customWidth="1"/>
    <col min="11512" max="11749" width="9.140625" style="23"/>
    <col min="11750" max="11750" width="32" style="23" customWidth="1"/>
    <col min="11751" max="11751" width="18.85546875" style="23" customWidth="1"/>
    <col min="11752" max="11752" width="17.85546875" style="23" customWidth="1"/>
    <col min="11753" max="11753" width="18.140625" style="23" customWidth="1"/>
    <col min="11754" max="11767" width="0" style="23" hidden="1" customWidth="1"/>
    <col min="11768" max="12005" width="9.140625" style="23"/>
    <col min="12006" max="12006" width="32" style="23" customWidth="1"/>
    <col min="12007" max="12007" width="18.85546875" style="23" customWidth="1"/>
    <col min="12008" max="12008" width="17.85546875" style="23" customWidth="1"/>
    <col min="12009" max="12009" width="18.140625" style="23" customWidth="1"/>
    <col min="12010" max="12023" width="0" style="23" hidden="1" customWidth="1"/>
    <col min="12024" max="12261" width="9.140625" style="23"/>
    <col min="12262" max="12262" width="32" style="23" customWidth="1"/>
    <col min="12263" max="12263" width="18.85546875" style="23" customWidth="1"/>
    <col min="12264" max="12264" width="17.85546875" style="23" customWidth="1"/>
    <col min="12265" max="12265" width="18.140625" style="23" customWidth="1"/>
    <col min="12266" max="12279" width="0" style="23" hidden="1" customWidth="1"/>
    <col min="12280" max="12517" width="9.140625" style="23"/>
    <col min="12518" max="12518" width="32" style="23" customWidth="1"/>
    <col min="12519" max="12519" width="18.85546875" style="23" customWidth="1"/>
    <col min="12520" max="12520" width="17.85546875" style="23" customWidth="1"/>
    <col min="12521" max="12521" width="18.140625" style="23" customWidth="1"/>
    <col min="12522" max="12535" width="0" style="23" hidden="1" customWidth="1"/>
    <col min="12536" max="12773" width="9.140625" style="23"/>
    <col min="12774" max="12774" width="32" style="23" customWidth="1"/>
    <col min="12775" max="12775" width="18.85546875" style="23" customWidth="1"/>
    <col min="12776" max="12776" width="17.85546875" style="23" customWidth="1"/>
    <col min="12777" max="12777" width="18.140625" style="23" customWidth="1"/>
    <col min="12778" max="12791" width="0" style="23" hidden="1" customWidth="1"/>
    <col min="12792" max="13029" width="9.140625" style="23"/>
    <col min="13030" max="13030" width="32" style="23" customWidth="1"/>
    <col min="13031" max="13031" width="18.85546875" style="23" customWidth="1"/>
    <col min="13032" max="13032" width="17.85546875" style="23" customWidth="1"/>
    <col min="13033" max="13033" width="18.140625" style="23" customWidth="1"/>
    <col min="13034" max="13047" width="0" style="23" hidden="1" customWidth="1"/>
    <col min="13048" max="13285" width="9.140625" style="23"/>
    <col min="13286" max="13286" width="32" style="23" customWidth="1"/>
    <col min="13287" max="13287" width="18.85546875" style="23" customWidth="1"/>
    <col min="13288" max="13288" width="17.85546875" style="23" customWidth="1"/>
    <col min="13289" max="13289" width="18.140625" style="23" customWidth="1"/>
    <col min="13290" max="13303" width="0" style="23" hidden="1" customWidth="1"/>
    <col min="13304" max="13541" width="9.140625" style="23"/>
    <col min="13542" max="13542" width="32" style="23" customWidth="1"/>
    <col min="13543" max="13543" width="18.85546875" style="23" customWidth="1"/>
    <col min="13544" max="13544" width="17.85546875" style="23" customWidth="1"/>
    <col min="13545" max="13545" width="18.140625" style="23" customWidth="1"/>
    <col min="13546" max="13559" width="0" style="23" hidden="1" customWidth="1"/>
    <col min="13560" max="13797" width="9.140625" style="23"/>
    <col min="13798" max="13798" width="32" style="23" customWidth="1"/>
    <col min="13799" max="13799" width="18.85546875" style="23" customWidth="1"/>
    <col min="13800" max="13800" width="17.85546875" style="23" customWidth="1"/>
    <col min="13801" max="13801" width="18.140625" style="23" customWidth="1"/>
    <col min="13802" max="13815" width="0" style="23" hidden="1" customWidth="1"/>
    <col min="13816" max="14053" width="9.140625" style="23"/>
    <col min="14054" max="14054" width="32" style="23" customWidth="1"/>
    <col min="14055" max="14055" width="18.85546875" style="23" customWidth="1"/>
    <col min="14056" max="14056" width="17.85546875" style="23" customWidth="1"/>
    <col min="14057" max="14057" width="18.140625" style="23" customWidth="1"/>
    <col min="14058" max="14071" width="0" style="23" hidden="1" customWidth="1"/>
    <col min="14072" max="14309" width="9.140625" style="23"/>
    <col min="14310" max="14310" width="32" style="23" customWidth="1"/>
    <col min="14311" max="14311" width="18.85546875" style="23" customWidth="1"/>
    <col min="14312" max="14312" width="17.85546875" style="23" customWidth="1"/>
    <col min="14313" max="14313" width="18.140625" style="23" customWidth="1"/>
    <col min="14314" max="14327" width="0" style="23" hidden="1" customWidth="1"/>
    <col min="14328" max="14565" width="9.140625" style="23"/>
    <col min="14566" max="14566" width="32" style="23" customWidth="1"/>
    <col min="14567" max="14567" width="18.85546875" style="23" customWidth="1"/>
    <col min="14568" max="14568" width="17.85546875" style="23" customWidth="1"/>
    <col min="14569" max="14569" width="18.140625" style="23" customWidth="1"/>
    <col min="14570" max="14583" width="0" style="23" hidden="1" customWidth="1"/>
    <col min="14584" max="14821" width="9.140625" style="23"/>
    <col min="14822" max="14822" width="32" style="23" customWidth="1"/>
    <col min="14823" max="14823" width="18.85546875" style="23" customWidth="1"/>
    <col min="14824" max="14824" width="17.85546875" style="23" customWidth="1"/>
    <col min="14825" max="14825" width="18.140625" style="23" customWidth="1"/>
    <col min="14826" max="14839" width="0" style="23" hidden="1" customWidth="1"/>
    <col min="14840" max="15077" width="9.140625" style="23"/>
    <col min="15078" max="15078" width="32" style="23" customWidth="1"/>
    <col min="15079" max="15079" width="18.85546875" style="23" customWidth="1"/>
    <col min="15080" max="15080" width="17.85546875" style="23" customWidth="1"/>
    <col min="15081" max="15081" width="18.140625" style="23" customWidth="1"/>
    <col min="15082" max="15095" width="0" style="23" hidden="1" customWidth="1"/>
    <col min="15096" max="15333" width="9.140625" style="23"/>
    <col min="15334" max="15334" width="32" style="23" customWidth="1"/>
    <col min="15335" max="15335" width="18.85546875" style="23" customWidth="1"/>
    <col min="15336" max="15336" width="17.85546875" style="23" customWidth="1"/>
    <col min="15337" max="15337" width="18.140625" style="23" customWidth="1"/>
    <col min="15338" max="15351" width="0" style="23" hidden="1" customWidth="1"/>
    <col min="15352" max="15589" width="9.140625" style="23"/>
    <col min="15590" max="15590" width="32" style="23" customWidth="1"/>
    <col min="15591" max="15591" width="18.85546875" style="23" customWidth="1"/>
    <col min="15592" max="15592" width="17.85546875" style="23" customWidth="1"/>
    <col min="15593" max="15593" width="18.140625" style="23" customWidth="1"/>
    <col min="15594" max="15607" width="0" style="23" hidden="1" customWidth="1"/>
    <col min="15608" max="15845" width="9.140625" style="23"/>
    <col min="15846" max="15846" width="32" style="23" customWidth="1"/>
    <col min="15847" max="15847" width="18.85546875" style="23" customWidth="1"/>
    <col min="15848" max="15848" width="17.85546875" style="23" customWidth="1"/>
    <col min="15849" max="15849" width="18.140625" style="23" customWidth="1"/>
    <col min="15850" max="15863" width="0" style="23" hidden="1" customWidth="1"/>
    <col min="15864" max="16101" width="9.140625" style="23"/>
    <col min="16102" max="16102" width="32" style="23" customWidth="1"/>
    <col min="16103" max="16103" width="18.85546875" style="23" customWidth="1"/>
    <col min="16104" max="16104" width="17.85546875" style="23" customWidth="1"/>
    <col min="16105" max="16105" width="18.140625" style="23" customWidth="1"/>
    <col min="16106" max="16119" width="0" style="23" hidden="1" customWidth="1"/>
    <col min="16120" max="16384" width="9.140625" style="23"/>
  </cols>
  <sheetData>
    <row r="1" spans="1:4">
      <c r="A1" s="605" t="s">
        <v>1308</v>
      </c>
      <c r="B1" s="605"/>
      <c r="C1" s="605"/>
    </row>
    <row r="2" spans="1:4" ht="18" customHeight="1">
      <c r="A2" s="93" t="s">
        <v>1163</v>
      </c>
      <c r="B2" s="17"/>
      <c r="C2" s="17"/>
      <c r="D2" s="17"/>
    </row>
    <row r="3" spans="1:4" ht="18" customHeight="1">
      <c r="A3" s="93" t="s">
        <v>1364</v>
      </c>
      <c r="B3" s="17"/>
      <c r="C3" s="17"/>
      <c r="D3" s="17"/>
    </row>
    <row r="4" spans="1:4" s="1456" customFormat="1" ht="15" customHeight="1">
      <c r="A4" s="173" t="s">
        <v>301</v>
      </c>
      <c r="B4" s="1455"/>
      <c r="C4" s="1455"/>
      <c r="D4" s="1455"/>
    </row>
    <row r="5" spans="1:4" ht="15" customHeight="1">
      <c r="A5" s="6"/>
      <c r="B5" s="1728" t="s">
        <v>305</v>
      </c>
      <c r="C5" s="1728"/>
      <c r="D5" s="1728"/>
    </row>
    <row r="6" spans="1:4" ht="16.5" customHeight="1">
      <c r="A6" s="8"/>
      <c r="B6" s="1457" t="s">
        <v>20</v>
      </c>
      <c r="C6" s="1457" t="s">
        <v>1050</v>
      </c>
      <c r="D6" s="1457" t="s">
        <v>1051</v>
      </c>
    </row>
    <row r="7" spans="1:4" ht="6.75" customHeight="1">
      <c r="A7" s="6"/>
      <c r="B7" s="53"/>
      <c r="C7" s="53"/>
      <c r="D7" s="53"/>
    </row>
    <row r="8" spans="1:4" s="149" customFormat="1" ht="12.95" customHeight="1">
      <c r="A8" s="1750" t="s">
        <v>0</v>
      </c>
      <c r="B8" s="1750"/>
      <c r="C8" s="1750"/>
      <c r="D8" s="1750"/>
    </row>
    <row r="9" spans="1:4" s="149" customFormat="1" ht="6.75" customHeight="1"/>
    <row r="10" spans="1:4" s="149" customFormat="1" ht="11.45" customHeight="1">
      <c r="A10" s="89" t="s">
        <v>306</v>
      </c>
      <c r="B10" s="1458">
        <f>B24+B37</f>
        <v>1767</v>
      </c>
      <c r="C10" s="1458">
        <f t="shared" ref="C10:D10" si="0">C24+C37</f>
        <v>1122</v>
      </c>
      <c r="D10" s="1458">
        <f t="shared" si="0"/>
        <v>645</v>
      </c>
    </row>
    <row r="11" spans="1:4" s="94" customFormat="1" ht="11.45" customHeight="1">
      <c r="A11" s="88" t="s">
        <v>307</v>
      </c>
      <c r="B11" s="89"/>
      <c r="C11" s="89"/>
      <c r="D11" s="89"/>
    </row>
    <row r="12" spans="1:4" s="94" customFormat="1" ht="11.45" customHeight="1">
      <c r="A12" s="90" t="s">
        <v>308</v>
      </c>
      <c r="B12" s="57">
        <v>1204</v>
      </c>
      <c r="C12" s="57">
        <v>913</v>
      </c>
      <c r="D12" s="57">
        <v>291</v>
      </c>
    </row>
    <row r="13" spans="1:4" s="149" customFormat="1" ht="11.45" customHeight="1">
      <c r="A13" s="90">
        <v>1</v>
      </c>
      <c r="B13" s="57">
        <v>108</v>
      </c>
      <c r="C13" s="57">
        <v>39</v>
      </c>
      <c r="D13" s="57">
        <v>69</v>
      </c>
    </row>
    <row r="14" spans="1:4" s="149" customFormat="1" ht="11.45" customHeight="1">
      <c r="A14" s="90">
        <v>2</v>
      </c>
      <c r="B14" s="57">
        <v>59</v>
      </c>
      <c r="C14" s="57">
        <v>20</v>
      </c>
      <c r="D14" s="57">
        <v>39</v>
      </c>
    </row>
    <row r="15" spans="1:4" s="149" customFormat="1" ht="11.45" customHeight="1">
      <c r="A15" s="90">
        <v>3</v>
      </c>
      <c r="B15" s="57">
        <v>42</v>
      </c>
      <c r="C15" s="57">
        <v>15</v>
      </c>
      <c r="D15" s="57">
        <v>27</v>
      </c>
    </row>
    <row r="16" spans="1:4" s="149" customFormat="1" ht="11.45" customHeight="1">
      <c r="A16" s="90">
        <v>4</v>
      </c>
      <c r="B16" s="57">
        <v>36</v>
      </c>
      <c r="C16" s="57">
        <v>17</v>
      </c>
      <c r="D16" s="57">
        <v>19</v>
      </c>
    </row>
    <row r="17" spans="1:4" s="149" customFormat="1" ht="11.45" customHeight="1">
      <c r="A17" s="90">
        <v>5</v>
      </c>
      <c r="B17" s="57">
        <v>43</v>
      </c>
      <c r="C17" s="57">
        <v>16</v>
      </c>
      <c r="D17" s="57">
        <v>27</v>
      </c>
    </row>
    <row r="18" spans="1:4" s="149" customFormat="1" ht="11.45" customHeight="1">
      <c r="A18" s="90">
        <v>6</v>
      </c>
      <c r="B18" s="57">
        <v>33</v>
      </c>
      <c r="C18" s="57">
        <v>14</v>
      </c>
      <c r="D18" s="57">
        <v>19</v>
      </c>
    </row>
    <row r="19" spans="1:4" s="149" customFormat="1" ht="11.45" customHeight="1">
      <c r="A19" s="90">
        <v>7</v>
      </c>
      <c r="B19" s="57">
        <v>28</v>
      </c>
      <c r="C19" s="57">
        <v>12</v>
      </c>
      <c r="D19" s="57">
        <v>16</v>
      </c>
    </row>
    <row r="20" spans="1:4" s="149" customFormat="1" ht="11.45" customHeight="1">
      <c r="A20" s="90">
        <v>8</v>
      </c>
      <c r="B20" s="57">
        <v>18</v>
      </c>
      <c r="C20" s="57">
        <v>4</v>
      </c>
      <c r="D20" s="57">
        <v>14</v>
      </c>
    </row>
    <row r="21" spans="1:4" s="149" customFormat="1" ht="11.45" customHeight="1">
      <c r="A21" s="90">
        <v>9</v>
      </c>
      <c r="B21" s="57">
        <v>21</v>
      </c>
      <c r="C21" s="57">
        <v>12</v>
      </c>
      <c r="D21" s="57">
        <v>9</v>
      </c>
    </row>
    <row r="22" spans="1:4" s="149" customFormat="1" ht="11.45" customHeight="1">
      <c r="A22" s="90">
        <v>10</v>
      </c>
      <c r="B22" s="57">
        <v>17</v>
      </c>
      <c r="C22" s="57">
        <v>7</v>
      </c>
      <c r="D22" s="57">
        <v>10</v>
      </c>
    </row>
    <row r="23" spans="1:4" s="149" customFormat="1" ht="11.45" customHeight="1">
      <c r="A23" s="90">
        <v>11</v>
      </c>
      <c r="B23" s="57">
        <v>19</v>
      </c>
      <c r="C23" s="57">
        <v>9</v>
      </c>
      <c r="D23" s="57">
        <v>10</v>
      </c>
    </row>
    <row r="24" spans="1:4" s="149" customFormat="1" ht="12" customHeight="1">
      <c r="A24" s="1459" t="s">
        <v>309</v>
      </c>
      <c r="B24" s="58">
        <v>1628</v>
      </c>
      <c r="C24" s="58">
        <v>1078</v>
      </c>
      <c r="D24" s="58">
        <v>550</v>
      </c>
    </row>
    <row r="25" spans="1:4" s="149" customFormat="1" ht="11.45" customHeight="1">
      <c r="A25" s="90">
        <v>12</v>
      </c>
      <c r="B25" s="57">
        <v>8</v>
      </c>
      <c r="C25" s="57">
        <v>1</v>
      </c>
      <c r="D25" s="57">
        <v>7</v>
      </c>
    </row>
    <row r="26" spans="1:4" s="149" customFormat="1" ht="11.45" customHeight="1">
      <c r="A26" s="90">
        <v>13</v>
      </c>
      <c r="B26" s="57">
        <v>9</v>
      </c>
      <c r="C26" s="57">
        <v>5</v>
      </c>
      <c r="D26" s="57">
        <v>4</v>
      </c>
    </row>
    <row r="27" spans="1:4" s="149" customFormat="1" ht="11.45" customHeight="1">
      <c r="A27" s="90">
        <v>14</v>
      </c>
      <c r="B27" s="57">
        <v>12</v>
      </c>
      <c r="C27" s="57">
        <v>3</v>
      </c>
      <c r="D27" s="57">
        <v>9</v>
      </c>
    </row>
    <row r="28" spans="1:4" s="149" customFormat="1" ht="11.45" customHeight="1">
      <c r="A28" s="90">
        <v>15</v>
      </c>
      <c r="B28" s="57">
        <v>18</v>
      </c>
      <c r="C28" s="57">
        <v>6</v>
      </c>
      <c r="D28" s="57">
        <v>12</v>
      </c>
    </row>
    <row r="29" spans="1:4" s="149" customFormat="1" ht="11.45" customHeight="1">
      <c r="A29" s="90">
        <v>16</v>
      </c>
      <c r="B29" s="57">
        <v>10</v>
      </c>
      <c r="C29" s="57">
        <v>4</v>
      </c>
      <c r="D29" s="57">
        <v>6</v>
      </c>
    </row>
    <row r="30" spans="1:4" s="149" customFormat="1" ht="11.45" customHeight="1">
      <c r="A30" s="90">
        <v>17</v>
      </c>
      <c r="B30" s="57">
        <v>20</v>
      </c>
      <c r="C30" s="57">
        <v>4</v>
      </c>
      <c r="D30" s="57">
        <v>16</v>
      </c>
    </row>
    <row r="31" spans="1:4" s="149" customFormat="1" ht="11.45" customHeight="1">
      <c r="A31" s="90">
        <v>18</v>
      </c>
      <c r="B31" s="57">
        <v>6</v>
      </c>
      <c r="C31" s="57">
        <v>2</v>
      </c>
      <c r="D31" s="57">
        <v>4</v>
      </c>
    </row>
    <row r="32" spans="1:4" s="149" customFormat="1" ht="11.45" customHeight="1">
      <c r="A32" s="90">
        <v>19</v>
      </c>
      <c r="B32" s="57">
        <v>12</v>
      </c>
      <c r="C32" s="57">
        <v>3</v>
      </c>
      <c r="D32" s="57">
        <v>9</v>
      </c>
    </row>
    <row r="33" spans="1:4" s="149" customFormat="1" ht="11.45" customHeight="1">
      <c r="A33" s="90">
        <v>20</v>
      </c>
      <c r="B33" s="57">
        <v>12</v>
      </c>
      <c r="C33" s="57">
        <v>3</v>
      </c>
      <c r="D33" s="57">
        <v>9</v>
      </c>
    </row>
    <row r="34" spans="1:4" s="149" customFormat="1" ht="11.45" customHeight="1">
      <c r="A34" s="90">
        <v>21</v>
      </c>
      <c r="B34" s="57">
        <v>13</v>
      </c>
      <c r="C34" s="57">
        <v>6</v>
      </c>
      <c r="D34" s="57">
        <v>7</v>
      </c>
    </row>
    <row r="35" spans="1:4" s="149" customFormat="1" ht="11.45" customHeight="1">
      <c r="A35" s="90">
        <v>22</v>
      </c>
      <c r="B35" s="57">
        <v>12</v>
      </c>
      <c r="C35" s="57">
        <v>6</v>
      </c>
      <c r="D35" s="57">
        <v>6</v>
      </c>
    </row>
    <row r="36" spans="1:4" s="149" customFormat="1" ht="11.45" customHeight="1">
      <c r="A36" s="90">
        <v>23</v>
      </c>
      <c r="B36" s="57">
        <v>7</v>
      </c>
      <c r="C36" s="57">
        <v>1</v>
      </c>
      <c r="D36" s="57">
        <v>6</v>
      </c>
    </row>
    <row r="37" spans="1:4" s="94" customFormat="1" ht="12.6" customHeight="1">
      <c r="A37" s="1459" t="s">
        <v>310</v>
      </c>
      <c r="B37" s="58">
        <v>139</v>
      </c>
      <c r="C37" s="58">
        <v>44</v>
      </c>
      <c r="D37" s="58">
        <v>95</v>
      </c>
    </row>
    <row r="38" spans="1:4" s="94" customFormat="1" ht="6" customHeight="1">
      <c r="A38" s="1459"/>
      <c r="B38" s="17"/>
      <c r="C38" s="17"/>
      <c r="D38" s="17"/>
    </row>
    <row r="39" spans="1:4" s="149" customFormat="1" ht="12">
      <c r="A39" s="1729" t="s">
        <v>1</v>
      </c>
      <c r="B39" s="1729"/>
      <c r="C39" s="1729"/>
      <c r="D39" s="1729"/>
    </row>
    <row r="40" spans="1:4" s="94" customFormat="1" ht="11.45" customHeight="1">
      <c r="A40" s="89" t="s">
        <v>306</v>
      </c>
      <c r="B40" s="1458">
        <f>B54+B67</f>
        <v>134</v>
      </c>
      <c r="C40" s="1458">
        <f t="shared" ref="C40:D40" si="1">C54+C67</f>
        <v>90</v>
      </c>
      <c r="D40" s="1458">
        <f t="shared" si="1"/>
        <v>44</v>
      </c>
    </row>
    <row r="41" spans="1:4" s="149" customFormat="1" ht="11.45" customHeight="1">
      <c r="A41" s="88" t="s">
        <v>307</v>
      </c>
      <c r="B41" s="30"/>
      <c r="C41" s="30"/>
      <c r="D41" s="30"/>
    </row>
    <row r="42" spans="1:4" s="149" customFormat="1" ht="11.45" customHeight="1">
      <c r="A42" s="1460" t="s">
        <v>308</v>
      </c>
      <c r="B42" s="30">
        <v>91</v>
      </c>
      <c r="C42" s="30">
        <v>79</v>
      </c>
      <c r="D42" s="30">
        <v>12</v>
      </c>
    </row>
    <row r="43" spans="1:4" s="149" customFormat="1" ht="11.45" customHeight="1">
      <c r="A43" s="90">
        <v>1</v>
      </c>
      <c r="B43" s="30">
        <v>4</v>
      </c>
      <c r="C43" s="30"/>
      <c r="D43" s="30">
        <v>4</v>
      </c>
    </row>
    <row r="44" spans="1:4" s="149" customFormat="1" ht="11.45" customHeight="1">
      <c r="A44" s="90">
        <v>2</v>
      </c>
      <c r="B44" s="30">
        <v>8</v>
      </c>
      <c r="C44" s="30">
        <v>2</v>
      </c>
      <c r="D44" s="30">
        <v>6</v>
      </c>
    </row>
    <row r="45" spans="1:4" s="149" customFormat="1" ht="11.45" customHeight="1">
      <c r="A45" s="90">
        <v>3</v>
      </c>
      <c r="B45" s="30">
        <v>3</v>
      </c>
      <c r="C45" s="30">
        <v>1</v>
      </c>
      <c r="D45" s="30">
        <v>2</v>
      </c>
    </row>
    <row r="46" spans="1:4" s="149" customFormat="1" ht="11.45" customHeight="1">
      <c r="A46" s="90">
        <v>4</v>
      </c>
      <c r="B46" s="30">
        <v>1</v>
      </c>
      <c r="C46" s="30"/>
      <c r="D46" s="30">
        <v>1</v>
      </c>
    </row>
    <row r="47" spans="1:4" s="149" customFormat="1" ht="11.45" customHeight="1">
      <c r="A47" s="90">
        <v>5</v>
      </c>
      <c r="B47" s="30">
        <v>5</v>
      </c>
      <c r="C47" s="30">
        <v>1</v>
      </c>
      <c r="D47" s="30">
        <v>4</v>
      </c>
    </row>
    <row r="48" spans="1:4" s="149" customFormat="1" ht="11.45" customHeight="1">
      <c r="A48" s="90">
        <v>6</v>
      </c>
      <c r="B48" s="30">
        <v>2</v>
      </c>
      <c r="C48" s="30" t="s">
        <v>37</v>
      </c>
      <c r="D48" s="30">
        <v>2</v>
      </c>
    </row>
    <row r="49" spans="1:4" s="149" customFormat="1" ht="11.45" customHeight="1">
      <c r="A49" s="90">
        <v>7</v>
      </c>
      <c r="B49" s="30">
        <v>2</v>
      </c>
      <c r="C49" s="30">
        <v>2</v>
      </c>
      <c r="D49" s="30" t="s">
        <v>37</v>
      </c>
    </row>
    <row r="50" spans="1:4" s="149" customFormat="1" ht="11.45" customHeight="1">
      <c r="A50" s="90">
        <v>8</v>
      </c>
      <c r="B50" s="30">
        <v>3</v>
      </c>
      <c r="C50" s="30" t="s">
        <v>37</v>
      </c>
      <c r="D50" s="30">
        <v>3</v>
      </c>
    </row>
    <row r="51" spans="1:4" s="149" customFormat="1" ht="11.45" customHeight="1">
      <c r="A51" s="90">
        <v>9</v>
      </c>
      <c r="B51" s="30">
        <v>3</v>
      </c>
      <c r="C51" s="30">
        <v>1</v>
      </c>
      <c r="D51" s="30">
        <v>2</v>
      </c>
    </row>
    <row r="52" spans="1:4" s="149" customFormat="1" ht="11.45" customHeight="1">
      <c r="A52" s="90">
        <v>10</v>
      </c>
      <c r="B52" s="30" t="s">
        <v>37</v>
      </c>
      <c r="C52" s="30" t="s">
        <v>37</v>
      </c>
      <c r="D52" s="30" t="s">
        <v>37</v>
      </c>
    </row>
    <row r="53" spans="1:4" s="149" customFormat="1" ht="11.45" customHeight="1">
      <c r="A53" s="90">
        <v>11</v>
      </c>
      <c r="B53" s="30">
        <v>3</v>
      </c>
      <c r="C53" s="30">
        <v>2</v>
      </c>
      <c r="D53" s="30">
        <v>1</v>
      </c>
    </row>
    <row r="54" spans="1:4" s="149" customFormat="1" ht="11.45" customHeight="1">
      <c r="A54" s="1459" t="s">
        <v>309</v>
      </c>
      <c r="B54" s="68">
        <v>125</v>
      </c>
      <c r="C54" s="68">
        <v>88</v>
      </c>
      <c r="D54" s="68">
        <v>37</v>
      </c>
    </row>
    <row r="55" spans="1:4" s="149" customFormat="1" ht="11.45" customHeight="1">
      <c r="A55" s="90">
        <v>12</v>
      </c>
      <c r="B55" s="30">
        <v>1</v>
      </c>
      <c r="C55" s="30" t="s">
        <v>37</v>
      </c>
      <c r="D55" s="30">
        <v>1</v>
      </c>
    </row>
    <row r="56" spans="1:4" s="149" customFormat="1" ht="11.45" customHeight="1">
      <c r="A56" s="90">
        <v>13</v>
      </c>
      <c r="B56" s="30" t="s">
        <v>37</v>
      </c>
      <c r="C56" s="30" t="s">
        <v>37</v>
      </c>
      <c r="D56" s="30" t="s">
        <v>37</v>
      </c>
    </row>
    <row r="57" spans="1:4" s="149" customFormat="1" ht="11.45" customHeight="1">
      <c r="A57" s="90">
        <v>14</v>
      </c>
      <c r="B57" s="30">
        <v>2</v>
      </c>
      <c r="C57" s="30" t="s">
        <v>37</v>
      </c>
      <c r="D57" s="30">
        <v>2</v>
      </c>
    </row>
    <row r="58" spans="1:4" s="149" customFormat="1" ht="11.45" customHeight="1">
      <c r="A58" s="90">
        <v>15</v>
      </c>
      <c r="B58" s="30">
        <v>2</v>
      </c>
      <c r="C58" s="30">
        <v>1</v>
      </c>
      <c r="D58" s="30">
        <v>1</v>
      </c>
    </row>
    <row r="59" spans="1:4" s="149" customFormat="1" ht="11.45" customHeight="1">
      <c r="A59" s="90">
        <v>16</v>
      </c>
      <c r="B59" s="30" t="s">
        <v>37</v>
      </c>
      <c r="C59" s="30" t="s">
        <v>37</v>
      </c>
      <c r="D59" s="30" t="s">
        <v>37</v>
      </c>
    </row>
    <row r="60" spans="1:4" s="149" customFormat="1" ht="11.45" customHeight="1">
      <c r="A60" s="90">
        <v>17</v>
      </c>
      <c r="B60" s="30">
        <v>1</v>
      </c>
      <c r="C60" s="30" t="s">
        <v>37</v>
      </c>
      <c r="D60" s="30">
        <v>1</v>
      </c>
    </row>
    <row r="61" spans="1:4" s="149" customFormat="1" ht="11.45" customHeight="1">
      <c r="A61" s="90">
        <v>18</v>
      </c>
      <c r="B61" s="30" t="s">
        <v>37</v>
      </c>
      <c r="C61" s="30" t="s">
        <v>37</v>
      </c>
      <c r="D61" s="30" t="s">
        <v>37</v>
      </c>
    </row>
    <row r="62" spans="1:4" s="149" customFormat="1" ht="11.45" customHeight="1">
      <c r="A62" s="90">
        <v>19</v>
      </c>
      <c r="B62" s="30">
        <v>2</v>
      </c>
      <c r="C62" s="30">
        <v>1</v>
      </c>
      <c r="D62" s="30">
        <v>1</v>
      </c>
    </row>
    <row r="63" spans="1:4" s="149" customFormat="1" ht="11.45" customHeight="1">
      <c r="A63" s="90">
        <v>20</v>
      </c>
      <c r="B63" s="30" t="s">
        <v>37</v>
      </c>
      <c r="C63" s="30" t="s">
        <v>37</v>
      </c>
      <c r="D63" s="30" t="s">
        <v>37</v>
      </c>
    </row>
    <row r="64" spans="1:4" s="149" customFormat="1" ht="11.45" customHeight="1">
      <c r="A64" s="90">
        <v>21</v>
      </c>
      <c r="B64" s="30">
        <v>1</v>
      </c>
      <c r="C64" s="30" t="s">
        <v>37</v>
      </c>
      <c r="D64" s="30">
        <v>1</v>
      </c>
    </row>
    <row r="65" spans="1:4" s="149" customFormat="1" ht="11.45" customHeight="1">
      <c r="A65" s="90">
        <v>22</v>
      </c>
      <c r="B65" s="30" t="s">
        <v>37</v>
      </c>
      <c r="C65" s="30" t="s">
        <v>37</v>
      </c>
      <c r="D65" s="30" t="s">
        <v>37</v>
      </c>
    </row>
    <row r="66" spans="1:4" s="149" customFormat="1" ht="11.45" customHeight="1">
      <c r="A66" s="90">
        <v>23</v>
      </c>
      <c r="B66" s="30" t="s">
        <v>37</v>
      </c>
      <c r="C66" s="30" t="s">
        <v>37</v>
      </c>
      <c r="D66" s="30" t="s">
        <v>37</v>
      </c>
    </row>
    <row r="67" spans="1:4" s="149" customFormat="1" ht="11.45" customHeight="1">
      <c r="A67" s="1459" t="s">
        <v>310</v>
      </c>
      <c r="B67" s="68">
        <v>9</v>
      </c>
      <c r="C67" s="68">
        <v>2</v>
      </c>
      <c r="D67" s="68">
        <v>7</v>
      </c>
    </row>
    <row r="68" spans="1:4" s="149" customFormat="1" ht="11.45" customHeight="1">
      <c r="A68" s="1459"/>
      <c r="B68" s="1458"/>
      <c r="C68" s="1458"/>
      <c r="D68" s="1458"/>
    </row>
    <row r="69" spans="1:4" ht="18" customHeight="1">
      <c r="A69" s="1461" t="s">
        <v>1207</v>
      </c>
    </row>
    <row r="70" spans="1:4" s="174" customFormat="1" ht="18" customHeight="1">
      <c r="A70" s="1462" t="s">
        <v>164</v>
      </c>
      <c r="B70" s="1463"/>
      <c r="C70" s="1463"/>
      <c r="D70" s="1463"/>
    </row>
    <row r="71" spans="1:4" ht="18" customHeight="1">
      <c r="A71" s="19"/>
      <c r="B71" s="1728" t="s">
        <v>305</v>
      </c>
      <c r="C71" s="1728"/>
      <c r="D71" s="1728"/>
    </row>
    <row r="72" spans="1:4" ht="18" customHeight="1">
      <c r="A72" s="32"/>
      <c r="B72" s="1457" t="s">
        <v>20</v>
      </c>
      <c r="C72" s="1457" t="s">
        <v>1050</v>
      </c>
      <c r="D72" s="1457" t="s">
        <v>1051</v>
      </c>
    </row>
    <row r="73" spans="1:4" ht="9.9499999999999993" customHeight="1">
      <c r="A73" s="19"/>
      <c r="B73" s="53"/>
      <c r="C73" s="53"/>
      <c r="D73" s="53"/>
    </row>
    <row r="74" spans="1:4" s="149" customFormat="1" ht="12" customHeight="1">
      <c r="A74" s="1729" t="s">
        <v>12</v>
      </c>
      <c r="B74" s="1729"/>
      <c r="C74" s="1729"/>
      <c r="D74" s="1729"/>
    </row>
    <row r="75" spans="1:4" s="94" customFormat="1" ht="11.45" customHeight="1">
      <c r="A75" s="89" t="s">
        <v>306</v>
      </c>
      <c r="B75" s="1458">
        <f>B89+B102</f>
        <v>336</v>
      </c>
      <c r="C75" s="1458">
        <f t="shared" ref="C75:D75" si="2">C89+C102</f>
        <v>132</v>
      </c>
      <c r="D75" s="1458">
        <f t="shared" si="2"/>
        <v>204</v>
      </c>
    </row>
    <row r="76" spans="1:4" s="149" customFormat="1" ht="11.45" customHeight="1">
      <c r="A76" s="88" t="s">
        <v>307</v>
      </c>
      <c r="B76" s="66"/>
      <c r="C76" s="66"/>
      <c r="D76" s="66"/>
    </row>
    <row r="77" spans="1:4" s="149" customFormat="1" ht="11.45" customHeight="1">
      <c r="A77" s="90" t="s">
        <v>308</v>
      </c>
      <c r="B77" s="66">
        <v>219</v>
      </c>
      <c r="C77" s="66">
        <v>92</v>
      </c>
      <c r="D77" s="66">
        <v>127</v>
      </c>
    </row>
    <row r="78" spans="1:4" s="149" customFormat="1" ht="11.45" customHeight="1">
      <c r="A78" s="90">
        <v>1</v>
      </c>
      <c r="B78" s="66">
        <v>21</v>
      </c>
      <c r="C78" s="66">
        <v>6</v>
      </c>
      <c r="D78" s="66">
        <v>15</v>
      </c>
    </row>
    <row r="79" spans="1:4" s="149" customFormat="1" ht="11.45" customHeight="1">
      <c r="A79" s="90">
        <v>2</v>
      </c>
      <c r="B79" s="66">
        <v>10</v>
      </c>
      <c r="C79" s="66">
        <v>2</v>
      </c>
      <c r="D79" s="66">
        <v>8</v>
      </c>
    </row>
    <row r="80" spans="1:4" s="149" customFormat="1" ht="11.45" customHeight="1">
      <c r="A80" s="90">
        <v>3</v>
      </c>
      <c r="B80" s="66">
        <v>6</v>
      </c>
      <c r="C80" s="66">
        <v>2</v>
      </c>
      <c r="D80" s="66">
        <v>4</v>
      </c>
    </row>
    <row r="81" spans="1:4" s="149" customFormat="1" ht="11.45" customHeight="1">
      <c r="A81" s="90">
        <v>4</v>
      </c>
      <c r="B81" s="66">
        <v>9</v>
      </c>
      <c r="C81" s="66">
        <v>5</v>
      </c>
      <c r="D81" s="66">
        <v>4</v>
      </c>
    </row>
    <row r="82" spans="1:4" s="149" customFormat="1" ht="11.45" customHeight="1">
      <c r="A82" s="90">
        <v>5</v>
      </c>
      <c r="B82" s="66">
        <v>11</v>
      </c>
      <c r="C82" s="66">
        <v>4</v>
      </c>
      <c r="D82" s="66">
        <v>7</v>
      </c>
    </row>
    <row r="83" spans="1:4" s="149" customFormat="1" ht="11.45" customHeight="1">
      <c r="A83" s="90">
        <v>6</v>
      </c>
      <c r="B83" s="66">
        <v>8</v>
      </c>
      <c r="C83" s="66">
        <v>6</v>
      </c>
      <c r="D83" s="66">
        <v>2</v>
      </c>
    </row>
    <row r="84" spans="1:4" s="149" customFormat="1" ht="11.45" customHeight="1">
      <c r="A84" s="90">
        <v>7</v>
      </c>
      <c r="B84" s="66">
        <v>8</v>
      </c>
      <c r="C84" s="66">
        <v>3</v>
      </c>
      <c r="D84" s="66">
        <v>5</v>
      </c>
    </row>
    <row r="85" spans="1:4" s="149" customFormat="1" ht="11.45" customHeight="1">
      <c r="A85" s="90">
        <v>8</v>
      </c>
      <c r="B85" s="66">
        <v>3</v>
      </c>
      <c r="C85" s="66">
        <v>1</v>
      </c>
      <c r="D85" s="66">
        <v>2</v>
      </c>
    </row>
    <row r="86" spans="1:4" s="149" customFormat="1" ht="11.45" customHeight="1">
      <c r="A86" s="90">
        <v>9</v>
      </c>
      <c r="B86" s="66">
        <v>3</v>
      </c>
      <c r="C86" s="66">
        <v>1</v>
      </c>
      <c r="D86" s="66">
        <v>2</v>
      </c>
    </row>
    <row r="87" spans="1:4" s="149" customFormat="1" ht="11.45" customHeight="1">
      <c r="A87" s="90">
        <v>10</v>
      </c>
      <c r="B87" s="66">
        <v>2</v>
      </c>
      <c r="C87" s="66">
        <v>1</v>
      </c>
      <c r="D87" s="66">
        <v>1</v>
      </c>
    </row>
    <row r="88" spans="1:4" s="149" customFormat="1" ht="11.45" customHeight="1">
      <c r="A88" s="90">
        <v>11</v>
      </c>
      <c r="B88" s="66">
        <v>3</v>
      </c>
      <c r="C88" s="66">
        <v>1</v>
      </c>
      <c r="D88" s="66">
        <v>2</v>
      </c>
    </row>
    <row r="89" spans="1:4" s="94" customFormat="1" ht="11.45" customHeight="1">
      <c r="A89" s="1459" t="s">
        <v>309</v>
      </c>
      <c r="B89" s="199">
        <v>303</v>
      </c>
      <c r="C89" s="199">
        <v>124</v>
      </c>
      <c r="D89" s="199">
        <v>179</v>
      </c>
    </row>
    <row r="90" spans="1:4" s="149" customFormat="1" ht="11.45" customHeight="1">
      <c r="A90" s="90">
        <v>12</v>
      </c>
      <c r="B90" s="66">
        <v>2</v>
      </c>
      <c r="C90" s="66" t="s">
        <v>37</v>
      </c>
      <c r="D90" s="66">
        <v>2</v>
      </c>
    </row>
    <row r="91" spans="1:4" s="149" customFormat="1" ht="11.45" customHeight="1">
      <c r="A91" s="90">
        <v>13</v>
      </c>
      <c r="B91" s="66">
        <v>2</v>
      </c>
      <c r="C91" s="66">
        <v>2</v>
      </c>
      <c r="D91" s="66" t="s">
        <v>37</v>
      </c>
    </row>
    <row r="92" spans="1:4" s="149" customFormat="1" ht="11.45" customHeight="1">
      <c r="A92" s="90">
        <v>14</v>
      </c>
      <c r="B92" s="66">
        <v>1</v>
      </c>
      <c r="C92" s="66" t="s">
        <v>37</v>
      </c>
      <c r="D92" s="66">
        <v>1</v>
      </c>
    </row>
    <row r="93" spans="1:4" s="149" customFormat="1" ht="11.45" customHeight="1">
      <c r="A93" s="90">
        <v>15</v>
      </c>
      <c r="B93" s="66">
        <v>4</v>
      </c>
      <c r="C93" s="66">
        <v>1</v>
      </c>
      <c r="D93" s="66">
        <v>3</v>
      </c>
    </row>
    <row r="94" spans="1:4" s="149" customFormat="1" ht="11.45" customHeight="1">
      <c r="A94" s="90">
        <v>16</v>
      </c>
      <c r="B94" s="66">
        <v>3</v>
      </c>
      <c r="C94" s="66">
        <v>2</v>
      </c>
      <c r="D94" s="66">
        <v>1</v>
      </c>
    </row>
    <row r="95" spans="1:4" s="149" customFormat="1" ht="11.45" customHeight="1">
      <c r="A95" s="90">
        <v>17</v>
      </c>
      <c r="B95" s="66">
        <v>8</v>
      </c>
      <c r="C95" s="66" t="s">
        <v>37</v>
      </c>
      <c r="D95" s="66">
        <v>8</v>
      </c>
    </row>
    <row r="96" spans="1:4" s="149" customFormat="1" ht="11.45" customHeight="1">
      <c r="A96" s="90">
        <v>18</v>
      </c>
      <c r="B96" s="66">
        <v>1</v>
      </c>
      <c r="C96" s="66" t="s">
        <v>37</v>
      </c>
      <c r="D96" s="66">
        <v>1</v>
      </c>
    </row>
    <row r="97" spans="1:4" s="149" customFormat="1" ht="11.45" customHeight="1">
      <c r="A97" s="90">
        <v>19</v>
      </c>
      <c r="B97" s="66">
        <v>2</v>
      </c>
      <c r="C97" s="66" t="s">
        <v>37</v>
      </c>
      <c r="D97" s="66">
        <v>2</v>
      </c>
    </row>
    <row r="98" spans="1:4" s="149" customFormat="1" ht="11.45" customHeight="1">
      <c r="A98" s="90">
        <v>20</v>
      </c>
      <c r="B98" s="66" t="s">
        <v>37</v>
      </c>
      <c r="C98" s="66" t="s">
        <v>37</v>
      </c>
      <c r="D98" s="66" t="s">
        <v>37</v>
      </c>
    </row>
    <row r="99" spans="1:4" s="149" customFormat="1" ht="11.45" customHeight="1">
      <c r="A99" s="90">
        <v>21</v>
      </c>
      <c r="B99" s="66">
        <v>2</v>
      </c>
      <c r="C99" s="66">
        <v>2</v>
      </c>
      <c r="D99" s="66" t="s">
        <v>37</v>
      </c>
    </row>
    <row r="100" spans="1:4" s="149" customFormat="1" ht="11.45" customHeight="1">
      <c r="A100" s="90">
        <v>22</v>
      </c>
      <c r="B100" s="66">
        <v>6</v>
      </c>
      <c r="C100" s="66">
        <v>1</v>
      </c>
      <c r="D100" s="66">
        <v>5</v>
      </c>
    </row>
    <row r="101" spans="1:4" s="149" customFormat="1" ht="11.45" customHeight="1">
      <c r="A101" s="90">
        <v>23</v>
      </c>
      <c r="B101" s="66">
        <v>2</v>
      </c>
      <c r="C101" s="66" t="s">
        <v>37</v>
      </c>
      <c r="D101" s="66">
        <v>2</v>
      </c>
    </row>
    <row r="102" spans="1:4" s="94" customFormat="1" ht="11.45" customHeight="1">
      <c r="A102" s="1459" t="s">
        <v>310</v>
      </c>
      <c r="B102" s="199">
        <v>33</v>
      </c>
      <c r="C102" s="199">
        <v>8</v>
      </c>
      <c r="D102" s="199">
        <v>25</v>
      </c>
    </row>
    <row r="103" spans="1:4" s="149" customFormat="1" ht="11.45" customHeight="1">
      <c r="A103" s="88"/>
      <c r="B103" s="53"/>
      <c r="C103" s="59"/>
      <c r="D103" s="53"/>
    </row>
    <row r="104" spans="1:4" s="149" customFormat="1" ht="12">
      <c r="A104" s="1729" t="s">
        <v>21</v>
      </c>
      <c r="B104" s="1729"/>
      <c r="C104" s="1729"/>
      <c r="D104" s="1729"/>
    </row>
    <row r="105" spans="1:4" s="94" customFormat="1" ht="11.45" customHeight="1">
      <c r="A105" s="89" t="s">
        <v>306</v>
      </c>
      <c r="B105" s="1464">
        <f>B119+B132</f>
        <v>121</v>
      </c>
      <c r="C105" s="1464">
        <f t="shared" ref="C105:D105" si="3">C119+C132</f>
        <v>52</v>
      </c>
      <c r="D105" s="1464">
        <f t="shared" si="3"/>
        <v>69</v>
      </c>
    </row>
    <row r="106" spans="1:4" s="149" customFormat="1" ht="11.45" customHeight="1">
      <c r="A106" s="88" t="s">
        <v>307</v>
      </c>
      <c r="B106" s="54"/>
      <c r="C106" s="54"/>
      <c r="D106" s="54"/>
    </row>
    <row r="107" spans="1:4" s="149" customFormat="1" ht="11.45" customHeight="1">
      <c r="A107" s="90" t="s">
        <v>308</v>
      </c>
      <c r="B107" s="30">
        <v>76</v>
      </c>
      <c r="C107" s="30">
        <v>43</v>
      </c>
      <c r="D107" s="30">
        <v>33</v>
      </c>
    </row>
    <row r="108" spans="1:4" s="149" customFormat="1" ht="11.45" customHeight="1">
      <c r="A108" s="90">
        <v>1</v>
      </c>
      <c r="B108" s="30">
        <v>16</v>
      </c>
      <c r="C108" s="30">
        <v>5</v>
      </c>
      <c r="D108" s="30">
        <v>11</v>
      </c>
    </row>
    <row r="109" spans="1:4" s="149" customFormat="1" ht="11.45" customHeight="1">
      <c r="A109" s="90">
        <v>2</v>
      </c>
      <c r="B109" s="30">
        <v>2</v>
      </c>
      <c r="C109" s="30">
        <v>1</v>
      </c>
      <c r="D109" s="30">
        <v>1</v>
      </c>
    </row>
    <row r="110" spans="1:4" s="149" customFormat="1" ht="11.45" customHeight="1">
      <c r="A110" s="90">
        <v>3</v>
      </c>
      <c r="B110" s="30">
        <v>2</v>
      </c>
      <c r="C110" s="30" t="s">
        <v>37</v>
      </c>
      <c r="D110" s="30">
        <v>2</v>
      </c>
    </row>
    <row r="111" spans="1:4" s="149" customFormat="1" ht="11.45" customHeight="1">
      <c r="A111" s="90">
        <v>4</v>
      </c>
      <c r="B111" s="30">
        <v>2</v>
      </c>
      <c r="C111" s="30" t="s">
        <v>37</v>
      </c>
      <c r="D111" s="30">
        <v>2</v>
      </c>
    </row>
    <row r="112" spans="1:4" s="149" customFormat="1" ht="11.45" customHeight="1">
      <c r="A112" s="90">
        <v>5</v>
      </c>
      <c r="B112" s="30">
        <v>2</v>
      </c>
      <c r="C112" s="30" t="s">
        <v>37</v>
      </c>
      <c r="D112" s="30">
        <v>2</v>
      </c>
    </row>
    <row r="113" spans="1:4" s="149" customFormat="1" ht="11.45" customHeight="1">
      <c r="A113" s="90">
        <v>6</v>
      </c>
      <c r="B113" s="30">
        <v>2</v>
      </c>
      <c r="C113" s="30" t="s">
        <v>37</v>
      </c>
      <c r="D113" s="30">
        <v>2</v>
      </c>
    </row>
    <row r="114" spans="1:4" s="149" customFormat="1" ht="11.45" customHeight="1">
      <c r="A114" s="90">
        <v>7</v>
      </c>
      <c r="B114" s="30">
        <v>2</v>
      </c>
      <c r="C114" s="30">
        <v>1</v>
      </c>
      <c r="D114" s="30">
        <v>1</v>
      </c>
    </row>
    <row r="115" spans="1:4" s="149" customFormat="1" ht="11.45" customHeight="1">
      <c r="A115" s="90">
        <v>8</v>
      </c>
      <c r="B115" s="30">
        <v>1</v>
      </c>
      <c r="C115" s="30" t="s">
        <v>37</v>
      </c>
      <c r="D115" s="30">
        <v>1</v>
      </c>
    </row>
    <row r="116" spans="1:4" s="149" customFormat="1" ht="11.45" customHeight="1">
      <c r="A116" s="90">
        <v>9</v>
      </c>
      <c r="B116" s="30">
        <v>1</v>
      </c>
      <c r="C116" s="30" t="s">
        <v>37</v>
      </c>
      <c r="D116" s="30">
        <v>1</v>
      </c>
    </row>
    <row r="117" spans="1:4" s="149" customFormat="1" ht="11.45" customHeight="1">
      <c r="A117" s="90">
        <v>10</v>
      </c>
      <c r="B117" s="30">
        <v>2</v>
      </c>
      <c r="C117" s="30">
        <v>1</v>
      </c>
      <c r="D117" s="30">
        <v>1</v>
      </c>
    </row>
    <row r="118" spans="1:4" s="149" customFormat="1" ht="11.45" customHeight="1">
      <c r="A118" s="90">
        <v>11</v>
      </c>
      <c r="B118" s="30">
        <v>2</v>
      </c>
      <c r="C118" s="30" t="s">
        <v>37</v>
      </c>
      <c r="D118" s="30">
        <v>2</v>
      </c>
    </row>
    <row r="119" spans="1:4" s="94" customFormat="1" ht="11.45" customHeight="1">
      <c r="A119" s="1459" t="s">
        <v>309</v>
      </c>
      <c r="B119" s="1464">
        <v>110</v>
      </c>
      <c r="C119" s="199">
        <v>51</v>
      </c>
      <c r="D119" s="199">
        <v>59</v>
      </c>
    </row>
    <row r="120" spans="1:4" s="149" customFormat="1" ht="11.45" customHeight="1">
      <c r="A120" s="90">
        <v>12</v>
      </c>
      <c r="B120" s="68" t="s">
        <v>37</v>
      </c>
      <c r="C120" s="68" t="s">
        <v>37</v>
      </c>
      <c r="D120" s="68" t="s">
        <v>37</v>
      </c>
    </row>
    <row r="121" spans="1:4" s="149" customFormat="1" ht="11.45" customHeight="1">
      <c r="A121" s="90">
        <v>13</v>
      </c>
      <c r="B121" s="30">
        <v>1</v>
      </c>
      <c r="C121" s="30" t="s">
        <v>37</v>
      </c>
      <c r="D121" s="30">
        <v>1</v>
      </c>
    </row>
    <row r="122" spans="1:4" s="149" customFormat="1" ht="11.45" customHeight="1">
      <c r="A122" s="90">
        <v>14</v>
      </c>
      <c r="B122" s="30">
        <v>2</v>
      </c>
      <c r="C122" s="30" t="s">
        <v>37</v>
      </c>
      <c r="D122" s="30">
        <v>2</v>
      </c>
    </row>
    <row r="123" spans="1:4" s="149" customFormat="1" ht="11.45" customHeight="1">
      <c r="A123" s="90">
        <v>15</v>
      </c>
      <c r="B123" s="30">
        <v>1</v>
      </c>
      <c r="C123" s="30">
        <v>1</v>
      </c>
      <c r="D123" s="30" t="s">
        <v>37</v>
      </c>
    </row>
    <row r="124" spans="1:4" s="149" customFormat="1" ht="11.45" customHeight="1">
      <c r="A124" s="90">
        <v>16</v>
      </c>
      <c r="B124" s="30">
        <v>1</v>
      </c>
      <c r="C124" s="30" t="s">
        <v>37</v>
      </c>
      <c r="D124" s="30">
        <v>1</v>
      </c>
    </row>
    <row r="125" spans="1:4" s="149" customFormat="1" ht="11.45" customHeight="1">
      <c r="A125" s="90">
        <v>17</v>
      </c>
      <c r="B125" s="30" t="s">
        <v>37</v>
      </c>
      <c r="C125" s="30" t="s">
        <v>37</v>
      </c>
      <c r="D125" s="30" t="s">
        <v>37</v>
      </c>
    </row>
    <row r="126" spans="1:4" s="149" customFormat="1" ht="11.45" customHeight="1">
      <c r="A126" s="90">
        <v>18</v>
      </c>
      <c r="B126" s="30">
        <v>1</v>
      </c>
      <c r="C126" s="30" t="s">
        <v>37</v>
      </c>
      <c r="D126" s="30">
        <v>1</v>
      </c>
    </row>
    <row r="127" spans="1:4" s="149" customFormat="1" ht="11.45" customHeight="1">
      <c r="A127" s="90">
        <v>19</v>
      </c>
      <c r="B127" s="30">
        <v>1</v>
      </c>
      <c r="C127" s="30" t="s">
        <v>37</v>
      </c>
      <c r="D127" s="30">
        <v>1</v>
      </c>
    </row>
    <row r="128" spans="1:4" s="149" customFormat="1" ht="11.45" customHeight="1">
      <c r="A128" s="90">
        <v>20</v>
      </c>
      <c r="B128" s="30">
        <v>2</v>
      </c>
      <c r="C128" s="30" t="s">
        <v>37</v>
      </c>
      <c r="D128" s="30">
        <v>2</v>
      </c>
    </row>
    <row r="129" spans="1:4" s="149" customFormat="1" ht="11.45" customHeight="1">
      <c r="A129" s="90">
        <v>21</v>
      </c>
      <c r="B129" s="30">
        <v>2</v>
      </c>
      <c r="C129" s="30" t="s">
        <v>37</v>
      </c>
      <c r="D129" s="30">
        <v>2</v>
      </c>
    </row>
    <row r="130" spans="1:4" s="149" customFormat="1" ht="11.45" customHeight="1">
      <c r="A130" s="90">
        <v>22</v>
      </c>
      <c r="B130" s="30" t="s">
        <v>37</v>
      </c>
      <c r="C130" s="30" t="s">
        <v>37</v>
      </c>
      <c r="D130" s="30" t="s">
        <v>37</v>
      </c>
    </row>
    <row r="131" spans="1:4" s="149" customFormat="1" ht="11.45" customHeight="1">
      <c r="A131" s="90">
        <v>23</v>
      </c>
      <c r="B131" s="30" t="s">
        <v>37</v>
      </c>
      <c r="C131" s="30" t="s">
        <v>37</v>
      </c>
      <c r="D131" s="30" t="s">
        <v>37</v>
      </c>
    </row>
    <row r="132" spans="1:4" s="94" customFormat="1" ht="11.45" customHeight="1">
      <c r="A132" s="1459" t="s">
        <v>310</v>
      </c>
      <c r="B132" s="1464">
        <v>11</v>
      </c>
      <c r="C132" s="199">
        <v>1</v>
      </c>
      <c r="D132" s="199">
        <v>10</v>
      </c>
    </row>
    <row r="133" spans="1:4" s="94" customFormat="1" ht="3.75" customHeight="1">
      <c r="A133" s="1459"/>
      <c r="B133" s="1465"/>
      <c r="C133" s="57"/>
      <c r="D133" s="1465"/>
    </row>
    <row r="134" spans="1:4" s="94" customFormat="1" ht="3.75" customHeight="1">
      <c r="A134" s="1459"/>
      <c r="B134" s="1465"/>
      <c r="C134" s="57"/>
      <c r="D134" s="1465"/>
    </row>
    <row r="135" spans="1:4" s="149" customFormat="1" ht="13.5" customHeight="1">
      <c r="A135" s="1729" t="s">
        <v>2</v>
      </c>
      <c r="B135" s="1729"/>
      <c r="C135" s="1729"/>
      <c r="D135" s="1729"/>
    </row>
    <row r="136" spans="1:4" s="94" customFormat="1" ht="11.45" customHeight="1">
      <c r="A136" s="89" t="s">
        <v>306</v>
      </c>
      <c r="B136" s="1464">
        <f>B150+B163</f>
        <v>41</v>
      </c>
      <c r="C136" s="199">
        <f t="shared" ref="C136:D136" si="4">C150+C163</f>
        <v>2</v>
      </c>
      <c r="D136" s="199">
        <f t="shared" si="4"/>
        <v>39</v>
      </c>
    </row>
    <row r="137" spans="1:4" s="149" customFormat="1" ht="11.45" customHeight="1">
      <c r="A137" s="88" t="s">
        <v>307</v>
      </c>
      <c r="B137" s="54"/>
      <c r="C137" s="54"/>
      <c r="D137" s="1465"/>
    </row>
    <row r="138" spans="1:4" s="149" customFormat="1" ht="11.45" customHeight="1">
      <c r="A138" s="90" t="s">
        <v>308</v>
      </c>
      <c r="B138" s="30">
        <v>23</v>
      </c>
      <c r="C138" s="30" t="s">
        <v>37</v>
      </c>
      <c r="D138" s="30">
        <v>23</v>
      </c>
    </row>
    <row r="139" spans="1:4" s="149" customFormat="1" ht="11.45" customHeight="1">
      <c r="A139" s="90">
        <v>1</v>
      </c>
      <c r="B139" s="30">
        <v>3</v>
      </c>
      <c r="C139" s="30" t="s">
        <v>37</v>
      </c>
      <c r="D139" s="30">
        <v>3</v>
      </c>
    </row>
    <row r="140" spans="1:4" s="149" customFormat="1" ht="11.45" customHeight="1">
      <c r="A140" s="90">
        <v>2</v>
      </c>
      <c r="B140" s="30">
        <v>2</v>
      </c>
      <c r="C140" s="30" t="s">
        <v>37</v>
      </c>
      <c r="D140" s="30">
        <v>2</v>
      </c>
    </row>
    <row r="141" spans="1:4" s="149" customFormat="1" ht="11.45" customHeight="1">
      <c r="A141" s="90">
        <v>3</v>
      </c>
      <c r="B141" s="30">
        <v>3</v>
      </c>
      <c r="C141" s="30" t="s">
        <v>37</v>
      </c>
      <c r="D141" s="30">
        <v>3</v>
      </c>
    </row>
    <row r="142" spans="1:4" s="149" customFormat="1" ht="11.45" customHeight="1">
      <c r="A142" s="90">
        <v>4</v>
      </c>
      <c r="B142" s="30" t="s">
        <v>37</v>
      </c>
      <c r="C142" s="30" t="s">
        <v>37</v>
      </c>
      <c r="D142" s="30" t="s">
        <v>37</v>
      </c>
    </row>
    <row r="143" spans="1:4" s="149" customFormat="1" ht="11.45" customHeight="1">
      <c r="A143" s="90">
        <v>5</v>
      </c>
      <c r="B143" s="30" t="s">
        <v>37</v>
      </c>
      <c r="C143" s="30" t="s">
        <v>37</v>
      </c>
      <c r="D143" s="30" t="s">
        <v>37</v>
      </c>
    </row>
    <row r="144" spans="1:4" s="149" customFormat="1" ht="11.45" customHeight="1">
      <c r="A144" s="90">
        <v>6</v>
      </c>
      <c r="B144" s="30" t="s">
        <v>37</v>
      </c>
      <c r="C144" s="30" t="s">
        <v>37</v>
      </c>
      <c r="D144" s="30" t="s">
        <v>37</v>
      </c>
    </row>
    <row r="145" spans="1:4" s="149" customFormat="1" ht="11.45" customHeight="1">
      <c r="A145" s="90">
        <v>7</v>
      </c>
      <c r="B145" s="30">
        <v>1</v>
      </c>
      <c r="C145" s="30" t="s">
        <v>37</v>
      </c>
      <c r="D145" s="30">
        <v>1</v>
      </c>
    </row>
    <row r="146" spans="1:4" s="149" customFormat="1" ht="11.45" customHeight="1">
      <c r="A146" s="90">
        <v>8</v>
      </c>
      <c r="B146" s="30">
        <v>1</v>
      </c>
      <c r="C146" s="30" t="s">
        <v>37</v>
      </c>
      <c r="D146" s="30">
        <v>1</v>
      </c>
    </row>
    <row r="147" spans="1:4" s="149" customFormat="1" ht="11.45" customHeight="1">
      <c r="A147" s="90">
        <v>9</v>
      </c>
      <c r="B147" s="30">
        <v>1</v>
      </c>
      <c r="C147" s="30">
        <v>1</v>
      </c>
      <c r="D147" s="30" t="s">
        <v>37</v>
      </c>
    </row>
    <row r="148" spans="1:4" s="149" customFormat="1" ht="11.45" customHeight="1">
      <c r="A148" s="90">
        <v>10</v>
      </c>
      <c r="B148" s="30" t="s">
        <v>37</v>
      </c>
      <c r="C148" s="30" t="s">
        <v>37</v>
      </c>
      <c r="D148" s="30" t="s">
        <v>37</v>
      </c>
    </row>
    <row r="149" spans="1:4" s="149" customFormat="1" ht="11.45" customHeight="1">
      <c r="A149" s="90">
        <v>11</v>
      </c>
      <c r="B149" s="57"/>
      <c r="C149" s="30" t="s">
        <v>37</v>
      </c>
      <c r="D149" s="30" t="s">
        <v>37</v>
      </c>
    </row>
    <row r="150" spans="1:4" s="94" customFormat="1" ht="11.45" customHeight="1">
      <c r="A150" s="1459" t="s">
        <v>309</v>
      </c>
      <c r="B150" s="68">
        <v>34</v>
      </c>
      <c r="C150" s="68">
        <v>1</v>
      </c>
      <c r="D150" s="68">
        <v>33</v>
      </c>
    </row>
    <row r="151" spans="1:4" s="149" customFormat="1" ht="11.45" customHeight="1">
      <c r="A151" s="90">
        <v>12</v>
      </c>
      <c r="B151" s="30">
        <v>1</v>
      </c>
      <c r="C151" s="30" t="s">
        <v>37</v>
      </c>
      <c r="D151" s="30">
        <v>1</v>
      </c>
    </row>
    <row r="152" spans="1:4" s="149" customFormat="1" ht="11.45" customHeight="1">
      <c r="A152" s="90">
        <v>13</v>
      </c>
      <c r="B152" s="30" t="s">
        <v>37</v>
      </c>
      <c r="C152" s="30" t="s">
        <v>37</v>
      </c>
      <c r="D152" s="30" t="s">
        <v>37</v>
      </c>
    </row>
    <row r="153" spans="1:4" s="149" customFormat="1" ht="11.45" customHeight="1">
      <c r="A153" s="90">
        <v>14</v>
      </c>
      <c r="B153" s="30">
        <v>1</v>
      </c>
      <c r="C153" s="30" t="s">
        <v>37</v>
      </c>
      <c r="D153" s="30">
        <v>1</v>
      </c>
    </row>
    <row r="154" spans="1:4" s="149" customFormat="1" ht="11.45" customHeight="1">
      <c r="A154" s="90">
        <v>15</v>
      </c>
      <c r="B154" s="30">
        <v>1</v>
      </c>
      <c r="C154" s="30" t="s">
        <v>37</v>
      </c>
      <c r="D154" s="30">
        <v>1</v>
      </c>
    </row>
    <row r="155" spans="1:4" s="149" customFormat="1" ht="11.45" customHeight="1">
      <c r="A155" s="90">
        <v>16</v>
      </c>
      <c r="B155" s="30" t="s">
        <v>37</v>
      </c>
      <c r="C155" s="30" t="s">
        <v>37</v>
      </c>
      <c r="D155" s="30" t="s">
        <v>37</v>
      </c>
    </row>
    <row r="156" spans="1:4" s="149" customFormat="1" ht="11.45" customHeight="1">
      <c r="A156" s="90">
        <v>17</v>
      </c>
      <c r="B156" s="30" t="s">
        <v>37</v>
      </c>
      <c r="C156" s="30" t="s">
        <v>37</v>
      </c>
      <c r="D156" s="30" t="s">
        <v>37</v>
      </c>
    </row>
    <row r="157" spans="1:4" s="149" customFormat="1" ht="11.45" customHeight="1">
      <c r="A157" s="90">
        <v>18</v>
      </c>
      <c r="B157" s="30">
        <v>1</v>
      </c>
      <c r="C157" s="30" t="s">
        <v>37</v>
      </c>
      <c r="D157" s="30">
        <v>1</v>
      </c>
    </row>
    <row r="158" spans="1:4" s="149" customFormat="1" ht="11.45" customHeight="1">
      <c r="A158" s="90">
        <v>19</v>
      </c>
      <c r="B158" s="30" t="s">
        <v>37</v>
      </c>
      <c r="C158" s="30" t="s">
        <v>37</v>
      </c>
      <c r="D158" s="30" t="s">
        <v>37</v>
      </c>
    </row>
    <row r="159" spans="1:4" s="149" customFormat="1" ht="11.45" customHeight="1">
      <c r="A159" s="90">
        <v>20</v>
      </c>
      <c r="B159" s="30">
        <v>1</v>
      </c>
      <c r="C159" s="30" t="s">
        <v>37</v>
      </c>
      <c r="D159" s="30">
        <v>1</v>
      </c>
    </row>
    <row r="160" spans="1:4" s="149" customFormat="1" ht="11.45" customHeight="1">
      <c r="A160" s="90">
        <v>21</v>
      </c>
      <c r="B160" s="30" t="s">
        <v>37</v>
      </c>
      <c r="C160" s="30" t="s">
        <v>37</v>
      </c>
      <c r="D160" s="30" t="s">
        <v>37</v>
      </c>
    </row>
    <row r="161" spans="1:4" s="149" customFormat="1" ht="11.45" customHeight="1">
      <c r="A161" s="90">
        <v>22</v>
      </c>
      <c r="B161" s="30">
        <v>1</v>
      </c>
      <c r="C161" s="30">
        <v>1</v>
      </c>
      <c r="D161" s="30" t="s">
        <v>37</v>
      </c>
    </row>
    <row r="162" spans="1:4" s="149" customFormat="1" ht="11.45" customHeight="1">
      <c r="A162" s="90">
        <v>23</v>
      </c>
      <c r="B162" s="30">
        <v>1</v>
      </c>
      <c r="C162" s="30" t="s">
        <v>37</v>
      </c>
      <c r="D162" s="30">
        <v>1</v>
      </c>
    </row>
    <row r="163" spans="1:4" s="94" customFormat="1" ht="11.45" customHeight="1">
      <c r="A163" s="1459" t="s">
        <v>310</v>
      </c>
      <c r="B163" s="68">
        <v>7</v>
      </c>
      <c r="C163" s="68">
        <v>1</v>
      </c>
      <c r="D163" s="68">
        <v>6</v>
      </c>
    </row>
    <row r="164" spans="1:4" s="94" customFormat="1" ht="6" customHeight="1">
      <c r="A164" s="1459"/>
      <c r="B164" s="89"/>
      <c r="C164" s="17"/>
      <c r="D164" s="17"/>
    </row>
    <row r="165" spans="1:4" s="149" customFormat="1" ht="11.45" customHeight="1">
      <c r="A165" s="1729" t="s">
        <v>3</v>
      </c>
      <c r="B165" s="1729"/>
      <c r="C165" s="1729"/>
      <c r="D165" s="1729"/>
    </row>
    <row r="166" spans="1:4" s="94" customFormat="1" ht="11.45" customHeight="1">
      <c r="A166" s="89" t="s">
        <v>306</v>
      </c>
      <c r="B166" s="1466">
        <f>B180+B193</f>
        <v>206</v>
      </c>
      <c r="C166" s="1466">
        <f t="shared" ref="C166:D166" si="5">C180+C193</f>
        <v>40</v>
      </c>
      <c r="D166" s="1466">
        <f t="shared" si="5"/>
        <v>166</v>
      </c>
    </row>
    <row r="167" spans="1:4" s="149" customFormat="1" ht="11.45" customHeight="1">
      <c r="A167" s="88" t="s">
        <v>307</v>
      </c>
      <c r="B167" s="88"/>
      <c r="C167" s="88"/>
      <c r="D167" s="88"/>
    </row>
    <row r="168" spans="1:4" s="149" customFormat="1" ht="11.45" customHeight="1">
      <c r="A168" s="90" t="s">
        <v>308</v>
      </c>
      <c r="B168" s="30">
        <v>74</v>
      </c>
      <c r="C168" s="30">
        <v>29</v>
      </c>
      <c r="D168" s="30">
        <v>45</v>
      </c>
    </row>
    <row r="169" spans="1:4" s="149" customFormat="1" ht="11.45" customHeight="1">
      <c r="A169" s="90">
        <v>1</v>
      </c>
      <c r="B169" s="30">
        <v>24</v>
      </c>
      <c r="C169" s="30">
        <v>4</v>
      </c>
      <c r="D169" s="30">
        <v>20</v>
      </c>
    </row>
    <row r="170" spans="1:4" s="149" customFormat="1" ht="11.45" customHeight="1">
      <c r="A170" s="90">
        <v>2</v>
      </c>
      <c r="B170" s="30">
        <v>12</v>
      </c>
      <c r="C170" s="30">
        <v>1</v>
      </c>
      <c r="D170" s="30">
        <v>11</v>
      </c>
    </row>
    <row r="171" spans="1:4" s="149" customFormat="1" ht="11.45" customHeight="1">
      <c r="A171" s="90">
        <v>3</v>
      </c>
      <c r="B171" s="30">
        <v>13</v>
      </c>
      <c r="C171" s="30" t="s">
        <v>37</v>
      </c>
      <c r="D171" s="30">
        <v>13</v>
      </c>
    </row>
    <row r="172" spans="1:4" s="149" customFormat="1" ht="11.45" customHeight="1">
      <c r="A172" s="90">
        <v>4</v>
      </c>
      <c r="B172" s="30">
        <v>7</v>
      </c>
      <c r="C172" s="30">
        <v>1</v>
      </c>
      <c r="D172" s="30">
        <v>6</v>
      </c>
    </row>
    <row r="173" spans="1:4" s="149" customFormat="1" ht="11.45" customHeight="1">
      <c r="A173" s="90">
        <v>5</v>
      </c>
      <c r="B173" s="30">
        <v>7</v>
      </c>
      <c r="C173" s="30" t="s">
        <v>37</v>
      </c>
      <c r="D173" s="30">
        <v>7</v>
      </c>
    </row>
    <row r="174" spans="1:4" s="149" customFormat="1" ht="11.45" customHeight="1">
      <c r="A174" s="90">
        <v>6</v>
      </c>
      <c r="B174" s="30">
        <v>9</v>
      </c>
      <c r="C174" s="30">
        <v>1</v>
      </c>
      <c r="D174" s="30">
        <v>8</v>
      </c>
    </row>
    <row r="175" spans="1:4" s="149" customFormat="1" ht="11.45" customHeight="1">
      <c r="A175" s="90">
        <v>7</v>
      </c>
      <c r="B175" s="30">
        <v>8</v>
      </c>
      <c r="C175" s="30" t="s">
        <v>37</v>
      </c>
      <c r="D175" s="30">
        <v>8</v>
      </c>
    </row>
    <row r="176" spans="1:4" s="149" customFormat="1" ht="11.45" customHeight="1">
      <c r="A176" s="90">
        <v>8</v>
      </c>
      <c r="B176" s="30">
        <v>5</v>
      </c>
      <c r="C176" s="30" t="s">
        <v>37</v>
      </c>
      <c r="D176" s="30">
        <v>5</v>
      </c>
    </row>
    <row r="177" spans="1:4" s="149" customFormat="1" ht="11.45" customHeight="1">
      <c r="A177" s="90">
        <v>9</v>
      </c>
      <c r="B177" s="30">
        <v>6</v>
      </c>
      <c r="C177" s="30">
        <v>2</v>
      </c>
      <c r="D177" s="30">
        <v>4</v>
      </c>
    </row>
    <row r="178" spans="1:4" s="149" customFormat="1" ht="11.45" customHeight="1">
      <c r="A178" s="90">
        <v>10</v>
      </c>
      <c r="B178" s="30">
        <v>6</v>
      </c>
      <c r="C178" s="30" t="s">
        <v>37</v>
      </c>
      <c r="D178" s="30">
        <v>6</v>
      </c>
    </row>
    <row r="179" spans="1:4" s="149" customFormat="1" ht="11.45" customHeight="1">
      <c r="A179" s="90">
        <v>11</v>
      </c>
      <c r="B179" s="57">
        <v>3</v>
      </c>
      <c r="C179" s="30" t="s">
        <v>37</v>
      </c>
      <c r="D179" s="30">
        <v>3</v>
      </c>
    </row>
    <row r="180" spans="1:4" s="94" customFormat="1" ht="11.45" customHeight="1">
      <c r="A180" s="1459" t="s">
        <v>309</v>
      </c>
      <c r="B180" s="199">
        <v>174</v>
      </c>
      <c r="C180" s="199">
        <v>38</v>
      </c>
      <c r="D180" s="199">
        <v>136</v>
      </c>
    </row>
    <row r="181" spans="1:4" s="149" customFormat="1" ht="11.45" customHeight="1">
      <c r="A181" s="90">
        <v>12</v>
      </c>
      <c r="B181" s="30">
        <v>3</v>
      </c>
      <c r="C181" s="30" t="s">
        <v>37</v>
      </c>
      <c r="D181" s="30">
        <v>3</v>
      </c>
    </row>
    <row r="182" spans="1:4" s="149" customFormat="1" ht="11.45" customHeight="1">
      <c r="A182" s="90">
        <v>13</v>
      </c>
      <c r="B182" s="30">
        <v>1</v>
      </c>
      <c r="C182" s="30" t="s">
        <v>37</v>
      </c>
      <c r="D182" s="30">
        <v>1</v>
      </c>
    </row>
    <row r="183" spans="1:4" s="149" customFormat="1" ht="11.45" customHeight="1">
      <c r="A183" s="90">
        <v>14</v>
      </c>
      <c r="B183" s="30">
        <v>3</v>
      </c>
      <c r="C183" s="30">
        <v>1</v>
      </c>
      <c r="D183" s="30">
        <v>2</v>
      </c>
    </row>
    <row r="184" spans="1:4" s="149" customFormat="1" ht="11.45" customHeight="1">
      <c r="A184" s="90">
        <v>15</v>
      </c>
      <c r="B184" s="30">
        <v>5</v>
      </c>
      <c r="C184" s="30" t="s">
        <v>37</v>
      </c>
      <c r="D184" s="30">
        <v>5</v>
      </c>
    </row>
    <row r="185" spans="1:4" s="149" customFormat="1" ht="11.45" customHeight="1">
      <c r="A185" s="90">
        <v>16</v>
      </c>
      <c r="B185" s="30">
        <v>2</v>
      </c>
      <c r="C185" s="30" t="s">
        <v>37</v>
      </c>
      <c r="D185" s="30">
        <v>2</v>
      </c>
    </row>
    <row r="186" spans="1:4" s="149" customFormat="1" ht="11.45" customHeight="1">
      <c r="A186" s="90">
        <v>17</v>
      </c>
      <c r="B186" s="30">
        <v>5</v>
      </c>
      <c r="C186" s="30" t="s">
        <v>37</v>
      </c>
      <c r="D186" s="30">
        <v>5</v>
      </c>
    </row>
    <row r="187" spans="1:4" s="149" customFormat="1" ht="11.45" customHeight="1">
      <c r="A187" s="90">
        <v>18</v>
      </c>
      <c r="B187" s="30" t="s">
        <v>37</v>
      </c>
      <c r="C187" s="30" t="s">
        <v>37</v>
      </c>
      <c r="D187" s="30" t="s">
        <v>37</v>
      </c>
    </row>
    <row r="188" spans="1:4" s="149" customFormat="1" ht="11.45" customHeight="1">
      <c r="A188" s="90">
        <v>19</v>
      </c>
      <c r="B188" s="30">
        <v>5</v>
      </c>
      <c r="C188" s="30">
        <v>1</v>
      </c>
      <c r="D188" s="30">
        <v>4</v>
      </c>
    </row>
    <row r="189" spans="1:4" s="149" customFormat="1" ht="11.45" customHeight="1">
      <c r="A189" s="90">
        <v>20</v>
      </c>
      <c r="B189" s="30">
        <v>3</v>
      </c>
      <c r="C189" s="30" t="s">
        <v>37</v>
      </c>
      <c r="D189" s="30">
        <v>3</v>
      </c>
    </row>
    <row r="190" spans="1:4" s="149" customFormat="1" ht="11.45" customHeight="1">
      <c r="A190" s="90">
        <v>21</v>
      </c>
      <c r="B190" s="30">
        <v>3</v>
      </c>
      <c r="C190" s="30" t="s">
        <v>37</v>
      </c>
      <c r="D190" s="30">
        <v>3</v>
      </c>
    </row>
    <row r="191" spans="1:4" s="149" customFormat="1" ht="11.45" customHeight="1">
      <c r="A191" s="90">
        <v>22</v>
      </c>
      <c r="B191" s="30" t="s">
        <v>37</v>
      </c>
      <c r="C191" s="30" t="s">
        <v>37</v>
      </c>
      <c r="D191" s="30" t="s">
        <v>37</v>
      </c>
    </row>
    <row r="192" spans="1:4" s="149" customFormat="1" ht="11.45" customHeight="1">
      <c r="A192" s="90">
        <v>23</v>
      </c>
      <c r="B192" s="30">
        <v>2</v>
      </c>
      <c r="C192" s="30" t="s">
        <v>37</v>
      </c>
      <c r="D192" s="30">
        <v>2</v>
      </c>
    </row>
    <row r="193" spans="1:4" s="94" customFormat="1" ht="11.45" customHeight="1">
      <c r="A193" s="1459" t="s">
        <v>310</v>
      </c>
      <c r="B193" s="199">
        <v>32</v>
      </c>
      <c r="C193" s="199">
        <v>2</v>
      </c>
      <c r="D193" s="199">
        <v>30</v>
      </c>
    </row>
    <row r="194" spans="1:4" s="94" customFormat="1" ht="11.45" customHeight="1">
      <c r="A194" s="1459"/>
      <c r="B194" s="1466"/>
      <c r="C194" s="1466"/>
      <c r="D194" s="1466"/>
    </row>
    <row r="195" spans="1:4" s="149" customFormat="1" ht="11.45" customHeight="1">
      <c r="A195" s="1729" t="s">
        <v>4</v>
      </c>
      <c r="B195" s="1729"/>
      <c r="C195" s="1729"/>
      <c r="D195" s="1729"/>
    </row>
    <row r="196" spans="1:4" s="94" customFormat="1" ht="11.45" customHeight="1">
      <c r="A196" s="89" t="s">
        <v>306</v>
      </c>
      <c r="B196" s="1465">
        <f>B210+B223</f>
        <v>53</v>
      </c>
      <c r="C196" s="1465">
        <v>28</v>
      </c>
      <c r="D196" s="1465">
        <f t="shared" ref="D196" si="6">D210+D223</f>
        <v>25</v>
      </c>
    </row>
    <row r="197" spans="1:4" s="149" customFormat="1" ht="11.45" customHeight="1">
      <c r="A197" s="88" t="s">
        <v>307</v>
      </c>
      <c r="B197" s="53"/>
      <c r="C197" s="53"/>
      <c r="D197" s="1465"/>
    </row>
    <row r="198" spans="1:4" s="149" customFormat="1" ht="11.45" customHeight="1">
      <c r="A198" s="90" t="s">
        <v>308</v>
      </c>
      <c r="B198" s="30">
        <v>38</v>
      </c>
      <c r="C198" s="30">
        <v>26</v>
      </c>
      <c r="D198" s="30">
        <v>12</v>
      </c>
    </row>
    <row r="199" spans="1:4" s="149" customFormat="1" ht="11.45" customHeight="1">
      <c r="A199" s="90">
        <v>1</v>
      </c>
      <c r="B199" s="30">
        <v>6</v>
      </c>
      <c r="C199" s="30">
        <v>2</v>
      </c>
      <c r="D199" s="30">
        <v>4</v>
      </c>
    </row>
    <row r="200" spans="1:4" s="149" customFormat="1" ht="11.45" customHeight="1">
      <c r="A200" s="90">
        <v>2</v>
      </c>
      <c r="B200" s="30">
        <v>1</v>
      </c>
      <c r="C200" s="30" t="s">
        <v>37</v>
      </c>
      <c r="D200" s="30">
        <v>1</v>
      </c>
    </row>
    <row r="201" spans="1:4" s="149" customFormat="1" ht="11.45" customHeight="1">
      <c r="A201" s="90">
        <v>3</v>
      </c>
      <c r="B201" s="30" t="s">
        <v>37</v>
      </c>
      <c r="C201" s="30" t="s">
        <v>37</v>
      </c>
      <c r="D201" s="30" t="s">
        <v>37</v>
      </c>
    </row>
    <row r="202" spans="1:4" s="149" customFormat="1" ht="11.45" customHeight="1">
      <c r="A202" s="90">
        <v>4</v>
      </c>
      <c r="B202" s="30" t="s">
        <v>37</v>
      </c>
      <c r="C202" s="30" t="s">
        <v>37</v>
      </c>
      <c r="D202" s="30" t="s">
        <v>37</v>
      </c>
    </row>
    <row r="203" spans="1:4" s="149" customFormat="1" ht="11.45" customHeight="1">
      <c r="A203" s="90">
        <v>5</v>
      </c>
      <c r="B203" s="30">
        <v>3</v>
      </c>
      <c r="C203" s="30" t="s">
        <v>37</v>
      </c>
      <c r="D203" s="30">
        <v>3</v>
      </c>
    </row>
    <row r="204" spans="1:4" s="149" customFormat="1" ht="11.45" customHeight="1">
      <c r="A204" s="90">
        <v>6</v>
      </c>
      <c r="B204" s="30">
        <v>1</v>
      </c>
      <c r="C204" s="30" t="s">
        <v>37</v>
      </c>
      <c r="D204" s="30">
        <v>1</v>
      </c>
    </row>
    <row r="205" spans="1:4" s="149" customFormat="1" ht="11.45" customHeight="1">
      <c r="A205" s="90">
        <v>7</v>
      </c>
      <c r="B205" s="30" t="s">
        <v>37</v>
      </c>
      <c r="C205" s="30" t="s">
        <v>37</v>
      </c>
      <c r="D205" s="30" t="s">
        <v>37</v>
      </c>
    </row>
    <row r="206" spans="1:4" s="149" customFormat="1" ht="11.45" customHeight="1">
      <c r="A206" s="90">
        <v>8</v>
      </c>
      <c r="B206" s="30">
        <v>1</v>
      </c>
      <c r="C206" s="30" t="s">
        <v>37</v>
      </c>
      <c r="D206" s="30">
        <v>1</v>
      </c>
    </row>
    <row r="207" spans="1:4" s="149" customFormat="1" ht="11.45" customHeight="1">
      <c r="A207" s="90">
        <v>9</v>
      </c>
      <c r="B207" s="30" t="s">
        <v>37</v>
      </c>
      <c r="C207" s="30" t="s">
        <v>37</v>
      </c>
      <c r="D207" s="30" t="s">
        <v>37</v>
      </c>
    </row>
    <row r="208" spans="1:4" s="149" customFormat="1" ht="11.45" customHeight="1">
      <c r="A208" s="90">
        <v>10</v>
      </c>
      <c r="B208" s="30" t="s">
        <v>37</v>
      </c>
      <c r="C208" s="30" t="s">
        <v>37</v>
      </c>
      <c r="D208" s="30" t="s">
        <v>37</v>
      </c>
    </row>
    <row r="209" spans="1:4" s="149" customFormat="1" ht="11.45" customHeight="1">
      <c r="A209" s="90">
        <v>11</v>
      </c>
      <c r="B209" s="30">
        <v>1</v>
      </c>
      <c r="C209" s="30" t="s">
        <v>37</v>
      </c>
      <c r="D209" s="30">
        <v>1</v>
      </c>
    </row>
    <row r="210" spans="1:4" s="94" customFormat="1" ht="11.45" customHeight="1">
      <c r="A210" s="1459" t="s">
        <v>309</v>
      </c>
      <c r="B210" s="1465">
        <v>51</v>
      </c>
      <c r="C210" s="68">
        <v>28</v>
      </c>
      <c r="D210" s="68">
        <v>23</v>
      </c>
    </row>
    <row r="211" spans="1:4" s="149" customFormat="1" ht="11.45" customHeight="1">
      <c r="A211" s="90">
        <v>12</v>
      </c>
      <c r="B211" s="30" t="s">
        <v>37</v>
      </c>
      <c r="C211" s="30" t="s">
        <v>37</v>
      </c>
      <c r="D211" s="30" t="s">
        <v>37</v>
      </c>
    </row>
    <row r="212" spans="1:4" s="149" customFormat="1" ht="11.45" customHeight="1">
      <c r="A212" s="90">
        <v>13</v>
      </c>
      <c r="B212" s="30" t="s">
        <v>37</v>
      </c>
      <c r="C212" s="30" t="s">
        <v>37</v>
      </c>
      <c r="D212" s="30" t="s">
        <v>37</v>
      </c>
    </row>
    <row r="213" spans="1:4" s="149" customFormat="1" ht="11.45" customHeight="1">
      <c r="A213" s="90">
        <v>14</v>
      </c>
      <c r="B213" s="30" t="s">
        <v>37</v>
      </c>
      <c r="C213" s="30" t="s">
        <v>37</v>
      </c>
      <c r="D213" s="30" t="s">
        <v>37</v>
      </c>
    </row>
    <row r="214" spans="1:4" s="149" customFormat="1" ht="11.45" customHeight="1">
      <c r="A214" s="90">
        <v>15</v>
      </c>
      <c r="B214" s="30" t="s">
        <v>37</v>
      </c>
      <c r="C214" s="30" t="s">
        <v>37</v>
      </c>
      <c r="D214" s="30" t="s">
        <v>37</v>
      </c>
    </row>
    <row r="215" spans="1:4" s="149" customFormat="1" ht="11.45" customHeight="1">
      <c r="A215" s="90">
        <v>16</v>
      </c>
      <c r="B215" s="30" t="s">
        <v>37</v>
      </c>
      <c r="C215" s="30" t="s">
        <v>37</v>
      </c>
      <c r="D215" s="30" t="s">
        <v>37</v>
      </c>
    </row>
    <row r="216" spans="1:4" s="149" customFormat="1" ht="11.45" customHeight="1">
      <c r="A216" s="90">
        <v>17</v>
      </c>
      <c r="B216" s="30" t="s">
        <v>37</v>
      </c>
      <c r="C216" s="30" t="s">
        <v>37</v>
      </c>
      <c r="D216" s="30" t="s">
        <v>37</v>
      </c>
    </row>
    <row r="217" spans="1:4" s="149" customFormat="1" ht="11.45" customHeight="1">
      <c r="A217" s="90">
        <v>18</v>
      </c>
      <c r="B217" s="30" t="s">
        <v>37</v>
      </c>
      <c r="C217" s="30" t="s">
        <v>37</v>
      </c>
      <c r="D217" s="30" t="s">
        <v>37</v>
      </c>
    </row>
    <row r="218" spans="1:4" s="149" customFormat="1" ht="11.45" customHeight="1">
      <c r="A218" s="90">
        <v>19</v>
      </c>
      <c r="B218" s="30" t="s">
        <v>37</v>
      </c>
      <c r="C218" s="30" t="s">
        <v>37</v>
      </c>
      <c r="D218" s="30" t="s">
        <v>37</v>
      </c>
    </row>
    <row r="219" spans="1:4" s="149" customFormat="1" ht="11.45" customHeight="1">
      <c r="A219" s="90">
        <v>20</v>
      </c>
      <c r="B219" s="30">
        <v>2</v>
      </c>
      <c r="C219" s="30" t="s">
        <v>37</v>
      </c>
      <c r="D219" s="30">
        <v>2</v>
      </c>
    </row>
    <row r="220" spans="1:4" s="149" customFormat="1" ht="11.45" customHeight="1">
      <c r="A220" s="90">
        <v>21</v>
      </c>
      <c r="B220" s="30" t="s">
        <v>37</v>
      </c>
      <c r="C220" s="30" t="s">
        <v>37</v>
      </c>
      <c r="D220" s="30" t="s">
        <v>37</v>
      </c>
    </row>
    <row r="221" spans="1:4" s="149" customFormat="1" ht="11.45" customHeight="1">
      <c r="A221" s="90">
        <v>22</v>
      </c>
      <c r="B221" s="30" t="s">
        <v>37</v>
      </c>
      <c r="C221" s="30" t="s">
        <v>37</v>
      </c>
      <c r="D221" s="30" t="s">
        <v>37</v>
      </c>
    </row>
    <row r="222" spans="1:4" s="149" customFormat="1" ht="11.45" customHeight="1">
      <c r="A222" s="90">
        <v>23</v>
      </c>
      <c r="B222" s="30" t="s">
        <v>37</v>
      </c>
      <c r="C222" s="30" t="s">
        <v>37</v>
      </c>
      <c r="D222" s="30" t="s">
        <v>37</v>
      </c>
    </row>
    <row r="223" spans="1:4" s="94" customFormat="1" ht="11.45" customHeight="1">
      <c r="A223" s="1459" t="s">
        <v>310</v>
      </c>
      <c r="B223" s="68">
        <v>2</v>
      </c>
      <c r="C223" s="68" t="s">
        <v>37</v>
      </c>
      <c r="D223" s="68">
        <v>2</v>
      </c>
    </row>
    <row r="224" spans="1:4" s="6" customFormat="1" ht="7.5" customHeight="1">
      <c r="A224" s="19"/>
      <c r="B224" s="18"/>
      <c r="C224" s="18"/>
      <c r="D224" s="18"/>
    </row>
    <row r="225" spans="1:4" s="149" customFormat="1" ht="11.45" customHeight="1">
      <c r="A225" s="1729" t="s">
        <v>5</v>
      </c>
      <c r="B225" s="1729"/>
      <c r="C225" s="1729"/>
      <c r="D225" s="1729"/>
    </row>
    <row r="226" spans="1:4" s="149" customFormat="1" ht="4.5" customHeight="1">
      <c r="A226" s="612"/>
      <c r="B226" s="612"/>
      <c r="C226" s="612"/>
      <c r="D226" s="612"/>
    </row>
    <row r="227" spans="1:4" s="94" customFormat="1" ht="11.45" customHeight="1">
      <c r="A227" s="89" t="s">
        <v>306</v>
      </c>
      <c r="B227" s="1465">
        <f>B241+B254</f>
        <v>121</v>
      </c>
      <c r="C227" s="1465">
        <v>23</v>
      </c>
      <c r="D227" s="1465">
        <f t="shared" ref="D227" si="7">D241+D254</f>
        <v>98</v>
      </c>
    </row>
    <row r="228" spans="1:4" s="149" customFormat="1" ht="11.45" customHeight="1">
      <c r="A228" s="88" t="s">
        <v>307</v>
      </c>
      <c r="B228" s="53"/>
      <c r="C228" s="53"/>
      <c r="D228" s="53"/>
    </row>
    <row r="229" spans="1:4" s="149" customFormat="1" ht="11.45" customHeight="1">
      <c r="A229" s="90" t="s">
        <v>308</v>
      </c>
      <c r="B229" s="30">
        <v>51</v>
      </c>
      <c r="C229" s="30">
        <v>12</v>
      </c>
      <c r="D229" s="30">
        <v>39</v>
      </c>
    </row>
    <row r="230" spans="1:4" s="149" customFormat="1" ht="11.45" customHeight="1">
      <c r="A230" s="90">
        <v>1</v>
      </c>
      <c r="B230" s="30">
        <v>12</v>
      </c>
      <c r="C230" s="30" t="s">
        <v>37</v>
      </c>
      <c r="D230" s="30">
        <v>12</v>
      </c>
    </row>
    <row r="231" spans="1:4" s="149" customFormat="1" ht="11.45" customHeight="1">
      <c r="A231" s="90">
        <v>2</v>
      </c>
      <c r="B231" s="30">
        <v>11</v>
      </c>
      <c r="C231" s="30">
        <v>1</v>
      </c>
      <c r="D231" s="30">
        <v>10</v>
      </c>
    </row>
    <row r="232" spans="1:4" s="149" customFormat="1" ht="11.45" customHeight="1">
      <c r="A232" s="90">
        <v>3</v>
      </c>
      <c r="B232" s="30">
        <v>4</v>
      </c>
      <c r="C232" s="30">
        <v>1</v>
      </c>
      <c r="D232" s="30">
        <v>3</v>
      </c>
    </row>
    <row r="233" spans="1:4" s="149" customFormat="1" ht="11.45" customHeight="1">
      <c r="A233" s="90">
        <v>4</v>
      </c>
      <c r="B233" s="30">
        <v>8</v>
      </c>
      <c r="C233" s="30">
        <v>2</v>
      </c>
      <c r="D233" s="30">
        <v>6</v>
      </c>
    </row>
    <row r="234" spans="1:4" s="149" customFormat="1" ht="11.45" customHeight="1">
      <c r="A234" s="90">
        <v>5</v>
      </c>
      <c r="B234" s="30">
        <v>5</v>
      </c>
      <c r="C234" s="30">
        <v>1</v>
      </c>
      <c r="D234" s="30">
        <v>4</v>
      </c>
    </row>
    <row r="235" spans="1:4" s="149" customFormat="1" ht="11.45" customHeight="1">
      <c r="A235" s="90">
        <v>6</v>
      </c>
      <c r="B235" s="30">
        <v>5</v>
      </c>
      <c r="C235" s="30">
        <v>1</v>
      </c>
      <c r="D235" s="30">
        <v>4</v>
      </c>
    </row>
    <row r="236" spans="1:4" s="149" customFormat="1" ht="11.45" customHeight="1">
      <c r="A236" s="90">
        <v>7</v>
      </c>
      <c r="B236" s="30">
        <v>1</v>
      </c>
      <c r="C236" s="30" t="s">
        <v>37</v>
      </c>
      <c r="D236" s="30">
        <v>1</v>
      </c>
    </row>
    <row r="237" spans="1:4" s="149" customFormat="1" ht="11.45" customHeight="1">
      <c r="A237" s="90">
        <v>8</v>
      </c>
      <c r="B237" s="30">
        <v>1</v>
      </c>
      <c r="C237" s="30" t="s">
        <v>37</v>
      </c>
      <c r="D237" s="30">
        <v>1</v>
      </c>
    </row>
    <row r="238" spans="1:4" s="149" customFormat="1" ht="11.45" customHeight="1">
      <c r="A238" s="90">
        <v>9</v>
      </c>
      <c r="B238" s="30">
        <v>2</v>
      </c>
      <c r="C238" s="30">
        <v>2</v>
      </c>
      <c r="D238" s="30" t="s">
        <v>37</v>
      </c>
    </row>
    <row r="239" spans="1:4" s="149" customFormat="1" ht="11.45" customHeight="1">
      <c r="A239" s="90">
        <v>10</v>
      </c>
      <c r="B239" s="30">
        <v>3</v>
      </c>
      <c r="C239" s="30">
        <v>1</v>
      </c>
      <c r="D239" s="30">
        <v>2</v>
      </c>
    </row>
    <row r="240" spans="1:4" s="149" customFormat="1" ht="11.45" customHeight="1">
      <c r="A240" s="90">
        <v>11</v>
      </c>
      <c r="B240" s="30">
        <v>1</v>
      </c>
      <c r="C240" s="30" t="s">
        <v>37</v>
      </c>
      <c r="D240" s="30">
        <v>1</v>
      </c>
    </row>
    <row r="241" spans="1:4" s="94" customFormat="1" ht="11.45" customHeight="1">
      <c r="A241" s="1459" t="s">
        <v>309</v>
      </c>
      <c r="B241" s="1465">
        <v>104</v>
      </c>
      <c r="C241" s="68">
        <v>21</v>
      </c>
      <c r="D241" s="68">
        <v>83</v>
      </c>
    </row>
    <row r="242" spans="1:4" s="149" customFormat="1" ht="11.45" customHeight="1">
      <c r="A242" s="90">
        <v>12</v>
      </c>
      <c r="B242" s="30" t="s">
        <v>37</v>
      </c>
      <c r="C242" s="30" t="s">
        <v>37</v>
      </c>
      <c r="D242" s="30" t="s">
        <v>37</v>
      </c>
    </row>
    <row r="243" spans="1:4" s="149" customFormat="1" ht="11.45" customHeight="1">
      <c r="A243" s="90">
        <v>13</v>
      </c>
      <c r="B243" s="30">
        <v>2</v>
      </c>
      <c r="C243" s="30" t="s">
        <v>37</v>
      </c>
      <c r="D243" s="30">
        <v>2</v>
      </c>
    </row>
    <row r="244" spans="1:4" s="149" customFormat="1" ht="11.45" customHeight="1">
      <c r="A244" s="90">
        <v>14</v>
      </c>
      <c r="B244" s="30">
        <v>1</v>
      </c>
      <c r="C244" s="30" t="s">
        <v>37</v>
      </c>
      <c r="D244" s="30">
        <v>1</v>
      </c>
    </row>
    <row r="245" spans="1:4" s="149" customFormat="1" ht="11.45" customHeight="1">
      <c r="A245" s="90">
        <v>15</v>
      </c>
      <c r="B245" s="30">
        <v>2</v>
      </c>
      <c r="C245" s="30" t="s">
        <v>37</v>
      </c>
      <c r="D245" s="30">
        <v>2</v>
      </c>
    </row>
    <row r="246" spans="1:4" s="149" customFormat="1" ht="11.45" customHeight="1">
      <c r="A246" s="90">
        <v>16</v>
      </c>
      <c r="B246" s="30">
        <v>2</v>
      </c>
      <c r="C246" s="30" t="s">
        <v>37</v>
      </c>
      <c r="D246" s="30">
        <v>2</v>
      </c>
    </row>
    <row r="247" spans="1:4" s="149" customFormat="1" ht="11.45" customHeight="1">
      <c r="A247" s="90">
        <v>17</v>
      </c>
      <c r="B247" s="30">
        <v>2</v>
      </c>
      <c r="C247" s="30" t="s">
        <v>37</v>
      </c>
      <c r="D247" s="30">
        <v>2</v>
      </c>
    </row>
    <row r="248" spans="1:4" s="149" customFormat="1" ht="11.45" customHeight="1">
      <c r="A248" s="90">
        <v>18</v>
      </c>
      <c r="B248" s="30">
        <v>1</v>
      </c>
      <c r="C248" s="30" t="s">
        <v>37</v>
      </c>
      <c r="D248" s="30">
        <v>1</v>
      </c>
    </row>
    <row r="249" spans="1:4" s="149" customFormat="1" ht="11.45" customHeight="1">
      <c r="A249" s="90">
        <v>19</v>
      </c>
      <c r="B249" s="30">
        <v>1</v>
      </c>
      <c r="C249" s="30" t="s">
        <v>37</v>
      </c>
      <c r="D249" s="30">
        <v>1</v>
      </c>
    </row>
    <row r="250" spans="1:4" s="149" customFormat="1" ht="11.45" customHeight="1">
      <c r="A250" s="90">
        <v>20</v>
      </c>
      <c r="B250" s="30">
        <v>1</v>
      </c>
      <c r="C250" s="30" t="s">
        <v>37</v>
      </c>
      <c r="D250" s="30">
        <v>1</v>
      </c>
    </row>
    <row r="251" spans="1:4" s="149" customFormat="1" ht="11.45" customHeight="1">
      <c r="A251" s="90">
        <v>21</v>
      </c>
      <c r="B251" s="30">
        <v>3</v>
      </c>
      <c r="C251" s="30">
        <v>2</v>
      </c>
      <c r="D251" s="30">
        <v>1</v>
      </c>
    </row>
    <row r="252" spans="1:4" s="149" customFormat="1" ht="11.45" customHeight="1">
      <c r="A252" s="90">
        <v>22</v>
      </c>
      <c r="B252" s="30">
        <v>1</v>
      </c>
      <c r="C252" s="30" t="s">
        <v>37</v>
      </c>
      <c r="D252" s="30">
        <v>1</v>
      </c>
    </row>
    <row r="253" spans="1:4" s="149" customFormat="1" ht="11.45" customHeight="1">
      <c r="A253" s="90">
        <v>23</v>
      </c>
      <c r="B253" s="30">
        <v>1</v>
      </c>
      <c r="C253" s="30" t="s">
        <v>37</v>
      </c>
      <c r="D253" s="30">
        <v>1</v>
      </c>
    </row>
    <row r="254" spans="1:4" s="94" customFormat="1" ht="11.45" customHeight="1">
      <c r="A254" s="1459" t="s">
        <v>310</v>
      </c>
      <c r="B254" s="1465">
        <v>17</v>
      </c>
      <c r="C254" s="1465">
        <v>2</v>
      </c>
      <c r="D254" s="1465">
        <v>15</v>
      </c>
    </row>
    <row r="255" spans="1:4" s="94" customFormat="1" ht="11.45" customHeight="1">
      <c r="A255" s="1459"/>
      <c r="B255" s="1465"/>
      <c r="C255" s="1465"/>
      <c r="D255" s="1465"/>
    </row>
    <row r="256" spans="1:4" s="149" customFormat="1" ht="11.45" customHeight="1">
      <c r="A256" s="1729" t="s">
        <v>261</v>
      </c>
      <c r="B256" s="1729"/>
      <c r="C256" s="1729"/>
      <c r="D256" s="1729"/>
    </row>
    <row r="257" spans="1:4" s="149" customFormat="1" ht="6" customHeight="1">
      <c r="A257" s="612"/>
      <c r="B257" s="612"/>
      <c r="C257" s="612"/>
      <c r="D257" s="612"/>
    </row>
    <row r="258" spans="1:4" s="6" customFormat="1" ht="11.45" customHeight="1">
      <c r="A258" s="89" t="s">
        <v>306</v>
      </c>
      <c r="B258" s="17">
        <f>B272+B285</f>
        <v>459</v>
      </c>
      <c r="C258" s="17">
        <f t="shared" ref="C258" si="8">C272+C285</f>
        <v>459</v>
      </c>
      <c r="D258" s="68" t="s">
        <v>37</v>
      </c>
    </row>
    <row r="259" spans="1:4" s="6" customFormat="1" ht="11.45" customHeight="1">
      <c r="A259" s="88" t="s">
        <v>307</v>
      </c>
      <c r="B259" s="18"/>
      <c r="C259" s="18"/>
      <c r="D259" s="18"/>
    </row>
    <row r="260" spans="1:4" s="6" customFormat="1" ht="11.45" customHeight="1">
      <c r="A260" s="90" t="s">
        <v>308</v>
      </c>
      <c r="B260" s="30">
        <v>377</v>
      </c>
      <c r="C260" s="30">
        <v>377</v>
      </c>
      <c r="D260" s="30" t="s">
        <v>37</v>
      </c>
    </row>
    <row r="261" spans="1:4" s="6" customFormat="1" ht="11.45" customHeight="1">
      <c r="A261" s="90">
        <v>1</v>
      </c>
      <c r="B261" s="30">
        <v>15</v>
      </c>
      <c r="C261" s="30">
        <v>15</v>
      </c>
      <c r="D261" s="30" t="s">
        <v>37</v>
      </c>
    </row>
    <row r="262" spans="1:4" s="6" customFormat="1" ht="11.45" customHeight="1">
      <c r="A262" s="90">
        <v>2</v>
      </c>
      <c r="B262" s="30">
        <v>9</v>
      </c>
      <c r="C262" s="30">
        <v>9</v>
      </c>
      <c r="D262" s="30" t="s">
        <v>37</v>
      </c>
    </row>
    <row r="263" spans="1:4" s="6" customFormat="1" ht="11.45" customHeight="1">
      <c r="A263" s="90">
        <v>3</v>
      </c>
      <c r="B263" s="30">
        <v>8</v>
      </c>
      <c r="C263" s="30">
        <v>8</v>
      </c>
      <c r="D263" s="30" t="s">
        <v>37</v>
      </c>
    </row>
    <row r="264" spans="1:4" s="6" customFormat="1" ht="11.45" customHeight="1">
      <c r="A264" s="90">
        <v>4</v>
      </c>
      <c r="B264" s="30">
        <v>7</v>
      </c>
      <c r="C264" s="30">
        <v>7</v>
      </c>
      <c r="D264" s="30" t="s">
        <v>37</v>
      </c>
    </row>
    <row r="265" spans="1:4" s="6" customFormat="1" ht="11.45" customHeight="1">
      <c r="A265" s="90">
        <v>5</v>
      </c>
      <c r="B265" s="30">
        <v>8</v>
      </c>
      <c r="C265" s="30">
        <v>8</v>
      </c>
      <c r="D265" s="30" t="s">
        <v>37</v>
      </c>
    </row>
    <row r="266" spans="1:4" s="6" customFormat="1" ht="11.45" customHeight="1">
      <c r="A266" s="90">
        <v>6</v>
      </c>
      <c r="B266" s="30">
        <v>4</v>
      </c>
      <c r="C266" s="30">
        <v>4</v>
      </c>
      <c r="D266" s="30" t="s">
        <v>37</v>
      </c>
    </row>
    <row r="267" spans="1:4" s="6" customFormat="1" ht="11.45" customHeight="1">
      <c r="A267" s="90">
        <v>7</v>
      </c>
      <c r="B267" s="30">
        <v>5</v>
      </c>
      <c r="C267" s="30">
        <v>5</v>
      </c>
      <c r="D267" s="30" t="s">
        <v>37</v>
      </c>
    </row>
    <row r="268" spans="1:4" s="6" customFormat="1" ht="11.45" customHeight="1">
      <c r="A268" s="90">
        <v>8</v>
      </c>
      <c r="B268" s="30">
        <v>3</v>
      </c>
      <c r="C268" s="30">
        <v>3</v>
      </c>
      <c r="D268" s="30" t="s">
        <v>37</v>
      </c>
    </row>
    <row r="269" spans="1:4" s="6" customFormat="1" ht="11.45" customHeight="1">
      <c r="A269" s="90">
        <v>9</v>
      </c>
      <c r="B269" s="30">
        <v>2</v>
      </c>
      <c r="C269" s="30">
        <v>2</v>
      </c>
      <c r="D269" s="30" t="s">
        <v>37</v>
      </c>
    </row>
    <row r="270" spans="1:4" s="6" customFormat="1" ht="11.45" customHeight="1">
      <c r="A270" s="90">
        <v>10</v>
      </c>
      <c r="B270" s="30">
        <v>3</v>
      </c>
      <c r="C270" s="30">
        <v>3</v>
      </c>
      <c r="D270" s="30" t="s">
        <v>37</v>
      </c>
    </row>
    <row r="271" spans="1:4" s="6" customFormat="1" ht="11.45" customHeight="1">
      <c r="A271" s="90">
        <v>11</v>
      </c>
      <c r="B271" s="30">
        <v>5</v>
      </c>
      <c r="C271" s="30">
        <v>5</v>
      </c>
      <c r="D271" s="30" t="s">
        <v>37</v>
      </c>
    </row>
    <row r="272" spans="1:4" s="6" customFormat="1" ht="11.45" customHeight="1">
      <c r="A272" s="1459" t="s">
        <v>309</v>
      </c>
      <c r="B272" s="68">
        <v>446</v>
      </c>
      <c r="C272" s="68">
        <v>446</v>
      </c>
      <c r="D272" s="68" t="s">
        <v>37</v>
      </c>
    </row>
    <row r="273" spans="1:4" s="6" customFormat="1" ht="11.45" customHeight="1">
      <c r="A273" s="90">
        <v>12</v>
      </c>
      <c r="B273" s="30">
        <v>1</v>
      </c>
      <c r="C273" s="30">
        <v>1</v>
      </c>
      <c r="D273" s="30" t="s">
        <v>37</v>
      </c>
    </row>
    <row r="274" spans="1:4" s="6" customFormat="1" ht="11.45" customHeight="1">
      <c r="A274" s="90">
        <v>13</v>
      </c>
      <c r="B274" s="30" t="s">
        <v>37</v>
      </c>
      <c r="C274" s="30" t="s">
        <v>37</v>
      </c>
      <c r="D274" s="30" t="s">
        <v>37</v>
      </c>
    </row>
    <row r="275" spans="1:4" s="6" customFormat="1" ht="11.45" customHeight="1">
      <c r="A275" s="90">
        <v>14</v>
      </c>
      <c r="B275" s="30">
        <v>1</v>
      </c>
      <c r="C275" s="30">
        <v>1</v>
      </c>
      <c r="D275" s="30" t="s">
        <v>37</v>
      </c>
    </row>
    <row r="276" spans="1:4" s="6" customFormat="1" ht="11.45" customHeight="1">
      <c r="A276" s="90">
        <v>15</v>
      </c>
      <c r="B276" s="30">
        <v>3</v>
      </c>
      <c r="C276" s="30">
        <v>3</v>
      </c>
      <c r="D276" s="30" t="s">
        <v>37</v>
      </c>
    </row>
    <row r="277" spans="1:4" s="6" customFormat="1" ht="11.45" customHeight="1">
      <c r="A277" s="90">
        <v>16</v>
      </c>
      <c r="B277" s="30">
        <v>1</v>
      </c>
      <c r="C277" s="30">
        <v>1</v>
      </c>
      <c r="D277" s="30" t="s">
        <v>37</v>
      </c>
    </row>
    <row r="278" spans="1:4" s="6" customFormat="1" ht="11.45" customHeight="1">
      <c r="A278" s="90">
        <v>17</v>
      </c>
      <c r="B278" s="30">
        <v>2</v>
      </c>
      <c r="C278" s="30">
        <v>2</v>
      </c>
      <c r="D278" s="30" t="s">
        <v>37</v>
      </c>
    </row>
    <row r="279" spans="1:4" s="6" customFormat="1" ht="11.45" customHeight="1">
      <c r="A279" s="90">
        <v>18</v>
      </c>
      <c r="B279" s="30" t="s">
        <v>37</v>
      </c>
      <c r="C279" s="30" t="s">
        <v>37</v>
      </c>
      <c r="D279" s="30" t="s">
        <v>37</v>
      </c>
    </row>
    <row r="280" spans="1:4" s="6" customFormat="1" ht="11.45" customHeight="1">
      <c r="A280" s="90">
        <v>19</v>
      </c>
      <c r="B280" s="30">
        <v>1</v>
      </c>
      <c r="C280" s="30">
        <v>1</v>
      </c>
      <c r="D280" s="30" t="s">
        <v>37</v>
      </c>
    </row>
    <row r="281" spans="1:4" s="6" customFormat="1" ht="11.45" customHeight="1">
      <c r="A281" s="90">
        <v>20</v>
      </c>
      <c r="B281" s="30">
        <v>1</v>
      </c>
      <c r="C281" s="30">
        <v>1</v>
      </c>
      <c r="D281" s="30" t="s">
        <v>37</v>
      </c>
    </row>
    <row r="282" spans="1:4" s="6" customFormat="1" ht="11.45" customHeight="1">
      <c r="A282" s="90">
        <v>21</v>
      </c>
      <c r="B282" s="30" t="s">
        <v>37</v>
      </c>
      <c r="C282" s="30" t="s">
        <v>37</v>
      </c>
      <c r="D282" s="30" t="s">
        <v>37</v>
      </c>
    </row>
    <row r="283" spans="1:4" s="6" customFormat="1" ht="11.45" customHeight="1">
      <c r="A283" s="90">
        <v>22</v>
      </c>
      <c r="B283" s="30">
        <v>2</v>
      </c>
      <c r="C283" s="30">
        <v>2</v>
      </c>
      <c r="D283" s="30" t="s">
        <v>37</v>
      </c>
    </row>
    <row r="284" spans="1:4" s="6" customFormat="1" ht="11.45" customHeight="1">
      <c r="A284" s="90">
        <v>23</v>
      </c>
      <c r="B284" s="30">
        <v>1</v>
      </c>
      <c r="C284" s="30">
        <v>1</v>
      </c>
      <c r="D284" s="30" t="s">
        <v>37</v>
      </c>
    </row>
    <row r="285" spans="1:4" s="7" customFormat="1" ht="11.25" customHeight="1">
      <c r="A285" s="1459" t="s">
        <v>310</v>
      </c>
      <c r="B285" s="68">
        <v>13</v>
      </c>
      <c r="C285" s="68">
        <v>13</v>
      </c>
      <c r="D285" s="68" t="s">
        <v>37</v>
      </c>
    </row>
    <row r="286" spans="1:4" s="7" customFormat="1" ht="11.25" customHeight="1">
      <c r="A286" s="1459"/>
      <c r="B286" s="68"/>
      <c r="C286" s="68"/>
      <c r="D286" s="68"/>
    </row>
    <row r="287" spans="1:4" s="7" customFormat="1" ht="11.25" customHeight="1">
      <c r="A287" s="1729" t="s">
        <v>262</v>
      </c>
      <c r="B287" s="1729"/>
      <c r="C287" s="1729"/>
      <c r="D287" s="1729"/>
    </row>
    <row r="288" spans="1:4" s="7" customFormat="1" ht="11.25" customHeight="1">
      <c r="A288" s="89" t="s">
        <v>306</v>
      </c>
      <c r="B288" s="68">
        <f>B302+B315</f>
        <v>296</v>
      </c>
      <c r="C288" s="68">
        <f>C302+C315</f>
        <v>296</v>
      </c>
      <c r="D288" s="68" t="s">
        <v>37</v>
      </c>
    </row>
    <row r="289" spans="1:4" s="7" customFormat="1" ht="11.25" customHeight="1">
      <c r="A289" s="88" t="s">
        <v>307</v>
      </c>
      <c r="B289" s="68"/>
      <c r="C289" s="68"/>
      <c r="D289" s="18"/>
    </row>
    <row r="290" spans="1:4" s="7" customFormat="1" ht="11.25" customHeight="1">
      <c r="A290" s="90" t="s">
        <v>308</v>
      </c>
      <c r="B290" s="30">
        <v>255</v>
      </c>
      <c r="C290" s="30">
        <v>255</v>
      </c>
      <c r="D290" s="30" t="s">
        <v>37</v>
      </c>
    </row>
    <row r="291" spans="1:4" s="7" customFormat="1" ht="11.25" customHeight="1">
      <c r="A291" s="90">
        <v>1</v>
      </c>
      <c r="B291" s="30">
        <v>7</v>
      </c>
      <c r="C291" s="30">
        <v>7</v>
      </c>
      <c r="D291" s="30" t="s">
        <v>37</v>
      </c>
    </row>
    <row r="292" spans="1:4" s="7" customFormat="1" ht="11.25" customHeight="1">
      <c r="A292" s="90">
        <v>2</v>
      </c>
      <c r="B292" s="30">
        <v>4</v>
      </c>
      <c r="C292" s="30">
        <v>4</v>
      </c>
      <c r="D292" s="30" t="s">
        <v>37</v>
      </c>
    </row>
    <row r="293" spans="1:4" s="7" customFormat="1" ht="11.25" customHeight="1">
      <c r="A293" s="90">
        <v>3</v>
      </c>
      <c r="B293" s="30">
        <v>3</v>
      </c>
      <c r="C293" s="30">
        <v>3</v>
      </c>
      <c r="D293" s="30" t="s">
        <v>37</v>
      </c>
    </row>
    <row r="294" spans="1:4" s="7" customFormat="1" ht="11.25" customHeight="1">
      <c r="A294" s="90">
        <v>4</v>
      </c>
      <c r="B294" s="30">
        <v>2</v>
      </c>
      <c r="C294" s="30">
        <v>2</v>
      </c>
      <c r="D294" s="30" t="s">
        <v>37</v>
      </c>
    </row>
    <row r="295" spans="1:4" s="7" customFormat="1" ht="11.25" customHeight="1">
      <c r="A295" s="90">
        <v>5</v>
      </c>
      <c r="B295" s="30">
        <v>2</v>
      </c>
      <c r="C295" s="30">
        <v>2</v>
      </c>
      <c r="D295" s="30" t="s">
        <v>37</v>
      </c>
    </row>
    <row r="296" spans="1:4" s="7" customFormat="1" ht="11.25" customHeight="1">
      <c r="A296" s="90">
        <v>6</v>
      </c>
      <c r="B296" s="30">
        <v>2</v>
      </c>
      <c r="C296" s="30">
        <v>2</v>
      </c>
      <c r="D296" s="30" t="s">
        <v>37</v>
      </c>
    </row>
    <row r="297" spans="1:4" s="7" customFormat="1" ht="11.25" customHeight="1">
      <c r="A297" s="90">
        <v>7</v>
      </c>
      <c r="B297" s="30">
        <v>1</v>
      </c>
      <c r="C297" s="30">
        <v>1</v>
      </c>
      <c r="D297" s="30" t="s">
        <v>37</v>
      </c>
    </row>
    <row r="298" spans="1:4" s="7" customFormat="1" ht="11.25" customHeight="1">
      <c r="A298" s="90">
        <v>8</v>
      </c>
      <c r="B298" s="30" t="s">
        <v>37</v>
      </c>
      <c r="C298" s="30" t="s">
        <v>37</v>
      </c>
      <c r="D298" s="30" t="s">
        <v>37</v>
      </c>
    </row>
    <row r="299" spans="1:4" s="7" customFormat="1" ht="11.25" customHeight="1">
      <c r="A299" s="90">
        <v>9</v>
      </c>
      <c r="B299" s="30">
        <v>3</v>
      </c>
      <c r="C299" s="30">
        <v>3</v>
      </c>
      <c r="D299" s="30" t="s">
        <v>37</v>
      </c>
    </row>
    <row r="300" spans="1:4" s="7" customFormat="1" ht="11.25" customHeight="1">
      <c r="A300" s="90">
        <v>10</v>
      </c>
      <c r="B300" s="30">
        <v>1</v>
      </c>
      <c r="C300" s="30">
        <v>1</v>
      </c>
      <c r="D300" s="30" t="s">
        <v>37</v>
      </c>
    </row>
    <row r="301" spans="1:4" s="7" customFormat="1" ht="11.25" customHeight="1">
      <c r="A301" s="90">
        <v>11</v>
      </c>
      <c r="B301" s="30">
        <v>1</v>
      </c>
      <c r="C301" s="30">
        <v>1</v>
      </c>
      <c r="D301" s="30" t="s">
        <v>37</v>
      </c>
    </row>
    <row r="302" spans="1:4" s="7" customFormat="1" ht="11.25" customHeight="1">
      <c r="A302" s="1459" t="s">
        <v>309</v>
      </c>
      <c r="B302" s="68">
        <v>281</v>
      </c>
      <c r="C302" s="68">
        <v>281</v>
      </c>
      <c r="D302" s="68" t="s">
        <v>37</v>
      </c>
    </row>
    <row r="303" spans="1:4" s="7" customFormat="1" ht="11.25" customHeight="1">
      <c r="A303" s="90">
        <v>12</v>
      </c>
      <c r="B303" s="30" t="s">
        <v>37</v>
      </c>
      <c r="C303" s="30" t="s">
        <v>37</v>
      </c>
      <c r="D303" s="30" t="s">
        <v>37</v>
      </c>
    </row>
    <row r="304" spans="1:4" s="7" customFormat="1" ht="11.25" customHeight="1">
      <c r="A304" s="90">
        <v>13</v>
      </c>
      <c r="B304" s="30">
        <v>3</v>
      </c>
      <c r="C304" s="30">
        <v>3</v>
      </c>
      <c r="D304" s="30" t="s">
        <v>37</v>
      </c>
    </row>
    <row r="305" spans="1:4" s="7" customFormat="1" ht="11.25" customHeight="1">
      <c r="A305" s="90">
        <v>14</v>
      </c>
      <c r="B305" s="30">
        <v>1</v>
      </c>
      <c r="C305" s="30">
        <v>1</v>
      </c>
      <c r="D305" s="30" t="s">
        <v>37</v>
      </c>
    </row>
    <row r="306" spans="1:4" s="7" customFormat="1" ht="11.25" customHeight="1">
      <c r="A306" s="90">
        <v>15</v>
      </c>
      <c r="B306" s="30" t="s">
        <v>37</v>
      </c>
      <c r="C306" s="30" t="s">
        <v>37</v>
      </c>
      <c r="D306" s="30" t="s">
        <v>37</v>
      </c>
    </row>
    <row r="307" spans="1:4" s="7" customFormat="1" ht="11.25" customHeight="1">
      <c r="A307" s="90">
        <v>16</v>
      </c>
      <c r="B307" s="30">
        <v>1</v>
      </c>
      <c r="C307" s="30">
        <v>1</v>
      </c>
      <c r="D307" s="30" t="s">
        <v>37</v>
      </c>
    </row>
    <row r="308" spans="1:4" s="7" customFormat="1" ht="11.25" customHeight="1">
      <c r="A308" s="90">
        <v>17</v>
      </c>
      <c r="B308" s="30">
        <v>2</v>
      </c>
      <c r="C308" s="30">
        <v>2</v>
      </c>
      <c r="D308" s="30" t="s">
        <v>37</v>
      </c>
    </row>
    <row r="309" spans="1:4" s="7" customFormat="1" ht="11.25" customHeight="1">
      <c r="A309" s="90">
        <v>18</v>
      </c>
      <c r="B309" s="30">
        <v>2</v>
      </c>
      <c r="C309" s="30">
        <v>2</v>
      </c>
      <c r="D309" s="30" t="s">
        <v>37</v>
      </c>
    </row>
    <row r="310" spans="1:4" s="7" customFormat="1" ht="11.25" customHeight="1">
      <c r="A310" s="90">
        <v>19</v>
      </c>
      <c r="B310" s="30" t="s">
        <v>37</v>
      </c>
      <c r="C310" s="30" t="s">
        <v>37</v>
      </c>
      <c r="D310" s="30" t="s">
        <v>37</v>
      </c>
    </row>
    <row r="311" spans="1:4" s="7" customFormat="1" ht="11.25" customHeight="1">
      <c r="A311" s="90">
        <v>20</v>
      </c>
      <c r="B311" s="30">
        <v>2</v>
      </c>
      <c r="C311" s="30">
        <v>2</v>
      </c>
      <c r="D311" s="30" t="s">
        <v>37</v>
      </c>
    </row>
    <row r="312" spans="1:4" s="7" customFormat="1" ht="11.25" customHeight="1">
      <c r="A312" s="90">
        <v>21</v>
      </c>
      <c r="B312" s="30">
        <v>2</v>
      </c>
      <c r="C312" s="30">
        <v>2</v>
      </c>
      <c r="D312" s="30" t="s">
        <v>37</v>
      </c>
    </row>
    <row r="313" spans="1:4" s="7" customFormat="1" ht="11.25" customHeight="1">
      <c r="A313" s="90">
        <v>22</v>
      </c>
      <c r="B313" s="30">
        <v>2</v>
      </c>
      <c r="C313" s="30">
        <v>2</v>
      </c>
      <c r="D313" s="30" t="s">
        <v>37</v>
      </c>
    </row>
    <row r="314" spans="1:4" s="7" customFormat="1" ht="11.25" customHeight="1">
      <c r="A314" s="90">
        <v>23</v>
      </c>
      <c r="B314" s="68"/>
      <c r="C314" s="30" t="s">
        <v>37</v>
      </c>
      <c r="D314" s="30" t="s">
        <v>37</v>
      </c>
    </row>
    <row r="315" spans="1:4" s="7" customFormat="1" ht="11.25" customHeight="1">
      <c r="A315" s="1459" t="s">
        <v>310</v>
      </c>
      <c r="B315" s="68">
        <v>15</v>
      </c>
      <c r="C315" s="68">
        <v>15</v>
      </c>
      <c r="D315" s="68" t="s">
        <v>37</v>
      </c>
    </row>
    <row r="316" spans="1:4" s="6" customFormat="1" ht="6" customHeight="1">
      <c r="A316" s="154"/>
      <c r="B316" s="155"/>
      <c r="C316" s="155"/>
      <c r="D316" s="155"/>
    </row>
    <row r="317" spans="1:4" s="6" customFormat="1" ht="11.45" customHeight="1">
      <c r="A317" s="19"/>
      <c r="B317" s="18"/>
      <c r="C317" s="18"/>
      <c r="D317" s="18"/>
    </row>
    <row r="318" spans="1:4" s="6" customFormat="1" ht="12">
      <c r="A318" s="19"/>
      <c r="B318" s="18"/>
      <c r="C318" s="18"/>
      <c r="D318" s="18"/>
    </row>
    <row r="319" spans="1:4" s="6" customFormat="1" ht="12">
      <c r="A319" s="19"/>
      <c r="B319" s="18"/>
      <c r="C319" s="18"/>
      <c r="D319" s="18"/>
    </row>
    <row r="320" spans="1:4" s="6" customFormat="1" ht="12">
      <c r="A320" s="19"/>
      <c r="B320" s="18"/>
      <c r="C320" s="18"/>
      <c r="D320" s="18"/>
    </row>
    <row r="321" spans="1:4" s="6" customFormat="1" ht="12">
      <c r="A321" s="19"/>
      <c r="B321" s="18"/>
      <c r="C321" s="18"/>
      <c r="D321" s="18"/>
    </row>
    <row r="322" spans="1:4" s="6" customFormat="1" ht="12">
      <c r="A322" s="19"/>
      <c r="B322" s="18"/>
      <c r="C322" s="18"/>
      <c r="D322" s="18"/>
    </row>
    <row r="323" spans="1:4" s="6" customFormat="1" ht="12">
      <c r="A323" s="19"/>
      <c r="B323" s="18"/>
      <c r="C323" s="18"/>
      <c r="D323" s="18"/>
    </row>
    <row r="324" spans="1:4" s="6" customFormat="1" ht="12">
      <c r="A324" s="19"/>
      <c r="B324" s="18"/>
      <c r="C324" s="18"/>
      <c r="D324" s="18"/>
    </row>
    <row r="325" spans="1:4" s="6" customFormat="1" ht="12">
      <c r="A325" s="19"/>
      <c r="B325" s="18"/>
      <c r="C325" s="18"/>
      <c r="D325" s="18"/>
    </row>
    <row r="326" spans="1:4" s="6" customFormat="1" ht="12">
      <c r="A326" s="19"/>
      <c r="B326" s="18"/>
      <c r="C326" s="18"/>
      <c r="D326" s="18"/>
    </row>
    <row r="327" spans="1:4" s="6" customFormat="1" ht="12">
      <c r="A327" s="19"/>
      <c r="B327" s="18"/>
      <c r="C327" s="18"/>
      <c r="D327" s="18"/>
    </row>
    <row r="328" spans="1:4" s="6" customFormat="1" ht="12">
      <c r="A328" s="19"/>
      <c r="B328" s="18"/>
      <c r="C328" s="18"/>
      <c r="D328" s="18"/>
    </row>
    <row r="329" spans="1:4" s="6" customFormat="1" ht="12">
      <c r="A329" s="19"/>
      <c r="B329" s="18"/>
      <c r="C329" s="18"/>
      <c r="D329" s="18"/>
    </row>
    <row r="330" spans="1:4" s="6" customFormat="1" ht="12">
      <c r="A330" s="19"/>
      <c r="B330" s="18"/>
      <c r="C330" s="18"/>
      <c r="D330" s="18"/>
    </row>
    <row r="331" spans="1:4" s="6" customFormat="1" ht="12">
      <c r="A331" s="19"/>
      <c r="B331" s="18"/>
      <c r="C331" s="18"/>
      <c r="D331" s="18"/>
    </row>
    <row r="332" spans="1:4" s="6" customFormat="1" ht="12">
      <c r="A332" s="19"/>
      <c r="B332" s="18"/>
      <c r="C332" s="18"/>
      <c r="D332" s="18"/>
    </row>
    <row r="333" spans="1:4" s="6" customFormat="1" ht="12">
      <c r="A333" s="19"/>
      <c r="B333" s="18"/>
      <c r="C333" s="18"/>
      <c r="D333" s="18"/>
    </row>
    <row r="334" spans="1:4" s="6" customFormat="1" ht="12">
      <c r="A334" s="19"/>
      <c r="B334" s="18"/>
      <c r="C334" s="18"/>
      <c r="D334" s="18"/>
    </row>
    <row r="335" spans="1:4" s="6" customFormat="1" ht="12">
      <c r="A335" s="19"/>
      <c r="B335" s="18"/>
      <c r="C335" s="18"/>
      <c r="D335" s="18"/>
    </row>
    <row r="336" spans="1:4" s="6" customFormat="1" ht="12">
      <c r="A336" s="19"/>
      <c r="B336" s="18"/>
      <c r="C336" s="18"/>
      <c r="D336" s="18"/>
    </row>
    <row r="337" spans="1:4" s="6" customFormat="1" ht="12">
      <c r="A337" s="19"/>
      <c r="B337" s="18"/>
      <c r="C337" s="18"/>
      <c r="D337" s="18"/>
    </row>
    <row r="338" spans="1:4" s="6" customFormat="1" ht="12">
      <c r="A338" s="19"/>
      <c r="B338" s="18"/>
      <c r="C338" s="18"/>
      <c r="D338" s="18"/>
    </row>
    <row r="339" spans="1:4" s="6" customFormat="1" ht="12">
      <c r="A339" s="19"/>
      <c r="B339" s="18"/>
      <c r="C339" s="18"/>
      <c r="D339" s="18"/>
    </row>
    <row r="340" spans="1:4" s="6" customFormat="1" ht="12">
      <c r="A340" s="19"/>
      <c r="B340" s="18"/>
      <c r="C340" s="18"/>
      <c r="D340" s="18"/>
    </row>
    <row r="341" spans="1:4" s="6" customFormat="1" ht="12">
      <c r="A341" s="19"/>
      <c r="B341" s="18"/>
      <c r="C341" s="18"/>
      <c r="D341" s="18"/>
    </row>
    <row r="342" spans="1:4" s="6" customFormat="1" ht="12">
      <c r="A342" s="19"/>
      <c r="B342" s="18"/>
      <c r="C342" s="18"/>
      <c r="D342" s="18"/>
    </row>
    <row r="343" spans="1:4" s="6" customFormat="1" ht="12">
      <c r="A343" s="19"/>
      <c r="B343" s="18"/>
      <c r="C343" s="18"/>
      <c r="D343" s="18"/>
    </row>
    <row r="344" spans="1:4" s="6" customFormat="1" ht="12">
      <c r="A344" s="19"/>
      <c r="B344" s="18"/>
      <c r="C344" s="18"/>
      <c r="D344" s="18"/>
    </row>
    <row r="345" spans="1:4" s="6" customFormat="1" ht="12">
      <c r="A345" s="19"/>
      <c r="B345" s="18"/>
      <c r="C345" s="18"/>
      <c r="D345" s="18"/>
    </row>
    <row r="346" spans="1:4" s="6" customFormat="1" ht="12">
      <c r="A346" s="19"/>
      <c r="B346" s="18"/>
      <c r="C346" s="18"/>
      <c r="D346" s="18"/>
    </row>
    <row r="347" spans="1:4" s="6" customFormat="1" ht="12">
      <c r="A347" s="19"/>
      <c r="B347" s="18"/>
      <c r="C347" s="18"/>
      <c r="D347" s="18"/>
    </row>
    <row r="348" spans="1:4" s="6" customFormat="1" ht="12">
      <c r="A348" s="19"/>
      <c r="B348" s="18"/>
      <c r="C348" s="18"/>
      <c r="D348" s="18"/>
    </row>
    <row r="349" spans="1:4" s="6" customFormat="1" ht="12">
      <c r="A349" s="19"/>
      <c r="B349" s="18"/>
      <c r="C349" s="18"/>
      <c r="D349" s="18"/>
    </row>
    <row r="350" spans="1:4" s="6" customFormat="1" ht="12">
      <c r="A350" s="19"/>
      <c r="B350" s="18"/>
      <c r="C350" s="18"/>
      <c r="D350" s="18"/>
    </row>
    <row r="351" spans="1:4" s="6" customFormat="1" ht="12">
      <c r="A351" s="19"/>
      <c r="B351" s="18"/>
      <c r="C351" s="18"/>
      <c r="D351" s="18"/>
    </row>
    <row r="352" spans="1:4" s="6" customFormat="1" ht="12">
      <c r="A352" s="19"/>
      <c r="B352" s="18"/>
      <c r="C352" s="18"/>
      <c r="D352" s="18"/>
    </row>
    <row r="353" spans="1:4" s="6" customFormat="1" ht="12">
      <c r="A353" s="19"/>
      <c r="B353" s="18"/>
      <c r="C353" s="18"/>
      <c r="D353" s="18"/>
    </row>
    <row r="354" spans="1:4" s="6" customFormat="1" ht="12">
      <c r="A354" s="19"/>
      <c r="B354" s="18"/>
      <c r="C354" s="18"/>
      <c r="D354" s="18"/>
    </row>
    <row r="355" spans="1:4" s="6" customFormat="1" ht="12">
      <c r="A355" s="19"/>
      <c r="B355" s="18"/>
      <c r="C355" s="18"/>
      <c r="D355" s="18"/>
    </row>
    <row r="356" spans="1:4" s="6" customFormat="1" ht="12">
      <c r="A356" s="19"/>
      <c r="B356" s="18"/>
      <c r="C356" s="18"/>
      <c r="D356" s="18"/>
    </row>
    <row r="357" spans="1:4" s="6" customFormat="1" ht="12">
      <c r="B357" s="18"/>
      <c r="C357" s="18"/>
      <c r="D357" s="18"/>
    </row>
    <row r="358" spans="1:4" s="6" customFormat="1" ht="12">
      <c r="B358" s="18"/>
      <c r="C358" s="18"/>
      <c r="D358" s="18"/>
    </row>
    <row r="359" spans="1:4" s="6" customFormat="1" ht="12">
      <c r="B359" s="18"/>
      <c r="C359" s="18"/>
      <c r="D359" s="18"/>
    </row>
    <row r="360" spans="1:4" s="6" customFormat="1" ht="12">
      <c r="B360" s="18"/>
      <c r="C360" s="18"/>
      <c r="D360" s="18"/>
    </row>
    <row r="361" spans="1:4" s="6" customFormat="1" ht="12">
      <c r="B361" s="18"/>
      <c r="C361" s="18"/>
      <c r="D361" s="18"/>
    </row>
    <row r="362" spans="1:4" s="6" customFormat="1" ht="12">
      <c r="B362" s="18"/>
      <c r="C362" s="18"/>
      <c r="D362" s="18"/>
    </row>
    <row r="363" spans="1:4" s="6" customFormat="1" ht="12">
      <c r="B363" s="18"/>
      <c r="C363" s="18"/>
      <c r="D363" s="18"/>
    </row>
    <row r="364" spans="1:4" s="6" customFormat="1" ht="12">
      <c r="B364" s="18"/>
      <c r="C364" s="18"/>
      <c r="D364" s="18"/>
    </row>
    <row r="365" spans="1:4" s="6" customFormat="1" ht="12">
      <c r="B365" s="18"/>
      <c r="C365" s="18"/>
      <c r="D365" s="18"/>
    </row>
  </sheetData>
  <mergeCells count="12">
    <mergeCell ref="B5:D5"/>
    <mergeCell ref="A8:D8"/>
    <mergeCell ref="A39:D39"/>
    <mergeCell ref="B71:D71"/>
    <mergeCell ref="A74:D74"/>
    <mergeCell ref="A256:D256"/>
    <mergeCell ref="A287:D287"/>
    <mergeCell ref="A104:D104"/>
    <mergeCell ref="A135:D135"/>
    <mergeCell ref="A165:D165"/>
    <mergeCell ref="A195:D195"/>
    <mergeCell ref="A225:D225"/>
  </mergeCells>
  <hyperlinks>
    <hyperlink ref="A1" location="Содержание!A1" display="Вернуться в СОДЕРЖАНИЕ" xr:uid="{95A17A29-D74D-49CD-B8DC-3344162341D1}"/>
  </hyperlinks>
  <pageMargins left="0.78740157480314965" right="0.62992125984251968" top="0.55118110236220474" bottom="0.74803149606299213" header="0.39370078740157483" footer="0.39370078740157483"/>
  <pageSetup paperSize="9" firstPageNumber="170" orientation="portrait" useFirstPageNumber="1" r:id="rId1"/>
  <headerFooter alignWithMargins="0">
    <oddFooter>&amp;C&amp;"Times New Roman CYR,обычный"&amp;9&amp;P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3331"/>
  <sheetViews>
    <sheetView topLeftCell="A143" zoomScale="110" zoomScaleNormal="110" workbookViewId="0">
      <selection activeCell="H172" sqref="H172"/>
    </sheetView>
  </sheetViews>
  <sheetFormatPr defaultColWidth="9.140625" defaultRowHeight="12"/>
  <cols>
    <col min="1" max="1" width="29.28515625" style="177" customWidth="1"/>
    <col min="2" max="5" width="11.28515625" style="11" customWidth="1"/>
    <col min="6" max="6" width="10" style="11" customWidth="1"/>
    <col min="7" max="12" width="12.42578125" style="11" customWidth="1"/>
    <col min="13" max="200" width="9.140625" style="11"/>
    <col min="201" max="201" width="29.7109375" style="11" customWidth="1"/>
    <col min="202" max="204" width="10.7109375" style="11" customWidth="1"/>
    <col min="205" max="217" width="0" style="11" hidden="1" customWidth="1"/>
    <col min="218" max="456" width="9.140625" style="11"/>
    <col min="457" max="457" width="29.7109375" style="11" customWidth="1"/>
    <col min="458" max="460" width="10.7109375" style="11" customWidth="1"/>
    <col min="461" max="473" width="0" style="11" hidden="1" customWidth="1"/>
    <col min="474" max="712" width="9.140625" style="11"/>
    <col min="713" max="713" width="29.7109375" style="11" customWidth="1"/>
    <col min="714" max="716" width="10.7109375" style="11" customWidth="1"/>
    <col min="717" max="729" width="0" style="11" hidden="1" customWidth="1"/>
    <col min="730" max="968" width="9.140625" style="11"/>
    <col min="969" max="969" width="29.7109375" style="11" customWidth="1"/>
    <col min="970" max="972" width="10.7109375" style="11" customWidth="1"/>
    <col min="973" max="985" width="0" style="11" hidden="1" customWidth="1"/>
    <col min="986" max="1224" width="9.140625" style="11"/>
    <col min="1225" max="1225" width="29.7109375" style="11" customWidth="1"/>
    <col min="1226" max="1228" width="10.7109375" style="11" customWidth="1"/>
    <col min="1229" max="1241" width="0" style="11" hidden="1" customWidth="1"/>
    <col min="1242" max="1480" width="9.140625" style="11"/>
    <col min="1481" max="1481" width="29.7109375" style="11" customWidth="1"/>
    <col min="1482" max="1484" width="10.7109375" style="11" customWidth="1"/>
    <col min="1485" max="1497" width="0" style="11" hidden="1" customWidth="1"/>
    <col min="1498" max="1736" width="9.140625" style="11"/>
    <col min="1737" max="1737" width="29.7109375" style="11" customWidth="1"/>
    <col min="1738" max="1740" width="10.7109375" style="11" customWidth="1"/>
    <col min="1741" max="1753" width="0" style="11" hidden="1" customWidth="1"/>
    <col min="1754" max="1992" width="9.140625" style="11"/>
    <col min="1993" max="1993" width="29.7109375" style="11" customWidth="1"/>
    <col min="1994" max="1996" width="10.7109375" style="11" customWidth="1"/>
    <col min="1997" max="2009" width="0" style="11" hidden="1" customWidth="1"/>
    <col min="2010" max="2248" width="9.140625" style="11"/>
    <col min="2249" max="2249" width="29.7109375" style="11" customWidth="1"/>
    <col min="2250" max="2252" width="10.7109375" style="11" customWidth="1"/>
    <col min="2253" max="2265" width="0" style="11" hidden="1" customWidth="1"/>
    <col min="2266" max="2504" width="9.140625" style="11"/>
    <col min="2505" max="2505" width="29.7109375" style="11" customWidth="1"/>
    <col min="2506" max="2508" width="10.7109375" style="11" customWidth="1"/>
    <col min="2509" max="2521" width="0" style="11" hidden="1" customWidth="1"/>
    <col min="2522" max="2760" width="9.140625" style="11"/>
    <col min="2761" max="2761" width="29.7109375" style="11" customWidth="1"/>
    <col min="2762" max="2764" width="10.7109375" style="11" customWidth="1"/>
    <col min="2765" max="2777" width="0" style="11" hidden="1" customWidth="1"/>
    <col min="2778" max="3016" width="9.140625" style="11"/>
    <col min="3017" max="3017" width="29.7109375" style="11" customWidth="1"/>
    <col min="3018" max="3020" width="10.7109375" style="11" customWidth="1"/>
    <col min="3021" max="3033" width="0" style="11" hidden="1" customWidth="1"/>
    <col min="3034" max="3272" width="9.140625" style="11"/>
    <col min="3273" max="3273" width="29.7109375" style="11" customWidth="1"/>
    <col min="3274" max="3276" width="10.7109375" style="11" customWidth="1"/>
    <col min="3277" max="3289" width="0" style="11" hidden="1" customWidth="1"/>
    <col min="3290" max="3528" width="9.140625" style="11"/>
    <col min="3529" max="3529" width="29.7109375" style="11" customWidth="1"/>
    <col min="3530" max="3532" width="10.7109375" style="11" customWidth="1"/>
    <col min="3533" max="3545" width="0" style="11" hidden="1" customWidth="1"/>
    <col min="3546" max="3784" width="9.140625" style="11"/>
    <col min="3785" max="3785" width="29.7109375" style="11" customWidth="1"/>
    <col min="3786" max="3788" width="10.7109375" style="11" customWidth="1"/>
    <col min="3789" max="3801" width="0" style="11" hidden="1" customWidth="1"/>
    <col min="3802" max="4040" width="9.140625" style="11"/>
    <col min="4041" max="4041" width="29.7109375" style="11" customWidth="1"/>
    <col min="4042" max="4044" width="10.7109375" style="11" customWidth="1"/>
    <col min="4045" max="4057" width="0" style="11" hidden="1" customWidth="1"/>
    <col min="4058" max="4296" width="9.140625" style="11"/>
    <col min="4297" max="4297" width="29.7109375" style="11" customWidth="1"/>
    <col min="4298" max="4300" width="10.7109375" style="11" customWidth="1"/>
    <col min="4301" max="4313" width="0" style="11" hidden="1" customWidth="1"/>
    <col min="4314" max="4552" width="9.140625" style="11"/>
    <col min="4553" max="4553" width="29.7109375" style="11" customWidth="1"/>
    <col min="4554" max="4556" width="10.7109375" style="11" customWidth="1"/>
    <col min="4557" max="4569" width="0" style="11" hidden="1" customWidth="1"/>
    <col min="4570" max="4808" width="9.140625" style="11"/>
    <col min="4809" max="4809" width="29.7109375" style="11" customWidth="1"/>
    <col min="4810" max="4812" width="10.7109375" style="11" customWidth="1"/>
    <col min="4813" max="4825" width="0" style="11" hidden="1" customWidth="1"/>
    <col min="4826" max="5064" width="9.140625" style="11"/>
    <col min="5065" max="5065" width="29.7109375" style="11" customWidth="1"/>
    <col min="5066" max="5068" width="10.7109375" style="11" customWidth="1"/>
    <col min="5069" max="5081" width="0" style="11" hidden="1" customWidth="1"/>
    <col min="5082" max="5320" width="9.140625" style="11"/>
    <col min="5321" max="5321" width="29.7109375" style="11" customWidth="1"/>
    <col min="5322" max="5324" width="10.7109375" style="11" customWidth="1"/>
    <col min="5325" max="5337" width="0" style="11" hidden="1" customWidth="1"/>
    <col min="5338" max="5576" width="9.140625" style="11"/>
    <col min="5577" max="5577" width="29.7109375" style="11" customWidth="1"/>
    <col min="5578" max="5580" width="10.7109375" style="11" customWidth="1"/>
    <col min="5581" max="5593" width="0" style="11" hidden="1" customWidth="1"/>
    <col min="5594" max="5832" width="9.140625" style="11"/>
    <col min="5833" max="5833" width="29.7109375" style="11" customWidth="1"/>
    <col min="5834" max="5836" width="10.7109375" style="11" customWidth="1"/>
    <col min="5837" max="5849" width="0" style="11" hidden="1" customWidth="1"/>
    <col min="5850" max="6088" width="9.140625" style="11"/>
    <col min="6089" max="6089" width="29.7109375" style="11" customWidth="1"/>
    <col min="6090" max="6092" width="10.7109375" style="11" customWidth="1"/>
    <col min="6093" max="6105" width="0" style="11" hidden="1" customWidth="1"/>
    <col min="6106" max="6344" width="9.140625" style="11"/>
    <col min="6345" max="6345" width="29.7109375" style="11" customWidth="1"/>
    <col min="6346" max="6348" width="10.7109375" style="11" customWidth="1"/>
    <col min="6349" max="6361" width="0" style="11" hidden="1" customWidth="1"/>
    <col min="6362" max="6600" width="9.140625" style="11"/>
    <col min="6601" max="6601" width="29.7109375" style="11" customWidth="1"/>
    <col min="6602" max="6604" width="10.7109375" style="11" customWidth="1"/>
    <col min="6605" max="6617" width="0" style="11" hidden="1" customWidth="1"/>
    <col min="6618" max="6856" width="9.140625" style="11"/>
    <col min="6857" max="6857" width="29.7109375" style="11" customWidth="1"/>
    <col min="6858" max="6860" width="10.7109375" style="11" customWidth="1"/>
    <col min="6861" max="6873" width="0" style="11" hidden="1" customWidth="1"/>
    <col min="6874" max="7112" width="9.140625" style="11"/>
    <col min="7113" max="7113" width="29.7109375" style="11" customWidth="1"/>
    <col min="7114" max="7116" width="10.7109375" style="11" customWidth="1"/>
    <col min="7117" max="7129" width="0" style="11" hidden="1" customWidth="1"/>
    <col min="7130" max="7368" width="9.140625" style="11"/>
    <col min="7369" max="7369" width="29.7109375" style="11" customWidth="1"/>
    <col min="7370" max="7372" width="10.7109375" style="11" customWidth="1"/>
    <col min="7373" max="7385" width="0" style="11" hidden="1" customWidth="1"/>
    <col min="7386" max="7624" width="9.140625" style="11"/>
    <col min="7625" max="7625" width="29.7109375" style="11" customWidth="1"/>
    <col min="7626" max="7628" width="10.7109375" style="11" customWidth="1"/>
    <col min="7629" max="7641" width="0" style="11" hidden="1" customWidth="1"/>
    <col min="7642" max="7880" width="9.140625" style="11"/>
    <col min="7881" max="7881" width="29.7109375" style="11" customWidth="1"/>
    <col min="7882" max="7884" width="10.7109375" style="11" customWidth="1"/>
    <col min="7885" max="7897" width="0" style="11" hidden="1" customWidth="1"/>
    <col min="7898" max="8136" width="9.140625" style="11"/>
    <col min="8137" max="8137" width="29.7109375" style="11" customWidth="1"/>
    <col min="8138" max="8140" width="10.7109375" style="11" customWidth="1"/>
    <col min="8141" max="8153" width="0" style="11" hidden="1" customWidth="1"/>
    <col min="8154" max="8392" width="9.140625" style="11"/>
    <col min="8393" max="8393" width="29.7109375" style="11" customWidth="1"/>
    <col min="8394" max="8396" width="10.7109375" style="11" customWidth="1"/>
    <col min="8397" max="8409" width="0" style="11" hidden="1" customWidth="1"/>
    <col min="8410" max="8648" width="9.140625" style="11"/>
    <col min="8649" max="8649" width="29.7109375" style="11" customWidth="1"/>
    <col min="8650" max="8652" width="10.7109375" style="11" customWidth="1"/>
    <col min="8653" max="8665" width="0" style="11" hidden="1" customWidth="1"/>
    <col min="8666" max="8904" width="9.140625" style="11"/>
    <col min="8905" max="8905" width="29.7109375" style="11" customWidth="1"/>
    <col min="8906" max="8908" width="10.7109375" style="11" customWidth="1"/>
    <col min="8909" max="8921" width="0" style="11" hidden="1" customWidth="1"/>
    <col min="8922" max="9160" width="9.140625" style="11"/>
    <col min="9161" max="9161" width="29.7109375" style="11" customWidth="1"/>
    <col min="9162" max="9164" width="10.7109375" style="11" customWidth="1"/>
    <col min="9165" max="9177" width="0" style="11" hidden="1" customWidth="1"/>
    <col min="9178" max="9416" width="9.140625" style="11"/>
    <col min="9417" max="9417" width="29.7109375" style="11" customWidth="1"/>
    <col min="9418" max="9420" width="10.7109375" style="11" customWidth="1"/>
    <col min="9421" max="9433" width="0" style="11" hidden="1" customWidth="1"/>
    <col min="9434" max="9672" width="9.140625" style="11"/>
    <col min="9673" max="9673" width="29.7109375" style="11" customWidth="1"/>
    <col min="9674" max="9676" width="10.7109375" style="11" customWidth="1"/>
    <col min="9677" max="9689" width="0" style="11" hidden="1" customWidth="1"/>
    <col min="9690" max="9928" width="9.140625" style="11"/>
    <col min="9929" max="9929" width="29.7109375" style="11" customWidth="1"/>
    <col min="9930" max="9932" width="10.7109375" style="11" customWidth="1"/>
    <col min="9933" max="9945" width="0" style="11" hidden="1" customWidth="1"/>
    <col min="9946" max="10184" width="9.140625" style="11"/>
    <col min="10185" max="10185" width="29.7109375" style="11" customWidth="1"/>
    <col min="10186" max="10188" width="10.7109375" style="11" customWidth="1"/>
    <col min="10189" max="10201" width="0" style="11" hidden="1" customWidth="1"/>
    <col min="10202" max="10440" width="9.140625" style="11"/>
    <col min="10441" max="10441" width="29.7109375" style="11" customWidth="1"/>
    <col min="10442" max="10444" width="10.7109375" style="11" customWidth="1"/>
    <col min="10445" max="10457" width="0" style="11" hidden="1" customWidth="1"/>
    <col min="10458" max="10696" width="9.140625" style="11"/>
    <col min="10697" max="10697" width="29.7109375" style="11" customWidth="1"/>
    <col min="10698" max="10700" width="10.7109375" style="11" customWidth="1"/>
    <col min="10701" max="10713" width="0" style="11" hidden="1" customWidth="1"/>
    <col min="10714" max="10952" width="9.140625" style="11"/>
    <col min="10953" max="10953" width="29.7109375" style="11" customWidth="1"/>
    <col min="10954" max="10956" width="10.7109375" style="11" customWidth="1"/>
    <col min="10957" max="10969" width="0" style="11" hidden="1" customWidth="1"/>
    <col min="10970" max="11208" width="9.140625" style="11"/>
    <col min="11209" max="11209" width="29.7109375" style="11" customWidth="1"/>
    <col min="11210" max="11212" width="10.7109375" style="11" customWidth="1"/>
    <col min="11213" max="11225" width="0" style="11" hidden="1" customWidth="1"/>
    <col min="11226" max="11464" width="9.140625" style="11"/>
    <col min="11465" max="11465" width="29.7109375" style="11" customWidth="1"/>
    <col min="11466" max="11468" width="10.7109375" style="11" customWidth="1"/>
    <col min="11469" max="11481" width="0" style="11" hidden="1" customWidth="1"/>
    <col min="11482" max="11720" width="9.140625" style="11"/>
    <col min="11721" max="11721" width="29.7109375" style="11" customWidth="1"/>
    <col min="11722" max="11724" width="10.7109375" style="11" customWidth="1"/>
    <col min="11725" max="11737" width="0" style="11" hidden="1" customWidth="1"/>
    <col min="11738" max="11976" width="9.140625" style="11"/>
    <col min="11977" max="11977" width="29.7109375" style="11" customWidth="1"/>
    <col min="11978" max="11980" width="10.7109375" style="11" customWidth="1"/>
    <col min="11981" max="11993" width="0" style="11" hidden="1" customWidth="1"/>
    <col min="11994" max="12232" width="9.140625" style="11"/>
    <col min="12233" max="12233" width="29.7109375" style="11" customWidth="1"/>
    <col min="12234" max="12236" width="10.7109375" style="11" customWidth="1"/>
    <col min="12237" max="12249" width="0" style="11" hidden="1" customWidth="1"/>
    <col min="12250" max="12488" width="9.140625" style="11"/>
    <col min="12489" max="12489" width="29.7109375" style="11" customWidth="1"/>
    <col min="12490" max="12492" width="10.7109375" style="11" customWidth="1"/>
    <col min="12493" max="12505" width="0" style="11" hidden="1" customWidth="1"/>
    <col min="12506" max="12744" width="9.140625" style="11"/>
    <col min="12745" max="12745" width="29.7109375" style="11" customWidth="1"/>
    <col min="12746" max="12748" width="10.7109375" style="11" customWidth="1"/>
    <col min="12749" max="12761" width="0" style="11" hidden="1" customWidth="1"/>
    <col min="12762" max="13000" width="9.140625" style="11"/>
    <col min="13001" max="13001" width="29.7109375" style="11" customWidth="1"/>
    <col min="13002" max="13004" width="10.7109375" style="11" customWidth="1"/>
    <col min="13005" max="13017" width="0" style="11" hidden="1" customWidth="1"/>
    <col min="13018" max="13256" width="9.140625" style="11"/>
    <col min="13257" max="13257" width="29.7109375" style="11" customWidth="1"/>
    <col min="13258" max="13260" width="10.7109375" style="11" customWidth="1"/>
    <col min="13261" max="13273" width="0" style="11" hidden="1" customWidth="1"/>
    <col min="13274" max="13512" width="9.140625" style="11"/>
    <col min="13513" max="13513" width="29.7109375" style="11" customWidth="1"/>
    <col min="13514" max="13516" width="10.7109375" style="11" customWidth="1"/>
    <col min="13517" max="13529" width="0" style="11" hidden="1" customWidth="1"/>
    <col min="13530" max="13768" width="9.140625" style="11"/>
    <col min="13769" max="13769" width="29.7109375" style="11" customWidth="1"/>
    <col min="13770" max="13772" width="10.7109375" style="11" customWidth="1"/>
    <col min="13773" max="13785" width="0" style="11" hidden="1" customWidth="1"/>
    <col min="13786" max="14024" width="9.140625" style="11"/>
    <col min="14025" max="14025" width="29.7109375" style="11" customWidth="1"/>
    <col min="14026" max="14028" width="10.7109375" style="11" customWidth="1"/>
    <col min="14029" max="14041" width="0" style="11" hidden="1" customWidth="1"/>
    <col min="14042" max="14280" width="9.140625" style="11"/>
    <col min="14281" max="14281" width="29.7109375" style="11" customWidth="1"/>
    <col min="14282" max="14284" width="10.7109375" style="11" customWidth="1"/>
    <col min="14285" max="14297" width="0" style="11" hidden="1" customWidth="1"/>
    <col min="14298" max="14536" width="9.140625" style="11"/>
    <col min="14537" max="14537" width="29.7109375" style="11" customWidth="1"/>
    <col min="14538" max="14540" width="10.7109375" style="11" customWidth="1"/>
    <col min="14541" max="14553" width="0" style="11" hidden="1" customWidth="1"/>
    <col min="14554" max="14792" width="9.140625" style="11"/>
    <col min="14793" max="14793" width="29.7109375" style="11" customWidth="1"/>
    <col min="14794" max="14796" width="10.7109375" style="11" customWidth="1"/>
    <col min="14797" max="14809" width="0" style="11" hidden="1" customWidth="1"/>
    <col min="14810" max="15048" width="9.140625" style="11"/>
    <col min="15049" max="15049" width="29.7109375" style="11" customWidth="1"/>
    <col min="15050" max="15052" width="10.7109375" style="11" customWidth="1"/>
    <col min="15053" max="15065" width="0" style="11" hidden="1" customWidth="1"/>
    <col min="15066" max="15304" width="9.140625" style="11"/>
    <col min="15305" max="15305" width="29.7109375" style="11" customWidth="1"/>
    <col min="15306" max="15308" width="10.7109375" style="11" customWidth="1"/>
    <col min="15309" max="15321" width="0" style="11" hidden="1" customWidth="1"/>
    <col min="15322" max="15560" width="9.140625" style="11"/>
    <col min="15561" max="15561" width="29.7109375" style="11" customWidth="1"/>
    <col min="15562" max="15564" width="10.7109375" style="11" customWidth="1"/>
    <col min="15565" max="15577" width="0" style="11" hidden="1" customWidth="1"/>
    <col min="15578" max="15816" width="9.140625" style="11"/>
    <col min="15817" max="15817" width="29.7109375" style="11" customWidth="1"/>
    <col min="15818" max="15820" width="10.7109375" style="11" customWidth="1"/>
    <col min="15821" max="15833" width="0" style="11" hidden="1" customWidth="1"/>
    <col min="15834" max="16072" width="9.140625" style="11"/>
    <col min="16073" max="16073" width="29.7109375" style="11" customWidth="1"/>
    <col min="16074" max="16076" width="10.7109375" style="11" customWidth="1"/>
    <col min="16077" max="16089" width="0" style="11" hidden="1" customWidth="1"/>
    <col min="16090" max="16384" width="9.140625" style="11"/>
  </cols>
  <sheetData>
    <row r="1" spans="1:8" ht="12.75">
      <c r="A1" s="605" t="s">
        <v>1308</v>
      </c>
    </row>
    <row r="2" spans="1:8" ht="18" customHeight="1">
      <c r="A2" s="1087" t="s">
        <v>1164</v>
      </c>
    </row>
    <row r="3" spans="1:8" ht="18" customHeight="1">
      <c r="A3" s="1087" t="s">
        <v>1052</v>
      </c>
    </row>
    <row r="4" spans="1:8" ht="18" customHeight="1">
      <c r="A4" s="2" t="s">
        <v>164</v>
      </c>
    </row>
    <row r="5" spans="1:8" s="12" customFormat="1" ht="18" customHeight="1">
      <c r="A5" s="611"/>
      <c r="B5" s="1467">
        <v>2021</v>
      </c>
      <c r="C5" s="1467">
        <v>2022</v>
      </c>
      <c r="D5" s="1467">
        <v>2023</v>
      </c>
      <c r="E5" s="1467">
        <v>2024</v>
      </c>
      <c r="F5" s="1467">
        <v>2025</v>
      </c>
    </row>
    <row r="6" spans="1:8" s="12" customFormat="1" ht="12.95" customHeight="1">
      <c r="A6" s="176"/>
    </row>
    <row r="7" spans="1:8" s="12" customFormat="1" ht="12.95" customHeight="1">
      <c r="A7" s="1707" t="s">
        <v>161</v>
      </c>
      <c r="B7" s="1707"/>
      <c r="C7" s="1707"/>
      <c r="D7" s="1707"/>
      <c r="E7" s="1707"/>
      <c r="F7" s="1707"/>
    </row>
    <row r="8" spans="1:8" s="12" customFormat="1" ht="12.95" customHeight="1">
      <c r="A8" s="176"/>
      <c r="C8" s="24"/>
      <c r="E8" s="24"/>
    </row>
    <row r="9" spans="1:8" ht="12.95" customHeight="1">
      <c r="A9" s="7" t="s">
        <v>0</v>
      </c>
      <c r="B9" s="16">
        <v>2727</v>
      </c>
      <c r="C9" s="16">
        <v>2528</v>
      </c>
      <c r="D9" s="16">
        <v>2435</v>
      </c>
      <c r="E9" s="16">
        <v>2233</v>
      </c>
      <c r="F9" s="16">
        <v>1980</v>
      </c>
      <c r="H9" s="29"/>
    </row>
    <row r="10" spans="1:8" ht="12.95" customHeight="1">
      <c r="A10" s="15" t="s">
        <v>1048</v>
      </c>
      <c r="B10" s="19">
        <v>1593</v>
      </c>
      <c r="C10" s="19">
        <v>1530</v>
      </c>
      <c r="D10" s="19">
        <v>1754</v>
      </c>
      <c r="E10" s="19">
        <v>1575</v>
      </c>
      <c r="F10" s="19">
        <v>1202</v>
      </c>
      <c r="H10" s="29"/>
    </row>
    <row r="11" spans="1:8" ht="12.95" customHeight="1">
      <c r="A11" s="15" t="s">
        <v>1049</v>
      </c>
      <c r="B11" s="19">
        <v>1134</v>
      </c>
      <c r="C11" s="19">
        <v>998</v>
      </c>
      <c r="D11" s="19">
        <v>681</v>
      </c>
      <c r="E11" s="19">
        <v>658</v>
      </c>
      <c r="F11" s="19">
        <v>778</v>
      </c>
      <c r="H11" s="29"/>
    </row>
    <row r="12" spans="1:8" ht="12.95" customHeight="1">
      <c r="A12" s="6"/>
      <c r="B12" s="1468"/>
      <c r="C12" s="1468"/>
      <c r="D12" s="1468"/>
      <c r="E12" s="1468"/>
      <c r="F12" s="1468"/>
    </row>
    <row r="13" spans="1:8" ht="12.95" customHeight="1">
      <c r="A13" s="7" t="s">
        <v>1</v>
      </c>
      <c r="B13" s="16">
        <v>224</v>
      </c>
      <c r="C13" s="199">
        <v>215</v>
      </c>
      <c r="D13" s="199">
        <v>227</v>
      </c>
      <c r="E13" s="199">
        <v>181</v>
      </c>
      <c r="F13" s="199">
        <v>152</v>
      </c>
    </row>
    <row r="14" spans="1:8" ht="12.95" customHeight="1">
      <c r="A14" s="15" t="s">
        <v>1048</v>
      </c>
      <c r="B14" s="19">
        <v>101</v>
      </c>
      <c r="C14" s="66">
        <v>70</v>
      </c>
      <c r="D14" s="66">
        <v>171</v>
      </c>
      <c r="E14" s="66">
        <v>124</v>
      </c>
      <c r="F14" s="66">
        <v>97</v>
      </c>
    </row>
    <row r="15" spans="1:8" ht="12.95" customHeight="1">
      <c r="A15" s="15" t="s">
        <v>1049</v>
      </c>
      <c r="B15" s="19">
        <v>123</v>
      </c>
      <c r="C15" s="66">
        <v>145</v>
      </c>
      <c r="D15" s="66">
        <v>56</v>
      </c>
      <c r="E15" s="66">
        <v>57</v>
      </c>
      <c r="F15" s="66">
        <v>55</v>
      </c>
    </row>
    <row r="16" spans="1:8" ht="12.95" customHeight="1">
      <c r="A16" s="6"/>
      <c r="B16" s="1468"/>
      <c r="C16" s="1468"/>
      <c r="D16" s="1468"/>
      <c r="E16" s="1468"/>
      <c r="F16" s="1468"/>
    </row>
    <row r="17" spans="1:6" ht="12.95" customHeight="1">
      <c r="A17" s="7" t="s">
        <v>12</v>
      </c>
      <c r="B17" s="16">
        <v>500</v>
      </c>
      <c r="C17" s="199">
        <v>470</v>
      </c>
      <c r="D17" s="199">
        <v>375</v>
      </c>
      <c r="E17" s="199">
        <v>434</v>
      </c>
      <c r="F17" s="199">
        <v>385</v>
      </c>
    </row>
    <row r="18" spans="1:6" ht="12.95" customHeight="1">
      <c r="A18" s="15" t="s">
        <v>1048</v>
      </c>
      <c r="B18" s="19">
        <v>204</v>
      </c>
      <c r="C18" s="66">
        <v>214</v>
      </c>
      <c r="D18" s="66">
        <v>205</v>
      </c>
      <c r="E18" s="66">
        <v>200</v>
      </c>
      <c r="F18" s="66">
        <v>145</v>
      </c>
    </row>
    <row r="19" spans="1:6" ht="12.95" customHeight="1">
      <c r="A19" s="15" t="s">
        <v>1049</v>
      </c>
      <c r="B19" s="19">
        <v>296</v>
      </c>
      <c r="C19" s="66">
        <v>256</v>
      </c>
      <c r="D19" s="66">
        <v>170</v>
      </c>
      <c r="E19" s="66">
        <v>234</v>
      </c>
      <c r="F19" s="66">
        <v>240</v>
      </c>
    </row>
    <row r="20" spans="1:6" ht="12.95" customHeight="1">
      <c r="A20" s="6"/>
      <c r="B20" s="1468"/>
      <c r="C20" s="1468"/>
      <c r="D20" s="1468"/>
      <c r="E20" s="1468"/>
      <c r="F20" s="1468"/>
    </row>
    <row r="21" spans="1:6" ht="12.95" customHeight="1">
      <c r="A21" s="7" t="s">
        <v>21</v>
      </c>
      <c r="B21" s="16">
        <v>247</v>
      </c>
      <c r="C21" s="16">
        <v>131</v>
      </c>
      <c r="D21" s="199">
        <v>95</v>
      </c>
      <c r="E21" s="199">
        <v>104</v>
      </c>
      <c r="F21" s="199">
        <v>130</v>
      </c>
    </row>
    <row r="22" spans="1:6" ht="12.95" customHeight="1">
      <c r="A22" s="15" t="s">
        <v>1048</v>
      </c>
      <c r="B22" s="19">
        <v>139</v>
      </c>
      <c r="C22" s="19">
        <v>53</v>
      </c>
      <c r="D22" s="66">
        <v>51</v>
      </c>
      <c r="E22" s="66">
        <v>55</v>
      </c>
      <c r="F22" s="66">
        <v>54</v>
      </c>
    </row>
    <row r="23" spans="1:6" ht="12.95" customHeight="1">
      <c r="A23" s="15" t="s">
        <v>1049</v>
      </c>
      <c r="B23" s="19">
        <v>108</v>
      </c>
      <c r="C23" s="19">
        <v>78</v>
      </c>
      <c r="D23" s="66">
        <v>44</v>
      </c>
      <c r="E23" s="66">
        <v>49</v>
      </c>
      <c r="F23" s="66">
        <v>76</v>
      </c>
    </row>
    <row r="24" spans="1:6" ht="12.95" customHeight="1">
      <c r="A24" s="6"/>
      <c r="B24" s="1468"/>
      <c r="C24" s="1468"/>
      <c r="D24" s="1468"/>
      <c r="E24" s="1468"/>
      <c r="F24" s="1468"/>
    </row>
    <row r="25" spans="1:6" ht="12.95" customHeight="1">
      <c r="A25" s="7" t="s">
        <v>2</v>
      </c>
      <c r="B25" s="16">
        <v>73</v>
      </c>
      <c r="C25" s="199">
        <v>69</v>
      </c>
      <c r="D25" s="199">
        <v>63</v>
      </c>
      <c r="E25" s="199">
        <v>51</v>
      </c>
      <c r="F25" s="199">
        <v>49</v>
      </c>
    </row>
    <row r="26" spans="1:6" ht="12.95" customHeight="1">
      <c r="A26" s="15" t="s">
        <v>1048</v>
      </c>
      <c r="B26" s="19">
        <v>18</v>
      </c>
      <c r="C26" s="66">
        <v>19</v>
      </c>
      <c r="D26" s="66">
        <v>24</v>
      </c>
      <c r="E26" s="66">
        <v>14</v>
      </c>
      <c r="F26" s="66">
        <v>4</v>
      </c>
    </row>
    <row r="27" spans="1:6" ht="12.95" customHeight="1">
      <c r="A27" s="15" t="s">
        <v>1049</v>
      </c>
      <c r="B27" s="19">
        <v>55</v>
      </c>
      <c r="C27" s="66">
        <v>50</v>
      </c>
      <c r="D27" s="66">
        <v>39</v>
      </c>
      <c r="E27" s="66">
        <v>37</v>
      </c>
      <c r="F27" s="66">
        <v>45</v>
      </c>
    </row>
    <row r="28" spans="1:6" ht="12.95" customHeight="1">
      <c r="A28" s="6"/>
      <c r="B28" s="1468"/>
      <c r="C28" s="1468"/>
      <c r="D28" s="1468"/>
      <c r="E28" s="1468"/>
      <c r="F28" s="1468"/>
    </row>
    <row r="29" spans="1:6" ht="12.95" customHeight="1">
      <c r="A29" s="7" t="s">
        <v>3</v>
      </c>
      <c r="B29" s="16">
        <v>362</v>
      </c>
      <c r="C29" s="199">
        <v>338</v>
      </c>
      <c r="D29" s="199">
        <v>281</v>
      </c>
      <c r="E29" s="199">
        <v>259</v>
      </c>
      <c r="F29" s="199">
        <v>260</v>
      </c>
    </row>
    <row r="30" spans="1:6" ht="12.95" customHeight="1">
      <c r="A30" s="15" t="s">
        <v>1048</v>
      </c>
      <c r="B30" s="19">
        <v>68</v>
      </c>
      <c r="C30" s="66">
        <v>92</v>
      </c>
      <c r="D30" s="66">
        <v>78</v>
      </c>
      <c r="E30" s="66">
        <v>93</v>
      </c>
      <c r="F30" s="66">
        <v>52</v>
      </c>
    </row>
    <row r="31" spans="1:6" ht="12.95" customHeight="1">
      <c r="A31" s="15" t="s">
        <v>1049</v>
      </c>
      <c r="B31" s="19">
        <v>294</v>
      </c>
      <c r="C31" s="66">
        <v>246</v>
      </c>
      <c r="D31" s="66">
        <v>203</v>
      </c>
      <c r="E31" s="66">
        <v>166</v>
      </c>
      <c r="F31" s="66">
        <v>208</v>
      </c>
    </row>
    <row r="32" spans="1:6" ht="12.95" customHeight="1">
      <c r="A32" s="6"/>
      <c r="B32" s="1468"/>
      <c r="C32" s="1468"/>
      <c r="D32" s="1468"/>
      <c r="E32" s="1468"/>
      <c r="F32" s="1468"/>
    </row>
    <row r="33" spans="1:6" ht="12.95" customHeight="1">
      <c r="A33" s="7" t="s">
        <v>4</v>
      </c>
      <c r="B33" s="16">
        <v>131</v>
      </c>
      <c r="C33" s="199">
        <v>81</v>
      </c>
      <c r="D33" s="199">
        <v>94</v>
      </c>
      <c r="E33" s="199">
        <v>82</v>
      </c>
      <c r="F33" s="199">
        <v>64</v>
      </c>
    </row>
    <row r="34" spans="1:6" ht="12.95" customHeight="1">
      <c r="A34" s="15" t="s">
        <v>1048</v>
      </c>
      <c r="B34" s="19">
        <v>71</v>
      </c>
      <c r="C34" s="66">
        <v>59</v>
      </c>
      <c r="D34" s="66">
        <v>62</v>
      </c>
      <c r="E34" s="66">
        <v>44</v>
      </c>
      <c r="F34" s="66">
        <v>29</v>
      </c>
    </row>
    <row r="35" spans="1:6" ht="12.95" customHeight="1">
      <c r="A35" s="15" t="s">
        <v>1049</v>
      </c>
      <c r="B35" s="19">
        <v>60</v>
      </c>
      <c r="C35" s="66">
        <v>22</v>
      </c>
      <c r="D35" s="66">
        <v>32</v>
      </c>
      <c r="E35" s="66">
        <v>38</v>
      </c>
      <c r="F35" s="66">
        <v>35</v>
      </c>
    </row>
    <row r="36" spans="1:6" ht="12.95" customHeight="1">
      <c r="A36" s="6"/>
      <c r="B36" s="1468"/>
      <c r="C36" s="1468"/>
      <c r="D36" s="1468"/>
      <c r="E36" s="1468"/>
      <c r="F36" s="1468"/>
    </row>
    <row r="37" spans="1:6" ht="12.95" customHeight="1">
      <c r="A37" s="7" t="s">
        <v>5</v>
      </c>
      <c r="B37" s="16">
        <v>276</v>
      </c>
      <c r="C37" s="199">
        <v>280</v>
      </c>
      <c r="D37" s="199">
        <v>198</v>
      </c>
      <c r="E37" s="199">
        <v>135</v>
      </c>
      <c r="F37" s="199">
        <v>147</v>
      </c>
    </row>
    <row r="38" spans="1:6" ht="12.95" customHeight="1">
      <c r="A38" s="15" t="s">
        <v>1048</v>
      </c>
      <c r="B38" s="19">
        <v>78</v>
      </c>
      <c r="C38" s="66">
        <v>81</v>
      </c>
      <c r="D38" s="66">
        <v>63</v>
      </c>
      <c r="E38" s="66">
        <v>58</v>
      </c>
      <c r="F38" s="66">
        <v>28</v>
      </c>
    </row>
    <row r="39" spans="1:6" ht="12.95" customHeight="1">
      <c r="A39" s="15" t="s">
        <v>1049</v>
      </c>
      <c r="B39" s="19">
        <v>198</v>
      </c>
      <c r="C39" s="66">
        <v>199</v>
      </c>
      <c r="D39" s="66">
        <v>135</v>
      </c>
      <c r="E39" s="66">
        <v>77</v>
      </c>
      <c r="F39" s="66">
        <v>119</v>
      </c>
    </row>
    <row r="40" spans="1:6" ht="12.95" customHeight="1">
      <c r="A40" s="6"/>
      <c r="B40" s="1468"/>
      <c r="C40" s="1468"/>
      <c r="D40" s="1468"/>
      <c r="E40" s="1468"/>
      <c r="F40" s="1468"/>
    </row>
    <row r="41" spans="1:6" ht="12.95" customHeight="1">
      <c r="A41" s="34" t="s">
        <v>156</v>
      </c>
      <c r="B41" s="16">
        <v>490</v>
      </c>
      <c r="C41" s="16">
        <v>587</v>
      </c>
      <c r="D41" s="199">
        <v>640</v>
      </c>
      <c r="E41" s="199">
        <v>552</v>
      </c>
      <c r="F41" s="199">
        <v>482</v>
      </c>
    </row>
    <row r="42" spans="1:6" ht="12.95" customHeight="1">
      <c r="A42" s="15" t="s">
        <v>1048</v>
      </c>
      <c r="B42" s="19">
        <v>490</v>
      </c>
      <c r="C42" s="19">
        <v>587</v>
      </c>
      <c r="D42" s="66">
        <v>638</v>
      </c>
      <c r="E42" s="66">
        <v>552</v>
      </c>
      <c r="F42" s="66">
        <v>482</v>
      </c>
    </row>
    <row r="43" spans="1:6" ht="12.95" customHeight="1">
      <c r="A43" s="15" t="s">
        <v>1049</v>
      </c>
      <c r="B43" s="65" t="s">
        <v>37</v>
      </c>
      <c r="C43" s="65" t="s">
        <v>37</v>
      </c>
      <c r="D43" s="65">
        <v>2</v>
      </c>
      <c r="E43" s="65" t="s">
        <v>37</v>
      </c>
      <c r="F43" s="65" t="s">
        <v>37</v>
      </c>
    </row>
    <row r="44" spans="1:6" ht="12.95" customHeight="1">
      <c r="A44" s="6"/>
      <c r="B44" s="1468"/>
      <c r="C44" s="1468"/>
      <c r="D44" s="1468"/>
      <c r="E44" s="1468"/>
      <c r="F44" s="1468"/>
    </row>
    <row r="45" spans="1:6" ht="12.95" customHeight="1">
      <c r="A45" s="34" t="s">
        <v>262</v>
      </c>
      <c r="B45" s="16">
        <v>424</v>
      </c>
      <c r="C45" s="199">
        <v>357</v>
      </c>
      <c r="D45" s="199">
        <v>462</v>
      </c>
      <c r="E45" s="199">
        <v>435</v>
      </c>
      <c r="F45" s="199">
        <v>311</v>
      </c>
    </row>
    <row r="46" spans="1:6" ht="12.95" customHeight="1">
      <c r="A46" s="15" t="s">
        <v>1048</v>
      </c>
      <c r="B46" s="19">
        <v>424</v>
      </c>
      <c r="C46" s="66">
        <v>355</v>
      </c>
      <c r="D46" s="66">
        <v>462</v>
      </c>
      <c r="E46" s="66">
        <v>435</v>
      </c>
      <c r="F46" s="66">
        <v>311</v>
      </c>
    </row>
    <row r="47" spans="1:6" ht="12.95" customHeight="1">
      <c r="A47" s="15" t="s">
        <v>1049</v>
      </c>
      <c r="B47" s="18" t="s">
        <v>37</v>
      </c>
      <c r="C47" s="18">
        <v>2</v>
      </c>
      <c r="D47" s="30" t="s">
        <v>37</v>
      </c>
      <c r="E47" s="30" t="s">
        <v>37</v>
      </c>
      <c r="F47" s="30" t="s">
        <v>37</v>
      </c>
    </row>
    <row r="48" spans="1:6" ht="12.95" customHeight="1">
      <c r="A48" s="1316"/>
      <c r="B48" s="16"/>
      <c r="C48" s="16"/>
      <c r="D48" s="16"/>
      <c r="E48" s="16"/>
      <c r="F48" s="16"/>
    </row>
    <row r="49" spans="1:6">
      <c r="C49" s="19"/>
      <c r="E49" s="19"/>
    </row>
    <row r="59" spans="1:6" ht="18" customHeight="1">
      <c r="A59" s="1087" t="s">
        <v>1206</v>
      </c>
    </row>
    <row r="60" spans="1:6" ht="18" customHeight="1">
      <c r="A60" s="2" t="s">
        <v>301</v>
      </c>
    </row>
    <row r="61" spans="1:6" s="12" customFormat="1" ht="18" customHeight="1">
      <c r="A61" s="611"/>
      <c r="B61" s="1467">
        <v>2021</v>
      </c>
      <c r="C61" s="1467">
        <v>2022</v>
      </c>
      <c r="D61" s="1467">
        <v>2023</v>
      </c>
      <c r="E61" s="1467">
        <v>2024</v>
      </c>
      <c r="F61" s="1467">
        <v>2025</v>
      </c>
    </row>
    <row r="62" spans="1:6" s="12" customFormat="1" ht="13.15" customHeight="1">
      <c r="A62" s="176"/>
    </row>
    <row r="63" spans="1:6" ht="13.15" customHeight="1">
      <c r="A63" s="1707" t="s">
        <v>258</v>
      </c>
      <c r="B63" s="1707"/>
      <c r="C63" s="1707"/>
      <c r="D63" s="1707"/>
      <c r="E63" s="1707"/>
      <c r="F63" s="1707"/>
    </row>
    <row r="64" spans="1:6" ht="13.15" customHeight="1">
      <c r="A64" s="176"/>
    </row>
    <row r="65" spans="1:6" ht="13.15" customHeight="1">
      <c r="A65" s="7" t="s">
        <v>0</v>
      </c>
      <c r="B65" s="16">
        <v>1540</v>
      </c>
      <c r="C65" s="16">
        <v>1382</v>
      </c>
      <c r="D65" s="16">
        <v>1348</v>
      </c>
      <c r="E65" s="16">
        <v>1286</v>
      </c>
      <c r="F65" s="16">
        <v>1131</v>
      </c>
    </row>
    <row r="66" spans="1:6" ht="13.15" customHeight="1">
      <c r="A66" s="15" t="s">
        <v>1048</v>
      </c>
      <c r="B66" s="19">
        <v>909</v>
      </c>
      <c r="C66" s="66">
        <v>793</v>
      </c>
      <c r="D66" s="19">
        <v>980</v>
      </c>
      <c r="E66" s="19">
        <v>892</v>
      </c>
      <c r="F66" s="19">
        <v>693</v>
      </c>
    </row>
    <row r="67" spans="1:6" ht="13.15" customHeight="1">
      <c r="A67" s="15" t="s">
        <v>1049</v>
      </c>
      <c r="B67" s="19">
        <v>631</v>
      </c>
      <c r="C67" s="66">
        <v>589</v>
      </c>
      <c r="D67" s="66">
        <v>368</v>
      </c>
      <c r="E67" s="66">
        <v>394</v>
      </c>
      <c r="F67" s="66">
        <v>438</v>
      </c>
    </row>
    <row r="68" spans="1:6" ht="13.15" customHeight="1">
      <c r="A68" s="6"/>
      <c r="B68" s="1468"/>
      <c r="C68" s="1468"/>
      <c r="D68" s="1468"/>
      <c r="E68" s="1468"/>
      <c r="F68" s="1468"/>
    </row>
    <row r="69" spans="1:6" ht="13.15" customHeight="1">
      <c r="A69" s="7" t="s">
        <v>1</v>
      </c>
      <c r="B69" s="16">
        <v>117</v>
      </c>
      <c r="C69" s="199">
        <v>118</v>
      </c>
      <c r="D69" s="16">
        <v>121</v>
      </c>
      <c r="E69" s="16">
        <v>102</v>
      </c>
      <c r="F69" s="16">
        <v>90</v>
      </c>
    </row>
    <row r="70" spans="1:6" ht="13.15" customHeight="1">
      <c r="A70" s="15" t="s">
        <v>1048</v>
      </c>
      <c r="B70" s="19">
        <v>43</v>
      </c>
      <c r="C70" s="66">
        <v>40</v>
      </c>
      <c r="D70" s="19">
        <v>85</v>
      </c>
      <c r="E70" s="19">
        <v>73</v>
      </c>
      <c r="F70" s="19">
        <v>55</v>
      </c>
    </row>
    <row r="71" spans="1:6" ht="13.15" customHeight="1">
      <c r="A71" s="15" t="s">
        <v>1049</v>
      </c>
      <c r="B71" s="19">
        <v>74</v>
      </c>
      <c r="C71" s="66">
        <v>78</v>
      </c>
      <c r="D71" s="19">
        <v>36</v>
      </c>
      <c r="E71" s="19">
        <v>29</v>
      </c>
      <c r="F71" s="19">
        <v>35</v>
      </c>
    </row>
    <row r="72" spans="1:6" ht="13.15" customHeight="1">
      <c r="A72" s="6"/>
      <c r="B72" s="1468"/>
      <c r="C72" s="1468"/>
      <c r="D72" s="1468"/>
      <c r="E72" s="1468"/>
      <c r="F72" s="1468"/>
    </row>
    <row r="73" spans="1:6" ht="13.15" customHeight="1">
      <c r="A73" s="7" t="s">
        <v>12</v>
      </c>
      <c r="B73" s="16">
        <v>270</v>
      </c>
      <c r="C73" s="199">
        <v>282</v>
      </c>
      <c r="D73" s="199">
        <v>215</v>
      </c>
      <c r="E73" s="199">
        <v>274</v>
      </c>
      <c r="F73" s="199">
        <v>224</v>
      </c>
    </row>
    <row r="74" spans="1:6" ht="13.15" customHeight="1">
      <c r="A74" s="15" t="s">
        <v>1048</v>
      </c>
      <c r="B74" s="19">
        <v>109</v>
      </c>
      <c r="C74" s="66">
        <v>115</v>
      </c>
      <c r="D74" s="19">
        <v>119</v>
      </c>
      <c r="E74" s="19">
        <v>126</v>
      </c>
      <c r="F74" s="19">
        <v>94</v>
      </c>
    </row>
    <row r="75" spans="1:6" ht="13.15" customHeight="1">
      <c r="A75" s="15" t="s">
        <v>1049</v>
      </c>
      <c r="B75" s="19">
        <v>161</v>
      </c>
      <c r="C75" s="66">
        <v>167</v>
      </c>
      <c r="D75" s="19">
        <v>96</v>
      </c>
      <c r="E75" s="19">
        <v>148</v>
      </c>
      <c r="F75" s="19">
        <v>130</v>
      </c>
    </row>
    <row r="76" spans="1:6" ht="13.15" customHeight="1">
      <c r="A76" s="6"/>
      <c r="B76" s="1468"/>
      <c r="C76" s="1468"/>
      <c r="D76" s="1468"/>
      <c r="E76" s="1468"/>
      <c r="F76" s="1468"/>
    </row>
    <row r="77" spans="1:6" ht="13.15" customHeight="1">
      <c r="A77" s="7" t="s">
        <v>21</v>
      </c>
      <c r="B77" s="16">
        <v>137</v>
      </c>
      <c r="C77" s="199">
        <v>77</v>
      </c>
      <c r="D77" s="199">
        <v>57</v>
      </c>
      <c r="E77" s="199">
        <v>63</v>
      </c>
      <c r="F77" s="199">
        <v>77</v>
      </c>
    </row>
    <row r="78" spans="1:6" ht="13.15" customHeight="1">
      <c r="A78" s="15" t="s">
        <v>1048</v>
      </c>
      <c r="B78" s="19">
        <v>80</v>
      </c>
      <c r="C78" s="66">
        <v>26</v>
      </c>
      <c r="D78" s="66">
        <v>27</v>
      </c>
      <c r="E78" s="66">
        <v>32</v>
      </c>
      <c r="F78" s="66">
        <v>38</v>
      </c>
    </row>
    <row r="79" spans="1:6" ht="13.15" customHeight="1">
      <c r="A79" s="15" t="s">
        <v>1049</v>
      </c>
      <c r="B79" s="19">
        <v>57</v>
      </c>
      <c r="C79" s="66">
        <v>51</v>
      </c>
      <c r="D79" s="66">
        <v>30</v>
      </c>
      <c r="E79" s="66">
        <v>31</v>
      </c>
      <c r="F79" s="66">
        <v>39</v>
      </c>
    </row>
    <row r="80" spans="1:6" ht="13.15" customHeight="1">
      <c r="A80" s="6"/>
      <c r="B80" s="1468"/>
      <c r="C80" s="1468"/>
      <c r="D80" s="1468"/>
      <c r="E80" s="1468"/>
      <c r="F80" s="1468"/>
    </row>
    <row r="81" spans="1:6" ht="13.15" customHeight="1">
      <c r="A81" s="7" t="s">
        <v>2</v>
      </c>
      <c r="B81" s="16">
        <v>43</v>
      </c>
      <c r="C81" s="199">
        <v>41</v>
      </c>
      <c r="D81" s="16">
        <v>35</v>
      </c>
      <c r="E81" s="16">
        <v>28</v>
      </c>
      <c r="F81" s="16">
        <v>32</v>
      </c>
    </row>
    <row r="82" spans="1:6" ht="13.15" customHeight="1">
      <c r="A82" s="15" t="s">
        <v>1048</v>
      </c>
      <c r="B82" s="19">
        <v>12</v>
      </c>
      <c r="C82" s="66">
        <v>9</v>
      </c>
      <c r="D82" s="19">
        <v>14</v>
      </c>
      <c r="E82" s="19">
        <v>5</v>
      </c>
      <c r="F82" s="19">
        <v>4</v>
      </c>
    </row>
    <row r="83" spans="1:6" ht="13.15" customHeight="1">
      <c r="A83" s="15" t="s">
        <v>1049</v>
      </c>
      <c r="B83" s="19">
        <v>31</v>
      </c>
      <c r="C83" s="66">
        <v>32</v>
      </c>
      <c r="D83" s="19">
        <v>21</v>
      </c>
      <c r="E83" s="19">
        <v>23</v>
      </c>
      <c r="F83" s="19">
        <v>28</v>
      </c>
    </row>
    <row r="84" spans="1:6" ht="13.15" customHeight="1">
      <c r="A84" s="6"/>
      <c r="B84" s="1468"/>
      <c r="C84" s="1468"/>
      <c r="D84" s="1468"/>
      <c r="E84" s="1468"/>
      <c r="F84" s="1468"/>
    </row>
    <row r="85" spans="1:6" ht="13.15" customHeight="1">
      <c r="A85" s="7" t="s">
        <v>3</v>
      </c>
      <c r="B85" s="16">
        <v>199</v>
      </c>
      <c r="C85" s="199">
        <v>175</v>
      </c>
      <c r="D85" s="16">
        <v>147</v>
      </c>
      <c r="E85" s="16">
        <v>147</v>
      </c>
      <c r="F85" s="16">
        <v>141</v>
      </c>
    </row>
    <row r="86" spans="1:6" ht="13.15" customHeight="1">
      <c r="A86" s="15" t="s">
        <v>1048</v>
      </c>
      <c r="B86" s="19">
        <v>39</v>
      </c>
      <c r="C86" s="66">
        <v>45</v>
      </c>
      <c r="D86" s="19">
        <v>47</v>
      </c>
      <c r="E86" s="19">
        <v>51</v>
      </c>
      <c r="F86" s="19">
        <v>26</v>
      </c>
    </row>
    <row r="87" spans="1:6" ht="13.15" customHeight="1">
      <c r="A87" s="15" t="s">
        <v>1049</v>
      </c>
      <c r="B87" s="19">
        <v>160</v>
      </c>
      <c r="C87" s="66">
        <v>130</v>
      </c>
      <c r="D87" s="19">
        <v>100</v>
      </c>
      <c r="E87" s="19">
        <v>96</v>
      </c>
      <c r="F87" s="19">
        <v>115</v>
      </c>
    </row>
    <row r="88" spans="1:6" ht="13.15" customHeight="1">
      <c r="A88" s="6"/>
      <c r="B88" s="1468"/>
      <c r="C88" s="1468"/>
      <c r="D88" s="1468"/>
      <c r="E88" s="1468"/>
      <c r="F88" s="1468"/>
    </row>
    <row r="89" spans="1:6" ht="13.15" customHeight="1">
      <c r="A89" s="7" t="s">
        <v>4</v>
      </c>
      <c r="B89" s="16">
        <v>83</v>
      </c>
      <c r="C89" s="199">
        <v>48</v>
      </c>
      <c r="D89" s="16">
        <v>50</v>
      </c>
      <c r="E89" s="16">
        <v>53</v>
      </c>
      <c r="F89" s="16">
        <v>43</v>
      </c>
    </row>
    <row r="90" spans="1:6" ht="13.15" customHeight="1">
      <c r="A90" s="15" t="s">
        <v>1048</v>
      </c>
      <c r="B90" s="19">
        <v>41</v>
      </c>
      <c r="C90" s="66">
        <v>35</v>
      </c>
      <c r="D90" s="19">
        <v>33</v>
      </c>
      <c r="E90" s="19">
        <v>28</v>
      </c>
      <c r="F90" s="19">
        <v>21</v>
      </c>
    </row>
    <row r="91" spans="1:6" ht="13.15" customHeight="1">
      <c r="A91" s="15" t="s">
        <v>1049</v>
      </c>
      <c r="B91" s="19">
        <v>42</v>
      </c>
      <c r="C91" s="66">
        <v>13</v>
      </c>
      <c r="D91" s="19">
        <v>17</v>
      </c>
      <c r="E91" s="19">
        <v>25</v>
      </c>
      <c r="F91" s="19">
        <v>22</v>
      </c>
    </row>
    <row r="92" spans="1:6" ht="13.15" customHeight="1">
      <c r="A92" s="6"/>
      <c r="B92" s="1468"/>
      <c r="C92" s="1468"/>
      <c r="D92" s="1468"/>
      <c r="E92" s="1468"/>
      <c r="F92" s="1468"/>
    </row>
    <row r="93" spans="1:6" ht="13.15" customHeight="1">
      <c r="A93" s="7" t="s">
        <v>5</v>
      </c>
      <c r="B93" s="16">
        <v>142</v>
      </c>
      <c r="C93" s="199">
        <v>158</v>
      </c>
      <c r="D93" s="16">
        <v>112</v>
      </c>
      <c r="E93" s="16">
        <v>74</v>
      </c>
      <c r="F93" s="16">
        <v>81</v>
      </c>
    </row>
    <row r="94" spans="1:6" ht="13.15" customHeight="1">
      <c r="A94" s="15" t="s">
        <v>1048</v>
      </c>
      <c r="B94" s="19">
        <v>36</v>
      </c>
      <c r="C94" s="66">
        <v>42</v>
      </c>
      <c r="D94" s="19">
        <v>45</v>
      </c>
      <c r="E94" s="19">
        <v>32</v>
      </c>
      <c r="F94" s="19">
        <v>12</v>
      </c>
    </row>
    <row r="95" spans="1:6" ht="13.15" customHeight="1">
      <c r="A95" s="15" t="s">
        <v>1049</v>
      </c>
      <c r="B95" s="19">
        <v>106</v>
      </c>
      <c r="C95" s="66">
        <v>116</v>
      </c>
      <c r="D95" s="19">
        <v>67</v>
      </c>
      <c r="E95" s="19">
        <v>42</v>
      </c>
      <c r="F95" s="19">
        <v>69</v>
      </c>
    </row>
    <row r="96" spans="1:6" ht="13.15" customHeight="1">
      <c r="A96" s="6"/>
      <c r="B96" s="1468"/>
      <c r="C96" s="1468"/>
      <c r="D96" s="1468"/>
      <c r="E96" s="1468"/>
      <c r="F96" s="1468"/>
    </row>
    <row r="97" spans="1:6" ht="13.15" customHeight="1">
      <c r="A97" s="34" t="s">
        <v>156</v>
      </c>
      <c r="B97" s="16">
        <v>297</v>
      </c>
      <c r="C97" s="199">
        <v>284</v>
      </c>
      <c r="D97" s="199">
        <v>339</v>
      </c>
      <c r="E97" s="199">
        <v>293</v>
      </c>
      <c r="F97" s="199">
        <v>266</v>
      </c>
    </row>
    <row r="98" spans="1:6" ht="13.15" customHeight="1">
      <c r="A98" s="15" t="s">
        <v>1048</v>
      </c>
      <c r="B98" s="19">
        <v>297</v>
      </c>
      <c r="C98" s="66">
        <v>284</v>
      </c>
      <c r="D98" s="66">
        <v>338</v>
      </c>
      <c r="E98" s="66">
        <v>293</v>
      </c>
      <c r="F98" s="66">
        <v>266</v>
      </c>
    </row>
    <row r="99" spans="1:6" ht="13.15" customHeight="1">
      <c r="A99" s="15" t="s">
        <v>1049</v>
      </c>
      <c r="B99" s="65" t="s">
        <v>37</v>
      </c>
      <c r="C99" s="65" t="s">
        <v>37</v>
      </c>
      <c r="D99" s="18">
        <v>1</v>
      </c>
      <c r="E99" s="18" t="s">
        <v>37</v>
      </c>
      <c r="F99" s="18" t="s">
        <v>37</v>
      </c>
    </row>
    <row r="100" spans="1:6" ht="13.15" customHeight="1">
      <c r="A100" s="6"/>
      <c r="B100" s="1468"/>
      <c r="C100" s="1468"/>
      <c r="D100" s="1468"/>
      <c r="E100" s="1468"/>
      <c r="F100" s="1468"/>
    </row>
    <row r="101" spans="1:6" ht="13.15" customHeight="1">
      <c r="A101" s="34" t="s">
        <v>262</v>
      </c>
      <c r="B101" s="16">
        <v>252</v>
      </c>
      <c r="C101" s="199">
        <v>199</v>
      </c>
      <c r="D101" s="16">
        <v>272</v>
      </c>
      <c r="E101" s="16">
        <v>252</v>
      </c>
      <c r="F101" s="16">
        <v>177</v>
      </c>
    </row>
    <row r="102" spans="1:6" ht="13.15" customHeight="1">
      <c r="A102" s="15" t="s">
        <v>1048</v>
      </c>
      <c r="B102" s="19">
        <v>252</v>
      </c>
      <c r="C102" s="66">
        <v>197</v>
      </c>
      <c r="D102" s="19">
        <v>272</v>
      </c>
      <c r="E102" s="19">
        <v>252</v>
      </c>
      <c r="F102" s="19">
        <v>177</v>
      </c>
    </row>
    <row r="103" spans="1:6" ht="13.15" customHeight="1">
      <c r="A103" s="15" t="s">
        <v>1049</v>
      </c>
      <c r="B103" s="18" t="s">
        <v>37</v>
      </c>
      <c r="C103" s="18">
        <v>2</v>
      </c>
      <c r="D103" s="18" t="s">
        <v>37</v>
      </c>
      <c r="E103" s="18" t="s">
        <v>37</v>
      </c>
      <c r="F103" s="18" t="s">
        <v>37</v>
      </c>
    </row>
    <row r="104" spans="1:6" ht="13.15" customHeight="1">
      <c r="A104" s="1316"/>
    </row>
    <row r="105" spans="1:6" ht="13.15" customHeight="1">
      <c r="C105" s="24"/>
      <c r="E105" s="24"/>
    </row>
    <row r="106" spans="1:6" ht="13.15" customHeight="1">
      <c r="C106" s="25"/>
      <c r="E106" s="25"/>
    </row>
    <row r="107" spans="1:6" ht="13.15" customHeight="1">
      <c r="C107" s="25"/>
      <c r="E107" s="25"/>
    </row>
    <row r="108" spans="1:6" ht="13.15" customHeight="1">
      <c r="C108" s="1468"/>
      <c r="E108" s="1468"/>
    </row>
    <row r="109" spans="1:6" ht="13.15" customHeight="1">
      <c r="C109" s="16"/>
      <c r="E109" s="16"/>
    </row>
    <row r="110" spans="1:6" ht="13.15" customHeight="1">
      <c r="C110" s="25"/>
      <c r="E110" s="25"/>
    </row>
    <row r="111" spans="1:6" ht="13.15" customHeight="1">
      <c r="C111" s="25"/>
      <c r="E111" s="25"/>
    </row>
    <row r="112" spans="1:6" ht="13.15" customHeight="1">
      <c r="C112" s="25"/>
      <c r="E112" s="25"/>
    </row>
    <row r="113" spans="1:6" ht="13.15" customHeight="1">
      <c r="C113" s="25"/>
      <c r="E113" s="25"/>
    </row>
    <row r="114" spans="1:6" ht="13.15" customHeight="1">
      <c r="C114" s="1468"/>
      <c r="E114" s="1468"/>
    </row>
    <row r="115" spans="1:6" ht="18" customHeight="1">
      <c r="A115" s="1087" t="s">
        <v>1206</v>
      </c>
    </row>
    <row r="116" spans="1:6" ht="18" customHeight="1">
      <c r="A116" s="2" t="s">
        <v>301</v>
      </c>
    </row>
    <row r="117" spans="1:6" s="12" customFormat="1" ht="18" customHeight="1">
      <c r="A117" s="611"/>
      <c r="B117" s="1467">
        <v>2021</v>
      </c>
      <c r="C117" s="1467">
        <v>2022</v>
      </c>
      <c r="D117" s="1467">
        <v>2023</v>
      </c>
      <c r="E117" s="1467">
        <v>2024</v>
      </c>
      <c r="F117" s="1467">
        <v>2025</v>
      </c>
    </row>
    <row r="118" spans="1:6" s="12" customFormat="1" ht="13.15" customHeight="1">
      <c r="A118" s="176"/>
    </row>
    <row r="119" spans="1:6" ht="13.15" customHeight="1">
      <c r="A119" s="1707" t="s">
        <v>259</v>
      </c>
      <c r="B119" s="1707"/>
      <c r="C119" s="1707"/>
      <c r="D119" s="1707"/>
      <c r="E119" s="1707"/>
      <c r="F119" s="1707"/>
    </row>
    <row r="120" spans="1:6" ht="13.15" customHeight="1">
      <c r="A120" s="176"/>
    </row>
    <row r="121" spans="1:6" ht="13.15" customHeight="1">
      <c r="A121" s="7" t="s">
        <v>0</v>
      </c>
      <c r="B121" s="16">
        <v>1187</v>
      </c>
      <c r="C121" s="16">
        <v>1146</v>
      </c>
      <c r="D121" s="16">
        <v>1087</v>
      </c>
      <c r="E121" s="16">
        <v>947</v>
      </c>
      <c r="F121" s="16">
        <v>849</v>
      </c>
    </row>
    <row r="122" spans="1:6" ht="13.15" customHeight="1">
      <c r="A122" s="15" t="s">
        <v>1048</v>
      </c>
      <c r="B122" s="19">
        <v>684</v>
      </c>
      <c r="C122" s="66">
        <v>737</v>
      </c>
      <c r="D122" s="66">
        <v>774</v>
      </c>
      <c r="E122" s="66">
        <v>683</v>
      </c>
      <c r="F122" s="66">
        <v>509</v>
      </c>
    </row>
    <row r="123" spans="1:6" ht="13.15" customHeight="1">
      <c r="A123" s="15" t="s">
        <v>1049</v>
      </c>
      <c r="B123" s="19">
        <v>503</v>
      </c>
      <c r="C123" s="66">
        <v>409</v>
      </c>
      <c r="D123" s="66">
        <v>313</v>
      </c>
      <c r="E123" s="66">
        <v>264</v>
      </c>
      <c r="F123" s="66">
        <v>340</v>
      </c>
    </row>
    <row r="124" spans="1:6" ht="13.15" customHeight="1">
      <c r="A124" s="6"/>
      <c r="B124" s="1468"/>
      <c r="C124" s="1468"/>
      <c r="D124" s="1468"/>
      <c r="E124" s="1468"/>
      <c r="F124" s="1468"/>
    </row>
    <row r="125" spans="1:6" ht="13.15" customHeight="1">
      <c r="A125" s="7" t="s">
        <v>1</v>
      </c>
      <c r="B125" s="16">
        <v>107</v>
      </c>
      <c r="C125" s="199">
        <v>97</v>
      </c>
      <c r="D125" s="161">
        <v>106</v>
      </c>
      <c r="E125" s="161">
        <v>79</v>
      </c>
      <c r="F125" s="161">
        <v>62</v>
      </c>
    </row>
    <row r="126" spans="1:6" ht="13.15" customHeight="1">
      <c r="A126" s="15" t="s">
        <v>1048</v>
      </c>
      <c r="B126" s="19">
        <v>58</v>
      </c>
      <c r="C126" s="66">
        <v>30</v>
      </c>
      <c r="D126" s="11">
        <v>86</v>
      </c>
      <c r="E126" s="11">
        <v>51</v>
      </c>
      <c r="F126" s="11">
        <v>42</v>
      </c>
    </row>
    <row r="127" spans="1:6" ht="13.15" customHeight="1">
      <c r="A127" s="15" t="s">
        <v>1049</v>
      </c>
      <c r="B127" s="19">
        <v>49</v>
      </c>
      <c r="C127" s="66">
        <v>67</v>
      </c>
      <c r="D127" s="11">
        <v>20</v>
      </c>
      <c r="E127" s="11">
        <v>28</v>
      </c>
      <c r="F127" s="11">
        <v>20</v>
      </c>
    </row>
    <row r="128" spans="1:6" ht="13.15" customHeight="1">
      <c r="A128" s="6"/>
      <c r="B128" s="1468"/>
      <c r="C128" s="1468"/>
      <c r="D128" s="1468"/>
      <c r="E128" s="1468"/>
      <c r="F128" s="1468"/>
    </row>
    <row r="129" spans="1:6" ht="13.15" customHeight="1">
      <c r="A129" s="7" t="s">
        <v>12</v>
      </c>
      <c r="B129" s="16">
        <v>230</v>
      </c>
      <c r="C129" s="199">
        <v>188</v>
      </c>
      <c r="D129" s="16">
        <v>160</v>
      </c>
      <c r="E129" s="16">
        <v>160</v>
      </c>
      <c r="F129" s="16">
        <v>161</v>
      </c>
    </row>
    <row r="130" spans="1:6" ht="13.15" customHeight="1">
      <c r="A130" s="15" t="s">
        <v>1048</v>
      </c>
      <c r="B130" s="19">
        <v>95</v>
      </c>
      <c r="C130" s="66">
        <v>99</v>
      </c>
      <c r="D130" s="19">
        <v>86</v>
      </c>
      <c r="E130" s="19">
        <v>74</v>
      </c>
      <c r="F130" s="19">
        <v>51</v>
      </c>
    </row>
    <row r="131" spans="1:6" ht="13.15" customHeight="1">
      <c r="A131" s="15" t="s">
        <v>1049</v>
      </c>
      <c r="B131" s="19">
        <v>135</v>
      </c>
      <c r="C131" s="66">
        <v>89</v>
      </c>
      <c r="D131" s="19">
        <v>74</v>
      </c>
      <c r="E131" s="19">
        <v>86</v>
      </c>
      <c r="F131" s="19">
        <v>110</v>
      </c>
    </row>
    <row r="132" spans="1:6" ht="13.15" customHeight="1">
      <c r="A132" s="6"/>
      <c r="B132" s="1468"/>
      <c r="C132" s="1468"/>
      <c r="D132" s="1468"/>
      <c r="E132" s="1468"/>
      <c r="F132" s="1468"/>
    </row>
    <row r="133" spans="1:6" ht="13.15" customHeight="1">
      <c r="A133" s="7" t="s">
        <v>21</v>
      </c>
      <c r="B133" s="16">
        <v>110</v>
      </c>
      <c r="C133" s="199">
        <v>54</v>
      </c>
      <c r="D133" s="16">
        <v>38</v>
      </c>
      <c r="E133" s="16">
        <v>41</v>
      </c>
      <c r="F133" s="16">
        <v>53</v>
      </c>
    </row>
    <row r="134" spans="1:6" ht="13.15" customHeight="1">
      <c r="A134" s="15" t="s">
        <v>1048</v>
      </c>
      <c r="B134" s="19">
        <v>59</v>
      </c>
      <c r="C134" s="66">
        <v>27</v>
      </c>
      <c r="D134" s="19">
        <v>24</v>
      </c>
      <c r="E134" s="19">
        <v>23</v>
      </c>
      <c r="F134" s="19">
        <v>16</v>
      </c>
    </row>
    <row r="135" spans="1:6" ht="13.15" customHeight="1">
      <c r="A135" s="15" t="s">
        <v>1049</v>
      </c>
      <c r="B135" s="19">
        <v>51</v>
      </c>
      <c r="C135" s="66">
        <v>27</v>
      </c>
      <c r="D135" s="19">
        <v>14</v>
      </c>
      <c r="E135" s="19">
        <v>18</v>
      </c>
      <c r="F135" s="19">
        <v>37</v>
      </c>
    </row>
    <row r="136" spans="1:6" ht="13.15" customHeight="1">
      <c r="A136" s="6"/>
      <c r="B136" s="1468"/>
      <c r="C136" s="1468"/>
      <c r="D136" s="1468"/>
      <c r="E136" s="1468"/>
      <c r="F136" s="1468"/>
    </row>
    <row r="137" spans="1:6" ht="13.15" customHeight="1">
      <c r="A137" s="7" t="s">
        <v>2</v>
      </c>
      <c r="B137" s="16">
        <v>30</v>
      </c>
      <c r="C137" s="199">
        <v>28</v>
      </c>
      <c r="D137" s="16">
        <v>28</v>
      </c>
      <c r="E137" s="16">
        <v>23</v>
      </c>
      <c r="F137" s="16">
        <v>17</v>
      </c>
    </row>
    <row r="138" spans="1:6" ht="13.15" customHeight="1">
      <c r="A138" s="15" t="s">
        <v>1048</v>
      </c>
      <c r="B138" s="19">
        <v>6</v>
      </c>
      <c r="C138" s="66">
        <v>10</v>
      </c>
      <c r="D138" s="19">
        <v>10</v>
      </c>
      <c r="E138" s="19">
        <v>9</v>
      </c>
      <c r="F138" s="18" t="s">
        <v>37</v>
      </c>
    </row>
    <row r="139" spans="1:6" ht="13.15" customHeight="1">
      <c r="A139" s="15" t="s">
        <v>1049</v>
      </c>
      <c r="B139" s="19">
        <v>24</v>
      </c>
      <c r="C139" s="66">
        <v>18</v>
      </c>
      <c r="D139" s="19">
        <v>18</v>
      </c>
      <c r="E139" s="19">
        <v>14</v>
      </c>
      <c r="F139" s="19">
        <v>17</v>
      </c>
    </row>
    <row r="140" spans="1:6" ht="13.15" customHeight="1">
      <c r="A140" s="6"/>
      <c r="B140" s="1468"/>
      <c r="C140" s="1468"/>
      <c r="D140" s="1468"/>
      <c r="E140" s="1468"/>
      <c r="F140" s="1468"/>
    </row>
    <row r="141" spans="1:6" ht="13.15" customHeight="1">
      <c r="A141" s="7" t="s">
        <v>3</v>
      </c>
      <c r="B141" s="16">
        <v>163</v>
      </c>
      <c r="C141" s="199">
        <v>163</v>
      </c>
      <c r="D141" s="16">
        <v>134</v>
      </c>
      <c r="E141" s="16">
        <v>112</v>
      </c>
      <c r="F141" s="16">
        <v>119</v>
      </c>
    </row>
    <row r="142" spans="1:6" ht="13.15" customHeight="1">
      <c r="A142" s="15" t="s">
        <v>1048</v>
      </c>
      <c r="B142" s="19">
        <v>29</v>
      </c>
      <c r="C142" s="66">
        <v>47</v>
      </c>
      <c r="D142" s="19">
        <v>31</v>
      </c>
      <c r="E142" s="19">
        <v>42</v>
      </c>
      <c r="F142" s="19">
        <v>26</v>
      </c>
    </row>
    <row r="143" spans="1:6" ht="13.15" customHeight="1">
      <c r="A143" s="15" t="s">
        <v>1049</v>
      </c>
      <c r="B143" s="19">
        <v>134</v>
      </c>
      <c r="C143" s="66">
        <v>116</v>
      </c>
      <c r="D143" s="19">
        <v>103</v>
      </c>
      <c r="E143" s="19">
        <v>70</v>
      </c>
      <c r="F143" s="19">
        <v>93</v>
      </c>
    </row>
    <row r="144" spans="1:6" ht="13.15" customHeight="1">
      <c r="A144" s="6"/>
      <c r="B144" s="1468"/>
      <c r="C144" s="1468"/>
      <c r="D144" s="1468"/>
      <c r="E144" s="1468"/>
      <c r="F144" s="1468"/>
    </row>
    <row r="145" spans="1:7" ht="13.15" customHeight="1">
      <c r="A145" s="7" t="s">
        <v>4</v>
      </c>
      <c r="B145" s="16">
        <v>48</v>
      </c>
      <c r="C145" s="199">
        <v>33</v>
      </c>
      <c r="D145" s="16">
        <v>44</v>
      </c>
      <c r="E145" s="16">
        <v>29</v>
      </c>
      <c r="F145" s="16">
        <v>21</v>
      </c>
    </row>
    <row r="146" spans="1:7" ht="13.15" customHeight="1">
      <c r="A146" s="15" t="s">
        <v>1048</v>
      </c>
      <c r="B146" s="19">
        <v>30</v>
      </c>
      <c r="C146" s="66">
        <v>24</v>
      </c>
      <c r="D146" s="19">
        <v>29</v>
      </c>
      <c r="E146" s="19">
        <v>16</v>
      </c>
      <c r="F146" s="19">
        <v>8</v>
      </c>
    </row>
    <row r="147" spans="1:7" ht="13.15" customHeight="1">
      <c r="A147" s="15" t="s">
        <v>1049</v>
      </c>
      <c r="B147" s="19">
        <v>18</v>
      </c>
      <c r="C147" s="66">
        <v>9</v>
      </c>
      <c r="D147" s="19">
        <v>15</v>
      </c>
      <c r="E147" s="19">
        <v>13</v>
      </c>
      <c r="F147" s="19">
        <v>13</v>
      </c>
    </row>
    <row r="148" spans="1:7" ht="13.15" customHeight="1">
      <c r="A148" s="6"/>
      <c r="B148" s="1468"/>
      <c r="C148" s="1468"/>
      <c r="D148" s="1468"/>
      <c r="E148" s="1468"/>
      <c r="F148" s="1468"/>
    </row>
    <row r="149" spans="1:7" ht="13.15" customHeight="1">
      <c r="A149" s="7" t="s">
        <v>5</v>
      </c>
      <c r="B149" s="16">
        <v>134</v>
      </c>
      <c r="C149" s="199">
        <v>122</v>
      </c>
      <c r="D149" s="16">
        <v>86</v>
      </c>
      <c r="E149" s="16">
        <v>61</v>
      </c>
      <c r="F149" s="16">
        <v>66</v>
      </c>
    </row>
    <row r="150" spans="1:7" ht="13.15" customHeight="1">
      <c r="A150" s="15" t="s">
        <v>1048</v>
      </c>
      <c r="B150" s="19">
        <v>42</v>
      </c>
      <c r="C150" s="66">
        <v>39</v>
      </c>
      <c r="D150" s="19">
        <v>18</v>
      </c>
      <c r="E150" s="19">
        <v>26</v>
      </c>
      <c r="F150" s="19">
        <v>16</v>
      </c>
    </row>
    <row r="151" spans="1:7" ht="13.15" customHeight="1">
      <c r="A151" s="15" t="s">
        <v>1049</v>
      </c>
      <c r="B151" s="19">
        <v>92</v>
      </c>
      <c r="C151" s="66">
        <v>83</v>
      </c>
      <c r="D151" s="19">
        <v>68</v>
      </c>
      <c r="E151" s="19">
        <v>35</v>
      </c>
      <c r="F151" s="19">
        <v>50</v>
      </c>
    </row>
    <row r="152" spans="1:7" ht="13.15" customHeight="1">
      <c r="A152" s="6"/>
      <c r="B152" s="1468"/>
      <c r="C152" s="1468"/>
      <c r="D152" s="1468"/>
      <c r="E152" s="1468"/>
      <c r="F152" s="1468"/>
    </row>
    <row r="153" spans="1:7" ht="13.15" customHeight="1">
      <c r="A153" s="34" t="s">
        <v>156</v>
      </c>
      <c r="B153" s="16">
        <v>193</v>
      </c>
      <c r="C153" s="199">
        <v>303</v>
      </c>
      <c r="D153" s="199">
        <v>301</v>
      </c>
      <c r="E153" s="199">
        <v>259</v>
      </c>
      <c r="F153" s="199">
        <v>216</v>
      </c>
    </row>
    <row r="154" spans="1:7" ht="13.15" customHeight="1">
      <c r="A154" s="15" t="s">
        <v>1048</v>
      </c>
      <c r="B154" s="19">
        <v>193</v>
      </c>
      <c r="C154" s="66">
        <v>303</v>
      </c>
      <c r="D154" s="66">
        <v>300</v>
      </c>
      <c r="E154" s="66">
        <v>259</v>
      </c>
      <c r="F154" s="66">
        <v>216</v>
      </c>
    </row>
    <row r="155" spans="1:7" ht="13.15" customHeight="1">
      <c r="A155" s="15" t="s">
        <v>1049</v>
      </c>
      <c r="B155" s="65" t="s">
        <v>37</v>
      </c>
      <c r="C155" s="65" t="s">
        <v>37</v>
      </c>
      <c r="D155" s="65">
        <v>1</v>
      </c>
      <c r="E155" s="65" t="s">
        <v>37</v>
      </c>
      <c r="F155" s="65" t="s">
        <v>37</v>
      </c>
      <c r="G155" s="65"/>
    </row>
    <row r="156" spans="1:7" ht="13.15" customHeight="1">
      <c r="A156" s="6"/>
      <c r="B156" s="1468"/>
      <c r="C156" s="1468"/>
      <c r="D156" s="1468"/>
      <c r="E156" s="1468"/>
      <c r="F156" s="1468"/>
    </row>
    <row r="157" spans="1:7" ht="13.15" customHeight="1">
      <c r="A157" s="34" t="s">
        <v>262</v>
      </c>
      <c r="B157" s="16">
        <v>172</v>
      </c>
      <c r="C157" s="16">
        <v>158</v>
      </c>
      <c r="D157" s="16">
        <v>190</v>
      </c>
      <c r="E157" s="16">
        <v>183</v>
      </c>
      <c r="F157" s="16">
        <v>134</v>
      </c>
    </row>
    <row r="158" spans="1:7" ht="13.15" customHeight="1">
      <c r="A158" s="15" t="s">
        <v>1048</v>
      </c>
      <c r="B158" s="19">
        <v>172</v>
      </c>
      <c r="C158" s="19">
        <v>158</v>
      </c>
      <c r="D158" s="19">
        <v>190</v>
      </c>
      <c r="E158" s="19">
        <v>183</v>
      </c>
      <c r="F158" s="19">
        <v>134</v>
      </c>
    </row>
    <row r="159" spans="1:7" ht="13.15" customHeight="1">
      <c r="A159" s="15" t="s">
        <v>1049</v>
      </c>
      <c r="B159" s="18" t="s">
        <v>37</v>
      </c>
      <c r="C159" s="18" t="s">
        <v>37</v>
      </c>
      <c r="D159" s="18" t="s">
        <v>37</v>
      </c>
      <c r="E159" s="18" t="s">
        <v>37</v>
      </c>
      <c r="F159" s="18" t="s">
        <v>37</v>
      </c>
    </row>
    <row r="160" spans="1:7" ht="12.95" customHeight="1">
      <c r="A160" s="1469"/>
      <c r="B160" s="1470"/>
      <c r="C160" s="1470"/>
      <c r="D160" s="1470"/>
      <c r="E160" s="1470"/>
      <c r="F160" s="1470"/>
    </row>
    <row r="161" spans="2:6" ht="12.95" customHeight="1">
      <c r="B161" s="1032"/>
    </row>
    <row r="162" spans="2:6">
      <c r="F162" s="29"/>
    </row>
    <row r="163" spans="2:6">
      <c r="F163" s="29"/>
    </row>
    <row r="164" spans="2:6">
      <c r="F164" s="29"/>
    </row>
    <row r="165" spans="2:6">
      <c r="F165" s="29"/>
    </row>
    <row r="166" spans="2:6">
      <c r="F166" s="29"/>
    </row>
    <row r="167" spans="2:6">
      <c r="F167" s="29"/>
    </row>
    <row r="168" spans="2:6">
      <c r="F168" s="29"/>
    </row>
    <row r="169" spans="2:6">
      <c r="F169" s="29"/>
    </row>
    <row r="170" spans="2:6">
      <c r="F170" s="29"/>
    </row>
    <row r="171" spans="2:6">
      <c r="F171" s="29"/>
    </row>
    <row r="172" spans="2:6">
      <c r="F172" s="29"/>
    </row>
    <row r="173" spans="2:6">
      <c r="F173" s="29"/>
    </row>
    <row r="174" spans="2:6">
      <c r="F174" s="29"/>
    </row>
    <row r="175" spans="2:6">
      <c r="F175" s="29"/>
    </row>
    <row r="176" spans="2:6">
      <c r="F176" s="29"/>
    </row>
    <row r="177" spans="6:6">
      <c r="F177" s="29"/>
    </row>
    <row r="178" spans="6:6">
      <c r="F178" s="29"/>
    </row>
    <row r="179" spans="6:6">
      <c r="F179" s="29"/>
    </row>
    <row r="180" spans="6:6">
      <c r="F180" s="29"/>
    </row>
    <row r="181" spans="6:6">
      <c r="F181" s="29"/>
    </row>
    <row r="182" spans="6:6">
      <c r="F182" s="29"/>
    </row>
    <row r="183" spans="6:6">
      <c r="F183" s="29"/>
    </row>
    <row r="184" spans="6:6">
      <c r="F184" s="29"/>
    </row>
    <row r="185" spans="6:6">
      <c r="F185" s="29"/>
    </row>
    <row r="186" spans="6:6">
      <c r="F186" s="29"/>
    </row>
    <row r="187" spans="6:6">
      <c r="F187" s="29"/>
    </row>
    <row r="188" spans="6:6">
      <c r="F188" s="29"/>
    </row>
    <row r="189" spans="6:6">
      <c r="F189" s="29"/>
    </row>
    <row r="190" spans="6:6">
      <c r="F190" s="29"/>
    </row>
    <row r="191" spans="6:6">
      <c r="F191" s="29"/>
    </row>
    <row r="192" spans="6:6">
      <c r="F192" s="29"/>
    </row>
    <row r="193" spans="6:6">
      <c r="F193" s="29"/>
    </row>
    <row r="194" spans="6:6">
      <c r="F194" s="29"/>
    </row>
    <row r="195" spans="6:6">
      <c r="F195" s="29"/>
    </row>
    <row r="196" spans="6:6">
      <c r="F196" s="29"/>
    </row>
    <row r="197" spans="6:6">
      <c r="F197" s="29"/>
    </row>
    <row r="198" spans="6:6">
      <c r="F198" s="29"/>
    </row>
    <row r="199" spans="6:6">
      <c r="F199" s="29"/>
    </row>
    <row r="200" spans="6:6">
      <c r="F200" s="29"/>
    </row>
    <row r="201" spans="6:6">
      <c r="F201" s="29"/>
    </row>
    <row r="202" spans="6:6">
      <c r="F202" s="29"/>
    </row>
    <row r="203" spans="6:6">
      <c r="F203" s="29"/>
    </row>
    <row r="204" spans="6:6">
      <c r="F204" s="29"/>
    </row>
    <row r="205" spans="6:6">
      <c r="F205" s="29"/>
    </row>
    <row r="206" spans="6:6">
      <c r="F206" s="29"/>
    </row>
    <row r="207" spans="6:6">
      <c r="F207" s="29"/>
    </row>
    <row r="208" spans="6:6">
      <c r="F208" s="29"/>
    </row>
    <row r="209" spans="6:6">
      <c r="F209" s="29"/>
    </row>
    <row r="210" spans="6:6">
      <c r="F210" s="29"/>
    </row>
    <row r="211" spans="6:6">
      <c r="F211" s="29"/>
    </row>
    <row r="212" spans="6:6">
      <c r="F212" s="29"/>
    </row>
    <row r="213" spans="6:6">
      <c r="F213" s="29"/>
    </row>
    <row r="214" spans="6:6">
      <c r="F214" s="29"/>
    </row>
    <row r="215" spans="6:6">
      <c r="F215" s="29"/>
    </row>
    <row r="216" spans="6:6">
      <c r="F216" s="29"/>
    </row>
    <row r="306" spans="1:6" s="1472" customFormat="1">
      <c r="A306" s="1471"/>
      <c r="B306" s="11"/>
      <c r="C306" s="11"/>
      <c r="D306" s="11"/>
      <c r="E306" s="11"/>
      <c r="F306" s="11"/>
    </row>
    <row r="307" spans="1:6" s="1472" customFormat="1">
      <c r="A307" s="1473"/>
      <c r="B307" s="11"/>
      <c r="C307" s="11"/>
      <c r="D307" s="11"/>
      <c r="E307" s="11"/>
      <c r="F307" s="11"/>
    </row>
    <row r="522" spans="1:6" s="1472" customFormat="1">
      <c r="A522" s="1471"/>
      <c r="B522" s="11"/>
      <c r="C522" s="11"/>
      <c r="D522" s="11"/>
      <c r="E522" s="11"/>
      <c r="F522" s="11"/>
    </row>
    <row r="523" spans="1:6" s="1472" customFormat="1">
      <c r="A523" s="1473"/>
      <c r="B523" s="11"/>
      <c r="C523" s="11"/>
      <c r="D523" s="11"/>
      <c r="E523" s="11"/>
      <c r="F523" s="11"/>
    </row>
    <row r="738" spans="1:6" s="1472" customFormat="1">
      <c r="A738" s="1471"/>
      <c r="B738" s="11"/>
      <c r="C738" s="11"/>
      <c r="D738" s="11"/>
      <c r="E738" s="11"/>
      <c r="F738" s="11"/>
    </row>
    <row r="739" spans="1:6" s="1472" customFormat="1">
      <c r="A739" s="1473"/>
      <c r="B739" s="11"/>
      <c r="C739" s="11"/>
      <c r="D739" s="11"/>
      <c r="E739" s="11"/>
      <c r="F739" s="11"/>
    </row>
    <row r="954" spans="1:6" s="1472" customFormat="1">
      <c r="A954" s="1471"/>
      <c r="B954" s="11"/>
      <c r="C954" s="11"/>
      <c r="D954" s="11"/>
      <c r="E954" s="11"/>
      <c r="F954" s="11"/>
    </row>
    <row r="955" spans="1:6" s="1472" customFormat="1">
      <c r="A955" s="1473"/>
      <c r="B955" s="11"/>
      <c r="C955" s="11"/>
      <c r="D955" s="11"/>
      <c r="E955" s="11"/>
      <c r="F955" s="11"/>
    </row>
    <row r="1170" spans="1:6" s="1472" customFormat="1">
      <c r="A1170" s="1471"/>
      <c r="B1170" s="11"/>
      <c r="C1170" s="11"/>
      <c r="D1170" s="11"/>
      <c r="E1170" s="11"/>
      <c r="F1170" s="11"/>
    </row>
    <row r="1171" spans="1:6" s="1472" customFormat="1">
      <c r="A1171" s="1473"/>
      <c r="B1171" s="11"/>
      <c r="C1171" s="11"/>
      <c r="D1171" s="11"/>
      <c r="E1171" s="11"/>
      <c r="F1171" s="11"/>
    </row>
    <row r="1386" spans="1:6" s="1472" customFormat="1">
      <c r="A1386" s="1471"/>
      <c r="B1386" s="11"/>
      <c r="C1386" s="11"/>
      <c r="D1386" s="11"/>
      <c r="E1386" s="11"/>
      <c r="F1386" s="11"/>
    </row>
    <row r="1387" spans="1:6" s="1472" customFormat="1">
      <c r="A1387" s="1473"/>
      <c r="B1387" s="11"/>
      <c r="C1387" s="11"/>
      <c r="D1387" s="11"/>
      <c r="E1387" s="11"/>
      <c r="F1387" s="11"/>
    </row>
    <row r="1602" spans="1:6" s="1472" customFormat="1">
      <c r="A1602" s="1471"/>
      <c r="B1602" s="11"/>
      <c r="C1602" s="11"/>
      <c r="D1602" s="11"/>
      <c r="E1602" s="11"/>
      <c r="F1602" s="11"/>
    </row>
    <row r="1603" spans="1:6" s="1472" customFormat="1">
      <c r="A1603" s="1473"/>
      <c r="B1603" s="11"/>
      <c r="C1603" s="11"/>
      <c r="D1603" s="11"/>
      <c r="E1603" s="11"/>
      <c r="F1603" s="11"/>
    </row>
    <row r="1818" spans="1:6" s="1472" customFormat="1">
      <c r="A1818" s="1471"/>
      <c r="B1818" s="11"/>
      <c r="C1818" s="11"/>
      <c r="D1818" s="11"/>
      <c r="E1818" s="11"/>
      <c r="F1818" s="11"/>
    </row>
    <row r="1819" spans="1:6" s="1472" customFormat="1">
      <c r="A1819" s="1473"/>
      <c r="B1819" s="11"/>
      <c r="C1819" s="11"/>
      <c r="D1819" s="11"/>
      <c r="E1819" s="11"/>
      <c r="F1819" s="11"/>
    </row>
    <row r="2034" spans="1:6" s="1472" customFormat="1">
      <c r="A2034" s="1471"/>
      <c r="B2034" s="11"/>
      <c r="C2034" s="11"/>
      <c r="D2034" s="11"/>
      <c r="E2034" s="11"/>
      <c r="F2034" s="11"/>
    </row>
    <row r="2035" spans="1:6" s="1472" customFormat="1">
      <c r="A2035" s="1473"/>
      <c r="B2035" s="11"/>
      <c r="C2035" s="11"/>
      <c r="D2035" s="11"/>
      <c r="E2035" s="11"/>
      <c r="F2035" s="11"/>
    </row>
    <row r="2250" spans="1:6" s="1472" customFormat="1">
      <c r="A2250" s="1471"/>
      <c r="B2250" s="11"/>
      <c r="C2250" s="11"/>
      <c r="D2250" s="11"/>
      <c r="E2250" s="11"/>
      <c r="F2250" s="11"/>
    </row>
    <row r="2251" spans="1:6" s="1472" customFormat="1">
      <c r="A2251" s="1473"/>
      <c r="B2251" s="11"/>
      <c r="C2251" s="11"/>
      <c r="D2251" s="11"/>
      <c r="E2251" s="11"/>
      <c r="F2251" s="11"/>
    </row>
    <row r="2466" spans="1:6" s="1472" customFormat="1">
      <c r="A2466" s="1471"/>
      <c r="B2466" s="11"/>
      <c r="C2466" s="11"/>
      <c r="D2466" s="11"/>
      <c r="E2466" s="11"/>
      <c r="F2466" s="11"/>
    </row>
    <row r="2467" spans="1:6" s="1472" customFormat="1">
      <c r="A2467" s="1473"/>
      <c r="B2467" s="11"/>
      <c r="C2467" s="11"/>
      <c r="D2467" s="11"/>
      <c r="E2467" s="11"/>
      <c r="F2467" s="11"/>
    </row>
    <row r="2682" spans="1:6" s="1472" customFormat="1">
      <c r="A2682" s="1471"/>
      <c r="B2682" s="11"/>
      <c r="C2682" s="11"/>
      <c r="D2682" s="11"/>
      <c r="E2682" s="11"/>
      <c r="F2682" s="11"/>
    </row>
    <row r="2683" spans="1:6" s="1472" customFormat="1">
      <c r="A2683" s="1473"/>
      <c r="B2683" s="11"/>
      <c r="C2683" s="11"/>
      <c r="D2683" s="11"/>
      <c r="E2683" s="11"/>
      <c r="F2683" s="11"/>
    </row>
    <row r="2898" spans="1:6" s="1472" customFormat="1">
      <c r="A2898" s="1471"/>
      <c r="B2898" s="11"/>
      <c r="C2898" s="11"/>
      <c r="D2898" s="11"/>
      <c r="E2898" s="11"/>
      <c r="F2898" s="11"/>
    </row>
    <row r="2899" spans="1:6" s="1472" customFormat="1">
      <c r="A2899" s="1473"/>
      <c r="B2899" s="11"/>
      <c r="C2899" s="11"/>
      <c r="D2899" s="11"/>
      <c r="E2899" s="11"/>
      <c r="F2899" s="11"/>
    </row>
    <row r="3114" spans="1:6" s="1472" customFormat="1">
      <c r="A3114" s="1471"/>
      <c r="B3114" s="11"/>
      <c r="C3114" s="11"/>
      <c r="D3114" s="11"/>
      <c r="E3114" s="11"/>
      <c r="F3114" s="11"/>
    </row>
    <row r="3115" spans="1:6" s="1472" customFormat="1">
      <c r="A3115" s="1473"/>
      <c r="B3115" s="11"/>
      <c r="C3115" s="11"/>
      <c r="D3115" s="11"/>
      <c r="E3115" s="11"/>
      <c r="F3115" s="11"/>
    </row>
    <row r="3330" spans="1:6" s="1472" customFormat="1">
      <c r="A3330" s="1471"/>
      <c r="B3330" s="11"/>
      <c r="C3330" s="11"/>
      <c r="D3330" s="11"/>
      <c r="E3330" s="11"/>
      <c r="F3330" s="11"/>
    </row>
    <row r="3331" spans="1:6" s="1472" customFormat="1">
      <c r="A3331" s="1473"/>
      <c r="B3331" s="11"/>
      <c r="C3331" s="11"/>
      <c r="D3331" s="11"/>
      <c r="E3331" s="11"/>
      <c r="F3331" s="11"/>
    </row>
  </sheetData>
  <mergeCells count="3">
    <mergeCell ref="A7:F7"/>
    <mergeCell ref="A63:F63"/>
    <mergeCell ref="A119:F119"/>
  </mergeCells>
  <hyperlinks>
    <hyperlink ref="A1" location="Содержание!A1" display="Вернуться в СОДЕРЖАНИЕ" xr:uid="{0911047A-C0FE-4BFA-B042-167C439B6DD5}"/>
  </hyperlinks>
  <pageMargins left="0.78740157480314965" right="0.78740157480314965" top="0.78740157480314965" bottom="0.78740157480314965" header="0.51181102362204722" footer="0.62992125984251968"/>
  <pageSetup paperSize="9" firstPageNumber="175" orientation="portrait" useFirstPageNumber="1" r:id="rId1"/>
  <headerFooter alignWithMargins="0">
    <oddFooter>&amp;C&amp;"Times New Roman Cyr,обычный"&amp;9&amp;P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G163"/>
  <sheetViews>
    <sheetView topLeftCell="A134" zoomScale="110" zoomScaleNormal="110" workbookViewId="0">
      <selection activeCell="H162" sqref="H162"/>
    </sheetView>
  </sheetViews>
  <sheetFormatPr defaultColWidth="9.140625" defaultRowHeight="12"/>
  <cols>
    <col min="1" max="1" width="28.7109375" style="6" customWidth="1"/>
    <col min="2" max="6" width="11.28515625" style="6" customWidth="1"/>
    <col min="7" max="16384" width="9.140625" style="6"/>
  </cols>
  <sheetData>
    <row r="1" spans="1:7" ht="12.75">
      <c r="A1" s="605" t="s">
        <v>1308</v>
      </c>
    </row>
    <row r="2" spans="1:7" ht="20.25" customHeight="1">
      <c r="A2" s="1121" t="s">
        <v>1165</v>
      </c>
    </row>
    <row r="3" spans="1:7" ht="18" customHeight="1">
      <c r="A3" s="71" t="s">
        <v>312</v>
      </c>
    </row>
    <row r="4" spans="1:7" ht="18" customHeight="1">
      <c r="A4" s="613"/>
      <c r="B4" s="1467">
        <v>2021</v>
      </c>
      <c r="C4" s="1467">
        <v>2022</v>
      </c>
      <c r="D4" s="1467">
        <v>2023</v>
      </c>
      <c r="E4" s="1467">
        <v>2024</v>
      </c>
      <c r="F4" s="1467">
        <v>2025</v>
      </c>
    </row>
    <row r="5" spans="1:7" ht="12.95" customHeight="1">
      <c r="A5" s="95"/>
    </row>
    <row r="6" spans="1:7" ht="12.95" customHeight="1">
      <c r="A6" s="95" t="s">
        <v>161</v>
      </c>
      <c r="B6" s="95"/>
      <c r="C6" s="95"/>
      <c r="D6" s="95"/>
      <c r="E6" s="95"/>
      <c r="F6" s="95"/>
    </row>
    <row r="7" spans="1:7" ht="12.95" customHeight="1">
      <c r="A7" s="95"/>
    </row>
    <row r="8" spans="1:7" ht="12.95" customHeight="1">
      <c r="A8" s="7" t="s">
        <v>0</v>
      </c>
      <c r="B8" s="35">
        <v>17.920000000000002</v>
      </c>
      <c r="C8" s="67">
        <v>16.7</v>
      </c>
      <c r="D8" s="35">
        <v>16.53</v>
      </c>
      <c r="E8" s="35">
        <v>15.7</v>
      </c>
      <c r="F8" s="35">
        <v>14.01</v>
      </c>
      <c r="G8" s="43"/>
    </row>
    <row r="9" spans="1:7" ht="12.95" customHeight="1">
      <c r="A9" s="15" t="s">
        <v>1048</v>
      </c>
      <c r="B9" s="37">
        <v>24.9</v>
      </c>
      <c r="C9" s="37">
        <v>24.94</v>
      </c>
      <c r="D9" s="37">
        <v>42.54</v>
      </c>
      <c r="E9" s="37">
        <v>31.9</v>
      </c>
      <c r="F9" s="37">
        <v>23.78</v>
      </c>
      <c r="G9" s="43"/>
    </row>
    <row r="10" spans="1:7" ht="12.95" customHeight="1">
      <c r="A10" s="15" t="s">
        <v>1049</v>
      </c>
      <c r="B10" s="37">
        <v>12.6</v>
      </c>
      <c r="C10" s="37">
        <v>11.02</v>
      </c>
      <c r="D10" s="37">
        <v>6.85</v>
      </c>
      <c r="E10" s="37">
        <v>7.1</v>
      </c>
      <c r="F10" s="37">
        <v>23.78</v>
      </c>
      <c r="G10" s="43"/>
    </row>
    <row r="11" spans="1:7" ht="12.95" customHeight="1">
      <c r="B11" s="37"/>
      <c r="C11" s="37"/>
      <c r="D11" s="37"/>
      <c r="E11" s="37"/>
      <c r="F11" s="35"/>
      <c r="G11" s="43"/>
    </row>
    <row r="12" spans="1:7" ht="12.95" customHeight="1">
      <c r="A12" s="7" t="s">
        <v>1</v>
      </c>
      <c r="B12" s="35">
        <v>16.86</v>
      </c>
      <c r="C12" s="35">
        <v>15.67</v>
      </c>
      <c r="D12" s="35">
        <v>15.69</v>
      </c>
      <c r="E12" s="67">
        <v>12.9</v>
      </c>
      <c r="F12" s="35">
        <v>10.83</v>
      </c>
      <c r="G12" s="43"/>
    </row>
    <row r="13" spans="1:7" ht="12.95" customHeight="1">
      <c r="A13" s="15" t="s">
        <v>1048</v>
      </c>
      <c r="B13" s="37">
        <v>29.45</v>
      </c>
      <c r="C13" s="37">
        <v>18.95</v>
      </c>
      <c r="D13" s="37">
        <v>47.49</v>
      </c>
      <c r="E13" s="69">
        <v>31</v>
      </c>
      <c r="F13" s="37">
        <v>24.02</v>
      </c>
      <c r="G13" s="43"/>
    </row>
    <row r="14" spans="1:7" ht="12.95" customHeight="1">
      <c r="A14" s="15" t="s">
        <v>1049</v>
      </c>
      <c r="B14" s="37">
        <v>12.58</v>
      </c>
      <c r="C14" s="37">
        <v>14.47</v>
      </c>
      <c r="D14" s="37">
        <v>5.39</v>
      </c>
      <c r="E14" s="69">
        <v>5.6</v>
      </c>
      <c r="F14" s="37">
        <v>5.47</v>
      </c>
      <c r="G14" s="43"/>
    </row>
    <row r="15" spans="1:7" ht="12.95" customHeight="1">
      <c r="B15" s="37"/>
      <c r="C15" s="37"/>
      <c r="D15" s="37"/>
      <c r="E15" s="69"/>
      <c r="F15" s="37"/>
      <c r="G15" s="43"/>
    </row>
    <row r="16" spans="1:7" ht="12.95" customHeight="1">
      <c r="A16" s="7" t="s">
        <v>12</v>
      </c>
      <c r="B16" s="35">
        <v>17.399999999999999</v>
      </c>
      <c r="C16" s="35">
        <v>16.53</v>
      </c>
      <c r="D16" s="35">
        <v>12.29</v>
      </c>
      <c r="E16" s="67">
        <v>14.7</v>
      </c>
      <c r="F16" s="35">
        <v>12.98</v>
      </c>
      <c r="G16" s="43"/>
    </row>
    <row r="17" spans="1:7" ht="12.95" customHeight="1">
      <c r="A17" s="15" t="s">
        <v>1048</v>
      </c>
      <c r="B17" s="37">
        <v>28.57</v>
      </c>
      <c r="C17" s="37">
        <v>29.66</v>
      </c>
      <c r="D17" s="37">
        <v>30.56</v>
      </c>
      <c r="E17" s="69">
        <v>23.1</v>
      </c>
      <c r="F17" s="37">
        <v>16.41</v>
      </c>
      <c r="G17" s="43"/>
    </row>
    <row r="18" spans="1:7" ht="12.95" customHeight="1">
      <c r="A18" s="15" t="s">
        <v>1049</v>
      </c>
      <c r="B18" s="37">
        <v>13.55</v>
      </c>
      <c r="C18" s="37">
        <v>11.98</v>
      </c>
      <c r="D18" s="37">
        <v>7.28</v>
      </c>
      <c r="E18" s="69">
        <v>11.1</v>
      </c>
      <c r="F18" s="37">
        <v>11.52</v>
      </c>
      <c r="G18" s="43"/>
    </row>
    <row r="19" spans="1:7" ht="12.95" customHeight="1">
      <c r="B19" s="37"/>
      <c r="C19" s="37"/>
      <c r="D19" s="37"/>
      <c r="E19" s="69"/>
      <c r="F19" s="37"/>
      <c r="G19" s="43"/>
    </row>
    <row r="20" spans="1:7" ht="12.95" customHeight="1">
      <c r="A20" s="7" t="s">
        <v>21</v>
      </c>
      <c r="B20" s="67">
        <v>26.6</v>
      </c>
      <c r="C20" s="67">
        <v>14.27</v>
      </c>
      <c r="D20" s="67">
        <v>9.35</v>
      </c>
      <c r="E20" s="67">
        <v>10.6</v>
      </c>
      <c r="F20" s="35">
        <v>13.37</v>
      </c>
      <c r="G20" s="43"/>
    </row>
    <row r="21" spans="1:7" ht="12.95" customHeight="1">
      <c r="A21" s="15" t="s">
        <v>1048</v>
      </c>
      <c r="B21" s="69">
        <v>37.369999999999997</v>
      </c>
      <c r="C21" s="69">
        <v>15.51</v>
      </c>
      <c r="D21" s="69">
        <v>21.28</v>
      </c>
      <c r="E21" s="69">
        <v>20.7</v>
      </c>
      <c r="F21" s="37">
        <v>20.41</v>
      </c>
      <c r="G21" s="43"/>
    </row>
    <row r="22" spans="1:7" ht="12.95" customHeight="1">
      <c r="A22" s="15" t="s">
        <v>1049</v>
      </c>
      <c r="B22" s="69">
        <v>19.13</v>
      </c>
      <c r="C22" s="69">
        <v>13.59</v>
      </c>
      <c r="D22" s="69">
        <v>6.26</v>
      </c>
      <c r="E22" s="69">
        <v>7</v>
      </c>
      <c r="F22" s="37">
        <v>10.76</v>
      </c>
      <c r="G22" s="43"/>
    </row>
    <row r="23" spans="1:7" ht="12.95" customHeight="1">
      <c r="B23" s="37"/>
      <c r="C23" s="37"/>
      <c r="D23" s="37"/>
      <c r="E23" s="69"/>
      <c r="F23" s="35"/>
      <c r="G23" s="43"/>
    </row>
    <row r="24" spans="1:7" ht="12.95" customHeight="1">
      <c r="A24" s="7" t="s">
        <v>2</v>
      </c>
      <c r="B24" s="35">
        <v>13.87</v>
      </c>
      <c r="C24" s="35">
        <v>14.1</v>
      </c>
      <c r="D24" s="35">
        <v>9.6199999999999992</v>
      </c>
      <c r="E24" s="67">
        <v>7.9</v>
      </c>
      <c r="F24" s="35">
        <v>7.49</v>
      </c>
      <c r="G24" s="43"/>
    </row>
    <row r="25" spans="1:7" ht="12.95" customHeight="1">
      <c r="A25" s="15" t="s">
        <v>1048</v>
      </c>
      <c r="B25" s="69">
        <v>20.55</v>
      </c>
      <c r="C25" s="69">
        <v>22.94</v>
      </c>
      <c r="D25" s="69">
        <v>23.53</v>
      </c>
      <c r="E25" s="69">
        <v>15.3</v>
      </c>
      <c r="F25" s="37">
        <v>4.54</v>
      </c>
      <c r="G25" s="43"/>
    </row>
    <row r="26" spans="1:7" ht="12.95" customHeight="1">
      <c r="A26" s="15" t="s">
        <v>1049</v>
      </c>
      <c r="B26" s="69">
        <v>12.51</v>
      </c>
      <c r="C26" s="69">
        <v>12.21</v>
      </c>
      <c r="D26" s="69">
        <v>7.3</v>
      </c>
      <c r="E26" s="69">
        <v>6.6</v>
      </c>
      <c r="F26" s="37">
        <v>7.89</v>
      </c>
      <c r="G26" s="43"/>
    </row>
    <row r="27" spans="1:7" ht="12.95" customHeight="1">
      <c r="B27" s="37"/>
      <c r="C27" s="37"/>
      <c r="D27" s="37"/>
      <c r="E27" s="69"/>
      <c r="F27" s="37"/>
      <c r="G27" s="43"/>
    </row>
    <row r="28" spans="1:7" ht="12.95" customHeight="1">
      <c r="A28" s="7" t="s">
        <v>3</v>
      </c>
      <c r="B28" s="35">
        <v>11.98</v>
      </c>
      <c r="C28" s="35">
        <v>11.19</v>
      </c>
      <c r="D28" s="35">
        <v>8.51</v>
      </c>
      <c r="E28" s="67">
        <v>8.1999999999999993</v>
      </c>
      <c r="F28" s="35">
        <v>8.2100000000000009</v>
      </c>
      <c r="G28" s="43"/>
    </row>
    <row r="29" spans="1:7" ht="12.95" customHeight="1">
      <c r="A29" s="15" t="s">
        <v>1048</v>
      </c>
      <c r="B29" s="69">
        <v>23</v>
      </c>
      <c r="C29" s="69">
        <v>45.34</v>
      </c>
      <c r="D29" s="69">
        <v>29.91</v>
      </c>
      <c r="E29" s="69">
        <v>29.8</v>
      </c>
      <c r="F29" s="37">
        <v>14.93</v>
      </c>
      <c r="G29" s="43"/>
    </row>
    <row r="30" spans="1:7" ht="12.95" customHeight="1">
      <c r="A30" s="15" t="s">
        <v>1049</v>
      </c>
      <c r="B30" s="69">
        <v>10.68</v>
      </c>
      <c r="C30" s="69">
        <v>8.7899999999999991</v>
      </c>
      <c r="D30" s="69">
        <v>6.76</v>
      </c>
      <c r="E30" s="69">
        <v>5.8</v>
      </c>
      <c r="F30" s="37">
        <v>7.4</v>
      </c>
      <c r="G30" s="43"/>
    </row>
    <row r="31" spans="1:7" ht="12.95" customHeight="1">
      <c r="B31" s="37"/>
      <c r="C31" s="37"/>
      <c r="D31" s="37"/>
      <c r="E31" s="69"/>
      <c r="F31" s="37"/>
      <c r="G31" s="43"/>
    </row>
    <row r="32" spans="1:7" ht="12.95" customHeight="1">
      <c r="A32" s="7" t="s">
        <v>4</v>
      </c>
      <c r="B32" s="35">
        <v>24.53</v>
      </c>
      <c r="C32" s="35">
        <v>15.62</v>
      </c>
      <c r="D32" s="35">
        <v>15.6</v>
      </c>
      <c r="E32" s="67">
        <v>14.5</v>
      </c>
      <c r="F32" s="35">
        <v>11.35</v>
      </c>
      <c r="G32" s="43"/>
    </row>
    <row r="33" spans="1:7" ht="12.95" customHeight="1">
      <c r="A33" s="15" t="s">
        <v>1048</v>
      </c>
      <c r="B33" s="69">
        <v>85.34</v>
      </c>
      <c r="C33" s="69">
        <v>56.38</v>
      </c>
      <c r="D33" s="69">
        <v>71.510000000000005</v>
      </c>
      <c r="E33" s="69">
        <v>51.8</v>
      </c>
      <c r="F33" s="37">
        <v>33.979999999999997</v>
      </c>
      <c r="G33" s="43"/>
    </row>
    <row r="34" spans="1:7" ht="12.95" customHeight="1">
      <c r="A34" s="15" t="s">
        <v>1049</v>
      </c>
      <c r="B34" s="37">
        <v>12.96</v>
      </c>
      <c r="C34" s="37">
        <v>5.2</v>
      </c>
      <c r="D34" s="37">
        <v>6.55</v>
      </c>
      <c r="E34" s="69">
        <v>8</v>
      </c>
      <c r="F34" s="37">
        <v>7.38</v>
      </c>
      <c r="G34" s="43"/>
    </row>
    <row r="35" spans="1:7" ht="12.95" customHeight="1">
      <c r="B35" s="37"/>
      <c r="C35" s="37"/>
      <c r="D35" s="37"/>
      <c r="E35" s="37"/>
      <c r="F35" s="35"/>
      <c r="G35" s="43"/>
    </row>
    <row r="36" spans="1:7" ht="12.95" customHeight="1">
      <c r="A36" s="7" t="s">
        <v>5</v>
      </c>
      <c r="B36" s="35">
        <v>13.54</v>
      </c>
      <c r="C36" s="35">
        <v>13.8</v>
      </c>
      <c r="D36" s="35">
        <v>9.18</v>
      </c>
      <c r="E36" s="67">
        <v>7.2</v>
      </c>
      <c r="F36" s="35">
        <v>8.16</v>
      </c>
      <c r="G36" s="43"/>
    </row>
    <row r="37" spans="1:7" ht="12.95" customHeight="1">
      <c r="A37" s="15" t="s">
        <v>1048</v>
      </c>
      <c r="B37" s="1474">
        <v>19.29</v>
      </c>
      <c r="C37" s="37">
        <v>23.24</v>
      </c>
      <c r="D37" s="1474">
        <v>17.95</v>
      </c>
      <c r="E37" s="69">
        <v>16.399999999999999</v>
      </c>
      <c r="F37" s="37">
        <v>7.97</v>
      </c>
      <c r="G37" s="43"/>
    </row>
    <row r="38" spans="1:7" ht="12.95" customHeight="1">
      <c r="A38" s="15" t="s">
        <v>1049</v>
      </c>
      <c r="B38" s="1474">
        <v>12.12</v>
      </c>
      <c r="C38" s="37">
        <v>11.87</v>
      </c>
      <c r="D38" s="1474">
        <v>7.5</v>
      </c>
      <c r="E38" s="69">
        <v>4.9000000000000004</v>
      </c>
      <c r="F38" s="37">
        <v>8.1999999999999993</v>
      </c>
      <c r="G38" s="43"/>
    </row>
    <row r="39" spans="1:7" ht="12.95" customHeight="1">
      <c r="B39" s="37"/>
      <c r="C39" s="37"/>
      <c r="D39" s="37"/>
      <c r="E39" s="69"/>
      <c r="F39" s="37"/>
      <c r="G39" s="43"/>
    </row>
    <row r="40" spans="1:7" ht="12.95" customHeight="1">
      <c r="A40" s="34" t="s">
        <v>156</v>
      </c>
      <c r="B40" s="35">
        <v>17.84</v>
      </c>
      <c r="C40" s="35">
        <v>21.38</v>
      </c>
      <c r="D40" s="35">
        <v>48</v>
      </c>
      <c r="E40" s="35">
        <v>34.5</v>
      </c>
      <c r="F40" s="35">
        <v>28.79</v>
      </c>
      <c r="G40" s="43"/>
    </row>
    <row r="41" spans="1:7" ht="12.95" customHeight="1">
      <c r="A41" s="15" t="s">
        <v>1048</v>
      </c>
      <c r="B41" s="37">
        <v>17.88</v>
      </c>
      <c r="C41" s="37">
        <v>21.41</v>
      </c>
      <c r="D41" s="37">
        <v>48.07</v>
      </c>
      <c r="E41" s="69">
        <v>34.5</v>
      </c>
      <c r="F41" s="37">
        <v>28.79</v>
      </c>
      <c r="G41" s="43"/>
    </row>
    <row r="42" spans="1:7" ht="12.95" customHeight="1">
      <c r="A42" s="15" t="s">
        <v>1049</v>
      </c>
      <c r="B42" s="69" t="s">
        <v>37</v>
      </c>
      <c r="C42" s="69" t="s">
        <v>37</v>
      </c>
      <c r="D42" s="69">
        <v>27.36</v>
      </c>
      <c r="E42" s="69">
        <v>4.9000000000000004</v>
      </c>
      <c r="F42" s="69" t="s">
        <v>37</v>
      </c>
      <c r="G42" s="43"/>
    </row>
    <row r="43" spans="1:7" ht="12.95" customHeight="1">
      <c r="B43" s="37"/>
      <c r="C43" s="37"/>
      <c r="D43" s="37"/>
      <c r="E43" s="37"/>
      <c r="F43" s="37"/>
      <c r="G43" s="43"/>
    </row>
    <row r="44" spans="1:7" ht="12.95" customHeight="1">
      <c r="A44" s="34" t="s">
        <v>262</v>
      </c>
      <c r="B44" s="35">
        <v>30.69</v>
      </c>
      <c r="C44" s="35">
        <v>28.91</v>
      </c>
      <c r="D44" s="35">
        <v>66</v>
      </c>
      <c r="E44" s="35">
        <v>47.5</v>
      </c>
      <c r="F44" s="35">
        <v>34.119999999999997</v>
      </c>
      <c r="G44" s="43"/>
    </row>
    <row r="45" spans="1:7" ht="12.95" customHeight="1">
      <c r="A45" s="15" t="s">
        <v>1048</v>
      </c>
      <c r="B45" s="69">
        <v>31.24</v>
      </c>
      <c r="C45" s="69">
        <v>29.14</v>
      </c>
      <c r="D45" s="69">
        <v>66.87</v>
      </c>
      <c r="E45" s="69">
        <v>47.5</v>
      </c>
      <c r="F45" s="37">
        <v>34.119999999999997</v>
      </c>
      <c r="G45" s="43"/>
    </row>
    <row r="46" spans="1:7" ht="12.95" customHeight="1">
      <c r="A46" s="15" t="s">
        <v>1049</v>
      </c>
      <c r="B46" s="81" t="s">
        <v>37</v>
      </c>
      <c r="C46" s="37">
        <v>12.5</v>
      </c>
      <c r="D46" s="37" t="s">
        <v>37</v>
      </c>
      <c r="E46" s="37" t="s">
        <v>37</v>
      </c>
      <c r="F46" s="37" t="s">
        <v>37</v>
      </c>
      <c r="G46" s="43"/>
    </row>
    <row r="47" spans="1:7" ht="12.95" customHeight="1">
      <c r="A47" s="88"/>
      <c r="C47" s="36"/>
      <c r="E47" s="36"/>
      <c r="F47" s="36"/>
    </row>
    <row r="48" spans="1:7">
      <c r="A48" s="1153"/>
    </row>
    <row r="51" spans="1:6">
      <c r="A51" s="1153"/>
    </row>
    <row r="52" spans="1:6">
      <c r="A52" s="1153"/>
    </row>
    <row r="53" spans="1:6">
      <c r="A53" s="1153"/>
    </row>
    <row r="54" spans="1:6">
      <c r="A54" s="1153"/>
    </row>
    <row r="55" spans="1:6">
      <c r="A55" s="1153"/>
    </row>
    <row r="56" spans="1:6">
      <c r="A56" s="1153"/>
    </row>
    <row r="57" spans="1:6">
      <c r="A57" s="1153"/>
    </row>
    <row r="58" spans="1:6">
      <c r="A58" s="1153"/>
    </row>
    <row r="59" spans="1:6" ht="18" customHeight="1">
      <c r="A59" s="1121" t="s">
        <v>1205</v>
      </c>
    </row>
    <row r="60" spans="1:6" ht="18" customHeight="1">
      <c r="A60" s="71" t="s">
        <v>311</v>
      </c>
    </row>
    <row r="61" spans="1:6" ht="18" customHeight="1">
      <c r="A61" s="613"/>
      <c r="B61" s="1467">
        <v>2021</v>
      </c>
      <c r="C61" s="1467">
        <v>2022</v>
      </c>
      <c r="D61" s="1467">
        <v>2023</v>
      </c>
      <c r="E61" s="1467">
        <v>2024</v>
      </c>
      <c r="F61" s="1467">
        <v>2025</v>
      </c>
    </row>
    <row r="62" spans="1:6" ht="13.15" customHeight="1">
      <c r="A62" s="95"/>
    </row>
    <row r="63" spans="1:6" ht="13.15" customHeight="1">
      <c r="A63" s="1340" t="s">
        <v>258</v>
      </c>
      <c r="B63" s="1340"/>
      <c r="C63" s="1340"/>
      <c r="D63" s="1340"/>
      <c r="E63" s="1340"/>
      <c r="F63" s="1340"/>
    </row>
    <row r="64" spans="1:6" ht="13.15" customHeight="1">
      <c r="A64" s="95"/>
    </row>
    <row r="65" spans="1:6" ht="13.15" customHeight="1">
      <c r="A65" s="7" t="s">
        <v>0</v>
      </c>
      <c r="B65" s="34">
        <v>19.649999999999999</v>
      </c>
      <c r="C65" s="67">
        <v>17.72</v>
      </c>
      <c r="D65" s="34">
        <v>17.809999999999999</v>
      </c>
      <c r="E65" s="34">
        <v>17.5</v>
      </c>
      <c r="F65" s="34">
        <v>15.61</v>
      </c>
    </row>
    <row r="66" spans="1:6" ht="13.15" customHeight="1">
      <c r="A66" s="15" t="s">
        <v>1048</v>
      </c>
      <c r="B66" s="36">
        <v>27.68</v>
      </c>
      <c r="C66" s="69">
        <v>25.04</v>
      </c>
      <c r="D66" s="36">
        <v>46.33</v>
      </c>
      <c r="E66" s="36">
        <v>34.299999999999997</v>
      </c>
      <c r="F66" s="36">
        <v>26.64</v>
      </c>
    </row>
    <row r="67" spans="1:6" ht="13.15" customHeight="1">
      <c r="A67" s="15" t="s">
        <v>1049</v>
      </c>
      <c r="B67" s="36">
        <v>13.61</v>
      </c>
      <c r="C67" s="69">
        <v>12.64</v>
      </c>
      <c r="D67" s="36">
        <v>7.19</v>
      </c>
      <c r="E67" s="36">
        <v>8.3000000000000007</v>
      </c>
      <c r="F67" s="36">
        <v>9.4</v>
      </c>
    </row>
    <row r="68" spans="1:6" ht="13.15" customHeight="1">
      <c r="B68" s="36"/>
      <c r="C68" s="36"/>
      <c r="D68" s="36"/>
      <c r="E68" s="34"/>
      <c r="F68" s="34"/>
    </row>
    <row r="69" spans="1:6" ht="13.15" customHeight="1">
      <c r="A69" s="7" t="s">
        <v>1</v>
      </c>
      <c r="B69" s="34">
        <v>17.260000000000002</v>
      </c>
      <c r="C69" s="34">
        <v>16.649999999999999</v>
      </c>
      <c r="D69" s="34">
        <v>16.2</v>
      </c>
      <c r="E69" s="34">
        <v>14.2</v>
      </c>
      <c r="F69" s="34">
        <v>12.71</v>
      </c>
    </row>
    <row r="70" spans="1:6" ht="13.15" customHeight="1">
      <c r="A70" s="15" t="s">
        <v>1048</v>
      </c>
      <c r="B70" s="36">
        <v>25.57</v>
      </c>
      <c r="C70" s="36">
        <v>20.91</v>
      </c>
      <c r="D70" s="36">
        <v>46.66</v>
      </c>
      <c r="E70" s="36">
        <v>35.6</v>
      </c>
      <c r="F70" s="36">
        <v>26.87</v>
      </c>
    </row>
    <row r="71" spans="1:6" ht="13.15" customHeight="1">
      <c r="A71" s="15" t="s">
        <v>1049</v>
      </c>
      <c r="B71" s="36">
        <v>14.72</v>
      </c>
      <c r="C71" s="36">
        <v>15.07</v>
      </c>
      <c r="D71" s="36">
        <v>6.72</v>
      </c>
      <c r="E71" s="36">
        <v>5.7</v>
      </c>
      <c r="F71" s="36">
        <v>6.87</v>
      </c>
    </row>
    <row r="72" spans="1:6" ht="13.15" customHeight="1">
      <c r="B72" s="36"/>
      <c r="C72" s="36"/>
      <c r="D72" s="36"/>
      <c r="E72" s="36"/>
      <c r="F72" s="36"/>
    </row>
    <row r="73" spans="1:6" ht="13.15" customHeight="1">
      <c r="A73" s="7" t="s">
        <v>12</v>
      </c>
      <c r="B73" s="34">
        <v>18.100000000000001</v>
      </c>
      <c r="C73" s="34">
        <v>19.12</v>
      </c>
      <c r="D73" s="34">
        <v>13.72</v>
      </c>
      <c r="E73" s="34">
        <v>18</v>
      </c>
      <c r="F73" s="34">
        <v>14.72</v>
      </c>
    </row>
    <row r="74" spans="1:6" ht="13.15" customHeight="1">
      <c r="A74" s="15" t="s">
        <v>1048</v>
      </c>
      <c r="B74" s="36">
        <v>29.6</v>
      </c>
      <c r="C74" s="36">
        <v>31.02</v>
      </c>
      <c r="D74" s="36">
        <v>35.14</v>
      </c>
      <c r="E74" s="36">
        <v>28.3</v>
      </c>
      <c r="F74" s="36">
        <v>20.69</v>
      </c>
    </row>
    <row r="75" spans="1:6" ht="13.15" customHeight="1">
      <c r="A75" s="15" t="s">
        <v>1049</v>
      </c>
      <c r="B75" s="69">
        <v>14.25</v>
      </c>
      <c r="C75" s="69">
        <v>15.01</v>
      </c>
      <c r="D75" s="69">
        <v>7.94</v>
      </c>
      <c r="E75" s="36">
        <v>13.6</v>
      </c>
      <c r="F75" s="36">
        <v>12.2</v>
      </c>
    </row>
    <row r="76" spans="1:6" ht="13.15" customHeight="1">
      <c r="B76" s="36"/>
      <c r="C76" s="36"/>
      <c r="D76" s="36"/>
      <c r="E76" s="36"/>
      <c r="F76" s="36"/>
    </row>
    <row r="77" spans="1:6" ht="13.15" customHeight="1">
      <c r="A77" s="7" t="s">
        <v>21</v>
      </c>
      <c r="B77" s="34">
        <v>29.03</v>
      </c>
      <c r="C77" s="34">
        <v>16.21</v>
      </c>
      <c r="D77" s="34">
        <v>10.81</v>
      </c>
      <c r="E77" s="34">
        <v>12.7</v>
      </c>
      <c r="F77" s="34">
        <v>15.42</v>
      </c>
    </row>
    <row r="78" spans="1:6" ht="13.15" customHeight="1">
      <c r="A78" s="15" t="s">
        <v>1048</v>
      </c>
      <c r="B78" s="69">
        <v>41.65</v>
      </c>
      <c r="C78" s="69">
        <v>14.94</v>
      </c>
      <c r="D78" s="69">
        <v>22.1</v>
      </c>
      <c r="E78" s="36">
        <v>23.9</v>
      </c>
      <c r="F78" s="36">
        <v>28.05</v>
      </c>
    </row>
    <row r="79" spans="1:6" ht="13.15" customHeight="1">
      <c r="A79" s="15" t="s">
        <v>1049</v>
      </c>
      <c r="B79" s="36">
        <v>20</v>
      </c>
      <c r="C79" s="36">
        <v>17.13</v>
      </c>
      <c r="D79" s="36">
        <v>8.34</v>
      </c>
      <c r="E79" s="36">
        <v>8.6999999999999993</v>
      </c>
      <c r="F79" s="36">
        <v>10.72</v>
      </c>
    </row>
    <row r="80" spans="1:6" ht="13.15" customHeight="1">
      <c r="B80" s="36"/>
      <c r="C80" s="36"/>
      <c r="D80" s="36"/>
      <c r="E80" s="36"/>
      <c r="F80" s="36"/>
    </row>
    <row r="81" spans="1:6" ht="13.15" customHeight="1">
      <c r="A81" s="7" t="s">
        <v>2</v>
      </c>
      <c r="B81" s="34">
        <v>15.91</v>
      </c>
      <c r="C81" s="34">
        <v>16.600000000000001</v>
      </c>
      <c r="D81" s="34">
        <v>10.28</v>
      </c>
      <c r="E81" s="34">
        <v>8.4</v>
      </c>
      <c r="F81" s="34">
        <v>9.61</v>
      </c>
    </row>
    <row r="82" spans="1:6" ht="13.15" customHeight="1">
      <c r="A82" s="15" t="s">
        <v>1048</v>
      </c>
      <c r="B82" s="69">
        <v>28.04</v>
      </c>
      <c r="C82" s="69">
        <v>21.58</v>
      </c>
      <c r="D82" s="69">
        <v>25.87</v>
      </c>
      <c r="E82" s="36">
        <v>10.6</v>
      </c>
      <c r="F82" s="36">
        <v>8.83</v>
      </c>
    </row>
    <row r="83" spans="1:6" ht="13.15" customHeight="1">
      <c r="A83" s="15" t="s">
        <v>1049</v>
      </c>
      <c r="B83" s="69">
        <v>13.63</v>
      </c>
      <c r="C83" s="69">
        <v>15.48</v>
      </c>
      <c r="D83" s="69">
        <v>7.41</v>
      </c>
      <c r="E83" s="36">
        <v>8</v>
      </c>
      <c r="F83" s="36">
        <v>9.6</v>
      </c>
    </row>
    <row r="84" spans="1:6" ht="13.15" customHeight="1">
      <c r="B84" s="36"/>
      <c r="C84" s="36"/>
      <c r="D84" s="36"/>
      <c r="E84" s="36"/>
      <c r="F84" s="36"/>
    </row>
    <row r="85" spans="1:6" ht="13.15" customHeight="1">
      <c r="A85" s="7" t="s">
        <v>3</v>
      </c>
      <c r="B85" s="34">
        <v>12.72</v>
      </c>
      <c r="C85" s="34">
        <v>11.36</v>
      </c>
      <c r="D85" s="34">
        <v>8.6300000000000008</v>
      </c>
      <c r="E85" s="34">
        <v>9.1</v>
      </c>
      <c r="F85" s="34">
        <v>8.66</v>
      </c>
    </row>
    <row r="86" spans="1:6" ht="13.15" customHeight="1">
      <c r="A86" s="15" t="s">
        <v>1048</v>
      </c>
      <c r="B86" s="69">
        <v>26.2</v>
      </c>
      <c r="C86" s="69">
        <v>44.22</v>
      </c>
      <c r="D86" s="69">
        <v>34.92</v>
      </c>
      <c r="E86" s="36">
        <v>32.5</v>
      </c>
      <c r="F86" s="36">
        <v>15.44</v>
      </c>
    </row>
    <row r="87" spans="1:6" ht="13.15" customHeight="1">
      <c r="A87" s="15" t="s">
        <v>1049</v>
      </c>
      <c r="B87" s="36">
        <v>11.17</v>
      </c>
      <c r="C87" s="36">
        <v>9.09</v>
      </c>
      <c r="D87" s="36">
        <v>6.44</v>
      </c>
      <c r="E87" s="36">
        <v>6.6</v>
      </c>
      <c r="F87" s="36">
        <v>7.91</v>
      </c>
    </row>
    <row r="88" spans="1:6" ht="13.15" customHeight="1">
      <c r="B88" s="36"/>
      <c r="C88" s="36"/>
      <c r="D88" s="36"/>
      <c r="E88" s="36"/>
      <c r="F88" s="36"/>
    </row>
    <row r="89" spans="1:6" ht="13.15" customHeight="1">
      <c r="A89" s="7" t="s">
        <v>4</v>
      </c>
      <c r="B89" s="34">
        <v>31.24</v>
      </c>
      <c r="C89" s="34">
        <v>18.34</v>
      </c>
      <c r="D89" s="34">
        <v>16.600000000000001</v>
      </c>
      <c r="E89" s="34">
        <v>18</v>
      </c>
      <c r="F89" s="34">
        <v>15.04</v>
      </c>
    </row>
    <row r="90" spans="1:6" ht="13.15" customHeight="1">
      <c r="A90" s="15" t="s">
        <v>1048</v>
      </c>
      <c r="B90" s="36">
        <v>94.25</v>
      </c>
      <c r="C90" s="36">
        <v>67.739999999999995</v>
      </c>
      <c r="D90" s="36">
        <v>76.739999999999995</v>
      </c>
      <c r="E90" s="36">
        <v>55.5</v>
      </c>
      <c r="F90" s="36">
        <v>44.68</v>
      </c>
    </row>
    <row r="91" spans="1:6" ht="13.15" customHeight="1">
      <c r="A91" s="15" t="s">
        <v>1049</v>
      </c>
      <c r="B91" s="36">
        <v>18.53</v>
      </c>
      <c r="C91" s="36">
        <v>6.13</v>
      </c>
      <c r="D91" s="36">
        <v>6.99</v>
      </c>
      <c r="E91" s="36">
        <v>10.6</v>
      </c>
      <c r="F91" s="36">
        <v>9.27</v>
      </c>
    </row>
    <row r="92" spans="1:6" ht="13.15" customHeight="1">
      <c r="B92" s="36"/>
      <c r="C92" s="36"/>
      <c r="D92" s="36"/>
      <c r="E92" s="36"/>
      <c r="F92" s="36"/>
    </row>
    <row r="93" spans="1:6" ht="13.15" customHeight="1">
      <c r="A93" s="7" t="s">
        <v>5</v>
      </c>
      <c r="B93" s="1475">
        <v>13.56</v>
      </c>
      <c r="C93" s="34">
        <v>15.13</v>
      </c>
      <c r="D93" s="1475">
        <v>10.11</v>
      </c>
      <c r="E93" s="34">
        <v>7.6</v>
      </c>
      <c r="F93" s="34">
        <v>8.8699999999999992</v>
      </c>
    </row>
    <row r="94" spans="1:6" ht="13.15" customHeight="1">
      <c r="A94" s="15" t="s">
        <v>1048</v>
      </c>
      <c r="B94" s="1474">
        <v>17.329999999999998</v>
      </c>
      <c r="C94" s="37">
        <v>23.63</v>
      </c>
      <c r="D94" s="1474">
        <v>25.17</v>
      </c>
      <c r="E94" s="36">
        <v>17.7</v>
      </c>
      <c r="F94" s="36">
        <v>6.87</v>
      </c>
    </row>
    <row r="95" spans="1:6" ht="13.15" customHeight="1">
      <c r="A95" s="15" t="s">
        <v>1049</v>
      </c>
      <c r="B95" s="1474">
        <v>12.62</v>
      </c>
      <c r="C95" s="36">
        <v>13.43</v>
      </c>
      <c r="D95" s="1474">
        <v>7.23</v>
      </c>
      <c r="E95" s="36">
        <v>15.2</v>
      </c>
      <c r="F95" s="36">
        <v>9.34</v>
      </c>
    </row>
    <row r="96" spans="1:6" ht="13.15" customHeight="1">
      <c r="B96" s="36"/>
      <c r="C96" s="36"/>
      <c r="D96" s="36"/>
      <c r="E96" s="36"/>
      <c r="F96" s="36"/>
    </row>
    <row r="97" spans="1:6" ht="13.15" customHeight="1">
      <c r="A97" s="34" t="s">
        <v>156</v>
      </c>
      <c r="B97" s="34">
        <v>20.85</v>
      </c>
      <c r="C97" s="34">
        <v>19.97</v>
      </c>
      <c r="D97" s="34">
        <v>48.89</v>
      </c>
      <c r="E97" s="34">
        <v>33.299999999999997</v>
      </c>
      <c r="F97" s="34">
        <v>30.93</v>
      </c>
    </row>
    <row r="98" spans="1:6" ht="13.15" customHeight="1">
      <c r="A98" s="15" t="s">
        <v>1048</v>
      </c>
      <c r="B98" s="36">
        <v>20.9</v>
      </c>
      <c r="C98" s="36">
        <v>20</v>
      </c>
      <c r="D98" s="36">
        <v>48.96</v>
      </c>
      <c r="E98" s="36">
        <v>33.299999999999997</v>
      </c>
      <c r="F98" s="36">
        <v>30.93</v>
      </c>
    </row>
    <row r="99" spans="1:6" ht="13.15" customHeight="1">
      <c r="A99" s="15" t="s">
        <v>1049</v>
      </c>
      <c r="B99" s="35" t="s">
        <v>37</v>
      </c>
      <c r="C99" s="35" t="s">
        <v>37</v>
      </c>
      <c r="D99" s="215">
        <v>21.28</v>
      </c>
      <c r="E99" s="37" t="s">
        <v>37</v>
      </c>
      <c r="F99" s="37" t="s">
        <v>37</v>
      </c>
    </row>
    <row r="100" spans="1:6" ht="13.15" customHeight="1">
      <c r="B100" s="37"/>
      <c r="C100" s="37"/>
      <c r="D100" s="37"/>
      <c r="E100" s="37"/>
      <c r="F100" s="37"/>
    </row>
    <row r="101" spans="1:6" ht="13.15" customHeight="1">
      <c r="A101" s="34" t="s">
        <v>262</v>
      </c>
      <c r="B101" s="35">
        <v>35.450000000000003</v>
      </c>
      <c r="C101" s="35">
        <v>31.25</v>
      </c>
      <c r="D101" s="35">
        <v>75.98</v>
      </c>
      <c r="E101" s="35">
        <v>53.3</v>
      </c>
      <c r="F101" s="35">
        <v>37.35</v>
      </c>
    </row>
    <row r="102" spans="1:6" ht="13.15" customHeight="1">
      <c r="A102" s="15" t="s">
        <v>1048</v>
      </c>
      <c r="B102" s="37">
        <v>36.11</v>
      </c>
      <c r="C102" s="37">
        <v>31.28</v>
      </c>
      <c r="D102" s="37">
        <v>76.92</v>
      </c>
      <c r="E102" s="37">
        <v>53.3</v>
      </c>
      <c r="F102" s="37">
        <v>37.35</v>
      </c>
    </row>
    <row r="103" spans="1:6" ht="13.15" customHeight="1">
      <c r="A103" s="15" t="s">
        <v>1049</v>
      </c>
      <c r="B103" s="37" t="s">
        <v>37</v>
      </c>
      <c r="C103" s="37">
        <v>30.3</v>
      </c>
      <c r="D103" s="37" t="s">
        <v>37</v>
      </c>
      <c r="E103" s="37" t="s">
        <v>37</v>
      </c>
      <c r="F103" s="37" t="s">
        <v>37</v>
      </c>
    </row>
    <row r="104" spans="1:6" ht="13.15" customHeight="1">
      <c r="A104" s="88"/>
      <c r="B104" s="36"/>
      <c r="C104" s="36"/>
      <c r="D104" s="36"/>
      <c r="E104" s="36"/>
      <c r="F104" s="36"/>
    </row>
    <row r="105" spans="1:6" ht="13.15" customHeight="1">
      <c r="A105" s="1153"/>
      <c r="C105" s="36"/>
      <c r="E105" s="36"/>
      <c r="F105" s="36"/>
    </row>
    <row r="106" spans="1:6" ht="13.15" customHeight="1">
      <c r="A106" s="1153"/>
    </row>
    <row r="107" spans="1:6" ht="13.15" customHeight="1">
      <c r="A107" s="1153"/>
      <c r="C107" s="99"/>
      <c r="D107" s="34"/>
      <c r="E107" s="99"/>
      <c r="F107" s="34"/>
    </row>
    <row r="108" spans="1:6" ht="13.15" customHeight="1">
      <c r="A108" s="1153"/>
      <c r="D108" s="36"/>
      <c r="F108" s="36"/>
    </row>
    <row r="109" spans="1:6" ht="13.15" customHeight="1">
      <c r="A109" s="1153"/>
      <c r="D109" s="36"/>
      <c r="F109" s="36"/>
    </row>
    <row r="110" spans="1:6" ht="13.15" customHeight="1">
      <c r="A110" s="1153"/>
      <c r="D110" s="36"/>
      <c r="F110" s="36"/>
    </row>
    <row r="111" spans="1:6" ht="13.15" customHeight="1">
      <c r="A111" s="1153"/>
      <c r="D111" s="36"/>
      <c r="F111" s="36"/>
    </row>
    <row r="112" spans="1:6" ht="13.15" customHeight="1">
      <c r="A112" s="1153"/>
    </row>
    <row r="113" spans="1:6" ht="13.15" customHeight="1">
      <c r="A113" s="1153"/>
      <c r="D113" s="34"/>
      <c r="F113" s="34"/>
    </row>
    <row r="114" spans="1:6" ht="13.15" customHeight="1">
      <c r="A114" s="1153"/>
      <c r="D114" s="36"/>
      <c r="F114" s="36"/>
    </row>
    <row r="115" spans="1:6" ht="18" customHeight="1">
      <c r="A115" s="1121" t="s">
        <v>1205</v>
      </c>
    </row>
    <row r="116" spans="1:6" ht="18" customHeight="1">
      <c r="A116" s="71" t="s">
        <v>311</v>
      </c>
    </row>
    <row r="117" spans="1:6" ht="18" customHeight="1">
      <c r="A117" s="613"/>
      <c r="B117" s="1467">
        <v>2021</v>
      </c>
      <c r="C117" s="1467">
        <v>2022</v>
      </c>
      <c r="D117" s="1467">
        <v>2023</v>
      </c>
      <c r="E117" s="1467">
        <v>2024</v>
      </c>
      <c r="F117" s="1467">
        <v>2025</v>
      </c>
    </row>
    <row r="118" spans="1:6" ht="13.15" customHeight="1">
      <c r="A118" s="95"/>
    </row>
    <row r="119" spans="1:6" ht="13.15" customHeight="1">
      <c r="A119" s="1340" t="s">
        <v>259</v>
      </c>
      <c r="B119" s="1340"/>
      <c r="C119" s="1340"/>
      <c r="D119" s="1340"/>
      <c r="E119" s="1340"/>
      <c r="F119" s="1340"/>
    </row>
    <row r="120" spans="1:6" ht="13.15" customHeight="1">
      <c r="A120" s="95"/>
    </row>
    <row r="121" spans="1:6" ht="13.15" customHeight="1">
      <c r="A121" s="7" t="s">
        <v>0</v>
      </c>
      <c r="B121" s="34">
        <v>16.079999999999998</v>
      </c>
      <c r="C121" s="67">
        <v>15.61</v>
      </c>
      <c r="D121" s="34">
        <v>15.18</v>
      </c>
      <c r="E121" s="34">
        <v>13.8</v>
      </c>
      <c r="F121" s="34">
        <v>12.34</v>
      </c>
    </row>
    <row r="122" spans="1:6" ht="13.15" customHeight="1">
      <c r="A122" s="15" t="s">
        <v>1048</v>
      </c>
      <c r="B122" s="36">
        <v>22.04</v>
      </c>
      <c r="C122" s="69">
        <v>24.83</v>
      </c>
      <c r="D122" s="36">
        <v>38.57</v>
      </c>
      <c r="E122" s="36">
        <v>29.3</v>
      </c>
      <c r="F122" s="36">
        <v>20.75</v>
      </c>
    </row>
    <row r="123" spans="1:6" ht="13.15" customHeight="1">
      <c r="A123" s="15" t="s">
        <v>1049</v>
      </c>
      <c r="B123" s="36">
        <v>11.47</v>
      </c>
      <c r="C123" s="69">
        <v>9.31</v>
      </c>
      <c r="D123" s="36">
        <v>6.49</v>
      </c>
      <c r="E123" s="36">
        <v>5.8</v>
      </c>
      <c r="F123" s="36">
        <v>7.67</v>
      </c>
    </row>
    <row r="124" spans="1:6" ht="13.15" customHeight="1">
      <c r="B124" s="36"/>
      <c r="C124" s="36"/>
      <c r="D124" s="36"/>
      <c r="E124" s="36"/>
      <c r="F124" s="36"/>
    </row>
    <row r="125" spans="1:6" ht="13.15" customHeight="1">
      <c r="A125" s="7" t="s">
        <v>1</v>
      </c>
      <c r="B125" s="34">
        <v>16.440000000000001</v>
      </c>
      <c r="C125" s="34">
        <v>14.67</v>
      </c>
      <c r="D125" s="34">
        <v>15.16</v>
      </c>
      <c r="E125" s="34">
        <v>11.5</v>
      </c>
      <c r="F125" s="34">
        <v>8.9</v>
      </c>
    </row>
    <row r="126" spans="1:6" ht="13.15" customHeight="1">
      <c r="A126" s="15" t="s">
        <v>1048</v>
      </c>
      <c r="B126" s="36">
        <v>32.79</v>
      </c>
      <c r="C126" s="36">
        <v>16.93</v>
      </c>
      <c r="D126" s="36">
        <v>48.36</v>
      </c>
      <c r="E126" s="36">
        <v>26.2</v>
      </c>
      <c r="F126" s="36">
        <v>21.11</v>
      </c>
    </row>
    <row r="127" spans="1:6" ht="13.15" customHeight="1">
      <c r="A127" s="15" t="s">
        <v>1049</v>
      </c>
      <c r="B127" s="36">
        <v>10.3</v>
      </c>
      <c r="C127" s="36">
        <v>13.85</v>
      </c>
      <c r="D127" s="36">
        <v>3.97</v>
      </c>
      <c r="E127" s="36">
        <v>5.6</v>
      </c>
      <c r="F127" s="36">
        <v>4.0199999999999996</v>
      </c>
    </row>
    <row r="128" spans="1:6" ht="13.15" customHeight="1">
      <c r="B128" s="36"/>
      <c r="C128" s="36"/>
      <c r="D128" s="36"/>
      <c r="E128" s="36"/>
      <c r="F128" s="36"/>
    </row>
    <row r="129" spans="1:6" ht="13.15" customHeight="1">
      <c r="A129" s="7" t="s">
        <v>12</v>
      </c>
      <c r="B129" s="34">
        <v>16.63</v>
      </c>
      <c r="C129" s="34">
        <v>13.75</v>
      </c>
      <c r="D129" s="34">
        <v>10.79</v>
      </c>
      <c r="E129" s="34">
        <v>11.1</v>
      </c>
      <c r="F129" s="34">
        <v>11.15</v>
      </c>
    </row>
    <row r="130" spans="1:6" ht="13.15" customHeight="1">
      <c r="A130" s="15" t="s">
        <v>1048</v>
      </c>
      <c r="B130" s="69">
        <v>27.46</v>
      </c>
      <c r="C130" s="69">
        <v>28.23</v>
      </c>
      <c r="D130" s="69">
        <v>25.9</v>
      </c>
      <c r="E130" s="36">
        <v>17.600000000000001</v>
      </c>
      <c r="F130" s="36">
        <v>11.86</v>
      </c>
    </row>
    <row r="131" spans="1:6" ht="13.15" customHeight="1">
      <c r="A131" s="15" t="s">
        <v>1049</v>
      </c>
      <c r="B131" s="36">
        <v>12.75</v>
      </c>
      <c r="C131" s="36">
        <v>8.7100000000000009</v>
      </c>
      <c r="D131" s="36">
        <v>6.59</v>
      </c>
      <c r="E131" s="36">
        <v>8.4</v>
      </c>
      <c r="F131" s="36">
        <v>10.81</v>
      </c>
    </row>
    <row r="132" spans="1:6" ht="13.15" customHeight="1">
      <c r="B132" s="36"/>
      <c r="C132" s="36"/>
      <c r="D132" s="36"/>
      <c r="E132" s="36"/>
      <c r="F132" s="36"/>
    </row>
    <row r="133" spans="1:6" ht="13.15" customHeight="1">
      <c r="A133" s="7" t="s">
        <v>21</v>
      </c>
      <c r="B133" s="34">
        <v>24.15</v>
      </c>
      <c r="C133" s="34">
        <v>12.19</v>
      </c>
      <c r="D133" s="34">
        <v>7.77</v>
      </c>
      <c r="E133" s="34">
        <v>12.7</v>
      </c>
      <c r="F133" s="34">
        <v>11.19</v>
      </c>
    </row>
    <row r="134" spans="1:6" ht="13.15" customHeight="1">
      <c r="A134" s="15" t="s">
        <v>1048</v>
      </c>
      <c r="B134" s="36">
        <v>32.56</v>
      </c>
      <c r="C134" s="36">
        <v>16.100000000000001</v>
      </c>
      <c r="D134" s="36">
        <v>20.399999999999999</v>
      </c>
      <c r="E134" s="36">
        <v>17.5</v>
      </c>
      <c r="F134" s="36">
        <v>12.47</v>
      </c>
    </row>
    <row r="135" spans="1:6" ht="13.15" customHeight="1">
      <c r="A135" s="15" t="s">
        <v>1049</v>
      </c>
      <c r="B135" s="69">
        <v>18.22</v>
      </c>
      <c r="C135" s="69">
        <v>9.82</v>
      </c>
      <c r="D135" s="69">
        <v>4.01</v>
      </c>
      <c r="E135" s="36">
        <v>5.2</v>
      </c>
      <c r="F135" s="36">
        <v>10.78</v>
      </c>
    </row>
    <row r="136" spans="1:6" ht="13.15" customHeight="1">
      <c r="B136" s="36"/>
      <c r="C136" s="36"/>
      <c r="D136" s="36"/>
      <c r="E136" s="36"/>
      <c r="F136" s="36"/>
    </row>
    <row r="137" spans="1:6" ht="13.15" customHeight="1">
      <c r="A137" s="7" t="s">
        <v>2</v>
      </c>
      <c r="B137" s="67">
        <v>11.73</v>
      </c>
      <c r="C137" s="67">
        <v>11.57</v>
      </c>
      <c r="D137" s="67">
        <v>8.9</v>
      </c>
      <c r="E137" s="34">
        <v>7.3</v>
      </c>
      <c r="F137" s="35">
        <v>5.21</v>
      </c>
    </row>
    <row r="138" spans="1:6" ht="13.15" customHeight="1">
      <c r="A138" s="15" t="s">
        <v>1048</v>
      </c>
      <c r="B138" s="69">
        <v>13.48</v>
      </c>
      <c r="C138" s="69">
        <v>24.5</v>
      </c>
      <c r="D138" s="69">
        <v>21.65</v>
      </c>
      <c r="E138" s="36">
        <v>21.2</v>
      </c>
      <c r="F138" s="37" t="s">
        <v>37</v>
      </c>
    </row>
    <row r="139" spans="1:6" ht="13.15" customHeight="1">
      <c r="A139" s="15" t="s">
        <v>1049</v>
      </c>
      <c r="B139" s="69">
        <v>11.32</v>
      </c>
      <c r="C139" s="69">
        <v>8.89</v>
      </c>
      <c r="D139" s="69">
        <v>7.19</v>
      </c>
      <c r="E139" s="36">
        <v>5.0999999999999996</v>
      </c>
      <c r="F139" s="37">
        <v>6.02</v>
      </c>
    </row>
    <row r="140" spans="1:6" ht="13.15" customHeight="1">
      <c r="B140" s="36"/>
      <c r="C140" s="36"/>
      <c r="D140" s="36"/>
      <c r="E140" s="36"/>
      <c r="F140" s="36"/>
    </row>
    <row r="141" spans="1:6" ht="13.15" customHeight="1">
      <c r="A141" s="7" t="s">
        <v>3</v>
      </c>
      <c r="B141" s="34">
        <v>11.2</v>
      </c>
      <c r="C141" s="34">
        <v>11.02</v>
      </c>
      <c r="D141" s="34">
        <v>8.39</v>
      </c>
      <c r="E141" s="34">
        <v>7.3</v>
      </c>
      <c r="F141" s="34">
        <v>7.74</v>
      </c>
    </row>
    <row r="142" spans="1:6" ht="13.15" customHeight="1">
      <c r="A142" s="15" t="s">
        <v>1048</v>
      </c>
      <c r="B142" s="69">
        <v>19.809999999999999</v>
      </c>
      <c r="C142" s="69">
        <v>46.51</v>
      </c>
      <c r="D142" s="69">
        <v>24.88</v>
      </c>
      <c r="E142" s="36">
        <v>27.3</v>
      </c>
      <c r="F142" s="36">
        <v>14.41</v>
      </c>
    </row>
    <row r="143" spans="1:6" ht="13.15" customHeight="1">
      <c r="A143" s="15" t="s">
        <v>1049</v>
      </c>
      <c r="B143" s="36">
        <v>10.17</v>
      </c>
      <c r="C143" s="36">
        <v>8.4700000000000006</v>
      </c>
      <c r="D143" s="36">
        <v>7.1</v>
      </c>
      <c r="E143" s="36">
        <v>5</v>
      </c>
      <c r="F143" s="36">
        <v>6.87</v>
      </c>
    </row>
    <row r="144" spans="1:6" ht="13.15" customHeight="1">
      <c r="B144" s="36"/>
      <c r="C144" s="36"/>
      <c r="D144" s="36"/>
      <c r="E144" s="36"/>
      <c r="F144" s="36"/>
    </row>
    <row r="145" spans="1:6" ht="13.15" customHeight="1">
      <c r="A145" s="7" t="s">
        <v>4</v>
      </c>
      <c r="B145" s="34">
        <v>17.850000000000001</v>
      </c>
      <c r="C145" s="34">
        <v>12.85</v>
      </c>
      <c r="D145" s="34">
        <v>14.59</v>
      </c>
      <c r="E145" s="34">
        <v>10.6</v>
      </c>
      <c r="F145" s="34">
        <v>7.56</v>
      </c>
    </row>
    <row r="146" spans="1:6" ht="13.15" customHeight="1">
      <c r="A146" s="15" t="s">
        <v>1048</v>
      </c>
      <c r="B146" s="36">
        <v>75.489999999999995</v>
      </c>
      <c r="C146" s="36">
        <v>44.86</v>
      </c>
      <c r="D146" s="36">
        <v>66.36</v>
      </c>
      <c r="E146" s="36">
        <v>46.8</v>
      </c>
      <c r="F146" s="36">
        <v>20.57</v>
      </c>
    </row>
    <row r="147" spans="1:6" ht="13.15" customHeight="1">
      <c r="A147" s="15" t="s">
        <v>1049</v>
      </c>
      <c r="B147" s="36">
        <v>7.49</v>
      </c>
      <c r="C147" s="36">
        <v>4.24</v>
      </c>
      <c r="D147" s="36">
        <v>6.1</v>
      </c>
      <c r="E147" s="36">
        <v>5.3</v>
      </c>
      <c r="F147" s="36">
        <v>5.49</v>
      </c>
    </row>
    <row r="148" spans="1:6" ht="13.15" customHeight="1">
      <c r="B148" s="36"/>
      <c r="C148" s="36"/>
      <c r="D148" s="36"/>
      <c r="E148" s="36"/>
      <c r="F148" s="36"/>
    </row>
    <row r="149" spans="1:6" ht="13.15" customHeight="1">
      <c r="A149" s="7" t="s">
        <v>5</v>
      </c>
      <c r="B149" s="1475">
        <v>13.52</v>
      </c>
      <c r="C149" s="34">
        <v>12.39</v>
      </c>
      <c r="D149" s="1475">
        <v>8.1999999999999993</v>
      </c>
      <c r="E149" s="34">
        <v>6.7</v>
      </c>
      <c r="F149" s="34">
        <v>7.44</v>
      </c>
    </row>
    <row r="150" spans="1:6" ht="13.15" customHeight="1">
      <c r="A150" s="15" t="s">
        <v>1048</v>
      </c>
      <c r="B150" s="1474">
        <v>21.44</v>
      </c>
      <c r="C150" s="36">
        <v>22.79</v>
      </c>
      <c r="D150" s="1474">
        <v>10.45</v>
      </c>
      <c r="E150" s="36">
        <v>14.9</v>
      </c>
      <c r="F150" s="36">
        <v>9.14</v>
      </c>
    </row>
    <row r="151" spans="1:6" ht="13.15" customHeight="1">
      <c r="A151" s="15" t="s">
        <v>1049</v>
      </c>
      <c r="B151" s="1474">
        <v>11.59</v>
      </c>
      <c r="C151" s="36">
        <v>10.210000000000001</v>
      </c>
      <c r="D151" s="1474">
        <v>7.78</v>
      </c>
      <c r="E151" s="36">
        <v>4.7</v>
      </c>
      <c r="F151" s="36">
        <v>7.01</v>
      </c>
    </row>
    <row r="152" spans="1:6" ht="13.15" customHeight="1">
      <c r="B152" s="36"/>
      <c r="C152" s="36"/>
      <c r="D152" s="36"/>
      <c r="E152" s="36"/>
      <c r="F152" s="34"/>
    </row>
    <row r="153" spans="1:6" ht="13.15" customHeight="1">
      <c r="A153" s="34" t="s">
        <v>156</v>
      </c>
      <c r="B153" s="34">
        <v>14.59</v>
      </c>
      <c r="C153" s="34">
        <v>22.89</v>
      </c>
      <c r="D153" s="34">
        <v>47.06</v>
      </c>
      <c r="E153" s="34">
        <v>36.1</v>
      </c>
      <c r="F153" s="34">
        <v>26.58</v>
      </c>
    </row>
    <row r="154" spans="1:6" ht="13.15" customHeight="1">
      <c r="A154" s="15" t="s">
        <v>1048</v>
      </c>
      <c r="B154" s="69">
        <v>14.63</v>
      </c>
      <c r="C154" s="69">
        <v>22.91</v>
      </c>
      <c r="D154" s="69">
        <v>47.11</v>
      </c>
      <c r="E154" s="36">
        <v>36.1</v>
      </c>
      <c r="F154" s="36">
        <v>26.58</v>
      </c>
    </row>
    <row r="155" spans="1:6" ht="13.15" customHeight="1">
      <c r="A155" s="15" t="s">
        <v>1049</v>
      </c>
      <c r="B155" s="69" t="s">
        <v>37</v>
      </c>
      <c r="C155" s="69" t="s">
        <v>37</v>
      </c>
      <c r="D155" s="69">
        <v>27.03</v>
      </c>
      <c r="E155" s="37" t="s">
        <v>37</v>
      </c>
      <c r="F155" s="37" t="s">
        <v>37</v>
      </c>
    </row>
    <row r="156" spans="1:6" ht="13.15" customHeight="1">
      <c r="B156" s="37"/>
      <c r="C156" s="37"/>
      <c r="D156" s="37"/>
      <c r="E156" s="37"/>
      <c r="F156" s="37"/>
    </row>
    <row r="157" spans="1:6" ht="13.15" customHeight="1">
      <c r="A157" s="34" t="s">
        <v>262</v>
      </c>
      <c r="B157" s="35">
        <v>25.64</v>
      </c>
      <c r="C157" s="35">
        <v>26.43</v>
      </c>
      <c r="D157" s="35">
        <v>55.55</v>
      </c>
      <c r="E157" s="35">
        <v>41.4</v>
      </c>
      <c r="F157" s="35">
        <v>30.64</v>
      </c>
    </row>
    <row r="158" spans="1:6" ht="13.15" customHeight="1">
      <c r="A158" s="15" t="s">
        <v>1048</v>
      </c>
      <c r="B158" s="37">
        <v>26.09</v>
      </c>
      <c r="C158" s="37">
        <v>26.86</v>
      </c>
      <c r="D158" s="37">
        <v>56.31</v>
      </c>
      <c r="E158" s="37">
        <v>41.4</v>
      </c>
      <c r="F158" s="37">
        <v>30.64</v>
      </c>
    </row>
    <row r="159" spans="1:6" ht="13.15" customHeight="1">
      <c r="A159" s="15" t="s">
        <v>1049</v>
      </c>
      <c r="B159" s="37" t="s">
        <v>37</v>
      </c>
      <c r="C159" s="37" t="s">
        <v>37</v>
      </c>
      <c r="D159" s="37" t="s">
        <v>37</v>
      </c>
      <c r="E159" s="37" t="s">
        <v>37</v>
      </c>
      <c r="F159" s="37" t="s">
        <v>37</v>
      </c>
    </row>
    <row r="160" spans="1:6">
      <c r="A160" s="154"/>
      <c r="B160" s="8"/>
      <c r="C160" s="8"/>
      <c r="D160" s="1476"/>
      <c r="E160" s="8"/>
      <c r="F160" s="1476"/>
    </row>
    <row r="163" spans="1:1">
      <c r="A163" s="1477"/>
    </row>
  </sheetData>
  <hyperlinks>
    <hyperlink ref="A1" location="Содержание!A1" display="Вернуться в СОДЕРЖАНИЕ" xr:uid="{8C53B895-A187-404B-8D7E-41FFE5517D8B}"/>
  </hyperlinks>
  <pageMargins left="0.78740157480314965" right="0.78740157480314965" top="0.78740157480314965" bottom="0.78740157480314965" header="0.51181102362204722" footer="0.62992125984251968"/>
  <pageSetup paperSize="9" firstPageNumber="178" orientation="portrait" useFirstPageNumber="1" r:id="rId1"/>
  <headerFooter alignWithMargins="0">
    <oddFooter>&amp;C&amp;"Times New Roman Cyr,обычный"&amp;9&amp;P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U173"/>
  <sheetViews>
    <sheetView zoomScale="110" zoomScaleNormal="110" zoomScaleSheetLayoutView="100" workbookViewId="0">
      <pane xSplit="1" ySplit="5" topLeftCell="B81" activePane="bottomRight" state="frozen"/>
      <selection activeCell="P15" sqref="P15"/>
      <selection pane="topRight" activeCell="P15" sqref="P15"/>
      <selection pane="bottomLeft" activeCell="P15" sqref="P15"/>
      <selection pane="bottomRight" activeCell="H102" sqref="H102"/>
    </sheetView>
  </sheetViews>
  <sheetFormatPr defaultRowHeight="12.75"/>
  <cols>
    <col min="1" max="1" width="23.5703125" style="11" customWidth="1"/>
    <col min="2" max="7" width="10.7109375" customWidth="1"/>
    <col min="8" max="8" width="20" style="11" customWidth="1"/>
    <col min="9" max="10" width="7.85546875" customWidth="1"/>
    <col min="11" max="11" width="7.28515625" customWidth="1"/>
    <col min="12" max="13" width="7.85546875" customWidth="1"/>
    <col min="14" max="14" width="7.42578125" customWidth="1"/>
    <col min="15" max="16" width="7.85546875" customWidth="1"/>
    <col min="17" max="17" width="7.140625" customWidth="1"/>
    <col min="18" max="19" width="16.7109375" customWidth="1"/>
    <col min="20" max="20" width="3.85546875" customWidth="1"/>
    <col min="21" max="21" width="9.140625" customWidth="1"/>
    <col min="209" max="209" width="20.5703125" customWidth="1"/>
    <col min="210" max="212" width="10.28515625" customWidth="1"/>
    <col min="213" max="215" width="10.42578125" customWidth="1"/>
    <col min="216" max="216" width="19.42578125" customWidth="1"/>
    <col min="217" max="217" width="6.85546875" customWidth="1"/>
    <col min="218" max="218" width="8.140625" customWidth="1"/>
    <col min="219" max="219" width="7" customWidth="1"/>
    <col min="220" max="220" width="7.5703125" customWidth="1"/>
    <col min="221" max="221" width="9" customWidth="1"/>
    <col min="222" max="222" width="7.85546875" customWidth="1"/>
    <col min="223" max="223" width="7.5703125" customWidth="1"/>
    <col min="224" max="224" width="8.5703125" customWidth="1"/>
    <col min="225" max="225" width="7.28515625" customWidth="1"/>
    <col min="226" max="273" width="0" hidden="1" customWidth="1"/>
    <col min="465" max="465" width="20.5703125" customWidth="1"/>
    <col min="466" max="468" width="10.28515625" customWidth="1"/>
    <col min="469" max="471" width="10.42578125" customWidth="1"/>
    <col min="472" max="472" width="19.42578125" customWidth="1"/>
    <col min="473" max="473" width="6.85546875" customWidth="1"/>
    <col min="474" max="474" width="8.140625" customWidth="1"/>
    <col min="475" max="475" width="7" customWidth="1"/>
    <col min="476" max="476" width="7.5703125" customWidth="1"/>
    <col min="477" max="477" width="9" customWidth="1"/>
    <col min="478" max="478" width="7.85546875" customWidth="1"/>
    <col min="479" max="479" width="7.5703125" customWidth="1"/>
    <col min="480" max="480" width="8.5703125" customWidth="1"/>
    <col min="481" max="481" width="7.28515625" customWidth="1"/>
    <col min="482" max="529" width="0" hidden="1" customWidth="1"/>
    <col min="721" max="721" width="20.5703125" customWidth="1"/>
    <col min="722" max="724" width="10.28515625" customWidth="1"/>
    <col min="725" max="727" width="10.42578125" customWidth="1"/>
    <col min="728" max="728" width="19.42578125" customWidth="1"/>
    <col min="729" max="729" width="6.85546875" customWidth="1"/>
    <col min="730" max="730" width="8.140625" customWidth="1"/>
    <col min="731" max="731" width="7" customWidth="1"/>
    <col min="732" max="732" width="7.5703125" customWidth="1"/>
    <col min="733" max="733" width="9" customWidth="1"/>
    <col min="734" max="734" width="7.85546875" customWidth="1"/>
    <col min="735" max="735" width="7.5703125" customWidth="1"/>
    <col min="736" max="736" width="8.5703125" customWidth="1"/>
    <col min="737" max="737" width="7.28515625" customWidth="1"/>
    <col min="738" max="785" width="0" hidden="1" customWidth="1"/>
    <col min="977" max="977" width="20.5703125" customWidth="1"/>
    <col min="978" max="980" width="10.28515625" customWidth="1"/>
    <col min="981" max="983" width="10.42578125" customWidth="1"/>
    <col min="984" max="984" width="19.42578125" customWidth="1"/>
    <col min="985" max="985" width="6.85546875" customWidth="1"/>
    <col min="986" max="986" width="8.140625" customWidth="1"/>
    <col min="987" max="987" width="7" customWidth="1"/>
    <col min="988" max="988" width="7.5703125" customWidth="1"/>
    <col min="989" max="989" width="9" customWidth="1"/>
    <col min="990" max="990" width="7.85546875" customWidth="1"/>
    <col min="991" max="991" width="7.5703125" customWidth="1"/>
    <col min="992" max="992" width="8.5703125" customWidth="1"/>
    <col min="993" max="993" width="7.28515625" customWidth="1"/>
    <col min="994" max="1041" width="0" hidden="1" customWidth="1"/>
    <col min="1233" max="1233" width="20.5703125" customWidth="1"/>
    <col min="1234" max="1236" width="10.28515625" customWidth="1"/>
    <col min="1237" max="1239" width="10.42578125" customWidth="1"/>
    <col min="1240" max="1240" width="19.42578125" customWidth="1"/>
    <col min="1241" max="1241" width="6.85546875" customWidth="1"/>
    <col min="1242" max="1242" width="8.140625" customWidth="1"/>
    <col min="1243" max="1243" width="7" customWidth="1"/>
    <col min="1244" max="1244" width="7.5703125" customWidth="1"/>
    <col min="1245" max="1245" width="9" customWidth="1"/>
    <col min="1246" max="1246" width="7.85546875" customWidth="1"/>
    <col min="1247" max="1247" width="7.5703125" customWidth="1"/>
    <col min="1248" max="1248" width="8.5703125" customWidth="1"/>
    <col min="1249" max="1249" width="7.28515625" customWidth="1"/>
    <col min="1250" max="1297" width="0" hidden="1" customWidth="1"/>
    <col min="1489" max="1489" width="20.5703125" customWidth="1"/>
    <col min="1490" max="1492" width="10.28515625" customWidth="1"/>
    <col min="1493" max="1495" width="10.42578125" customWidth="1"/>
    <col min="1496" max="1496" width="19.42578125" customWidth="1"/>
    <col min="1497" max="1497" width="6.85546875" customWidth="1"/>
    <col min="1498" max="1498" width="8.140625" customWidth="1"/>
    <col min="1499" max="1499" width="7" customWidth="1"/>
    <col min="1500" max="1500" width="7.5703125" customWidth="1"/>
    <col min="1501" max="1501" width="9" customWidth="1"/>
    <col min="1502" max="1502" width="7.85546875" customWidth="1"/>
    <col min="1503" max="1503" width="7.5703125" customWidth="1"/>
    <col min="1504" max="1504" width="8.5703125" customWidth="1"/>
    <col min="1505" max="1505" width="7.28515625" customWidth="1"/>
    <col min="1506" max="1553" width="0" hidden="1" customWidth="1"/>
    <col min="1745" max="1745" width="20.5703125" customWidth="1"/>
    <col min="1746" max="1748" width="10.28515625" customWidth="1"/>
    <col min="1749" max="1751" width="10.42578125" customWidth="1"/>
    <col min="1752" max="1752" width="19.42578125" customWidth="1"/>
    <col min="1753" max="1753" width="6.85546875" customWidth="1"/>
    <col min="1754" max="1754" width="8.140625" customWidth="1"/>
    <col min="1755" max="1755" width="7" customWidth="1"/>
    <col min="1756" max="1756" width="7.5703125" customWidth="1"/>
    <col min="1757" max="1757" width="9" customWidth="1"/>
    <col min="1758" max="1758" width="7.85546875" customWidth="1"/>
    <col min="1759" max="1759" width="7.5703125" customWidth="1"/>
    <col min="1760" max="1760" width="8.5703125" customWidth="1"/>
    <col min="1761" max="1761" width="7.28515625" customWidth="1"/>
    <col min="1762" max="1809" width="0" hidden="1" customWidth="1"/>
    <col min="2001" max="2001" width="20.5703125" customWidth="1"/>
    <col min="2002" max="2004" width="10.28515625" customWidth="1"/>
    <col min="2005" max="2007" width="10.42578125" customWidth="1"/>
    <col min="2008" max="2008" width="19.42578125" customWidth="1"/>
    <col min="2009" max="2009" width="6.85546875" customWidth="1"/>
    <col min="2010" max="2010" width="8.140625" customWidth="1"/>
    <col min="2011" max="2011" width="7" customWidth="1"/>
    <col min="2012" max="2012" width="7.5703125" customWidth="1"/>
    <col min="2013" max="2013" width="9" customWidth="1"/>
    <col min="2014" max="2014" width="7.85546875" customWidth="1"/>
    <col min="2015" max="2015" width="7.5703125" customWidth="1"/>
    <col min="2016" max="2016" width="8.5703125" customWidth="1"/>
    <col min="2017" max="2017" width="7.28515625" customWidth="1"/>
    <col min="2018" max="2065" width="0" hidden="1" customWidth="1"/>
    <col min="2257" max="2257" width="20.5703125" customWidth="1"/>
    <col min="2258" max="2260" width="10.28515625" customWidth="1"/>
    <col min="2261" max="2263" width="10.42578125" customWidth="1"/>
    <col min="2264" max="2264" width="19.42578125" customWidth="1"/>
    <col min="2265" max="2265" width="6.85546875" customWidth="1"/>
    <col min="2266" max="2266" width="8.140625" customWidth="1"/>
    <col min="2267" max="2267" width="7" customWidth="1"/>
    <col min="2268" max="2268" width="7.5703125" customWidth="1"/>
    <col min="2269" max="2269" width="9" customWidth="1"/>
    <col min="2270" max="2270" width="7.85546875" customWidth="1"/>
    <col min="2271" max="2271" width="7.5703125" customWidth="1"/>
    <col min="2272" max="2272" width="8.5703125" customWidth="1"/>
    <col min="2273" max="2273" width="7.28515625" customWidth="1"/>
    <col min="2274" max="2321" width="0" hidden="1" customWidth="1"/>
    <col min="2513" max="2513" width="20.5703125" customWidth="1"/>
    <col min="2514" max="2516" width="10.28515625" customWidth="1"/>
    <col min="2517" max="2519" width="10.42578125" customWidth="1"/>
    <col min="2520" max="2520" width="19.42578125" customWidth="1"/>
    <col min="2521" max="2521" width="6.85546875" customWidth="1"/>
    <col min="2522" max="2522" width="8.140625" customWidth="1"/>
    <col min="2523" max="2523" width="7" customWidth="1"/>
    <col min="2524" max="2524" width="7.5703125" customWidth="1"/>
    <col min="2525" max="2525" width="9" customWidth="1"/>
    <col min="2526" max="2526" width="7.85546875" customWidth="1"/>
    <col min="2527" max="2527" width="7.5703125" customWidth="1"/>
    <col min="2528" max="2528" width="8.5703125" customWidth="1"/>
    <col min="2529" max="2529" width="7.28515625" customWidth="1"/>
    <col min="2530" max="2577" width="0" hidden="1" customWidth="1"/>
    <col min="2769" max="2769" width="20.5703125" customWidth="1"/>
    <col min="2770" max="2772" width="10.28515625" customWidth="1"/>
    <col min="2773" max="2775" width="10.42578125" customWidth="1"/>
    <col min="2776" max="2776" width="19.42578125" customWidth="1"/>
    <col min="2777" max="2777" width="6.85546875" customWidth="1"/>
    <col min="2778" max="2778" width="8.140625" customWidth="1"/>
    <col min="2779" max="2779" width="7" customWidth="1"/>
    <col min="2780" max="2780" width="7.5703125" customWidth="1"/>
    <col min="2781" max="2781" width="9" customWidth="1"/>
    <col min="2782" max="2782" width="7.85546875" customWidth="1"/>
    <col min="2783" max="2783" width="7.5703125" customWidth="1"/>
    <col min="2784" max="2784" width="8.5703125" customWidth="1"/>
    <col min="2785" max="2785" width="7.28515625" customWidth="1"/>
    <col min="2786" max="2833" width="0" hidden="1" customWidth="1"/>
    <col min="3025" max="3025" width="20.5703125" customWidth="1"/>
    <col min="3026" max="3028" width="10.28515625" customWidth="1"/>
    <col min="3029" max="3031" width="10.42578125" customWidth="1"/>
    <col min="3032" max="3032" width="19.42578125" customWidth="1"/>
    <col min="3033" max="3033" width="6.85546875" customWidth="1"/>
    <col min="3034" max="3034" width="8.140625" customWidth="1"/>
    <col min="3035" max="3035" width="7" customWidth="1"/>
    <col min="3036" max="3036" width="7.5703125" customWidth="1"/>
    <col min="3037" max="3037" width="9" customWidth="1"/>
    <col min="3038" max="3038" width="7.85546875" customWidth="1"/>
    <col min="3039" max="3039" width="7.5703125" customWidth="1"/>
    <col min="3040" max="3040" width="8.5703125" customWidth="1"/>
    <col min="3041" max="3041" width="7.28515625" customWidth="1"/>
    <col min="3042" max="3089" width="0" hidden="1" customWidth="1"/>
    <col min="3281" max="3281" width="20.5703125" customWidth="1"/>
    <col min="3282" max="3284" width="10.28515625" customWidth="1"/>
    <col min="3285" max="3287" width="10.42578125" customWidth="1"/>
    <col min="3288" max="3288" width="19.42578125" customWidth="1"/>
    <col min="3289" max="3289" width="6.85546875" customWidth="1"/>
    <col min="3290" max="3290" width="8.140625" customWidth="1"/>
    <col min="3291" max="3291" width="7" customWidth="1"/>
    <col min="3292" max="3292" width="7.5703125" customWidth="1"/>
    <col min="3293" max="3293" width="9" customWidth="1"/>
    <col min="3294" max="3294" width="7.85546875" customWidth="1"/>
    <col min="3295" max="3295" width="7.5703125" customWidth="1"/>
    <col min="3296" max="3296" width="8.5703125" customWidth="1"/>
    <col min="3297" max="3297" width="7.28515625" customWidth="1"/>
    <col min="3298" max="3345" width="0" hidden="1" customWidth="1"/>
    <col min="3537" max="3537" width="20.5703125" customWidth="1"/>
    <col min="3538" max="3540" width="10.28515625" customWidth="1"/>
    <col min="3541" max="3543" width="10.42578125" customWidth="1"/>
    <col min="3544" max="3544" width="19.42578125" customWidth="1"/>
    <col min="3545" max="3545" width="6.85546875" customWidth="1"/>
    <col min="3546" max="3546" width="8.140625" customWidth="1"/>
    <col min="3547" max="3547" width="7" customWidth="1"/>
    <col min="3548" max="3548" width="7.5703125" customWidth="1"/>
    <col min="3549" max="3549" width="9" customWidth="1"/>
    <col min="3550" max="3550" width="7.85546875" customWidth="1"/>
    <col min="3551" max="3551" width="7.5703125" customWidth="1"/>
    <col min="3552" max="3552" width="8.5703125" customWidth="1"/>
    <col min="3553" max="3553" width="7.28515625" customWidth="1"/>
    <col min="3554" max="3601" width="0" hidden="1" customWidth="1"/>
    <col min="3793" max="3793" width="20.5703125" customWidth="1"/>
    <col min="3794" max="3796" width="10.28515625" customWidth="1"/>
    <col min="3797" max="3799" width="10.42578125" customWidth="1"/>
    <col min="3800" max="3800" width="19.42578125" customWidth="1"/>
    <col min="3801" max="3801" width="6.85546875" customWidth="1"/>
    <col min="3802" max="3802" width="8.140625" customWidth="1"/>
    <col min="3803" max="3803" width="7" customWidth="1"/>
    <col min="3804" max="3804" width="7.5703125" customWidth="1"/>
    <col min="3805" max="3805" width="9" customWidth="1"/>
    <col min="3806" max="3806" width="7.85546875" customWidth="1"/>
    <col min="3807" max="3807" width="7.5703125" customWidth="1"/>
    <col min="3808" max="3808" width="8.5703125" customWidth="1"/>
    <col min="3809" max="3809" width="7.28515625" customWidth="1"/>
    <col min="3810" max="3857" width="0" hidden="1" customWidth="1"/>
    <col min="4049" max="4049" width="20.5703125" customWidth="1"/>
    <col min="4050" max="4052" width="10.28515625" customWidth="1"/>
    <col min="4053" max="4055" width="10.42578125" customWidth="1"/>
    <col min="4056" max="4056" width="19.42578125" customWidth="1"/>
    <col min="4057" max="4057" width="6.85546875" customWidth="1"/>
    <col min="4058" max="4058" width="8.140625" customWidth="1"/>
    <col min="4059" max="4059" width="7" customWidth="1"/>
    <col min="4060" max="4060" width="7.5703125" customWidth="1"/>
    <col min="4061" max="4061" width="9" customWidth="1"/>
    <col min="4062" max="4062" width="7.85546875" customWidth="1"/>
    <col min="4063" max="4063" width="7.5703125" customWidth="1"/>
    <col min="4064" max="4064" width="8.5703125" customWidth="1"/>
    <col min="4065" max="4065" width="7.28515625" customWidth="1"/>
    <col min="4066" max="4113" width="0" hidden="1" customWidth="1"/>
    <col min="4305" max="4305" width="20.5703125" customWidth="1"/>
    <col min="4306" max="4308" width="10.28515625" customWidth="1"/>
    <col min="4309" max="4311" width="10.42578125" customWidth="1"/>
    <col min="4312" max="4312" width="19.42578125" customWidth="1"/>
    <col min="4313" max="4313" width="6.85546875" customWidth="1"/>
    <col min="4314" max="4314" width="8.140625" customWidth="1"/>
    <col min="4315" max="4315" width="7" customWidth="1"/>
    <col min="4316" max="4316" width="7.5703125" customWidth="1"/>
    <col min="4317" max="4317" width="9" customWidth="1"/>
    <col min="4318" max="4318" width="7.85546875" customWidth="1"/>
    <col min="4319" max="4319" width="7.5703125" customWidth="1"/>
    <col min="4320" max="4320" width="8.5703125" customWidth="1"/>
    <col min="4321" max="4321" width="7.28515625" customWidth="1"/>
    <col min="4322" max="4369" width="0" hidden="1" customWidth="1"/>
    <col min="4561" max="4561" width="20.5703125" customWidth="1"/>
    <col min="4562" max="4564" width="10.28515625" customWidth="1"/>
    <col min="4565" max="4567" width="10.42578125" customWidth="1"/>
    <col min="4568" max="4568" width="19.42578125" customWidth="1"/>
    <col min="4569" max="4569" width="6.85546875" customWidth="1"/>
    <col min="4570" max="4570" width="8.140625" customWidth="1"/>
    <col min="4571" max="4571" width="7" customWidth="1"/>
    <col min="4572" max="4572" width="7.5703125" customWidth="1"/>
    <col min="4573" max="4573" width="9" customWidth="1"/>
    <col min="4574" max="4574" width="7.85546875" customWidth="1"/>
    <col min="4575" max="4575" width="7.5703125" customWidth="1"/>
    <col min="4576" max="4576" width="8.5703125" customWidth="1"/>
    <col min="4577" max="4577" width="7.28515625" customWidth="1"/>
    <col min="4578" max="4625" width="0" hidden="1" customWidth="1"/>
    <col min="4817" max="4817" width="20.5703125" customWidth="1"/>
    <col min="4818" max="4820" width="10.28515625" customWidth="1"/>
    <col min="4821" max="4823" width="10.42578125" customWidth="1"/>
    <col min="4824" max="4824" width="19.42578125" customWidth="1"/>
    <col min="4825" max="4825" width="6.85546875" customWidth="1"/>
    <col min="4826" max="4826" width="8.140625" customWidth="1"/>
    <col min="4827" max="4827" width="7" customWidth="1"/>
    <col min="4828" max="4828" width="7.5703125" customWidth="1"/>
    <col min="4829" max="4829" width="9" customWidth="1"/>
    <col min="4830" max="4830" width="7.85546875" customWidth="1"/>
    <col min="4831" max="4831" width="7.5703125" customWidth="1"/>
    <col min="4832" max="4832" width="8.5703125" customWidth="1"/>
    <col min="4833" max="4833" width="7.28515625" customWidth="1"/>
    <col min="4834" max="4881" width="0" hidden="1" customWidth="1"/>
    <col min="5073" max="5073" width="20.5703125" customWidth="1"/>
    <col min="5074" max="5076" width="10.28515625" customWidth="1"/>
    <col min="5077" max="5079" width="10.42578125" customWidth="1"/>
    <col min="5080" max="5080" width="19.42578125" customWidth="1"/>
    <col min="5081" max="5081" width="6.85546875" customWidth="1"/>
    <col min="5082" max="5082" width="8.140625" customWidth="1"/>
    <col min="5083" max="5083" width="7" customWidth="1"/>
    <col min="5084" max="5084" width="7.5703125" customWidth="1"/>
    <col min="5085" max="5085" width="9" customWidth="1"/>
    <col min="5086" max="5086" width="7.85546875" customWidth="1"/>
    <col min="5087" max="5087" width="7.5703125" customWidth="1"/>
    <col min="5088" max="5088" width="8.5703125" customWidth="1"/>
    <col min="5089" max="5089" width="7.28515625" customWidth="1"/>
    <col min="5090" max="5137" width="0" hidden="1" customWidth="1"/>
    <col min="5329" max="5329" width="20.5703125" customWidth="1"/>
    <col min="5330" max="5332" width="10.28515625" customWidth="1"/>
    <col min="5333" max="5335" width="10.42578125" customWidth="1"/>
    <col min="5336" max="5336" width="19.42578125" customWidth="1"/>
    <col min="5337" max="5337" width="6.85546875" customWidth="1"/>
    <col min="5338" max="5338" width="8.140625" customWidth="1"/>
    <col min="5339" max="5339" width="7" customWidth="1"/>
    <col min="5340" max="5340" width="7.5703125" customWidth="1"/>
    <col min="5341" max="5341" width="9" customWidth="1"/>
    <col min="5342" max="5342" width="7.85546875" customWidth="1"/>
    <col min="5343" max="5343" width="7.5703125" customWidth="1"/>
    <col min="5344" max="5344" width="8.5703125" customWidth="1"/>
    <col min="5345" max="5345" width="7.28515625" customWidth="1"/>
    <col min="5346" max="5393" width="0" hidden="1" customWidth="1"/>
    <col min="5585" max="5585" width="20.5703125" customWidth="1"/>
    <col min="5586" max="5588" width="10.28515625" customWidth="1"/>
    <col min="5589" max="5591" width="10.42578125" customWidth="1"/>
    <col min="5592" max="5592" width="19.42578125" customWidth="1"/>
    <col min="5593" max="5593" width="6.85546875" customWidth="1"/>
    <col min="5594" max="5594" width="8.140625" customWidth="1"/>
    <col min="5595" max="5595" width="7" customWidth="1"/>
    <col min="5596" max="5596" width="7.5703125" customWidth="1"/>
    <col min="5597" max="5597" width="9" customWidth="1"/>
    <col min="5598" max="5598" width="7.85546875" customWidth="1"/>
    <col min="5599" max="5599" width="7.5703125" customWidth="1"/>
    <col min="5600" max="5600" width="8.5703125" customWidth="1"/>
    <col min="5601" max="5601" width="7.28515625" customWidth="1"/>
    <col min="5602" max="5649" width="0" hidden="1" customWidth="1"/>
    <col min="5841" max="5841" width="20.5703125" customWidth="1"/>
    <col min="5842" max="5844" width="10.28515625" customWidth="1"/>
    <col min="5845" max="5847" width="10.42578125" customWidth="1"/>
    <col min="5848" max="5848" width="19.42578125" customWidth="1"/>
    <col min="5849" max="5849" width="6.85546875" customWidth="1"/>
    <col min="5850" max="5850" width="8.140625" customWidth="1"/>
    <col min="5851" max="5851" width="7" customWidth="1"/>
    <col min="5852" max="5852" width="7.5703125" customWidth="1"/>
    <col min="5853" max="5853" width="9" customWidth="1"/>
    <col min="5854" max="5854" width="7.85546875" customWidth="1"/>
    <col min="5855" max="5855" width="7.5703125" customWidth="1"/>
    <col min="5856" max="5856" width="8.5703125" customWidth="1"/>
    <col min="5857" max="5857" width="7.28515625" customWidth="1"/>
    <col min="5858" max="5905" width="0" hidden="1" customWidth="1"/>
    <col min="6097" max="6097" width="20.5703125" customWidth="1"/>
    <col min="6098" max="6100" width="10.28515625" customWidth="1"/>
    <col min="6101" max="6103" width="10.42578125" customWidth="1"/>
    <col min="6104" max="6104" width="19.42578125" customWidth="1"/>
    <col min="6105" max="6105" width="6.85546875" customWidth="1"/>
    <col min="6106" max="6106" width="8.140625" customWidth="1"/>
    <col min="6107" max="6107" width="7" customWidth="1"/>
    <col min="6108" max="6108" width="7.5703125" customWidth="1"/>
    <col min="6109" max="6109" width="9" customWidth="1"/>
    <col min="6110" max="6110" width="7.85546875" customWidth="1"/>
    <col min="6111" max="6111" width="7.5703125" customWidth="1"/>
    <col min="6112" max="6112" width="8.5703125" customWidth="1"/>
    <col min="6113" max="6113" width="7.28515625" customWidth="1"/>
    <col min="6114" max="6161" width="0" hidden="1" customWidth="1"/>
    <col min="6353" max="6353" width="20.5703125" customWidth="1"/>
    <col min="6354" max="6356" width="10.28515625" customWidth="1"/>
    <col min="6357" max="6359" width="10.42578125" customWidth="1"/>
    <col min="6360" max="6360" width="19.42578125" customWidth="1"/>
    <col min="6361" max="6361" width="6.85546875" customWidth="1"/>
    <col min="6362" max="6362" width="8.140625" customWidth="1"/>
    <col min="6363" max="6363" width="7" customWidth="1"/>
    <col min="6364" max="6364" width="7.5703125" customWidth="1"/>
    <col min="6365" max="6365" width="9" customWidth="1"/>
    <col min="6366" max="6366" width="7.85546875" customWidth="1"/>
    <col min="6367" max="6367" width="7.5703125" customWidth="1"/>
    <col min="6368" max="6368" width="8.5703125" customWidth="1"/>
    <col min="6369" max="6369" width="7.28515625" customWidth="1"/>
    <col min="6370" max="6417" width="0" hidden="1" customWidth="1"/>
    <col min="6609" max="6609" width="20.5703125" customWidth="1"/>
    <col min="6610" max="6612" width="10.28515625" customWidth="1"/>
    <col min="6613" max="6615" width="10.42578125" customWidth="1"/>
    <col min="6616" max="6616" width="19.42578125" customWidth="1"/>
    <col min="6617" max="6617" width="6.85546875" customWidth="1"/>
    <col min="6618" max="6618" width="8.140625" customWidth="1"/>
    <col min="6619" max="6619" width="7" customWidth="1"/>
    <col min="6620" max="6620" width="7.5703125" customWidth="1"/>
    <col min="6621" max="6621" width="9" customWidth="1"/>
    <col min="6622" max="6622" width="7.85546875" customWidth="1"/>
    <col min="6623" max="6623" width="7.5703125" customWidth="1"/>
    <col min="6624" max="6624" width="8.5703125" customWidth="1"/>
    <col min="6625" max="6625" width="7.28515625" customWidth="1"/>
    <col min="6626" max="6673" width="0" hidden="1" customWidth="1"/>
    <col min="6865" max="6865" width="20.5703125" customWidth="1"/>
    <col min="6866" max="6868" width="10.28515625" customWidth="1"/>
    <col min="6869" max="6871" width="10.42578125" customWidth="1"/>
    <col min="6872" max="6872" width="19.42578125" customWidth="1"/>
    <col min="6873" max="6873" width="6.85546875" customWidth="1"/>
    <col min="6874" max="6874" width="8.140625" customWidth="1"/>
    <col min="6875" max="6875" width="7" customWidth="1"/>
    <col min="6876" max="6876" width="7.5703125" customWidth="1"/>
    <col min="6877" max="6877" width="9" customWidth="1"/>
    <col min="6878" max="6878" width="7.85546875" customWidth="1"/>
    <col min="6879" max="6879" width="7.5703125" customWidth="1"/>
    <col min="6880" max="6880" width="8.5703125" customWidth="1"/>
    <col min="6881" max="6881" width="7.28515625" customWidth="1"/>
    <col min="6882" max="6929" width="0" hidden="1" customWidth="1"/>
    <col min="7121" max="7121" width="20.5703125" customWidth="1"/>
    <col min="7122" max="7124" width="10.28515625" customWidth="1"/>
    <col min="7125" max="7127" width="10.42578125" customWidth="1"/>
    <col min="7128" max="7128" width="19.42578125" customWidth="1"/>
    <col min="7129" max="7129" width="6.85546875" customWidth="1"/>
    <col min="7130" max="7130" width="8.140625" customWidth="1"/>
    <col min="7131" max="7131" width="7" customWidth="1"/>
    <col min="7132" max="7132" width="7.5703125" customWidth="1"/>
    <col min="7133" max="7133" width="9" customWidth="1"/>
    <col min="7134" max="7134" width="7.85546875" customWidth="1"/>
    <col min="7135" max="7135" width="7.5703125" customWidth="1"/>
    <col min="7136" max="7136" width="8.5703125" customWidth="1"/>
    <col min="7137" max="7137" width="7.28515625" customWidth="1"/>
    <col min="7138" max="7185" width="0" hidden="1" customWidth="1"/>
    <col min="7377" max="7377" width="20.5703125" customWidth="1"/>
    <col min="7378" max="7380" width="10.28515625" customWidth="1"/>
    <col min="7381" max="7383" width="10.42578125" customWidth="1"/>
    <col min="7384" max="7384" width="19.42578125" customWidth="1"/>
    <col min="7385" max="7385" width="6.85546875" customWidth="1"/>
    <col min="7386" max="7386" width="8.140625" customWidth="1"/>
    <col min="7387" max="7387" width="7" customWidth="1"/>
    <col min="7388" max="7388" width="7.5703125" customWidth="1"/>
    <col min="7389" max="7389" width="9" customWidth="1"/>
    <col min="7390" max="7390" width="7.85546875" customWidth="1"/>
    <col min="7391" max="7391" width="7.5703125" customWidth="1"/>
    <col min="7392" max="7392" width="8.5703125" customWidth="1"/>
    <col min="7393" max="7393" width="7.28515625" customWidth="1"/>
    <col min="7394" max="7441" width="0" hidden="1" customWidth="1"/>
    <col min="7633" max="7633" width="20.5703125" customWidth="1"/>
    <col min="7634" max="7636" width="10.28515625" customWidth="1"/>
    <col min="7637" max="7639" width="10.42578125" customWidth="1"/>
    <col min="7640" max="7640" width="19.42578125" customWidth="1"/>
    <col min="7641" max="7641" width="6.85546875" customWidth="1"/>
    <col min="7642" max="7642" width="8.140625" customWidth="1"/>
    <col min="7643" max="7643" width="7" customWidth="1"/>
    <col min="7644" max="7644" width="7.5703125" customWidth="1"/>
    <col min="7645" max="7645" width="9" customWidth="1"/>
    <col min="7646" max="7646" width="7.85546875" customWidth="1"/>
    <col min="7647" max="7647" width="7.5703125" customWidth="1"/>
    <col min="7648" max="7648" width="8.5703125" customWidth="1"/>
    <col min="7649" max="7649" width="7.28515625" customWidth="1"/>
    <col min="7650" max="7697" width="0" hidden="1" customWidth="1"/>
    <col min="7889" max="7889" width="20.5703125" customWidth="1"/>
    <col min="7890" max="7892" width="10.28515625" customWidth="1"/>
    <col min="7893" max="7895" width="10.42578125" customWidth="1"/>
    <col min="7896" max="7896" width="19.42578125" customWidth="1"/>
    <col min="7897" max="7897" width="6.85546875" customWidth="1"/>
    <col min="7898" max="7898" width="8.140625" customWidth="1"/>
    <col min="7899" max="7899" width="7" customWidth="1"/>
    <col min="7900" max="7900" width="7.5703125" customWidth="1"/>
    <col min="7901" max="7901" width="9" customWidth="1"/>
    <col min="7902" max="7902" width="7.85546875" customWidth="1"/>
    <col min="7903" max="7903" width="7.5703125" customWidth="1"/>
    <col min="7904" max="7904" width="8.5703125" customWidth="1"/>
    <col min="7905" max="7905" width="7.28515625" customWidth="1"/>
    <col min="7906" max="7953" width="0" hidden="1" customWidth="1"/>
    <col min="8145" max="8145" width="20.5703125" customWidth="1"/>
    <col min="8146" max="8148" width="10.28515625" customWidth="1"/>
    <col min="8149" max="8151" width="10.42578125" customWidth="1"/>
    <col min="8152" max="8152" width="19.42578125" customWidth="1"/>
    <col min="8153" max="8153" width="6.85546875" customWidth="1"/>
    <col min="8154" max="8154" width="8.140625" customWidth="1"/>
    <col min="8155" max="8155" width="7" customWidth="1"/>
    <col min="8156" max="8156" width="7.5703125" customWidth="1"/>
    <col min="8157" max="8157" width="9" customWidth="1"/>
    <col min="8158" max="8158" width="7.85546875" customWidth="1"/>
    <col min="8159" max="8159" width="7.5703125" customWidth="1"/>
    <col min="8160" max="8160" width="8.5703125" customWidth="1"/>
    <col min="8161" max="8161" width="7.28515625" customWidth="1"/>
    <col min="8162" max="8209" width="0" hidden="1" customWidth="1"/>
    <col min="8401" max="8401" width="20.5703125" customWidth="1"/>
    <col min="8402" max="8404" width="10.28515625" customWidth="1"/>
    <col min="8405" max="8407" width="10.42578125" customWidth="1"/>
    <col min="8408" max="8408" width="19.42578125" customWidth="1"/>
    <col min="8409" max="8409" width="6.85546875" customWidth="1"/>
    <col min="8410" max="8410" width="8.140625" customWidth="1"/>
    <col min="8411" max="8411" width="7" customWidth="1"/>
    <col min="8412" max="8412" width="7.5703125" customWidth="1"/>
    <col min="8413" max="8413" width="9" customWidth="1"/>
    <col min="8414" max="8414" width="7.85546875" customWidth="1"/>
    <col min="8415" max="8415" width="7.5703125" customWidth="1"/>
    <col min="8416" max="8416" width="8.5703125" customWidth="1"/>
    <col min="8417" max="8417" width="7.28515625" customWidth="1"/>
    <col min="8418" max="8465" width="0" hidden="1" customWidth="1"/>
    <col min="8657" max="8657" width="20.5703125" customWidth="1"/>
    <col min="8658" max="8660" width="10.28515625" customWidth="1"/>
    <col min="8661" max="8663" width="10.42578125" customWidth="1"/>
    <col min="8664" max="8664" width="19.42578125" customWidth="1"/>
    <col min="8665" max="8665" width="6.85546875" customWidth="1"/>
    <col min="8666" max="8666" width="8.140625" customWidth="1"/>
    <col min="8667" max="8667" width="7" customWidth="1"/>
    <col min="8668" max="8668" width="7.5703125" customWidth="1"/>
    <col min="8669" max="8669" width="9" customWidth="1"/>
    <col min="8670" max="8670" width="7.85546875" customWidth="1"/>
    <col min="8671" max="8671" width="7.5703125" customWidth="1"/>
    <col min="8672" max="8672" width="8.5703125" customWidth="1"/>
    <col min="8673" max="8673" width="7.28515625" customWidth="1"/>
    <col min="8674" max="8721" width="0" hidden="1" customWidth="1"/>
    <col min="8913" max="8913" width="20.5703125" customWidth="1"/>
    <col min="8914" max="8916" width="10.28515625" customWidth="1"/>
    <col min="8917" max="8919" width="10.42578125" customWidth="1"/>
    <col min="8920" max="8920" width="19.42578125" customWidth="1"/>
    <col min="8921" max="8921" width="6.85546875" customWidth="1"/>
    <col min="8922" max="8922" width="8.140625" customWidth="1"/>
    <col min="8923" max="8923" width="7" customWidth="1"/>
    <col min="8924" max="8924" width="7.5703125" customWidth="1"/>
    <col min="8925" max="8925" width="9" customWidth="1"/>
    <col min="8926" max="8926" width="7.85546875" customWidth="1"/>
    <col min="8927" max="8927" width="7.5703125" customWidth="1"/>
    <col min="8928" max="8928" width="8.5703125" customWidth="1"/>
    <col min="8929" max="8929" width="7.28515625" customWidth="1"/>
    <col min="8930" max="8977" width="0" hidden="1" customWidth="1"/>
    <col min="9169" max="9169" width="20.5703125" customWidth="1"/>
    <col min="9170" max="9172" width="10.28515625" customWidth="1"/>
    <col min="9173" max="9175" width="10.42578125" customWidth="1"/>
    <col min="9176" max="9176" width="19.42578125" customWidth="1"/>
    <col min="9177" max="9177" width="6.85546875" customWidth="1"/>
    <col min="9178" max="9178" width="8.140625" customWidth="1"/>
    <col min="9179" max="9179" width="7" customWidth="1"/>
    <col min="9180" max="9180" width="7.5703125" customWidth="1"/>
    <col min="9181" max="9181" width="9" customWidth="1"/>
    <col min="9182" max="9182" width="7.85546875" customWidth="1"/>
    <col min="9183" max="9183" width="7.5703125" customWidth="1"/>
    <col min="9184" max="9184" width="8.5703125" customWidth="1"/>
    <col min="9185" max="9185" width="7.28515625" customWidth="1"/>
    <col min="9186" max="9233" width="0" hidden="1" customWidth="1"/>
    <col min="9425" max="9425" width="20.5703125" customWidth="1"/>
    <col min="9426" max="9428" width="10.28515625" customWidth="1"/>
    <col min="9429" max="9431" width="10.42578125" customWidth="1"/>
    <col min="9432" max="9432" width="19.42578125" customWidth="1"/>
    <col min="9433" max="9433" width="6.85546875" customWidth="1"/>
    <col min="9434" max="9434" width="8.140625" customWidth="1"/>
    <col min="9435" max="9435" width="7" customWidth="1"/>
    <col min="9436" max="9436" width="7.5703125" customWidth="1"/>
    <col min="9437" max="9437" width="9" customWidth="1"/>
    <col min="9438" max="9438" width="7.85546875" customWidth="1"/>
    <col min="9439" max="9439" width="7.5703125" customWidth="1"/>
    <col min="9440" max="9440" width="8.5703125" customWidth="1"/>
    <col min="9441" max="9441" width="7.28515625" customWidth="1"/>
    <col min="9442" max="9489" width="0" hidden="1" customWidth="1"/>
    <col min="9681" max="9681" width="20.5703125" customWidth="1"/>
    <col min="9682" max="9684" width="10.28515625" customWidth="1"/>
    <col min="9685" max="9687" width="10.42578125" customWidth="1"/>
    <col min="9688" max="9688" width="19.42578125" customWidth="1"/>
    <col min="9689" max="9689" width="6.85546875" customWidth="1"/>
    <col min="9690" max="9690" width="8.140625" customWidth="1"/>
    <col min="9691" max="9691" width="7" customWidth="1"/>
    <col min="9692" max="9692" width="7.5703125" customWidth="1"/>
    <col min="9693" max="9693" width="9" customWidth="1"/>
    <col min="9694" max="9694" width="7.85546875" customWidth="1"/>
    <col min="9695" max="9695" width="7.5703125" customWidth="1"/>
    <col min="9696" max="9696" width="8.5703125" customWidth="1"/>
    <col min="9697" max="9697" width="7.28515625" customWidth="1"/>
    <col min="9698" max="9745" width="0" hidden="1" customWidth="1"/>
    <col min="9937" max="9937" width="20.5703125" customWidth="1"/>
    <col min="9938" max="9940" width="10.28515625" customWidth="1"/>
    <col min="9941" max="9943" width="10.42578125" customWidth="1"/>
    <col min="9944" max="9944" width="19.42578125" customWidth="1"/>
    <col min="9945" max="9945" width="6.85546875" customWidth="1"/>
    <col min="9946" max="9946" width="8.140625" customWidth="1"/>
    <col min="9947" max="9947" width="7" customWidth="1"/>
    <col min="9948" max="9948" width="7.5703125" customWidth="1"/>
    <col min="9949" max="9949" width="9" customWidth="1"/>
    <col min="9950" max="9950" width="7.85546875" customWidth="1"/>
    <col min="9951" max="9951" width="7.5703125" customWidth="1"/>
    <col min="9952" max="9952" width="8.5703125" customWidth="1"/>
    <col min="9953" max="9953" width="7.28515625" customWidth="1"/>
    <col min="9954" max="10001" width="0" hidden="1" customWidth="1"/>
    <col min="10193" max="10193" width="20.5703125" customWidth="1"/>
    <col min="10194" max="10196" width="10.28515625" customWidth="1"/>
    <col min="10197" max="10199" width="10.42578125" customWidth="1"/>
    <col min="10200" max="10200" width="19.42578125" customWidth="1"/>
    <col min="10201" max="10201" width="6.85546875" customWidth="1"/>
    <col min="10202" max="10202" width="8.140625" customWidth="1"/>
    <col min="10203" max="10203" width="7" customWidth="1"/>
    <col min="10204" max="10204" width="7.5703125" customWidth="1"/>
    <col min="10205" max="10205" width="9" customWidth="1"/>
    <col min="10206" max="10206" width="7.85546875" customWidth="1"/>
    <col min="10207" max="10207" width="7.5703125" customWidth="1"/>
    <col min="10208" max="10208" width="8.5703125" customWidth="1"/>
    <col min="10209" max="10209" width="7.28515625" customWidth="1"/>
    <col min="10210" max="10257" width="0" hidden="1" customWidth="1"/>
    <col min="10449" max="10449" width="20.5703125" customWidth="1"/>
    <col min="10450" max="10452" width="10.28515625" customWidth="1"/>
    <col min="10453" max="10455" width="10.42578125" customWidth="1"/>
    <col min="10456" max="10456" width="19.42578125" customWidth="1"/>
    <col min="10457" max="10457" width="6.85546875" customWidth="1"/>
    <col min="10458" max="10458" width="8.140625" customWidth="1"/>
    <col min="10459" max="10459" width="7" customWidth="1"/>
    <col min="10460" max="10460" width="7.5703125" customWidth="1"/>
    <col min="10461" max="10461" width="9" customWidth="1"/>
    <col min="10462" max="10462" width="7.85546875" customWidth="1"/>
    <col min="10463" max="10463" width="7.5703125" customWidth="1"/>
    <col min="10464" max="10464" width="8.5703125" customWidth="1"/>
    <col min="10465" max="10465" width="7.28515625" customWidth="1"/>
    <col min="10466" max="10513" width="0" hidden="1" customWidth="1"/>
    <col min="10705" max="10705" width="20.5703125" customWidth="1"/>
    <col min="10706" max="10708" width="10.28515625" customWidth="1"/>
    <col min="10709" max="10711" width="10.42578125" customWidth="1"/>
    <col min="10712" max="10712" width="19.42578125" customWidth="1"/>
    <col min="10713" max="10713" width="6.85546875" customWidth="1"/>
    <col min="10714" max="10714" width="8.140625" customWidth="1"/>
    <col min="10715" max="10715" width="7" customWidth="1"/>
    <col min="10716" max="10716" width="7.5703125" customWidth="1"/>
    <col min="10717" max="10717" width="9" customWidth="1"/>
    <col min="10718" max="10718" width="7.85546875" customWidth="1"/>
    <col min="10719" max="10719" width="7.5703125" customWidth="1"/>
    <col min="10720" max="10720" width="8.5703125" customWidth="1"/>
    <col min="10721" max="10721" width="7.28515625" customWidth="1"/>
    <col min="10722" max="10769" width="0" hidden="1" customWidth="1"/>
    <col min="10961" max="10961" width="20.5703125" customWidth="1"/>
    <col min="10962" max="10964" width="10.28515625" customWidth="1"/>
    <col min="10965" max="10967" width="10.42578125" customWidth="1"/>
    <col min="10968" max="10968" width="19.42578125" customWidth="1"/>
    <col min="10969" max="10969" width="6.85546875" customWidth="1"/>
    <col min="10970" max="10970" width="8.140625" customWidth="1"/>
    <col min="10971" max="10971" width="7" customWidth="1"/>
    <col min="10972" max="10972" width="7.5703125" customWidth="1"/>
    <col min="10973" max="10973" width="9" customWidth="1"/>
    <col min="10974" max="10974" width="7.85546875" customWidth="1"/>
    <col min="10975" max="10975" width="7.5703125" customWidth="1"/>
    <col min="10976" max="10976" width="8.5703125" customWidth="1"/>
    <col min="10977" max="10977" width="7.28515625" customWidth="1"/>
    <col min="10978" max="11025" width="0" hidden="1" customWidth="1"/>
    <col min="11217" max="11217" width="20.5703125" customWidth="1"/>
    <col min="11218" max="11220" width="10.28515625" customWidth="1"/>
    <col min="11221" max="11223" width="10.42578125" customWidth="1"/>
    <col min="11224" max="11224" width="19.42578125" customWidth="1"/>
    <col min="11225" max="11225" width="6.85546875" customWidth="1"/>
    <col min="11226" max="11226" width="8.140625" customWidth="1"/>
    <col min="11227" max="11227" width="7" customWidth="1"/>
    <col min="11228" max="11228" width="7.5703125" customWidth="1"/>
    <col min="11229" max="11229" width="9" customWidth="1"/>
    <col min="11230" max="11230" width="7.85546875" customWidth="1"/>
    <col min="11231" max="11231" width="7.5703125" customWidth="1"/>
    <col min="11232" max="11232" width="8.5703125" customWidth="1"/>
    <col min="11233" max="11233" width="7.28515625" customWidth="1"/>
    <col min="11234" max="11281" width="0" hidden="1" customWidth="1"/>
    <col min="11473" max="11473" width="20.5703125" customWidth="1"/>
    <col min="11474" max="11476" width="10.28515625" customWidth="1"/>
    <col min="11477" max="11479" width="10.42578125" customWidth="1"/>
    <col min="11480" max="11480" width="19.42578125" customWidth="1"/>
    <col min="11481" max="11481" width="6.85546875" customWidth="1"/>
    <col min="11482" max="11482" width="8.140625" customWidth="1"/>
    <col min="11483" max="11483" width="7" customWidth="1"/>
    <col min="11484" max="11484" width="7.5703125" customWidth="1"/>
    <col min="11485" max="11485" width="9" customWidth="1"/>
    <col min="11486" max="11486" width="7.85546875" customWidth="1"/>
    <col min="11487" max="11487" width="7.5703125" customWidth="1"/>
    <col min="11488" max="11488" width="8.5703125" customWidth="1"/>
    <col min="11489" max="11489" width="7.28515625" customWidth="1"/>
    <col min="11490" max="11537" width="0" hidden="1" customWidth="1"/>
    <col min="11729" max="11729" width="20.5703125" customWidth="1"/>
    <col min="11730" max="11732" width="10.28515625" customWidth="1"/>
    <col min="11733" max="11735" width="10.42578125" customWidth="1"/>
    <col min="11736" max="11736" width="19.42578125" customWidth="1"/>
    <col min="11737" max="11737" width="6.85546875" customWidth="1"/>
    <col min="11738" max="11738" width="8.140625" customWidth="1"/>
    <col min="11739" max="11739" width="7" customWidth="1"/>
    <col min="11740" max="11740" width="7.5703125" customWidth="1"/>
    <col min="11741" max="11741" width="9" customWidth="1"/>
    <col min="11742" max="11742" width="7.85546875" customWidth="1"/>
    <col min="11743" max="11743" width="7.5703125" customWidth="1"/>
    <col min="11744" max="11744" width="8.5703125" customWidth="1"/>
    <col min="11745" max="11745" width="7.28515625" customWidth="1"/>
    <col min="11746" max="11793" width="0" hidden="1" customWidth="1"/>
    <col min="11985" max="11985" width="20.5703125" customWidth="1"/>
    <col min="11986" max="11988" width="10.28515625" customWidth="1"/>
    <col min="11989" max="11991" width="10.42578125" customWidth="1"/>
    <col min="11992" max="11992" width="19.42578125" customWidth="1"/>
    <col min="11993" max="11993" width="6.85546875" customWidth="1"/>
    <col min="11994" max="11994" width="8.140625" customWidth="1"/>
    <col min="11995" max="11995" width="7" customWidth="1"/>
    <col min="11996" max="11996" width="7.5703125" customWidth="1"/>
    <col min="11997" max="11997" width="9" customWidth="1"/>
    <col min="11998" max="11998" width="7.85546875" customWidth="1"/>
    <col min="11999" max="11999" width="7.5703125" customWidth="1"/>
    <col min="12000" max="12000" width="8.5703125" customWidth="1"/>
    <col min="12001" max="12001" width="7.28515625" customWidth="1"/>
    <col min="12002" max="12049" width="0" hidden="1" customWidth="1"/>
    <col min="12241" max="12241" width="20.5703125" customWidth="1"/>
    <col min="12242" max="12244" width="10.28515625" customWidth="1"/>
    <col min="12245" max="12247" width="10.42578125" customWidth="1"/>
    <col min="12248" max="12248" width="19.42578125" customWidth="1"/>
    <col min="12249" max="12249" width="6.85546875" customWidth="1"/>
    <col min="12250" max="12250" width="8.140625" customWidth="1"/>
    <col min="12251" max="12251" width="7" customWidth="1"/>
    <col min="12252" max="12252" width="7.5703125" customWidth="1"/>
    <col min="12253" max="12253" width="9" customWidth="1"/>
    <col min="12254" max="12254" width="7.85546875" customWidth="1"/>
    <col min="12255" max="12255" width="7.5703125" customWidth="1"/>
    <col min="12256" max="12256" width="8.5703125" customWidth="1"/>
    <col min="12257" max="12257" width="7.28515625" customWidth="1"/>
    <col min="12258" max="12305" width="0" hidden="1" customWidth="1"/>
    <col min="12497" max="12497" width="20.5703125" customWidth="1"/>
    <col min="12498" max="12500" width="10.28515625" customWidth="1"/>
    <col min="12501" max="12503" width="10.42578125" customWidth="1"/>
    <col min="12504" max="12504" width="19.42578125" customWidth="1"/>
    <col min="12505" max="12505" width="6.85546875" customWidth="1"/>
    <col min="12506" max="12506" width="8.140625" customWidth="1"/>
    <col min="12507" max="12507" width="7" customWidth="1"/>
    <col min="12508" max="12508" width="7.5703125" customWidth="1"/>
    <col min="12509" max="12509" width="9" customWidth="1"/>
    <col min="12510" max="12510" width="7.85546875" customWidth="1"/>
    <col min="12511" max="12511" width="7.5703125" customWidth="1"/>
    <col min="12512" max="12512" width="8.5703125" customWidth="1"/>
    <col min="12513" max="12513" width="7.28515625" customWidth="1"/>
    <col min="12514" max="12561" width="0" hidden="1" customWidth="1"/>
    <col min="12753" max="12753" width="20.5703125" customWidth="1"/>
    <col min="12754" max="12756" width="10.28515625" customWidth="1"/>
    <col min="12757" max="12759" width="10.42578125" customWidth="1"/>
    <col min="12760" max="12760" width="19.42578125" customWidth="1"/>
    <col min="12761" max="12761" width="6.85546875" customWidth="1"/>
    <col min="12762" max="12762" width="8.140625" customWidth="1"/>
    <col min="12763" max="12763" width="7" customWidth="1"/>
    <col min="12764" max="12764" width="7.5703125" customWidth="1"/>
    <col min="12765" max="12765" width="9" customWidth="1"/>
    <col min="12766" max="12766" width="7.85546875" customWidth="1"/>
    <col min="12767" max="12767" width="7.5703125" customWidth="1"/>
    <col min="12768" max="12768" width="8.5703125" customWidth="1"/>
    <col min="12769" max="12769" width="7.28515625" customWidth="1"/>
    <col min="12770" max="12817" width="0" hidden="1" customWidth="1"/>
    <col min="13009" max="13009" width="20.5703125" customWidth="1"/>
    <col min="13010" max="13012" width="10.28515625" customWidth="1"/>
    <col min="13013" max="13015" width="10.42578125" customWidth="1"/>
    <col min="13016" max="13016" width="19.42578125" customWidth="1"/>
    <col min="13017" max="13017" width="6.85546875" customWidth="1"/>
    <col min="13018" max="13018" width="8.140625" customWidth="1"/>
    <col min="13019" max="13019" width="7" customWidth="1"/>
    <col min="13020" max="13020" width="7.5703125" customWidth="1"/>
    <col min="13021" max="13021" width="9" customWidth="1"/>
    <col min="13022" max="13022" width="7.85546875" customWidth="1"/>
    <col min="13023" max="13023" width="7.5703125" customWidth="1"/>
    <col min="13024" max="13024" width="8.5703125" customWidth="1"/>
    <col min="13025" max="13025" width="7.28515625" customWidth="1"/>
    <col min="13026" max="13073" width="0" hidden="1" customWidth="1"/>
    <col min="13265" max="13265" width="20.5703125" customWidth="1"/>
    <col min="13266" max="13268" width="10.28515625" customWidth="1"/>
    <col min="13269" max="13271" width="10.42578125" customWidth="1"/>
    <col min="13272" max="13272" width="19.42578125" customWidth="1"/>
    <col min="13273" max="13273" width="6.85546875" customWidth="1"/>
    <col min="13274" max="13274" width="8.140625" customWidth="1"/>
    <col min="13275" max="13275" width="7" customWidth="1"/>
    <col min="13276" max="13276" width="7.5703125" customWidth="1"/>
    <col min="13277" max="13277" width="9" customWidth="1"/>
    <col min="13278" max="13278" width="7.85546875" customWidth="1"/>
    <col min="13279" max="13279" width="7.5703125" customWidth="1"/>
    <col min="13280" max="13280" width="8.5703125" customWidth="1"/>
    <col min="13281" max="13281" width="7.28515625" customWidth="1"/>
    <col min="13282" max="13329" width="0" hidden="1" customWidth="1"/>
    <col min="13521" max="13521" width="20.5703125" customWidth="1"/>
    <col min="13522" max="13524" width="10.28515625" customWidth="1"/>
    <col min="13525" max="13527" width="10.42578125" customWidth="1"/>
    <col min="13528" max="13528" width="19.42578125" customWidth="1"/>
    <col min="13529" max="13529" width="6.85546875" customWidth="1"/>
    <col min="13530" max="13530" width="8.140625" customWidth="1"/>
    <col min="13531" max="13531" width="7" customWidth="1"/>
    <col min="13532" max="13532" width="7.5703125" customWidth="1"/>
    <col min="13533" max="13533" width="9" customWidth="1"/>
    <col min="13534" max="13534" width="7.85546875" customWidth="1"/>
    <col min="13535" max="13535" width="7.5703125" customWidth="1"/>
    <col min="13536" max="13536" width="8.5703125" customWidth="1"/>
    <col min="13537" max="13537" width="7.28515625" customWidth="1"/>
    <col min="13538" max="13585" width="0" hidden="1" customWidth="1"/>
    <col min="13777" max="13777" width="20.5703125" customWidth="1"/>
    <col min="13778" max="13780" width="10.28515625" customWidth="1"/>
    <col min="13781" max="13783" width="10.42578125" customWidth="1"/>
    <col min="13784" max="13784" width="19.42578125" customWidth="1"/>
    <col min="13785" max="13785" width="6.85546875" customWidth="1"/>
    <col min="13786" max="13786" width="8.140625" customWidth="1"/>
    <col min="13787" max="13787" width="7" customWidth="1"/>
    <col min="13788" max="13788" width="7.5703125" customWidth="1"/>
    <col min="13789" max="13789" width="9" customWidth="1"/>
    <col min="13790" max="13790" width="7.85546875" customWidth="1"/>
    <col min="13791" max="13791" width="7.5703125" customWidth="1"/>
    <col min="13792" max="13792" width="8.5703125" customWidth="1"/>
    <col min="13793" max="13793" width="7.28515625" customWidth="1"/>
    <col min="13794" max="13841" width="0" hidden="1" customWidth="1"/>
    <col min="14033" max="14033" width="20.5703125" customWidth="1"/>
    <col min="14034" max="14036" width="10.28515625" customWidth="1"/>
    <col min="14037" max="14039" width="10.42578125" customWidth="1"/>
    <col min="14040" max="14040" width="19.42578125" customWidth="1"/>
    <col min="14041" max="14041" width="6.85546875" customWidth="1"/>
    <col min="14042" max="14042" width="8.140625" customWidth="1"/>
    <col min="14043" max="14043" width="7" customWidth="1"/>
    <col min="14044" max="14044" width="7.5703125" customWidth="1"/>
    <col min="14045" max="14045" width="9" customWidth="1"/>
    <col min="14046" max="14046" width="7.85546875" customWidth="1"/>
    <col min="14047" max="14047" width="7.5703125" customWidth="1"/>
    <col min="14048" max="14048" width="8.5703125" customWidth="1"/>
    <col min="14049" max="14049" width="7.28515625" customWidth="1"/>
    <col min="14050" max="14097" width="0" hidden="1" customWidth="1"/>
    <col min="14289" max="14289" width="20.5703125" customWidth="1"/>
    <col min="14290" max="14292" width="10.28515625" customWidth="1"/>
    <col min="14293" max="14295" width="10.42578125" customWidth="1"/>
    <col min="14296" max="14296" width="19.42578125" customWidth="1"/>
    <col min="14297" max="14297" width="6.85546875" customWidth="1"/>
    <col min="14298" max="14298" width="8.140625" customWidth="1"/>
    <col min="14299" max="14299" width="7" customWidth="1"/>
    <col min="14300" max="14300" width="7.5703125" customWidth="1"/>
    <col min="14301" max="14301" width="9" customWidth="1"/>
    <col min="14302" max="14302" width="7.85546875" customWidth="1"/>
    <col min="14303" max="14303" width="7.5703125" customWidth="1"/>
    <col min="14304" max="14304" width="8.5703125" customWidth="1"/>
    <col min="14305" max="14305" width="7.28515625" customWidth="1"/>
    <col min="14306" max="14353" width="0" hidden="1" customWidth="1"/>
    <col min="14545" max="14545" width="20.5703125" customWidth="1"/>
    <col min="14546" max="14548" width="10.28515625" customWidth="1"/>
    <col min="14549" max="14551" width="10.42578125" customWidth="1"/>
    <col min="14552" max="14552" width="19.42578125" customWidth="1"/>
    <col min="14553" max="14553" width="6.85546875" customWidth="1"/>
    <col min="14554" max="14554" width="8.140625" customWidth="1"/>
    <col min="14555" max="14555" width="7" customWidth="1"/>
    <col min="14556" max="14556" width="7.5703125" customWidth="1"/>
    <col min="14557" max="14557" width="9" customWidth="1"/>
    <col min="14558" max="14558" width="7.85546875" customWidth="1"/>
    <col min="14559" max="14559" width="7.5703125" customWidth="1"/>
    <col min="14560" max="14560" width="8.5703125" customWidth="1"/>
    <col min="14561" max="14561" width="7.28515625" customWidth="1"/>
    <col min="14562" max="14609" width="0" hidden="1" customWidth="1"/>
    <col min="14801" max="14801" width="20.5703125" customWidth="1"/>
    <col min="14802" max="14804" width="10.28515625" customWidth="1"/>
    <col min="14805" max="14807" width="10.42578125" customWidth="1"/>
    <col min="14808" max="14808" width="19.42578125" customWidth="1"/>
    <col min="14809" max="14809" width="6.85546875" customWidth="1"/>
    <col min="14810" max="14810" width="8.140625" customWidth="1"/>
    <col min="14811" max="14811" width="7" customWidth="1"/>
    <col min="14812" max="14812" width="7.5703125" customWidth="1"/>
    <col min="14813" max="14813" width="9" customWidth="1"/>
    <col min="14814" max="14814" width="7.85546875" customWidth="1"/>
    <col min="14815" max="14815" width="7.5703125" customWidth="1"/>
    <col min="14816" max="14816" width="8.5703125" customWidth="1"/>
    <col min="14817" max="14817" width="7.28515625" customWidth="1"/>
    <col min="14818" max="14865" width="0" hidden="1" customWidth="1"/>
    <col min="15057" max="15057" width="20.5703125" customWidth="1"/>
    <col min="15058" max="15060" width="10.28515625" customWidth="1"/>
    <col min="15061" max="15063" width="10.42578125" customWidth="1"/>
    <col min="15064" max="15064" width="19.42578125" customWidth="1"/>
    <col min="15065" max="15065" width="6.85546875" customWidth="1"/>
    <col min="15066" max="15066" width="8.140625" customWidth="1"/>
    <col min="15067" max="15067" width="7" customWidth="1"/>
    <col min="15068" max="15068" width="7.5703125" customWidth="1"/>
    <col min="15069" max="15069" width="9" customWidth="1"/>
    <col min="15070" max="15070" width="7.85546875" customWidth="1"/>
    <col min="15071" max="15071" width="7.5703125" customWidth="1"/>
    <col min="15072" max="15072" width="8.5703125" customWidth="1"/>
    <col min="15073" max="15073" width="7.28515625" customWidth="1"/>
    <col min="15074" max="15121" width="0" hidden="1" customWidth="1"/>
    <col min="15313" max="15313" width="20.5703125" customWidth="1"/>
    <col min="15314" max="15316" width="10.28515625" customWidth="1"/>
    <col min="15317" max="15319" width="10.42578125" customWidth="1"/>
    <col min="15320" max="15320" width="19.42578125" customWidth="1"/>
    <col min="15321" max="15321" width="6.85546875" customWidth="1"/>
    <col min="15322" max="15322" width="8.140625" customWidth="1"/>
    <col min="15323" max="15323" width="7" customWidth="1"/>
    <col min="15324" max="15324" width="7.5703125" customWidth="1"/>
    <col min="15325" max="15325" width="9" customWidth="1"/>
    <col min="15326" max="15326" width="7.85546875" customWidth="1"/>
    <col min="15327" max="15327" width="7.5703125" customWidth="1"/>
    <col min="15328" max="15328" width="8.5703125" customWidth="1"/>
    <col min="15329" max="15329" width="7.28515625" customWidth="1"/>
    <col min="15330" max="15377" width="0" hidden="1" customWidth="1"/>
    <col min="15569" max="15569" width="20.5703125" customWidth="1"/>
    <col min="15570" max="15572" width="10.28515625" customWidth="1"/>
    <col min="15573" max="15575" width="10.42578125" customWidth="1"/>
    <col min="15576" max="15576" width="19.42578125" customWidth="1"/>
    <col min="15577" max="15577" width="6.85546875" customWidth="1"/>
    <col min="15578" max="15578" width="8.140625" customWidth="1"/>
    <col min="15579" max="15579" width="7" customWidth="1"/>
    <col min="15580" max="15580" width="7.5703125" customWidth="1"/>
    <col min="15581" max="15581" width="9" customWidth="1"/>
    <col min="15582" max="15582" width="7.85546875" customWidth="1"/>
    <col min="15583" max="15583" width="7.5703125" customWidth="1"/>
    <col min="15584" max="15584" width="8.5703125" customWidth="1"/>
    <col min="15585" max="15585" width="7.28515625" customWidth="1"/>
    <col min="15586" max="15633" width="0" hidden="1" customWidth="1"/>
    <col min="15825" max="15825" width="20.5703125" customWidth="1"/>
    <col min="15826" max="15828" width="10.28515625" customWidth="1"/>
    <col min="15829" max="15831" width="10.42578125" customWidth="1"/>
    <col min="15832" max="15832" width="19.42578125" customWidth="1"/>
    <col min="15833" max="15833" width="6.85546875" customWidth="1"/>
    <col min="15834" max="15834" width="8.140625" customWidth="1"/>
    <col min="15835" max="15835" width="7" customWidth="1"/>
    <col min="15836" max="15836" width="7.5703125" customWidth="1"/>
    <col min="15837" max="15837" width="9" customWidth="1"/>
    <col min="15838" max="15838" width="7.85546875" customWidth="1"/>
    <col min="15839" max="15839" width="7.5703125" customWidth="1"/>
    <col min="15840" max="15840" width="8.5703125" customWidth="1"/>
    <col min="15841" max="15841" width="7.28515625" customWidth="1"/>
    <col min="15842" max="15889" width="0" hidden="1" customWidth="1"/>
    <col min="16081" max="16081" width="20.5703125" customWidth="1"/>
    <col min="16082" max="16084" width="10.28515625" customWidth="1"/>
    <col min="16085" max="16087" width="10.42578125" customWidth="1"/>
    <col min="16088" max="16088" width="19.42578125" customWidth="1"/>
    <col min="16089" max="16089" width="6.85546875" customWidth="1"/>
    <col min="16090" max="16090" width="8.140625" customWidth="1"/>
    <col min="16091" max="16091" width="7" customWidth="1"/>
    <col min="16092" max="16092" width="7.5703125" customWidth="1"/>
    <col min="16093" max="16093" width="9" customWidth="1"/>
    <col min="16094" max="16094" width="7.85546875" customWidth="1"/>
    <col min="16095" max="16095" width="7.5703125" customWidth="1"/>
    <col min="16096" max="16096" width="8.5703125" customWidth="1"/>
    <col min="16097" max="16097" width="7.28515625" customWidth="1"/>
    <col min="16098" max="16145" width="0" hidden="1" customWidth="1"/>
  </cols>
  <sheetData>
    <row r="1" spans="1:20" ht="25.5">
      <c r="A1" s="605" t="s">
        <v>1308</v>
      </c>
    </row>
    <row r="2" spans="1:20" ht="18" customHeight="1">
      <c r="A2" s="33" t="s">
        <v>1209</v>
      </c>
      <c r="H2" s="1478" t="s">
        <v>1210</v>
      </c>
    </row>
    <row r="3" spans="1:20" ht="18" customHeight="1">
      <c r="A3" s="2" t="s">
        <v>313</v>
      </c>
      <c r="B3" s="38"/>
      <c r="C3" s="38"/>
      <c r="D3" s="38"/>
      <c r="E3" s="38"/>
      <c r="F3" s="38"/>
      <c r="G3" s="38"/>
      <c r="H3" s="2" t="s">
        <v>314</v>
      </c>
      <c r="I3" s="38"/>
      <c r="J3" s="38"/>
      <c r="K3" s="38"/>
      <c r="L3" s="38"/>
      <c r="M3" s="38"/>
      <c r="N3" s="38"/>
      <c r="O3" s="38"/>
      <c r="P3" s="38"/>
      <c r="Q3" s="38"/>
    </row>
    <row r="4" spans="1:20">
      <c r="A4" s="1479"/>
      <c r="B4" s="611"/>
      <c r="C4" s="611">
        <v>2021</v>
      </c>
      <c r="D4" s="611"/>
      <c r="E4" s="1705">
        <v>2022</v>
      </c>
      <c r="F4" s="1705"/>
      <c r="G4" s="1705"/>
      <c r="H4" s="1479"/>
      <c r="I4" s="1705">
        <v>2023</v>
      </c>
      <c r="J4" s="1705"/>
      <c r="K4" s="1705"/>
      <c r="L4" s="1705">
        <v>2024</v>
      </c>
      <c r="M4" s="1705"/>
      <c r="N4" s="1705"/>
      <c r="O4" s="1705">
        <v>2025</v>
      </c>
      <c r="P4" s="1705"/>
      <c r="Q4" s="1705"/>
    </row>
    <row r="5" spans="1:20" s="609" customFormat="1" ht="18" customHeight="1">
      <c r="A5" s="1480"/>
      <c r="B5" s="1133" t="s">
        <v>161</v>
      </c>
      <c r="C5" s="1133" t="s">
        <v>258</v>
      </c>
      <c r="D5" s="1133" t="s">
        <v>259</v>
      </c>
      <c r="E5" s="1133" t="s">
        <v>161</v>
      </c>
      <c r="F5" s="1133" t="s">
        <v>258</v>
      </c>
      <c r="G5" s="1133" t="s">
        <v>259</v>
      </c>
      <c r="H5" s="1480"/>
      <c r="I5" s="1133" t="s">
        <v>161</v>
      </c>
      <c r="J5" s="1133" t="s">
        <v>258</v>
      </c>
      <c r="K5" s="1133" t="s">
        <v>259</v>
      </c>
      <c r="L5" s="1133" t="s">
        <v>161</v>
      </c>
      <c r="M5" s="1133" t="s">
        <v>258</v>
      </c>
      <c r="N5" s="1133" t="s">
        <v>259</v>
      </c>
      <c r="O5" s="1133" t="s">
        <v>161</v>
      </c>
      <c r="P5" s="1133" t="s">
        <v>258</v>
      </c>
      <c r="Q5" s="1133" t="s">
        <v>259</v>
      </c>
    </row>
    <row r="6" spans="1:20" ht="12.95" customHeight="1">
      <c r="A6" s="1481"/>
      <c r="H6" s="1481"/>
    </row>
    <row r="7" spans="1:20" s="11" customFormat="1" ht="12.95" customHeight="1">
      <c r="A7" s="1482" t="s">
        <v>0</v>
      </c>
      <c r="B7" s="1483">
        <v>17.899999999999999</v>
      </c>
      <c r="C7" s="1483">
        <v>19.7</v>
      </c>
      <c r="D7" s="1483">
        <v>16.100000000000001</v>
      </c>
      <c r="E7" s="1483">
        <v>16.7</v>
      </c>
      <c r="F7" s="1483">
        <v>17.7</v>
      </c>
      <c r="G7" s="1483">
        <v>15.6</v>
      </c>
      <c r="H7" s="1482" t="s">
        <v>0</v>
      </c>
      <c r="I7" s="34">
        <v>16.5</v>
      </c>
      <c r="J7" s="1483">
        <v>17.8</v>
      </c>
      <c r="K7" s="1483">
        <v>15.2</v>
      </c>
      <c r="L7" s="34">
        <v>15.72</v>
      </c>
      <c r="M7" s="1483">
        <v>17.510000000000002</v>
      </c>
      <c r="N7" s="1483">
        <v>13.81</v>
      </c>
      <c r="O7" s="34">
        <v>14.01</v>
      </c>
      <c r="P7" s="1483">
        <v>15.61</v>
      </c>
      <c r="Q7" s="1483">
        <v>12.34</v>
      </c>
      <c r="R7" s="162"/>
      <c r="S7" s="162"/>
      <c r="T7" s="162"/>
    </row>
    <row r="8" spans="1:20" s="11" customFormat="1" ht="12.95" customHeight="1">
      <c r="A8" s="1481"/>
      <c r="B8" s="162"/>
      <c r="C8" s="162"/>
      <c r="D8" s="162"/>
      <c r="E8" s="162"/>
      <c r="F8" s="162"/>
      <c r="G8" s="162"/>
      <c r="H8" s="1481"/>
      <c r="I8" s="162"/>
      <c r="J8" s="162"/>
      <c r="K8" s="162"/>
      <c r="L8" s="162"/>
      <c r="M8" s="162"/>
      <c r="N8" s="162"/>
      <c r="O8" s="162"/>
      <c r="P8" s="162"/>
      <c r="Q8" s="162"/>
    </row>
    <row r="9" spans="1:20" s="11" customFormat="1" ht="12.95" customHeight="1">
      <c r="A9" s="1482" t="s">
        <v>1</v>
      </c>
      <c r="B9" s="35">
        <v>16.899999999999999</v>
      </c>
      <c r="C9" s="35">
        <v>17.3</v>
      </c>
      <c r="D9" s="35">
        <v>16.399999999999999</v>
      </c>
      <c r="E9" s="35">
        <v>15.7</v>
      </c>
      <c r="F9" s="35">
        <v>16.7</v>
      </c>
      <c r="G9" s="35">
        <v>14.7</v>
      </c>
      <c r="H9" s="1482" t="s">
        <v>1</v>
      </c>
      <c r="I9" s="35">
        <v>15.7</v>
      </c>
      <c r="J9" s="35">
        <v>16.2</v>
      </c>
      <c r="K9" s="35">
        <v>15.2</v>
      </c>
      <c r="L9" s="35">
        <v>12.87</v>
      </c>
      <c r="M9" s="35">
        <v>14.22</v>
      </c>
      <c r="N9" s="35">
        <v>11.48</v>
      </c>
      <c r="O9" s="35">
        <v>10.83</v>
      </c>
      <c r="P9" s="35">
        <v>12.71</v>
      </c>
      <c r="Q9" s="35">
        <v>8.9</v>
      </c>
      <c r="R9" s="162"/>
      <c r="S9" s="162"/>
      <c r="T9" s="162"/>
    </row>
    <row r="10" spans="1:20" s="11" customFormat="1" ht="12.95" customHeight="1">
      <c r="B10" s="162"/>
      <c r="C10" s="162"/>
      <c r="D10" s="162"/>
      <c r="E10" s="162"/>
      <c r="F10" s="162"/>
      <c r="G10" s="162"/>
      <c r="I10" s="162"/>
      <c r="J10" s="162"/>
      <c r="K10" s="162"/>
      <c r="L10" s="162"/>
      <c r="M10" s="162"/>
      <c r="N10" s="162"/>
      <c r="O10" s="162"/>
      <c r="P10" s="162"/>
      <c r="Q10" s="162"/>
      <c r="R10" s="110"/>
      <c r="S10" s="110"/>
      <c r="T10" s="110"/>
    </row>
    <row r="11" spans="1:20" s="11" customFormat="1" ht="12.95" customHeight="1">
      <c r="A11" s="1484" t="s">
        <v>315</v>
      </c>
      <c r="B11" s="37">
        <v>72.2</v>
      </c>
      <c r="C11" s="37">
        <v>55.2</v>
      </c>
      <c r="D11" s="37">
        <v>88.4</v>
      </c>
      <c r="E11" s="37">
        <v>34</v>
      </c>
      <c r="F11" s="37">
        <v>29.4</v>
      </c>
      <c r="G11" s="37">
        <v>39.6</v>
      </c>
      <c r="H11" s="1484" t="s">
        <v>315</v>
      </c>
      <c r="I11" s="37">
        <v>69.599999999999994</v>
      </c>
      <c r="J11" s="37">
        <v>59.7</v>
      </c>
      <c r="K11" s="37">
        <v>78.7</v>
      </c>
      <c r="L11" s="37">
        <v>43.6</v>
      </c>
      <c r="M11" s="37">
        <v>54.19</v>
      </c>
      <c r="N11" s="37">
        <v>31.39</v>
      </c>
      <c r="O11" s="37">
        <v>43.14</v>
      </c>
      <c r="P11" s="37">
        <v>48.39</v>
      </c>
      <c r="Q11" s="37">
        <v>37.53</v>
      </c>
      <c r="R11" s="110"/>
      <c r="S11" s="110"/>
      <c r="T11" s="110"/>
    </row>
    <row r="12" spans="1:20" s="11" customFormat="1" ht="12.95" customHeight="1">
      <c r="A12" s="1481" t="s">
        <v>316</v>
      </c>
      <c r="B12" s="110">
        <v>21.1</v>
      </c>
      <c r="C12" s="110">
        <v>20</v>
      </c>
      <c r="D12" s="110">
        <v>22</v>
      </c>
      <c r="E12" s="110">
        <v>16.2</v>
      </c>
      <c r="F12" s="110">
        <v>21.3</v>
      </c>
      <c r="G12" s="110">
        <v>10.9</v>
      </c>
      <c r="H12" s="1481" t="s">
        <v>316</v>
      </c>
      <c r="I12" s="37">
        <v>79.2</v>
      </c>
      <c r="J12" s="37">
        <v>89.9</v>
      </c>
      <c r="K12" s="37">
        <v>67.599999999999994</v>
      </c>
      <c r="L12" s="37">
        <v>26.33</v>
      </c>
      <c r="M12" s="37">
        <v>28.12</v>
      </c>
      <c r="N12" s="37">
        <v>24.55</v>
      </c>
      <c r="O12" s="37">
        <v>23.22</v>
      </c>
      <c r="P12" s="37">
        <v>26.36</v>
      </c>
      <c r="Q12" s="37">
        <v>20.04</v>
      </c>
      <c r="R12" s="1485"/>
      <c r="S12" s="1485"/>
      <c r="T12" s="1485"/>
    </row>
    <row r="13" spans="1:20" s="11" customFormat="1" ht="12.95" customHeight="1">
      <c r="A13" s="1481" t="s">
        <v>55</v>
      </c>
      <c r="B13" s="79">
        <v>4.8</v>
      </c>
      <c r="C13" s="79">
        <v>9.1</v>
      </c>
      <c r="D13" s="79" t="s">
        <v>37</v>
      </c>
      <c r="E13" s="79">
        <v>4.5999999999999996</v>
      </c>
      <c r="F13" s="79">
        <v>4.5</v>
      </c>
      <c r="G13" s="79">
        <v>5</v>
      </c>
      <c r="H13" s="1481" t="s">
        <v>55</v>
      </c>
      <c r="I13" s="37">
        <v>1.3</v>
      </c>
      <c r="J13" s="37" t="s">
        <v>37</v>
      </c>
      <c r="K13" s="37">
        <v>2.5</v>
      </c>
      <c r="L13" s="37">
        <v>5.74</v>
      </c>
      <c r="M13" s="37">
        <v>6.53</v>
      </c>
      <c r="N13" s="37">
        <v>5.0999999999999996</v>
      </c>
      <c r="O13" s="37">
        <v>2.78</v>
      </c>
      <c r="P13" s="37">
        <v>5.13</v>
      </c>
      <c r="Q13" s="37" t="s">
        <v>37</v>
      </c>
      <c r="R13" s="346"/>
      <c r="S13" s="346"/>
      <c r="T13" s="346"/>
    </row>
    <row r="14" spans="1:20" s="11" customFormat="1" ht="12.95" customHeight="1">
      <c r="A14" s="1481" t="s">
        <v>57</v>
      </c>
      <c r="B14" s="110">
        <v>21.9</v>
      </c>
      <c r="C14" s="110">
        <v>27.5</v>
      </c>
      <c r="D14" s="110">
        <v>16.3</v>
      </c>
      <c r="E14" s="110">
        <v>19</v>
      </c>
      <c r="F14" s="110">
        <v>19.100000000000001</v>
      </c>
      <c r="G14" s="110">
        <v>18.899999999999999</v>
      </c>
      <c r="H14" s="1481" t="s">
        <v>57</v>
      </c>
      <c r="I14" s="37">
        <v>5.0999999999999996</v>
      </c>
      <c r="J14" s="37">
        <v>8.4</v>
      </c>
      <c r="K14" s="37">
        <v>1.7</v>
      </c>
      <c r="L14" s="37">
        <v>7.35</v>
      </c>
      <c r="M14" s="37">
        <v>8.75</v>
      </c>
      <c r="N14" s="37">
        <v>6.05</v>
      </c>
      <c r="O14" s="37">
        <v>5.98</v>
      </c>
      <c r="P14" s="37">
        <v>4.4800000000000004</v>
      </c>
      <c r="Q14" s="37">
        <v>7.45</v>
      </c>
      <c r="R14" s="1485"/>
      <c r="S14" s="1485"/>
      <c r="T14" s="1485"/>
    </row>
    <row r="15" spans="1:20" s="11" customFormat="1" ht="12.95" customHeight="1">
      <c r="A15" s="1481" t="s">
        <v>58</v>
      </c>
      <c r="B15" s="110">
        <v>6.05</v>
      </c>
      <c r="C15" s="43">
        <v>8.9</v>
      </c>
      <c r="D15" s="110">
        <v>3.12</v>
      </c>
      <c r="E15" s="110">
        <v>14.01</v>
      </c>
      <c r="F15" s="37">
        <v>14</v>
      </c>
      <c r="G15" s="110">
        <v>14.05</v>
      </c>
      <c r="H15" s="1481" t="s">
        <v>58</v>
      </c>
      <c r="I15" s="37">
        <v>11.56</v>
      </c>
      <c r="J15" s="37">
        <v>10.89</v>
      </c>
      <c r="K15" s="37">
        <v>12.36</v>
      </c>
      <c r="L15" s="37">
        <v>11.72</v>
      </c>
      <c r="M15" s="37">
        <v>12</v>
      </c>
      <c r="N15" s="37">
        <v>11.47</v>
      </c>
      <c r="O15" s="37">
        <v>7.02</v>
      </c>
      <c r="P15" s="37">
        <v>8.09</v>
      </c>
      <c r="Q15" s="37">
        <v>5.92</v>
      </c>
      <c r="R15" s="1485"/>
      <c r="S15" s="1485"/>
      <c r="T15" s="1485"/>
    </row>
    <row r="16" spans="1:20" s="11" customFormat="1" ht="12.95" customHeight="1">
      <c r="A16" s="1481" t="s">
        <v>59</v>
      </c>
      <c r="B16" s="110">
        <v>13.33</v>
      </c>
      <c r="C16" s="110">
        <v>12.2</v>
      </c>
      <c r="D16" s="110">
        <v>14.64</v>
      </c>
      <c r="E16" s="110">
        <v>12.43</v>
      </c>
      <c r="F16" s="110">
        <v>14.08</v>
      </c>
      <c r="G16" s="110">
        <v>10.56</v>
      </c>
      <c r="H16" s="1481" t="s">
        <v>59</v>
      </c>
      <c r="I16" s="37">
        <v>17.760000000000002</v>
      </c>
      <c r="J16" s="37">
        <v>16.23</v>
      </c>
      <c r="K16" s="37">
        <v>19.46</v>
      </c>
      <c r="L16" s="37">
        <v>7.71</v>
      </c>
      <c r="M16" s="37">
        <v>7.55</v>
      </c>
      <c r="N16" s="37">
        <v>7.86</v>
      </c>
      <c r="O16" s="37">
        <v>9.75</v>
      </c>
      <c r="P16" s="37">
        <v>14.5</v>
      </c>
      <c r="Q16" s="37">
        <v>4.6900000000000004</v>
      </c>
      <c r="R16" s="346"/>
      <c r="S16" s="346"/>
      <c r="T16" s="346"/>
    </row>
    <row r="17" spans="1:20" s="11" customFormat="1" ht="12.95" customHeight="1">
      <c r="A17" s="1481"/>
      <c r="B17" s="110"/>
      <c r="C17" s="110"/>
      <c r="D17" s="110"/>
      <c r="E17" s="110"/>
      <c r="F17" s="110"/>
      <c r="G17" s="110"/>
      <c r="H17" s="1481"/>
      <c r="I17" s="1486"/>
      <c r="J17" s="1486"/>
      <c r="K17" s="1486"/>
      <c r="L17" s="1486"/>
      <c r="M17" s="1486"/>
      <c r="N17" s="1486"/>
      <c r="O17" s="1486"/>
      <c r="P17" s="1486"/>
      <c r="Q17" s="1486"/>
      <c r="R17" s="1487"/>
      <c r="S17" s="1487"/>
      <c r="T17" s="1487"/>
    </row>
    <row r="18" spans="1:20" s="11" customFormat="1" ht="12.95" customHeight="1">
      <c r="A18" s="624" t="s">
        <v>12</v>
      </c>
      <c r="B18" s="1130">
        <v>17.399999999999999</v>
      </c>
      <c r="C18" s="1130">
        <v>18.100000000000001</v>
      </c>
      <c r="D18" s="1130">
        <v>16.600000000000001</v>
      </c>
      <c r="E18" s="1130">
        <v>16.5</v>
      </c>
      <c r="F18" s="1130">
        <v>19.100000000000001</v>
      </c>
      <c r="G18" s="1130">
        <v>13.8</v>
      </c>
      <c r="H18" s="624" t="s">
        <v>12</v>
      </c>
      <c r="I18" s="1130">
        <v>12.3</v>
      </c>
      <c r="J18" s="1130">
        <v>13.7</v>
      </c>
      <c r="K18" s="1130">
        <v>10.8</v>
      </c>
      <c r="L18" s="1130">
        <v>14.65</v>
      </c>
      <c r="M18" s="1130">
        <v>17.989999999999998</v>
      </c>
      <c r="N18" s="1130">
        <v>11.11</v>
      </c>
      <c r="O18" s="1130">
        <v>12.98</v>
      </c>
      <c r="P18" s="1130">
        <v>14.72</v>
      </c>
      <c r="Q18" s="1130">
        <v>11.15</v>
      </c>
      <c r="R18" s="1488"/>
      <c r="S18" s="1488"/>
      <c r="T18" s="1488"/>
    </row>
    <row r="19" spans="1:20" s="11" customFormat="1" ht="12.95" customHeight="1">
      <c r="A19" s="1482"/>
      <c r="B19" s="110"/>
      <c r="C19" s="110"/>
      <c r="D19" s="110"/>
      <c r="E19" s="110"/>
      <c r="F19" s="110"/>
      <c r="G19" s="110"/>
      <c r="H19" s="1482"/>
      <c r="I19" s="110"/>
      <c r="J19" s="110"/>
      <c r="K19" s="110"/>
      <c r="L19" s="110"/>
      <c r="M19" s="110"/>
      <c r="N19" s="110"/>
      <c r="O19" s="110"/>
      <c r="P19" s="110"/>
      <c r="Q19" s="110"/>
      <c r="R19" s="1488"/>
      <c r="S19" s="1488"/>
      <c r="T19" s="1488"/>
    </row>
    <row r="20" spans="1:20" s="11" customFormat="1" ht="12.95" customHeight="1">
      <c r="A20" s="773" t="s">
        <v>1329</v>
      </c>
      <c r="B20" s="110">
        <v>52.9</v>
      </c>
      <c r="C20" s="110">
        <v>55.7</v>
      </c>
      <c r="D20" s="110">
        <v>49.8</v>
      </c>
      <c r="E20" s="110">
        <v>40.1</v>
      </c>
      <c r="F20" s="110">
        <v>46.6</v>
      </c>
      <c r="G20" s="110">
        <v>33.4</v>
      </c>
      <c r="H20" s="773" t="s">
        <v>1329</v>
      </c>
      <c r="I20" s="37">
        <v>65.5</v>
      </c>
      <c r="J20" s="37">
        <v>80.3</v>
      </c>
      <c r="K20" s="37">
        <v>51.2</v>
      </c>
      <c r="L20" s="37">
        <v>31.53</v>
      </c>
      <c r="M20" s="344">
        <v>39</v>
      </c>
      <c r="N20" s="344">
        <v>23.5</v>
      </c>
      <c r="O20" s="344">
        <v>20.8</v>
      </c>
      <c r="P20" s="344">
        <v>24.04</v>
      </c>
      <c r="Q20" s="344">
        <v>17.28</v>
      </c>
      <c r="R20" s="1488"/>
      <c r="S20" s="1488"/>
      <c r="T20" s="1488"/>
    </row>
    <row r="21" spans="1:20" s="11" customFormat="1" ht="12.95" customHeight="1">
      <c r="A21" s="773" t="s">
        <v>60</v>
      </c>
      <c r="B21" s="110">
        <v>18</v>
      </c>
      <c r="C21" s="110">
        <v>19.899999999999999</v>
      </c>
      <c r="D21" s="110">
        <v>16.100000000000001</v>
      </c>
      <c r="E21" s="110">
        <v>8.1999999999999993</v>
      </c>
      <c r="F21" s="110">
        <v>12.2</v>
      </c>
      <c r="G21" s="110">
        <v>4.3</v>
      </c>
      <c r="H21" s="773" t="s">
        <v>60</v>
      </c>
      <c r="I21" s="37">
        <v>3.8</v>
      </c>
      <c r="J21" s="37" t="s">
        <v>37</v>
      </c>
      <c r="K21" s="37">
        <v>7.9</v>
      </c>
      <c r="L21" s="37">
        <v>11.98</v>
      </c>
      <c r="M21" s="344">
        <v>10.15</v>
      </c>
      <c r="N21" s="344">
        <v>14.1</v>
      </c>
      <c r="O21" s="344">
        <v>7.25</v>
      </c>
      <c r="P21" s="344">
        <v>3.38</v>
      </c>
      <c r="Q21" s="344">
        <v>11.86</v>
      </c>
      <c r="R21" s="1488"/>
      <c r="S21" s="1488"/>
      <c r="T21" s="1488"/>
    </row>
    <row r="22" spans="1:20" s="11" customFormat="1" ht="12.95" customHeight="1">
      <c r="A22" s="1489" t="s">
        <v>317</v>
      </c>
      <c r="B22" s="110">
        <v>7.4</v>
      </c>
      <c r="C22" s="110">
        <v>5.2</v>
      </c>
      <c r="D22" s="110">
        <v>10</v>
      </c>
      <c r="E22" s="110">
        <v>12.2</v>
      </c>
      <c r="F22" s="110">
        <v>11.8</v>
      </c>
      <c r="G22" s="110">
        <v>12.7</v>
      </c>
      <c r="H22" s="1489" t="s">
        <v>317</v>
      </c>
      <c r="I22" s="37">
        <v>8</v>
      </c>
      <c r="J22" s="37">
        <v>16.5</v>
      </c>
      <c r="K22" s="37" t="s">
        <v>37</v>
      </c>
      <c r="L22" s="37">
        <v>32.01</v>
      </c>
      <c r="M22" s="344">
        <v>48.03</v>
      </c>
      <c r="N22" s="344">
        <v>18.440000000000001</v>
      </c>
      <c r="O22" s="344">
        <v>13.13</v>
      </c>
      <c r="P22" s="344">
        <v>15.71</v>
      </c>
      <c r="Q22" s="344">
        <v>10.199999999999999</v>
      </c>
      <c r="R22" s="1488"/>
      <c r="S22" s="1488"/>
      <c r="T22" s="1488"/>
    </row>
    <row r="23" spans="1:20" s="11" customFormat="1" ht="12.95" customHeight="1">
      <c r="A23" s="773" t="s">
        <v>64</v>
      </c>
      <c r="B23" s="110">
        <v>11.5</v>
      </c>
      <c r="C23" s="110">
        <v>12.3</v>
      </c>
      <c r="D23" s="110">
        <v>11.2</v>
      </c>
      <c r="E23" s="110">
        <v>9</v>
      </c>
      <c r="F23" s="110">
        <v>7.6</v>
      </c>
      <c r="G23" s="110">
        <v>10.5</v>
      </c>
      <c r="H23" s="773" t="s">
        <v>64</v>
      </c>
      <c r="I23" s="37">
        <v>4</v>
      </c>
      <c r="J23" s="37">
        <v>4.0999999999999996</v>
      </c>
      <c r="K23" s="37">
        <v>4</v>
      </c>
      <c r="L23" s="37">
        <v>14.32</v>
      </c>
      <c r="M23" s="344">
        <v>20.81</v>
      </c>
      <c r="N23" s="344">
        <v>6.53</v>
      </c>
      <c r="O23" s="344">
        <v>14.11</v>
      </c>
      <c r="P23" s="344">
        <v>16.329999999999998</v>
      </c>
      <c r="Q23" s="344">
        <v>11.95</v>
      </c>
      <c r="R23" s="1488"/>
      <c r="S23" s="1488"/>
      <c r="T23" s="1488"/>
    </row>
    <row r="24" spans="1:20" s="11" customFormat="1" ht="12.95" customHeight="1">
      <c r="A24" s="1489" t="s">
        <v>318</v>
      </c>
      <c r="B24" s="110">
        <v>12.78</v>
      </c>
      <c r="C24" s="110">
        <v>13.47</v>
      </c>
      <c r="D24" s="110">
        <v>12.29</v>
      </c>
      <c r="E24" s="110">
        <v>19.28</v>
      </c>
      <c r="F24" s="110">
        <v>19.47</v>
      </c>
      <c r="G24" s="110">
        <v>19.36</v>
      </c>
      <c r="H24" s="1489" t="s">
        <v>318</v>
      </c>
      <c r="I24" s="37">
        <v>15.87</v>
      </c>
      <c r="J24" s="37">
        <v>16.399999999999999</v>
      </c>
      <c r="K24" s="37">
        <v>15.38</v>
      </c>
      <c r="L24" s="37">
        <v>12.37</v>
      </c>
      <c r="M24" s="344">
        <v>12.64</v>
      </c>
      <c r="N24" s="344">
        <v>12.1</v>
      </c>
      <c r="O24" s="344">
        <v>10.039999999999999</v>
      </c>
      <c r="P24" s="344">
        <v>12.33</v>
      </c>
      <c r="Q24" s="344">
        <v>7.74</v>
      </c>
      <c r="R24" s="346"/>
      <c r="S24" s="346"/>
      <c r="T24" s="346"/>
    </row>
    <row r="25" spans="1:20" s="11" customFormat="1" ht="12.95" customHeight="1">
      <c r="A25" s="773" t="s">
        <v>69</v>
      </c>
      <c r="B25" s="110">
        <v>22.8</v>
      </c>
      <c r="C25" s="110">
        <v>24.2</v>
      </c>
      <c r="D25" s="110">
        <v>21.5</v>
      </c>
      <c r="E25" s="110">
        <v>11.1</v>
      </c>
      <c r="F25" s="110">
        <v>16.3</v>
      </c>
      <c r="G25" s="110">
        <v>5.5</v>
      </c>
      <c r="H25" s="773" t="s">
        <v>69</v>
      </c>
      <c r="I25" s="37">
        <v>10.9</v>
      </c>
      <c r="J25" s="37">
        <v>10.6</v>
      </c>
      <c r="K25" s="37">
        <v>11.2</v>
      </c>
      <c r="L25" s="37">
        <v>10.95</v>
      </c>
      <c r="M25" s="344">
        <v>13.72</v>
      </c>
      <c r="N25" s="344">
        <v>8.01</v>
      </c>
      <c r="O25" s="344">
        <v>9.18</v>
      </c>
      <c r="P25" s="344">
        <v>11.41</v>
      </c>
      <c r="Q25" s="344">
        <v>6.89</v>
      </c>
      <c r="R25" s="1490"/>
      <c r="S25" s="1490"/>
      <c r="T25" s="1490"/>
    </row>
    <row r="26" spans="1:20" s="11" customFormat="1" ht="12.95" customHeight="1">
      <c r="A26" s="773" t="s">
        <v>70</v>
      </c>
      <c r="B26" s="110">
        <v>12.7</v>
      </c>
      <c r="C26" s="110">
        <v>12</v>
      </c>
      <c r="D26" s="110">
        <v>13.4</v>
      </c>
      <c r="E26" s="110">
        <v>13.6</v>
      </c>
      <c r="F26" s="110">
        <v>11.7</v>
      </c>
      <c r="G26" s="110">
        <v>15.7</v>
      </c>
      <c r="H26" s="773" t="s">
        <v>70</v>
      </c>
      <c r="I26" s="37">
        <v>6.5</v>
      </c>
      <c r="J26" s="37">
        <v>6.5</v>
      </c>
      <c r="K26" s="37">
        <v>6.6</v>
      </c>
      <c r="L26" s="37">
        <v>15.02</v>
      </c>
      <c r="M26" s="344">
        <v>19.05</v>
      </c>
      <c r="N26" s="344">
        <v>10.78</v>
      </c>
      <c r="O26" s="344">
        <v>13.85</v>
      </c>
      <c r="P26" s="344">
        <v>16.37</v>
      </c>
      <c r="Q26" s="344">
        <v>11.24</v>
      </c>
      <c r="R26" s="346"/>
      <c r="S26" s="346"/>
      <c r="T26" s="346"/>
    </row>
    <row r="27" spans="1:20" s="11" customFormat="1" ht="12.95" customHeight="1">
      <c r="A27" s="1489" t="s">
        <v>319</v>
      </c>
      <c r="B27" s="110">
        <v>11.8</v>
      </c>
      <c r="C27" s="110">
        <v>11.1</v>
      </c>
      <c r="D27" s="110">
        <v>12.8</v>
      </c>
      <c r="E27" s="110">
        <v>7.8</v>
      </c>
      <c r="F27" s="110">
        <v>9.1999999999999993</v>
      </c>
      <c r="G27" s="110">
        <v>6.2</v>
      </c>
      <c r="H27" s="1489" t="s">
        <v>319</v>
      </c>
      <c r="I27" s="37">
        <v>8</v>
      </c>
      <c r="J27" s="37">
        <v>10.1</v>
      </c>
      <c r="K27" s="37">
        <v>5.7</v>
      </c>
      <c r="L27" s="37">
        <v>11.56</v>
      </c>
      <c r="M27" s="344">
        <v>12.62</v>
      </c>
      <c r="N27" s="344">
        <v>10.47</v>
      </c>
      <c r="O27" s="344">
        <v>14.78</v>
      </c>
      <c r="P27" s="344">
        <v>15.4</v>
      </c>
      <c r="Q27" s="344">
        <v>14.14</v>
      </c>
      <c r="R27" s="346"/>
      <c r="S27" s="346"/>
      <c r="T27" s="346"/>
    </row>
    <row r="28" spans="1:20" s="11" customFormat="1" ht="12.95" customHeight="1">
      <c r="A28" s="1489" t="s">
        <v>73</v>
      </c>
      <c r="B28" s="110">
        <v>11.1</v>
      </c>
      <c r="C28" s="110">
        <v>12.4</v>
      </c>
      <c r="D28" s="110">
        <v>9.6999999999999993</v>
      </c>
      <c r="E28" s="110">
        <v>15.7</v>
      </c>
      <c r="F28" s="110">
        <v>20.3</v>
      </c>
      <c r="G28" s="110">
        <v>10.5</v>
      </c>
      <c r="H28" s="1489" t="s">
        <v>73</v>
      </c>
      <c r="I28" s="37">
        <v>9.1999999999999993</v>
      </c>
      <c r="J28" s="37">
        <v>9.8000000000000007</v>
      </c>
      <c r="K28" s="37">
        <v>8.6</v>
      </c>
      <c r="L28" s="37">
        <v>14.25</v>
      </c>
      <c r="M28" s="344">
        <v>17.23</v>
      </c>
      <c r="N28" s="344">
        <v>11.02</v>
      </c>
      <c r="O28" s="344">
        <v>13.55</v>
      </c>
      <c r="P28" s="344">
        <v>15</v>
      </c>
      <c r="Q28" s="344">
        <v>12.02</v>
      </c>
      <c r="R28" s="346"/>
      <c r="S28" s="346"/>
      <c r="T28" s="346"/>
    </row>
    <row r="29" spans="1:20" s="11" customFormat="1" ht="12.95" customHeight="1">
      <c r="A29" s="1489" t="s">
        <v>320</v>
      </c>
      <c r="B29" s="110">
        <v>36.9</v>
      </c>
      <c r="C29" s="110">
        <v>36.6</v>
      </c>
      <c r="D29" s="110">
        <v>35.1</v>
      </c>
      <c r="E29" s="110">
        <v>11.8</v>
      </c>
      <c r="F29" s="110">
        <v>24.6</v>
      </c>
      <c r="G29" s="79" t="s">
        <v>37</v>
      </c>
      <c r="H29" s="1489" t="s">
        <v>320</v>
      </c>
      <c r="I29" s="37">
        <v>6.3</v>
      </c>
      <c r="J29" s="37">
        <v>8.1999999999999993</v>
      </c>
      <c r="K29" s="37">
        <v>4.8</v>
      </c>
      <c r="L29" s="37">
        <v>13.16</v>
      </c>
      <c r="M29" s="344">
        <v>15.92</v>
      </c>
      <c r="N29" s="344">
        <v>10.199999999999999</v>
      </c>
      <c r="O29" s="344">
        <v>9.99</v>
      </c>
      <c r="P29" s="344">
        <v>6.97</v>
      </c>
      <c r="Q29" s="344">
        <v>13.19</v>
      </c>
      <c r="R29" s="346"/>
      <c r="S29" s="346"/>
      <c r="T29" s="346"/>
    </row>
    <row r="30" spans="1:20" s="11" customFormat="1" ht="12.95" customHeight="1">
      <c r="A30" s="1489" t="s">
        <v>321</v>
      </c>
      <c r="B30" s="79" t="s">
        <v>614</v>
      </c>
      <c r="C30" s="110">
        <v>10.4</v>
      </c>
      <c r="D30" s="110">
        <v>10.1</v>
      </c>
      <c r="E30" s="170" t="s">
        <v>613</v>
      </c>
      <c r="F30" s="110">
        <v>14.8</v>
      </c>
      <c r="G30" s="110">
        <v>13.3</v>
      </c>
      <c r="H30" s="1489" t="s">
        <v>321</v>
      </c>
      <c r="I30" s="37">
        <v>8.5</v>
      </c>
      <c r="J30" s="37">
        <v>7.3</v>
      </c>
      <c r="K30" s="37">
        <v>9.6999999999999993</v>
      </c>
      <c r="L30" s="37">
        <v>5.85</v>
      </c>
      <c r="M30" s="344">
        <v>9.85</v>
      </c>
      <c r="N30" s="344">
        <v>1.83</v>
      </c>
      <c r="O30" s="344">
        <v>7.9</v>
      </c>
      <c r="P30" s="344">
        <v>9.76</v>
      </c>
      <c r="Q30" s="344">
        <v>6.06</v>
      </c>
      <c r="R30" s="346"/>
      <c r="S30" s="346"/>
      <c r="T30" s="346"/>
    </row>
    <row r="31" spans="1:20" s="11" customFormat="1" ht="12.95" customHeight="1">
      <c r="A31" s="1489" t="s">
        <v>77</v>
      </c>
      <c r="B31" s="110">
        <v>3.5</v>
      </c>
      <c r="C31" s="110">
        <v>6.9</v>
      </c>
      <c r="D31" s="79" t="s">
        <v>37</v>
      </c>
      <c r="E31" s="110">
        <v>9</v>
      </c>
      <c r="F31" s="110">
        <v>14.5</v>
      </c>
      <c r="G31" s="110">
        <v>3.6</v>
      </c>
      <c r="H31" s="1489" t="s">
        <v>77</v>
      </c>
      <c r="I31" s="37">
        <v>10.4</v>
      </c>
      <c r="J31" s="37">
        <v>11.4</v>
      </c>
      <c r="K31" s="37">
        <v>9.5</v>
      </c>
      <c r="L31" s="37">
        <v>5.83</v>
      </c>
      <c r="M31" s="344">
        <v>11.57</v>
      </c>
      <c r="N31" s="344" t="s">
        <v>37</v>
      </c>
      <c r="O31" s="344">
        <v>9.1199999999999992</v>
      </c>
      <c r="P31" s="344">
        <v>9.5500000000000007</v>
      </c>
      <c r="Q31" s="344">
        <v>8.7200000000000006</v>
      </c>
      <c r="R31" s="162"/>
      <c r="S31" s="162"/>
      <c r="T31" s="162"/>
    </row>
    <row r="32" spans="1:20" s="11" customFormat="1" ht="12.95" customHeight="1">
      <c r="A32" s="1481"/>
      <c r="B32" s="110"/>
      <c r="C32" s="110"/>
      <c r="D32" s="110"/>
      <c r="E32" s="110"/>
      <c r="F32" s="110"/>
      <c r="G32" s="110"/>
      <c r="H32" s="1481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</row>
    <row r="33" spans="1:20" s="11" customFormat="1" ht="12.95" customHeight="1">
      <c r="A33" s="624" t="s">
        <v>21</v>
      </c>
      <c r="B33" s="35">
        <v>26.6</v>
      </c>
      <c r="C33" s="35">
        <v>29</v>
      </c>
      <c r="D33" s="35">
        <v>24.2</v>
      </c>
      <c r="E33" s="35">
        <v>14.3</v>
      </c>
      <c r="F33" s="35">
        <v>16.2</v>
      </c>
      <c r="G33" s="35">
        <v>12.2</v>
      </c>
      <c r="H33" s="624" t="s">
        <v>21</v>
      </c>
      <c r="I33" s="35">
        <v>9.4</v>
      </c>
      <c r="J33" s="35">
        <v>10.8</v>
      </c>
      <c r="K33" s="35">
        <v>7.8</v>
      </c>
      <c r="L33" s="35">
        <v>10.6</v>
      </c>
      <c r="M33" s="35">
        <v>12.65</v>
      </c>
      <c r="N33" s="35">
        <v>8.48</v>
      </c>
      <c r="O33" s="35">
        <v>13.37</v>
      </c>
      <c r="P33" s="35">
        <v>15.42</v>
      </c>
      <c r="Q33" s="35">
        <v>11.19</v>
      </c>
      <c r="R33" s="1487"/>
      <c r="S33" s="1487"/>
      <c r="T33" s="1487"/>
    </row>
    <row r="34" spans="1:20" s="11" customFormat="1" ht="12.95" customHeight="1">
      <c r="A34" s="1482"/>
      <c r="B34" s="110"/>
      <c r="C34" s="110"/>
      <c r="D34" s="110"/>
      <c r="E34" s="110"/>
      <c r="F34" s="110"/>
      <c r="G34" s="110"/>
      <c r="H34" s="1482"/>
      <c r="I34" s="110"/>
      <c r="J34" s="110"/>
      <c r="K34" s="110"/>
      <c r="L34" s="110"/>
      <c r="M34" s="110"/>
      <c r="N34" s="110"/>
      <c r="O34" s="110"/>
      <c r="P34" s="110"/>
      <c r="Q34" s="110"/>
      <c r="R34" s="346"/>
      <c r="S34" s="346"/>
      <c r="T34" s="346"/>
    </row>
    <row r="35" spans="1:20" s="11" customFormat="1" ht="12.95" customHeight="1">
      <c r="A35" s="1491" t="s">
        <v>322</v>
      </c>
      <c r="B35" s="37">
        <v>55.9</v>
      </c>
      <c r="C35" s="37">
        <v>64.599999999999994</v>
      </c>
      <c r="D35" s="37">
        <v>46.8</v>
      </c>
      <c r="E35" s="37">
        <v>19.100000000000001</v>
      </c>
      <c r="F35" s="37">
        <v>20.6</v>
      </c>
      <c r="G35" s="37">
        <v>17.600000000000001</v>
      </c>
      <c r="H35" s="1491" t="s">
        <v>322</v>
      </c>
      <c r="I35" s="37">
        <v>34.200000000000003</v>
      </c>
      <c r="J35" s="37">
        <v>34.700000000000003</v>
      </c>
      <c r="K35" s="37">
        <v>33.700000000000003</v>
      </c>
      <c r="L35" s="344">
        <v>30.59</v>
      </c>
      <c r="M35" s="344">
        <v>35.14</v>
      </c>
      <c r="N35" s="344">
        <v>25.91</v>
      </c>
      <c r="O35" s="344">
        <v>31.72</v>
      </c>
      <c r="P35" s="344">
        <v>43.28</v>
      </c>
      <c r="Q35" s="344">
        <v>19.54</v>
      </c>
      <c r="R35" s="346"/>
      <c r="S35" s="346"/>
      <c r="T35" s="346"/>
    </row>
    <row r="36" spans="1:20" s="11" customFormat="1" ht="12.95" customHeight="1">
      <c r="A36" s="1491" t="s">
        <v>323</v>
      </c>
      <c r="B36" s="37">
        <v>7.5</v>
      </c>
      <c r="C36" s="37">
        <v>3.3</v>
      </c>
      <c r="D36" s="37">
        <v>11.8</v>
      </c>
      <c r="E36" s="37">
        <v>6.7</v>
      </c>
      <c r="F36" s="37">
        <v>3.7</v>
      </c>
      <c r="G36" s="37">
        <v>9.8000000000000007</v>
      </c>
      <c r="H36" s="1491" t="s">
        <v>323</v>
      </c>
      <c r="I36" s="37">
        <v>4.2</v>
      </c>
      <c r="J36" s="37">
        <v>4.3</v>
      </c>
      <c r="K36" s="37">
        <v>3.9</v>
      </c>
      <c r="L36" s="344">
        <v>7.22</v>
      </c>
      <c r="M36" s="344">
        <v>12.1</v>
      </c>
      <c r="N36" s="344">
        <v>1.67</v>
      </c>
      <c r="O36" s="344">
        <v>9.48</v>
      </c>
      <c r="P36" s="344">
        <v>14.27</v>
      </c>
      <c r="Q36" s="344">
        <v>4.4000000000000004</v>
      </c>
      <c r="R36" s="346"/>
      <c r="S36" s="346"/>
      <c r="T36" s="346"/>
    </row>
    <row r="37" spans="1:20" s="11" customFormat="1" ht="12.95" customHeight="1">
      <c r="A37" s="1491" t="s">
        <v>83</v>
      </c>
      <c r="B37" s="37">
        <v>30.2</v>
      </c>
      <c r="C37" s="37">
        <v>20.3</v>
      </c>
      <c r="D37" s="37">
        <v>41.1</v>
      </c>
      <c r="E37" s="37">
        <v>14.2</v>
      </c>
      <c r="F37" s="37">
        <v>17.899999999999999</v>
      </c>
      <c r="G37" s="37">
        <v>10.199999999999999</v>
      </c>
      <c r="H37" s="1491" t="s">
        <v>83</v>
      </c>
      <c r="I37" s="37">
        <v>9.3000000000000007</v>
      </c>
      <c r="J37" s="37">
        <v>12.8</v>
      </c>
      <c r="K37" s="37">
        <v>5.3</v>
      </c>
      <c r="L37" s="344">
        <v>8.61</v>
      </c>
      <c r="M37" s="344">
        <v>8.61</v>
      </c>
      <c r="N37" s="344">
        <v>8.49</v>
      </c>
      <c r="O37" s="344">
        <v>15.39</v>
      </c>
      <c r="P37" s="344">
        <v>13.8</v>
      </c>
      <c r="Q37" s="344">
        <v>17.05</v>
      </c>
      <c r="R37" s="346"/>
      <c r="S37" s="346"/>
      <c r="T37" s="346"/>
    </row>
    <row r="38" spans="1:20" s="11" customFormat="1" ht="12.95" customHeight="1">
      <c r="A38" s="795" t="s">
        <v>84</v>
      </c>
      <c r="B38" s="37">
        <v>19.899999999999999</v>
      </c>
      <c r="C38" s="37">
        <v>23.3</v>
      </c>
      <c r="D38" s="37">
        <v>16.3</v>
      </c>
      <c r="E38" s="37">
        <v>12.9</v>
      </c>
      <c r="F38" s="37">
        <v>14.3</v>
      </c>
      <c r="G38" s="37">
        <v>11.4</v>
      </c>
      <c r="H38" s="795" t="s">
        <v>84</v>
      </c>
      <c r="I38" s="37">
        <v>6.7</v>
      </c>
      <c r="J38" s="37">
        <v>8.5</v>
      </c>
      <c r="K38" s="37">
        <v>4.8</v>
      </c>
      <c r="L38" s="344">
        <v>9.1300000000000008</v>
      </c>
      <c r="M38" s="344">
        <v>11.87</v>
      </c>
      <c r="N38" s="344">
        <v>6.19</v>
      </c>
      <c r="O38" s="344">
        <v>8.74</v>
      </c>
      <c r="P38" s="344">
        <v>9.89</v>
      </c>
      <c r="Q38" s="344">
        <v>7.48</v>
      </c>
      <c r="R38" s="346"/>
      <c r="S38" s="346"/>
      <c r="T38" s="346"/>
    </row>
    <row r="39" spans="1:20" s="11" customFormat="1" ht="12.95" customHeight="1">
      <c r="A39" s="795" t="s">
        <v>85</v>
      </c>
      <c r="B39" s="37">
        <v>17</v>
      </c>
      <c r="C39" s="37">
        <v>29.9</v>
      </c>
      <c r="D39" s="37">
        <v>4.4000000000000004</v>
      </c>
      <c r="E39" s="37">
        <v>18.2</v>
      </c>
      <c r="F39" s="37">
        <v>23.3</v>
      </c>
      <c r="G39" s="37">
        <v>12.7</v>
      </c>
      <c r="H39" s="795" t="s">
        <v>85</v>
      </c>
      <c r="I39" s="37">
        <v>4.4000000000000004</v>
      </c>
      <c r="J39" s="37">
        <v>6.3</v>
      </c>
      <c r="K39" s="37">
        <v>2.4</v>
      </c>
      <c r="L39" s="344">
        <v>8.51</v>
      </c>
      <c r="M39" s="344">
        <v>7.34</v>
      </c>
      <c r="N39" s="344">
        <v>9.7200000000000006</v>
      </c>
      <c r="O39" s="344">
        <v>11.22</v>
      </c>
      <c r="P39" s="344">
        <v>14.88</v>
      </c>
      <c r="Q39" s="344">
        <v>7.35</v>
      </c>
      <c r="R39" s="162"/>
      <c r="S39" s="162"/>
      <c r="T39" s="162"/>
    </row>
    <row r="40" spans="1:20" s="11" customFormat="1" ht="12.95" customHeight="1">
      <c r="A40" s="1491" t="s">
        <v>324</v>
      </c>
      <c r="B40" s="37">
        <v>16.2</v>
      </c>
      <c r="C40" s="37">
        <v>13.3</v>
      </c>
      <c r="D40" s="37">
        <v>18.3</v>
      </c>
      <c r="E40" s="37">
        <v>12.9</v>
      </c>
      <c r="F40" s="37">
        <v>15.5</v>
      </c>
      <c r="G40" s="37">
        <v>8.9</v>
      </c>
      <c r="H40" s="1491" t="s">
        <v>324</v>
      </c>
      <c r="I40" s="37">
        <v>3.1</v>
      </c>
      <c r="J40" s="37">
        <v>4.2</v>
      </c>
      <c r="K40" s="37">
        <v>1.7</v>
      </c>
      <c r="L40" s="344">
        <v>0.83</v>
      </c>
      <c r="M40" s="344">
        <v>1.69</v>
      </c>
      <c r="N40" s="344" t="s">
        <v>37</v>
      </c>
      <c r="O40" s="344">
        <v>9.49</v>
      </c>
      <c r="P40" s="344">
        <v>8.56</v>
      </c>
      <c r="Q40" s="344">
        <v>10.44</v>
      </c>
      <c r="R40" s="110"/>
      <c r="S40" s="110"/>
      <c r="T40" s="110"/>
    </row>
    <row r="41" spans="1:20" s="11" customFormat="1" ht="12.95" customHeight="1">
      <c r="A41" s="1491" t="s">
        <v>325</v>
      </c>
      <c r="B41" s="37">
        <v>10.3</v>
      </c>
      <c r="C41" s="37">
        <v>8.6999999999999993</v>
      </c>
      <c r="D41" s="37">
        <v>12.5</v>
      </c>
      <c r="E41" s="37">
        <v>9.1999999999999993</v>
      </c>
      <c r="F41" s="37">
        <v>10.6</v>
      </c>
      <c r="G41" s="37">
        <v>7.7</v>
      </c>
      <c r="H41" s="1491" t="s">
        <v>325</v>
      </c>
      <c r="I41" s="37">
        <v>8.1</v>
      </c>
      <c r="J41" s="37">
        <v>9.9</v>
      </c>
      <c r="K41" s="37">
        <v>6.5</v>
      </c>
      <c r="L41" s="344">
        <v>9.9499999999999993</v>
      </c>
      <c r="M41" s="344">
        <v>14.99</v>
      </c>
      <c r="N41" s="344">
        <v>4.82</v>
      </c>
      <c r="O41" s="344">
        <v>9.59</v>
      </c>
      <c r="P41" s="344">
        <v>6.63</v>
      </c>
      <c r="Q41" s="344">
        <v>12.85</v>
      </c>
      <c r="R41" s="110"/>
      <c r="S41" s="110"/>
      <c r="T41" s="110"/>
    </row>
    <row r="42" spans="1:20" s="11" customFormat="1" ht="12.95" customHeight="1">
      <c r="A42" s="1491"/>
      <c r="B42" s="110"/>
      <c r="C42" s="110"/>
      <c r="D42" s="110"/>
      <c r="E42" s="110"/>
      <c r="F42" s="110"/>
      <c r="G42" s="110"/>
      <c r="H42" s="1491"/>
      <c r="I42" s="35"/>
      <c r="J42" s="35"/>
      <c r="K42" s="35"/>
      <c r="L42" s="35"/>
      <c r="M42" s="35"/>
      <c r="N42" s="35"/>
      <c r="O42" s="35"/>
      <c r="P42" s="35"/>
      <c r="Q42" s="35"/>
    </row>
    <row r="43" spans="1:20" s="11" customFormat="1" ht="12.95" customHeight="1">
      <c r="A43" s="1492" t="s">
        <v>2</v>
      </c>
      <c r="B43" s="35">
        <v>13.9</v>
      </c>
      <c r="C43" s="35">
        <v>15.9</v>
      </c>
      <c r="D43" s="35">
        <v>11.7</v>
      </c>
      <c r="E43" s="35">
        <v>14.1</v>
      </c>
      <c r="F43" s="35">
        <v>16.600000000000001</v>
      </c>
      <c r="G43" s="35">
        <v>11.6</v>
      </c>
      <c r="H43" s="1492" t="s">
        <v>2</v>
      </c>
      <c r="I43" s="35">
        <v>9.6</v>
      </c>
      <c r="J43" s="35">
        <v>10.3</v>
      </c>
      <c r="K43" s="35">
        <v>8.9</v>
      </c>
      <c r="L43" s="35">
        <v>7.89</v>
      </c>
      <c r="M43" s="35">
        <v>8.41</v>
      </c>
      <c r="N43" s="35">
        <v>7.32</v>
      </c>
      <c r="O43" s="35">
        <v>7.49</v>
      </c>
      <c r="P43" s="35">
        <v>9.61</v>
      </c>
      <c r="Q43" s="35">
        <v>5.21</v>
      </c>
      <c r="R43" s="162"/>
      <c r="S43" s="162"/>
      <c r="T43" s="162"/>
    </row>
    <row r="44" spans="1:20" s="11" customFormat="1" ht="12.95" customHeight="1">
      <c r="A44" s="1492"/>
      <c r="B44" s="162"/>
      <c r="C44" s="162"/>
      <c r="D44" s="162"/>
      <c r="E44" s="162"/>
      <c r="F44" s="162"/>
      <c r="G44" s="162"/>
      <c r="H44" s="1492"/>
      <c r="I44" s="162"/>
      <c r="J44" s="162"/>
      <c r="K44" s="162"/>
      <c r="L44" s="162"/>
      <c r="M44" s="162"/>
      <c r="N44" s="162"/>
      <c r="O44" s="162"/>
      <c r="P44" s="162"/>
      <c r="Q44" s="162"/>
      <c r="R44" s="110"/>
      <c r="S44" s="110"/>
      <c r="T44" s="110"/>
    </row>
    <row r="45" spans="1:20" s="11" customFormat="1" ht="12.95" customHeight="1">
      <c r="A45" s="1489" t="s">
        <v>326</v>
      </c>
      <c r="B45" s="37">
        <v>20.6</v>
      </c>
      <c r="C45" s="37">
        <v>28</v>
      </c>
      <c r="D45" s="37">
        <v>13.5</v>
      </c>
      <c r="E45" s="37">
        <v>22.9</v>
      </c>
      <c r="F45" s="37">
        <v>21.6</v>
      </c>
      <c r="G45" s="37">
        <v>24.3</v>
      </c>
      <c r="H45" s="1489" t="s">
        <v>326</v>
      </c>
      <c r="I45" s="37">
        <v>23.5</v>
      </c>
      <c r="J45" s="37">
        <v>25.9</v>
      </c>
      <c r="K45" s="37">
        <v>21.7</v>
      </c>
      <c r="L45" s="37">
        <v>15.34</v>
      </c>
      <c r="M45" s="37">
        <v>10.64</v>
      </c>
      <c r="N45" s="37">
        <v>21.18</v>
      </c>
      <c r="O45" s="37">
        <v>4.54</v>
      </c>
      <c r="P45" s="37">
        <v>8.83</v>
      </c>
      <c r="Q45" s="37" t="s">
        <v>37</v>
      </c>
      <c r="R45" s="110"/>
      <c r="S45" s="110"/>
      <c r="T45" s="110"/>
    </row>
    <row r="46" spans="1:20" s="11" customFormat="1" ht="12.95" customHeight="1">
      <c r="A46" s="1484" t="s">
        <v>90</v>
      </c>
      <c r="B46" s="37">
        <v>17.8</v>
      </c>
      <c r="C46" s="37">
        <v>29.2</v>
      </c>
      <c r="D46" s="37">
        <v>4.0999999999999996</v>
      </c>
      <c r="E46" s="37">
        <v>6.5</v>
      </c>
      <c r="F46" s="37">
        <v>8.3000000000000007</v>
      </c>
      <c r="G46" s="37">
        <v>4.4000000000000004</v>
      </c>
      <c r="H46" s="1484" t="s">
        <v>90</v>
      </c>
      <c r="I46" s="37" t="s">
        <v>37</v>
      </c>
      <c r="J46" s="37" t="s">
        <v>37</v>
      </c>
      <c r="K46" s="37" t="s">
        <v>37</v>
      </c>
      <c r="L46" s="37">
        <v>3.55</v>
      </c>
      <c r="M46" s="37">
        <v>4.8</v>
      </c>
      <c r="N46" s="37">
        <v>2.23</v>
      </c>
      <c r="O46" s="37">
        <v>3.97</v>
      </c>
      <c r="P46" s="37">
        <v>2.46</v>
      </c>
      <c r="Q46" s="37">
        <v>5.73</v>
      </c>
      <c r="R46" s="110"/>
      <c r="S46" s="110"/>
      <c r="T46" s="110"/>
    </row>
    <row r="47" spans="1:20" s="11" customFormat="1" ht="12.95" customHeight="1">
      <c r="A47" s="1484" t="s">
        <v>91</v>
      </c>
      <c r="B47" s="37">
        <v>17.899999999999999</v>
      </c>
      <c r="C47" s="37">
        <v>19.8</v>
      </c>
      <c r="D47" s="37">
        <v>16.2</v>
      </c>
      <c r="E47" s="37">
        <v>16</v>
      </c>
      <c r="F47" s="37">
        <v>22.5</v>
      </c>
      <c r="G47" s="37">
        <v>9.1</v>
      </c>
      <c r="H47" s="1484" t="s">
        <v>91</v>
      </c>
      <c r="I47" s="37">
        <v>9.8000000000000007</v>
      </c>
      <c r="J47" s="37">
        <v>7.4</v>
      </c>
      <c r="K47" s="37">
        <v>12.4</v>
      </c>
      <c r="L47" s="37">
        <v>4.32</v>
      </c>
      <c r="M47" s="37">
        <v>5.44</v>
      </c>
      <c r="N47" s="37">
        <v>3.09</v>
      </c>
      <c r="O47" s="37">
        <v>6.57</v>
      </c>
      <c r="P47" s="37">
        <v>12.71</v>
      </c>
      <c r="Q47" s="37" t="s">
        <v>37</v>
      </c>
      <c r="R47" s="110"/>
      <c r="S47" s="110"/>
      <c r="T47" s="110"/>
    </row>
    <row r="48" spans="1:20" s="11" customFormat="1" ht="12.95" customHeight="1">
      <c r="A48" s="1489" t="s">
        <v>92</v>
      </c>
      <c r="B48" s="37">
        <v>13.6</v>
      </c>
      <c r="C48" s="37">
        <v>11.9</v>
      </c>
      <c r="D48" s="37">
        <v>15.6</v>
      </c>
      <c r="E48" s="37">
        <v>22.1</v>
      </c>
      <c r="F48" s="37">
        <v>26.6</v>
      </c>
      <c r="G48" s="37">
        <v>17.5</v>
      </c>
      <c r="H48" s="1489" t="s">
        <v>92</v>
      </c>
      <c r="I48" s="37">
        <v>6</v>
      </c>
      <c r="J48" s="37">
        <v>3.2</v>
      </c>
      <c r="K48" s="37">
        <v>9.3000000000000007</v>
      </c>
      <c r="L48" s="37">
        <v>9.14</v>
      </c>
      <c r="M48" s="37">
        <v>9.5500000000000007</v>
      </c>
      <c r="N48" s="37">
        <v>8.74</v>
      </c>
      <c r="O48" s="37">
        <v>12.26</v>
      </c>
      <c r="P48" s="37">
        <v>16.850000000000001</v>
      </c>
      <c r="Q48" s="37">
        <v>7.63</v>
      </c>
      <c r="R48" s="110"/>
      <c r="S48" s="110"/>
      <c r="T48" s="110"/>
    </row>
    <row r="49" spans="1:20" s="11" customFormat="1" ht="12.95" customHeight="1">
      <c r="A49" s="1489" t="s">
        <v>327</v>
      </c>
      <c r="B49" s="37">
        <v>12.9</v>
      </c>
      <c r="C49" s="37">
        <v>11.2</v>
      </c>
      <c r="D49" s="37">
        <v>14.7</v>
      </c>
      <c r="E49" s="37">
        <v>12.5</v>
      </c>
      <c r="F49" s="37">
        <v>15.2</v>
      </c>
      <c r="G49" s="37">
        <v>9.6999999999999993</v>
      </c>
      <c r="H49" s="1489" t="s">
        <v>327</v>
      </c>
      <c r="I49" s="37">
        <v>9.6</v>
      </c>
      <c r="J49" s="37">
        <v>13.7</v>
      </c>
      <c r="K49" s="37">
        <v>5.6</v>
      </c>
      <c r="L49" s="37">
        <v>7.39</v>
      </c>
      <c r="M49" s="37">
        <v>9.56</v>
      </c>
      <c r="N49" s="37">
        <v>5.24</v>
      </c>
      <c r="O49" s="37">
        <v>11.29</v>
      </c>
      <c r="P49" s="37">
        <v>11.42</v>
      </c>
      <c r="Q49" s="37">
        <v>10.77</v>
      </c>
      <c r="R49" s="110"/>
      <c r="S49" s="110"/>
      <c r="T49" s="110"/>
    </row>
    <row r="50" spans="1:20" s="11" customFormat="1" ht="12.95" customHeight="1">
      <c r="A50" s="1489" t="s">
        <v>94</v>
      </c>
      <c r="B50" s="37">
        <v>3.2</v>
      </c>
      <c r="C50" s="37">
        <v>2.2000000000000002</v>
      </c>
      <c r="D50" s="37">
        <v>4</v>
      </c>
      <c r="E50" s="37">
        <v>4.2</v>
      </c>
      <c r="F50" s="37">
        <v>4.5</v>
      </c>
      <c r="G50" s="37">
        <v>4</v>
      </c>
      <c r="H50" s="1489" t="s">
        <v>94</v>
      </c>
      <c r="I50" s="37">
        <v>7</v>
      </c>
      <c r="J50" s="37">
        <v>7.9</v>
      </c>
      <c r="K50" s="37">
        <v>6</v>
      </c>
      <c r="L50" s="37">
        <v>7.55</v>
      </c>
      <c r="M50" s="37">
        <v>9.56</v>
      </c>
      <c r="N50" s="37">
        <v>5.63</v>
      </c>
      <c r="O50" s="37">
        <v>3.61</v>
      </c>
      <c r="P50" s="37">
        <v>1.68</v>
      </c>
      <c r="Q50" s="37">
        <v>5.64</v>
      </c>
      <c r="R50" s="110"/>
      <c r="S50" s="110"/>
      <c r="T50" s="110"/>
    </row>
    <row r="51" spans="1:20" s="11" customFormat="1" ht="12.95" customHeight="1">
      <c r="A51" s="1481"/>
      <c r="B51" s="665"/>
      <c r="C51" s="665"/>
      <c r="D51" s="665"/>
      <c r="E51" s="665"/>
      <c r="F51" s="665"/>
      <c r="G51" s="665"/>
      <c r="H51" s="1481"/>
      <c r="I51" s="665"/>
      <c r="J51" s="665"/>
      <c r="K51" s="665"/>
      <c r="L51" s="665"/>
      <c r="M51" s="665"/>
      <c r="N51" s="665"/>
      <c r="O51" s="665"/>
      <c r="P51" s="665"/>
      <c r="Q51" s="665"/>
    </row>
    <row r="52" spans="1:20" s="11" customFormat="1" ht="12.95" customHeight="1">
      <c r="A52" s="1481"/>
      <c r="B52" s="665"/>
      <c r="C52" s="665"/>
      <c r="D52" s="665"/>
      <c r="E52" s="665"/>
      <c r="F52" s="665"/>
      <c r="G52" s="665"/>
      <c r="H52" s="1481"/>
      <c r="I52" s="665"/>
      <c r="J52" s="665"/>
      <c r="K52" s="665"/>
      <c r="L52" s="665"/>
      <c r="M52" s="665"/>
      <c r="N52" s="665"/>
      <c r="O52" s="665"/>
      <c r="P52" s="665"/>
      <c r="Q52" s="665"/>
    </row>
    <row r="53" spans="1:20" s="11" customFormat="1" ht="12.95" customHeight="1">
      <c r="A53" s="1481"/>
      <c r="B53" s="665"/>
      <c r="C53" s="665"/>
      <c r="D53" s="665"/>
      <c r="E53" s="665"/>
      <c r="F53" s="665"/>
      <c r="G53" s="665"/>
      <c r="H53" s="1481"/>
      <c r="I53" s="665"/>
      <c r="J53" s="665"/>
      <c r="K53" s="665"/>
      <c r="L53" s="665"/>
      <c r="M53" s="665"/>
      <c r="N53" s="665"/>
      <c r="O53" s="665"/>
      <c r="P53" s="665"/>
      <c r="Q53" s="665"/>
    </row>
    <row r="54" spans="1:20" s="11" customFormat="1" ht="12.95" customHeight="1">
      <c r="A54" s="1481"/>
      <c r="B54" s="665"/>
      <c r="C54" s="665"/>
      <c r="D54" s="665"/>
      <c r="E54" s="665"/>
      <c r="F54" s="665"/>
      <c r="G54" s="665"/>
      <c r="H54" s="1481"/>
      <c r="I54" s="665"/>
      <c r="J54" s="665"/>
      <c r="K54" s="665"/>
      <c r="L54" s="665"/>
      <c r="M54" s="665"/>
      <c r="N54" s="665"/>
      <c r="O54" s="665"/>
      <c r="P54" s="665"/>
      <c r="Q54" s="665"/>
    </row>
    <row r="55" spans="1:20" s="11" customFormat="1" ht="12.95" customHeight="1">
      <c r="A55" s="1481"/>
      <c r="B55" s="665"/>
      <c r="C55" s="665"/>
      <c r="D55" s="665"/>
      <c r="E55" s="665"/>
      <c r="F55" s="665"/>
      <c r="G55" s="665"/>
      <c r="H55" s="1481"/>
      <c r="I55" s="665"/>
      <c r="J55" s="665"/>
      <c r="K55" s="665"/>
      <c r="L55" s="665"/>
      <c r="M55" s="665"/>
      <c r="N55" s="665"/>
      <c r="O55" s="665"/>
      <c r="P55" s="665"/>
      <c r="Q55" s="665"/>
    </row>
    <row r="56" spans="1:20" s="11" customFormat="1" ht="12.95" customHeight="1">
      <c r="A56" s="1481"/>
      <c r="B56" s="665"/>
      <c r="C56" s="665"/>
      <c r="D56" s="665"/>
      <c r="E56" s="665"/>
      <c r="F56" s="665"/>
      <c r="G56" s="665"/>
      <c r="H56" s="1481"/>
      <c r="I56" s="665"/>
      <c r="J56" s="665"/>
      <c r="K56" s="665"/>
      <c r="L56" s="665"/>
      <c r="M56" s="665"/>
      <c r="N56" s="665"/>
      <c r="O56" s="665"/>
      <c r="P56" s="665"/>
      <c r="Q56" s="665"/>
    </row>
    <row r="57" spans="1:20" s="11" customFormat="1" ht="12.95" customHeight="1">
      <c r="A57" s="1481"/>
      <c r="B57" s="665"/>
      <c r="C57" s="665"/>
      <c r="D57" s="665"/>
      <c r="E57" s="665"/>
      <c r="F57" s="665"/>
      <c r="G57" s="665"/>
      <c r="H57" s="1481"/>
      <c r="I57" s="665"/>
      <c r="J57" s="665"/>
      <c r="K57" s="665"/>
      <c r="L57" s="665"/>
      <c r="M57" s="665"/>
      <c r="N57" s="665"/>
      <c r="O57" s="665"/>
      <c r="P57" s="665"/>
      <c r="Q57" s="665"/>
    </row>
    <row r="58" spans="1:20" s="11" customFormat="1" ht="18" customHeight="1">
      <c r="A58" s="1478" t="s">
        <v>1210</v>
      </c>
      <c r="B58" s="665"/>
      <c r="C58" s="665"/>
      <c r="D58" s="665"/>
      <c r="E58" s="665"/>
      <c r="F58" s="665"/>
      <c r="G58" s="665"/>
      <c r="H58" s="1478" t="s">
        <v>1210</v>
      </c>
      <c r="I58" s="665"/>
      <c r="J58" s="665"/>
      <c r="K58" s="665"/>
      <c r="L58" s="665"/>
      <c r="M58" s="665"/>
      <c r="N58" s="665"/>
      <c r="O58" s="665"/>
      <c r="P58" s="665"/>
      <c r="Q58" s="665"/>
    </row>
    <row r="59" spans="1:20" s="11" customFormat="1" ht="18" customHeight="1">
      <c r="A59" s="2" t="s">
        <v>314</v>
      </c>
      <c r="B59" s="1493"/>
      <c r="C59" s="1493"/>
      <c r="D59" s="1493"/>
      <c r="E59" s="1493"/>
      <c r="F59" s="1493"/>
      <c r="G59" s="1493"/>
      <c r="H59" s="2" t="s">
        <v>314</v>
      </c>
      <c r="I59" s="1493"/>
      <c r="J59" s="1493"/>
      <c r="K59" s="1493"/>
      <c r="L59" s="1493"/>
      <c r="M59" s="1493"/>
      <c r="N59" s="1493"/>
      <c r="O59" s="1493"/>
      <c r="P59" s="1493"/>
      <c r="Q59" s="1493"/>
    </row>
    <row r="60" spans="1:20" s="11" customFormat="1">
      <c r="A60" s="1479"/>
      <c r="B60" s="1494"/>
      <c r="C60" s="1495">
        <v>2021</v>
      </c>
      <c r="D60" s="1494"/>
      <c r="E60" s="1705">
        <v>2022</v>
      </c>
      <c r="F60" s="1705"/>
      <c r="G60" s="1705"/>
      <c r="H60" s="1479"/>
      <c r="I60" s="1495">
        <v>2023</v>
      </c>
      <c r="J60" s="1495"/>
      <c r="K60" s="1495"/>
      <c r="L60" s="1781">
        <v>2024</v>
      </c>
      <c r="M60" s="1781"/>
      <c r="N60" s="1781"/>
      <c r="O60" s="1781">
        <v>2025</v>
      </c>
      <c r="P60" s="1781"/>
      <c r="Q60" s="1781"/>
      <c r="R60"/>
      <c r="S60"/>
      <c r="T60"/>
    </row>
    <row r="61" spans="1:20" s="11" customFormat="1" ht="18" customHeight="1">
      <c r="A61" s="179"/>
      <c r="B61" s="1496" t="s">
        <v>161</v>
      </c>
      <c r="C61" s="1496" t="s">
        <v>258</v>
      </c>
      <c r="D61" s="1496" t="s">
        <v>259</v>
      </c>
      <c r="E61" s="1496" t="s">
        <v>161</v>
      </c>
      <c r="F61" s="1496" t="s">
        <v>258</v>
      </c>
      <c r="G61" s="1496" t="s">
        <v>259</v>
      </c>
      <c r="H61" s="179"/>
      <c r="I61" s="1496" t="s">
        <v>161</v>
      </c>
      <c r="J61" s="1496" t="s">
        <v>258</v>
      </c>
      <c r="K61" s="1496" t="s">
        <v>259</v>
      </c>
      <c r="L61" s="1496" t="s">
        <v>161</v>
      </c>
      <c r="M61" s="1496" t="s">
        <v>258</v>
      </c>
      <c r="N61" s="1496" t="s">
        <v>259</v>
      </c>
      <c r="O61" s="1496" t="s">
        <v>161</v>
      </c>
      <c r="P61" s="1496" t="s">
        <v>258</v>
      </c>
      <c r="Q61" s="1496" t="s">
        <v>259</v>
      </c>
    </row>
    <row r="62" spans="1:20" s="11" customFormat="1" ht="12.95" customHeight="1">
      <c r="A62" s="1481"/>
      <c r="B62" s="665"/>
      <c r="C62" s="665"/>
      <c r="D62" s="665"/>
      <c r="E62" s="665"/>
      <c r="F62" s="665"/>
      <c r="G62" s="665"/>
      <c r="H62" s="1481"/>
      <c r="I62" s="665"/>
      <c r="J62" s="665"/>
      <c r="K62" s="665"/>
      <c r="L62" s="665"/>
      <c r="M62" s="665"/>
      <c r="N62" s="665"/>
      <c r="O62" s="665"/>
      <c r="P62" s="665"/>
      <c r="Q62" s="665"/>
    </row>
    <row r="63" spans="1:20" s="11" customFormat="1" ht="12.95" customHeight="1">
      <c r="A63" s="1492" t="s">
        <v>3</v>
      </c>
      <c r="B63" s="35">
        <v>12</v>
      </c>
      <c r="C63" s="35">
        <v>12.7</v>
      </c>
      <c r="D63" s="35">
        <v>11.2</v>
      </c>
      <c r="E63" s="35">
        <v>11.2</v>
      </c>
      <c r="F63" s="35">
        <v>11.4</v>
      </c>
      <c r="G63" s="35">
        <v>11</v>
      </c>
      <c r="H63" s="1492" t="s">
        <v>3</v>
      </c>
      <c r="I63" s="35">
        <v>8.5</v>
      </c>
      <c r="J63" s="35">
        <v>8.6</v>
      </c>
      <c r="K63" s="35">
        <v>8.4</v>
      </c>
      <c r="L63" s="35">
        <v>8.1999999999999993</v>
      </c>
      <c r="M63" s="35">
        <v>9.09</v>
      </c>
      <c r="N63" s="35">
        <v>7.26</v>
      </c>
      <c r="O63" s="35">
        <v>8.2100000000000009</v>
      </c>
      <c r="P63" s="35">
        <v>8.66</v>
      </c>
      <c r="Q63" s="35">
        <v>7.74</v>
      </c>
      <c r="R63" s="162"/>
      <c r="S63" s="162"/>
      <c r="T63" s="162"/>
    </row>
    <row r="64" spans="1:20" s="11" customFormat="1" ht="12.95" customHeight="1">
      <c r="A64" s="1492"/>
      <c r="B64" s="162"/>
      <c r="C64" s="162"/>
      <c r="D64" s="162"/>
      <c r="E64" s="162"/>
      <c r="F64" s="162"/>
      <c r="G64" s="162"/>
      <c r="H64" s="1492"/>
      <c r="I64" s="162"/>
      <c r="J64" s="162"/>
      <c r="K64" s="162"/>
      <c r="L64" s="162"/>
      <c r="M64" s="162"/>
      <c r="N64" s="162"/>
      <c r="O64" s="162"/>
      <c r="P64" s="162"/>
      <c r="Q64" s="162"/>
      <c r="R64" s="110"/>
      <c r="S64" s="110"/>
      <c r="T64" s="110"/>
    </row>
    <row r="65" spans="1:20" s="11" customFormat="1" ht="12.95" customHeight="1">
      <c r="A65" s="1489" t="s">
        <v>328</v>
      </c>
      <c r="B65" s="37">
        <v>11.4</v>
      </c>
      <c r="C65" s="37">
        <v>12.8</v>
      </c>
      <c r="D65" s="37">
        <v>9.9</v>
      </c>
      <c r="E65" s="37">
        <v>15.5</v>
      </c>
      <c r="F65" s="37">
        <v>16.8</v>
      </c>
      <c r="G65" s="37">
        <v>14.1</v>
      </c>
      <c r="H65" s="1489" t="s">
        <v>328</v>
      </c>
      <c r="I65" s="37">
        <v>10</v>
      </c>
      <c r="J65" s="37">
        <v>12</v>
      </c>
      <c r="K65" s="37">
        <v>8</v>
      </c>
      <c r="L65" s="37">
        <v>8.0500000000000007</v>
      </c>
      <c r="M65" s="37">
        <v>9.24</v>
      </c>
      <c r="N65" s="37">
        <v>6.79</v>
      </c>
      <c r="O65" s="37">
        <v>6.13</v>
      </c>
      <c r="P65" s="37">
        <v>8.73</v>
      </c>
      <c r="Q65" s="37">
        <v>3.38</v>
      </c>
      <c r="R65" s="110"/>
      <c r="S65" s="110"/>
      <c r="T65" s="110"/>
    </row>
    <row r="66" spans="1:20" s="11" customFormat="1" ht="12.95" customHeight="1">
      <c r="A66" s="1489" t="s">
        <v>329</v>
      </c>
      <c r="B66" s="37">
        <v>12.3</v>
      </c>
      <c r="C66" s="37">
        <v>14.7</v>
      </c>
      <c r="D66" s="37">
        <v>9.6</v>
      </c>
      <c r="E66" s="37">
        <v>9.4</v>
      </c>
      <c r="F66" s="37">
        <v>8.8000000000000007</v>
      </c>
      <c r="G66" s="37">
        <v>10.1</v>
      </c>
      <c r="H66" s="1489" t="s">
        <v>329</v>
      </c>
      <c r="I66" s="37">
        <v>9.1</v>
      </c>
      <c r="J66" s="37">
        <v>10.6</v>
      </c>
      <c r="K66" s="37">
        <v>7.5</v>
      </c>
      <c r="L66" s="37">
        <v>10</v>
      </c>
      <c r="M66" s="37">
        <v>12.7</v>
      </c>
      <c r="N66" s="37">
        <v>7.08</v>
      </c>
      <c r="O66" s="37">
        <v>9.48</v>
      </c>
      <c r="P66" s="37">
        <v>10.1</v>
      </c>
      <c r="Q66" s="37">
        <v>8.7799999999999994</v>
      </c>
      <c r="R66" s="110"/>
      <c r="S66" s="110"/>
      <c r="T66" s="110"/>
    </row>
    <row r="67" spans="1:20" s="11" customFormat="1" ht="12.95" customHeight="1">
      <c r="A67" s="1489" t="s">
        <v>330</v>
      </c>
      <c r="B67" s="37">
        <v>10.1</v>
      </c>
      <c r="C67" s="37">
        <v>11.4</v>
      </c>
      <c r="D67" s="37">
        <v>8.6999999999999993</v>
      </c>
      <c r="E67" s="37">
        <v>9.1</v>
      </c>
      <c r="F67" s="37">
        <v>8.6</v>
      </c>
      <c r="G67" s="37">
        <v>9.5</v>
      </c>
      <c r="H67" s="1489" t="s">
        <v>330</v>
      </c>
      <c r="I67" s="37">
        <v>6.2</v>
      </c>
      <c r="J67" s="37">
        <v>7.1</v>
      </c>
      <c r="K67" s="37">
        <v>5.4</v>
      </c>
      <c r="L67" s="37">
        <v>8.11</v>
      </c>
      <c r="M67" s="37">
        <v>8.0399999999999991</v>
      </c>
      <c r="N67" s="37">
        <v>8.1999999999999993</v>
      </c>
      <c r="O67" s="37">
        <v>8.94</v>
      </c>
      <c r="P67" s="37">
        <v>10.14</v>
      </c>
      <c r="Q67" s="37">
        <v>7.68</v>
      </c>
      <c r="R67" s="110"/>
      <c r="S67" s="110"/>
      <c r="T67" s="110"/>
    </row>
    <row r="68" spans="1:20" s="11" customFormat="1" ht="12.95" customHeight="1">
      <c r="A68" s="795" t="s">
        <v>98</v>
      </c>
      <c r="B68" s="37">
        <v>13.1</v>
      </c>
      <c r="C68" s="37">
        <v>9.6</v>
      </c>
      <c r="D68" s="37">
        <v>17.2</v>
      </c>
      <c r="E68" s="37">
        <v>19.3</v>
      </c>
      <c r="F68" s="37">
        <v>23.9</v>
      </c>
      <c r="G68" s="37">
        <v>14.2</v>
      </c>
      <c r="H68" s="795" t="s">
        <v>98</v>
      </c>
      <c r="I68" s="37">
        <v>13.3</v>
      </c>
      <c r="J68" s="37">
        <v>14.4</v>
      </c>
      <c r="K68" s="37">
        <v>12</v>
      </c>
      <c r="L68" s="37">
        <v>10.1</v>
      </c>
      <c r="M68" s="37">
        <v>12.18</v>
      </c>
      <c r="N68" s="37">
        <v>7.87</v>
      </c>
      <c r="O68" s="37">
        <v>6.77</v>
      </c>
      <c r="P68" s="37">
        <v>5.26</v>
      </c>
      <c r="Q68" s="37">
        <v>8.48</v>
      </c>
      <c r="R68" s="110"/>
      <c r="S68" s="110"/>
      <c r="T68" s="110"/>
    </row>
    <row r="69" spans="1:20" s="11" customFormat="1" ht="12.95" customHeight="1">
      <c r="A69" s="1489" t="s">
        <v>331</v>
      </c>
      <c r="B69" s="37">
        <v>12.7</v>
      </c>
      <c r="C69" s="37">
        <v>12.1</v>
      </c>
      <c r="D69" s="37">
        <v>13.4</v>
      </c>
      <c r="E69" s="37">
        <v>10.6</v>
      </c>
      <c r="F69" s="37">
        <v>11.5</v>
      </c>
      <c r="G69" s="37">
        <v>9.6999999999999993</v>
      </c>
      <c r="H69" s="1489" t="s">
        <v>331</v>
      </c>
      <c r="I69" s="37">
        <v>7.3</v>
      </c>
      <c r="J69" s="37">
        <v>7.4</v>
      </c>
      <c r="K69" s="37">
        <v>7.2</v>
      </c>
      <c r="L69" s="37">
        <v>8.24</v>
      </c>
      <c r="M69" s="37">
        <v>9.51</v>
      </c>
      <c r="N69" s="37">
        <v>6.9</v>
      </c>
      <c r="O69" s="37">
        <v>9.9499999999999993</v>
      </c>
      <c r="P69" s="37">
        <v>10.5</v>
      </c>
      <c r="Q69" s="37">
        <v>9.36</v>
      </c>
      <c r="R69" s="110"/>
      <c r="S69" s="110"/>
      <c r="T69" s="110"/>
    </row>
    <row r="70" spans="1:20" s="11" customFormat="1" ht="12.95" customHeight="1">
      <c r="A70" s="1489" t="s">
        <v>103</v>
      </c>
      <c r="B70" s="37">
        <v>11.8</v>
      </c>
      <c r="C70" s="37">
        <v>13.6</v>
      </c>
      <c r="D70" s="37">
        <v>10</v>
      </c>
      <c r="E70" s="37">
        <v>12.4</v>
      </c>
      <c r="F70" s="37">
        <v>11.9</v>
      </c>
      <c r="G70" s="37">
        <v>12.9</v>
      </c>
      <c r="H70" s="1489" t="s">
        <v>103</v>
      </c>
      <c r="I70" s="37">
        <v>10.199999999999999</v>
      </c>
      <c r="J70" s="37">
        <v>8.1</v>
      </c>
      <c r="K70" s="37">
        <v>12.4</v>
      </c>
      <c r="L70" s="37">
        <v>7.87</v>
      </c>
      <c r="M70" s="37">
        <v>8.77</v>
      </c>
      <c r="N70" s="37">
        <v>6.93</v>
      </c>
      <c r="O70" s="37">
        <v>5.63</v>
      </c>
      <c r="P70" s="37">
        <v>4.6500000000000004</v>
      </c>
      <c r="Q70" s="37">
        <v>6.65</v>
      </c>
      <c r="R70" s="110"/>
      <c r="S70" s="110"/>
      <c r="T70" s="110"/>
    </row>
    <row r="71" spans="1:20" s="11" customFormat="1" ht="12.95" customHeight="1">
      <c r="A71" s="1489" t="s">
        <v>332</v>
      </c>
      <c r="B71" s="37">
        <v>11.4</v>
      </c>
      <c r="C71" s="37" t="s">
        <v>37</v>
      </c>
      <c r="D71" s="37">
        <v>24.5</v>
      </c>
      <c r="E71" s="37">
        <v>17.600000000000001</v>
      </c>
      <c r="F71" s="37">
        <v>15.9</v>
      </c>
      <c r="G71" s="37">
        <v>19.7</v>
      </c>
      <c r="H71" s="1489" t="s">
        <v>332</v>
      </c>
      <c r="I71" s="37">
        <v>14.5</v>
      </c>
      <c r="J71" s="37">
        <v>12</v>
      </c>
      <c r="K71" s="37">
        <v>17</v>
      </c>
      <c r="L71" s="37">
        <v>3.4</v>
      </c>
      <c r="M71" s="37" t="s">
        <v>37</v>
      </c>
      <c r="N71" s="37">
        <v>6.99</v>
      </c>
      <c r="O71" s="37">
        <v>7.93</v>
      </c>
      <c r="P71" s="37">
        <v>8.77</v>
      </c>
      <c r="Q71" s="37">
        <v>7.04</v>
      </c>
      <c r="R71" s="110"/>
      <c r="S71" s="110"/>
      <c r="T71" s="110"/>
    </row>
    <row r="72" spans="1:20" s="11" customFormat="1" ht="12.95" customHeight="1">
      <c r="A72" s="1489"/>
      <c r="B72" s="110"/>
      <c r="C72" s="110"/>
      <c r="D72" s="110"/>
      <c r="E72" s="110"/>
      <c r="F72" s="110"/>
      <c r="G72" s="110"/>
      <c r="H72" s="1489"/>
      <c r="I72" s="110"/>
      <c r="J72" s="110"/>
      <c r="K72" s="110"/>
      <c r="L72" s="110"/>
      <c r="M72" s="110"/>
      <c r="N72" s="110"/>
      <c r="O72" s="110"/>
      <c r="P72" s="110"/>
      <c r="Q72" s="110"/>
    </row>
    <row r="73" spans="1:20" s="11" customFormat="1" ht="12.95" customHeight="1">
      <c r="A73" s="1492" t="s">
        <v>106</v>
      </c>
      <c r="B73" s="35">
        <v>24.5</v>
      </c>
      <c r="C73" s="35">
        <v>31.2</v>
      </c>
      <c r="D73" s="35">
        <v>17.899999999999999</v>
      </c>
      <c r="E73" s="35">
        <v>15.6</v>
      </c>
      <c r="F73" s="35">
        <v>18.3</v>
      </c>
      <c r="G73" s="35">
        <v>12.9</v>
      </c>
      <c r="H73" s="1492" t="s">
        <v>106</v>
      </c>
      <c r="I73" s="35">
        <v>15.6</v>
      </c>
      <c r="J73" s="35">
        <v>16.600000000000001</v>
      </c>
      <c r="K73" s="35">
        <v>14.6</v>
      </c>
      <c r="L73" s="35">
        <v>14.47</v>
      </c>
      <c r="M73" s="35">
        <v>18.010000000000002</v>
      </c>
      <c r="N73" s="35">
        <v>10.63</v>
      </c>
      <c r="O73" s="35">
        <v>11.35</v>
      </c>
      <c r="P73" s="35">
        <v>15.04</v>
      </c>
      <c r="Q73" s="35">
        <v>7.56</v>
      </c>
      <c r="R73" s="162"/>
      <c r="S73" s="162"/>
      <c r="T73" s="162"/>
    </row>
    <row r="74" spans="1:20" s="11" customFormat="1" ht="12.95" customHeight="1">
      <c r="A74" s="1492"/>
      <c r="B74" s="110"/>
      <c r="C74" s="110"/>
      <c r="D74" s="110"/>
      <c r="E74" s="110"/>
      <c r="F74" s="110"/>
      <c r="G74" s="110"/>
      <c r="H74" s="1492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</row>
    <row r="75" spans="1:20" s="11" customFormat="1" ht="12.95" customHeight="1">
      <c r="A75" s="1489" t="s">
        <v>135</v>
      </c>
      <c r="B75" s="37">
        <v>85.3</v>
      </c>
      <c r="C75" s="37">
        <v>94.3</v>
      </c>
      <c r="D75" s="37">
        <v>75.5</v>
      </c>
      <c r="E75" s="37">
        <v>56.4</v>
      </c>
      <c r="F75" s="37">
        <v>67.7</v>
      </c>
      <c r="G75" s="37">
        <v>45.1</v>
      </c>
      <c r="H75" s="1489" t="s">
        <v>135</v>
      </c>
      <c r="I75" s="37">
        <v>71.5</v>
      </c>
      <c r="J75" s="37">
        <v>76.7</v>
      </c>
      <c r="K75" s="37">
        <v>66.400000000000006</v>
      </c>
      <c r="L75" s="37">
        <v>51.77</v>
      </c>
      <c r="M75" s="37">
        <v>55.52</v>
      </c>
      <c r="N75" s="37">
        <v>46.78</v>
      </c>
      <c r="O75" s="37">
        <v>33.979999999999997</v>
      </c>
      <c r="P75" s="37">
        <v>44.68</v>
      </c>
      <c r="Q75" s="37">
        <v>20.57</v>
      </c>
      <c r="R75" s="110"/>
      <c r="S75" s="110"/>
      <c r="T75" s="110"/>
    </row>
    <row r="76" spans="1:20" s="11" customFormat="1" ht="12.95" customHeight="1">
      <c r="A76" s="773" t="s">
        <v>108</v>
      </c>
      <c r="B76" s="37">
        <v>14.1</v>
      </c>
      <c r="C76" s="37">
        <v>17.3</v>
      </c>
      <c r="D76" s="37">
        <v>11.9</v>
      </c>
      <c r="E76" s="37">
        <v>3.7</v>
      </c>
      <c r="F76" s="37">
        <v>5.5</v>
      </c>
      <c r="G76" s="37">
        <v>2</v>
      </c>
      <c r="H76" s="773" t="s">
        <v>108</v>
      </c>
      <c r="I76" s="37">
        <v>5.0999999999999996</v>
      </c>
      <c r="J76" s="37">
        <v>4.9000000000000004</v>
      </c>
      <c r="K76" s="37">
        <v>5.3</v>
      </c>
      <c r="L76" s="37">
        <v>2.54</v>
      </c>
      <c r="M76" s="37" t="s">
        <v>37</v>
      </c>
      <c r="N76" s="37">
        <v>5.12</v>
      </c>
      <c r="O76" s="37">
        <v>5.0599999999999996</v>
      </c>
      <c r="P76" s="37">
        <v>6.79</v>
      </c>
      <c r="Q76" s="37">
        <v>3.25</v>
      </c>
      <c r="R76" s="110"/>
      <c r="S76" s="110"/>
      <c r="T76" s="110"/>
    </row>
    <row r="77" spans="1:20" s="11" customFormat="1" ht="12.95" customHeight="1">
      <c r="A77" s="1109" t="s">
        <v>616</v>
      </c>
      <c r="B77" s="37">
        <v>16.8</v>
      </c>
      <c r="C77" s="37">
        <v>22.3</v>
      </c>
      <c r="D77" s="37">
        <v>10.5</v>
      </c>
      <c r="E77" s="37">
        <v>7.9</v>
      </c>
      <c r="F77" s="37">
        <v>6.9</v>
      </c>
      <c r="G77" s="37">
        <v>8.9</v>
      </c>
      <c r="H77" s="1109" t="s">
        <v>616</v>
      </c>
      <c r="I77" s="37">
        <v>6.8</v>
      </c>
      <c r="J77" s="37">
        <v>8.5</v>
      </c>
      <c r="K77" s="37">
        <v>5</v>
      </c>
      <c r="L77" s="37">
        <v>9.25</v>
      </c>
      <c r="M77" s="37">
        <v>14.12</v>
      </c>
      <c r="N77" s="37">
        <v>3.97</v>
      </c>
      <c r="O77" s="37">
        <v>7.27</v>
      </c>
      <c r="P77" s="37">
        <v>10.33</v>
      </c>
      <c r="Q77" s="37">
        <v>4.09</v>
      </c>
      <c r="R77" s="110"/>
      <c r="S77" s="110"/>
      <c r="T77" s="110"/>
    </row>
    <row r="78" spans="1:20" s="11" customFormat="1" ht="12.95" customHeight="1">
      <c r="A78" s="1489" t="s">
        <v>109</v>
      </c>
      <c r="B78" s="37">
        <v>9.6</v>
      </c>
      <c r="C78" s="37">
        <v>16.2</v>
      </c>
      <c r="D78" s="37">
        <v>2.7</v>
      </c>
      <c r="E78" s="37">
        <v>4.7</v>
      </c>
      <c r="F78" s="37">
        <v>6.7</v>
      </c>
      <c r="G78" s="37">
        <v>2.7</v>
      </c>
      <c r="H78" s="1489" t="s">
        <v>109</v>
      </c>
      <c r="I78" s="37">
        <v>9.1999999999999993</v>
      </c>
      <c r="J78" s="37">
        <v>8.1999999999999993</v>
      </c>
      <c r="K78" s="37">
        <v>9.9</v>
      </c>
      <c r="L78" s="37">
        <v>16.37</v>
      </c>
      <c r="M78" s="37">
        <v>24.08</v>
      </c>
      <c r="N78" s="37">
        <v>8.09</v>
      </c>
      <c r="O78" s="37">
        <v>8.77</v>
      </c>
      <c r="P78" s="37">
        <v>14.12</v>
      </c>
      <c r="Q78" s="37">
        <v>3.13</v>
      </c>
      <c r="R78" s="110"/>
      <c r="S78" s="110"/>
      <c r="T78" s="110"/>
    </row>
    <row r="79" spans="1:20" s="11" customFormat="1" ht="12.95" customHeight="1">
      <c r="A79" s="1489" t="s">
        <v>110</v>
      </c>
      <c r="B79" s="37">
        <v>9.6999999999999993</v>
      </c>
      <c r="C79" s="37">
        <v>16.399999999999999</v>
      </c>
      <c r="D79" s="37">
        <v>2.9</v>
      </c>
      <c r="E79" s="37">
        <v>3.6</v>
      </c>
      <c r="F79" s="37">
        <v>5.9</v>
      </c>
      <c r="G79" s="37">
        <v>1.5</v>
      </c>
      <c r="H79" s="1489" t="s">
        <v>110</v>
      </c>
      <c r="I79" s="37">
        <v>6.4</v>
      </c>
      <c r="J79" s="37">
        <v>6.8</v>
      </c>
      <c r="K79" s="37">
        <v>6</v>
      </c>
      <c r="L79" s="37">
        <v>7.62</v>
      </c>
      <c r="M79" s="37">
        <v>9.86</v>
      </c>
      <c r="N79" s="37">
        <v>5.74</v>
      </c>
      <c r="O79" s="37">
        <v>8.77</v>
      </c>
      <c r="P79" s="37">
        <v>7.42</v>
      </c>
      <c r="Q79" s="37">
        <v>10.08</v>
      </c>
      <c r="R79" s="110"/>
      <c r="S79" s="110"/>
      <c r="T79" s="110"/>
    </row>
    <row r="80" spans="1:20" s="11" customFormat="1" ht="12.95" customHeight="1">
      <c r="A80" s="1481"/>
      <c r="B80" s="110"/>
      <c r="C80" s="110"/>
      <c r="D80" s="110"/>
      <c r="E80" s="110"/>
      <c r="F80" s="110"/>
      <c r="G80" s="110"/>
      <c r="H80" s="1481"/>
      <c r="I80" s="110"/>
      <c r="J80" s="110"/>
      <c r="K80" s="110"/>
      <c r="L80" s="110"/>
      <c r="M80" s="110"/>
      <c r="N80" s="110"/>
      <c r="O80" s="110"/>
      <c r="P80" s="110"/>
      <c r="Q80" s="110"/>
    </row>
    <row r="81" spans="1:21" s="11" customFormat="1" ht="12.95" customHeight="1">
      <c r="A81" s="1492" t="s">
        <v>5</v>
      </c>
      <c r="B81" s="35">
        <v>13.5</v>
      </c>
      <c r="C81" s="35">
        <v>13.6</v>
      </c>
      <c r="D81" s="35">
        <v>13.5</v>
      </c>
      <c r="E81" s="35">
        <v>13.8</v>
      </c>
      <c r="F81" s="35">
        <v>15.1</v>
      </c>
      <c r="G81" s="35">
        <v>12.4</v>
      </c>
      <c r="H81" s="1492" t="s">
        <v>5</v>
      </c>
      <c r="I81" s="35">
        <v>9.1999999999999993</v>
      </c>
      <c r="J81" s="35">
        <v>10.1</v>
      </c>
      <c r="K81" s="35">
        <v>8.1999999999999993</v>
      </c>
      <c r="L81" s="35">
        <v>7.15</v>
      </c>
      <c r="M81" s="35">
        <v>7.56</v>
      </c>
      <c r="N81" s="35">
        <v>6.71</v>
      </c>
      <c r="O81" s="35">
        <v>8.16</v>
      </c>
      <c r="P81" s="35">
        <v>8.8699999999999992</v>
      </c>
      <c r="Q81" s="35">
        <v>7.44</v>
      </c>
      <c r="R81" s="162"/>
      <c r="S81" s="162"/>
      <c r="T81" s="162"/>
    </row>
    <row r="82" spans="1:21" s="11" customFormat="1" ht="12.95" customHeight="1">
      <c r="A82" s="1492"/>
      <c r="B82" s="110"/>
      <c r="C82" s="110"/>
      <c r="D82" s="110"/>
      <c r="E82" s="110"/>
      <c r="F82" s="110"/>
      <c r="G82" s="110"/>
      <c r="H82" s="1492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</row>
    <row r="83" spans="1:21" s="11" customFormat="1" ht="12.95" customHeight="1">
      <c r="A83" s="1489" t="s">
        <v>111</v>
      </c>
      <c r="B83" s="37">
        <v>2.6</v>
      </c>
      <c r="C83" s="37">
        <v>2.2000000000000002</v>
      </c>
      <c r="D83" s="37">
        <v>3.2</v>
      </c>
      <c r="E83" s="37">
        <v>13.6</v>
      </c>
      <c r="F83" s="37">
        <v>13.6</v>
      </c>
      <c r="G83" s="37">
        <v>13.5</v>
      </c>
      <c r="H83" s="1489" t="s">
        <v>111</v>
      </c>
      <c r="I83" s="37">
        <v>10.3</v>
      </c>
      <c r="J83" s="37">
        <v>14.7</v>
      </c>
      <c r="K83" s="37">
        <v>5.7</v>
      </c>
      <c r="L83" s="37">
        <v>10.91</v>
      </c>
      <c r="M83" s="37">
        <v>13.42</v>
      </c>
      <c r="N83" s="37">
        <v>8.3800000000000008</v>
      </c>
      <c r="O83" s="37">
        <v>7.98</v>
      </c>
      <c r="P83" s="37">
        <v>6.14</v>
      </c>
      <c r="Q83" s="37">
        <v>10.050000000000001</v>
      </c>
      <c r="R83" s="110"/>
      <c r="S83" s="110"/>
      <c r="T83" s="110"/>
    </row>
    <row r="84" spans="1:21" s="11" customFormat="1" ht="12.95" customHeight="1">
      <c r="A84" s="1489" t="s">
        <v>112</v>
      </c>
      <c r="B84" s="37">
        <v>23.1</v>
      </c>
      <c r="C84" s="37">
        <v>24.5</v>
      </c>
      <c r="D84" s="37">
        <v>21.7</v>
      </c>
      <c r="E84" s="37">
        <v>19.899999999999999</v>
      </c>
      <c r="F84" s="37">
        <v>20.100000000000001</v>
      </c>
      <c r="G84" s="37">
        <v>19.8</v>
      </c>
      <c r="H84" s="1489" t="s">
        <v>112</v>
      </c>
      <c r="I84" s="37">
        <v>19</v>
      </c>
      <c r="J84" s="37">
        <v>19.100000000000001</v>
      </c>
      <c r="K84" s="37">
        <v>18.8</v>
      </c>
      <c r="L84" s="37">
        <v>7.37</v>
      </c>
      <c r="M84" s="37">
        <v>6.47</v>
      </c>
      <c r="N84" s="37">
        <v>8.24</v>
      </c>
      <c r="O84" s="37">
        <v>7.23</v>
      </c>
      <c r="P84" s="37">
        <v>10.36</v>
      </c>
      <c r="Q84" s="37">
        <v>4.17</v>
      </c>
      <c r="R84" s="110"/>
      <c r="S84" s="110"/>
      <c r="T84" s="110"/>
    </row>
    <row r="85" spans="1:21" s="11" customFormat="1" ht="12.95" customHeight="1">
      <c r="A85" s="1489" t="s">
        <v>113</v>
      </c>
      <c r="B85" s="37">
        <v>18.5</v>
      </c>
      <c r="C85" s="37">
        <v>19.5</v>
      </c>
      <c r="D85" s="37">
        <v>17.399999999999999</v>
      </c>
      <c r="E85" s="37">
        <v>21</v>
      </c>
      <c r="F85" s="37">
        <v>19.600000000000001</v>
      </c>
      <c r="G85" s="37">
        <v>22.3</v>
      </c>
      <c r="H85" s="1489" t="s">
        <v>113</v>
      </c>
      <c r="I85" s="37">
        <v>10.1</v>
      </c>
      <c r="J85" s="37">
        <v>11.5</v>
      </c>
      <c r="K85" s="37">
        <v>8.6</v>
      </c>
      <c r="L85" s="37">
        <v>10.130000000000001</v>
      </c>
      <c r="M85" s="37">
        <v>9.42</v>
      </c>
      <c r="N85" s="37">
        <v>10.9</v>
      </c>
      <c r="O85" s="37">
        <v>10.9</v>
      </c>
      <c r="P85" s="37">
        <v>11.08</v>
      </c>
      <c r="Q85" s="37">
        <v>10.62</v>
      </c>
      <c r="R85" s="110"/>
      <c r="S85" s="110"/>
      <c r="T85" s="110"/>
    </row>
    <row r="86" spans="1:21" s="11" customFormat="1" ht="12.95" customHeight="1">
      <c r="A86" s="1489" t="s">
        <v>115</v>
      </c>
      <c r="B86" s="37">
        <v>10.199999999999999</v>
      </c>
      <c r="C86" s="37">
        <v>3.4</v>
      </c>
      <c r="D86" s="37">
        <v>17.8</v>
      </c>
      <c r="E86" s="37">
        <v>12.8</v>
      </c>
      <c r="F86" s="37">
        <v>20.7</v>
      </c>
      <c r="G86" s="37">
        <v>4.7</v>
      </c>
      <c r="H86" s="1489" t="s">
        <v>115</v>
      </c>
      <c r="I86" s="37">
        <v>2.7</v>
      </c>
      <c r="J86" s="37">
        <v>1.8</v>
      </c>
      <c r="K86" s="37">
        <v>3.6</v>
      </c>
      <c r="L86" s="37">
        <v>5.98</v>
      </c>
      <c r="M86" s="37">
        <v>7.89</v>
      </c>
      <c r="N86" s="37">
        <v>4.2699999999999996</v>
      </c>
      <c r="O86" s="37">
        <v>9.9600000000000009</v>
      </c>
      <c r="P86" s="37">
        <v>9.74</v>
      </c>
      <c r="Q86" s="37">
        <v>10.19</v>
      </c>
      <c r="R86" s="110"/>
      <c r="S86" s="110"/>
      <c r="T86" s="110"/>
    </row>
    <row r="87" spans="1:21" s="11" customFormat="1" ht="12.95" customHeight="1">
      <c r="A87" s="1489" t="s">
        <v>117</v>
      </c>
      <c r="B87" s="37">
        <v>10.1</v>
      </c>
      <c r="C87" s="37">
        <v>8.9</v>
      </c>
      <c r="D87" s="37">
        <v>11.3</v>
      </c>
      <c r="E87" s="37">
        <v>11.3</v>
      </c>
      <c r="F87" s="37">
        <v>12.9</v>
      </c>
      <c r="G87" s="37">
        <v>9.6999999999999993</v>
      </c>
      <c r="H87" s="1489" t="s">
        <v>117</v>
      </c>
      <c r="I87" s="37">
        <v>7.4</v>
      </c>
      <c r="J87" s="37">
        <v>7.3</v>
      </c>
      <c r="K87" s="37">
        <v>7.4</v>
      </c>
      <c r="L87" s="37">
        <v>2.67</v>
      </c>
      <c r="M87" s="37">
        <v>0.83</v>
      </c>
      <c r="N87" s="37">
        <v>4.7699999999999996</v>
      </c>
      <c r="O87" s="37">
        <v>6.36</v>
      </c>
      <c r="P87" s="37">
        <v>5.99</v>
      </c>
      <c r="Q87" s="37">
        <v>6.7</v>
      </c>
      <c r="R87" s="110"/>
      <c r="S87" s="110"/>
      <c r="T87" s="110"/>
    </row>
    <row r="88" spans="1:21" s="11" customFormat="1" ht="12.95" customHeight="1">
      <c r="A88" s="1489" t="s">
        <v>118</v>
      </c>
      <c r="B88" s="37">
        <v>14.7</v>
      </c>
      <c r="C88" s="37">
        <v>12.8</v>
      </c>
      <c r="D88" s="37">
        <v>16.2</v>
      </c>
      <c r="E88" s="37">
        <v>11</v>
      </c>
      <c r="F88" s="37">
        <v>14.1</v>
      </c>
      <c r="G88" s="37">
        <v>7.8</v>
      </c>
      <c r="H88" s="1489" t="s">
        <v>118</v>
      </c>
      <c r="I88" s="37">
        <v>4.5999999999999996</v>
      </c>
      <c r="J88" s="37">
        <v>5.5</v>
      </c>
      <c r="K88" s="37">
        <v>3.6</v>
      </c>
      <c r="L88" s="37">
        <v>11.52</v>
      </c>
      <c r="M88" s="37">
        <v>11.85</v>
      </c>
      <c r="N88" s="37">
        <v>11.02</v>
      </c>
      <c r="O88" s="37">
        <v>9.77</v>
      </c>
      <c r="P88" s="37">
        <v>5.55</v>
      </c>
      <c r="Q88" s="37">
        <v>14.24</v>
      </c>
      <c r="R88" s="110"/>
      <c r="S88" s="110"/>
      <c r="T88" s="110"/>
    </row>
    <row r="89" spans="1:21" s="11" customFormat="1" ht="12.95" customHeight="1">
      <c r="A89" s="1489" t="s">
        <v>119</v>
      </c>
      <c r="B89" s="37">
        <v>9.4</v>
      </c>
      <c r="C89" s="37">
        <v>10.7</v>
      </c>
      <c r="D89" s="37">
        <v>8</v>
      </c>
      <c r="E89" s="37">
        <v>7.5</v>
      </c>
      <c r="F89" s="37">
        <v>8.1999999999999993</v>
      </c>
      <c r="G89" s="37">
        <v>6.7</v>
      </c>
      <c r="H89" s="1489" t="s">
        <v>119</v>
      </c>
      <c r="I89" s="37">
        <v>6.9</v>
      </c>
      <c r="J89" s="37">
        <v>8.1</v>
      </c>
      <c r="K89" s="37">
        <v>5.5</v>
      </c>
      <c r="L89" s="37">
        <v>5.77</v>
      </c>
      <c r="M89" s="37">
        <v>6.95</v>
      </c>
      <c r="N89" s="37">
        <v>4.5199999999999996</v>
      </c>
      <c r="O89" s="37">
        <v>9</v>
      </c>
      <c r="P89" s="37">
        <v>11.56</v>
      </c>
      <c r="Q89" s="37">
        <v>6.5</v>
      </c>
      <c r="R89" s="110"/>
      <c r="S89" s="110"/>
      <c r="T89" s="110"/>
    </row>
    <row r="90" spans="1:21" s="11" customFormat="1" ht="12.95" customHeight="1">
      <c r="A90" s="1489" t="s">
        <v>121</v>
      </c>
      <c r="B90" s="37">
        <v>8.3000000000000007</v>
      </c>
      <c r="C90" s="37">
        <v>3.2</v>
      </c>
      <c r="D90" s="37">
        <v>13.7</v>
      </c>
      <c r="E90" s="37">
        <v>11.7</v>
      </c>
      <c r="F90" s="37">
        <v>12.4</v>
      </c>
      <c r="G90" s="37">
        <v>11</v>
      </c>
      <c r="H90" s="1489" t="s">
        <v>121</v>
      </c>
      <c r="I90" s="37">
        <v>5.0999999999999996</v>
      </c>
      <c r="J90" s="37">
        <v>4.3</v>
      </c>
      <c r="K90" s="37">
        <v>5.9</v>
      </c>
      <c r="L90" s="37">
        <v>7.46</v>
      </c>
      <c r="M90" s="37">
        <v>10.37</v>
      </c>
      <c r="N90" s="37">
        <v>4.51</v>
      </c>
      <c r="O90" s="37">
        <v>6.08</v>
      </c>
      <c r="P90" s="37">
        <v>6.26</v>
      </c>
      <c r="Q90" s="37">
        <v>5.91</v>
      </c>
      <c r="R90" s="110"/>
      <c r="S90" s="110"/>
      <c r="T90" s="110"/>
    </row>
    <row r="91" spans="1:21" s="11" customFormat="1" ht="12.95" customHeight="1">
      <c r="A91" s="1093" t="s">
        <v>122</v>
      </c>
      <c r="B91" s="37">
        <v>9.6999999999999993</v>
      </c>
      <c r="C91" s="37">
        <v>11.9</v>
      </c>
      <c r="D91" s="37">
        <v>7.4</v>
      </c>
      <c r="E91" s="37">
        <v>12.8</v>
      </c>
      <c r="F91" s="37">
        <v>16.899999999999999</v>
      </c>
      <c r="G91" s="37">
        <v>8.4</v>
      </c>
      <c r="H91" s="1093" t="s">
        <v>122</v>
      </c>
      <c r="I91" s="37">
        <v>6.9</v>
      </c>
      <c r="J91" s="37">
        <v>8.1</v>
      </c>
      <c r="K91" s="37">
        <v>5.5</v>
      </c>
      <c r="L91" s="37">
        <v>7.31</v>
      </c>
      <c r="M91" s="37">
        <v>7.85</v>
      </c>
      <c r="N91" s="37">
        <v>6.73</v>
      </c>
      <c r="O91" s="37">
        <v>7.4</v>
      </c>
      <c r="P91" s="37">
        <v>9.48</v>
      </c>
      <c r="Q91" s="37">
        <v>5.21</v>
      </c>
      <c r="R91" s="110"/>
      <c r="S91" s="110"/>
      <c r="T91" s="110"/>
    </row>
    <row r="92" spans="1:21" s="11" customFormat="1" ht="12.95" customHeight="1">
      <c r="A92" s="1489"/>
      <c r="B92" s="110"/>
      <c r="C92" s="110"/>
      <c r="D92" s="110"/>
      <c r="E92" s="110"/>
      <c r="F92" s="110"/>
      <c r="G92" s="110"/>
      <c r="H92" s="1489"/>
      <c r="I92" s="110"/>
      <c r="J92" s="110"/>
      <c r="K92" s="110"/>
      <c r="L92" s="110"/>
      <c r="M92" s="110"/>
      <c r="N92" s="110"/>
      <c r="O92" s="110"/>
      <c r="P92" s="110"/>
      <c r="Q92" s="110"/>
    </row>
    <row r="93" spans="1:21" s="11" customFormat="1" ht="12.95" customHeight="1">
      <c r="A93" s="1492" t="s">
        <v>156</v>
      </c>
      <c r="B93" s="35">
        <v>17.8</v>
      </c>
      <c r="C93" s="35">
        <v>20.9</v>
      </c>
      <c r="D93" s="35">
        <v>14.6</v>
      </c>
      <c r="E93" s="35">
        <v>21.4</v>
      </c>
      <c r="F93" s="35">
        <v>20</v>
      </c>
      <c r="G93" s="35">
        <v>22.9</v>
      </c>
      <c r="H93" s="1492" t="s">
        <v>156</v>
      </c>
      <c r="I93" s="35">
        <v>48</v>
      </c>
      <c r="J93" s="35">
        <v>48.9</v>
      </c>
      <c r="K93" s="35">
        <v>47.1</v>
      </c>
      <c r="L93" s="35">
        <v>34.5</v>
      </c>
      <c r="M93" s="35">
        <v>33.26</v>
      </c>
      <c r="N93" s="35">
        <v>36.14</v>
      </c>
      <c r="O93" s="35">
        <v>28.79</v>
      </c>
      <c r="P93" s="35">
        <v>30.93</v>
      </c>
      <c r="Q93" s="35">
        <v>26.58</v>
      </c>
      <c r="R93" s="162"/>
      <c r="S93" s="162"/>
      <c r="T93" s="162"/>
      <c r="U93" s="1497"/>
    </row>
    <row r="94" spans="1:21" s="11" customFormat="1" ht="12.95" customHeight="1">
      <c r="A94" s="1482"/>
      <c r="B94" s="162"/>
      <c r="C94" s="162"/>
      <c r="D94" s="162"/>
      <c r="E94" s="162"/>
      <c r="F94" s="162"/>
      <c r="G94" s="162"/>
      <c r="H94" s="1482"/>
      <c r="I94" s="35"/>
      <c r="J94" s="35"/>
      <c r="K94" s="35"/>
      <c r="L94" s="35"/>
      <c r="M94" s="35"/>
      <c r="N94" s="35"/>
      <c r="O94" s="35"/>
      <c r="P94" s="35"/>
      <c r="Q94" s="35"/>
      <c r="R94" s="162"/>
      <c r="S94" s="162"/>
      <c r="T94" s="162"/>
    </row>
    <row r="95" spans="1:21" s="11" customFormat="1" ht="12.95" customHeight="1">
      <c r="A95" s="1498" t="s">
        <v>333</v>
      </c>
      <c r="B95" s="35">
        <v>30.7</v>
      </c>
      <c r="C95" s="35">
        <v>35.5</v>
      </c>
      <c r="D95" s="35">
        <v>25.6</v>
      </c>
      <c r="E95" s="35">
        <v>28.9</v>
      </c>
      <c r="F95" s="35">
        <v>31.3</v>
      </c>
      <c r="G95" s="35">
        <v>26.4</v>
      </c>
      <c r="H95" s="1498" t="s">
        <v>333</v>
      </c>
      <c r="I95" s="35">
        <v>66</v>
      </c>
      <c r="J95" s="35">
        <v>76</v>
      </c>
      <c r="K95" s="35">
        <v>55.6</v>
      </c>
      <c r="L95" s="35">
        <v>47.5</v>
      </c>
      <c r="M95" s="35">
        <v>53.26</v>
      </c>
      <c r="N95" s="35">
        <v>41.41</v>
      </c>
      <c r="O95" s="35">
        <v>34.119999999999997</v>
      </c>
      <c r="P95" s="35">
        <v>37.35</v>
      </c>
      <c r="Q95" s="35">
        <v>30.64</v>
      </c>
      <c r="R95" s="162"/>
      <c r="S95" s="162"/>
      <c r="T95" s="162"/>
    </row>
    <row r="96" spans="1:21" s="11" customFormat="1" ht="12.95" customHeight="1">
      <c r="A96" s="26"/>
      <c r="B96" s="1499"/>
      <c r="C96" s="1499"/>
      <c r="D96" s="1499"/>
      <c r="E96" s="1499"/>
      <c r="F96" s="1499"/>
      <c r="G96" s="1499"/>
      <c r="H96" s="26"/>
      <c r="I96" s="1499"/>
      <c r="J96" s="1499"/>
      <c r="K96" s="1499"/>
      <c r="L96" s="1499"/>
      <c r="M96" s="1499"/>
      <c r="N96" s="1499"/>
      <c r="O96" s="1499"/>
      <c r="P96" s="1499"/>
      <c r="Q96" s="1499"/>
    </row>
    <row r="97" spans="1:17" ht="12.95" customHeight="1">
      <c r="B97" s="1071"/>
      <c r="C97" s="1071"/>
      <c r="D97" s="1071"/>
      <c r="E97" s="1071"/>
      <c r="F97" s="1071"/>
      <c r="G97" s="1071"/>
      <c r="I97" s="1071"/>
      <c r="J97" s="1071"/>
      <c r="K97" s="1071"/>
      <c r="L97" s="1071"/>
      <c r="M97" s="1071"/>
      <c r="N97" s="1071"/>
      <c r="O97" s="1071"/>
      <c r="P97" s="1071"/>
      <c r="Q97" s="1071"/>
    </row>
    <row r="98" spans="1:17" ht="12.95" customHeight="1">
      <c r="A98" s="1100"/>
      <c r="B98" s="1500"/>
      <c r="C98" s="1500"/>
      <c r="D98" s="1500"/>
      <c r="E98" s="1500"/>
      <c r="F98" s="1500"/>
      <c r="G98" s="1500"/>
      <c r="H98" s="1501"/>
      <c r="I98" s="1500"/>
      <c r="J98" s="1500"/>
      <c r="K98" s="1500"/>
      <c r="L98" s="1500"/>
      <c r="M98" s="1500"/>
      <c r="N98" s="1500"/>
      <c r="O98" s="1500"/>
      <c r="P98" s="1500"/>
      <c r="Q98" s="1500"/>
    </row>
    <row r="99" spans="1:17" ht="12.95" customHeight="1">
      <c r="B99" s="1500"/>
      <c r="C99" s="1500"/>
      <c r="D99" s="1500"/>
      <c r="E99" s="1500"/>
      <c r="F99" s="1500"/>
      <c r="G99" s="1500"/>
      <c r="H99" s="1113"/>
      <c r="I99" s="1500"/>
      <c r="J99" s="1500"/>
      <c r="K99" s="1500"/>
      <c r="L99" s="1500"/>
      <c r="M99" s="1500"/>
      <c r="N99" s="1500"/>
      <c r="O99" s="1500"/>
      <c r="P99" s="1500"/>
      <c r="Q99" s="1500"/>
    </row>
    <row r="100" spans="1:17" ht="27" customHeight="1">
      <c r="B100" s="1500"/>
      <c r="C100" s="1500"/>
      <c r="D100" s="1500"/>
      <c r="E100" s="1500"/>
      <c r="F100" s="1500"/>
      <c r="G100" s="1500"/>
      <c r="H100" s="1502"/>
      <c r="I100" s="1500"/>
      <c r="J100" s="1500"/>
      <c r="K100" s="1500"/>
      <c r="L100" s="1500"/>
      <c r="M100" s="1500"/>
      <c r="N100" s="1500"/>
      <c r="O100" s="1500"/>
      <c r="P100" s="1500"/>
      <c r="Q100" s="1500"/>
    </row>
    <row r="101" spans="1:17" ht="13.5">
      <c r="B101" s="1500"/>
      <c r="C101" s="1500"/>
      <c r="D101" s="1500"/>
      <c r="E101" s="1500"/>
      <c r="F101" s="1500"/>
      <c r="G101" s="1500"/>
      <c r="H101" s="1113"/>
      <c r="I101" s="1500"/>
      <c r="J101" s="1500"/>
      <c r="K101" s="1500"/>
      <c r="L101" s="1500"/>
      <c r="M101" s="1500"/>
      <c r="N101" s="1500"/>
      <c r="O101" s="1500"/>
      <c r="P101" s="1500"/>
      <c r="Q101" s="1500"/>
    </row>
    <row r="102" spans="1:17" ht="13.5">
      <c r="B102" s="1500"/>
      <c r="C102" s="1500"/>
      <c r="D102" s="1500"/>
      <c r="E102" s="1500"/>
      <c r="F102" s="1500"/>
      <c r="G102" s="1500"/>
      <c r="H102" s="1113"/>
      <c r="I102" s="1500"/>
      <c r="J102" s="1500"/>
      <c r="K102" s="1500"/>
      <c r="L102" s="1500"/>
      <c r="M102" s="1500"/>
      <c r="N102" s="1500"/>
      <c r="O102" s="1500"/>
      <c r="P102" s="1500"/>
      <c r="Q102" s="1500"/>
    </row>
    <row r="103" spans="1:17" ht="13.5">
      <c r="B103" s="1500"/>
      <c r="C103" s="1500"/>
      <c r="D103" s="1500"/>
      <c r="E103" s="1500"/>
      <c r="F103" s="1500"/>
      <c r="G103" s="1500"/>
      <c r="H103" s="1113"/>
      <c r="I103" s="1500"/>
      <c r="J103" s="1500"/>
      <c r="K103" s="1500"/>
      <c r="L103" s="1500"/>
      <c r="M103" s="1500"/>
      <c r="N103" s="1500"/>
      <c r="O103" s="1500"/>
      <c r="P103" s="1500"/>
      <c r="Q103" s="1500"/>
    </row>
    <row r="104" spans="1:17" ht="13.5">
      <c r="B104" s="1500"/>
      <c r="C104" s="1500"/>
      <c r="D104" s="1500"/>
      <c r="E104" s="1500"/>
      <c r="F104" s="1500"/>
      <c r="G104" s="1500"/>
      <c r="H104" s="1113"/>
      <c r="I104" s="1500"/>
      <c r="J104" s="1500"/>
      <c r="K104" s="1500"/>
      <c r="L104" s="1500"/>
      <c r="M104" s="1500"/>
      <c r="N104" s="1500"/>
      <c r="O104" s="1500"/>
      <c r="P104" s="1500"/>
      <c r="Q104" s="1500"/>
    </row>
    <row r="105" spans="1:17">
      <c r="B105" s="1500"/>
      <c r="C105" s="1500"/>
      <c r="D105" s="1500"/>
      <c r="E105" s="1500"/>
      <c r="F105" s="1500"/>
      <c r="G105" s="1500"/>
      <c r="H105" s="1503"/>
      <c r="I105" s="1500"/>
      <c r="J105" s="1500"/>
      <c r="K105" s="1500"/>
      <c r="L105" s="1500"/>
      <c r="M105" s="1500"/>
      <c r="N105" s="1500"/>
      <c r="O105" s="1500"/>
      <c r="P105" s="1500"/>
      <c r="Q105" s="1500"/>
    </row>
    <row r="106" spans="1:17" ht="34.5" customHeight="1">
      <c r="B106" s="1500"/>
      <c r="C106" s="1500"/>
      <c r="D106" s="1500"/>
      <c r="E106" s="1500"/>
      <c r="F106" s="1500"/>
      <c r="G106" s="1500"/>
      <c r="H106" s="1504"/>
      <c r="I106" s="1500"/>
      <c r="J106" s="1500"/>
      <c r="K106" s="1500"/>
      <c r="L106" s="1500"/>
      <c r="M106" s="1500"/>
      <c r="N106" s="1500"/>
      <c r="O106" s="1500"/>
      <c r="P106" s="1500"/>
      <c r="Q106" s="1500"/>
    </row>
    <row r="107" spans="1:17">
      <c r="B107" s="1500"/>
      <c r="C107" s="1500"/>
      <c r="D107" s="1500"/>
      <c r="E107" s="1500"/>
      <c r="F107" s="1500"/>
      <c r="G107" s="1500"/>
      <c r="I107" s="1500"/>
      <c r="J107" s="1500"/>
      <c r="K107" s="1500"/>
      <c r="L107" s="1500"/>
      <c r="M107" s="1500"/>
      <c r="N107" s="1500"/>
      <c r="O107" s="1500"/>
      <c r="P107" s="1500"/>
      <c r="Q107" s="1500"/>
    </row>
    <row r="108" spans="1:17">
      <c r="B108" s="1500"/>
      <c r="C108" s="1500"/>
      <c r="D108" s="1500"/>
      <c r="E108" s="1500"/>
      <c r="F108" s="1500"/>
      <c r="G108" s="1500"/>
      <c r="I108" s="1500"/>
      <c r="J108" s="1500"/>
      <c r="K108" s="1500"/>
      <c r="L108" s="1500"/>
      <c r="M108" s="1500"/>
      <c r="N108" s="1500"/>
      <c r="O108" s="1500"/>
      <c r="P108" s="1500"/>
      <c r="Q108" s="1500"/>
    </row>
    <row r="109" spans="1:17">
      <c r="B109" s="1500"/>
      <c r="C109" s="1500"/>
      <c r="D109" s="1500"/>
      <c r="E109" s="1500"/>
      <c r="F109" s="1500"/>
      <c r="G109" s="1500"/>
      <c r="I109" s="1500"/>
      <c r="J109" s="1500"/>
      <c r="K109" s="1500"/>
      <c r="L109" s="1500"/>
      <c r="M109" s="1500"/>
      <c r="N109" s="1500"/>
      <c r="O109" s="1500"/>
      <c r="P109" s="1500"/>
      <c r="Q109" s="1500"/>
    </row>
    <row r="110" spans="1:17">
      <c r="B110" s="1500"/>
      <c r="C110" s="1500"/>
      <c r="D110" s="1500"/>
      <c r="E110" s="1500"/>
      <c r="F110" s="1500"/>
      <c r="G110" s="1500"/>
      <c r="I110" s="1500"/>
      <c r="J110" s="1500"/>
      <c r="K110" s="1500"/>
      <c r="L110" s="1500"/>
      <c r="M110" s="1500"/>
      <c r="N110" s="1500"/>
      <c r="O110" s="1500"/>
      <c r="P110" s="1500"/>
      <c r="Q110" s="1500"/>
    </row>
    <row r="111" spans="1:17">
      <c r="B111" s="1500"/>
      <c r="C111" s="1500"/>
      <c r="D111" s="1500"/>
      <c r="E111" s="1500"/>
      <c r="F111" s="1500"/>
      <c r="G111" s="1500"/>
      <c r="I111" s="1500"/>
      <c r="J111" s="1500"/>
      <c r="K111" s="1500"/>
      <c r="L111" s="1500"/>
      <c r="M111" s="1500"/>
      <c r="N111" s="1500"/>
      <c r="O111" s="1500"/>
      <c r="P111" s="1500"/>
      <c r="Q111" s="1500"/>
    </row>
    <row r="112" spans="1:17">
      <c r="A112"/>
      <c r="B112" s="1500"/>
      <c r="C112" s="1500"/>
      <c r="D112" s="1500"/>
      <c r="E112" s="1500"/>
      <c r="F112" s="1500"/>
      <c r="G112" s="1500"/>
      <c r="I112" s="1500"/>
      <c r="J112" s="1500"/>
      <c r="K112" s="1500"/>
      <c r="L112" s="1500"/>
      <c r="M112" s="1500"/>
      <c r="N112" s="1500"/>
      <c r="O112" s="1500"/>
      <c r="P112" s="1500"/>
      <c r="Q112" s="1500"/>
    </row>
    <row r="113" spans="2:17" customFormat="1">
      <c r="B113" s="1071"/>
      <c r="C113" s="1071"/>
      <c r="D113" s="1071"/>
      <c r="E113" s="1071"/>
      <c r="F113" s="1071"/>
      <c r="G113" s="1071"/>
      <c r="H113" s="11"/>
      <c r="I113" s="1071"/>
      <c r="J113" s="1071"/>
      <c r="K113" s="1071"/>
      <c r="L113" s="1071"/>
      <c r="M113" s="1071"/>
      <c r="N113" s="1071"/>
      <c r="O113" s="1071"/>
      <c r="P113" s="1071"/>
      <c r="Q113" s="1071"/>
    </row>
    <row r="114" spans="2:17" customFormat="1">
      <c r="B114" s="1071"/>
      <c r="C114" s="1071"/>
      <c r="D114" s="1071"/>
      <c r="E114" s="1071"/>
      <c r="F114" s="1071"/>
      <c r="G114" s="1071"/>
      <c r="H114" s="11"/>
      <c r="I114" s="1071"/>
      <c r="J114" s="1071"/>
      <c r="K114" s="1071"/>
      <c r="L114" s="1071"/>
      <c r="M114" s="1071"/>
      <c r="N114" s="1071"/>
      <c r="O114" s="1071"/>
      <c r="P114" s="1071"/>
      <c r="Q114" s="1071"/>
    </row>
    <row r="115" spans="2:17" customFormat="1">
      <c r="B115" s="1071"/>
      <c r="C115" s="1071"/>
      <c r="D115" s="1071"/>
      <c r="E115" s="1071"/>
      <c r="F115" s="1071"/>
      <c r="G115" s="1071"/>
      <c r="H115" s="11"/>
      <c r="I115" s="1071"/>
      <c r="J115" s="1071"/>
      <c r="K115" s="1071"/>
      <c r="L115" s="1071"/>
      <c r="M115" s="1071"/>
      <c r="N115" s="1071"/>
      <c r="O115" s="1071"/>
      <c r="P115" s="1071"/>
      <c r="Q115" s="1071"/>
    </row>
    <row r="116" spans="2:17" customFormat="1">
      <c r="B116" s="1071"/>
      <c r="C116" s="1071"/>
      <c r="D116" s="1071"/>
      <c r="E116" s="1071"/>
      <c r="F116" s="1071"/>
      <c r="G116" s="1071"/>
      <c r="H116" s="11"/>
      <c r="I116" s="1071"/>
      <c r="J116" s="1071"/>
      <c r="K116" s="1071"/>
      <c r="L116" s="1071"/>
      <c r="M116" s="1071"/>
      <c r="N116" s="1071"/>
      <c r="O116" s="1071"/>
      <c r="P116" s="1071"/>
      <c r="Q116" s="1071"/>
    </row>
    <row r="117" spans="2:17" customFormat="1">
      <c r="B117" s="1071"/>
      <c r="C117" s="1071"/>
      <c r="D117" s="1071"/>
      <c r="E117" s="1071"/>
      <c r="F117" s="1071"/>
      <c r="G117" s="1071"/>
      <c r="H117" s="11"/>
      <c r="I117" s="1071"/>
      <c r="J117" s="1071"/>
      <c r="K117" s="1071"/>
      <c r="L117" s="1071"/>
      <c r="M117" s="1071"/>
      <c r="N117" s="1071"/>
      <c r="O117" s="1071"/>
      <c r="P117" s="1071"/>
      <c r="Q117" s="1071"/>
    </row>
    <row r="118" spans="2:17" customFormat="1">
      <c r="B118" s="1071"/>
      <c r="C118" s="1071"/>
      <c r="D118" s="1071"/>
      <c r="E118" s="1071"/>
      <c r="F118" s="1071"/>
      <c r="G118" s="1071"/>
      <c r="H118" s="11"/>
      <c r="I118" s="1071"/>
      <c r="J118" s="1071"/>
      <c r="K118" s="1071"/>
      <c r="L118" s="1071"/>
      <c r="M118" s="1071"/>
      <c r="N118" s="1071"/>
      <c r="O118" s="1071"/>
      <c r="P118" s="1071"/>
      <c r="Q118" s="1071"/>
    </row>
    <row r="119" spans="2:17" customFormat="1">
      <c r="B119" s="1071"/>
      <c r="C119" s="1071"/>
      <c r="D119" s="1071"/>
      <c r="E119" s="1071"/>
      <c r="F119" s="1071"/>
      <c r="G119" s="1071"/>
      <c r="H119" s="11"/>
      <c r="I119" s="1071"/>
      <c r="J119" s="1071"/>
      <c r="K119" s="1071"/>
      <c r="L119" s="1071"/>
      <c r="M119" s="1071"/>
      <c r="N119" s="1071"/>
      <c r="O119" s="1071"/>
      <c r="P119" s="1071"/>
      <c r="Q119" s="1071"/>
    </row>
    <row r="120" spans="2:17" customFormat="1">
      <c r="B120" s="1071"/>
      <c r="C120" s="1071"/>
      <c r="D120" s="1071"/>
      <c r="E120" s="1071"/>
      <c r="F120" s="1071"/>
      <c r="G120" s="1071"/>
      <c r="H120" s="11"/>
      <c r="I120" s="1071"/>
      <c r="J120" s="1071"/>
      <c r="K120" s="1071"/>
      <c r="L120" s="1071"/>
      <c r="M120" s="1071"/>
      <c r="N120" s="1071"/>
      <c r="O120" s="1071"/>
      <c r="P120" s="1071"/>
      <c r="Q120" s="1071"/>
    </row>
    <row r="121" spans="2:17" customFormat="1">
      <c r="B121" s="1071"/>
      <c r="C121" s="1071"/>
      <c r="D121" s="1071"/>
      <c r="E121" s="1071"/>
      <c r="F121" s="1071"/>
      <c r="G121" s="1071"/>
      <c r="H121" s="11"/>
      <c r="I121" s="1071"/>
      <c r="J121" s="1071"/>
      <c r="K121" s="1071"/>
      <c r="L121" s="1071"/>
      <c r="M121" s="1071"/>
      <c r="N121" s="1071"/>
      <c r="O121" s="1071"/>
      <c r="P121" s="1071"/>
      <c r="Q121" s="1071"/>
    </row>
    <row r="122" spans="2:17" customFormat="1">
      <c r="B122" s="1071"/>
      <c r="C122" s="1071"/>
      <c r="D122" s="1071"/>
      <c r="E122" s="1071"/>
      <c r="F122" s="1071"/>
      <c r="G122" s="1071"/>
      <c r="H122" s="11"/>
      <c r="I122" s="1071"/>
      <c r="J122" s="1071"/>
      <c r="K122" s="1071"/>
      <c r="L122" s="1071"/>
      <c r="M122" s="1071"/>
      <c r="N122" s="1071"/>
      <c r="O122" s="1071"/>
      <c r="P122" s="1071"/>
      <c r="Q122" s="1071"/>
    </row>
    <row r="123" spans="2:17" customFormat="1">
      <c r="B123" s="1071"/>
      <c r="C123" s="1071"/>
      <c r="D123" s="1071"/>
      <c r="E123" s="1071"/>
      <c r="F123" s="1071"/>
      <c r="G123" s="1071"/>
      <c r="H123" s="11"/>
      <c r="I123" s="1071"/>
      <c r="J123" s="1071"/>
      <c r="K123" s="1071"/>
      <c r="L123" s="1071"/>
      <c r="M123" s="1071"/>
      <c r="N123" s="1071"/>
      <c r="O123" s="1071"/>
      <c r="P123" s="1071"/>
      <c r="Q123" s="1071"/>
    </row>
    <row r="124" spans="2:17" customFormat="1">
      <c r="B124" s="1071"/>
      <c r="C124" s="1071"/>
      <c r="D124" s="1071"/>
      <c r="E124" s="1071"/>
      <c r="F124" s="1071"/>
      <c r="G124" s="1071"/>
      <c r="H124" s="11"/>
      <c r="I124" s="1071"/>
      <c r="J124" s="1071"/>
      <c r="K124" s="1071"/>
      <c r="L124" s="1071"/>
      <c r="M124" s="1071"/>
      <c r="N124" s="1071"/>
      <c r="O124" s="1071"/>
      <c r="P124" s="1071"/>
      <c r="Q124" s="1071"/>
    </row>
    <row r="125" spans="2:17" customFormat="1">
      <c r="B125" s="1071"/>
      <c r="C125" s="1071"/>
      <c r="D125" s="1071"/>
      <c r="E125" s="1071"/>
      <c r="F125" s="1071"/>
      <c r="G125" s="1071"/>
      <c r="H125" s="11"/>
      <c r="I125" s="1071"/>
      <c r="J125" s="1071"/>
      <c r="K125" s="1071"/>
      <c r="L125" s="1071"/>
      <c r="M125" s="1071"/>
      <c r="N125" s="1071"/>
      <c r="O125" s="1071"/>
      <c r="P125" s="1071"/>
      <c r="Q125" s="1071"/>
    </row>
    <row r="126" spans="2:17" customFormat="1">
      <c r="B126" s="1071"/>
      <c r="C126" s="1071"/>
      <c r="D126" s="1071"/>
      <c r="E126" s="1071"/>
      <c r="F126" s="1071"/>
      <c r="G126" s="1071"/>
      <c r="H126" s="11"/>
      <c r="I126" s="1071"/>
      <c r="J126" s="1071"/>
      <c r="K126" s="1071"/>
      <c r="L126" s="1071"/>
      <c r="M126" s="1071"/>
      <c r="N126" s="1071"/>
      <c r="O126" s="1071"/>
      <c r="P126" s="1071"/>
      <c r="Q126" s="1071"/>
    </row>
    <row r="127" spans="2:17" customFormat="1">
      <c r="B127" s="1071"/>
      <c r="C127" s="1071"/>
      <c r="D127" s="1071"/>
      <c r="E127" s="1071"/>
      <c r="F127" s="1071"/>
      <c r="G127" s="1071"/>
      <c r="H127" s="11"/>
      <c r="I127" s="1071"/>
      <c r="J127" s="1071"/>
      <c r="K127" s="1071"/>
      <c r="L127" s="1071"/>
      <c r="M127" s="1071"/>
      <c r="N127" s="1071"/>
      <c r="O127" s="1071"/>
      <c r="P127" s="1071"/>
      <c r="Q127" s="1071"/>
    </row>
    <row r="128" spans="2:17" customFormat="1">
      <c r="B128" s="1071"/>
      <c r="C128" s="1071"/>
      <c r="D128" s="1071"/>
      <c r="E128" s="1071"/>
      <c r="F128" s="1071"/>
      <c r="G128" s="1071"/>
      <c r="H128" s="11"/>
      <c r="I128" s="1071"/>
      <c r="J128" s="1071"/>
      <c r="K128" s="1071"/>
      <c r="L128" s="1071"/>
      <c r="M128" s="1071"/>
      <c r="N128" s="1071"/>
      <c r="O128" s="1071"/>
      <c r="P128" s="1071"/>
      <c r="Q128" s="1071"/>
    </row>
    <row r="129" spans="2:17" customFormat="1">
      <c r="B129" s="1071"/>
      <c r="C129" s="1071"/>
      <c r="D129" s="1071"/>
      <c r="E129" s="1071"/>
      <c r="F129" s="1071"/>
      <c r="G129" s="1071"/>
      <c r="H129" s="11"/>
      <c r="I129" s="1071"/>
      <c r="J129" s="1071"/>
      <c r="K129" s="1071"/>
      <c r="L129" s="1071"/>
      <c r="M129" s="1071"/>
      <c r="N129" s="1071"/>
      <c r="O129" s="1071"/>
      <c r="P129" s="1071"/>
      <c r="Q129" s="1071"/>
    </row>
    <row r="130" spans="2:17" customFormat="1">
      <c r="B130" s="1071"/>
      <c r="C130" s="1071"/>
      <c r="D130" s="1071"/>
      <c r="E130" s="1071"/>
      <c r="F130" s="1071"/>
      <c r="G130" s="1071"/>
      <c r="H130" s="11"/>
      <c r="I130" s="1071"/>
      <c r="J130" s="1071"/>
      <c r="K130" s="1071"/>
      <c r="L130" s="1071"/>
      <c r="M130" s="1071"/>
      <c r="N130" s="1071"/>
      <c r="O130" s="1071"/>
      <c r="P130" s="1071"/>
      <c r="Q130" s="1071"/>
    </row>
    <row r="131" spans="2:17" customFormat="1">
      <c r="B131" s="1071"/>
      <c r="C131" s="1071"/>
      <c r="D131" s="1071"/>
      <c r="E131" s="1071"/>
      <c r="F131" s="1071"/>
      <c r="G131" s="1071"/>
      <c r="H131" s="11"/>
      <c r="I131" s="1071"/>
      <c r="J131" s="1071"/>
      <c r="K131" s="1071"/>
      <c r="L131" s="1071"/>
      <c r="M131" s="1071"/>
      <c r="N131" s="1071"/>
      <c r="O131" s="1071"/>
      <c r="P131" s="1071"/>
      <c r="Q131" s="1071"/>
    </row>
    <row r="132" spans="2:17" customFormat="1">
      <c r="B132" s="1071"/>
      <c r="C132" s="1071"/>
      <c r="D132" s="1071"/>
      <c r="E132" s="1071"/>
      <c r="F132" s="1071"/>
      <c r="G132" s="1071"/>
      <c r="H132" s="11"/>
      <c r="I132" s="1071"/>
      <c r="J132" s="1071"/>
      <c r="K132" s="1071"/>
      <c r="L132" s="1071"/>
      <c r="M132" s="1071"/>
      <c r="N132" s="1071"/>
      <c r="O132" s="1071"/>
      <c r="P132" s="1071"/>
      <c r="Q132" s="1071"/>
    </row>
    <row r="133" spans="2:17" customFormat="1">
      <c r="B133" s="1071"/>
      <c r="C133" s="1071"/>
      <c r="D133" s="1071"/>
      <c r="E133" s="1071"/>
      <c r="F133" s="1071"/>
      <c r="G133" s="1071"/>
      <c r="H133" s="11"/>
      <c r="I133" s="1071"/>
      <c r="J133" s="1071"/>
      <c r="K133" s="1071"/>
      <c r="L133" s="1071"/>
      <c r="M133" s="1071"/>
      <c r="N133" s="1071"/>
      <c r="O133" s="1071"/>
      <c r="P133" s="1071"/>
      <c r="Q133" s="1071"/>
    </row>
    <row r="134" spans="2:17" customFormat="1">
      <c r="B134" s="1071"/>
      <c r="C134" s="1071"/>
      <c r="D134" s="1071"/>
      <c r="E134" s="1071"/>
      <c r="F134" s="1071"/>
      <c r="G134" s="1071"/>
      <c r="H134" s="11"/>
      <c r="I134" s="1071"/>
      <c r="J134" s="1071"/>
      <c r="K134" s="1071"/>
      <c r="L134" s="1071"/>
      <c r="M134" s="1071"/>
      <c r="N134" s="1071"/>
      <c r="O134" s="1071"/>
      <c r="P134" s="1071"/>
      <c r="Q134" s="1071"/>
    </row>
    <row r="135" spans="2:17" customFormat="1">
      <c r="B135" s="1071"/>
      <c r="C135" s="1071"/>
      <c r="D135" s="1071"/>
      <c r="E135" s="1071"/>
      <c r="F135" s="1071"/>
      <c r="G135" s="1071"/>
      <c r="H135" s="11"/>
      <c r="I135" s="1071"/>
      <c r="J135" s="1071"/>
      <c r="K135" s="1071"/>
      <c r="L135" s="1071"/>
      <c r="M135" s="1071"/>
      <c r="N135" s="1071"/>
      <c r="O135" s="1071"/>
      <c r="P135" s="1071"/>
      <c r="Q135" s="1071"/>
    </row>
    <row r="136" spans="2:17" customFormat="1">
      <c r="B136" s="1071"/>
      <c r="C136" s="1071"/>
      <c r="D136" s="1071"/>
      <c r="E136" s="1071"/>
      <c r="F136" s="1071"/>
      <c r="G136" s="1071"/>
      <c r="H136" s="11"/>
      <c r="I136" s="1071"/>
      <c r="J136" s="1071"/>
      <c r="K136" s="1071"/>
      <c r="L136" s="1071"/>
      <c r="M136" s="1071"/>
      <c r="N136" s="1071"/>
      <c r="O136" s="1071"/>
      <c r="P136" s="1071"/>
      <c r="Q136" s="1071"/>
    </row>
    <row r="137" spans="2:17" customFormat="1">
      <c r="B137" s="1071"/>
      <c r="C137" s="1071"/>
      <c r="D137" s="1071"/>
      <c r="E137" s="1071"/>
      <c r="F137" s="1071"/>
      <c r="G137" s="1071"/>
      <c r="H137" s="11"/>
      <c r="I137" s="1071"/>
      <c r="J137" s="1071"/>
      <c r="K137" s="1071"/>
      <c r="L137" s="1071"/>
      <c r="M137" s="1071"/>
      <c r="N137" s="1071"/>
      <c r="O137" s="1071"/>
      <c r="P137" s="1071"/>
      <c r="Q137" s="1071"/>
    </row>
    <row r="138" spans="2:17" customFormat="1">
      <c r="B138" s="1071"/>
      <c r="C138" s="1071"/>
      <c r="D138" s="1071"/>
      <c r="E138" s="1071"/>
      <c r="F138" s="1071"/>
      <c r="G138" s="1071"/>
      <c r="H138" s="11"/>
      <c r="I138" s="1071"/>
      <c r="J138" s="1071"/>
      <c r="K138" s="1071"/>
      <c r="L138" s="1071"/>
      <c r="M138" s="1071"/>
      <c r="N138" s="1071"/>
      <c r="O138" s="1071"/>
      <c r="P138" s="1071"/>
      <c r="Q138" s="1071"/>
    </row>
    <row r="139" spans="2:17" customFormat="1">
      <c r="B139" s="1071"/>
      <c r="C139" s="1071"/>
      <c r="D139" s="1071"/>
      <c r="E139" s="1071"/>
      <c r="F139" s="1071"/>
      <c r="G139" s="1071"/>
      <c r="H139" s="11"/>
      <c r="I139" s="1071"/>
      <c r="J139" s="1071"/>
      <c r="K139" s="1071"/>
      <c r="L139" s="1071"/>
      <c r="M139" s="1071"/>
      <c r="N139" s="1071"/>
      <c r="O139" s="1071"/>
      <c r="P139" s="1071"/>
      <c r="Q139" s="1071"/>
    </row>
    <row r="140" spans="2:17" customFormat="1">
      <c r="B140" s="1071"/>
      <c r="C140" s="1071"/>
      <c r="D140" s="1071"/>
      <c r="E140" s="1071"/>
      <c r="F140" s="1071"/>
      <c r="G140" s="1071"/>
      <c r="H140" s="11"/>
      <c r="I140" s="1071"/>
      <c r="J140" s="1071"/>
      <c r="K140" s="1071"/>
      <c r="L140" s="1071"/>
      <c r="M140" s="1071"/>
      <c r="N140" s="1071"/>
      <c r="O140" s="1071"/>
      <c r="P140" s="1071"/>
      <c r="Q140" s="1071"/>
    </row>
    <row r="141" spans="2:17" customFormat="1">
      <c r="B141" s="1071"/>
      <c r="C141" s="1071"/>
      <c r="D141" s="1071"/>
      <c r="E141" s="1071"/>
      <c r="F141" s="1071"/>
      <c r="G141" s="1071"/>
      <c r="H141" s="11"/>
      <c r="I141" s="1071"/>
      <c r="J141" s="1071"/>
      <c r="K141" s="1071"/>
      <c r="L141" s="1071"/>
      <c r="M141" s="1071"/>
      <c r="N141" s="1071"/>
      <c r="O141" s="1071"/>
      <c r="P141" s="1071"/>
      <c r="Q141" s="1071"/>
    </row>
    <row r="142" spans="2:17" customFormat="1">
      <c r="B142" s="1071"/>
      <c r="C142" s="1071"/>
      <c r="D142" s="1071"/>
      <c r="E142" s="1071"/>
      <c r="F142" s="1071"/>
      <c r="G142" s="1071"/>
      <c r="H142" s="11"/>
      <c r="I142" s="1071"/>
      <c r="J142" s="1071"/>
      <c r="K142" s="1071"/>
      <c r="L142" s="1071"/>
      <c r="M142" s="1071"/>
      <c r="N142" s="1071"/>
      <c r="O142" s="1071"/>
      <c r="P142" s="1071"/>
      <c r="Q142" s="1071"/>
    </row>
    <row r="143" spans="2:17" customFormat="1">
      <c r="B143" s="1071"/>
      <c r="C143" s="1071"/>
      <c r="D143" s="1071"/>
      <c r="E143" s="1071"/>
      <c r="F143" s="1071"/>
      <c r="G143" s="1071"/>
      <c r="H143" s="11"/>
      <c r="I143" s="1071"/>
      <c r="J143" s="1071"/>
      <c r="K143" s="1071"/>
      <c r="L143" s="1071"/>
      <c r="M143" s="1071"/>
      <c r="N143" s="1071"/>
      <c r="O143" s="1071"/>
      <c r="P143" s="1071"/>
      <c r="Q143" s="1071"/>
    </row>
    <row r="144" spans="2:17" customFormat="1">
      <c r="B144" s="1071"/>
      <c r="C144" s="1071"/>
      <c r="D144" s="1071"/>
      <c r="E144" s="1071"/>
      <c r="F144" s="1071"/>
      <c r="G144" s="1071"/>
      <c r="H144" s="11"/>
      <c r="I144" s="1071"/>
      <c r="J144" s="1071"/>
      <c r="K144" s="1071"/>
      <c r="L144" s="1071"/>
      <c r="M144" s="1071"/>
      <c r="N144" s="1071"/>
      <c r="O144" s="1071"/>
      <c r="P144" s="1071"/>
      <c r="Q144" s="1071"/>
    </row>
    <row r="145" spans="2:17" customFormat="1">
      <c r="B145" s="1071"/>
      <c r="C145" s="1071"/>
      <c r="D145" s="1071"/>
      <c r="E145" s="1071"/>
      <c r="F145" s="1071"/>
      <c r="G145" s="1071"/>
      <c r="H145" s="11"/>
      <c r="I145" s="1071"/>
      <c r="J145" s="1071"/>
      <c r="K145" s="1071"/>
      <c r="L145" s="1071"/>
      <c r="M145" s="1071"/>
      <c r="N145" s="1071"/>
      <c r="O145" s="1071"/>
      <c r="P145" s="1071"/>
      <c r="Q145" s="1071"/>
    </row>
    <row r="146" spans="2:17" customFormat="1">
      <c r="B146" s="1071"/>
      <c r="C146" s="1071"/>
      <c r="D146" s="1071"/>
      <c r="E146" s="1071"/>
      <c r="F146" s="1071"/>
      <c r="G146" s="1071"/>
      <c r="H146" s="11"/>
      <c r="I146" s="1071"/>
      <c r="J146" s="1071"/>
      <c r="K146" s="1071"/>
      <c r="L146" s="1071"/>
      <c r="M146" s="1071"/>
      <c r="N146" s="1071"/>
      <c r="O146" s="1071"/>
      <c r="P146" s="1071"/>
      <c r="Q146" s="1071"/>
    </row>
    <row r="147" spans="2:17" customFormat="1">
      <c r="B147" s="1071"/>
      <c r="C147" s="1071"/>
      <c r="D147" s="1071"/>
      <c r="E147" s="1071"/>
      <c r="F147" s="1071"/>
      <c r="G147" s="1071"/>
      <c r="H147" s="11"/>
      <c r="I147" s="1071"/>
      <c r="J147" s="1071"/>
      <c r="K147" s="1071"/>
      <c r="L147" s="1071"/>
      <c r="M147" s="1071"/>
      <c r="N147" s="1071"/>
      <c r="O147" s="1071"/>
      <c r="P147" s="1071"/>
      <c r="Q147" s="1071"/>
    </row>
    <row r="148" spans="2:17" customFormat="1">
      <c r="B148" s="1071"/>
      <c r="C148" s="1071"/>
      <c r="D148" s="1071"/>
      <c r="E148" s="1071"/>
      <c r="F148" s="1071"/>
      <c r="G148" s="1071"/>
      <c r="H148" s="11"/>
      <c r="I148" s="1071"/>
      <c r="J148" s="1071"/>
      <c r="K148" s="1071"/>
      <c r="L148" s="1071"/>
      <c r="M148" s="1071"/>
      <c r="N148" s="1071"/>
      <c r="O148" s="1071"/>
      <c r="P148" s="1071"/>
      <c r="Q148" s="1071"/>
    </row>
    <row r="149" spans="2:17" customFormat="1">
      <c r="B149" s="1071"/>
      <c r="C149" s="1071"/>
      <c r="D149" s="1071"/>
      <c r="E149" s="1071"/>
      <c r="F149" s="1071"/>
      <c r="G149" s="1071"/>
      <c r="H149" s="11"/>
      <c r="I149" s="1071"/>
      <c r="J149" s="1071"/>
      <c r="K149" s="1071"/>
      <c r="L149" s="1071"/>
      <c r="M149" s="1071"/>
      <c r="N149" s="1071"/>
      <c r="O149" s="1071"/>
      <c r="P149" s="1071"/>
      <c r="Q149" s="1071"/>
    </row>
    <row r="150" spans="2:17" customFormat="1">
      <c r="B150" s="1071"/>
      <c r="C150" s="1071"/>
      <c r="D150" s="1071"/>
      <c r="E150" s="1071"/>
      <c r="F150" s="1071"/>
      <c r="G150" s="1071"/>
      <c r="H150" s="11"/>
      <c r="I150" s="1071"/>
      <c r="J150" s="1071"/>
      <c r="K150" s="1071"/>
      <c r="L150" s="1071"/>
      <c r="M150" s="1071"/>
      <c r="N150" s="1071"/>
      <c r="O150" s="1071"/>
      <c r="P150" s="1071"/>
      <c r="Q150" s="1071"/>
    </row>
    <row r="151" spans="2:17" customFormat="1">
      <c r="B151" s="1071"/>
      <c r="C151" s="1071"/>
      <c r="D151" s="1071"/>
      <c r="E151" s="1071"/>
      <c r="F151" s="1071"/>
      <c r="G151" s="1071"/>
      <c r="H151" s="11"/>
      <c r="I151" s="1071"/>
      <c r="J151" s="1071"/>
      <c r="K151" s="1071"/>
      <c r="L151" s="1071"/>
      <c r="M151" s="1071"/>
      <c r="N151" s="1071"/>
      <c r="O151" s="1071"/>
      <c r="P151" s="1071"/>
      <c r="Q151" s="1071"/>
    </row>
    <row r="152" spans="2:17" customFormat="1">
      <c r="B152" s="1071"/>
      <c r="C152" s="1071"/>
      <c r="D152" s="1071"/>
      <c r="E152" s="1071"/>
      <c r="F152" s="1071"/>
      <c r="G152" s="1071"/>
      <c r="H152" s="11"/>
      <c r="I152" s="1071"/>
      <c r="J152" s="1071"/>
      <c r="K152" s="1071"/>
      <c r="L152" s="1071"/>
      <c r="M152" s="1071"/>
      <c r="N152" s="1071"/>
      <c r="O152" s="1071"/>
      <c r="P152" s="1071"/>
      <c r="Q152" s="1071"/>
    </row>
    <row r="153" spans="2:17" customFormat="1">
      <c r="B153" s="1071"/>
      <c r="C153" s="1071"/>
      <c r="D153" s="1071"/>
      <c r="E153" s="1071"/>
      <c r="F153" s="1071"/>
      <c r="G153" s="1071"/>
      <c r="H153" s="11"/>
      <c r="I153" s="1071"/>
      <c r="J153" s="1071"/>
      <c r="K153" s="1071"/>
      <c r="L153" s="1071"/>
      <c r="M153" s="1071"/>
      <c r="N153" s="1071"/>
      <c r="O153" s="1071"/>
      <c r="P153" s="1071"/>
      <c r="Q153" s="1071"/>
    </row>
    <row r="154" spans="2:17" customFormat="1">
      <c r="B154" s="1071"/>
      <c r="C154" s="1071"/>
      <c r="D154" s="1071"/>
      <c r="E154" s="1071"/>
      <c r="F154" s="1071"/>
      <c r="G154" s="1071"/>
      <c r="H154" s="11"/>
      <c r="I154" s="1071"/>
      <c r="J154" s="1071"/>
      <c r="K154" s="1071"/>
      <c r="L154" s="1071"/>
      <c r="M154" s="1071"/>
      <c r="N154" s="1071"/>
      <c r="O154" s="1071"/>
      <c r="P154" s="1071"/>
      <c r="Q154" s="1071"/>
    </row>
    <row r="155" spans="2:17" customFormat="1">
      <c r="B155" s="1071"/>
      <c r="C155" s="1071"/>
      <c r="D155" s="1071"/>
      <c r="E155" s="1071"/>
      <c r="F155" s="1071"/>
      <c r="G155" s="1071"/>
      <c r="H155" s="11"/>
      <c r="I155" s="1071"/>
      <c r="J155" s="1071"/>
      <c r="K155" s="1071"/>
      <c r="L155" s="1071"/>
      <c r="M155" s="1071"/>
      <c r="N155" s="1071"/>
      <c r="O155" s="1071"/>
      <c r="P155" s="1071"/>
      <c r="Q155" s="1071"/>
    </row>
    <row r="156" spans="2:17" customFormat="1">
      <c r="B156" s="1071"/>
      <c r="C156" s="1071"/>
      <c r="D156" s="1071"/>
      <c r="E156" s="1071"/>
      <c r="F156" s="1071"/>
      <c r="G156" s="1071"/>
      <c r="H156" s="11"/>
      <c r="I156" s="1071"/>
      <c r="J156" s="1071"/>
      <c r="K156" s="1071"/>
      <c r="L156" s="1071"/>
      <c r="M156" s="1071"/>
      <c r="N156" s="1071"/>
      <c r="O156" s="1071"/>
      <c r="P156" s="1071"/>
      <c r="Q156" s="1071"/>
    </row>
    <row r="157" spans="2:17" customFormat="1">
      <c r="B157" s="1071"/>
      <c r="C157" s="1071"/>
      <c r="D157" s="1071"/>
      <c r="E157" s="1071"/>
      <c r="F157" s="1071"/>
      <c r="G157" s="1071"/>
      <c r="H157" s="11"/>
      <c r="I157" s="1071"/>
      <c r="J157" s="1071"/>
      <c r="K157" s="1071"/>
      <c r="L157" s="1071"/>
      <c r="M157" s="1071"/>
      <c r="N157" s="1071"/>
      <c r="O157" s="1071"/>
      <c r="P157" s="1071"/>
      <c r="Q157" s="1071"/>
    </row>
    <row r="158" spans="2:17" customFormat="1">
      <c r="B158" s="1071"/>
      <c r="C158" s="1071"/>
      <c r="D158" s="1071"/>
      <c r="E158" s="1071"/>
      <c r="F158" s="1071"/>
      <c r="G158" s="1071"/>
      <c r="H158" s="11"/>
      <c r="I158" s="1071"/>
      <c r="J158" s="1071"/>
      <c r="K158" s="1071"/>
      <c r="L158" s="1071"/>
      <c r="M158" s="1071"/>
      <c r="N158" s="1071"/>
      <c r="O158" s="1071"/>
      <c r="P158" s="1071"/>
      <c r="Q158" s="1071"/>
    </row>
    <row r="159" spans="2:17" customFormat="1">
      <c r="B159" s="1071"/>
      <c r="C159" s="1071"/>
      <c r="D159" s="1071"/>
      <c r="E159" s="1071"/>
      <c r="F159" s="1071"/>
      <c r="G159" s="1071"/>
      <c r="H159" s="11"/>
      <c r="I159" s="1071"/>
      <c r="J159" s="1071"/>
      <c r="K159" s="1071"/>
      <c r="L159" s="1071"/>
      <c r="M159" s="1071"/>
      <c r="N159" s="1071"/>
      <c r="O159" s="1071"/>
      <c r="P159" s="1071"/>
      <c r="Q159" s="1071"/>
    </row>
    <row r="160" spans="2:17" customFormat="1">
      <c r="B160" s="1071"/>
      <c r="C160" s="1071"/>
      <c r="D160" s="1071"/>
      <c r="E160" s="1071"/>
      <c r="F160" s="1071"/>
      <c r="G160" s="1071"/>
      <c r="H160" s="11"/>
      <c r="I160" s="1071"/>
      <c r="J160" s="1071"/>
      <c r="K160" s="1071"/>
      <c r="L160" s="1071"/>
      <c r="M160" s="1071"/>
      <c r="N160" s="1071"/>
      <c r="O160" s="1071"/>
      <c r="P160" s="1071"/>
      <c r="Q160" s="1071"/>
    </row>
    <row r="161" spans="2:17" customFormat="1">
      <c r="B161" s="1071"/>
      <c r="C161" s="1071"/>
      <c r="D161" s="1071"/>
      <c r="E161" s="1071"/>
      <c r="F161" s="1071"/>
      <c r="G161" s="1071"/>
      <c r="H161" s="11"/>
      <c r="I161" s="1071"/>
      <c r="J161" s="1071"/>
      <c r="K161" s="1071"/>
      <c r="L161" s="1071"/>
      <c r="M161" s="1071"/>
      <c r="N161" s="1071"/>
      <c r="O161" s="1071"/>
      <c r="P161" s="1071"/>
      <c r="Q161" s="1071"/>
    </row>
    <row r="162" spans="2:17" customFormat="1">
      <c r="B162" s="1071"/>
      <c r="C162" s="1071"/>
      <c r="D162" s="1071"/>
      <c r="E162" s="1071"/>
      <c r="F162" s="1071"/>
      <c r="G162" s="1071"/>
      <c r="H162" s="11"/>
      <c r="I162" s="1071"/>
      <c r="J162" s="1071"/>
      <c r="K162" s="1071"/>
      <c r="L162" s="1071"/>
      <c r="M162" s="1071"/>
      <c r="N162" s="1071"/>
      <c r="O162" s="1071"/>
      <c r="P162" s="1071"/>
      <c r="Q162" s="1071"/>
    </row>
    <row r="163" spans="2:17" customFormat="1">
      <c r="B163" s="1071"/>
      <c r="C163" s="1071"/>
      <c r="D163" s="1071"/>
      <c r="E163" s="1071"/>
      <c r="F163" s="1071"/>
      <c r="G163" s="1071"/>
      <c r="H163" s="11"/>
      <c r="I163" s="1071"/>
      <c r="J163" s="1071"/>
      <c r="K163" s="1071"/>
      <c r="L163" s="1071"/>
      <c r="M163" s="1071"/>
      <c r="N163" s="1071"/>
      <c r="O163" s="1071"/>
      <c r="P163" s="1071"/>
      <c r="Q163" s="1071"/>
    </row>
    <row r="164" spans="2:17" customFormat="1">
      <c r="B164" s="1071"/>
      <c r="C164" s="1071"/>
      <c r="D164" s="1071"/>
      <c r="E164" s="1071"/>
      <c r="F164" s="1071"/>
      <c r="G164" s="1071"/>
      <c r="H164" s="11"/>
      <c r="I164" s="1071"/>
      <c r="J164" s="1071"/>
      <c r="K164" s="1071"/>
      <c r="L164" s="1071"/>
      <c r="M164" s="1071"/>
      <c r="N164" s="1071"/>
      <c r="O164" s="1071"/>
      <c r="P164" s="1071"/>
      <c r="Q164" s="1071"/>
    </row>
    <row r="165" spans="2:17" customFormat="1">
      <c r="B165" s="1071"/>
      <c r="C165" s="1071"/>
      <c r="D165" s="1071"/>
      <c r="E165" s="1071"/>
      <c r="F165" s="1071"/>
      <c r="G165" s="1071"/>
      <c r="H165" s="11"/>
      <c r="I165" s="1071"/>
      <c r="J165" s="1071"/>
      <c r="K165" s="1071"/>
      <c r="L165" s="1071"/>
      <c r="M165" s="1071"/>
      <c r="N165" s="1071"/>
      <c r="O165" s="1071"/>
      <c r="P165" s="1071"/>
      <c r="Q165" s="1071"/>
    </row>
    <row r="166" spans="2:17" customFormat="1">
      <c r="B166" s="1071"/>
      <c r="C166" s="1071"/>
      <c r="D166" s="1071"/>
      <c r="E166" s="1071"/>
      <c r="F166" s="1071"/>
      <c r="G166" s="1071"/>
      <c r="H166" s="11"/>
      <c r="I166" s="1071"/>
      <c r="J166" s="1071"/>
      <c r="K166" s="1071"/>
      <c r="L166" s="1071"/>
      <c r="M166" s="1071"/>
      <c r="N166" s="1071"/>
      <c r="O166" s="1071"/>
      <c r="P166" s="1071"/>
      <c r="Q166" s="1071"/>
    </row>
    <row r="167" spans="2:17" customFormat="1">
      <c r="B167" s="1071"/>
      <c r="C167" s="1071"/>
      <c r="D167" s="1071"/>
      <c r="E167" s="1071"/>
      <c r="F167" s="1071"/>
      <c r="G167" s="1071"/>
      <c r="H167" s="11"/>
      <c r="I167" s="1071"/>
      <c r="J167" s="1071"/>
      <c r="K167" s="1071"/>
      <c r="L167" s="1071"/>
      <c r="M167" s="1071"/>
      <c r="N167" s="1071"/>
      <c r="O167" s="1071"/>
      <c r="P167" s="1071"/>
      <c r="Q167" s="1071"/>
    </row>
    <row r="168" spans="2:17" customFormat="1">
      <c r="B168" s="1071"/>
      <c r="C168" s="1071"/>
      <c r="D168" s="1071"/>
      <c r="E168" s="1071"/>
      <c r="F168" s="1071"/>
      <c r="G168" s="1071"/>
      <c r="H168" s="11"/>
      <c r="I168" s="1071"/>
      <c r="J168" s="1071"/>
      <c r="K168" s="1071"/>
      <c r="L168" s="1071"/>
      <c r="M168" s="1071"/>
      <c r="N168" s="1071"/>
      <c r="O168" s="1071"/>
      <c r="P168" s="1071"/>
      <c r="Q168" s="1071"/>
    </row>
    <row r="169" spans="2:17" customFormat="1">
      <c r="B169" s="1071"/>
      <c r="C169" s="1071"/>
      <c r="D169" s="1071"/>
      <c r="E169" s="1071"/>
      <c r="F169" s="1071"/>
      <c r="G169" s="1071"/>
      <c r="H169" s="11"/>
      <c r="I169" s="1071"/>
      <c r="J169" s="1071"/>
      <c r="K169" s="1071"/>
      <c r="L169" s="1071"/>
      <c r="M169" s="1071"/>
      <c r="N169" s="1071"/>
      <c r="O169" s="1071"/>
      <c r="P169" s="1071"/>
      <c r="Q169" s="1071"/>
    </row>
    <row r="170" spans="2:17" customFormat="1">
      <c r="B170" s="1071"/>
      <c r="C170" s="1071"/>
      <c r="D170" s="1071"/>
      <c r="E170" s="1071"/>
      <c r="F170" s="1071"/>
      <c r="G170" s="1071"/>
      <c r="H170" s="11"/>
      <c r="I170" s="1071"/>
      <c r="J170" s="1071"/>
      <c r="K170" s="1071"/>
      <c r="L170" s="1071"/>
      <c r="M170" s="1071"/>
      <c r="N170" s="1071"/>
      <c r="O170" s="1071"/>
      <c r="P170" s="1071"/>
      <c r="Q170" s="1071"/>
    </row>
    <row r="171" spans="2:17" customFormat="1">
      <c r="B171" s="1071"/>
      <c r="C171" s="1071"/>
      <c r="D171" s="1071"/>
      <c r="E171" s="1071"/>
      <c r="F171" s="1071"/>
      <c r="G171" s="1071"/>
      <c r="H171" s="11"/>
      <c r="I171" s="1071"/>
      <c r="J171" s="1071"/>
      <c r="K171" s="1071"/>
      <c r="L171" s="1071"/>
      <c r="M171" s="1071"/>
      <c r="N171" s="1071"/>
      <c r="O171" s="1071"/>
      <c r="P171" s="1071"/>
      <c r="Q171" s="1071"/>
    </row>
    <row r="172" spans="2:17" customFormat="1">
      <c r="B172" s="1071"/>
      <c r="C172" s="1071"/>
      <c r="D172" s="1071"/>
      <c r="E172" s="1071"/>
      <c r="F172" s="1071"/>
      <c r="G172" s="1071"/>
      <c r="H172" s="11"/>
      <c r="I172" s="1071"/>
      <c r="J172" s="1071"/>
      <c r="K172" s="1071"/>
      <c r="L172" s="1071"/>
      <c r="M172" s="1071"/>
      <c r="N172" s="1071"/>
      <c r="O172" s="1071"/>
      <c r="P172" s="1071"/>
      <c r="Q172" s="1071"/>
    </row>
    <row r="173" spans="2:17" customFormat="1">
      <c r="B173" s="1071"/>
      <c r="C173" s="1071"/>
      <c r="D173" s="1071"/>
      <c r="E173" s="1071"/>
      <c r="F173" s="1071"/>
      <c r="G173" s="1071"/>
      <c r="H173" s="11"/>
      <c r="I173" s="1071"/>
      <c r="J173" s="1071"/>
      <c r="K173" s="1071"/>
      <c r="L173" s="1071"/>
      <c r="M173" s="1071"/>
      <c r="N173" s="1071"/>
      <c r="O173" s="1071"/>
      <c r="P173" s="1071"/>
      <c r="Q173" s="1071"/>
    </row>
  </sheetData>
  <mergeCells count="7">
    <mergeCell ref="E4:G4"/>
    <mergeCell ref="E60:G60"/>
    <mergeCell ref="O4:Q4"/>
    <mergeCell ref="O60:Q60"/>
    <mergeCell ref="L60:N60"/>
    <mergeCell ref="L4:N4"/>
    <mergeCell ref="I4:K4"/>
  </mergeCells>
  <hyperlinks>
    <hyperlink ref="A1" location="Содержание!A1" display="Вернуться в СОДЕРЖАНИЕ" xr:uid="{1E705EB4-106D-45B4-A843-52219B6A3019}"/>
  </hyperlinks>
  <pageMargins left="0.70866141732283472" right="0.70866141732283472" top="0.78740157480314965" bottom="0.78740157480314965" header="0.51181102362204722" footer="0.62992125984251968"/>
  <pageSetup paperSize="9" firstPageNumber="181" orientation="portrait" useFirstPageNumber="1" r:id="rId1"/>
  <headerFooter alignWithMargins="0">
    <oddFooter>&amp;C&amp;"Times New Roman,обычный"&amp;9&amp;P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L181"/>
  <sheetViews>
    <sheetView zoomScaleNormal="100" workbookViewId="0">
      <pane xSplit="1" ySplit="7" topLeftCell="B92" activePane="bottomRight" state="frozen"/>
      <selection activeCell="P15" sqref="P15"/>
      <selection pane="topRight" activeCell="P15" sqref="P15"/>
      <selection pane="bottomLeft" activeCell="P15" sqref="P15"/>
      <selection pane="bottomRight" activeCell="Q101" sqref="Q101"/>
    </sheetView>
  </sheetViews>
  <sheetFormatPr defaultRowHeight="12"/>
  <cols>
    <col min="1" max="1" width="20.42578125" style="56" customWidth="1"/>
    <col min="2" max="11" width="6.7109375" style="1505" customWidth="1"/>
    <col min="12" max="142" width="9.140625" style="56"/>
    <col min="143" max="143" width="20.42578125" style="56" customWidth="1"/>
    <col min="144" max="144" width="6.42578125" style="56" customWidth="1"/>
    <col min="145" max="148" width="5.85546875" style="56" customWidth="1"/>
    <col min="149" max="149" width="6.42578125" style="56" customWidth="1"/>
    <col min="150" max="151" width="6.85546875" style="56" customWidth="1"/>
    <col min="152" max="153" width="6.5703125" style="56" customWidth="1"/>
    <col min="154" max="185" width="0" style="56" hidden="1" customWidth="1"/>
    <col min="186" max="186" width="9.140625" style="56" customWidth="1"/>
    <col min="187" max="398" width="9.140625" style="56"/>
    <col min="399" max="399" width="20.42578125" style="56" customWidth="1"/>
    <col min="400" max="400" width="6.42578125" style="56" customWidth="1"/>
    <col min="401" max="404" width="5.85546875" style="56" customWidth="1"/>
    <col min="405" max="405" width="6.42578125" style="56" customWidth="1"/>
    <col min="406" max="407" width="6.85546875" style="56" customWidth="1"/>
    <col min="408" max="409" width="6.5703125" style="56" customWidth="1"/>
    <col min="410" max="441" width="0" style="56" hidden="1" customWidth="1"/>
    <col min="442" max="442" width="9.140625" style="56" customWidth="1"/>
    <col min="443" max="654" width="9.140625" style="56"/>
    <col min="655" max="655" width="20.42578125" style="56" customWidth="1"/>
    <col min="656" max="656" width="6.42578125" style="56" customWidth="1"/>
    <col min="657" max="660" width="5.85546875" style="56" customWidth="1"/>
    <col min="661" max="661" width="6.42578125" style="56" customWidth="1"/>
    <col min="662" max="663" width="6.85546875" style="56" customWidth="1"/>
    <col min="664" max="665" width="6.5703125" style="56" customWidth="1"/>
    <col min="666" max="697" width="0" style="56" hidden="1" customWidth="1"/>
    <col min="698" max="698" width="9.140625" style="56" customWidth="1"/>
    <col min="699" max="910" width="9.140625" style="56"/>
    <col min="911" max="911" width="20.42578125" style="56" customWidth="1"/>
    <col min="912" max="912" width="6.42578125" style="56" customWidth="1"/>
    <col min="913" max="916" width="5.85546875" style="56" customWidth="1"/>
    <col min="917" max="917" width="6.42578125" style="56" customWidth="1"/>
    <col min="918" max="919" width="6.85546875" style="56" customWidth="1"/>
    <col min="920" max="921" width="6.5703125" style="56" customWidth="1"/>
    <col min="922" max="953" width="0" style="56" hidden="1" customWidth="1"/>
    <col min="954" max="954" width="9.140625" style="56" customWidth="1"/>
    <col min="955" max="1166" width="9.140625" style="56"/>
    <col min="1167" max="1167" width="20.42578125" style="56" customWidth="1"/>
    <col min="1168" max="1168" width="6.42578125" style="56" customWidth="1"/>
    <col min="1169" max="1172" width="5.85546875" style="56" customWidth="1"/>
    <col min="1173" max="1173" width="6.42578125" style="56" customWidth="1"/>
    <col min="1174" max="1175" width="6.85546875" style="56" customWidth="1"/>
    <col min="1176" max="1177" width="6.5703125" style="56" customWidth="1"/>
    <col min="1178" max="1209" width="0" style="56" hidden="1" customWidth="1"/>
    <col min="1210" max="1210" width="9.140625" style="56" customWidth="1"/>
    <col min="1211" max="1422" width="9.140625" style="56"/>
    <col min="1423" max="1423" width="20.42578125" style="56" customWidth="1"/>
    <col min="1424" max="1424" width="6.42578125" style="56" customWidth="1"/>
    <col min="1425" max="1428" width="5.85546875" style="56" customWidth="1"/>
    <col min="1429" max="1429" width="6.42578125" style="56" customWidth="1"/>
    <col min="1430" max="1431" width="6.85546875" style="56" customWidth="1"/>
    <col min="1432" max="1433" width="6.5703125" style="56" customWidth="1"/>
    <col min="1434" max="1465" width="0" style="56" hidden="1" customWidth="1"/>
    <col min="1466" max="1466" width="9.140625" style="56" customWidth="1"/>
    <col min="1467" max="1678" width="9.140625" style="56"/>
    <col min="1679" max="1679" width="20.42578125" style="56" customWidth="1"/>
    <col min="1680" max="1680" width="6.42578125" style="56" customWidth="1"/>
    <col min="1681" max="1684" width="5.85546875" style="56" customWidth="1"/>
    <col min="1685" max="1685" width="6.42578125" style="56" customWidth="1"/>
    <col min="1686" max="1687" width="6.85546875" style="56" customWidth="1"/>
    <col min="1688" max="1689" width="6.5703125" style="56" customWidth="1"/>
    <col min="1690" max="1721" width="0" style="56" hidden="1" customWidth="1"/>
    <col min="1722" max="1722" width="9.140625" style="56" customWidth="1"/>
    <col min="1723" max="1934" width="9.140625" style="56"/>
    <col min="1935" max="1935" width="20.42578125" style="56" customWidth="1"/>
    <col min="1936" max="1936" width="6.42578125" style="56" customWidth="1"/>
    <col min="1937" max="1940" width="5.85546875" style="56" customWidth="1"/>
    <col min="1941" max="1941" width="6.42578125" style="56" customWidth="1"/>
    <col min="1942" max="1943" width="6.85546875" style="56" customWidth="1"/>
    <col min="1944" max="1945" width="6.5703125" style="56" customWidth="1"/>
    <col min="1946" max="1977" width="0" style="56" hidden="1" customWidth="1"/>
    <col min="1978" max="1978" width="9.140625" style="56" customWidth="1"/>
    <col min="1979" max="2190" width="9.140625" style="56"/>
    <col min="2191" max="2191" width="20.42578125" style="56" customWidth="1"/>
    <col min="2192" max="2192" width="6.42578125" style="56" customWidth="1"/>
    <col min="2193" max="2196" width="5.85546875" style="56" customWidth="1"/>
    <col min="2197" max="2197" width="6.42578125" style="56" customWidth="1"/>
    <col min="2198" max="2199" width="6.85546875" style="56" customWidth="1"/>
    <col min="2200" max="2201" width="6.5703125" style="56" customWidth="1"/>
    <col min="2202" max="2233" width="0" style="56" hidden="1" customWidth="1"/>
    <col min="2234" max="2234" width="9.140625" style="56" customWidth="1"/>
    <col min="2235" max="2446" width="9.140625" style="56"/>
    <col min="2447" max="2447" width="20.42578125" style="56" customWidth="1"/>
    <col min="2448" max="2448" width="6.42578125" style="56" customWidth="1"/>
    <col min="2449" max="2452" width="5.85546875" style="56" customWidth="1"/>
    <col min="2453" max="2453" width="6.42578125" style="56" customWidth="1"/>
    <col min="2454" max="2455" width="6.85546875" style="56" customWidth="1"/>
    <col min="2456" max="2457" width="6.5703125" style="56" customWidth="1"/>
    <col min="2458" max="2489" width="0" style="56" hidden="1" customWidth="1"/>
    <col min="2490" max="2490" width="9.140625" style="56" customWidth="1"/>
    <col min="2491" max="2702" width="9.140625" style="56"/>
    <col min="2703" max="2703" width="20.42578125" style="56" customWidth="1"/>
    <col min="2704" max="2704" width="6.42578125" style="56" customWidth="1"/>
    <col min="2705" max="2708" width="5.85546875" style="56" customWidth="1"/>
    <col min="2709" max="2709" width="6.42578125" style="56" customWidth="1"/>
    <col min="2710" max="2711" width="6.85546875" style="56" customWidth="1"/>
    <col min="2712" max="2713" width="6.5703125" style="56" customWidth="1"/>
    <col min="2714" max="2745" width="0" style="56" hidden="1" customWidth="1"/>
    <col min="2746" max="2746" width="9.140625" style="56" customWidth="1"/>
    <col min="2747" max="2958" width="9.140625" style="56"/>
    <col min="2959" max="2959" width="20.42578125" style="56" customWidth="1"/>
    <col min="2960" max="2960" width="6.42578125" style="56" customWidth="1"/>
    <col min="2961" max="2964" width="5.85546875" style="56" customWidth="1"/>
    <col min="2965" max="2965" width="6.42578125" style="56" customWidth="1"/>
    <col min="2966" max="2967" width="6.85546875" style="56" customWidth="1"/>
    <col min="2968" max="2969" width="6.5703125" style="56" customWidth="1"/>
    <col min="2970" max="3001" width="0" style="56" hidden="1" customWidth="1"/>
    <col min="3002" max="3002" width="9.140625" style="56" customWidth="1"/>
    <col min="3003" max="3214" width="9.140625" style="56"/>
    <col min="3215" max="3215" width="20.42578125" style="56" customWidth="1"/>
    <col min="3216" max="3216" width="6.42578125" style="56" customWidth="1"/>
    <col min="3217" max="3220" width="5.85546875" style="56" customWidth="1"/>
    <col min="3221" max="3221" width="6.42578125" style="56" customWidth="1"/>
    <col min="3222" max="3223" width="6.85546875" style="56" customWidth="1"/>
    <col min="3224" max="3225" width="6.5703125" style="56" customWidth="1"/>
    <col min="3226" max="3257" width="0" style="56" hidden="1" customWidth="1"/>
    <col min="3258" max="3258" width="9.140625" style="56" customWidth="1"/>
    <col min="3259" max="3470" width="9.140625" style="56"/>
    <col min="3471" max="3471" width="20.42578125" style="56" customWidth="1"/>
    <col min="3472" max="3472" width="6.42578125" style="56" customWidth="1"/>
    <col min="3473" max="3476" width="5.85546875" style="56" customWidth="1"/>
    <col min="3477" max="3477" width="6.42578125" style="56" customWidth="1"/>
    <col min="3478" max="3479" width="6.85546875" style="56" customWidth="1"/>
    <col min="3480" max="3481" width="6.5703125" style="56" customWidth="1"/>
    <col min="3482" max="3513" width="0" style="56" hidden="1" customWidth="1"/>
    <col min="3514" max="3514" width="9.140625" style="56" customWidth="1"/>
    <col min="3515" max="3726" width="9.140625" style="56"/>
    <col min="3727" max="3727" width="20.42578125" style="56" customWidth="1"/>
    <col min="3728" max="3728" width="6.42578125" style="56" customWidth="1"/>
    <col min="3729" max="3732" width="5.85546875" style="56" customWidth="1"/>
    <col min="3733" max="3733" width="6.42578125" style="56" customWidth="1"/>
    <col min="3734" max="3735" width="6.85546875" style="56" customWidth="1"/>
    <col min="3736" max="3737" width="6.5703125" style="56" customWidth="1"/>
    <col min="3738" max="3769" width="0" style="56" hidden="1" customWidth="1"/>
    <col min="3770" max="3770" width="9.140625" style="56" customWidth="1"/>
    <col min="3771" max="3982" width="9.140625" style="56"/>
    <col min="3983" max="3983" width="20.42578125" style="56" customWidth="1"/>
    <col min="3984" max="3984" width="6.42578125" style="56" customWidth="1"/>
    <col min="3985" max="3988" width="5.85546875" style="56" customWidth="1"/>
    <col min="3989" max="3989" width="6.42578125" style="56" customWidth="1"/>
    <col min="3990" max="3991" width="6.85546875" style="56" customWidth="1"/>
    <col min="3992" max="3993" width="6.5703125" style="56" customWidth="1"/>
    <col min="3994" max="4025" width="0" style="56" hidden="1" customWidth="1"/>
    <col min="4026" max="4026" width="9.140625" style="56" customWidth="1"/>
    <col min="4027" max="4238" width="9.140625" style="56"/>
    <col min="4239" max="4239" width="20.42578125" style="56" customWidth="1"/>
    <col min="4240" max="4240" width="6.42578125" style="56" customWidth="1"/>
    <col min="4241" max="4244" width="5.85546875" style="56" customWidth="1"/>
    <col min="4245" max="4245" width="6.42578125" style="56" customWidth="1"/>
    <col min="4246" max="4247" width="6.85546875" style="56" customWidth="1"/>
    <col min="4248" max="4249" width="6.5703125" style="56" customWidth="1"/>
    <col min="4250" max="4281" width="0" style="56" hidden="1" customWidth="1"/>
    <col min="4282" max="4282" width="9.140625" style="56" customWidth="1"/>
    <col min="4283" max="4494" width="9.140625" style="56"/>
    <col min="4495" max="4495" width="20.42578125" style="56" customWidth="1"/>
    <col min="4496" max="4496" width="6.42578125" style="56" customWidth="1"/>
    <col min="4497" max="4500" width="5.85546875" style="56" customWidth="1"/>
    <col min="4501" max="4501" width="6.42578125" style="56" customWidth="1"/>
    <col min="4502" max="4503" width="6.85546875" style="56" customWidth="1"/>
    <col min="4504" max="4505" width="6.5703125" style="56" customWidth="1"/>
    <col min="4506" max="4537" width="0" style="56" hidden="1" customWidth="1"/>
    <col min="4538" max="4538" width="9.140625" style="56" customWidth="1"/>
    <col min="4539" max="4750" width="9.140625" style="56"/>
    <col min="4751" max="4751" width="20.42578125" style="56" customWidth="1"/>
    <col min="4752" max="4752" width="6.42578125" style="56" customWidth="1"/>
    <col min="4753" max="4756" width="5.85546875" style="56" customWidth="1"/>
    <col min="4757" max="4757" width="6.42578125" style="56" customWidth="1"/>
    <col min="4758" max="4759" width="6.85546875" style="56" customWidth="1"/>
    <col min="4760" max="4761" width="6.5703125" style="56" customWidth="1"/>
    <col min="4762" max="4793" width="0" style="56" hidden="1" customWidth="1"/>
    <col min="4794" max="4794" width="9.140625" style="56" customWidth="1"/>
    <col min="4795" max="5006" width="9.140625" style="56"/>
    <col min="5007" max="5007" width="20.42578125" style="56" customWidth="1"/>
    <col min="5008" max="5008" width="6.42578125" style="56" customWidth="1"/>
    <col min="5009" max="5012" width="5.85546875" style="56" customWidth="1"/>
    <col min="5013" max="5013" width="6.42578125" style="56" customWidth="1"/>
    <col min="5014" max="5015" width="6.85546875" style="56" customWidth="1"/>
    <col min="5016" max="5017" width="6.5703125" style="56" customWidth="1"/>
    <col min="5018" max="5049" width="0" style="56" hidden="1" customWidth="1"/>
    <col min="5050" max="5050" width="9.140625" style="56" customWidth="1"/>
    <col min="5051" max="5262" width="9.140625" style="56"/>
    <col min="5263" max="5263" width="20.42578125" style="56" customWidth="1"/>
    <col min="5264" max="5264" width="6.42578125" style="56" customWidth="1"/>
    <col min="5265" max="5268" width="5.85546875" style="56" customWidth="1"/>
    <col min="5269" max="5269" width="6.42578125" style="56" customWidth="1"/>
    <col min="5270" max="5271" width="6.85546875" style="56" customWidth="1"/>
    <col min="5272" max="5273" width="6.5703125" style="56" customWidth="1"/>
    <col min="5274" max="5305" width="0" style="56" hidden="1" customWidth="1"/>
    <col min="5306" max="5306" width="9.140625" style="56" customWidth="1"/>
    <col min="5307" max="5518" width="9.140625" style="56"/>
    <col min="5519" max="5519" width="20.42578125" style="56" customWidth="1"/>
    <col min="5520" max="5520" width="6.42578125" style="56" customWidth="1"/>
    <col min="5521" max="5524" width="5.85546875" style="56" customWidth="1"/>
    <col min="5525" max="5525" width="6.42578125" style="56" customWidth="1"/>
    <col min="5526" max="5527" width="6.85546875" style="56" customWidth="1"/>
    <col min="5528" max="5529" width="6.5703125" style="56" customWidth="1"/>
    <col min="5530" max="5561" width="0" style="56" hidden="1" customWidth="1"/>
    <col min="5562" max="5562" width="9.140625" style="56" customWidth="1"/>
    <col min="5563" max="5774" width="9.140625" style="56"/>
    <col min="5775" max="5775" width="20.42578125" style="56" customWidth="1"/>
    <col min="5776" max="5776" width="6.42578125" style="56" customWidth="1"/>
    <col min="5777" max="5780" width="5.85546875" style="56" customWidth="1"/>
    <col min="5781" max="5781" width="6.42578125" style="56" customWidth="1"/>
    <col min="5782" max="5783" width="6.85546875" style="56" customWidth="1"/>
    <col min="5784" max="5785" width="6.5703125" style="56" customWidth="1"/>
    <col min="5786" max="5817" width="0" style="56" hidden="1" customWidth="1"/>
    <col min="5818" max="5818" width="9.140625" style="56" customWidth="1"/>
    <col min="5819" max="6030" width="9.140625" style="56"/>
    <col min="6031" max="6031" width="20.42578125" style="56" customWidth="1"/>
    <col min="6032" max="6032" width="6.42578125" style="56" customWidth="1"/>
    <col min="6033" max="6036" width="5.85546875" style="56" customWidth="1"/>
    <col min="6037" max="6037" width="6.42578125" style="56" customWidth="1"/>
    <col min="6038" max="6039" width="6.85546875" style="56" customWidth="1"/>
    <col min="6040" max="6041" width="6.5703125" style="56" customWidth="1"/>
    <col min="6042" max="6073" width="0" style="56" hidden="1" customWidth="1"/>
    <col min="6074" max="6074" width="9.140625" style="56" customWidth="1"/>
    <col min="6075" max="6286" width="9.140625" style="56"/>
    <col min="6287" max="6287" width="20.42578125" style="56" customWidth="1"/>
    <col min="6288" max="6288" width="6.42578125" style="56" customWidth="1"/>
    <col min="6289" max="6292" width="5.85546875" style="56" customWidth="1"/>
    <col min="6293" max="6293" width="6.42578125" style="56" customWidth="1"/>
    <col min="6294" max="6295" width="6.85546875" style="56" customWidth="1"/>
    <col min="6296" max="6297" width="6.5703125" style="56" customWidth="1"/>
    <col min="6298" max="6329" width="0" style="56" hidden="1" customWidth="1"/>
    <col min="6330" max="6330" width="9.140625" style="56" customWidth="1"/>
    <col min="6331" max="6542" width="9.140625" style="56"/>
    <col min="6543" max="6543" width="20.42578125" style="56" customWidth="1"/>
    <col min="6544" max="6544" width="6.42578125" style="56" customWidth="1"/>
    <col min="6545" max="6548" width="5.85546875" style="56" customWidth="1"/>
    <col min="6549" max="6549" width="6.42578125" style="56" customWidth="1"/>
    <col min="6550" max="6551" width="6.85546875" style="56" customWidth="1"/>
    <col min="6552" max="6553" width="6.5703125" style="56" customWidth="1"/>
    <col min="6554" max="6585" width="0" style="56" hidden="1" customWidth="1"/>
    <col min="6586" max="6586" width="9.140625" style="56" customWidth="1"/>
    <col min="6587" max="6798" width="9.140625" style="56"/>
    <col min="6799" max="6799" width="20.42578125" style="56" customWidth="1"/>
    <col min="6800" max="6800" width="6.42578125" style="56" customWidth="1"/>
    <col min="6801" max="6804" width="5.85546875" style="56" customWidth="1"/>
    <col min="6805" max="6805" width="6.42578125" style="56" customWidth="1"/>
    <col min="6806" max="6807" width="6.85546875" style="56" customWidth="1"/>
    <col min="6808" max="6809" width="6.5703125" style="56" customWidth="1"/>
    <col min="6810" max="6841" width="0" style="56" hidden="1" customWidth="1"/>
    <col min="6842" max="6842" width="9.140625" style="56" customWidth="1"/>
    <col min="6843" max="7054" width="9.140625" style="56"/>
    <col min="7055" max="7055" width="20.42578125" style="56" customWidth="1"/>
    <col min="7056" max="7056" width="6.42578125" style="56" customWidth="1"/>
    <col min="7057" max="7060" width="5.85546875" style="56" customWidth="1"/>
    <col min="7061" max="7061" width="6.42578125" style="56" customWidth="1"/>
    <col min="7062" max="7063" width="6.85546875" style="56" customWidth="1"/>
    <col min="7064" max="7065" width="6.5703125" style="56" customWidth="1"/>
    <col min="7066" max="7097" width="0" style="56" hidden="1" customWidth="1"/>
    <col min="7098" max="7098" width="9.140625" style="56" customWidth="1"/>
    <col min="7099" max="7310" width="9.140625" style="56"/>
    <col min="7311" max="7311" width="20.42578125" style="56" customWidth="1"/>
    <col min="7312" max="7312" width="6.42578125" style="56" customWidth="1"/>
    <col min="7313" max="7316" width="5.85546875" style="56" customWidth="1"/>
    <col min="7317" max="7317" width="6.42578125" style="56" customWidth="1"/>
    <col min="7318" max="7319" width="6.85546875" style="56" customWidth="1"/>
    <col min="7320" max="7321" width="6.5703125" style="56" customWidth="1"/>
    <col min="7322" max="7353" width="0" style="56" hidden="1" customWidth="1"/>
    <col min="7354" max="7354" width="9.140625" style="56" customWidth="1"/>
    <col min="7355" max="7566" width="9.140625" style="56"/>
    <col min="7567" max="7567" width="20.42578125" style="56" customWidth="1"/>
    <col min="7568" max="7568" width="6.42578125" style="56" customWidth="1"/>
    <col min="7569" max="7572" width="5.85546875" style="56" customWidth="1"/>
    <col min="7573" max="7573" width="6.42578125" style="56" customWidth="1"/>
    <col min="7574" max="7575" width="6.85546875" style="56" customWidth="1"/>
    <col min="7576" max="7577" width="6.5703125" style="56" customWidth="1"/>
    <col min="7578" max="7609" width="0" style="56" hidden="1" customWidth="1"/>
    <col min="7610" max="7610" width="9.140625" style="56" customWidth="1"/>
    <col min="7611" max="7822" width="9.140625" style="56"/>
    <col min="7823" max="7823" width="20.42578125" style="56" customWidth="1"/>
    <col min="7824" max="7824" width="6.42578125" style="56" customWidth="1"/>
    <col min="7825" max="7828" width="5.85546875" style="56" customWidth="1"/>
    <col min="7829" max="7829" width="6.42578125" style="56" customWidth="1"/>
    <col min="7830" max="7831" width="6.85546875" style="56" customWidth="1"/>
    <col min="7832" max="7833" width="6.5703125" style="56" customWidth="1"/>
    <col min="7834" max="7865" width="0" style="56" hidden="1" customWidth="1"/>
    <col min="7866" max="7866" width="9.140625" style="56" customWidth="1"/>
    <col min="7867" max="8078" width="9.140625" style="56"/>
    <col min="8079" max="8079" width="20.42578125" style="56" customWidth="1"/>
    <col min="8080" max="8080" width="6.42578125" style="56" customWidth="1"/>
    <col min="8081" max="8084" width="5.85546875" style="56" customWidth="1"/>
    <col min="8085" max="8085" width="6.42578125" style="56" customWidth="1"/>
    <col min="8086" max="8087" width="6.85546875" style="56" customWidth="1"/>
    <col min="8088" max="8089" width="6.5703125" style="56" customWidth="1"/>
    <col min="8090" max="8121" width="0" style="56" hidden="1" customWidth="1"/>
    <col min="8122" max="8122" width="9.140625" style="56" customWidth="1"/>
    <col min="8123" max="8334" width="9.140625" style="56"/>
    <col min="8335" max="8335" width="20.42578125" style="56" customWidth="1"/>
    <col min="8336" max="8336" width="6.42578125" style="56" customWidth="1"/>
    <col min="8337" max="8340" width="5.85546875" style="56" customWidth="1"/>
    <col min="8341" max="8341" width="6.42578125" style="56" customWidth="1"/>
    <col min="8342" max="8343" width="6.85546875" style="56" customWidth="1"/>
    <col min="8344" max="8345" width="6.5703125" style="56" customWidth="1"/>
    <col min="8346" max="8377" width="0" style="56" hidden="1" customWidth="1"/>
    <col min="8378" max="8378" width="9.140625" style="56" customWidth="1"/>
    <col min="8379" max="8590" width="9.140625" style="56"/>
    <col min="8591" max="8591" width="20.42578125" style="56" customWidth="1"/>
    <col min="8592" max="8592" width="6.42578125" style="56" customWidth="1"/>
    <col min="8593" max="8596" width="5.85546875" style="56" customWidth="1"/>
    <col min="8597" max="8597" width="6.42578125" style="56" customWidth="1"/>
    <col min="8598" max="8599" width="6.85546875" style="56" customWidth="1"/>
    <col min="8600" max="8601" width="6.5703125" style="56" customWidth="1"/>
    <col min="8602" max="8633" width="0" style="56" hidden="1" customWidth="1"/>
    <col min="8634" max="8634" width="9.140625" style="56" customWidth="1"/>
    <col min="8635" max="8846" width="9.140625" style="56"/>
    <col min="8847" max="8847" width="20.42578125" style="56" customWidth="1"/>
    <col min="8848" max="8848" width="6.42578125" style="56" customWidth="1"/>
    <col min="8849" max="8852" width="5.85546875" style="56" customWidth="1"/>
    <col min="8853" max="8853" width="6.42578125" style="56" customWidth="1"/>
    <col min="8854" max="8855" width="6.85546875" style="56" customWidth="1"/>
    <col min="8856" max="8857" width="6.5703125" style="56" customWidth="1"/>
    <col min="8858" max="8889" width="0" style="56" hidden="1" customWidth="1"/>
    <col min="8890" max="8890" width="9.140625" style="56" customWidth="1"/>
    <col min="8891" max="9102" width="9.140625" style="56"/>
    <col min="9103" max="9103" width="20.42578125" style="56" customWidth="1"/>
    <col min="9104" max="9104" width="6.42578125" style="56" customWidth="1"/>
    <col min="9105" max="9108" width="5.85546875" style="56" customWidth="1"/>
    <col min="9109" max="9109" width="6.42578125" style="56" customWidth="1"/>
    <col min="9110" max="9111" width="6.85546875" style="56" customWidth="1"/>
    <col min="9112" max="9113" width="6.5703125" style="56" customWidth="1"/>
    <col min="9114" max="9145" width="0" style="56" hidden="1" customWidth="1"/>
    <col min="9146" max="9146" width="9.140625" style="56" customWidth="1"/>
    <col min="9147" max="9358" width="9.140625" style="56"/>
    <col min="9359" max="9359" width="20.42578125" style="56" customWidth="1"/>
    <col min="9360" max="9360" width="6.42578125" style="56" customWidth="1"/>
    <col min="9361" max="9364" width="5.85546875" style="56" customWidth="1"/>
    <col min="9365" max="9365" width="6.42578125" style="56" customWidth="1"/>
    <col min="9366" max="9367" width="6.85546875" style="56" customWidth="1"/>
    <col min="9368" max="9369" width="6.5703125" style="56" customWidth="1"/>
    <col min="9370" max="9401" width="0" style="56" hidden="1" customWidth="1"/>
    <col min="9402" max="9402" width="9.140625" style="56" customWidth="1"/>
    <col min="9403" max="9614" width="9.140625" style="56"/>
    <col min="9615" max="9615" width="20.42578125" style="56" customWidth="1"/>
    <col min="9616" max="9616" width="6.42578125" style="56" customWidth="1"/>
    <col min="9617" max="9620" width="5.85546875" style="56" customWidth="1"/>
    <col min="9621" max="9621" width="6.42578125" style="56" customWidth="1"/>
    <col min="9622" max="9623" width="6.85546875" style="56" customWidth="1"/>
    <col min="9624" max="9625" width="6.5703125" style="56" customWidth="1"/>
    <col min="9626" max="9657" width="0" style="56" hidden="1" customWidth="1"/>
    <col min="9658" max="9658" width="9.140625" style="56" customWidth="1"/>
    <col min="9659" max="9870" width="9.140625" style="56"/>
    <col min="9871" max="9871" width="20.42578125" style="56" customWidth="1"/>
    <col min="9872" max="9872" width="6.42578125" style="56" customWidth="1"/>
    <col min="9873" max="9876" width="5.85546875" style="56" customWidth="1"/>
    <col min="9877" max="9877" width="6.42578125" style="56" customWidth="1"/>
    <col min="9878" max="9879" width="6.85546875" style="56" customWidth="1"/>
    <col min="9880" max="9881" width="6.5703125" style="56" customWidth="1"/>
    <col min="9882" max="9913" width="0" style="56" hidden="1" customWidth="1"/>
    <col min="9914" max="9914" width="9.140625" style="56" customWidth="1"/>
    <col min="9915" max="10126" width="9.140625" style="56"/>
    <col min="10127" max="10127" width="20.42578125" style="56" customWidth="1"/>
    <col min="10128" max="10128" width="6.42578125" style="56" customWidth="1"/>
    <col min="10129" max="10132" width="5.85546875" style="56" customWidth="1"/>
    <col min="10133" max="10133" width="6.42578125" style="56" customWidth="1"/>
    <col min="10134" max="10135" width="6.85546875" style="56" customWidth="1"/>
    <col min="10136" max="10137" width="6.5703125" style="56" customWidth="1"/>
    <col min="10138" max="10169" width="0" style="56" hidden="1" customWidth="1"/>
    <col min="10170" max="10170" width="9.140625" style="56" customWidth="1"/>
    <col min="10171" max="10382" width="9.140625" style="56"/>
    <col min="10383" max="10383" width="20.42578125" style="56" customWidth="1"/>
    <col min="10384" max="10384" width="6.42578125" style="56" customWidth="1"/>
    <col min="10385" max="10388" width="5.85546875" style="56" customWidth="1"/>
    <col min="10389" max="10389" width="6.42578125" style="56" customWidth="1"/>
    <col min="10390" max="10391" width="6.85546875" style="56" customWidth="1"/>
    <col min="10392" max="10393" width="6.5703125" style="56" customWidth="1"/>
    <col min="10394" max="10425" width="0" style="56" hidden="1" customWidth="1"/>
    <col min="10426" max="10426" width="9.140625" style="56" customWidth="1"/>
    <col min="10427" max="10638" width="9.140625" style="56"/>
    <col min="10639" max="10639" width="20.42578125" style="56" customWidth="1"/>
    <col min="10640" max="10640" width="6.42578125" style="56" customWidth="1"/>
    <col min="10641" max="10644" width="5.85546875" style="56" customWidth="1"/>
    <col min="10645" max="10645" width="6.42578125" style="56" customWidth="1"/>
    <col min="10646" max="10647" width="6.85546875" style="56" customWidth="1"/>
    <col min="10648" max="10649" width="6.5703125" style="56" customWidth="1"/>
    <col min="10650" max="10681" width="0" style="56" hidden="1" customWidth="1"/>
    <col min="10682" max="10682" width="9.140625" style="56" customWidth="1"/>
    <col min="10683" max="10894" width="9.140625" style="56"/>
    <col min="10895" max="10895" width="20.42578125" style="56" customWidth="1"/>
    <col min="10896" max="10896" width="6.42578125" style="56" customWidth="1"/>
    <col min="10897" max="10900" width="5.85546875" style="56" customWidth="1"/>
    <col min="10901" max="10901" width="6.42578125" style="56" customWidth="1"/>
    <col min="10902" max="10903" width="6.85546875" style="56" customWidth="1"/>
    <col min="10904" max="10905" width="6.5703125" style="56" customWidth="1"/>
    <col min="10906" max="10937" width="0" style="56" hidden="1" customWidth="1"/>
    <col min="10938" max="10938" width="9.140625" style="56" customWidth="1"/>
    <col min="10939" max="11150" width="9.140625" style="56"/>
    <col min="11151" max="11151" width="20.42578125" style="56" customWidth="1"/>
    <col min="11152" max="11152" width="6.42578125" style="56" customWidth="1"/>
    <col min="11153" max="11156" width="5.85546875" style="56" customWidth="1"/>
    <col min="11157" max="11157" width="6.42578125" style="56" customWidth="1"/>
    <col min="11158" max="11159" width="6.85546875" style="56" customWidth="1"/>
    <col min="11160" max="11161" width="6.5703125" style="56" customWidth="1"/>
    <col min="11162" max="11193" width="0" style="56" hidden="1" customWidth="1"/>
    <col min="11194" max="11194" width="9.140625" style="56" customWidth="1"/>
    <col min="11195" max="11406" width="9.140625" style="56"/>
    <col min="11407" max="11407" width="20.42578125" style="56" customWidth="1"/>
    <col min="11408" max="11408" width="6.42578125" style="56" customWidth="1"/>
    <col min="11409" max="11412" width="5.85546875" style="56" customWidth="1"/>
    <col min="11413" max="11413" width="6.42578125" style="56" customWidth="1"/>
    <col min="11414" max="11415" width="6.85546875" style="56" customWidth="1"/>
    <col min="11416" max="11417" width="6.5703125" style="56" customWidth="1"/>
    <col min="11418" max="11449" width="0" style="56" hidden="1" customWidth="1"/>
    <col min="11450" max="11450" width="9.140625" style="56" customWidth="1"/>
    <col min="11451" max="11662" width="9.140625" style="56"/>
    <col min="11663" max="11663" width="20.42578125" style="56" customWidth="1"/>
    <col min="11664" max="11664" width="6.42578125" style="56" customWidth="1"/>
    <col min="11665" max="11668" width="5.85546875" style="56" customWidth="1"/>
    <col min="11669" max="11669" width="6.42578125" style="56" customWidth="1"/>
    <col min="11670" max="11671" width="6.85546875" style="56" customWidth="1"/>
    <col min="11672" max="11673" width="6.5703125" style="56" customWidth="1"/>
    <col min="11674" max="11705" width="0" style="56" hidden="1" customWidth="1"/>
    <col min="11706" max="11706" width="9.140625" style="56" customWidth="1"/>
    <col min="11707" max="11918" width="9.140625" style="56"/>
    <col min="11919" max="11919" width="20.42578125" style="56" customWidth="1"/>
    <col min="11920" max="11920" width="6.42578125" style="56" customWidth="1"/>
    <col min="11921" max="11924" width="5.85546875" style="56" customWidth="1"/>
    <col min="11925" max="11925" width="6.42578125" style="56" customWidth="1"/>
    <col min="11926" max="11927" width="6.85546875" style="56" customWidth="1"/>
    <col min="11928" max="11929" width="6.5703125" style="56" customWidth="1"/>
    <col min="11930" max="11961" width="0" style="56" hidden="1" customWidth="1"/>
    <col min="11962" max="11962" width="9.140625" style="56" customWidth="1"/>
    <col min="11963" max="12174" width="9.140625" style="56"/>
    <col min="12175" max="12175" width="20.42578125" style="56" customWidth="1"/>
    <col min="12176" max="12176" width="6.42578125" style="56" customWidth="1"/>
    <col min="12177" max="12180" width="5.85546875" style="56" customWidth="1"/>
    <col min="12181" max="12181" width="6.42578125" style="56" customWidth="1"/>
    <col min="12182" max="12183" width="6.85546875" style="56" customWidth="1"/>
    <col min="12184" max="12185" width="6.5703125" style="56" customWidth="1"/>
    <col min="12186" max="12217" width="0" style="56" hidden="1" customWidth="1"/>
    <col min="12218" max="12218" width="9.140625" style="56" customWidth="1"/>
    <col min="12219" max="12430" width="9.140625" style="56"/>
    <col min="12431" max="12431" width="20.42578125" style="56" customWidth="1"/>
    <col min="12432" max="12432" width="6.42578125" style="56" customWidth="1"/>
    <col min="12433" max="12436" width="5.85546875" style="56" customWidth="1"/>
    <col min="12437" max="12437" width="6.42578125" style="56" customWidth="1"/>
    <col min="12438" max="12439" width="6.85546875" style="56" customWidth="1"/>
    <col min="12440" max="12441" width="6.5703125" style="56" customWidth="1"/>
    <col min="12442" max="12473" width="0" style="56" hidden="1" customWidth="1"/>
    <col min="12474" max="12474" width="9.140625" style="56" customWidth="1"/>
    <col min="12475" max="12686" width="9.140625" style="56"/>
    <col min="12687" max="12687" width="20.42578125" style="56" customWidth="1"/>
    <col min="12688" max="12688" width="6.42578125" style="56" customWidth="1"/>
    <col min="12689" max="12692" width="5.85546875" style="56" customWidth="1"/>
    <col min="12693" max="12693" width="6.42578125" style="56" customWidth="1"/>
    <col min="12694" max="12695" width="6.85546875" style="56" customWidth="1"/>
    <col min="12696" max="12697" width="6.5703125" style="56" customWidth="1"/>
    <col min="12698" max="12729" width="0" style="56" hidden="1" customWidth="1"/>
    <col min="12730" max="12730" width="9.140625" style="56" customWidth="1"/>
    <col min="12731" max="12942" width="9.140625" style="56"/>
    <col min="12943" max="12943" width="20.42578125" style="56" customWidth="1"/>
    <col min="12944" max="12944" width="6.42578125" style="56" customWidth="1"/>
    <col min="12945" max="12948" width="5.85546875" style="56" customWidth="1"/>
    <col min="12949" max="12949" width="6.42578125" style="56" customWidth="1"/>
    <col min="12950" max="12951" width="6.85546875" style="56" customWidth="1"/>
    <col min="12952" max="12953" width="6.5703125" style="56" customWidth="1"/>
    <col min="12954" max="12985" width="0" style="56" hidden="1" customWidth="1"/>
    <col min="12986" max="12986" width="9.140625" style="56" customWidth="1"/>
    <col min="12987" max="13198" width="9.140625" style="56"/>
    <col min="13199" max="13199" width="20.42578125" style="56" customWidth="1"/>
    <col min="13200" max="13200" width="6.42578125" style="56" customWidth="1"/>
    <col min="13201" max="13204" width="5.85546875" style="56" customWidth="1"/>
    <col min="13205" max="13205" width="6.42578125" style="56" customWidth="1"/>
    <col min="13206" max="13207" width="6.85546875" style="56" customWidth="1"/>
    <col min="13208" max="13209" width="6.5703125" style="56" customWidth="1"/>
    <col min="13210" max="13241" width="0" style="56" hidden="1" customWidth="1"/>
    <col min="13242" max="13242" width="9.140625" style="56" customWidth="1"/>
    <col min="13243" max="13454" width="9.140625" style="56"/>
    <col min="13455" max="13455" width="20.42578125" style="56" customWidth="1"/>
    <col min="13456" max="13456" width="6.42578125" style="56" customWidth="1"/>
    <col min="13457" max="13460" width="5.85546875" style="56" customWidth="1"/>
    <col min="13461" max="13461" width="6.42578125" style="56" customWidth="1"/>
    <col min="13462" max="13463" width="6.85546875" style="56" customWidth="1"/>
    <col min="13464" max="13465" width="6.5703125" style="56" customWidth="1"/>
    <col min="13466" max="13497" width="0" style="56" hidden="1" customWidth="1"/>
    <col min="13498" max="13498" width="9.140625" style="56" customWidth="1"/>
    <col min="13499" max="13710" width="9.140625" style="56"/>
    <col min="13711" max="13711" width="20.42578125" style="56" customWidth="1"/>
    <col min="13712" max="13712" width="6.42578125" style="56" customWidth="1"/>
    <col min="13713" max="13716" width="5.85546875" style="56" customWidth="1"/>
    <col min="13717" max="13717" width="6.42578125" style="56" customWidth="1"/>
    <col min="13718" max="13719" width="6.85546875" style="56" customWidth="1"/>
    <col min="13720" max="13721" width="6.5703125" style="56" customWidth="1"/>
    <col min="13722" max="13753" width="0" style="56" hidden="1" customWidth="1"/>
    <col min="13754" max="13754" width="9.140625" style="56" customWidth="1"/>
    <col min="13755" max="13966" width="9.140625" style="56"/>
    <col min="13967" max="13967" width="20.42578125" style="56" customWidth="1"/>
    <col min="13968" max="13968" width="6.42578125" style="56" customWidth="1"/>
    <col min="13969" max="13972" width="5.85546875" style="56" customWidth="1"/>
    <col min="13973" max="13973" width="6.42578125" style="56" customWidth="1"/>
    <col min="13974" max="13975" width="6.85546875" style="56" customWidth="1"/>
    <col min="13976" max="13977" width="6.5703125" style="56" customWidth="1"/>
    <col min="13978" max="14009" width="0" style="56" hidden="1" customWidth="1"/>
    <col min="14010" max="14010" width="9.140625" style="56" customWidth="1"/>
    <col min="14011" max="14222" width="9.140625" style="56"/>
    <col min="14223" max="14223" width="20.42578125" style="56" customWidth="1"/>
    <col min="14224" max="14224" width="6.42578125" style="56" customWidth="1"/>
    <col min="14225" max="14228" width="5.85546875" style="56" customWidth="1"/>
    <col min="14229" max="14229" width="6.42578125" style="56" customWidth="1"/>
    <col min="14230" max="14231" width="6.85546875" style="56" customWidth="1"/>
    <col min="14232" max="14233" width="6.5703125" style="56" customWidth="1"/>
    <col min="14234" max="14265" width="0" style="56" hidden="1" customWidth="1"/>
    <col min="14266" max="14266" width="9.140625" style="56" customWidth="1"/>
    <col min="14267" max="14478" width="9.140625" style="56"/>
    <col min="14479" max="14479" width="20.42578125" style="56" customWidth="1"/>
    <col min="14480" max="14480" width="6.42578125" style="56" customWidth="1"/>
    <col min="14481" max="14484" width="5.85546875" style="56" customWidth="1"/>
    <col min="14485" max="14485" width="6.42578125" style="56" customWidth="1"/>
    <col min="14486" max="14487" width="6.85546875" style="56" customWidth="1"/>
    <col min="14488" max="14489" width="6.5703125" style="56" customWidth="1"/>
    <col min="14490" max="14521" width="0" style="56" hidden="1" customWidth="1"/>
    <col min="14522" max="14522" width="9.140625" style="56" customWidth="1"/>
    <col min="14523" max="14734" width="9.140625" style="56"/>
    <col min="14735" max="14735" width="20.42578125" style="56" customWidth="1"/>
    <col min="14736" max="14736" width="6.42578125" style="56" customWidth="1"/>
    <col min="14737" max="14740" width="5.85546875" style="56" customWidth="1"/>
    <col min="14741" max="14741" width="6.42578125" style="56" customWidth="1"/>
    <col min="14742" max="14743" width="6.85546875" style="56" customWidth="1"/>
    <col min="14744" max="14745" width="6.5703125" style="56" customWidth="1"/>
    <col min="14746" max="14777" width="0" style="56" hidden="1" customWidth="1"/>
    <col min="14778" max="14778" width="9.140625" style="56" customWidth="1"/>
    <col min="14779" max="14990" width="9.140625" style="56"/>
    <col min="14991" max="14991" width="20.42578125" style="56" customWidth="1"/>
    <col min="14992" max="14992" width="6.42578125" style="56" customWidth="1"/>
    <col min="14993" max="14996" width="5.85546875" style="56" customWidth="1"/>
    <col min="14997" max="14997" width="6.42578125" style="56" customWidth="1"/>
    <col min="14998" max="14999" width="6.85546875" style="56" customWidth="1"/>
    <col min="15000" max="15001" width="6.5703125" style="56" customWidth="1"/>
    <col min="15002" max="15033" width="0" style="56" hidden="1" customWidth="1"/>
    <col min="15034" max="15034" width="9.140625" style="56" customWidth="1"/>
    <col min="15035" max="15246" width="9.140625" style="56"/>
    <col min="15247" max="15247" width="20.42578125" style="56" customWidth="1"/>
    <col min="15248" max="15248" width="6.42578125" style="56" customWidth="1"/>
    <col min="15249" max="15252" width="5.85546875" style="56" customWidth="1"/>
    <col min="15253" max="15253" width="6.42578125" style="56" customWidth="1"/>
    <col min="15254" max="15255" width="6.85546875" style="56" customWidth="1"/>
    <col min="15256" max="15257" width="6.5703125" style="56" customWidth="1"/>
    <col min="15258" max="15289" width="0" style="56" hidden="1" customWidth="1"/>
    <col min="15290" max="15290" width="9.140625" style="56" customWidth="1"/>
    <col min="15291" max="15502" width="9.140625" style="56"/>
    <col min="15503" max="15503" width="20.42578125" style="56" customWidth="1"/>
    <col min="15504" max="15504" width="6.42578125" style="56" customWidth="1"/>
    <col min="15505" max="15508" width="5.85546875" style="56" customWidth="1"/>
    <col min="15509" max="15509" width="6.42578125" style="56" customWidth="1"/>
    <col min="15510" max="15511" width="6.85546875" style="56" customWidth="1"/>
    <col min="15512" max="15513" width="6.5703125" style="56" customWidth="1"/>
    <col min="15514" max="15545" width="0" style="56" hidden="1" customWidth="1"/>
    <col min="15546" max="15546" width="9.140625" style="56" customWidth="1"/>
    <col min="15547" max="15758" width="9.140625" style="56"/>
    <col min="15759" max="15759" width="20.42578125" style="56" customWidth="1"/>
    <col min="15760" max="15760" width="6.42578125" style="56" customWidth="1"/>
    <col min="15761" max="15764" width="5.85546875" style="56" customWidth="1"/>
    <col min="15765" max="15765" width="6.42578125" style="56" customWidth="1"/>
    <col min="15766" max="15767" width="6.85546875" style="56" customWidth="1"/>
    <col min="15768" max="15769" width="6.5703125" style="56" customWidth="1"/>
    <col min="15770" max="15801" width="0" style="56" hidden="1" customWidth="1"/>
    <col min="15802" max="15802" width="9.140625" style="56" customWidth="1"/>
    <col min="15803" max="16014" width="9.140625" style="56"/>
    <col min="16015" max="16015" width="20.42578125" style="56" customWidth="1"/>
    <col min="16016" max="16016" width="6.42578125" style="56" customWidth="1"/>
    <col min="16017" max="16020" width="5.85546875" style="56" customWidth="1"/>
    <col min="16021" max="16021" width="6.42578125" style="56" customWidth="1"/>
    <col min="16022" max="16023" width="6.85546875" style="56" customWidth="1"/>
    <col min="16024" max="16025" width="6.5703125" style="56" customWidth="1"/>
    <col min="16026" max="16057" width="0" style="56" hidden="1" customWidth="1"/>
    <col min="16058" max="16058" width="9.140625" style="56" customWidth="1"/>
    <col min="16059" max="16287" width="9.140625" style="56"/>
    <col min="16288" max="16384" width="8.85546875" style="56" customWidth="1"/>
  </cols>
  <sheetData>
    <row r="1" spans="1:11" ht="25.5" customHeight="1">
      <c r="A1" s="1653" t="s">
        <v>1308</v>
      </c>
      <c r="B1" s="1653"/>
    </row>
    <row r="2" spans="1:11" ht="18" customHeight="1">
      <c r="A2" s="1436" t="s">
        <v>1166</v>
      </c>
      <c r="B2" s="1506"/>
      <c r="C2" s="1506"/>
      <c r="D2" s="1506"/>
      <c r="E2" s="1506"/>
      <c r="F2" s="1506"/>
    </row>
    <row r="3" spans="1:11" ht="18" customHeight="1">
      <c r="A3" s="171" t="s">
        <v>334</v>
      </c>
      <c r="B3" s="1507"/>
      <c r="C3" s="1507"/>
      <c r="D3" s="1507"/>
      <c r="E3" s="1507"/>
    </row>
    <row r="4" spans="1:11" s="172" customFormat="1" ht="18" customHeight="1">
      <c r="A4" s="1508"/>
      <c r="B4" s="1782" t="s">
        <v>336</v>
      </c>
      <c r="C4" s="1782"/>
      <c r="D4" s="1782"/>
      <c r="E4" s="1782"/>
      <c r="F4" s="1782"/>
      <c r="G4" s="1782" t="s">
        <v>386</v>
      </c>
      <c r="H4" s="1782"/>
      <c r="I4" s="1782"/>
      <c r="J4" s="1782"/>
      <c r="K4" s="1782"/>
    </row>
    <row r="5" spans="1:11" s="172" customFormat="1" ht="18" customHeight="1">
      <c r="A5" s="180"/>
      <c r="B5" s="1509">
        <v>2021</v>
      </c>
      <c r="C5" s="1509">
        <v>2022</v>
      </c>
      <c r="D5" s="1509">
        <v>2023</v>
      </c>
      <c r="E5" s="1509">
        <v>2024</v>
      </c>
      <c r="F5" s="1509">
        <v>2025</v>
      </c>
      <c r="G5" s="1509">
        <v>2021</v>
      </c>
      <c r="H5" s="1509">
        <v>2022</v>
      </c>
      <c r="I5" s="1509">
        <v>2023</v>
      </c>
      <c r="J5" s="1509">
        <v>2024</v>
      </c>
      <c r="K5" s="1509">
        <v>2025</v>
      </c>
    </row>
    <row r="7" spans="1:11">
      <c r="A7" s="1447" t="s">
        <v>0</v>
      </c>
      <c r="B7" s="42">
        <v>50</v>
      </c>
      <c r="C7" s="42">
        <v>41</v>
      </c>
      <c r="D7" s="42">
        <v>33</v>
      </c>
      <c r="E7" s="42">
        <v>22</v>
      </c>
      <c r="F7" s="1510">
        <v>31</v>
      </c>
      <c r="G7" s="35">
        <v>33.296928691297516</v>
      </c>
      <c r="H7" s="35">
        <v>27.292394741221504</v>
      </c>
      <c r="I7" s="35">
        <v>22.6</v>
      </c>
      <c r="J7" s="35">
        <v>15.7</v>
      </c>
      <c r="K7" s="35">
        <v>22.1</v>
      </c>
    </row>
    <row r="8" spans="1:11">
      <c r="F8" s="277"/>
      <c r="G8" s="215"/>
      <c r="H8" s="215"/>
      <c r="I8" s="215"/>
      <c r="J8" s="215"/>
      <c r="K8" s="215"/>
    </row>
    <row r="9" spans="1:11">
      <c r="A9" s="1447" t="s">
        <v>1</v>
      </c>
      <c r="B9" s="1510">
        <v>5</v>
      </c>
      <c r="C9" s="42">
        <v>5</v>
      </c>
      <c r="D9" s="42">
        <v>2</v>
      </c>
      <c r="E9" s="42">
        <v>1</v>
      </c>
      <c r="F9" s="1510">
        <v>5</v>
      </c>
      <c r="G9" s="35">
        <v>38.296568627450981</v>
      </c>
      <c r="H9" s="35">
        <v>36.613942589338023</v>
      </c>
      <c r="I9" s="35">
        <v>13.6</v>
      </c>
      <c r="J9" s="35">
        <v>7.1</v>
      </c>
      <c r="K9" s="35">
        <v>35.6</v>
      </c>
    </row>
    <row r="10" spans="1:11" ht="12.95" customHeight="1">
      <c r="A10" s="1447"/>
      <c r="G10" s="215"/>
      <c r="H10" s="215"/>
      <c r="I10" s="215"/>
      <c r="J10" s="215"/>
      <c r="K10" s="215"/>
    </row>
    <row r="11" spans="1:11" ht="12.95" customHeight="1">
      <c r="A11" s="1484" t="s">
        <v>315</v>
      </c>
      <c r="B11" s="1511">
        <v>1</v>
      </c>
      <c r="C11" s="215" t="s">
        <v>37</v>
      </c>
      <c r="D11" s="1505">
        <v>1</v>
      </c>
      <c r="E11" s="215" t="s">
        <v>37</v>
      </c>
      <c r="F11" s="1512" t="s">
        <v>37</v>
      </c>
      <c r="G11" s="215">
        <v>117.50881316098707</v>
      </c>
      <c r="H11" s="215" t="s">
        <v>37</v>
      </c>
      <c r="I11" s="215">
        <v>115.6</v>
      </c>
      <c r="J11" s="215" t="s">
        <v>37</v>
      </c>
      <c r="K11" s="215" t="s">
        <v>37</v>
      </c>
    </row>
    <row r="12" spans="1:11" ht="12.95" customHeight="1">
      <c r="A12" s="1481" t="s">
        <v>316</v>
      </c>
      <c r="B12" s="1513">
        <v>1</v>
      </c>
      <c r="C12" s="1505">
        <v>1</v>
      </c>
      <c r="D12" s="215" t="s">
        <v>37</v>
      </c>
      <c r="E12" s="1514">
        <v>1</v>
      </c>
      <c r="F12" s="1512">
        <v>1</v>
      </c>
      <c r="G12" s="215">
        <v>58.548009367681502</v>
      </c>
      <c r="H12" s="215">
        <v>46.838407494145201</v>
      </c>
      <c r="I12" s="215" t="s">
        <v>37</v>
      </c>
      <c r="J12" s="215">
        <v>70.400000000000006</v>
      </c>
      <c r="K12" s="215">
        <v>66.099999999999994</v>
      </c>
    </row>
    <row r="13" spans="1:11" ht="12.95" customHeight="1">
      <c r="A13" s="1481" t="s">
        <v>55</v>
      </c>
      <c r="B13" s="215" t="s">
        <v>37</v>
      </c>
      <c r="C13" s="215" t="s">
        <v>37</v>
      </c>
      <c r="D13" s="215" t="s">
        <v>37</v>
      </c>
      <c r="E13" s="215" t="s">
        <v>37</v>
      </c>
      <c r="F13" s="1512" t="s">
        <v>37</v>
      </c>
      <c r="G13" s="215" t="s">
        <v>37</v>
      </c>
      <c r="H13" s="215" t="s">
        <v>37</v>
      </c>
      <c r="I13" s="215" t="s">
        <v>37</v>
      </c>
      <c r="J13" s="215" t="s">
        <v>37</v>
      </c>
      <c r="K13" s="215" t="s">
        <v>37</v>
      </c>
    </row>
    <row r="14" spans="1:11" ht="12.95" customHeight="1">
      <c r="A14" s="56" t="s">
        <v>57</v>
      </c>
      <c r="B14" s="215" t="s">
        <v>37</v>
      </c>
      <c r="C14" s="215" t="s">
        <v>37</v>
      </c>
      <c r="D14" s="1505">
        <v>1</v>
      </c>
      <c r="E14" s="215" t="s">
        <v>37</v>
      </c>
      <c r="F14" s="1512">
        <v>2</v>
      </c>
      <c r="G14" s="215" t="s">
        <v>37</v>
      </c>
      <c r="H14" s="215" t="s">
        <v>37</v>
      </c>
      <c r="I14" s="215">
        <v>36.9</v>
      </c>
      <c r="J14" s="215" t="s">
        <v>37</v>
      </c>
      <c r="K14" s="215">
        <v>75.2</v>
      </c>
    </row>
    <row r="15" spans="1:11" ht="12.95" customHeight="1">
      <c r="A15" s="1481" t="s">
        <v>58</v>
      </c>
      <c r="B15" s="1511">
        <v>2</v>
      </c>
      <c r="C15" s="1505">
        <v>1</v>
      </c>
      <c r="D15" s="215" t="s">
        <v>37</v>
      </c>
      <c r="E15" s="215" t="s">
        <v>37</v>
      </c>
      <c r="F15" s="1512">
        <v>2</v>
      </c>
      <c r="G15" s="215">
        <v>44.543429844098</v>
      </c>
      <c r="H15" s="215">
        <v>20.479213598197827</v>
      </c>
      <c r="I15" s="215" t="s">
        <v>37</v>
      </c>
      <c r="J15" s="215" t="s">
        <v>37</v>
      </c>
      <c r="K15" s="215">
        <v>37.700000000000003</v>
      </c>
    </row>
    <row r="16" spans="1:11" ht="12.95" customHeight="1">
      <c r="A16" s="1481" t="s">
        <v>59</v>
      </c>
      <c r="B16" s="1511">
        <v>1</v>
      </c>
      <c r="C16" s="1505">
        <v>3</v>
      </c>
      <c r="D16" s="1505" t="s">
        <v>37</v>
      </c>
      <c r="E16" s="215" t="s">
        <v>37</v>
      </c>
      <c r="F16" s="1512" t="s">
        <v>37</v>
      </c>
      <c r="G16" s="215">
        <v>30.571690614490979</v>
      </c>
      <c r="H16" s="215">
        <v>101.04412260020209</v>
      </c>
      <c r="I16" s="215" t="s">
        <v>37</v>
      </c>
      <c r="J16" s="215" t="s">
        <v>37</v>
      </c>
      <c r="K16" s="215" t="s">
        <v>37</v>
      </c>
    </row>
    <row r="17" spans="1:11" ht="12.95" customHeight="1">
      <c r="G17" s="1515"/>
      <c r="H17" s="1515"/>
      <c r="I17" s="1515"/>
      <c r="J17" s="1515"/>
      <c r="K17" s="1515"/>
    </row>
    <row r="18" spans="1:11">
      <c r="A18" s="20" t="s">
        <v>12</v>
      </c>
      <c r="B18" s="42">
        <v>9</v>
      </c>
      <c r="C18" s="42">
        <v>4</v>
      </c>
      <c r="D18" s="42">
        <v>12</v>
      </c>
      <c r="E18" s="42">
        <v>6</v>
      </c>
      <c r="F18" s="1516">
        <v>6</v>
      </c>
      <c r="G18" s="35">
        <v>31.737075957401792</v>
      </c>
      <c r="H18" s="35">
        <v>14.18691257315127</v>
      </c>
      <c r="I18" s="35">
        <v>38.9</v>
      </c>
      <c r="J18" s="35">
        <v>20.2</v>
      </c>
      <c r="K18" s="35">
        <v>20.2</v>
      </c>
    </row>
    <row r="19" spans="1:11" ht="12.95" customHeight="1">
      <c r="A19" s="1447"/>
      <c r="F19" s="1512"/>
      <c r="G19" s="215"/>
      <c r="H19" s="215"/>
      <c r="I19" s="215"/>
      <c r="J19" s="215"/>
      <c r="K19" s="215"/>
    </row>
    <row r="20" spans="1:11" ht="12.95" customHeight="1">
      <c r="A20" s="185" t="s">
        <v>1329</v>
      </c>
      <c r="B20" s="215" t="s">
        <v>37</v>
      </c>
      <c r="C20" s="1505">
        <v>1</v>
      </c>
      <c r="D20" s="215" t="s">
        <v>37</v>
      </c>
      <c r="E20" s="215" t="s">
        <v>37</v>
      </c>
      <c r="F20" s="1512" t="s">
        <v>37</v>
      </c>
      <c r="G20" s="215" t="s">
        <v>37</v>
      </c>
      <c r="H20" s="215">
        <v>29.550827423167849</v>
      </c>
      <c r="I20" s="215" t="s">
        <v>37</v>
      </c>
      <c r="J20" s="215" t="s">
        <v>37</v>
      </c>
      <c r="K20" s="215" t="s">
        <v>37</v>
      </c>
    </row>
    <row r="21" spans="1:11" ht="12.95" customHeight="1">
      <c r="A21" s="1489" t="s">
        <v>60</v>
      </c>
      <c r="B21" s="1505">
        <v>1</v>
      </c>
      <c r="C21" s="215" t="s">
        <v>37</v>
      </c>
      <c r="D21" s="215" t="s">
        <v>37</v>
      </c>
      <c r="E21" s="215" t="s">
        <v>37</v>
      </c>
      <c r="F21" s="1512" t="s">
        <v>37</v>
      </c>
      <c r="G21" s="215">
        <v>203.66598778004072</v>
      </c>
      <c r="H21" s="215" t="s">
        <v>37</v>
      </c>
      <c r="I21" s="215" t="s">
        <v>37</v>
      </c>
      <c r="J21" s="215" t="s">
        <v>37</v>
      </c>
      <c r="K21" s="215" t="s">
        <v>37</v>
      </c>
    </row>
    <row r="22" spans="1:11" ht="12.95" customHeight="1">
      <c r="A22" s="1489" t="s">
        <v>317</v>
      </c>
      <c r="B22" s="215" t="s">
        <v>37</v>
      </c>
      <c r="C22" s="215" t="s">
        <v>37</v>
      </c>
      <c r="D22" s="1505">
        <v>1</v>
      </c>
      <c r="E22" s="215" t="s">
        <v>37</v>
      </c>
      <c r="F22" s="1512" t="s">
        <v>37</v>
      </c>
      <c r="G22" s="215" t="s">
        <v>37</v>
      </c>
      <c r="H22" s="215" t="s">
        <v>37</v>
      </c>
      <c r="I22" s="215">
        <v>198.8</v>
      </c>
      <c r="J22" s="215" t="s">
        <v>37</v>
      </c>
      <c r="K22" s="215" t="s">
        <v>37</v>
      </c>
    </row>
    <row r="23" spans="1:11" ht="12.95" customHeight="1">
      <c r="A23" s="1517" t="s">
        <v>64</v>
      </c>
      <c r="B23" s="215" t="s">
        <v>37</v>
      </c>
      <c r="C23" s="215" t="s">
        <v>37</v>
      </c>
      <c r="D23" s="215" t="s">
        <v>37</v>
      </c>
      <c r="E23" s="1514">
        <v>1</v>
      </c>
      <c r="F23" s="1512" t="s">
        <v>37</v>
      </c>
      <c r="G23" s="215" t="s">
        <v>37</v>
      </c>
      <c r="H23" s="215" t="s">
        <v>37</v>
      </c>
      <c r="I23" s="215" t="s">
        <v>37</v>
      </c>
      <c r="J23" s="215">
        <v>204.9</v>
      </c>
      <c r="K23" s="215" t="s">
        <v>37</v>
      </c>
    </row>
    <row r="24" spans="1:11" ht="12.95" customHeight="1">
      <c r="A24" s="1518" t="s">
        <v>318</v>
      </c>
      <c r="B24" s="215" t="s">
        <v>37</v>
      </c>
      <c r="C24" s="215" t="s">
        <v>37</v>
      </c>
      <c r="D24" s="1505">
        <v>1</v>
      </c>
      <c r="E24" s="1505">
        <v>1</v>
      </c>
      <c r="F24" s="1512" t="s">
        <v>37</v>
      </c>
      <c r="G24" s="215" t="s">
        <v>37</v>
      </c>
      <c r="H24" s="215" t="s">
        <v>37</v>
      </c>
      <c r="I24" s="215">
        <v>29.1</v>
      </c>
      <c r="J24" s="215">
        <v>30.4</v>
      </c>
      <c r="K24" s="215" t="s">
        <v>37</v>
      </c>
    </row>
    <row r="25" spans="1:11" ht="12.95" customHeight="1">
      <c r="A25" s="773" t="s">
        <v>69</v>
      </c>
      <c r="B25" s="215" t="s">
        <v>37</v>
      </c>
      <c r="C25" s="215" t="s">
        <v>37</v>
      </c>
      <c r="D25" s="1505">
        <v>2</v>
      </c>
      <c r="E25" s="215" t="s">
        <v>37</v>
      </c>
      <c r="F25" s="1512" t="s">
        <v>37</v>
      </c>
      <c r="G25" s="215" t="s">
        <v>37</v>
      </c>
      <c r="H25" s="215" t="s">
        <v>37</v>
      </c>
      <c r="I25" s="215">
        <v>72.5</v>
      </c>
      <c r="J25" s="215" t="s">
        <v>37</v>
      </c>
      <c r="K25" s="215" t="s">
        <v>37</v>
      </c>
    </row>
    <row r="26" spans="1:11" ht="12.95" customHeight="1">
      <c r="A26" s="773" t="s">
        <v>70</v>
      </c>
      <c r="B26" s="215" t="s">
        <v>37</v>
      </c>
      <c r="C26" s="215" t="s">
        <v>37</v>
      </c>
      <c r="D26" s="1505" t="s">
        <v>37</v>
      </c>
      <c r="E26" s="215" t="s">
        <v>37</v>
      </c>
      <c r="F26" s="43">
        <v>1</v>
      </c>
      <c r="G26" s="215" t="s">
        <v>37</v>
      </c>
      <c r="H26" s="215" t="s">
        <v>37</v>
      </c>
      <c r="I26" s="215" t="s">
        <v>37</v>
      </c>
      <c r="J26" s="215" t="s">
        <v>37</v>
      </c>
      <c r="K26" s="215">
        <v>21.6</v>
      </c>
    </row>
    <row r="27" spans="1:11" ht="12.95" customHeight="1">
      <c r="A27" s="1518" t="s">
        <v>319</v>
      </c>
      <c r="B27" s="1511">
        <v>5</v>
      </c>
      <c r="C27" s="1505">
        <v>1</v>
      </c>
      <c r="D27" s="1505">
        <v>1</v>
      </c>
      <c r="E27" s="1505">
        <v>2</v>
      </c>
      <c r="F27" s="1512">
        <v>1</v>
      </c>
      <c r="G27" s="215">
        <v>144.67592592592592</v>
      </c>
      <c r="H27" s="215">
        <v>30.284675953967291</v>
      </c>
      <c r="I27" s="215">
        <v>27</v>
      </c>
      <c r="J27" s="215">
        <v>50</v>
      </c>
      <c r="K27" s="215">
        <v>26</v>
      </c>
    </row>
    <row r="28" spans="1:11" ht="12.95" customHeight="1">
      <c r="A28" s="1518" t="s">
        <v>73</v>
      </c>
      <c r="B28" s="1511">
        <v>2</v>
      </c>
      <c r="C28" s="1505">
        <v>2</v>
      </c>
      <c r="D28" s="1505">
        <v>4</v>
      </c>
      <c r="E28" s="1505">
        <v>2</v>
      </c>
      <c r="F28" s="1512">
        <v>3</v>
      </c>
      <c r="G28" s="215">
        <v>26.936026936026934</v>
      </c>
      <c r="H28" s="215">
        <v>27.932960893854748</v>
      </c>
      <c r="I28" s="215">
        <v>49.1</v>
      </c>
      <c r="J28" s="215">
        <v>30.8</v>
      </c>
      <c r="K28" s="215">
        <v>44.1</v>
      </c>
    </row>
    <row r="29" spans="1:11" ht="12.95" customHeight="1">
      <c r="A29" s="1518" t="s">
        <v>320</v>
      </c>
      <c r="B29" s="1511">
        <v>1</v>
      </c>
      <c r="C29" s="215" t="s">
        <v>37</v>
      </c>
      <c r="D29" s="1505" t="s">
        <v>37</v>
      </c>
      <c r="E29" s="215" t="s">
        <v>37</v>
      </c>
      <c r="F29" s="1512" t="s">
        <v>37</v>
      </c>
      <c r="G29" s="215">
        <v>223.21428571428569</v>
      </c>
      <c r="H29" s="215" t="s">
        <v>37</v>
      </c>
      <c r="I29" s="215" t="s">
        <v>37</v>
      </c>
      <c r="J29" s="215" t="s">
        <v>37</v>
      </c>
      <c r="K29" s="215" t="s">
        <v>37</v>
      </c>
    </row>
    <row r="30" spans="1:11" ht="12.95" customHeight="1">
      <c r="A30" s="1518" t="s">
        <v>321</v>
      </c>
      <c r="B30" s="215" t="s">
        <v>37</v>
      </c>
      <c r="C30" s="215" t="s">
        <v>37</v>
      </c>
      <c r="D30" s="1505">
        <v>2</v>
      </c>
      <c r="E30" s="215" t="s">
        <v>37</v>
      </c>
      <c r="F30" s="1512" t="s">
        <v>37</v>
      </c>
      <c r="G30" s="215" t="s">
        <v>37</v>
      </c>
      <c r="H30" s="215" t="s">
        <v>37</v>
      </c>
      <c r="I30" s="215">
        <v>83.4</v>
      </c>
      <c r="J30" s="215" t="s">
        <v>37</v>
      </c>
      <c r="K30" s="215" t="s">
        <v>37</v>
      </c>
    </row>
    <row r="31" spans="1:11" ht="12.95" customHeight="1">
      <c r="A31" s="1518" t="s">
        <v>77</v>
      </c>
      <c r="B31" s="215" t="s">
        <v>37</v>
      </c>
      <c r="C31" s="215" t="s">
        <v>37</v>
      </c>
      <c r="D31" s="1505">
        <v>1</v>
      </c>
      <c r="E31" s="215" t="s">
        <v>37</v>
      </c>
      <c r="F31" s="1512">
        <v>1</v>
      </c>
      <c r="G31" s="215" t="s">
        <v>37</v>
      </c>
      <c r="H31" s="215" t="s">
        <v>37</v>
      </c>
      <c r="I31" s="215">
        <v>143.9</v>
      </c>
      <c r="J31" s="215" t="s">
        <v>37</v>
      </c>
      <c r="K31" s="215">
        <v>152</v>
      </c>
    </row>
    <row r="32" spans="1:11" ht="12.95" customHeight="1">
      <c r="G32" s="215"/>
      <c r="H32" s="215"/>
      <c r="I32" s="215"/>
      <c r="J32" s="215"/>
      <c r="K32" s="215"/>
    </row>
    <row r="33" spans="1:11">
      <c r="A33" s="20" t="s">
        <v>21</v>
      </c>
      <c r="B33" s="1510">
        <v>9</v>
      </c>
      <c r="C33" s="42">
        <v>5</v>
      </c>
      <c r="D33" s="42">
        <v>2</v>
      </c>
      <c r="E33" s="42">
        <v>1</v>
      </c>
      <c r="F33" s="1510">
        <v>2</v>
      </c>
      <c r="G33" s="35">
        <v>98.695032350038375</v>
      </c>
      <c r="H33" s="35">
        <v>55.377118174770182</v>
      </c>
      <c r="I33" s="35">
        <v>19.2</v>
      </c>
      <c r="J33" s="35">
        <v>10.1</v>
      </c>
      <c r="K33" s="35">
        <v>20.6</v>
      </c>
    </row>
    <row r="34" spans="1:11" ht="12.95" customHeight="1">
      <c r="A34" s="1447"/>
      <c r="B34" s="6"/>
      <c r="G34" s="215"/>
      <c r="H34" s="215"/>
      <c r="I34" s="215"/>
      <c r="J34" s="215"/>
      <c r="K34" s="215"/>
    </row>
    <row r="35" spans="1:11" ht="12.95" customHeight="1">
      <c r="A35" s="1491" t="s">
        <v>322</v>
      </c>
      <c r="B35" s="1511">
        <v>3</v>
      </c>
      <c r="C35" s="1505">
        <v>1</v>
      </c>
      <c r="D35" s="1505" t="s">
        <v>37</v>
      </c>
      <c r="E35" s="215" t="s">
        <v>37</v>
      </c>
      <c r="F35" s="1512" t="s">
        <v>37</v>
      </c>
      <c r="G35" s="215">
        <v>135.37906137184115</v>
      </c>
      <c r="H35" s="215">
        <v>45.682960255824575</v>
      </c>
      <c r="I35" s="215" t="s">
        <v>37</v>
      </c>
      <c r="J35" s="215" t="s">
        <v>37</v>
      </c>
      <c r="K35" s="215" t="s">
        <v>37</v>
      </c>
    </row>
    <row r="36" spans="1:11" ht="12.95" customHeight="1">
      <c r="A36" s="1491" t="s">
        <v>323</v>
      </c>
      <c r="B36" s="841">
        <v>1</v>
      </c>
      <c r="C36" s="1505">
        <v>1</v>
      </c>
      <c r="D36" s="1505" t="s">
        <v>37</v>
      </c>
      <c r="E36" s="1505">
        <v>1</v>
      </c>
      <c r="F36" s="1519" t="s">
        <v>37</v>
      </c>
      <c r="G36" s="215">
        <v>84.317032040472171</v>
      </c>
      <c r="H36" s="215">
        <v>95.147478591817318</v>
      </c>
      <c r="I36" s="215" t="s">
        <v>37</v>
      </c>
      <c r="J36" s="215">
        <v>106.5</v>
      </c>
      <c r="K36" s="215" t="s">
        <v>37</v>
      </c>
    </row>
    <row r="37" spans="1:11" ht="12.95" customHeight="1">
      <c r="A37" s="1520" t="s">
        <v>83</v>
      </c>
      <c r="B37" s="1511">
        <v>2</v>
      </c>
      <c r="C37" s="215" t="s">
        <v>37</v>
      </c>
      <c r="D37" s="1505">
        <v>1</v>
      </c>
      <c r="E37" s="215" t="s">
        <v>37</v>
      </c>
      <c r="F37" s="1512" t="s">
        <v>37</v>
      </c>
      <c r="G37" s="215">
        <v>170.94017094017093</v>
      </c>
      <c r="H37" s="215" t="s">
        <v>37</v>
      </c>
      <c r="I37" s="215">
        <v>61.9</v>
      </c>
      <c r="J37" s="215" t="s">
        <v>37</v>
      </c>
      <c r="K37" s="215" t="s">
        <v>37</v>
      </c>
    </row>
    <row r="38" spans="1:11" ht="12.95" customHeight="1">
      <c r="A38" s="795" t="s">
        <v>84</v>
      </c>
      <c r="B38" s="1511">
        <v>2</v>
      </c>
      <c r="C38" s="215" t="s">
        <v>37</v>
      </c>
      <c r="D38" s="215" t="s">
        <v>37</v>
      </c>
      <c r="E38" s="215" t="s">
        <v>37</v>
      </c>
      <c r="F38" s="1512" t="s">
        <v>37</v>
      </c>
      <c r="G38" s="215">
        <v>129.19896640826875</v>
      </c>
      <c r="H38" s="215" t="s">
        <v>37</v>
      </c>
      <c r="I38" s="215" t="s">
        <v>37</v>
      </c>
      <c r="J38" s="215" t="s">
        <v>37</v>
      </c>
      <c r="K38" s="215" t="s">
        <v>37</v>
      </c>
    </row>
    <row r="39" spans="1:11" ht="12.95" customHeight="1">
      <c r="A39" s="795" t="s">
        <v>85</v>
      </c>
      <c r="B39" s="1511">
        <v>1</v>
      </c>
      <c r="C39" s="1505">
        <v>1</v>
      </c>
      <c r="D39" s="1505">
        <v>1</v>
      </c>
      <c r="E39" s="215" t="s">
        <v>37</v>
      </c>
      <c r="F39" s="1512">
        <v>1</v>
      </c>
      <c r="G39" s="215">
        <v>73.691967575534264</v>
      </c>
      <c r="H39" s="215">
        <v>68.352699931647308</v>
      </c>
      <c r="I39" s="215">
        <v>56.6</v>
      </c>
      <c r="J39" s="215" t="s">
        <v>37</v>
      </c>
      <c r="K39" s="215">
        <v>58.1</v>
      </c>
    </row>
    <row r="40" spans="1:11" ht="12.95" customHeight="1">
      <c r="A40" s="1520" t="s">
        <v>324</v>
      </c>
      <c r="B40" s="215" t="s">
        <v>37</v>
      </c>
      <c r="C40" s="215" t="s">
        <v>37</v>
      </c>
      <c r="D40" s="215" t="s">
        <v>37</v>
      </c>
      <c r="E40" s="215" t="s">
        <v>37</v>
      </c>
      <c r="F40" s="1512">
        <v>1</v>
      </c>
      <c r="G40" s="215" t="s">
        <v>37</v>
      </c>
      <c r="H40" s="215" t="s">
        <v>37</v>
      </c>
      <c r="I40" s="215" t="s">
        <v>37</v>
      </c>
      <c r="J40" s="215" t="s">
        <v>37</v>
      </c>
      <c r="K40" s="215">
        <v>87</v>
      </c>
    </row>
    <row r="41" spans="1:11" ht="12.95" customHeight="1">
      <c r="A41" s="1520" t="s">
        <v>325</v>
      </c>
      <c r="B41" s="215" t="s">
        <v>37</v>
      </c>
      <c r="C41" s="1505">
        <v>2</v>
      </c>
      <c r="D41" s="215" t="s">
        <v>37</v>
      </c>
      <c r="E41" s="215" t="s">
        <v>37</v>
      </c>
      <c r="F41" s="1512" t="s">
        <v>37</v>
      </c>
      <c r="G41" s="215" t="s">
        <v>37</v>
      </c>
      <c r="H41" s="215">
        <v>186.9158878504673</v>
      </c>
      <c r="I41" s="215" t="s">
        <v>37</v>
      </c>
      <c r="J41" s="215" t="s">
        <v>37</v>
      </c>
      <c r="K41" s="215" t="s">
        <v>37</v>
      </c>
    </row>
    <row r="42" spans="1:11">
      <c r="A42" s="1520"/>
      <c r="G42" s="215"/>
      <c r="H42" s="215"/>
      <c r="I42" s="215"/>
      <c r="J42" s="215"/>
      <c r="K42" s="215"/>
    </row>
    <row r="43" spans="1:11">
      <c r="A43" s="1521" t="s">
        <v>2</v>
      </c>
      <c r="B43" s="1510">
        <v>8</v>
      </c>
      <c r="C43" s="42">
        <v>2</v>
      </c>
      <c r="D43" s="500" t="s">
        <v>37</v>
      </c>
      <c r="E43" s="500" t="s">
        <v>37</v>
      </c>
      <c r="F43" s="1516" t="s">
        <v>37</v>
      </c>
      <c r="G43" s="35">
        <v>157.17092337917484</v>
      </c>
      <c r="H43" s="35">
        <v>42.247570764681029</v>
      </c>
      <c r="I43" s="500" t="s">
        <v>37</v>
      </c>
      <c r="J43" s="500" t="s">
        <v>37</v>
      </c>
      <c r="K43" s="500" t="s">
        <v>37</v>
      </c>
    </row>
    <row r="44" spans="1:11" ht="12.75">
      <c r="A44" s="1521"/>
      <c r="B44" s="841"/>
      <c r="D44" s="215"/>
      <c r="E44" s="215"/>
      <c r="F44" s="6"/>
      <c r="G44" s="215"/>
      <c r="H44" s="215"/>
      <c r="I44" s="215"/>
      <c r="J44" s="215"/>
      <c r="K44" s="215"/>
    </row>
    <row r="45" spans="1:11" ht="12.95" customHeight="1">
      <c r="A45" s="1518" t="s">
        <v>335</v>
      </c>
      <c r="B45" s="1511">
        <v>1</v>
      </c>
      <c r="C45" s="1505">
        <v>1</v>
      </c>
      <c r="D45" s="215" t="s">
        <v>37</v>
      </c>
      <c r="E45" s="215" t="s">
        <v>37</v>
      </c>
      <c r="F45" s="1512" t="s">
        <v>37</v>
      </c>
      <c r="G45" s="215">
        <v>115.2073732718894</v>
      </c>
      <c r="H45" s="215">
        <v>121.06537530266344</v>
      </c>
      <c r="I45" s="215" t="s">
        <v>37</v>
      </c>
      <c r="J45" s="215" t="s">
        <v>37</v>
      </c>
      <c r="K45" s="215" t="s">
        <v>37</v>
      </c>
    </row>
    <row r="46" spans="1:11" ht="12.95" customHeight="1">
      <c r="A46" s="1522" t="s">
        <v>90</v>
      </c>
      <c r="B46" s="215" t="s">
        <v>37</v>
      </c>
      <c r="C46" s="215" t="s">
        <v>37</v>
      </c>
      <c r="D46" s="215" t="s">
        <v>37</v>
      </c>
      <c r="E46" s="215" t="s">
        <v>37</v>
      </c>
      <c r="F46" s="1512"/>
      <c r="G46" s="215" t="s">
        <v>37</v>
      </c>
      <c r="H46" s="215" t="s">
        <v>37</v>
      </c>
      <c r="I46" s="215" t="s">
        <v>37</v>
      </c>
      <c r="J46" s="215" t="s">
        <v>37</v>
      </c>
      <c r="K46" s="215" t="s">
        <v>37</v>
      </c>
    </row>
    <row r="47" spans="1:11" ht="12.95" customHeight="1">
      <c r="A47" s="1522" t="s">
        <v>91</v>
      </c>
      <c r="B47" s="1511">
        <v>2</v>
      </c>
      <c r="C47" s="215" t="s">
        <v>37</v>
      </c>
      <c r="D47" s="215" t="s">
        <v>37</v>
      </c>
      <c r="E47" s="215" t="s">
        <v>37</v>
      </c>
      <c r="F47" s="1512" t="s">
        <v>37</v>
      </c>
      <c r="G47" s="215">
        <v>240.09603841536614</v>
      </c>
      <c r="H47" s="215" t="s">
        <v>37</v>
      </c>
      <c r="I47" s="215" t="s">
        <v>37</v>
      </c>
      <c r="J47" s="215" t="s">
        <v>37</v>
      </c>
      <c r="K47" s="215" t="s">
        <v>37</v>
      </c>
    </row>
    <row r="48" spans="1:11" ht="12.95" customHeight="1">
      <c r="A48" s="1518" t="s">
        <v>92</v>
      </c>
      <c r="B48" s="215" t="s">
        <v>37</v>
      </c>
      <c r="C48" s="215" t="s">
        <v>37</v>
      </c>
      <c r="D48" s="215" t="s">
        <v>37</v>
      </c>
      <c r="E48" s="215" t="s">
        <v>37</v>
      </c>
      <c r="F48" s="1512"/>
      <c r="G48" s="215" t="s">
        <v>37</v>
      </c>
      <c r="H48" s="215" t="s">
        <v>37</v>
      </c>
      <c r="I48" s="215" t="s">
        <v>37</v>
      </c>
      <c r="J48" s="215" t="s">
        <v>37</v>
      </c>
      <c r="K48" s="215" t="s">
        <v>37</v>
      </c>
    </row>
    <row r="49" spans="1:12" ht="12.95" customHeight="1">
      <c r="A49" s="1518" t="s">
        <v>327</v>
      </c>
      <c r="B49" s="1511">
        <v>5</v>
      </c>
      <c r="C49" s="1505">
        <v>1</v>
      </c>
      <c r="D49" s="215" t="s">
        <v>37</v>
      </c>
      <c r="E49" s="215" t="s">
        <v>37</v>
      </c>
      <c r="F49" s="1512" t="s">
        <v>37</v>
      </c>
      <c r="G49" s="215">
        <v>442.47787610619469</v>
      </c>
      <c r="H49" s="215">
        <v>97.276264591439684</v>
      </c>
      <c r="I49" s="215" t="s">
        <v>37</v>
      </c>
      <c r="J49" s="215" t="s">
        <v>37</v>
      </c>
      <c r="K49" s="215" t="s">
        <v>37</v>
      </c>
    </row>
    <row r="50" spans="1:12" ht="12.95" customHeight="1">
      <c r="A50" s="1518" t="s">
        <v>94</v>
      </c>
      <c r="B50" s="215" t="s">
        <v>37</v>
      </c>
      <c r="C50" s="215" t="s">
        <v>37</v>
      </c>
      <c r="D50" s="215" t="s">
        <v>37</v>
      </c>
      <c r="E50" s="215" t="s">
        <v>37</v>
      </c>
      <c r="F50" s="1512" t="s">
        <v>37</v>
      </c>
      <c r="G50" s="215" t="s">
        <v>37</v>
      </c>
      <c r="H50" s="215" t="s">
        <v>37</v>
      </c>
      <c r="I50" s="215" t="s">
        <v>37</v>
      </c>
      <c r="J50" s="215" t="s">
        <v>37</v>
      </c>
      <c r="K50" s="215" t="s">
        <v>37</v>
      </c>
    </row>
    <row r="51" spans="1:12" ht="12.75">
      <c r="G51" s="1523"/>
      <c r="H51" s="215"/>
      <c r="I51" s="215"/>
      <c r="J51" s="215"/>
      <c r="K51" s="215"/>
    </row>
    <row r="52" spans="1:12" ht="12.75">
      <c r="G52" s="1523"/>
      <c r="H52" s="215"/>
      <c r="I52" s="215"/>
      <c r="J52" s="215"/>
      <c r="K52" s="215"/>
    </row>
    <row r="54" spans="1:12" ht="12.75">
      <c r="G54" s="1524"/>
    </row>
    <row r="55" spans="1:12">
      <c r="G55" s="1525"/>
    </row>
    <row r="56" spans="1:12">
      <c r="G56" s="1525"/>
    </row>
    <row r="57" spans="1:12">
      <c r="G57" s="1525"/>
    </row>
    <row r="58" spans="1:12" ht="12.75">
      <c r="G58" s="1523"/>
    </row>
    <row r="59" spans="1:12" ht="18" customHeight="1">
      <c r="A59" s="1783" t="s">
        <v>1211</v>
      </c>
      <c r="B59" s="1783"/>
      <c r="C59" s="1783"/>
      <c r="D59" s="1783"/>
      <c r="E59" s="1783"/>
      <c r="F59" s="1783"/>
      <c r="G59" s="1783"/>
      <c r="H59" s="1783"/>
      <c r="I59" s="1783"/>
    </row>
    <row r="60" spans="1:12" ht="18" customHeight="1">
      <c r="A60" s="171" t="s">
        <v>334</v>
      </c>
      <c r="G60" s="1523"/>
      <c r="I60" s="1507"/>
    </row>
    <row r="61" spans="1:12" ht="18" customHeight="1">
      <c r="A61" s="1508"/>
      <c r="B61" s="1782" t="s">
        <v>336</v>
      </c>
      <c r="C61" s="1782"/>
      <c r="D61" s="1782"/>
      <c r="E61" s="1782"/>
      <c r="F61" s="1782"/>
      <c r="G61" s="1782" t="s">
        <v>386</v>
      </c>
      <c r="H61" s="1782"/>
      <c r="I61" s="1782"/>
      <c r="J61" s="1782"/>
      <c r="K61" s="1782"/>
    </row>
    <row r="62" spans="1:12" ht="18" customHeight="1">
      <c r="A62" s="180"/>
      <c r="B62" s="1509">
        <v>2021</v>
      </c>
      <c r="C62" s="1509">
        <v>2022</v>
      </c>
      <c r="D62" s="1509">
        <v>2023</v>
      </c>
      <c r="E62" s="1509">
        <v>2024</v>
      </c>
      <c r="F62" s="1509">
        <v>2025</v>
      </c>
      <c r="G62" s="1509">
        <v>2021</v>
      </c>
      <c r="H62" s="1509">
        <v>2022</v>
      </c>
      <c r="I62" s="1509">
        <v>2023</v>
      </c>
      <c r="J62" s="1509">
        <v>2024</v>
      </c>
      <c r="K62" s="1509">
        <v>2025</v>
      </c>
    </row>
    <row r="64" spans="1:12">
      <c r="A64" s="1521" t="s">
        <v>3</v>
      </c>
      <c r="B64" s="1510">
        <v>7</v>
      </c>
      <c r="C64" s="42">
        <v>9</v>
      </c>
      <c r="D64" s="42">
        <v>7</v>
      </c>
      <c r="E64" s="42">
        <v>5</v>
      </c>
      <c r="F64" s="1510">
        <v>4</v>
      </c>
      <c r="G64" s="35">
        <v>24.86855193974705</v>
      </c>
      <c r="H64" s="35">
        <v>30.18817294468856</v>
      </c>
      <c r="I64" s="35">
        <v>19.899999999999999</v>
      </c>
      <c r="J64" s="35">
        <v>16</v>
      </c>
      <c r="K64" s="35">
        <v>12.7</v>
      </c>
      <c r="L64" s="16"/>
    </row>
    <row r="65" spans="1:11" ht="12.95" customHeight="1">
      <c r="A65" s="1521"/>
      <c r="B65" s="841"/>
      <c r="F65" s="277"/>
      <c r="G65" s="215"/>
      <c r="H65" s="215"/>
      <c r="I65" s="215"/>
      <c r="J65" s="215"/>
      <c r="K65" s="215"/>
    </row>
    <row r="66" spans="1:11" ht="12.95" customHeight="1">
      <c r="A66" s="1518" t="s">
        <v>328</v>
      </c>
      <c r="B66" s="215" t="s">
        <v>37</v>
      </c>
      <c r="C66" s="215" t="s">
        <v>37</v>
      </c>
      <c r="D66" s="1505">
        <v>1</v>
      </c>
      <c r="E66" s="215" t="s">
        <v>37</v>
      </c>
      <c r="F66" s="1512" t="s">
        <v>37</v>
      </c>
      <c r="G66" s="215" t="s">
        <v>37</v>
      </c>
      <c r="H66" s="215" t="s">
        <v>37</v>
      </c>
      <c r="I66" s="215">
        <v>52.3</v>
      </c>
      <c r="J66" s="215" t="s">
        <v>37</v>
      </c>
      <c r="K66" s="215" t="s">
        <v>37</v>
      </c>
    </row>
    <row r="67" spans="1:11" ht="12.95" customHeight="1">
      <c r="A67" s="1518" t="s">
        <v>329</v>
      </c>
      <c r="B67" s="1511">
        <v>1</v>
      </c>
      <c r="C67" s="215" t="s">
        <v>37</v>
      </c>
      <c r="D67" s="1505">
        <v>1</v>
      </c>
      <c r="E67" s="1514">
        <v>1</v>
      </c>
      <c r="F67" s="1512">
        <v>1</v>
      </c>
      <c r="G67" s="215">
        <v>30.902348578491964</v>
      </c>
      <c r="H67" s="215" t="s">
        <v>37</v>
      </c>
      <c r="I67" s="215">
        <v>26.9</v>
      </c>
      <c r="J67" s="215">
        <v>27.5</v>
      </c>
      <c r="K67" s="215">
        <v>28.1</v>
      </c>
    </row>
    <row r="68" spans="1:11" ht="12.95" customHeight="1">
      <c r="A68" s="795" t="s">
        <v>98</v>
      </c>
      <c r="B68" s="215" t="s">
        <v>37</v>
      </c>
      <c r="C68" s="1505">
        <v>3</v>
      </c>
      <c r="D68" s="215" t="s">
        <v>37</v>
      </c>
      <c r="E68" s="215" t="s">
        <v>37</v>
      </c>
      <c r="F68" s="1512">
        <v>1</v>
      </c>
      <c r="G68" s="215" t="s">
        <v>37</v>
      </c>
      <c r="H68" s="215">
        <v>211.11893033075299</v>
      </c>
      <c r="I68" s="215" t="s">
        <v>37</v>
      </c>
      <c r="J68" s="215" t="s">
        <v>37</v>
      </c>
      <c r="K68" s="215">
        <v>54</v>
      </c>
    </row>
    <row r="69" spans="1:11" ht="12.95" customHeight="1">
      <c r="A69" s="1518" t="s">
        <v>330</v>
      </c>
      <c r="B69" s="1511">
        <v>1</v>
      </c>
      <c r="C69" s="1505">
        <v>1</v>
      </c>
      <c r="D69" s="1505">
        <v>1</v>
      </c>
      <c r="E69" s="1514">
        <v>3</v>
      </c>
      <c r="F69" s="1512">
        <v>1</v>
      </c>
      <c r="G69" s="215">
        <v>11.213276519398969</v>
      </c>
      <c r="H69" s="215">
        <v>9.9226036912085736</v>
      </c>
      <c r="I69" s="215">
        <v>8.1</v>
      </c>
      <c r="J69" s="215">
        <v>31.9</v>
      </c>
      <c r="K69" s="215">
        <v>10.3</v>
      </c>
    </row>
    <row r="70" spans="1:11" ht="12.95" customHeight="1">
      <c r="A70" s="1518" t="s">
        <v>331</v>
      </c>
      <c r="B70" s="1511">
        <v>2</v>
      </c>
      <c r="C70" s="1505">
        <v>3</v>
      </c>
      <c r="D70" s="1505">
        <v>2</v>
      </c>
      <c r="E70" s="1514">
        <v>1</v>
      </c>
      <c r="F70" s="1512" t="s">
        <v>37</v>
      </c>
      <c r="G70" s="215">
        <v>29.368575624082233</v>
      </c>
      <c r="H70" s="215">
        <v>42.680324370465215</v>
      </c>
      <c r="I70" s="215">
        <v>26.6</v>
      </c>
      <c r="J70" s="215">
        <v>13.4</v>
      </c>
      <c r="K70" s="215" t="s">
        <v>37</v>
      </c>
    </row>
    <row r="71" spans="1:11" ht="12.95" customHeight="1">
      <c r="A71" s="1518" t="s">
        <v>103</v>
      </c>
      <c r="B71" s="1511">
        <v>2</v>
      </c>
      <c r="C71" s="1505">
        <v>2</v>
      </c>
      <c r="D71" s="1505">
        <v>1</v>
      </c>
      <c r="E71" s="215" t="s">
        <v>37</v>
      </c>
      <c r="F71" s="1512">
        <v>1</v>
      </c>
      <c r="G71" s="215">
        <v>35.341933203746244</v>
      </c>
      <c r="H71" s="215">
        <v>34.46493193175943</v>
      </c>
      <c r="I71" s="215">
        <v>14.8</v>
      </c>
      <c r="J71" s="215" t="s">
        <v>37</v>
      </c>
      <c r="K71" s="215">
        <v>15.4</v>
      </c>
    </row>
    <row r="72" spans="1:11" ht="12.95" customHeight="1">
      <c r="A72" s="1518" t="s">
        <v>332</v>
      </c>
      <c r="B72" s="1511">
        <v>1</v>
      </c>
      <c r="C72" s="215" t="s">
        <v>37</v>
      </c>
      <c r="D72" s="1505">
        <v>1</v>
      </c>
      <c r="E72" s="215" t="s">
        <v>37</v>
      </c>
      <c r="F72" s="1512" t="s">
        <v>37</v>
      </c>
      <c r="G72" s="215">
        <v>126.58227848101266</v>
      </c>
      <c r="H72" s="215" t="s">
        <v>37</v>
      </c>
      <c r="I72" s="37">
        <v>106.6</v>
      </c>
      <c r="J72" s="215" t="s">
        <v>37</v>
      </c>
      <c r="K72" s="215" t="s">
        <v>37</v>
      </c>
    </row>
    <row r="73" spans="1:11" ht="12.95" customHeight="1">
      <c r="A73" s="1518"/>
      <c r="G73" s="37"/>
      <c r="H73" s="215"/>
      <c r="I73" s="37"/>
      <c r="J73" s="37"/>
      <c r="K73" s="37"/>
    </row>
    <row r="74" spans="1:11" ht="12.95" customHeight="1">
      <c r="A74" s="1521" t="s">
        <v>106</v>
      </c>
      <c r="B74" s="1516">
        <v>2</v>
      </c>
      <c r="C74" s="42">
        <v>5</v>
      </c>
      <c r="D74" s="42">
        <v>3</v>
      </c>
      <c r="E74" s="42">
        <v>3</v>
      </c>
      <c r="F74" s="1516">
        <v>1</v>
      </c>
      <c r="G74" s="35">
        <v>38.365624400537122</v>
      </c>
      <c r="H74" s="35">
        <v>97.03085581214826</v>
      </c>
      <c r="I74" s="35">
        <v>48.8</v>
      </c>
      <c r="J74" s="35">
        <v>52.8</v>
      </c>
      <c r="K74" s="35">
        <v>17.8</v>
      </c>
    </row>
    <row r="75" spans="1:11" ht="12.95" customHeight="1">
      <c r="A75" s="1521"/>
      <c r="B75" s="1511"/>
      <c r="C75" s="42"/>
      <c r="D75" s="42"/>
      <c r="E75" s="42"/>
      <c r="F75" s="1512"/>
      <c r="G75" s="37"/>
      <c r="H75" s="37"/>
      <c r="I75" s="37"/>
      <c r="J75" s="37"/>
      <c r="K75" s="37"/>
    </row>
    <row r="76" spans="1:11" ht="12.95" customHeight="1">
      <c r="A76" s="1526" t="s">
        <v>147</v>
      </c>
      <c r="B76" s="1512">
        <v>1</v>
      </c>
      <c r="C76" s="43">
        <v>1</v>
      </c>
      <c r="D76" s="43">
        <v>1</v>
      </c>
      <c r="E76" s="215" t="s">
        <v>37</v>
      </c>
      <c r="F76" s="1512" t="s">
        <v>37</v>
      </c>
      <c r="G76" s="37">
        <v>120.48192771084338</v>
      </c>
      <c r="H76" s="37">
        <v>95.238095238095241</v>
      </c>
      <c r="I76" s="37">
        <v>115.3</v>
      </c>
      <c r="J76" s="215" t="s">
        <v>37</v>
      </c>
      <c r="K76" s="215" t="s">
        <v>37</v>
      </c>
    </row>
    <row r="77" spans="1:11" ht="12.95" customHeight="1">
      <c r="A77" s="773" t="s">
        <v>108</v>
      </c>
      <c r="B77" s="1511">
        <v>1</v>
      </c>
      <c r="C77" s="43">
        <v>2</v>
      </c>
      <c r="D77" s="43" t="s">
        <v>37</v>
      </c>
      <c r="E77" s="215" t="s">
        <v>37</v>
      </c>
      <c r="F77" s="1512" t="s">
        <v>37</v>
      </c>
      <c r="G77" s="37">
        <v>90.497737556561091</v>
      </c>
      <c r="H77" s="37">
        <v>188.67924528301887</v>
      </c>
      <c r="I77" s="43" t="s">
        <v>37</v>
      </c>
      <c r="J77" s="215" t="s">
        <v>37</v>
      </c>
      <c r="K77" s="215" t="s">
        <v>37</v>
      </c>
    </row>
    <row r="78" spans="1:11" ht="12.95" customHeight="1">
      <c r="A78" s="1109" t="s">
        <v>616</v>
      </c>
      <c r="B78" s="215" t="s">
        <v>37</v>
      </c>
      <c r="C78" s="43">
        <v>2</v>
      </c>
      <c r="D78" s="43" t="s">
        <v>37</v>
      </c>
      <c r="E78" s="215" t="s">
        <v>37</v>
      </c>
      <c r="F78" s="1512" t="s">
        <v>37</v>
      </c>
      <c r="G78" s="215" t="s">
        <v>37</v>
      </c>
      <c r="H78" s="37">
        <v>144.09221902017291</v>
      </c>
      <c r="I78" s="43" t="s">
        <v>37</v>
      </c>
      <c r="J78" s="215" t="s">
        <v>37</v>
      </c>
      <c r="K78" s="215" t="s">
        <v>37</v>
      </c>
    </row>
    <row r="79" spans="1:11" ht="12.95" customHeight="1">
      <c r="A79" s="1518" t="s">
        <v>109</v>
      </c>
      <c r="B79" s="215" t="s">
        <v>37</v>
      </c>
      <c r="C79" s="215" t="s">
        <v>37</v>
      </c>
      <c r="D79" s="43" t="s">
        <v>37</v>
      </c>
      <c r="E79" s="215" t="s">
        <v>37</v>
      </c>
      <c r="F79" s="1512" t="s">
        <v>37</v>
      </c>
      <c r="G79" s="215" t="s">
        <v>37</v>
      </c>
      <c r="H79" s="215" t="s">
        <v>37</v>
      </c>
      <c r="I79" s="43" t="s">
        <v>37</v>
      </c>
      <c r="J79" s="215" t="s">
        <v>37</v>
      </c>
      <c r="K79" s="215" t="s">
        <v>37</v>
      </c>
    </row>
    <row r="80" spans="1:11" ht="12.95" customHeight="1">
      <c r="A80" s="1518" t="s">
        <v>110</v>
      </c>
      <c r="B80" s="215" t="s">
        <v>37</v>
      </c>
      <c r="C80" s="215" t="s">
        <v>37</v>
      </c>
      <c r="D80" s="43">
        <v>2</v>
      </c>
      <c r="E80" s="1514">
        <v>3</v>
      </c>
      <c r="F80" s="1512">
        <v>1</v>
      </c>
      <c r="G80" s="215" t="s">
        <v>37</v>
      </c>
      <c r="H80" s="215" t="s">
        <v>37</v>
      </c>
      <c r="I80" s="215">
        <v>128.9</v>
      </c>
      <c r="J80" s="215">
        <v>208.8</v>
      </c>
      <c r="K80" s="215">
        <v>72.2</v>
      </c>
    </row>
    <row r="81" spans="1:11" ht="12.95" customHeight="1">
      <c r="G81" s="215"/>
      <c r="H81" s="215"/>
      <c r="I81" s="215"/>
      <c r="J81" s="215"/>
      <c r="K81" s="215"/>
    </row>
    <row r="82" spans="1:11" ht="12.95" customHeight="1">
      <c r="A82" s="1521" t="s">
        <v>5</v>
      </c>
      <c r="B82" s="1510">
        <v>3</v>
      </c>
      <c r="C82" s="42">
        <v>5</v>
      </c>
      <c r="D82" s="42">
        <v>4</v>
      </c>
      <c r="E82" s="42">
        <v>3</v>
      </c>
      <c r="F82" s="42">
        <v>8</v>
      </c>
      <c r="G82" s="35">
        <v>15.114111542143181</v>
      </c>
      <c r="H82" s="35">
        <v>25.155966995371301</v>
      </c>
      <c r="I82" s="35">
        <v>18.5</v>
      </c>
      <c r="J82" s="35">
        <v>16.7</v>
      </c>
      <c r="K82" s="35">
        <v>45.7</v>
      </c>
    </row>
    <row r="83" spans="1:11" ht="12.95" customHeight="1">
      <c r="A83" s="1521"/>
      <c r="B83" s="841"/>
      <c r="G83" s="215"/>
      <c r="H83" s="215"/>
      <c r="I83" s="215"/>
      <c r="J83" s="215"/>
      <c r="K83" s="215"/>
    </row>
    <row r="84" spans="1:11" ht="12.95" customHeight="1">
      <c r="A84" s="1518" t="s">
        <v>111</v>
      </c>
      <c r="B84" s="215" t="s">
        <v>37</v>
      </c>
      <c r="C84" s="1527">
        <v>1</v>
      </c>
      <c r="D84" s="215" t="s">
        <v>37</v>
      </c>
      <c r="E84" s="215" t="s">
        <v>37</v>
      </c>
      <c r="F84" s="1512">
        <v>1</v>
      </c>
      <c r="G84" s="215" t="s">
        <v>37</v>
      </c>
      <c r="H84" s="215">
        <v>60.975609756097562</v>
      </c>
      <c r="I84" s="215" t="s">
        <v>37</v>
      </c>
      <c r="J84" s="215" t="s">
        <v>37</v>
      </c>
      <c r="K84" s="215">
        <v>77.2</v>
      </c>
    </row>
    <row r="85" spans="1:11" ht="12.95" customHeight="1">
      <c r="A85" s="1526" t="s">
        <v>681</v>
      </c>
      <c r="B85" s="215" t="s">
        <v>37</v>
      </c>
      <c r="C85" s="215" t="s">
        <v>37</v>
      </c>
      <c r="D85" s="215" t="s">
        <v>37</v>
      </c>
      <c r="E85" s="215" t="s">
        <v>37</v>
      </c>
      <c r="F85" s="277">
        <v>1</v>
      </c>
      <c r="G85" s="215" t="s">
        <v>37</v>
      </c>
      <c r="H85" s="215" t="s">
        <v>37</v>
      </c>
      <c r="I85" s="215" t="s">
        <v>37</v>
      </c>
      <c r="J85" s="215" t="s">
        <v>37</v>
      </c>
      <c r="K85" s="215">
        <v>109.1</v>
      </c>
    </row>
    <row r="86" spans="1:11" ht="12.95" customHeight="1">
      <c r="A86" s="6" t="s">
        <v>1375</v>
      </c>
      <c r="B86" s="215" t="s">
        <v>37</v>
      </c>
      <c r="C86" s="215" t="s">
        <v>37</v>
      </c>
      <c r="D86" s="215" t="s">
        <v>37</v>
      </c>
      <c r="E86" s="215" t="s">
        <v>37</v>
      </c>
      <c r="F86" s="6">
        <v>1</v>
      </c>
      <c r="G86" s="215" t="s">
        <v>37</v>
      </c>
      <c r="H86" s="215" t="s">
        <v>37</v>
      </c>
      <c r="I86" s="215" t="s">
        <v>37</v>
      </c>
      <c r="J86" s="215" t="s">
        <v>37</v>
      </c>
      <c r="K86" s="215">
        <v>204.9</v>
      </c>
    </row>
    <row r="87" spans="1:11" ht="12.95" customHeight="1">
      <c r="A87" s="1518" t="s">
        <v>112</v>
      </c>
      <c r="B87" s="215" t="s">
        <v>37</v>
      </c>
      <c r="C87" s="1527">
        <v>1</v>
      </c>
      <c r="D87" s="1527">
        <v>1</v>
      </c>
      <c r="E87" s="1514">
        <v>1</v>
      </c>
      <c r="F87" s="1512">
        <v>1</v>
      </c>
      <c r="G87" s="215" t="s">
        <v>37</v>
      </c>
      <c r="H87" s="215">
        <v>22.789425706472198</v>
      </c>
      <c r="I87" s="215">
        <v>25.9</v>
      </c>
      <c r="J87" s="215">
        <v>51.5</v>
      </c>
      <c r="K87" s="215">
        <v>51.6</v>
      </c>
    </row>
    <row r="88" spans="1:11" ht="12.95" customHeight="1">
      <c r="A88" s="1518" t="s">
        <v>113</v>
      </c>
      <c r="B88" s="215" t="s">
        <v>37</v>
      </c>
      <c r="C88" s="1527">
        <v>1</v>
      </c>
      <c r="D88" s="215" t="s">
        <v>37</v>
      </c>
      <c r="E88" s="215" t="s">
        <v>37</v>
      </c>
      <c r="F88" s="1512" t="s">
        <v>37</v>
      </c>
      <c r="G88" s="215" t="s">
        <v>37</v>
      </c>
      <c r="H88" s="215">
        <v>49.603174603174601</v>
      </c>
      <c r="I88" s="215" t="s">
        <v>37</v>
      </c>
      <c r="J88" s="215" t="s">
        <v>37</v>
      </c>
      <c r="K88" s="215" t="s">
        <v>37</v>
      </c>
    </row>
    <row r="89" spans="1:11" ht="12.95" customHeight="1">
      <c r="A89" s="1518" t="s">
        <v>115</v>
      </c>
      <c r="B89" s="215" t="s">
        <v>37</v>
      </c>
      <c r="C89" s="215" t="s">
        <v>37</v>
      </c>
      <c r="D89" s="1527">
        <v>2</v>
      </c>
      <c r="E89" s="215" t="s">
        <v>37</v>
      </c>
      <c r="F89" s="1512" t="s">
        <v>37</v>
      </c>
      <c r="G89" s="215" t="s">
        <v>37</v>
      </c>
      <c r="H89" s="215" t="s">
        <v>37</v>
      </c>
      <c r="I89" s="215">
        <v>178.4</v>
      </c>
      <c r="J89" s="215" t="s">
        <v>37</v>
      </c>
      <c r="K89" s="215" t="s">
        <v>37</v>
      </c>
    </row>
    <row r="90" spans="1:11" ht="12.95" customHeight="1">
      <c r="A90" s="1518" t="s">
        <v>117</v>
      </c>
      <c r="B90" s="215" t="s">
        <v>37</v>
      </c>
      <c r="C90" s="1527">
        <v>1</v>
      </c>
      <c r="D90" s="215" t="s">
        <v>37</v>
      </c>
      <c r="E90" s="215" t="s">
        <v>37</v>
      </c>
      <c r="F90" s="1512" t="s">
        <v>37</v>
      </c>
      <c r="G90" s="215" t="s">
        <v>37</v>
      </c>
      <c r="H90" s="215">
        <v>53.908355795148253</v>
      </c>
      <c r="I90" s="215" t="s">
        <v>37</v>
      </c>
      <c r="J90" s="215" t="s">
        <v>37</v>
      </c>
      <c r="K90" s="215" t="s">
        <v>37</v>
      </c>
    </row>
    <row r="91" spans="1:11" ht="12.95" customHeight="1">
      <c r="A91" s="1518" t="s">
        <v>118</v>
      </c>
      <c r="B91" s="1511">
        <v>1</v>
      </c>
      <c r="C91" s="215" t="s">
        <v>37</v>
      </c>
      <c r="D91" s="215" t="s">
        <v>37</v>
      </c>
      <c r="E91" s="215" t="s">
        <v>37</v>
      </c>
      <c r="F91" s="1512">
        <v>1</v>
      </c>
      <c r="G91" s="215">
        <v>93.720712277413313</v>
      </c>
      <c r="H91" s="215" t="s">
        <v>37</v>
      </c>
      <c r="I91" s="215" t="s">
        <v>37</v>
      </c>
      <c r="J91" s="215" t="s">
        <v>37</v>
      </c>
      <c r="K91" s="215">
        <v>100.7</v>
      </c>
    </row>
    <row r="92" spans="1:11" ht="12.95" customHeight="1">
      <c r="A92" s="1518" t="s">
        <v>119</v>
      </c>
      <c r="B92" s="1511">
        <v>2</v>
      </c>
      <c r="C92" s="1527">
        <v>1</v>
      </c>
      <c r="D92" s="1527">
        <v>1</v>
      </c>
      <c r="E92" s="215" t="s">
        <v>37</v>
      </c>
      <c r="F92" s="1512">
        <v>1</v>
      </c>
      <c r="G92" s="215">
        <v>48.262548262548265</v>
      </c>
      <c r="H92" s="215">
        <v>23.430178069353328</v>
      </c>
      <c r="I92" s="215">
        <v>21.5</v>
      </c>
      <c r="J92" s="215" t="s">
        <v>37</v>
      </c>
      <c r="K92" s="215">
        <v>28.3</v>
      </c>
    </row>
    <row r="93" spans="1:11" ht="12.95" customHeight="1">
      <c r="A93" s="1518" t="s">
        <v>121</v>
      </c>
      <c r="B93" s="215" t="s">
        <v>37</v>
      </c>
      <c r="C93" s="215" t="s">
        <v>37</v>
      </c>
      <c r="D93" s="215" t="s">
        <v>37</v>
      </c>
      <c r="E93" s="1514">
        <v>1</v>
      </c>
      <c r="F93" s="1512">
        <v>1</v>
      </c>
      <c r="G93" s="215" t="s">
        <v>37</v>
      </c>
      <c r="H93" s="215" t="s">
        <v>37</v>
      </c>
      <c r="I93" s="215" t="s">
        <v>37</v>
      </c>
      <c r="J93" s="215">
        <v>70</v>
      </c>
      <c r="K93" s="215">
        <v>78.3</v>
      </c>
    </row>
    <row r="94" spans="1:11" ht="12.95" customHeight="1">
      <c r="A94" s="1093" t="s">
        <v>122</v>
      </c>
      <c r="B94" s="215" t="s">
        <v>37</v>
      </c>
      <c r="C94" s="215" t="s">
        <v>37</v>
      </c>
      <c r="D94" s="215" t="s">
        <v>37</v>
      </c>
      <c r="E94" s="1514">
        <v>1</v>
      </c>
      <c r="F94" s="1512">
        <v>1</v>
      </c>
      <c r="G94" s="215" t="s">
        <v>37</v>
      </c>
      <c r="H94" s="215" t="s">
        <v>37</v>
      </c>
      <c r="I94" s="215" t="s">
        <v>37</v>
      </c>
      <c r="J94" s="215">
        <v>33.200000000000003</v>
      </c>
      <c r="K94" s="215">
        <v>39.1</v>
      </c>
    </row>
    <row r="95" spans="1:11" ht="12.95" customHeight="1">
      <c r="A95" s="1518"/>
      <c r="C95" s="1527"/>
      <c r="D95" s="1527"/>
      <c r="E95" s="1527"/>
      <c r="F95" s="1527"/>
      <c r="G95" s="215"/>
      <c r="H95" s="215"/>
      <c r="I95" s="215"/>
      <c r="J95" s="215"/>
      <c r="K95" s="215"/>
    </row>
    <row r="96" spans="1:11" ht="12.95" customHeight="1">
      <c r="A96" s="1492" t="s">
        <v>156</v>
      </c>
      <c r="B96" s="1516">
        <v>4</v>
      </c>
      <c r="C96" s="1528">
        <v>6</v>
      </c>
      <c r="D96" s="1528">
        <v>1</v>
      </c>
      <c r="E96" s="1528">
        <v>3</v>
      </c>
      <c r="F96" s="1516">
        <v>4</v>
      </c>
      <c r="G96" s="35">
        <v>14.552863275849523</v>
      </c>
      <c r="H96" s="35">
        <v>21.849963583394029</v>
      </c>
      <c r="I96" s="35">
        <v>7.7</v>
      </c>
      <c r="J96" s="35">
        <v>19</v>
      </c>
      <c r="K96" s="35">
        <v>24</v>
      </c>
    </row>
    <row r="97" spans="1:11" ht="12.95" customHeight="1">
      <c r="A97" s="1482"/>
      <c r="B97" s="1510"/>
      <c r="C97" s="1527"/>
      <c r="D97" s="1527"/>
      <c r="E97" s="1527"/>
      <c r="F97" s="1510"/>
      <c r="G97" s="35"/>
      <c r="H97" s="35"/>
      <c r="I97" s="35"/>
      <c r="J97" s="35"/>
      <c r="K97" s="35"/>
    </row>
    <row r="98" spans="1:11" ht="12.95" customHeight="1">
      <c r="A98" s="1498" t="s">
        <v>333</v>
      </c>
      <c r="B98" s="42">
        <v>3</v>
      </c>
      <c r="C98" s="215" t="s">
        <v>37</v>
      </c>
      <c r="D98" s="42">
        <v>2</v>
      </c>
      <c r="E98" s="42" t="s">
        <v>37</v>
      </c>
      <c r="F98" s="1529">
        <v>1</v>
      </c>
      <c r="G98" s="35">
        <v>21.668472372697725</v>
      </c>
      <c r="H98" s="215" t="s">
        <v>37</v>
      </c>
      <c r="I98" s="35">
        <v>29.2</v>
      </c>
      <c r="J98" s="35" t="s">
        <v>37</v>
      </c>
      <c r="K98" s="35">
        <v>11.3</v>
      </c>
    </row>
    <row r="99" spans="1:11" ht="12.95" customHeight="1">
      <c r="A99" s="1530"/>
      <c r="B99" s="1507"/>
      <c r="C99" s="1507"/>
      <c r="D99" s="1507"/>
      <c r="E99" s="1507"/>
      <c r="F99" s="1507"/>
      <c r="G99" s="1531"/>
      <c r="H99" s="1531"/>
      <c r="I99" s="1531"/>
      <c r="J99" s="1531"/>
      <c r="K99" s="1531"/>
    </row>
    <row r="100" spans="1:11" s="1532" customFormat="1" ht="12.95" customHeight="1">
      <c r="B100" s="1533"/>
      <c r="C100" s="1533"/>
      <c r="D100" s="1533"/>
      <c r="E100" s="1533"/>
      <c r="F100" s="1533"/>
      <c r="G100" s="1534"/>
      <c r="H100" s="1533"/>
      <c r="I100" s="1533"/>
      <c r="J100" s="1533"/>
      <c r="K100" s="1533"/>
    </row>
    <row r="103" spans="1:11">
      <c r="G103" s="1525"/>
    </row>
    <row r="104" spans="1:11">
      <c r="G104" s="1525"/>
    </row>
    <row r="105" spans="1:11">
      <c r="C105" s="1535" t="e">
        <f>C98+C96+C82+C74+C64+C43+C33+C18+C9-C7</f>
        <v>#VALUE!</v>
      </c>
      <c r="D105" s="1535"/>
      <c r="E105" s="1535"/>
      <c r="F105" s="1535"/>
      <c r="G105" s="1525"/>
    </row>
    <row r="106" spans="1:11">
      <c r="G106" s="1525"/>
    </row>
    <row r="107" spans="1:11">
      <c r="G107" s="1525"/>
    </row>
    <row r="108" spans="1:11">
      <c r="G108" s="1525"/>
    </row>
    <row r="109" spans="1:11">
      <c r="G109" s="1525"/>
    </row>
    <row r="110" spans="1:11">
      <c r="G110" s="1525"/>
    </row>
    <row r="111" spans="1:11">
      <c r="G111" s="1525"/>
    </row>
    <row r="112" spans="1:11">
      <c r="G112" s="1525"/>
    </row>
    <row r="113" spans="2:11">
      <c r="G113" s="1525"/>
    </row>
    <row r="121" spans="2:11">
      <c r="B121" s="56"/>
      <c r="C121" s="56"/>
      <c r="D121" s="56"/>
      <c r="E121" s="56"/>
      <c r="F121" s="56"/>
      <c r="G121" s="56"/>
      <c r="H121" s="56"/>
      <c r="I121" s="56"/>
      <c r="J121" s="56"/>
      <c r="K121" s="56"/>
    </row>
    <row r="122" spans="2:11">
      <c r="B122" s="56"/>
      <c r="C122" s="56"/>
      <c r="D122" s="56"/>
      <c r="E122" s="56"/>
      <c r="F122" s="56"/>
      <c r="G122" s="56"/>
      <c r="H122" s="56"/>
      <c r="I122" s="56"/>
      <c r="J122" s="56"/>
      <c r="K122" s="56"/>
    </row>
    <row r="123" spans="2:11">
      <c r="B123" s="56"/>
      <c r="C123" s="56"/>
      <c r="D123" s="56"/>
      <c r="E123" s="56"/>
      <c r="F123" s="56"/>
      <c r="G123" s="56"/>
      <c r="H123" s="56"/>
      <c r="I123" s="56"/>
      <c r="J123" s="56"/>
      <c r="K123" s="56"/>
    </row>
    <row r="124" spans="2:11">
      <c r="B124" s="56"/>
      <c r="C124" s="56"/>
      <c r="D124" s="56"/>
      <c r="E124" s="56"/>
      <c r="F124" s="56"/>
      <c r="G124" s="56"/>
      <c r="H124" s="56"/>
      <c r="I124" s="56"/>
      <c r="J124" s="56"/>
      <c r="K124" s="56"/>
    </row>
    <row r="125" spans="2:11">
      <c r="B125" s="56"/>
      <c r="C125" s="56"/>
      <c r="D125" s="56"/>
      <c r="E125" s="56"/>
      <c r="F125" s="56"/>
      <c r="G125" s="56"/>
      <c r="H125" s="56"/>
      <c r="I125" s="56"/>
      <c r="J125" s="56"/>
      <c r="K125" s="56"/>
    </row>
    <row r="126" spans="2:11">
      <c r="B126" s="56"/>
      <c r="C126" s="56"/>
      <c r="D126" s="56"/>
      <c r="E126" s="56"/>
      <c r="F126" s="56"/>
      <c r="G126" s="56"/>
      <c r="H126" s="56"/>
      <c r="I126" s="56"/>
      <c r="J126" s="56"/>
      <c r="K126" s="56"/>
    </row>
    <row r="127" spans="2:11">
      <c r="B127" s="56"/>
      <c r="C127" s="56"/>
      <c r="D127" s="56"/>
      <c r="E127" s="56"/>
      <c r="F127" s="56"/>
      <c r="G127" s="56"/>
      <c r="H127" s="56"/>
      <c r="I127" s="56"/>
      <c r="J127" s="56"/>
      <c r="K127" s="56"/>
    </row>
    <row r="128" spans="2:11">
      <c r="B128" s="56"/>
      <c r="C128" s="56"/>
      <c r="D128" s="56"/>
      <c r="E128" s="56"/>
      <c r="F128" s="56"/>
      <c r="G128" s="56"/>
      <c r="H128" s="56"/>
      <c r="I128" s="56"/>
      <c r="J128" s="56"/>
      <c r="K128" s="56"/>
    </row>
    <row r="129" s="56" customFormat="1"/>
    <row r="130" s="56" customFormat="1"/>
    <row r="131" s="56" customFormat="1"/>
    <row r="132" s="56" customFormat="1"/>
    <row r="133" s="56" customFormat="1"/>
    <row r="134" s="56" customFormat="1"/>
    <row r="135" s="56" customFormat="1"/>
    <row r="136" s="56" customFormat="1"/>
    <row r="137" s="56" customFormat="1"/>
    <row r="138" s="56" customFormat="1"/>
    <row r="139" s="56" customFormat="1"/>
    <row r="140" s="56" customFormat="1"/>
    <row r="141" s="56" customFormat="1"/>
    <row r="142" s="56" customFormat="1"/>
    <row r="143" s="56" customFormat="1"/>
    <row r="144" s="56" customFormat="1"/>
    <row r="145" s="56" customFormat="1"/>
    <row r="146" s="56" customFormat="1"/>
    <row r="147" s="56" customFormat="1"/>
    <row r="148" s="56" customFormat="1"/>
    <row r="149" s="56" customFormat="1"/>
    <row r="150" s="56" customFormat="1"/>
    <row r="151" s="56" customFormat="1"/>
    <row r="152" s="56" customFormat="1"/>
    <row r="153" s="56" customFormat="1"/>
    <row r="154" s="56" customFormat="1"/>
    <row r="155" s="56" customFormat="1"/>
    <row r="156" s="56" customFormat="1"/>
    <row r="157" s="56" customFormat="1"/>
    <row r="158" s="56" customFormat="1"/>
    <row r="159" s="56" customFormat="1"/>
    <row r="160" s="56" customFormat="1"/>
    <row r="161" s="56" customFormat="1"/>
    <row r="162" s="56" customFormat="1"/>
    <row r="163" s="56" customFormat="1"/>
    <row r="164" s="56" customFormat="1"/>
    <row r="165" s="56" customFormat="1"/>
    <row r="166" s="56" customFormat="1"/>
    <row r="167" s="56" customFormat="1"/>
    <row r="168" s="56" customFormat="1"/>
    <row r="169" s="56" customFormat="1"/>
    <row r="170" s="56" customFormat="1"/>
    <row r="171" s="56" customFormat="1"/>
    <row r="172" s="56" customFormat="1"/>
    <row r="173" s="56" customFormat="1"/>
    <row r="174" s="56" customFormat="1"/>
    <row r="175" s="56" customFormat="1"/>
    <row r="176" s="56" customFormat="1"/>
    <row r="177" s="56" customFormat="1"/>
    <row r="178" s="56" customFormat="1"/>
    <row r="179" s="56" customFormat="1"/>
    <row r="180" s="56" customFormat="1"/>
    <row r="181" s="56" customFormat="1"/>
  </sheetData>
  <mergeCells count="6">
    <mergeCell ref="A1:B1"/>
    <mergeCell ref="G4:K4"/>
    <mergeCell ref="B4:F4"/>
    <mergeCell ref="A59:I59"/>
    <mergeCell ref="B61:F61"/>
    <mergeCell ref="G61:K61"/>
  </mergeCells>
  <hyperlinks>
    <hyperlink ref="A1" location="Содержание!A1" display="Вернуться в СОДЕРЖАНИЕ" xr:uid="{E344CD90-0B19-4C15-8C84-BD5FF3EB075E}"/>
  </hyperlinks>
  <pageMargins left="0.78740157480314965" right="0.74803149606299213" top="0.78740157480314965" bottom="0.78740157480314965" header="0.51181102362204722" footer="0.62992125984251968"/>
  <pageSetup paperSize="9" firstPageNumber="185" orientation="portrait" useFirstPageNumber="1" r:id="rId1"/>
  <headerFooter alignWithMargins="0">
    <oddFooter>&amp;C&amp;"Times New Roman Cyr,обычный"&amp;9&amp;P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G56"/>
  <sheetViews>
    <sheetView topLeftCell="A13" zoomScale="110" zoomScaleNormal="110" workbookViewId="0">
      <selection activeCell="J32" sqref="J32"/>
    </sheetView>
  </sheetViews>
  <sheetFormatPr defaultColWidth="9.140625" defaultRowHeight="12.75"/>
  <cols>
    <col min="1" max="1" width="23" style="10" customWidth="1"/>
    <col min="2" max="4" width="12.7109375" style="1024" customWidth="1"/>
    <col min="5" max="5" width="12.7109375" style="86" customWidth="1"/>
    <col min="6" max="6" width="12.7109375" style="10" customWidth="1"/>
    <col min="7" max="13" width="9.140625" style="10" customWidth="1"/>
    <col min="14" max="197" width="9.140625" style="10"/>
    <col min="198" max="198" width="18.85546875" style="10" customWidth="1"/>
    <col min="199" max="199" width="11.85546875" style="10" customWidth="1"/>
    <col min="200" max="200" width="10.28515625" style="10" customWidth="1"/>
    <col min="201" max="201" width="10.7109375" style="10" customWidth="1"/>
    <col min="202" max="202" width="13.140625" style="10" customWidth="1"/>
    <col min="203" max="203" width="10.28515625" style="10" customWidth="1"/>
    <col min="204" max="204" width="12.28515625" style="10" customWidth="1"/>
    <col min="205" max="234" width="0" style="10" hidden="1" customWidth="1"/>
    <col min="235" max="453" width="9.140625" style="10"/>
    <col min="454" max="454" width="18.85546875" style="10" customWidth="1"/>
    <col min="455" max="455" width="11.85546875" style="10" customWidth="1"/>
    <col min="456" max="456" width="10.28515625" style="10" customWidth="1"/>
    <col min="457" max="457" width="10.7109375" style="10" customWidth="1"/>
    <col min="458" max="458" width="13.140625" style="10" customWidth="1"/>
    <col min="459" max="459" width="10.28515625" style="10" customWidth="1"/>
    <col min="460" max="460" width="12.28515625" style="10" customWidth="1"/>
    <col min="461" max="490" width="0" style="10" hidden="1" customWidth="1"/>
    <col min="491" max="709" width="9.140625" style="10"/>
    <col min="710" max="710" width="18.85546875" style="10" customWidth="1"/>
    <col min="711" max="711" width="11.85546875" style="10" customWidth="1"/>
    <col min="712" max="712" width="10.28515625" style="10" customWidth="1"/>
    <col min="713" max="713" width="10.7109375" style="10" customWidth="1"/>
    <col min="714" max="714" width="13.140625" style="10" customWidth="1"/>
    <col min="715" max="715" width="10.28515625" style="10" customWidth="1"/>
    <col min="716" max="716" width="12.28515625" style="10" customWidth="1"/>
    <col min="717" max="746" width="0" style="10" hidden="1" customWidth="1"/>
    <col min="747" max="965" width="9.140625" style="10"/>
    <col min="966" max="966" width="18.85546875" style="10" customWidth="1"/>
    <col min="967" max="967" width="11.85546875" style="10" customWidth="1"/>
    <col min="968" max="968" width="10.28515625" style="10" customWidth="1"/>
    <col min="969" max="969" width="10.7109375" style="10" customWidth="1"/>
    <col min="970" max="970" width="13.140625" style="10" customWidth="1"/>
    <col min="971" max="971" width="10.28515625" style="10" customWidth="1"/>
    <col min="972" max="972" width="12.28515625" style="10" customWidth="1"/>
    <col min="973" max="1002" width="0" style="10" hidden="1" customWidth="1"/>
    <col min="1003" max="1221" width="9.140625" style="10"/>
    <col min="1222" max="1222" width="18.85546875" style="10" customWidth="1"/>
    <col min="1223" max="1223" width="11.85546875" style="10" customWidth="1"/>
    <col min="1224" max="1224" width="10.28515625" style="10" customWidth="1"/>
    <col min="1225" max="1225" width="10.7109375" style="10" customWidth="1"/>
    <col min="1226" max="1226" width="13.140625" style="10" customWidth="1"/>
    <col min="1227" max="1227" width="10.28515625" style="10" customWidth="1"/>
    <col min="1228" max="1228" width="12.28515625" style="10" customWidth="1"/>
    <col min="1229" max="1258" width="0" style="10" hidden="1" customWidth="1"/>
    <col min="1259" max="1477" width="9.140625" style="10"/>
    <col min="1478" max="1478" width="18.85546875" style="10" customWidth="1"/>
    <col min="1479" max="1479" width="11.85546875" style="10" customWidth="1"/>
    <col min="1480" max="1480" width="10.28515625" style="10" customWidth="1"/>
    <col min="1481" max="1481" width="10.7109375" style="10" customWidth="1"/>
    <col min="1482" max="1482" width="13.140625" style="10" customWidth="1"/>
    <col min="1483" max="1483" width="10.28515625" style="10" customWidth="1"/>
    <col min="1484" max="1484" width="12.28515625" style="10" customWidth="1"/>
    <col min="1485" max="1514" width="0" style="10" hidden="1" customWidth="1"/>
    <col min="1515" max="1733" width="9.140625" style="10"/>
    <col min="1734" max="1734" width="18.85546875" style="10" customWidth="1"/>
    <col min="1735" max="1735" width="11.85546875" style="10" customWidth="1"/>
    <col min="1736" max="1736" width="10.28515625" style="10" customWidth="1"/>
    <col min="1737" max="1737" width="10.7109375" style="10" customWidth="1"/>
    <col min="1738" max="1738" width="13.140625" style="10" customWidth="1"/>
    <col min="1739" max="1739" width="10.28515625" style="10" customWidth="1"/>
    <col min="1740" max="1740" width="12.28515625" style="10" customWidth="1"/>
    <col min="1741" max="1770" width="0" style="10" hidden="1" customWidth="1"/>
    <col min="1771" max="1989" width="9.140625" style="10"/>
    <col min="1990" max="1990" width="18.85546875" style="10" customWidth="1"/>
    <col min="1991" max="1991" width="11.85546875" style="10" customWidth="1"/>
    <col min="1992" max="1992" width="10.28515625" style="10" customWidth="1"/>
    <col min="1993" max="1993" width="10.7109375" style="10" customWidth="1"/>
    <col min="1994" max="1994" width="13.140625" style="10" customWidth="1"/>
    <col min="1995" max="1995" width="10.28515625" style="10" customWidth="1"/>
    <col min="1996" max="1996" width="12.28515625" style="10" customWidth="1"/>
    <col min="1997" max="2026" width="0" style="10" hidden="1" customWidth="1"/>
    <col min="2027" max="2245" width="9.140625" style="10"/>
    <col min="2246" max="2246" width="18.85546875" style="10" customWidth="1"/>
    <col min="2247" max="2247" width="11.85546875" style="10" customWidth="1"/>
    <col min="2248" max="2248" width="10.28515625" style="10" customWidth="1"/>
    <col min="2249" max="2249" width="10.7109375" style="10" customWidth="1"/>
    <col min="2250" max="2250" width="13.140625" style="10" customWidth="1"/>
    <col min="2251" max="2251" width="10.28515625" style="10" customWidth="1"/>
    <col min="2252" max="2252" width="12.28515625" style="10" customWidth="1"/>
    <col min="2253" max="2282" width="0" style="10" hidden="1" customWidth="1"/>
    <col min="2283" max="2501" width="9.140625" style="10"/>
    <col min="2502" max="2502" width="18.85546875" style="10" customWidth="1"/>
    <col min="2503" max="2503" width="11.85546875" style="10" customWidth="1"/>
    <col min="2504" max="2504" width="10.28515625" style="10" customWidth="1"/>
    <col min="2505" max="2505" width="10.7109375" style="10" customWidth="1"/>
    <col min="2506" max="2506" width="13.140625" style="10" customWidth="1"/>
    <col min="2507" max="2507" width="10.28515625" style="10" customWidth="1"/>
    <col min="2508" max="2508" width="12.28515625" style="10" customWidth="1"/>
    <col min="2509" max="2538" width="0" style="10" hidden="1" customWidth="1"/>
    <col min="2539" max="2757" width="9.140625" style="10"/>
    <col min="2758" max="2758" width="18.85546875" style="10" customWidth="1"/>
    <col min="2759" max="2759" width="11.85546875" style="10" customWidth="1"/>
    <col min="2760" max="2760" width="10.28515625" style="10" customWidth="1"/>
    <col min="2761" max="2761" width="10.7109375" style="10" customWidth="1"/>
    <col min="2762" max="2762" width="13.140625" style="10" customWidth="1"/>
    <col min="2763" max="2763" width="10.28515625" style="10" customWidth="1"/>
    <col min="2764" max="2764" width="12.28515625" style="10" customWidth="1"/>
    <col min="2765" max="2794" width="0" style="10" hidden="1" customWidth="1"/>
    <col min="2795" max="3013" width="9.140625" style="10"/>
    <col min="3014" max="3014" width="18.85546875" style="10" customWidth="1"/>
    <col min="3015" max="3015" width="11.85546875" style="10" customWidth="1"/>
    <col min="3016" max="3016" width="10.28515625" style="10" customWidth="1"/>
    <col min="3017" max="3017" width="10.7109375" style="10" customWidth="1"/>
    <col min="3018" max="3018" width="13.140625" style="10" customWidth="1"/>
    <col min="3019" max="3019" width="10.28515625" style="10" customWidth="1"/>
    <col min="3020" max="3020" width="12.28515625" style="10" customWidth="1"/>
    <col min="3021" max="3050" width="0" style="10" hidden="1" customWidth="1"/>
    <col min="3051" max="3269" width="9.140625" style="10"/>
    <col min="3270" max="3270" width="18.85546875" style="10" customWidth="1"/>
    <col min="3271" max="3271" width="11.85546875" style="10" customWidth="1"/>
    <col min="3272" max="3272" width="10.28515625" style="10" customWidth="1"/>
    <col min="3273" max="3273" width="10.7109375" style="10" customWidth="1"/>
    <col min="3274" max="3274" width="13.140625" style="10" customWidth="1"/>
    <col min="3275" max="3275" width="10.28515625" style="10" customWidth="1"/>
    <col min="3276" max="3276" width="12.28515625" style="10" customWidth="1"/>
    <col min="3277" max="3306" width="0" style="10" hidden="1" customWidth="1"/>
    <col min="3307" max="3525" width="9.140625" style="10"/>
    <col min="3526" max="3526" width="18.85546875" style="10" customWidth="1"/>
    <col min="3527" max="3527" width="11.85546875" style="10" customWidth="1"/>
    <col min="3528" max="3528" width="10.28515625" style="10" customWidth="1"/>
    <col min="3529" max="3529" width="10.7109375" style="10" customWidth="1"/>
    <col min="3530" max="3530" width="13.140625" style="10" customWidth="1"/>
    <col min="3531" max="3531" width="10.28515625" style="10" customWidth="1"/>
    <col min="3532" max="3532" width="12.28515625" style="10" customWidth="1"/>
    <col min="3533" max="3562" width="0" style="10" hidden="1" customWidth="1"/>
    <col min="3563" max="3781" width="9.140625" style="10"/>
    <col min="3782" max="3782" width="18.85546875" style="10" customWidth="1"/>
    <col min="3783" max="3783" width="11.85546875" style="10" customWidth="1"/>
    <col min="3784" max="3784" width="10.28515625" style="10" customWidth="1"/>
    <col min="3785" max="3785" width="10.7109375" style="10" customWidth="1"/>
    <col min="3786" max="3786" width="13.140625" style="10" customWidth="1"/>
    <col min="3787" max="3787" width="10.28515625" style="10" customWidth="1"/>
    <col min="3788" max="3788" width="12.28515625" style="10" customWidth="1"/>
    <col min="3789" max="3818" width="0" style="10" hidden="1" customWidth="1"/>
    <col min="3819" max="4037" width="9.140625" style="10"/>
    <col min="4038" max="4038" width="18.85546875" style="10" customWidth="1"/>
    <col min="4039" max="4039" width="11.85546875" style="10" customWidth="1"/>
    <col min="4040" max="4040" width="10.28515625" style="10" customWidth="1"/>
    <col min="4041" max="4041" width="10.7109375" style="10" customWidth="1"/>
    <col min="4042" max="4042" width="13.140625" style="10" customWidth="1"/>
    <col min="4043" max="4043" width="10.28515625" style="10" customWidth="1"/>
    <col min="4044" max="4044" width="12.28515625" style="10" customWidth="1"/>
    <col min="4045" max="4074" width="0" style="10" hidden="1" customWidth="1"/>
    <col min="4075" max="4293" width="9.140625" style="10"/>
    <col min="4294" max="4294" width="18.85546875" style="10" customWidth="1"/>
    <col min="4295" max="4295" width="11.85546875" style="10" customWidth="1"/>
    <col min="4296" max="4296" width="10.28515625" style="10" customWidth="1"/>
    <col min="4297" max="4297" width="10.7109375" style="10" customWidth="1"/>
    <col min="4298" max="4298" width="13.140625" style="10" customWidth="1"/>
    <col min="4299" max="4299" width="10.28515625" style="10" customWidth="1"/>
    <col min="4300" max="4300" width="12.28515625" style="10" customWidth="1"/>
    <col min="4301" max="4330" width="0" style="10" hidden="1" customWidth="1"/>
    <col min="4331" max="4549" width="9.140625" style="10"/>
    <col min="4550" max="4550" width="18.85546875" style="10" customWidth="1"/>
    <col min="4551" max="4551" width="11.85546875" style="10" customWidth="1"/>
    <col min="4552" max="4552" width="10.28515625" style="10" customWidth="1"/>
    <col min="4553" max="4553" width="10.7109375" style="10" customWidth="1"/>
    <col min="4554" max="4554" width="13.140625" style="10" customWidth="1"/>
    <col min="4555" max="4555" width="10.28515625" style="10" customWidth="1"/>
    <col min="4556" max="4556" width="12.28515625" style="10" customWidth="1"/>
    <col min="4557" max="4586" width="0" style="10" hidden="1" customWidth="1"/>
    <col min="4587" max="4805" width="9.140625" style="10"/>
    <col min="4806" max="4806" width="18.85546875" style="10" customWidth="1"/>
    <col min="4807" max="4807" width="11.85546875" style="10" customWidth="1"/>
    <col min="4808" max="4808" width="10.28515625" style="10" customWidth="1"/>
    <col min="4809" max="4809" width="10.7109375" style="10" customWidth="1"/>
    <col min="4810" max="4810" width="13.140625" style="10" customWidth="1"/>
    <col min="4811" max="4811" width="10.28515625" style="10" customWidth="1"/>
    <col min="4812" max="4812" width="12.28515625" style="10" customWidth="1"/>
    <col min="4813" max="4842" width="0" style="10" hidden="1" customWidth="1"/>
    <col min="4843" max="5061" width="9.140625" style="10"/>
    <col min="5062" max="5062" width="18.85546875" style="10" customWidth="1"/>
    <col min="5063" max="5063" width="11.85546875" style="10" customWidth="1"/>
    <col min="5064" max="5064" width="10.28515625" style="10" customWidth="1"/>
    <col min="5065" max="5065" width="10.7109375" style="10" customWidth="1"/>
    <col min="5066" max="5066" width="13.140625" style="10" customWidth="1"/>
    <col min="5067" max="5067" width="10.28515625" style="10" customWidth="1"/>
    <col min="5068" max="5068" width="12.28515625" style="10" customWidth="1"/>
    <col min="5069" max="5098" width="0" style="10" hidden="1" customWidth="1"/>
    <col min="5099" max="5317" width="9.140625" style="10"/>
    <col min="5318" max="5318" width="18.85546875" style="10" customWidth="1"/>
    <col min="5319" max="5319" width="11.85546875" style="10" customWidth="1"/>
    <col min="5320" max="5320" width="10.28515625" style="10" customWidth="1"/>
    <col min="5321" max="5321" width="10.7109375" style="10" customWidth="1"/>
    <col min="5322" max="5322" width="13.140625" style="10" customWidth="1"/>
    <col min="5323" max="5323" width="10.28515625" style="10" customWidth="1"/>
    <col min="5324" max="5324" width="12.28515625" style="10" customWidth="1"/>
    <col min="5325" max="5354" width="0" style="10" hidden="1" customWidth="1"/>
    <col min="5355" max="5573" width="9.140625" style="10"/>
    <col min="5574" max="5574" width="18.85546875" style="10" customWidth="1"/>
    <col min="5575" max="5575" width="11.85546875" style="10" customWidth="1"/>
    <col min="5576" max="5576" width="10.28515625" style="10" customWidth="1"/>
    <col min="5577" max="5577" width="10.7109375" style="10" customWidth="1"/>
    <col min="5578" max="5578" width="13.140625" style="10" customWidth="1"/>
    <col min="5579" max="5579" width="10.28515625" style="10" customWidth="1"/>
    <col min="5580" max="5580" width="12.28515625" style="10" customWidth="1"/>
    <col min="5581" max="5610" width="0" style="10" hidden="1" customWidth="1"/>
    <col min="5611" max="5829" width="9.140625" style="10"/>
    <col min="5830" max="5830" width="18.85546875" style="10" customWidth="1"/>
    <col min="5831" max="5831" width="11.85546875" style="10" customWidth="1"/>
    <col min="5832" max="5832" width="10.28515625" style="10" customWidth="1"/>
    <col min="5833" max="5833" width="10.7109375" style="10" customWidth="1"/>
    <col min="5834" max="5834" width="13.140625" style="10" customWidth="1"/>
    <col min="5835" max="5835" width="10.28515625" style="10" customWidth="1"/>
    <col min="5836" max="5836" width="12.28515625" style="10" customWidth="1"/>
    <col min="5837" max="5866" width="0" style="10" hidden="1" customWidth="1"/>
    <col min="5867" max="6085" width="9.140625" style="10"/>
    <col min="6086" max="6086" width="18.85546875" style="10" customWidth="1"/>
    <col min="6087" max="6087" width="11.85546875" style="10" customWidth="1"/>
    <col min="6088" max="6088" width="10.28515625" style="10" customWidth="1"/>
    <col min="6089" max="6089" width="10.7109375" style="10" customWidth="1"/>
    <col min="6090" max="6090" width="13.140625" style="10" customWidth="1"/>
    <col min="6091" max="6091" width="10.28515625" style="10" customWidth="1"/>
    <col min="6092" max="6092" width="12.28515625" style="10" customWidth="1"/>
    <col min="6093" max="6122" width="0" style="10" hidden="1" customWidth="1"/>
    <col min="6123" max="6341" width="9.140625" style="10"/>
    <col min="6342" max="6342" width="18.85546875" style="10" customWidth="1"/>
    <col min="6343" max="6343" width="11.85546875" style="10" customWidth="1"/>
    <col min="6344" max="6344" width="10.28515625" style="10" customWidth="1"/>
    <col min="6345" max="6345" width="10.7109375" style="10" customWidth="1"/>
    <col min="6346" max="6346" width="13.140625" style="10" customWidth="1"/>
    <col min="6347" max="6347" width="10.28515625" style="10" customWidth="1"/>
    <col min="6348" max="6348" width="12.28515625" style="10" customWidth="1"/>
    <col min="6349" max="6378" width="0" style="10" hidden="1" customWidth="1"/>
    <col min="6379" max="6597" width="9.140625" style="10"/>
    <col min="6598" max="6598" width="18.85546875" style="10" customWidth="1"/>
    <col min="6599" max="6599" width="11.85546875" style="10" customWidth="1"/>
    <col min="6600" max="6600" width="10.28515625" style="10" customWidth="1"/>
    <col min="6601" max="6601" width="10.7109375" style="10" customWidth="1"/>
    <col min="6602" max="6602" width="13.140625" style="10" customWidth="1"/>
    <col min="6603" max="6603" width="10.28515625" style="10" customWidth="1"/>
    <col min="6604" max="6604" width="12.28515625" style="10" customWidth="1"/>
    <col min="6605" max="6634" width="0" style="10" hidden="1" customWidth="1"/>
    <col min="6635" max="6853" width="9.140625" style="10"/>
    <col min="6854" max="6854" width="18.85546875" style="10" customWidth="1"/>
    <col min="6855" max="6855" width="11.85546875" style="10" customWidth="1"/>
    <col min="6856" max="6856" width="10.28515625" style="10" customWidth="1"/>
    <col min="6857" max="6857" width="10.7109375" style="10" customWidth="1"/>
    <col min="6858" max="6858" width="13.140625" style="10" customWidth="1"/>
    <col min="6859" max="6859" width="10.28515625" style="10" customWidth="1"/>
    <col min="6860" max="6860" width="12.28515625" style="10" customWidth="1"/>
    <col min="6861" max="6890" width="0" style="10" hidden="1" customWidth="1"/>
    <col min="6891" max="7109" width="9.140625" style="10"/>
    <col min="7110" max="7110" width="18.85546875" style="10" customWidth="1"/>
    <col min="7111" max="7111" width="11.85546875" style="10" customWidth="1"/>
    <col min="7112" max="7112" width="10.28515625" style="10" customWidth="1"/>
    <col min="7113" max="7113" width="10.7109375" style="10" customWidth="1"/>
    <col min="7114" max="7114" width="13.140625" style="10" customWidth="1"/>
    <col min="7115" max="7115" width="10.28515625" style="10" customWidth="1"/>
    <col min="7116" max="7116" width="12.28515625" style="10" customWidth="1"/>
    <col min="7117" max="7146" width="0" style="10" hidden="1" customWidth="1"/>
    <col min="7147" max="7365" width="9.140625" style="10"/>
    <col min="7366" max="7366" width="18.85546875" style="10" customWidth="1"/>
    <col min="7367" max="7367" width="11.85546875" style="10" customWidth="1"/>
    <col min="7368" max="7368" width="10.28515625" style="10" customWidth="1"/>
    <col min="7369" max="7369" width="10.7109375" style="10" customWidth="1"/>
    <col min="7370" max="7370" width="13.140625" style="10" customWidth="1"/>
    <col min="7371" max="7371" width="10.28515625" style="10" customWidth="1"/>
    <col min="7372" max="7372" width="12.28515625" style="10" customWidth="1"/>
    <col min="7373" max="7402" width="0" style="10" hidden="1" customWidth="1"/>
    <col min="7403" max="7621" width="9.140625" style="10"/>
    <col min="7622" max="7622" width="18.85546875" style="10" customWidth="1"/>
    <col min="7623" max="7623" width="11.85546875" style="10" customWidth="1"/>
    <col min="7624" max="7624" width="10.28515625" style="10" customWidth="1"/>
    <col min="7625" max="7625" width="10.7109375" style="10" customWidth="1"/>
    <col min="7626" max="7626" width="13.140625" style="10" customWidth="1"/>
    <col min="7627" max="7627" width="10.28515625" style="10" customWidth="1"/>
    <col min="7628" max="7628" width="12.28515625" style="10" customWidth="1"/>
    <col min="7629" max="7658" width="0" style="10" hidden="1" customWidth="1"/>
    <col min="7659" max="7877" width="9.140625" style="10"/>
    <col min="7878" max="7878" width="18.85546875" style="10" customWidth="1"/>
    <col min="7879" max="7879" width="11.85546875" style="10" customWidth="1"/>
    <col min="7880" max="7880" width="10.28515625" style="10" customWidth="1"/>
    <col min="7881" max="7881" width="10.7109375" style="10" customWidth="1"/>
    <col min="7882" max="7882" width="13.140625" style="10" customWidth="1"/>
    <col min="7883" max="7883" width="10.28515625" style="10" customWidth="1"/>
    <col min="7884" max="7884" width="12.28515625" style="10" customWidth="1"/>
    <col min="7885" max="7914" width="0" style="10" hidden="1" customWidth="1"/>
    <col min="7915" max="8133" width="9.140625" style="10"/>
    <col min="8134" max="8134" width="18.85546875" style="10" customWidth="1"/>
    <col min="8135" max="8135" width="11.85546875" style="10" customWidth="1"/>
    <col min="8136" max="8136" width="10.28515625" style="10" customWidth="1"/>
    <col min="8137" max="8137" width="10.7109375" style="10" customWidth="1"/>
    <col min="8138" max="8138" width="13.140625" style="10" customWidth="1"/>
    <col min="8139" max="8139" width="10.28515625" style="10" customWidth="1"/>
    <col min="8140" max="8140" width="12.28515625" style="10" customWidth="1"/>
    <col min="8141" max="8170" width="0" style="10" hidden="1" customWidth="1"/>
    <col min="8171" max="8389" width="9.140625" style="10"/>
    <col min="8390" max="8390" width="18.85546875" style="10" customWidth="1"/>
    <col min="8391" max="8391" width="11.85546875" style="10" customWidth="1"/>
    <col min="8392" max="8392" width="10.28515625" style="10" customWidth="1"/>
    <col min="8393" max="8393" width="10.7109375" style="10" customWidth="1"/>
    <col min="8394" max="8394" width="13.140625" style="10" customWidth="1"/>
    <col min="8395" max="8395" width="10.28515625" style="10" customWidth="1"/>
    <col min="8396" max="8396" width="12.28515625" style="10" customWidth="1"/>
    <col min="8397" max="8426" width="0" style="10" hidden="1" customWidth="1"/>
    <col min="8427" max="8645" width="9.140625" style="10"/>
    <col min="8646" max="8646" width="18.85546875" style="10" customWidth="1"/>
    <col min="8647" max="8647" width="11.85546875" style="10" customWidth="1"/>
    <col min="8648" max="8648" width="10.28515625" style="10" customWidth="1"/>
    <col min="8649" max="8649" width="10.7109375" style="10" customWidth="1"/>
    <col min="8650" max="8650" width="13.140625" style="10" customWidth="1"/>
    <col min="8651" max="8651" width="10.28515625" style="10" customWidth="1"/>
    <col min="8652" max="8652" width="12.28515625" style="10" customWidth="1"/>
    <col min="8653" max="8682" width="0" style="10" hidden="1" customWidth="1"/>
    <col min="8683" max="8901" width="9.140625" style="10"/>
    <col min="8902" max="8902" width="18.85546875" style="10" customWidth="1"/>
    <col min="8903" max="8903" width="11.85546875" style="10" customWidth="1"/>
    <col min="8904" max="8904" width="10.28515625" style="10" customWidth="1"/>
    <col min="8905" max="8905" width="10.7109375" style="10" customWidth="1"/>
    <col min="8906" max="8906" width="13.140625" style="10" customWidth="1"/>
    <col min="8907" max="8907" width="10.28515625" style="10" customWidth="1"/>
    <col min="8908" max="8908" width="12.28515625" style="10" customWidth="1"/>
    <col min="8909" max="8938" width="0" style="10" hidden="1" customWidth="1"/>
    <col min="8939" max="9157" width="9.140625" style="10"/>
    <col min="9158" max="9158" width="18.85546875" style="10" customWidth="1"/>
    <col min="9159" max="9159" width="11.85546875" style="10" customWidth="1"/>
    <col min="9160" max="9160" width="10.28515625" style="10" customWidth="1"/>
    <col min="9161" max="9161" width="10.7109375" style="10" customWidth="1"/>
    <col min="9162" max="9162" width="13.140625" style="10" customWidth="1"/>
    <col min="9163" max="9163" width="10.28515625" style="10" customWidth="1"/>
    <col min="9164" max="9164" width="12.28515625" style="10" customWidth="1"/>
    <col min="9165" max="9194" width="0" style="10" hidden="1" customWidth="1"/>
    <col min="9195" max="9413" width="9.140625" style="10"/>
    <col min="9414" max="9414" width="18.85546875" style="10" customWidth="1"/>
    <col min="9415" max="9415" width="11.85546875" style="10" customWidth="1"/>
    <col min="9416" max="9416" width="10.28515625" style="10" customWidth="1"/>
    <col min="9417" max="9417" width="10.7109375" style="10" customWidth="1"/>
    <col min="9418" max="9418" width="13.140625" style="10" customWidth="1"/>
    <col min="9419" max="9419" width="10.28515625" style="10" customWidth="1"/>
    <col min="9420" max="9420" width="12.28515625" style="10" customWidth="1"/>
    <col min="9421" max="9450" width="0" style="10" hidden="1" customWidth="1"/>
    <col min="9451" max="9669" width="9.140625" style="10"/>
    <col min="9670" max="9670" width="18.85546875" style="10" customWidth="1"/>
    <col min="9671" max="9671" width="11.85546875" style="10" customWidth="1"/>
    <col min="9672" max="9672" width="10.28515625" style="10" customWidth="1"/>
    <col min="9673" max="9673" width="10.7109375" style="10" customWidth="1"/>
    <col min="9674" max="9674" width="13.140625" style="10" customWidth="1"/>
    <col min="9675" max="9675" width="10.28515625" style="10" customWidth="1"/>
    <col min="9676" max="9676" width="12.28515625" style="10" customWidth="1"/>
    <col min="9677" max="9706" width="0" style="10" hidden="1" customWidth="1"/>
    <col min="9707" max="9925" width="9.140625" style="10"/>
    <col min="9926" max="9926" width="18.85546875" style="10" customWidth="1"/>
    <col min="9927" max="9927" width="11.85546875" style="10" customWidth="1"/>
    <col min="9928" max="9928" width="10.28515625" style="10" customWidth="1"/>
    <col min="9929" max="9929" width="10.7109375" style="10" customWidth="1"/>
    <col min="9930" max="9930" width="13.140625" style="10" customWidth="1"/>
    <col min="9931" max="9931" width="10.28515625" style="10" customWidth="1"/>
    <col min="9932" max="9932" width="12.28515625" style="10" customWidth="1"/>
    <col min="9933" max="9962" width="0" style="10" hidden="1" customWidth="1"/>
    <col min="9963" max="10181" width="9.140625" style="10"/>
    <col min="10182" max="10182" width="18.85546875" style="10" customWidth="1"/>
    <col min="10183" max="10183" width="11.85546875" style="10" customWidth="1"/>
    <col min="10184" max="10184" width="10.28515625" style="10" customWidth="1"/>
    <col min="10185" max="10185" width="10.7109375" style="10" customWidth="1"/>
    <col min="10186" max="10186" width="13.140625" style="10" customWidth="1"/>
    <col min="10187" max="10187" width="10.28515625" style="10" customWidth="1"/>
    <col min="10188" max="10188" width="12.28515625" style="10" customWidth="1"/>
    <col min="10189" max="10218" width="0" style="10" hidden="1" customWidth="1"/>
    <col min="10219" max="10437" width="9.140625" style="10"/>
    <col min="10438" max="10438" width="18.85546875" style="10" customWidth="1"/>
    <col min="10439" max="10439" width="11.85546875" style="10" customWidth="1"/>
    <col min="10440" max="10440" width="10.28515625" style="10" customWidth="1"/>
    <col min="10441" max="10441" width="10.7109375" style="10" customWidth="1"/>
    <col min="10442" max="10442" width="13.140625" style="10" customWidth="1"/>
    <col min="10443" max="10443" width="10.28515625" style="10" customWidth="1"/>
    <col min="10444" max="10444" width="12.28515625" style="10" customWidth="1"/>
    <col min="10445" max="10474" width="0" style="10" hidden="1" customWidth="1"/>
    <col min="10475" max="10693" width="9.140625" style="10"/>
    <col min="10694" max="10694" width="18.85546875" style="10" customWidth="1"/>
    <col min="10695" max="10695" width="11.85546875" style="10" customWidth="1"/>
    <col min="10696" max="10696" width="10.28515625" style="10" customWidth="1"/>
    <col min="10697" max="10697" width="10.7109375" style="10" customWidth="1"/>
    <col min="10698" max="10698" width="13.140625" style="10" customWidth="1"/>
    <col min="10699" max="10699" width="10.28515625" style="10" customWidth="1"/>
    <col min="10700" max="10700" width="12.28515625" style="10" customWidth="1"/>
    <col min="10701" max="10730" width="0" style="10" hidden="1" customWidth="1"/>
    <col min="10731" max="10949" width="9.140625" style="10"/>
    <col min="10950" max="10950" width="18.85546875" style="10" customWidth="1"/>
    <col min="10951" max="10951" width="11.85546875" style="10" customWidth="1"/>
    <col min="10952" max="10952" width="10.28515625" style="10" customWidth="1"/>
    <col min="10953" max="10953" width="10.7109375" style="10" customWidth="1"/>
    <col min="10954" max="10954" width="13.140625" style="10" customWidth="1"/>
    <col min="10955" max="10955" width="10.28515625" style="10" customWidth="1"/>
    <col min="10956" max="10956" width="12.28515625" style="10" customWidth="1"/>
    <col min="10957" max="10986" width="0" style="10" hidden="1" customWidth="1"/>
    <col min="10987" max="11205" width="9.140625" style="10"/>
    <col min="11206" max="11206" width="18.85546875" style="10" customWidth="1"/>
    <col min="11207" max="11207" width="11.85546875" style="10" customWidth="1"/>
    <col min="11208" max="11208" width="10.28515625" style="10" customWidth="1"/>
    <col min="11209" max="11209" width="10.7109375" style="10" customWidth="1"/>
    <col min="11210" max="11210" width="13.140625" style="10" customWidth="1"/>
    <col min="11211" max="11211" width="10.28515625" style="10" customWidth="1"/>
    <col min="11212" max="11212" width="12.28515625" style="10" customWidth="1"/>
    <col min="11213" max="11242" width="0" style="10" hidden="1" customWidth="1"/>
    <col min="11243" max="11461" width="9.140625" style="10"/>
    <col min="11462" max="11462" width="18.85546875" style="10" customWidth="1"/>
    <col min="11463" max="11463" width="11.85546875" style="10" customWidth="1"/>
    <col min="11464" max="11464" width="10.28515625" style="10" customWidth="1"/>
    <col min="11465" max="11465" width="10.7109375" style="10" customWidth="1"/>
    <col min="11466" max="11466" width="13.140625" style="10" customWidth="1"/>
    <col min="11467" max="11467" width="10.28515625" style="10" customWidth="1"/>
    <col min="11468" max="11468" width="12.28515625" style="10" customWidth="1"/>
    <col min="11469" max="11498" width="0" style="10" hidden="1" customWidth="1"/>
    <col min="11499" max="11717" width="9.140625" style="10"/>
    <col min="11718" max="11718" width="18.85546875" style="10" customWidth="1"/>
    <col min="11719" max="11719" width="11.85546875" style="10" customWidth="1"/>
    <col min="11720" max="11720" width="10.28515625" style="10" customWidth="1"/>
    <col min="11721" max="11721" width="10.7109375" style="10" customWidth="1"/>
    <col min="11722" max="11722" width="13.140625" style="10" customWidth="1"/>
    <col min="11723" max="11723" width="10.28515625" style="10" customWidth="1"/>
    <col min="11724" max="11724" width="12.28515625" style="10" customWidth="1"/>
    <col min="11725" max="11754" width="0" style="10" hidden="1" customWidth="1"/>
    <col min="11755" max="11973" width="9.140625" style="10"/>
    <col min="11974" max="11974" width="18.85546875" style="10" customWidth="1"/>
    <col min="11975" max="11975" width="11.85546875" style="10" customWidth="1"/>
    <col min="11976" max="11976" width="10.28515625" style="10" customWidth="1"/>
    <col min="11977" max="11977" width="10.7109375" style="10" customWidth="1"/>
    <col min="11978" max="11978" width="13.140625" style="10" customWidth="1"/>
    <col min="11979" max="11979" width="10.28515625" style="10" customWidth="1"/>
    <col min="11980" max="11980" width="12.28515625" style="10" customWidth="1"/>
    <col min="11981" max="12010" width="0" style="10" hidden="1" customWidth="1"/>
    <col min="12011" max="12229" width="9.140625" style="10"/>
    <col min="12230" max="12230" width="18.85546875" style="10" customWidth="1"/>
    <col min="12231" max="12231" width="11.85546875" style="10" customWidth="1"/>
    <col min="12232" max="12232" width="10.28515625" style="10" customWidth="1"/>
    <col min="12233" max="12233" width="10.7109375" style="10" customWidth="1"/>
    <col min="12234" max="12234" width="13.140625" style="10" customWidth="1"/>
    <col min="12235" max="12235" width="10.28515625" style="10" customWidth="1"/>
    <col min="12236" max="12236" width="12.28515625" style="10" customWidth="1"/>
    <col min="12237" max="12266" width="0" style="10" hidden="1" customWidth="1"/>
    <col min="12267" max="12485" width="9.140625" style="10"/>
    <col min="12486" max="12486" width="18.85546875" style="10" customWidth="1"/>
    <col min="12487" max="12487" width="11.85546875" style="10" customWidth="1"/>
    <col min="12488" max="12488" width="10.28515625" style="10" customWidth="1"/>
    <col min="12489" max="12489" width="10.7109375" style="10" customWidth="1"/>
    <col min="12490" max="12490" width="13.140625" style="10" customWidth="1"/>
    <col min="12491" max="12491" width="10.28515625" style="10" customWidth="1"/>
    <col min="12492" max="12492" width="12.28515625" style="10" customWidth="1"/>
    <col min="12493" max="12522" width="0" style="10" hidden="1" customWidth="1"/>
    <col min="12523" max="12741" width="9.140625" style="10"/>
    <col min="12742" max="12742" width="18.85546875" style="10" customWidth="1"/>
    <col min="12743" max="12743" width="11.85546875" style="10" customWidth="1"/>
    <col min="12744" max="12744" width="10.28515625" style="10" customWidth="1"/>
    <col min="12745" max="12745" width="10.7109375" style="10" customWidth="1"/>
    <col min="12746" max="12746" width="13.140625" style="10" customWidth="1"/>
    <col min="12747" max="12747" width="10.28515625" style="10" customWidth="1"/>
    <col min="12748" max="12748" width="12.28515625" style="10" customWidth="1"/>
    <col min="12749" max="12778" width="0" style="10" hidden="1" customWidth="1"/>
    <col min="12779" max="12997" width="9.140625" style="10"/>
    <col min="12998" max="12998" width="18.85546875" style="10" customWidth="1"/>
    <col min="12999" max="12999" width="11.85546875" style="10" customWidth="1"/>
    <col min="13000" max="13000" width="10.28515625" style="10" customWidth="1"/>
    <col min="13001" max="13001" width="10.7109375" style="10" customWidth="1"/>
    <col min="13002" max="13002" width="13.140625" style="10" customWidth="1"/>
    <col min="13003" max="13003" width="10.28515625" style="10" customWidth="1"/>
    <col min="13004" max="13004" width="12.28515625" style="10" customWidth="1"/>
    <col min="13005" max="13034" width="0" style="10" hidden="1" customWidth="1"/>
    <col min="13035" max="13253" width="9.140625" style="10"/>
    <col min="13254" max="13254" width="18.85546875" style="10" customWidth="1"/>
    <col min="13255" max="13255" width="11.85546875" style="10" customWidth="1"/>
    <col min="13256" max="13256" width="10.28515625" style="10" customWidth="1"/>
    <col min="13257" max="13257" width="10.7109375" style="10" customWidth="1"/>
    <col min="13258" max="13258" width="13.140625" style="10" customWidth="1"/>
    <col min="13259" max="13259" width="10.28515625" style="10" customWidth="1"/>
    <col min="13260" max="13260" width="12.28515625" style="10" customWidth="1"/>
    <col min="13261" max="13290" width="0" style="10" hidden="1" customWidth="1"/>
    <col min="13291" max="13509" width="9.140625" style="10"/>
    <col min="13510" max="13510" width="18.85546875" style="10" customWidth="1"/>
    <col min="13511" max="13511" width="11.85546875" style="10" customWidth="1"/>
    <col min="13512" max="13512" width="10.28515625" style="10" customWidth="1"/>
    <col min="13513" max="13513" width="10.7109375" style="10" customWidth="1"/>
    <col min="13514" max="13514" width="13.140625" style="10" customWidth="1"/>
    <col min="13515" max="13515" width="10.28515625" style="10" customWidth="1"/>
    <col min="13516" max="13516" width="12.28515625" style="10" customWidth="1"/>
    <col min="13517" max="13546" width="0" style="10" hidden="1" customWidth="1"/>
    <col min="13547" max="13765" width="9.140625" style="10"/>
    <col min="13766" max="13766" width="18.85546875" style="10" customWidth="1"/>
    <col min="13767" max="13767" width="11.85546875" style="10" customWidth="1"/>
    <col min="13768" max="13768" width="10.28515625" style="10" customWidth="1"/>
    <col min="13769" max="13769" width="10.7109375" style="10" customWidth="1"/>
    <col min="13770" max="13770" width="13.140625" style="10" customWidth="1"/>
    <col min="13771" max="13771" width="10.28515625" style="10" customWidth="1"/>
    <col min="13772" max="13772" width="12.28515625" style="10" customWidth="1"/>
    <col min="13773" max="13802" width="0" style="10" hidden="1" customWidth="1"/>
    <col min="13803" max="14021" width="9.140625" style="10"/>
    <col min="14022" max="14022" width="18.85546875" style="10" customWidth="1"/>
    <col min="14023" max="14023" width="11.85546875" style="10" customWidth="1"/>
    <col min="14024" max="14024" width="10.28515625" style="10" customWidth="1"/>
    <col min="14025" max="14025" width="10.7109375" style="10" customWidth="1"/>
    <col min="14026" max="14026" width="13.140625" style="10" customWidth="1"/>
    <col min="14027" max="14027" width="10.28515625" style="10" customWidth="1"/>
    <col min="14028" max="14028" width="12.28515625" style="10" customWidth="1"/>
    <col min="14029" max="14058" width="0" style="10" hidden="1" customWidth="1"/>
    <col min="14059" max="14277" width="9.140625" style="10"/>
    <col min="14278" max="14278" width="18.85546875" style="10" customWidth="1"/>
    <col min="14279" max="14279" width="11.85546875" style="10" customWidth="1"/>
    <col min="14280" max="14280" width="10.28515625" style="10" customWidth="1"/>
    <col min="14281" max="14281" width="10.7109375" style="10" customWidth="1"/>
    <col min="14282" max="14282" width="13.140625" style="10" customWidth="1"/>
    <col min="14283" max="14283" width="10.28515625" style="10" customWidth="1"/>
    <col min="14284" max="14284" width="12.28515625" style="10" customWidth="1"/>
    <col min="14285" max="14314" width="0" style="10" hidden="1" customWidth="1"/>
    <col min="14315" max="14533" width="9.140625" style="10"/>
    <col min="14534" max="14534" width="18.85546875" style="10" customWidth="1"/>
    <col min="14535" max="14535" width="11.85546875" style="10" customWidth="1"/>
    <col min="14536" max="14536" width="10.28515625" style="10" customWidth="1"/>
    <col min="14537" max="14537" width="10.7109375" style="10" customWidth="1"/>
    <col min="14538" max="14538" width="13.140625" style="10" customWidth="1"/>
    <col min="14539" max="14539" width="10.28515625" style="10" customWidth="1"/>
    <col min="14540" max="14540" width="12.28515625" style="10" customWidth="1"/>
    <col min="14541" max="14570" width="0" style="10" hidden="1" customWidth="1"/>
    <col min="14571" max="14789" width="9.140625" style="10"/>
    <col min="14790" max="14790" width="18.85546875" style="10" customWidth="1"/>
    <col min="14791" max="14791" width="11.85546875" style="10" customWidth="1"/>
    <col min="14792" max="14792" width="10.28515625" style="10" customWidth="1"/>
    <col min="14793" max="14793" width="10.7109375" style="10" customWidth="1"/>
    <col min="14794" max="14794" width="13.140625" style="10" customWidth="1"/>
    <col min="14795" max="14795" width="10.28515625" style="10" customWidth="1"/>
    <col min="14796" max="14796" width="12.28515625" style="10" customWidth="1"/>
    <col min="14797" max="14826" width="0" style="10" hidden="1" customWidth="1"/>
    <col min="14827" max="15045" width="9.140625" style="10"/>
    <col min="15046" max="15046" width="18.85546875" style="10" customWidth="1"/>
    <col min="15047" max="15047" width="11.85546875" style="10" customWidth="1"/>
    <col min="15048" max="15048" width="10.28515625" style="10" customWidth="1"/>
    <col min="15049" max="15049" width="10.7109375" style="10" customWidth="1"/>
    <col min="15050" max="15050" width="13.140625" style="10" customWidth="1"/>
    <col min="15051" max="15051" width="10.28515625" style="10" customWidth="1"/>
    <col min="15052" max="15052" width="12.28515625" style="10" customWidth="1"/>
    <col min="15053" max="15082" width="0" style="10" hidden="1" customWidth="1"/>
    <col min="15083" max="15301" width="9.140625" style="10"/>
    <col min="15302" max="15302" width="18.85546875" style="10" customWidth="1"/>
    <col min="15303" max="15303" width="11.85546875" style="10" customWidth="1"/>
    <col min="15304" max="15304" width="10.28515625" style="10" customWidth="1"/>
    <col min="15305" max="15305" width="10.7109375" style="10" customWidth="1"/>
    <col min="15306" max="15306" width="13.140625" style="10" customWidth="1"/>
    <col min="15307" max="15307" width="10.28515625" style="10" customWidth="1"/>
    <col min="15308" max="15308" width="12.28515625" style="10" customWidth="1"/>
    <col min="15309" max="15338" width="0" style="10" hidden="1" customWidth="1"/>
    <col min="15339" max="15557" width="9.140625" style="10"/>
    <col min="15558" max="15558" width="18.85546875" style="10" customWidth="1"/>
    <col min="15559" max="15559" width="11.85546875" style="10" customWidth="1"/>
    <col min="15560" max="15560" width="10.28515625" style="10" customWidth="1"/>
    <col min="15561" max="15561" width="10.7109375" style="10" customWidth="1"/>
    <col min="15562" max="15562" width="13.140625" style="10" customWidth="1"/>
    <col min="15563" max="15563" width="10.28515625" style="10" customWidth="1"/>
    <col min="15564" max="15564" width="12.28515625" style="10" customWidth="1"/>
    <col min="15565" max="15594" width="0" style="10" hidden="1" customWidth="1"/>
    <col min="15595" max="15813" width="9.140625" style="10"/>
    <col min="15814" max="15814" width="18.85546875" style="10" customWidth="1"/>
    <col min="15815" max="15815" width="11.85546875" style="10" customWidth="1"/>
    <col min="15816" max="15816" width="10.28515625" style="10" customWidth="1"/>
    <col min="15817" max="15817" width="10.7109375" style="10" customWidth="1"/>
    <col min="15818" max="15818" width="13.140625" style="10" customWidth="1"/>
    <col min="15819" max="15819" width="10.28515625" style="10" customWidth="1"/>
    <col min="15820" max="15820" width="12.28515625" style="10" customWidth="1"/>
    <col min="15821" max="15850" width="0" style="10" hidden="1" customWidth="1"/>
    <col min="15851" max="16069" width="9.140625" style="10"/>
    <col min="16070" max="16070" width="18.85546875" style="10" customWidth="1"/>
    <col min="16071" max="16071" width="11.85546875" style="10" customWidth="1"/>
    <col min="16072" max="16072" width="10.28515625" style="10" customWidth="1"/>
    <col min="16073" max="16073" width="10.7109375" style="10" customWidth="1"/>
    <col min="16074" max="16074" width="13.140625" style="10" customWidth="1"/>
    <col min="16075" max="16075" width="10.28515625" style="10" customWidth="1"/>
    <col min="16076" max="16076" width="12.28515625" style="10" customWidth="1"/>
    <col min="16077" max="16106" width="0" style="10" hidden="1" customWidth="1"/>
    <col min="16107" max="16384" width="9.140625" style="10"/>
  </cols>
  <sheetData>
    <row r="1" spans="1:7" ht="25.5">
      <c r="A1" s="605" t="s">
        <v>1308</v>
      </c>
    </row>
    <row r="2" spans="1:7" s="146" customFormat="1" ht="18" customHeight="1">
      <c r="A2" s="1536" t="s">
        <v>1269</v>
      </c>
      <c r="B2" s="1537"/>
      <c r="C2" s="1537"/>
      <c r="D2" s="1537"/>
      <c r="E2" s="1538"/>
      <c r="F2" s="1121"/>
    </row>
    <row r="3" spans="1:7" s="146" customFormat="1" ht="18" customHeight="1">
      <c r="A3" s="1536" t="s">
        <v>1365</v>
      </c>
      <c r="B3" s="1537"/>
      <c r="C3" s="1537"/>
      <c r="D3" s="1537"/>
      <c r="E3" s="1538"/>
      <c r="F3" s="1121"/>
    </row>
    <row r="4" spans="1:7" s="146" customFormat="1" ht="18" customHeight="1">
      <c r="A4" s="1121"/>
      <c r="B4" s="94"/>
      <c r="C4" s="94"/>
      <c r="D4" s="94"/>
      <c r="E4" s="1538"/>
      <c r="F4" s="1121"/>
    </row>
    <row r="5" spans="1:7" s="146" customFormat="1" ht="18" customHeight="1">
      <c r="A5" s="1539"/>
      <c r="B5" s="1712" t="s">
        <v>336</v>
      </c>
      <c r="C5" s="1712"/>
      <c r="D5" s="1712"/>
      <c r="E5" s="1712" t="s">
        <v>337</v>
      </c>
      <c r="F5" s="1712"/>
    </row>
    <row r="6" spans="1:7" s="146" customFormat="1" ht="63" customHeight="1">
      <c r="A6" s="1540"/>
      <c r="B6" s="97" t="s">
        <v>338</v>
      </c>
      <c r="C6" s="97" t="s">
        <v>292</v>
      </c>
      <c r="D6" s="97" t="s">
        <v>339</v>
      </c>
      <c r="E6" s="97" t="s">
        <v>338</v>
      </c>
      <c r="F6" s="97" t="s">
        <v>292</v>
      </c>
    </row>
    <row r="7" spans="1:7" s="146" customFormat="1" ht="12.95" customHeight="1">
      <c r="A7" s="1541"/>
      <c r="B7" s="182"/>
      <c r="C7" s="182"/>
      <c r="D7" s="182"/>
      <c r="E7" s="1542"/>
      <c r="F7" s="1543"/>
    </row>
    <row r="8" spans="1:7" s="146" customFormat="1" ht="12.95" customHeight="1">
      <c r="A8" s="94" t="s">
        <v>618</v>
      </c>
      <c r="B8" s="17">
        <v>140504</v>
      </c>
      <c r="C8" s="53">
        <v>33428</v>
      </c>
      <c r="D8" s="53">
        <v>1628</v>
      </c>
      <c r="E8" s="239">
        <v>19.134210476859977</v>
      </c>
      <c r="F8" s="239">
        <v>4.5523144381688443</v>
      </c>
      <c r="G8" s="1544"/>
    </row>
    <row r="9" spans="1:7" s="146" customFormat="1" ht="12.95" customHeight="1">
      <c r="A9" s="94"/>
      <c r="B9" s="18"/>
      <c r="C9" s="1545"/>
      <c r="D9" s="1545"/>
      <c r="E9" s="239"/>
      <c r="F9" s="239"/>
      <c r="G9" s="1544"/>
    </row>
    <row r="10" spans="1:7" s="146" customFormat="1" ht="12.95" customHeight="1">
      <c r="A10" s="6" t="s">
        <v>617</v>
      </c>
      <c r="B10" s="1307"/>
      <c r="C10" s="1307"/>
      <c r="D10" s="1307"/>
      <c r="E10" s="1307"/>
      <c r="F10" s="1307"/>
      <c r="G10" s="1544"/>
    </row>
    <row r="11" spans="1:7" s="146" customFormat="1" ht="12.95" customHeight="1">
      <c r="A11" s="6"/>
      <c r="B11" s="18"/>
      <c r="C11" s="54"/>
      <c r="D11" s="54"/>
      <c r="E11" s="183"/>
      <c r="F11" s="239"/>
      <c r="G11" s="1544"/>
    </row>
    <row r="12" spans="1:7" s="146" customFormat="1" ht="15" customHeight="1">
      <c r="A12" s="149" t="s">
        <v>340</v>
      </c>
      <c r="B12" s="18">
        <v>105829</v>
      </c>
      <c r="C12" s="18">
        <v>21273</v>
      </c>
      <c r="D12" s="43">
        <v>677</v>
      </c>
      <c r="E12" s="1546">
        <v>18.519187699419351</v>
      </c>
      <c r="F12" s="1546">
        <v>3.7225966410884341</v>
      </c>
      <c r="G12" s="1544"/>
    </row>
    <row r="13" spans="1:7" s="146" customFormat="1" ht="15" customHeight="1">
      <c r="A13" s="149" t="s">
        <v>342</v>
      </c>
      <c r="B13" s="18">
        <v>346</v>
      </c>
      <c r="C13" s="18">
        <v>139</v>
      </c>
      <c r="D13" s="43">
        <v>2</v>
      </c>
      <c r="E13" s="183">
        <v>18.863809835350562</v>
      </c>
      <c r="F13" s="183">
        <v>7.5782357431032601</v>
      </c>
      <c r="G13" s="1544"/>
    </row>
    <row r="14" spans="1:7" s="146" customFormat="1" ht="15" customHeight="1">
      <c r="A14" s="149" t="s">
        <v>345</v>
      </c>
      <c r="B14" s="18">
        <v>2</v>
      </c>
      <c r="C14" s="18">
        <v>6</v>
      </c>
      <c r="D14" s="43" t="s">
        <v>37</v>
      </c>
      <c r="E14" s="183">
        <v>3.9800995024875618</v>
      </c>
      <c r="F14" s="183">
        <v>11.940298507462687</v>
      </c>
      <c r="G14" s="1544"/>
    </row>
    <row r="15" spans="1:7" s="146" customFormat="1" ht="15" customHeight="1">
      <c r="A15" s="149" t="s">
        <v>348</v>
      </c>
      <c r="B15" s="18">
        <v>5</v>
      </c>
      <c r="C15" s="18">
        <v>30</v>
      </c>
      <c r="D15" s="43" t="s">
        <v>37</v>
      </c>
      <c r="E15" s="183">
        <v>16.286644951140065</v>
      </c>
      <c r="F15" s="183">
        <v>97.719869706840399</v>
      </c>
      <c r="G15" s="1544"/>
    </row>
    <row r="16" spans="1:7" s="146" customFormat="1" ht="15" customHeight="1">
      <c r="A16" s="149" t="s">
        <v>351</v>
      </c>
      <c r="B16" s="18">
        <v>4</v>
      </c>
      <c r="C16" s="18">
        <v>2</v>
      </c>
      <c r="D16" s="43" t="s">
        <v>37</v>
      </c>
      <c r="E16" s="183">
        <v>25.316455696202532</v>
      </c>
      <c r="F16" s="183">
        <v>12.658227848101266</v>
      </c>
      <c r="G16" s="1544"/>
    </row>
    <row r="17" spans="1:7" s="146" customFormat="1" ht="15" customHeight="1">
      <c r="A17" s="149" t="s">
        <v>354</v>
      </c>
      <c r="B17" s="18">
        <v>1736</v>
      </c>
      <c r="C17" s="18">
        <v>315</v>
      </c>
      <c r="D17" s="43">
        <v>12</v>
      </c>
      <c r="E17" s="183">
        <v>24.412023202671822</v>
      </c>
      <c r="F17" s="183">
        <v>4.4296009843557744</v>
      </c>
      <c r="G17" s="1544"/>
    </row>
    <row r="18" spans="1:7" s="146" customFormat="1" ht="15" customHeight="1">
      <c r="A18" s="149" t="s">
        <v>357</v>
      </c>
      <c r="B18" s="18">
        <v>1</v>
      </c>
      <c r="C18" s="18">
        <v>7</v>
      </c>
      <c r="D18" s="43" t="s">
        <v>37</v>
      </c>
      <c r="E18" s="183">
        <v>8.2304526748971192</v>
      </c>
      <c r="F18" s="183">
        <v>57.613168724279838</v>
      </c>
      <c r="G18" s="1544"/>
    </row>
    <row r="19" spans="1:7" s="146" customFormat="1" ht="15" customHeight="1">
      <c r="A19" s="149" t="s">
        <v>360</v>
      </c>
      <c r="B19" s="18">
        <v>547</v>
      </c>
      <c r="C19" s="18">
        <v>205</v>
      </c>
      <c r="D19" s="43" t="s">
        <v>37</v>
      </c>
      <c r="E19" s="183">
        <v>18.637455493279273</v>
      </c>
      <c r="F19" s="183">
        <v>6.9847867936421402</v>
      </c>
      <c r="G19" s="1544"/>
    </row>
    <row r="20" spans="1:7" s="146" customFormat="1" ht="15" customHeight="1">
      <c r="A20" s="149" t="s">
        <v>361</v>
      </c>
      <c r="B20" s="18">
        <v>106</v>
      </c>
      <c r="C20" s="18">
        <v>115</v>
      </c>
      <c r="D20" s="43">
        <v>1</v>
      </c>
      <c r="E20" s="183">
        <v>17.080244924266839</v>
      </c>
      <c r="F20" s="183">
        <v>18.53045439896874</v>
      </c>
      <c r="G20" s="1544"/>
    </row>
    <row r="21" spans="1:7" s="146" customFormat="1" ht="15" customHeight="1">
      <c r="A21" s="149" t="s">
        <v>364</v>
      </c>
      <c r="B21" s="18">
        <v>99</v>
      </c>
      <c r="C21" s="18">
        <v>86</v>
      </c>
      <c r="D21" s="43">
        <v>1</v>
      </c>
      <c r="E21" s="183">
        <v>38.431677018633543</v>
      </c>
      <c r="F21" s="183">
        <v>33.385093167701861</v>
      </c>
      <c r="G21" s="1544"/>
    </row>
    <row r="22" spans="1:7" s="146" customFormat="1" ht="15" customHeight="1">
      <c r="A22" s="149" t="s">
        <v>365</v>
      </c>
      <c r="B22" s="18">
        <v>1800</v>
      </c>
      <c r="C22" s="18">
        <v>3655</v>
      </c>
      <c r="D22" s="43">
        <v>11</v>
      </c>
      <c r="E22" s="183">
        <v>6.6299685628990641</v>
      </c>
      <c r="F22" s="183">
        <v>13.462519498553378</v>
      </c>
      <c r="G22" s="1544"/>
    </row>
    <row r="23" spans="1:7" s="146" customFormat="1" ht="15" customHeight="1">
      <c r="A23" s="149" t="s">
        <v>367</v>
      </c>
      <c r="B23" s="18">
        <v>1560</v>
      </c>
      <c r="C23" s="18">
        <v>237</v>
      </c>
      <c r="D23" s="43">
        <v>4</v>
      </c>
      <c r="E23" s="183">
        <v>24.295659486987805</v>
      </c>
      <c r="F23" s="183">
        <v>3.691071345138532</v>
      </c>
      <c r="G23" s="1544"/>
    </row>
    <row r="24" spans="1:7" s="146" customFormat="1" ht="15" customHeight="1">
      <c r="A24" s="149" t="s">
        <v>368</v>
      </c>
      <c r="B24" s="18">
        <v>171</v>
      </c>
      <c r="C24" s="18">
        <v>300</v>
      </c>
      <c r="D24" s="43">
        <v>1</v>
      </c>
      <c r="E24" s="183">
        <v>15.319148936170212</v>
      </c>
      <c r="F24" s="183">
        <v>26.875699888017916</v>
      </c>
      <c r="G24" s="1544"/>
    </row>
    <row r="25" spans="1:7" s="146" customFormat="1" ht="15" customHeight="1">
      <c r="A25" s="149" t="s">
        <v>369</v>
      </c>
      <c r="B25" s="18">
        <v>619</v>
      </c>
      <c r="C25" s="18">
        <v>118</v>
      </c>
      <c r="D25" s="43">
        <v>1</v>
      </c>
      <c r="E25" s="183">
        <v>25.798653802071392</v>
      </c>
      <c r="F25" s="183">
        <v>4.9179986246275034</v>
      </c>
      <c r="G25" s="1544"/>
    </row>
    <row r="26" spans="1:7" s="146" customFormat="1" ht="15" customHeight="1">
      <c r="A26" s="149" t="s">
        <v>372</v>
      </c>
      <c r="B26" s="18">
        <v>56</v>
      </c>
      <c r="C26" s="18">
        <v>460</v>
      </c>
      <c r="D26" s="43" t="s">
        <v>37</v>
      </c>
      <c r="E26" s="183">
        <v>25.362318840579711</v>
      </c>
      <c r="F26" s="183">
        <v>208.33333333333334</v>
      </c>
      <c r="G26" s="1544"/>
    </row>
    <row r="27" spans="1:7" s="146" customFormat="1" ht="15" customHeight="1">
      <c r="A27" s="149" t="s">
        <v>374</v>
      </c>
      <c r="B27" s="18">
        <v>25186</v>
      </c>
      <c r="C27" s="18">
        <v>4655</v>
      </c>
      <c r="D27" s="43">
        <v>255</v>
      </c>
      <c r="E27" s="183">
        <v>23.972751055458758</v>
      </c>
      <c r="F27" s="183">
        <v>4.4307613818454907</v>
      </c>
      <c r="G27" s="1544"/>
    </row>
    <row r="28" spans="1:7" s="146" customFormat="1" ht="15" customHeight="1">
      <c r="A28" s="149" t="s">
        <v>376</v>
      </c>
      <c r="B28" s="18">
        <v>1082</v>
      </c>
      <c r="C28" s="18">
        <v>313</v>
      </c>
      <c r="D28" s="43">
        <v>3</v>
      </c>
      <c r="E28" s="183">
        <v>31.011306802711342</v>
      </c>
      <c r="F28" s="183">
        <v>8.9709233172353517</v>
      </c>
      <c r="G28" s="1544"/>
    </row>
    <row r="29" spans="1:7" s="146" customFormat="1" ht="12.75" customHeight="1">
      <c r="A29" s="1322"/>
      <c r="B29" s="154"/>
      <c r="C29" s="154"/>
      <c r="D29" s="154"/>
      <c r="E29" s="1547"/>
      <c r="F29" s="1547"/>
    </row>
    <row r="30" spans="1:7" s="146" customFormat="1" ht="14.1" customHeight="1">
      <c r="A30" s="14"/>
      <c r="B30" s="1548"/>
      <c r="C30" s="1548"/>
      <c r="D30" s="1548"/>
      <c r="E30" s="1549"/>
      <c r="F30" s="1548"/>
    </row>
    <row r="34" s="10" customFormat="1"/>
    <row r="35" s="10" customFormat="1"/>
    <row r="36" s="10" customFormat="1"/>
    <row r="37" s="10" customFormat="1"/>
    <row r="38" s="10" customFormat="1"/>
    <row r="39" s="10" customFormat="1"/>
    <row r="40" s="10" customFormat="1"/>
    <row r="41" s="10" customFormat="1"/>
    <row r="42" s="10" customFormat="1"/>
    <row r="43" s="10" customFormat="1"/>
    <row r="44" s="10" customFormat="1"/>
    <row r="45" s="10" customFormat="1"/>
    <row r="46" s="10" customFormat="1"/>
    <row r="47" s="10" customFormat="1"/>
    <row r="48" s="10" customFormat="1"/>
    <row r="49" s="10" customFormat="1"/>
    <row r="50" s="10" customFormat="1"/>
    <row r="51" s="10" customFormat="1"/>
    <row r="52" s="10" customFormat="1"/>
    <row r="53" s="10" customFormat="1"/>
    <row r="54" s="10" customFormat="1"/>
    <row r="55" s="10" customFormat="1"/>
    <row r="56" s="10" customFormat="1"/>
  </sheetData>
  <mergeCells count="2">
    <mergeCell ref="B5:D5"/>
    <mergeCell ref="E5:F5"/>
  </mergeCells>
  <hyperlinks>
    <hyperlink ref="A1" location="Содержание!A1" display="Вернуться в СОДЕРЖАНИЕ" xr:uid="{5A703D7C-D46E-464E-951D-3906DD21115D}"/>
  </hyperlinks>
  <pageMargins left="0.78740157480314965" right="0.78740157480314965" top="0.78740157480314965" bottom="0.78740157480314965" header="0.51181102362204722" footer="0.62992125984251968"/>
  <pageSetup paperSize="9" firstPageNumber="187" orientation="portrait" useFirstPageNumber="1" r:id="rId1"/>
  <headerFooter alignWithMargins="0">
    <oddFooter>&amp;C&amp;"Times New Roman Cyr,обычный"&amp;9&amp;P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S133"/>
  <sheetViews>
    <sheetView zoomScale="110" zoomScaleNormal="110" workbookViewId="0">
      <pane xSplit="1" ySplit="5" topLeftCell="B75" activePane="bottomRight" state="frozen"/>
      <selection activeCell="P15" sqref="P15"/>
      <selection pane="topRight" activeCell="P15" sqref="P15"/>
      <selection pane="bottomLeft" activeCell="P15" sqref="P15"/>
      <selection pane="bottomRight" activeCell="L90" sqref="L90"/>
    </sheetView>
  </sheetViews>
  <sheetFormatPr defaultColWidth="9.140625" defaultRowHeight="12.75"/>
  <cols>
    <col min="1" max="1" width="29.140625" style="13" customWidth="1"/>
    <col min="2" max="2" width="11.85546875" style="13" customWidth="1"/>
    <col min="3" max="3" width="11.28515625" style="13" customWidth="1"/>
    <col min="4" max="4" width="11.85546875" style="13" customWidth="1"/>
    <col min="5" max="18" width="11.28515625" style="13" customWidth="1"/>
    <col min="19" max="266" width="9.140625" style="13"/>
    <col min="267" max="267" width="25.140625" style="13" customWidth="1"/>
    <col min="268" max="271" width="12.28515625" style="13" customWidth="1"/>
    <col min="272" max="522" width="9.140625" style="13"/>
    <col min="523" max="523" width="25.140625" style="13" customWidth="1"/>
    <col min="524" max="527" width="12.28515625" style="13" customWidth="1"/>
    <col min="528" max="778" width="9.140625" style="13"/>
    <col min="779" max="779" width="25.140625" style="13" customWidth="1"/>
    <col min="780" max="783" width="12.28515625" style="13" customWidth="1"/>
    <col min="784" max="1034" width="9.140625" style="13"/>
    <col min="1035" max="1035" width="25.140625" style="13" customWidth="1"/>
    <col min="1036" max="1039" width="12.28515625" style="13" customWidth="1"/>
    <col min="1040" max="1290" width="9.140625" style="13"/>
    <col min="1291" max="1291" width="25.140625" style="13" customWidth="1"/>
    <col min="1292" max="1295" width="12.28515625" style="13" customWidth="1"/>
    <col min="1296" max="1546" width="9.140625" style="13"/>
    <col min="1547" max="1547" width="25.140625" style="13" customWidth="1"/>
    <col min="1548" max="1551" width="12.28515625" style="13" customWidth="1"/>
    <col min="1552" max="1802" width="9.140625" style="13"/>
    <col min="1803" max="1803" width="25.140625" style="13" customWidth="1"/>
    <col min="1804" max="1807" width="12.28515625" style="13" customWidth="1"/>
    <col min="1808" max="2058" width="9.140625" style="13"/>
    <col min="2059" max="2059" width="25.140625" style="13" customWidth="1"/>
    <col min="2060" max="2063" width="12.28515625" style="13" customWidth="1"/>
    <col min="2064" max="2314" width="9.140625" style="13"/>
    <col min="2315" max="2315" width="25.140625" style="13" customWidth="1"/>
    <col min="2316" max="2319" width="12.28515625" style="13" customWidth="1"/>
    <col min="2320" max="2570" width="9.140625" style="13"/>
    <col min="2571" max="2571" width="25.140625" style="13" customWidth="1"/>
    <col min="2572" max="2575" width="12.28515625" style="13" customWidth="1"/>
    <col min="2576" max="2826" width="9.140625" style="13"/>
    <col min="2827" max="2827" width="25.140625" style="13" customWidth="1"/>
    <col min="2828" max="2831" width="12.28515625" style="13" customWidth="1"/>
    <col min="2832" max="3082" width="9.140625" style="13"/>
    <col min="3083" max="3083" width="25.140625" style="13" customWidth="1"/>
    <col min="3084" max="3087" width="12.28515625" style="13" customWidth="1"/>
    <col min="3088" max="3338" width="9.140625" style="13"/>
    <col min="3339" max="3339" width="25.140625" style="13" customWidth="1"/>
    <col min="3340" max="3343" width="12.28515625" style="13" customWidth="1"/>
    <col min="3344" max="3594" width="9.140625" style="13"/>
    <col min="3595" max="3595" width="25.140625" style="13" customWidth="1"/>
    <col min="3596" max="3599" width="12.28515625" style="13" customWidth="1"/>
    <col min="3600" max="3850" width="9.140625" style="13"/>
    <col min="3851" max="3851" width="25.140625" style="13" customWidth="1"/>
    <col min="3852" max="3855" width="12.28515625" style="13" customWidth="1"/>
    <col min="3856" max="4106" width="9.140625" style="13"/>
    <col min="4107" max="4107" width="25.140625" style="13" customWidth="1"/>
    <col min="4108" max="4111" width="12.28515625" style="13" customWidth="1"/>
    <col min="4112" max="4362" width="9.140625" style="13"/>
    <col min="4363" max="4363" width="25.140625" style="13" customWidth="1"/>
    <col min="4364" max="4367" width="12.28515625" style="13" customWidth="1"/>
    <col min="4368" max="4618" width="9.140625" style="13"/>
    <col min="4619" max="4619" width="25.140625" style="13" customWidth="1"/>
    <col min="4620" max="4623" width="12.28515625" style="13" customWidth="1"/>
    <col min="4624" max="4874" width="9.140625" style="13"/>
    <col min="4875" max="4875" width="25.140625" style="13" customWidth="1"/>
    <col min="4876" max="4879" width="12.28515625" style="13" customWidth="1"/>
    <col min="4880" max="5130" width="9.140625" style="13"/>
    <col min="5131" max="5131" width="25.140625" style="13" customWidth="1"/>
    <col min="5132" max="5135" width="12.28515625" style="13" customWidth="1"/>
    <col min="5136" max="5386" width="9.140625" style="13"/>
    <col min="5387" max="5387" width="25.140625" style="13" customWidth="1"/>
    <col min="5388" max="5391" width="12.28515625" style="13" customWidth="1"/>
    <col min="5392" max="5642" width="9.140625" style="13"/>
    <col min="5643" max="5643" width="25.140625" style="13" customWidth="1"/>
    <col min="5644" max="5647" width="12.28515625" style="13" customWidth="1"/>
    <col min="5648" max="5898" width="9.140625" style="13"/>
    <col min="5899" max="5899" width="25.140625" style="13" customWidth="1"/>
    <col min="5900" max="5903" width="12.28515625" style="13" customWidth="1"/>
    <col min="5904" max="6154" width="9.140625" style="13"/>
    <col min="6155" max="6155" width="25.140625" style="13" customWidth="1"/>
    <col min="6156" max="6159" width="12.28515625" style="13" customWidth="1"/>
    <col min="6160" max="6410" width="9.140625" style="13"/>
    <col min="6411" max="6411" width="25.140625" style="13" customWidth="1"/>
    <col min="6412" max="6415" width="12.28515625" style="13" customWidth="1"/>
    <col min="6416" max="6666" width="9.140625" style="13"/>
    <col min="6667" max="6667" width="25.140625" style="13" customWidth="1"/>
    <col min="6668" max="6671" width="12.28515625" style="13" customWidth="1"/>
    <col min="6672" max="6922" width="9.140625" style="13"/>
    <col min="6923" max="6923" width="25.140625" style="13" customWidth="1"/>
    <col min="6924" max="6927" width="12.28515625" style="13" customWidth="1"/>
    <col min="6928" max="7178" width="9.140625" style="13"/>
    <col min="7179" max="7179" width="25.140625" style="13" customWidth="1"/>
    <col min="7180" max="7183" width="12.28515625" style="13" customWidth="1"/>
    <col min="7184" max="7434" width="9.140625" style="13"/>
    <col min="7435" max="7435" width="25.140625" style="13" customWidth="1"/>
    <col min="7436" max="7439" width="12.28515625" style="13" customWidth="1"/>
    <col min="7440" max="7690" width="9.140625" style="13"/>
    <col min="7691" max="7691" width="25.140625" style="13" customWidth="1"/>
    <col min="7692" max="7695" width="12.28515625" style="13" customWidth="1"/>
    <col min="7696" max="7946" width="9.140625" style="13"/>
    <col min="7947" max="7947" width="25.140625" style="13" customWidth="1"/>
    <col min="7948" max="7951" width="12.28515625" style="13" customWidth="1"/>
    <col min="7952" max="8202" width="9.140625" style="13"/>
    <col min="8203" max="8203" width="25.140625" style="13" customWidth="1"/>
    <col min="8204" max="8207" width="12.28515625" style="13" customWidth="1"/>
    <col min="8208" max="8458" width="9.140625" style="13"/>
    <col min="8459" max="8459" width="25.140625" style="13" customWidth="1"/>
    <col min="8460" max="8463" width="12.28515625" style="13" customWidth="1"/>
    <col min="8464" max="8714" width="9.140625" style="13"/>
    <col min="8715" max="8715" width="25.140625" style="13" customWidth="1"/>
    <col min="8716" max="8719" width="12.28515625" style="13" customWidth="1"/>
    <col min="8720" max="8970" width="9.140625" style="13"/>
    <col min="8971" max="8971" width="25.140625" style="13" customWidth="1"/>
    <col min="8972" max="8975" width="12.28515625" style="13" customWidth="1"/>
    <col min="8976" max="9226" width="9.140625" style="13"/>
    <col min="9227" max="9227" width="25.140625" style="13" customWidth="1"/>
    <col min="9228" max="9231" width="12.28515625" style="13" customWidth="1"/>
    <col min="9232" max="9482" width="9.140625" style="13"/>
    <col min="9483" max="9483" width="25.140625" style="13" customWidth="1"/>
    <col min="9484" max="9487" width="12.28515625" style="13" customWidth="1"/>
    <col min="9488" max="9738" width="9.140625" style="13"/>
    <col min="9739" max="9739" width="25.140625" style="13" customWidth="1"/>
    <col min="9740" max="9743" width="12.28515625" style="13" customWidth="1"/>
    <col min="9744" max="9994" width="9.140625" style="13"/>
    <col min="9995" max="9995" width="25.140625" style="13" customWidth="1"/>
    <col min="9996" max="9999" width="12.28515625" style="13" customWidth="1"/>
    <col min="10000" max="10250" width="9.140625" style="13"/>
    <col min="10251" max="10251" width="25.140625" style="13" customWidth="1"/>
    <col min="10252" max="10255" width="12.28515625" style="13" customWidth="1"/>
    <col min="10256" max="10506" width="9.140625" style="13"/>
    <col min="10507" max="10507" width="25.140625" style="13" customWidth="1"/>
    <col min="10508" max="10511" width="12.28515625" style="13" customWidth="1"/>
    <col min="10512" max="10762" width="9.140625" style="13"/>
    <col min="10763" max="10763" width="25.140625" style="13" customWidth="1"/>
    <col min="10764" max="10767" width="12.28515625" style="13" customWidth="1"/>
    <col min="10768" max="11018" width="9.140625" style="13"/>
    <col min="11019" max="11019" width="25.140625" style="13" customWidth="1"/>
    <col min="11020" max="11023" width="12.28515625" style="13" customWidth="1"/>
    <col min="11024" max="11274" width="9.140625" style="13"/>
    <col min="11275" max="11275" width="25.140625" style="13" customWidth="1"/>
    <col min="11276" max="11279" width="12.28515625" style="13" customWidth="1"/>
    <col min="11280" max="11530" width="9.140625" style="13"/>
    <col min="11531" max="11531" width="25.140625" style="13" customWidth="1"/>
    <col min="11532" max="11535" width="12.28515625" style="13" customWidth="1"/>
    <col min="11536" max="11786" width="9.140625" style="13"/>
    <col min="11787" max="11787" width="25.140625" style="13" customWidth="1"/>
    <col min="11788" max="11791" width="12.28515625" style="13" customWidth="1"/>
    <col min="11792" max="12042" width="9.140625" style="13"/>
    <col min="12043" max="12043" width="25.140625" style="13" customWidth="1"/>
    <col min="12044" max="12047" width="12.28515625" style="13" customWidth="1"/>
    <col min="12048" max="12298" width="9.140625" style="13"/>
    <col min="12299" max="12299" width="25.140625" style="13" customWidth="1"/>
    <col min="12300" max="12303" width="12.28515625" style="13" customWidth="1"/>
    <col min="12304" max="12554" width="9.140625" style="13"/>
    <col min="12555" max="12555" width="25.140625" style="13" customWidth="1"/>
    <col min="12556" max="12559" width="12.28515625" style="13" customWidth="1"/>
    <col min="12560" max="12810" width="9.140625" style="13"/>
    <col min="12811" max="12811" width="25.140625" style="13" customWidth="1"/>
    <col min="12812" max="12815" width="12.28515625" style="13" customWidth="1"/>
    <col min="12816" max="13066" width="9.140625" style="13"/>
    <col min="13067" max="13067" width="25.140625" style="13" customWidth="1"/>
    <col min="13068" max="13071" width="12.28515625" style="13" customWidth="1"/>
    <col min="13072" max="13322" width="9.140625" style="13"/>
    <col min="13323" max="13323" width="25.140625" style="13" customWidth="1"/>
    <col min="13324" max="13327" width="12.28515625" style="13" customWidth="1"/>
    <col min="13328" max="13578" width="9.140625" style="13"/>
    <col min="13579" max="13579" width="25.140625" style="13" customWidth="1"/>
    <col min="13580" max="13583" width="12.28515625" style="13" customWidth="1"/>
    <col min="13584" max="13834" width="9.140625" style="13"/>
    <col min="13835" max="13835" width="25.140625" style="13" customWidth="1"/>
    <col min="13836" max="13839" width="12.28515625" style="13" customWidth="1"/>
    <col min="13840" max="14090" width="9.140625" style="13"/>
    <col min="14091" max="14091" width="25.140625" style="13" customWidth="1"/>
    <col min="14092" max="14095" width="12.28515625" style="13" customWidth="1"/>
    <col min="14096" max="14346" width="9.140625" style="13"/>
    <col min="14347" max="14347" width="25.140625" style="13" customWidth="1"/>
    <col min="14348" max="14351" width="12.28515625" style="13" customWidth="1"/>
    <col min="14352" max="14602" width="9.140625" style="13"/>
    <col min="14603" max="14603" width="25.140625" style="13" customWidth="1"/>
    <col min="14604" max="14607" width="12.28515625" style="13" customWidth="1"/>
    <col min="14608" max="14858" width="9.140625" style="13"/>
    <col min="14859" max="14859" width="25.140625" style="13" customWidth="1"/>
    <col min="14860" max="14863" width="12.28515625" style="13" customWidth="1"/>
    <col min="14864" max="15114" width="9.140625" style="13"/>
    <col min="15115" max="15115" width="25.140625" style="13" customWidth="1"/>
    <col min="15116" max="15119" width="12.28515625" style="13" customWidth="1"/>
    <col min="15120" max="15370" width="9.140625" style="13"/>
    <col min="15371" max="15371" width="25.140625" style="13" customWidth="1"/>
    <col min="15372" max="15375" width="12.28515625" style="13" customWidth="1"/>
    <col min="15376" max="15626" width="9.140625" style="13"/>
    <col min="15627" max="15627" width="25.140625" style="13" customWidth="1"/>
    <col min="15628" max="15631" width="12.28515625" style="13" customWidth="1"/>
    <col min="15632" max="15882" width="9.140625" style="13"/>
    <col min="15883" max="15883" width="25.140625" style="13" customWidth="1"/>
    <col min="15884" max="15887" width="12.28515625" style="13" customWidth="1"/>
    <col min="15888" max="16138" width="9.140625" style="13"/>
    <col min="16139" max="16139" width="25.140625" style="13" customWidth="1"/>
    <col min="16140" max="16143" width="12.28515625" style="13" customWidth="1"/>
    <col min="16144" max="16384" width="9.140625" style="13"/>
  </cols>
  <sheetData>
    <row r="1" spans="1:18">
      <c r="A1" s="605" t="s">
        <v>1308</v>
      </c>
    </row>
    <row r="2" spans="1:18" ht="18" customHeight="1">
      <c r="A2" s="1114" t="s">
        <v>1167</v>
      </c>
    </row>
    <row r="3" spans="1:18" ht="18" customHeight="1">
      <c r="A3" s="1550" t="s">
        <v>380</v>
      </c>
    </row>
    <row r="4" spans="1:18" ht="18" customHeight="1">
      <c r="A4" s="1551" t="s">
        <v>381</v>
      </c>
    </row>
    <row r="5" spans="1:18" s="11" customFormat="1" ht="18" customHeight="1">
      <c r="A5" s="1552"/>
      <c r="B5" s="41">
        <v>2021</v>
      </c>
      <c r="C5" s="41">
        <v>2022</v>
      </c>
      <c r="D5" s="41">
        <v>2023</v>
      </c>
      <c r="E5" s="41">
        <v>2024</v>
      </c>
      <c r="F5" s="41">
        <v>2025</v>
      </c>
      <c r="G5" s="1553"/>
      <c r="H5" s="1553"/>
      <c r="I5" s="1553"/>
      <c r="J5" s="1553"/>
      <c r="K5" s="1553"/>
      <c r="L5" s="1553"/>
      <c r="M5" s="1553"/>
      <c r="N5" s="1553"/>
      <c r="O5" s="1553"/>
      <c r="P5" s="1553"/>
      <c r="Q5" s="1553"/>
      <c r="R5" s="1553"/>
    </row>
    <row r="6" spans="1:18" s="11" customFormat="1" ht="12.95" customHeight="1">
      <c r="A6" s="1554"/>
    </row>
    <row r="7" spans="1:18" s="11" customFormat="1" ht="12.95" customHeight="1">
      <c r="A7" s="1555" t="s">
        <v>0</v>
      </c>
      <c r="B7" s="84">
        <v>1035.75</v>
      </c>
      <c r="C7" s="84">
        <v>816.05</v>
      </c>
      <c r="D7" s="84">
        <v>799.23</v>
      </c>
      <c r="E7" s="84">
        <v>779.53</v>
      </c>
      <c r="F7" s="84">
        <v>796.18</v>
      </c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</row>
    <row r="8" spans="1:18" s="11" customFormat="1" ht="12.95" customHeight="1">
      <c r="A8" s="1556"/>
      <c r="B8" s="84"/>
      <c r="C8" s="85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</row>
    <row r="9" spans="1:18" s="11" customFormat="1" ht="12.95" customHeight="1">
      <c r="A9" s="72" t="s">
        <v>1</v>
      </c>
      <c r="B9" s="84">
        <v>1007.17</v>
      </c>
      <c r="C9" s="84">
        <v>822.86</v>
      </c>
      <c r="D9" s="84">
        <v>788.17</v>
      </c>
      <c r="E9" s="84">
        <v>777.43</v>
      </c>
      <c r="F9" s="84">
        <v>800.37</v>
      </c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</row>
    <row r="10" spans="1:18" s="11" customFormat="1" ht="12.95" customHeight="1">
      <c r="C10" s="85"/>
    </row>
    <row r="11" spans="1:18" s="11" customFormat="1" ht="12.95" customHeight="1">
      <c r="A11" s="1557" t="s">
        <v>315</v>
      </c>
      <c r="B11" s="85">
        <v>1575.27</v>
      </c>
      <c r="C11" s="85">
        <v>1333.01</v>
      </c>
      <c r="D11" s="85">
        <v>916.13</v>
      </c>
      <c r="E11" s="85">
        <v>711.7</v>
      </c>
      <c r="F11" s="85">
        <v>984.53</v>
      </c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</row>
    <row r="12" spans="1:18" s="11" customFormat="1" ht="12.95" customHeight="1">
      <c r="A12" s="107" t="s">
        <v>316</v>
      </c>
      <c r="B12" s="85">
        <v>1363.82</v>
      </c>
      <c r="C12" s="85">
        <v>1082.1099999999999</v>
      </c>
      <c r="D12" s="85">
        <v>887.68</v>
      </c>
      <c r="E12" s="85">
        <v>800.95</v>
      </c>
      <c r="F12" s="85">
        <v>904.26</v>
      </c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11" customFormat="1" ht="12.95" customHeight="1">
      <c r="A13" s="107" t="s">
        <v>55</v>
      </c>
      <c r="B13" s="85">
        <v>746.43</v>
      </c>
      <c r="C13" s="85">
        <v>755.58</v>
      </c>
      <c r="D13" s="85">
        <v>861.53</v>
      </c>
      <c r="E13" s="85">
        <v>791.85</v>
      </c>
      <c r="F13" s="85">
        <v>723.77</v>
      </c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</row>
    <row r="14" spans="1:18" s="11" customFormat="1" ht="12.95" customHeight="1">
      <c r="A14" s="73" t="s">
        <v>57</v>
      </c>
      <c r="B14" s="85">
        <v>990.34</v>
      </c>
      <c r="C14" s="85">
        <v>812.54</v>
      </c>
      <c r="D14" s="85">
        <v>757.63</v>
      </c>
      <c r="E14" s="85">
        <v>713.22</v>
      </c>
      <c r="F14" s="85">
        <v>719.03</v>
      </c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</row>
    <row r="15" spans="1:18" s="11" customFormat="1" ht="12.95" customHeight="1">
      <c r="A15" s="107" t="s">
        <v>58</v>
      </c>
      <c r="B15" s="85">
        <v>882.35</v>
      </c>
      <c r="C15" s="85">
        <v>734.62</v>
      </c>
      <c r="D15" s="85">
        <v>719.65</v>
      </c>
      <c r="E15" s="85">
        <v>724.44</v>
      </c>
      <c r="F15" s="85">
        <v>814.84</v>
      </c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</row>
    <row r="16" spans="1:18" s="11" customFormat="1" ht="12.95" customHeight="1">
      <c r="A16" s="1558" t="s">
        <v>137</v>
      </c>
      <c r="B16" s="85">
        <v>1477.13</v>
      </c>
      <c r="C16" s="85">
        <v>1343.53</v>
      </c>
      <c r="D16" s="85">
        <v>962.51</v>
      </c>
      <c r="E16" s="85">
        <v>862.98</v>
      </c>
      <c r="F16" s="85">
        <v>998.82</v>
      </c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</row>
    <row r="17" spans="1:19" s="11" customFormat="1" ht="12.95" customHeight="1">
      <c r="A17" s="107" t="s">
        <v>59</v>
      </c>
      <c r="B17" s="85">
        <v>1026.1500000000001</v>
      </c>
      <c r="C17" s="85">
        <v>694.88</v>
      </c>
      <c r="D17" s="85">
        <v>779.67</v>
      </c>
      <c r="E17" s="85">
        <v>770.97</v>
      </c>
      <c r="F17" s="85">
        <v>766.66</v>
      </c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</row>
    <row r="18" spans="1:19" s="11" customFormat="1" ht="12.95" customHeight="1">
      <c r="A18" s="862" t="s">
        <v>612</v>
      </c>
      <c r="B18" s="85">
        <v>907.46</v>
      </c>
      <c r="C18" s="85">
        <v>752.1</v>
      </c>
      <c r="D18" s="85">
        <v>941.36</v>
      </c>
      <c r="E18" s="85">
        <v>749.27</v>
      </c>
      <c r="F18" s="85">
        <v>779.57</v>
      </c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</row>
    <row r="19" spans="1:19" s="11" customFormat="1" ht="12.95" customHeight="1">
      <c r="A19" s="6"/>
      <c r="C19" s="85"/>
    </row>
    <row r="20" spans="1:19" s="11" customFormat="1" ht="12.95" customHeight="1">
      <c r="A20" s="49" t="s">
        <v>12</v>
      </c>
      <c r="B20" s="84">
        <v>1114.49</v>
      </c>
      <c r="C20" s="84">
        <v>883.56</v>
      </c>
      <c r="D20" s="84">
        <v>846.46</v>
      </c>
      <c r="E20" s="84">
        <v>839.57</v>
      </c>
      <c r="F20" s="84">
        <v>851.92</v>
      </c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</row>
    <row r="21" spans="1:19" s="11" customFormat="1" ht="12.95" customHeight="1">
      <c r="A21" s="1559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</row>
    <row r="22" spans="1:19" s="11" customFormat="1" ht="12.95" customHeight="1">
      <c r="A22" s="185" t="s">
        <v>1329</v>
      </c>
      <c r="B22" s="85">
        <v>1153.05</v>
      </c>
      <c r="C22" s="85">
        <v>947.7</v>
      </c>
      <c r="D22" s="85">
        <v>937.51</v>
      </c>
      <c r="E22" s="85">
        <v>858.07</v>
      </c>
      <c r="F22" s="85">
        <v>743.54</v>
      </c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</row>
    <row r="23" spans="1:19" s="11" customFormat="1" ht="12.95" customHeight="1">
      <c r="A23" s="1560" t="s">
        <v>60</v>
      </c>
      <c r="B23" s="85">
        <v>852.54</v>
      </c>
      <c r="C23" s="85">
        <v>1057.45</v>
      </c>
      <c r="D23" s="85">
        <v>612.78</v>
      </c>
      <c r="E23" s="85">
        <v>884.8</v>
      </c>
      <c r="F23" s="85">
        <v>761</v>
      </c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</row>
    <row r="24" spans="1:19" s="11" customFormat="1" ht="12.95" customHeight="1">
      <c r="A24" s="1560" t="s">
        <v>317</v>
      </c>
      <c r="B24" s="85">
        <v>900.09</v>
      </c>
      <c r="C24" s="85">
        <v>834.58</v>
      </c>
      <c r="D24" s="85">
        <v>907.52</v>
      </c>
      <c r="E24" s="85">
        <v>796.34</v>
      </c>
      <c r="F24" s="85">
        <v>845.53</v>
      </c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</row>
    <row r="25" spans="1:19" s="11" customFormat="1" ht="12.95" customHeight="1">
      <c r="A25" s="184" t="s">
        <v>64</v>
      </c>
      <c r="B25" s="85">
        <v>981.02</v>
      </c>
      <c r="C25" s="85">
        <v>984.48</v>
      </c>
      <c r="D25" s="85">
        <v>1062.22</v>
      </c>
      <c r="E25" s="85">
        <v>1041.06</v>
      </c>
      <c r="F25" s="85">
        <v>1065.1400000000001</v>
      </c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</row>
    <row r="26" spans="1:19" s="11" customFormat="1" ht="12.95" customHeight="1">
      <c r="A26" s="73" t="s">
        <v>67</v>
      </c>
      <c r="B26" s="85">
        <v>978.77</v>
      </c>
      <c r="C26" s="85">
        <v>791.61</v>
      </c>
      <c r="D26" s="85">
        <v>770.06</v>
      </c>
      <c r="E26" s="85">
        <v>682.46</v>
      </c>
      <c r="F26" s="85">
        <v>891.68</v>
      </c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s="11" customFormat="1" ht="12.95" customHeight="1">
      <c r="A27" s="74" t="s">
        <v>143</v>
      </c>
      <c r="B27" s="11">
        <v>1158.29</v>
      </c>
      <c r="C27" s="11">
        <v>819.81</v>
      </c>
      <c r="D27" s="11">
        <v>1004.02</v>
      </c>
      <c r="E27" s="11">
        <v>785.21</v>
      </c>
      <c r="F27" s="11">
        <v>785.21</v>
      </c>
      <c r="S27" s="85"/>
    </row>
    <row r="28" spans="1:19" s="11" customFormat="1" ht="12.95" customHeight="1">
      <c r="A28" s="185" t="s">
        <v>69</v>
      </c>
      <c r="B28" s="85">
        <v>928.37</v>
      </c>
      <c r="C28" s="85">
        <v>847.72</v>
      </c>
      <c r="D28" s="85">
        <v>835.78</v>
      </c>
      <c r="E28" s="85">
        <v>769.92</v>
      </c>
      <c r="F28" s="85">
        <v>805.36</v>
      </c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11" customFormat="1" ht="12.95" customHeight="1">
      <c r="A29" s="185" t="s">
        <v>70</v>
      </c>
      <c r="B29" s="85">
        <v>911.01</v>
      </c>
      <c r="C29" s="85">
        <v>841.11</v>
      </c>
      <c r="D29" s="85">
        <v>780.98</v>
      </c>
      <c r="E29" s="85">
        <v>871.59</v>
      </c>
      <c r="F29" s="85">
        <v>793.77</v>
      </c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</row>
    <row r="30" spans="1:19" s="11" customFormat="1" ht="12.95" customHeight="1">
      <c r="A30" s="1561" t="s">
        <v>615</v>
      </c>
      <c r="B30" s="80">
        <v>1189.42</v>
      </c>
      <c r="C30" s="85">
        <v>676.29</v>
      </c>
      <c r="D30" s="85">
        <v>759.35</v>
      </c>
      <c r="E30" s="85">
        <v>911.1</v>
      </c>
      <c r="F30" s="85">
        <v>716.99</v>
      </c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</row>
    <row r="31" spans="1:19" s="11" customFormat="1" ht="12.95" customHeight="1">
      <c r="A31" s="73" t="s">
        <v>71</v>
      </c>
      <c r="B31" s="85">
        <v>1218.42</v>
      </c>
      <c r="C31" s="85">
        <v>928.22</v>
      </c>
      <c r="D31" s="85">
        <v>824.77</v>
      </c>
      <c r="E31" s="85">
        <v>862.95</v>
      </c>
      <c r="F31" s="85">
        <v>821.9</v>
      </c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</row>
    <row r="32" spans="1:19" s="11" customFormat="1" ht="12.95" customHeight="1">
      <c r="A32" s="1562" t="s">
        <v>144</v>
      </c>
      <c r="B32" s="85">
        <v>1118.8399999999999</v>
      </c>
      <c r="C32" s="85">
        <v>897.35</v>
      </c>
      <c r="D32" s="85">
        <v>873.25</v>
      </c>
      <c r="E32" s="85">
        <v>868.28</v>
      </c>
      <c r="F32" s="85">
        <v>998.87</v>
      </c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</row>
    <row r="33" spans="1:19" s="11" customFormat="1" ht="12.95" customHeight="1">
      <c r="A33" s="1562" t="s">
        <v>75</v>
      </c>
      <c r="B33" s="85">
        <v>1315.3</v>
      </c>
      <c r="C33" s="85">
        <v>983.78</v>
      </c>
      <c r="D33" s="85">
        <v>667.04</v>
      </c>
      <c r="E33" s="85">
        <v>1026.28</v>
      </c>
      <c r="F33" s="85">
        <v>1093.23</v>
      </c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</row>
    <row r="34" spans="1:19" s="11" customFormat="1" ht="12.95" customHeight="1">
      <c r="A34" s="1562" t="s">
        <v>76</v>
      </c>
      <c r="B34" s="85">
        <v>1109.3399999999999</v>
      </c>
      <c r="C34" s="85">
        <v>860.89</v>
      </c>
      <c r="D34" s="85">
        <v>873.08</v>
      </c>
      <c r="E34" s="85">
        <v>824.03</v>
      </c>
      <c r="F34" s="85">
        <v>818.61</v>
      </c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</row>
    <row r="35" spans="1:19" s="11" customFormat="1" ht="12.95" customHeight="1">
      <c r="A35" s="1562" t="s">
        <v>146</v>
      </c>
      <c r="B35" s="85">
        <v>915.38</v>
      </c>
      <c r="C35" s="85">
        <v>805.53</v>
      </c>
      <c r="D35" s="85">
        <v>744.25</v>
      </c>
      <c r="E35" s="85">
        <v>723.37</v>
      </c>
      <c r="F35" s="85">
        <v>823.07</v>
      </c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</row>
    <row r="36" spans="1:19" s="11" customFormat="1" ht="12.95" customHeight="1">
      <c r="A36" s="6"/>
      <c r="B36" s="84"/>
      <c r="C36" s="85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</row>
    <row r="37" spans="1:19" s="11" customFormat="1" ht="12.95" customHeight="1">
      <c r="A37" s="1556"/>
      <c r="C37" s="85"/>
    </row>
    <row r="38" spans="1:19" s="11" customFormat="1" ht="12.95" customHeight="1">
      <c r="A38" s="72" t="s">
        <v>21</v>
      </c>
      <c r="B38" s="84">
        <v>1203.98</v>
      </c>
      <c r="C38" s="84">
        <v>904.86</v>
      </c>
      <c r="D38" s="84">
        <v>840.34</v>
      </c>
      <c r="E38" s="84">
        <v>839.18</v>
      </c>
      <c r="F38" s="84">
        <v>867.48</v>
      </c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</row>
    <row r="39" spans="1:19" s="11" customFormat="1" ht="12.95" customHeight="1">
      <c r="A39" s="72"/>
      <c r="C39" s="85"/>
    </row>
    <row r="40" spans="1:19" s="11" customFormat="1" ht="12.95" customHeight="1">
      <c r="A40" s="73" t="s">
        <v>322</v>
      </c>
      <c r="B40" s="85">
        <v>1119.73</v>
      </c>
      <c r="C40" s="85">
        <v>934.07</v>
      </c>
      <c r="D40" s="85">
        <v>826.87</v>
      </c>
      <c r="E40" s="85">
        <v>815.98</v>
      </c>
      <c r="F40" s="85">
        <v>842.95</v>
      </c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</row>
    <row r="41" spans="1:19" s="11" customFormat="1" ht="12.95" customHeight="1">
      <c r="A41" s="1563" t="s">
        <v>323</v>
      </c>
      <c r="B41" s="85">
        <v>1079.07</v>
      </c>
      <c r="C41" s="85">
        <v>865.16</v>
      </c>
      <c r="D41" s="85">
        <v>730.04</v>
      </c>
      <c r="E41" s="85">
        <v>805.21</v>
      </c>
      <c r="F41" s="85">
        <v>870.86</v>
      </c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</row>
    <row r="42" spans="1:19" s="11" customFormat="1" ht="12.95" customHeight="1">
      <c r="A42" s="73" t="s">
        <v>83</v>
      </c>
      <c r="B42" s="85">
        <v>1309.9100000000001</v>
      </c>
      <c r="C42" s="85">
        <v>998.81</v>
      </c>
      <c r="D42" s="85">
        <v>846.51</v>
      </c>
      <c r="E42" s="85">
        <v>948.58</v>
      </c>
      <c r="F42" s="85">
        <v>936.13</v>
      </c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</row>
    <row r="43" spans="1:19" s="11" customFormat="1" ht="12.95" customHeight="1">
      <c r="A43" s="73" t="s">
        <v>84</v>
      </c>
      <c r="B43" s="85">
        <v>1286.03</v>
      </c>
      <c r="C43" s="85">
        <v>959.68</v>
      </c>
      <c r="D43" s="85">
        <v>863.02</v>
      </c>
      <c r="E43" s="85">
        <v>901.94</v>
      </c>
      <c r="F43" s="85">
        <v>879.05</v>
      </c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</row>
    <row r="44" spans="1:19" s="11" customFormat="1" ht="12.95" customHeight="1">
      <c r="A44" s="73" t="s">
        <v>85</v>
      </c>
      <c r="B44" s="85">
        <v>1184.94</v>
      </c>
      <c r="C44" s="85">
        <v>959.68</v>
      </c>
      <c r="D44" s="85">
        <v>747.53</v>
      </c>
      <c r="E44" s="85">
        <v>818.8</v>
      </c>
      <c r="F44" s="85">
        <v>839.72</v>
      </c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</row>
    <row r="45" spans="1:19" s="11" customFormat="1" ht="12.95" customHeight="1">
      <c r="A45" s="73" t="s">
        <v>87</v>
      </c>
      <c r="B45" s="85">
        <v>1067.01</v>
      </c>
      <c r="C45" s="85">
        <v>785.07</v>
      </c>
      <c r="D45" s="85">
        <v>906.94</v>
      </c>
      <c r="E45" s="85">
        <v>873.12</v>
      </c>
      <c r="F45" s="85">
        <v>854.06</v>
      </c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</row>
    <row r="46" spans="1:19" s="11" customFormat="1" ht="12.95" customHeight="1">
      <c r="A46" s="73" t="s">
        <v>88</v>
      </c>
      <c r="B46" s="85">
        <v>1372.03</v>
      </c>
      <c r="C46" s="85">
        <v>998.85</v>
      </c>
      <c r="D46" s="85">
        <v>1005.8</v>
      </c>
      <c r="E46" s="85">
        <v>767.71</v>
      </c>
      <c r="F46" s="85">
        <v>916.31</v>
      </c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</row>
    <row r="47" spans="1:19" s="11" customFormat="1" ht="12.95" customHeight="1">
      <c r="A47" s="6"/>
      <c r="C47" s="85"/>
    </row>
    <row r="48" spans="1:19" s="11" customFormat="1" ht="12.95" customHeight="1">
      <c r="A48" s="72" t="s">
        <v>2</v>
      </c>
      <c r="B48" s="84">
        <v>1202.9000000000001</v>
      </c>
      <c r="C48" s="84">
        <v>813.15</v>
      </c>
      <c r="D48" s="84">
        <v>866.62</v>
      </c>
      <c r="E48" s="84">
        <v>892.31</v>
      </c>
      <c r="F48" s="84">
        <v>959.13</v>
      </c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</row>
    <row r="49" spans="1:18" s="11" customFormat="1" ht="12.95" customHeight="1">
      <c r="A49" s="72"/>
      <c r="C49" s="85"/>
    </row>
    <row r="50" spans="1:18" s="11" customFormat="1" ht="12.95" customHeight="1">
      <c r="A50" s="73" t="s">
        <v>326</v>
      </c>
      <c r="B50" s="85">
        <v>1685.76</v>
      </c>
      <c r="C50" s="85">
        <v>681.95</v>
      </c>
      <c r="D50" s="85">
        <v>907.66</v>
      </c>
      <c r="E50" s="85">
        <v>1073.45</v>
      </c>
      <c r="F50" s="85">
        <v>1087.07</v>
      </c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</row>
    <row r="51" spans="1:18" s="11" customFormat="1" ht="12.95" customHeight="1">
      <c r="A51" s="61" t="s">
        <v>382</v>
      </c>
      <c r="B51" s="85">
        <v>1084.3900000000001</v>
      </c>
      <c r="C51" s="85">
        <v>891.69</v>
      </c>
      <c r="D51" s="85">
        <v>1011.73</v>
      </c>
      <c r="E51" s="85">
        <v>938.08</v>
      </c>
      <c r="F51" s="85">
        <v>1128.55</v>
      </c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</row>
    <row r="52" spans="1:18" s="11" customFormat="1" ht="12.95" customHeight="1">
      <c r="A52" s="61" t="s">
        <v>383</v>
      </c>
      <c r="B52" s="85">
        <v>1199.51</v>
      </c>
      <c r="C52" s="85">
        <v>813.21</v>
      </c>
      <c r="D52" s="85">
        <v>799.91</v>
      </c>
      <c r="E52" s="85">
        <v>892.39</v>
      </c>
      <c r="F52" s="85">
        <v>943.99</v>
      </c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</row>
    <row r="53" spans="1:18" s="11" customFormat="1" ht="12.95" customHeight="1">
      <c r="A53" s="73" t="s">
        <v>92</v>
      </c>
      <c r="B53" s="85">
        <v>1197.24</v>
      </c>
      <c r="C53" s="85">
        <v>872.64</v>
      </c>
      <c r="D53" s="85">
        <v>881.57</v>
      </c>
      <c r="E53" s="85">
        <v>842.42</v>
      </c>
      <c r="F53" s="85">
        <v>928.34</v>
      </c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</row>
    <row r="54" spans="1:18" s="11" customFormat="1" ht="12.95" customHeight="1">
      <c r="A54" s="73" t="s">
        <v>93</v>
      </c>
      <c r="B54" s="85">
        <v>1263.48</v>
      </c>
      <c r="C54" s="85">
        <v>742.61</v>
      </c>
      <c r="D54" s="85">
        <v>858.48</v>
      </c>
      <c r="E54" s="85">
        <v>912.18</v>
      </c>
      <c r="F54" s="85">
        <v>944.12</v>
      </c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</row>
    <row r="55" spans="1:18" s="11" customFormat="1" ht="12.95" customHeight="1">
      <c r="A55" s="73" t="s">
        <v>94</v>
      </c>
      <c r="B55" s="85">
        <v>1103.07</v>
      </c>
      <c r="C55" s="85">
        <v>913.7</v>
      </c>
      <c r="D55" s="85">
        <v>842.24</v>
      </c>
      <c r="E55" s="85">
        <v>780.19</v>
      </c>
      <c r="F55" s="85">
        <v>874.91</v>
      </c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</row>
    <row r="56" spans="1:18" s="11" customFormat="1" ht="12.95" customHeight="1">
      <c r="A56" s="73"/>
      <c r="B56" s="84"/>
      <c r="D56" s="84"/>
    </row>
    <row r="57" spans="1:18" s="11" customFormat="1" ht="12.95" customHeight="1">
      <c r="A57" s="73"/>
    </row>
    <row r="58" spans="1:18" s="11" customFormat="1" ht="18" customHeight="1">
      <c r="A58" s="1564" t="s">
        <v>1208</v>
      </c>
    </row>
    <row r="59" spans="1:18" s="11" customFormat="1" ht="18" customHeight="1">
      <c r="A59" s="1565" t="s">
        <v>384</v>
      </c>
    </row>
    <row r="60" spans="1:18" s="11" customFormat="1" ht="18" customHeight="1">
      <c r="A60" s="1552"/>
      <c r="B60" s="41">
        <v>2021</v>
      </c>
      <c r="C60" s="41">
        <v>2022</v>
      </c>
      <c r="D60" s="41">
        <v>2023</v>
      </c>
      <c r="E60" s="41">
        <v>2024</v>
      </c>
      <c r="F60" s="41">
        <v>2025</v>
      </c>
      <c r="G60" s="1553"/>
      <c r="H60" s="1553"/>
      <c r="I60" s="1553"/>
      <c r="J60" s="1553"/>
      <c r="K60" s="1553"/>
      <c r="L60" s="1553"/>
      <c r="M60" s="1553"/>
      <c r="N60" s="1553"/>
      <c r="O60" s="1553"/>
      <c r="P60" s="1553"/>
      <c r="Q60" s="1553"/>
      <c r="R60" s="1553"/>
    </row>
    <row r="61" spans="1:18" s="11" customFormat="1" ht="18" customHeight="1">
      <c r="A61" s="1566"/>
    </row>
    <row r="62" spans="1:18" s="11" customFormat="1" ht="12.95" customHeight="1">
      <c r="A62" s="72" t="s">
        <v>95</v>
      </c>
      <c r="B62" s="84">
        <v>961.5</v>
      </c>
      <c r="C62" s="84">
        <v>806.72</v>
      </c>
      <c r="D62" s="84">
        <v>794.21</v>
      </c>
      <c r="E62" s="84">
        <v>752.61</v>
      </c>
      <c r="F62" s="84">
        <v>813.89</v>
      </c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</row>
    <row r="63" spans="1:18" s="11" customFormat="1" ht="12.95" customHeight="1">
      <c r="A63" s="72"/>
      <c r="C63" s="85"/>
    </row>
    <row r="64" spans="1:18" s="11" customFormat="1" ht="12.95" customHeight="1">
      <c r="A64" s="73" t="s">
        <v>96</v>
      </c>
      <c r="B64" s="85">
        <v>1034.6500000000001</v>
      </c>
      <c r="C64" s="85">
        <v>772.99</v>
      </c>
      <c r="D64" s="85">
        <v>773.36</v>
      </c>
      <c r="E64" s="85">
        <v>783.49</v>
      </c>
      <c r="F64" s="85">
        <v>721.11</v>
      </c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</row>
    <row r="65" spans="1:18" s="11" customFormat="1" ht="12.95" customHeight="1">
      <c r="A65" s="73" t="s">
        <v>97</v>
      </c>
      <c r="B65" s="85">
        <v>1032.58</v>
      </c>
      <c r="C65" s="85">
        <v>824.17</v>
      </c>
      <c r="D65" s="85">
        <v>763.96</v>
      </c>
      <c r="E65" s="85">
        <v>743.1</v>
      </c>
      <c r="F65" s="85">
        <v>882.07</v>
      </c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</row>
    <row r="66" spans="1:18" s="11" customFormat="1" ht="12.95" customHeight="1">
      <c r="A66" s="73" t="s">
        <v>101</v>
      </c>
      <c r="B66" s="85">
        <v>887.46</v>
      </c>
      <c r="C66" s="85">
        <v>755.69</v>
      </c>
      <c r="D66" s="85">
        <v>757.18</v>
      </c>
      <c r="E66" s="85">
        <v>714.1</v>
      </c>
      <c r="F66" s="85">
        <v>758.59</v>
      </c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</row>
    <row r="67" spans="1:18" s="11" customFormat="1" ht="12.95" customHeight="1">
      <c r="A67" s="73" t="s">
        <v>98</v>
      </c>
      <c r="B67" s="85">
        <v>984.55</v>
      </c>
      <c r="C67" s="85">
        <v>861.11</v>
      </c>
      <c r="D67" s="85">
        <v>769.67</v>
      </c>
      <c r="E67" s="85">
        <v>740.41</v>
      </c>
      <c r="F67" s="85">
        <v>761.99</v>
      </c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</row>
    <row r="68" spans="1:18" s="11" customFormat="1" ht="12.95" customHeight="1">
      <c r="A68" s="73" t="s">
        <v>99</v>
      </c>
      <c r="B68" s="85">
        <v>968.31</v>
      </c>
      <c r="C68" s="85">
        <v>868.56</v>
      </c>
      <c r="D68" s="85">
        <v>823.26</v>
      </c>
      <c r="E68" s="85">
        <v>778.61</v>
      </c>
      <c r="F68" s="85">
        <v>878.31</v>
      </c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</row>
    <row r="69" spans="1:18" s="11" customFormat="1" ht="12.95" customHeight="1">
      <c r="A69" s="73" t="s">
        <v>103</v>
      </c>
      <c r="B69" s="85">
        <v>962.54</v>
      </c>
      <c r="C69" s="85">
        <v>757.91</v>
      </c>
      <c r="D69" s="85">
        <v>828.33</v>
      </c>
      <c r="E69" s="85">
        <v>770.77</v>
      </c>
      <c r="F69" s="85">
        <v>819.42</v>
      </c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</row>
    <row r="70" spans="1:18" s="11" customFormat="1" ht="12.95" customHeight="1">
      <c r="A70" s="73" t="s">
        <v>105</v>
      </c>
      <c r="B70" s="85">
        <v>932.25</v>
      </c>
      <c r="C70" s="85">
        <v>719.53</v>
      </c>
      <c r="D70" s="85">
        <v>743.9</v>
      </c>
      <c r="E70" s="85">
        <v>675.74</v>
      </c>
      <c r="F70" s="85">
        <v>763.55</v>
      </c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</row>
    <row r="71" spans="1:18" s="11" customFormat="1" ht="12.95" customHeight="1">
      <c r="A71" s="1562"/>
      <c r="C71" s="85"/>
    </row>
    <row r="72" spans="1:18" s="11" customFormat="1" ht="12.95" customHeight="1">
      <c r="A72" s="72" t="s">
        <v>4</v>
      </c>
      <c r="B72" s="84">
        <v>1078.97</v>
      </c>
      <c r="C72" s="84">
        <v>787.63</v>
      </c>
      <c r="D72" s="84">
        <v>849.84</v>
      </c>
      <c r="E72" s="84">
        <v>761.83</v>
      </c>
      <c r="F72" s="84">
        <v>852.76</v>
      </c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</row>
    <row r="73" spans="1:18" s="11" customFormat="1" ht="12.95" customHeight="1">
      <c r="A73" s="72"/>
      <c r="C73" s="85"/>
    </row>
    <row r="74" spans="1:18" s="11" customFormat="1" ht="12.95" customHeight="1">
      <c r="A74" s="73" t="s">
        <v>147</v>
      </c>
      <c r="B74" s="85">
        <v>1234.01</v>
      </c>
      <c r="C74" s="85">
        <v>1230.3499999999999</v>
      </c>
      <c r="D74" s="85">
        <v>959.77</v>
      </c>
      <c r="E74" s="85">
        <v>854.64</v>
      </c>
      <c r="F74" s="85">
        <v>1041.5999999999999</v>
      </c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</row>
    <row r="75" spans="1:18" s="11" customFormat="1" ht="12.95" customHeight="1">
      <c r="A75" s="185" t="s">
        <v>108</v>
      </c>
      <c r="B75" s="85">
        <v>1206.77</v>
      </c>
      <c r="C75" s="85">
        <v>751.72</v>
      </c>
      <c r="D75" s="85">
        <v>863.25</v>
      </c>
      <c r="E75" s="85">
        <v>785.66</v>
      </c>
      <c r="F75" s="85">
        <v>884.54</v>
      </c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</row>
    <row r="76" spans="1:18" s="11" customFormat="1" ht="12.95" customHeight="1">
      <c r="A76" s="1109" t="s">
        <v>616</v>
      </c>
      <c r="B76" s="85">
        <v>860.64</v>
      </c>
      <c r="C76" s="85">
        <v>728.25</v>
      </c>
      <c r="D76" s="85">
        <v>828.72</v>
      </c>
      <c r="E76" s="85">
        <v>697.56</v>
      </c>
      <c r="F76" s="85">
        <v>829.21</v>
      </c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</row>
    <row r="77" spans="1:18" s="11" customFormat="1" ht="12.95" customHeight="1">
      <c r="A77" s="73" t="s">
        <v>148</v>
      </c>
      <c r="B77" s="85">
        <v>914.23</v>
      </c>
      <c r="C77" s="85">
        <v>716.07</v>
      </c>
      <c r="D77" s="85">
        <v>840.91</v>
      </c>
      <c r="E77" s="85">
        <v>668.76</v>
      </c>
      <c r="F77" s="85">
        <v>817.97</v>
      </c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</row>
    <row r="78" spans="1:18" s="11" customFormat="1" ht="12.95" customHeight="1">
      <c r="A78" s="73" t="s">
        <v>149</v>
      </c>
      <c r="B78" s="85">
        <v>1236.33</v>
      </c>
      <c r="C78" s="85">
        <v>670.25</v>
      </c>
      <c r="D78" s="85">
        <v>806.19</v>
      </c>
      <c r="E78" s="85">
        <v>800.54</v>
      </c>
      <c r="F78" s="85">
        <v>797.88</v>
      </c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</row>
    <row r="79" spans="1:18" s="11" customFormat="1" ht="12.95" customHeight="1">
      <c r="A79" s="73"/>
      <c r="C79" s="85"/>
    </row>
    <row r="80" spans="1:18" s="11" customFormat="1" ht="12.95" customHeight="1">
      <c r="A80" s="72" t="s">
        <v>5</v>
      </c>
      <c r="B80" s="84">
        <v>1114.46</v>
      </c>
      <c r="C80" s="84">
        <v>820.64</v>
      </c>
      <c r="D80" s="84">
        <v>882.18</v>
      </c>
      <c r="E80" s="84">
        <v>834.44</v>
      </c>
      <c r="F80" s="84">
        <v>857.29</v>
      </c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</row>
    <row r="81" spans="1:18" s="11" customFormat="1" ht="12.95" customHeight="1">
      <c r="A81" s="72"/>
      <c r="C81" s="85"/>
    </row>
    <row r="82" spans="1:18" s="11" customFormat="1" ht="12.95" customHeight="1">
      <c r="A82" s="1562" t="s">
        <v>150</v>
      </c>
      <c r="B82" s="85">
        <v>1267.74</v>
      </c>
      <c r="C82" s="85">
        <v>963.88</v>
      </c>
      <c r="D82" s="85">
        <v>859.02</v>
      </c>
      <c r="E82" s="85">
        <v>815.59</v>
      </c>
      <c r="F82" s="85">
        <v>834.23</v>
      </c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</row>
    <row r="83" spans="1:18" s="11" customFormat="1" ht="12.95" customHeight="1">
      <c r="A83" s="73" t="s">
        <v>151</v>
      </c>
      <c r="B83" s="85">
        <v>852.43</v>
      </c>
      <c r="C83" s="85">
        <v>758.47</v>
      </c>
      <c r="D83" s="85">
        <v>780.91</v>
      </c>
      <c r="E83" s="85">
        <v>584.05999999999995</v>
      </c>
      <c r="F83" s="85">
        <v>642.84</v>
      </c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</row>
    <row r="84" spans="1:18" s="11" customFormat="1" ht="12.95" customHeight="1">
      <c r="A84" s="73" t="s">
        <v>113</v>
      </c>
      <c r="B84" s="85">
        <v>1247.75</v>
      </c>
      <c r="C84" s="85">
        <v>902.94</v>
      </c>
      <c r="D84" s="85">
        <v>938.36</v>
      </c>
      <c r="E84" s="85">
        <v>861.17</v>
      </c>
      <c r="F84" s="85">
        <v>1054.6099999999999</v>
      </c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</row>
    <row r="85" spans="1:18" s="11" customFormat="1" ht="12.95" customHeight="1">
      <c r="A85" s="73" t="s">
        <v>152</v>
      </c>
      <c r="B85" s="85">
        <v>1429.22</v>
      </c>
      <c r="C85" s="85">
        <v>907.47</v>
      </c>
      <c r="D85" s="85">
        <v>1051.77</v>
      </c>
      <c r="E85" s="85">
        <v>1066.28</v>
      </c>
      <c r="F85" s="85">
        <v>994.78</v>
      </c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</row>
    <row r="86" spans="1:18" s="11" customFormat="1" ht="12.95" customHeight="1">
      <c r="A86" s="73" t="s">
        <v>153</v>
      </c>
      <c r="B86" s="85">
        <v>1143.43</v>
      </c>
      <c r="C86" s="85">
        <v>778.29</v>
      </c>
      <c r="D86" s="85">
        <v>977.64</v>
      </c>
      <c r="E86" s="85">
        <v>905.96</v>
      </c>
      <c r="F86" s="85">
        <v>884.5</v>
      </c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</row>
    <row r="87" spans="1:18" s="11" customFormat="1" ht="12.95" customHeight="1">
      <c r="A87" s="73" t="s">
        <v>118</v>
      </c>
      <c r="B87" s="85">
        <v>1214.92</v>
      </c>
      <c r="C87" s="85">
        <v>1009.1</v>
      </c>
      <c r="D87" s="85">
        <v>958.33</v>
      </c>
      <c r="E87" s="85">
        <v>1057.04</v>
      </c>
      <c r="F87" s="85">
        <v>1055.69</v>
      </c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</row>
    <row r="88" spans="1:18" s="11" customFormat="1" ht="12.95" customHeight="1">
      <c r="A88" s="73" t="s">
        <v>155</v>
      </c>
      <c r="B88" s="85">
        <v>1038.7</v>
      </c>
      <c r="C88" s="85">
        <v>747.37</v>
      </c>
      <c r="D88" s="85">
        <v>801.45</v>
      </c>
      <c r="E88" s="85">
        <v>785.7</v>
      </c>
      <c r="F88" s="85">
        <v>776.49</v>
      </c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</row>
    <row r="89" spans="1:18" s="11" customFormat="1" ht="12.95" customHeight="1">
      <c r="A89" s="73" t="s">
        <v>121</v>
      </c>
      <c r="B89" s="85">
        <v>1206.67</v>
      </c>
      <c r="C89" s="85">
        <v>652.67999999999995</v>
      </c>
      <c r="D89" s="85">
        <v>884.06</v>
      </c>
      <c r="E89" s="85">
        <v>869.92</v>
      </c>
      <c r="F89" s="85">
        <v>857.69</v>
      </c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</row>
    <row r="90" spans="1:18" s="11" customFormat="1" ht="12.95" customHeight="1">
      <c r="A90" s="76" t="s">
        <v>122</v>
      </c>
      <c r="B90" s="85">
        <v>1247.73</v>
      </c>
      <c r="C90" s="85">
        <v>880.13</v>
      </c>
      <c r="D90" s="85">
        <v>951.66</v>
      </c>
      <c r="E90" s="85">
        <v>874.4</v>
      </c>
      <c r="F90" s="85">
        <v>963.54</v>
      </c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</row>
    <row r="91" spans="1:18" s="11" customFormat="1" ht="12.95" customHeight="1">
      <c r="A91" s="1562"/>
      <c r="C91" s="85"/>
    </row>
    <row r="92" spans="1:18" s="11" customFormat="1" ht="12.95" customHeight="1">
      <c r="A92" s="1567" t="s">
        <v>156</v>
      </c>
      <c r="B92" s="84">
        <v>844.72</v>
      </c>
      <c r="C92" s="84">
        <v>752.06</v>
      </c>
      <c r="D92" s="84">
        <v>673.98</v>
      </c>
      <c r="E92" s="84">
        <v>704.76</v>
      </c>
      <c r="F92" s="84">
        <v>671.78</v>
      </c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</row>
    <row r="93" spans="1:18" s="11" customFormat="1" ht="12.95" customHeight="1">
      <c r="A93" s="186"/>
      <c r="C93" s="85"/>
    </row>
    <row r="94" spans="1:18" s="11" customFormat="1" ht="12.95" customHeight="1">
      <c r="A94" s="1568" t="s">
        <v>333</v>
      </c>
      <c r="B94" s="84">
        <v>1098.75</v>
      </c>
      <c r="C94" s="84">
        <v>917.63</v>
      </c>
      <c r="D94" s="84">
        <v>855.71</v>
      </c>
      <c r="E94" s="84">
        <v>1655.15</v>
      </c>
      <c r="F94" s="84">
        <v>1558.35</v>
      </c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</row>
    <row r="95" spans="1:18" s="11" customFormat="1" ht="12.95" customHeight="1">
      <c r="A95" s="1569"/>
      <c r="B95" s="1570"/>
      <c r="C95" s="26"/>
      <c r="D95" s="1570"/>
      <c r="E95" s="26"/>
      <c r="F95" s="26"/>
    </row>
    <row r="96" spans="1:18" s="11" customFormat="1" ht="12.95" customHeight="1">
      <c r="A96" s="1556"/>
    </row>
    <row r="97" spans="1:18" customFormat="1" ht="13.5">
      <c r="A97" s="1717"/>
      <c r="B97" s="1717"/>
      <c r="C97" s="1717"/>
      <c r="D97" s="1717"/>
      <c r="E97" s="1717"/>
      <c r="F97" s="1717"/>
      <c r="G97" s="489"/>
      <c r="H97" s="489"/>
      <c r="I97" s="489"/>
      <c r="J97" s="489"/>
      <c r="K97" s="489"/>
      <c r="L97" s="489"/>
      <c r="M97" s="489"/>
      <c r="N97" s="489"/>
      <c r="O97" s="489"/>
      <c r="P97" s="489"/>
      <c r="Q97" s="489"/>
      <c r="R97" s="489"/>
    </row>
    <row r="98" spans="1:18" s="11" customFormat="1" ht="12.95" customHeight="1">
      <c r="A98" s="187"/>
    </row>
    <row r="99" spans="1:18" s="11" customFormat="1" ht="12.95" customHeight="1">
      <c r="A99" s="187"/>
    </row>
    <row r="100" spans="1:18" s="11" customFormat="1" ht="12.95" customHeight="1">
      <c r="A100" s="1571"/>
    </row>
    <row r="101" spans="1:18" s="11" customFormat="1" ht="12.95" customHeight="1">
      <c r="A101" s="6"/>
    </row>
    <row r="102" spans="1:18" s="11" customFormat="1" ht="12.95" customHeight="1">
      <c r="A102" s="6"/>
    </row>
    <row r="103" spans="1:18" s="11" customFormat="1" ht="12.95" customHeight="1">
      <c r="A103" s="6"/>
    </row>
    <row r="104" spans="1:18" s="11" customFormat="1" ht="12.95" customHeight="1">
      <c r="A104" s="6"/>
    </row>
    <row r="105" spans="1:18" s="11" customFormat="1" ht="12.95" customHeight="1">
      <c r="A105" s="6"/>
    </row>
    <row r="106" spans="1:18" ht="12.95" customHeight="1">
      <c r="A106" s="6"/>
    </row>
    <row r="107" spans="1:18" ht="12.95" customHeight="1">
      <c r="A107" s="6"/>
    </row>
    <row r="108" spans="1:18" ht="12.95" customHeight="1">
      <c r="A108" s="6"/>
    </row>
    <row r="109" spans="1:18" ht="12.95" customHeight="1">
      <c r="A109" s="6"/>
    </row>
    <row r="110" spans="1:18" ht="12.95" customHeight="1">
      <c r="A110" s="6"/>
    </row>
    <row r="111" spans="1:18" ht="12.95" customHeight="1">
      <c r="A111" s="6"/>
    </row>
    <row r="112" spans="1:18" ht="12.95" customHeight="1">
      <c r="A112" s="6"/>
    </row>
    <row r="113" spans="1:1" ht="12.95" customHeight="1">
      <c r="A113" s="6"/>
    </row>
    <row r="114" spans="1:1" ht="12.95" customHeight="1">
      <c r="A114" s="6"/>
    </row>
    <row r="115" spans="1:1" ht="12.95" customHeight="1">
      <c r="A115" s="6"/>
    </row>
    <row r="116" spans="1:1" ht="12.95" customHeight="1">
      <c r="A116" s="6"/>
    </row>
    <row r="117" spans="1:1" ht="12.95" customHeight="1">
      <c r="A117" s="6"/>
    </row>
    <row r="118" spans="1:1" ht="12.95" customHeight="1">
      <c r="A118" s="6"/>
    </row>
    <row r="119" spans="1:1" ht="12.95" customHeight="1"/>
    <row r="120" spans="1:1" ht="12.95" customHeight="1"/>
    <row r="121" spans="1:1" ht="12.95" customHeight="1"/>
    <row r="122" spans="1:1" ht="12.95" customHeight="1"/>
    <row r="123" spans="1:1" ht="12.95" customHeight="1"/>
    <row r="124" spans="1:1" ht="12.95" customHeight="1"/>
    <row r="125" spans="1:1" ht="12.95" customHeight="1"/>
    <row r="126" spans="1:1" ht="12.95" customHeight="1"/>
    <row r="127" spans="1:1" ht="12.95" customHeight="1"/>
    <row r="128" spans="1:1" ht="12.95" customHeight="1"/>
    <row r="129" s="13" customFormat="1" ht="12.95" customHeight="1"/>
    <row r="130" s="13" customFormat="1" ht="12.95" customHeight="1"/>
    <row r="131" s="13" customFormat="1" ht="12.95" customHeight="1"/>
    <row r="132" s="13" customFormat="1" ht="12.95" customHeight="1"/>
    <row r="133" s="13" customFormat="1" ht="12.95" customHeight="1"/>
  </sheetData>
  <mergeCells count="1">
    <mergeCell ref="A97:F97"/>
  </mergeCells>
  <hyperlinks>
    <hyperlink ref="A1" location="Содержание!A1" display="Вернуться в СОДЕРЖАНИЕ" xr:uid="{3427992E-09F0-47A3-95BE-0EA0E97B31E9}"/>
  </hyperlinks>
  <pageMargins left="0.78740157480314965" right="0.78740157480314965" top="0.78740157480314965" bottom="0.78740157480314965" header="0.51181102362204722" footer="0.62992125984251968"/>
  <pageSetup paperSize="9" firstPageNumber="188" orientation="portrait" useFirstPageNumber="1" r:id="rId1"/>
  <headerFooter alignWithMargins="0">
    <oddFooter>&amp;C&amp;"Times New Roman Cyr,обычный"&amp;9&amp;P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L52"/>
  <sheetViews>
    <sheetView topLeftCell="A28" zoomScale="110" zoomScaleNormal="110" workbookViewId="0">
      <selection activeCell="N56" sqref="N56"/>
    </sheetView>
  </sheetViews>
  <sheetFormatPr defaultColWidth="8.85546875" defaultRowHeight="12"/>
  <cols>
    <col min="1" max="1" width="21.140625" style="6" customWidth="1"/>
    <col min="2" max="6" width="6.5703125" style="6" customWidth="1"/>
    <col min="7" max="7" width="6.5703125" style="66" customWidth="1"/>
    <col min="8" max="12" width="6.5703125" style="6" customWidth="1"/>
    <col min="13" max="16384" width="8.85546875" style="6"/>
  </cols>
  <sheetData>
    <row r="1" spans="1:12" ht="25.5" customHeight="1">
      <c r="A1" s="1653" t="s">
        <v>1308</v>
      </c>
      <c r="B1" s="1653"/>
    </row>
    <row r="2" spans="1:12" ht="41.25" customHeight="1">
      <c r="A2" s="1645" t="s">
        <v>1036</v>
      </c>
      <c r="B2" s="1645"/>
      <c r="C2" s="1645"/>
      <c r="D2" s="1645"/>
      <c r="E2" s="1645"/>
      <c r="F2" s="1645"/>
      <c r="G2" s="1645"/>
      <c r="H2" s="1645"/>
      <c r="I2" s="1645"/>
      <c r="J2" s="1645"/>
      <c r="K2" s="1645"/>
    </row>
    <row r="3" spans="1:12" ht="10.5" customHeight="1">
      <c r="A3" s="1572"/>
      <c r="B3" s="1572"/>
      <c r="C3" s="1572"/>
      <c r="D3" s="1572"/>
      <c r="E3" s="1572"/>
      <c r="F3" s="1572"/>
      <c r="G3" s="1572"/>
      <c r="H3" s="1572"/>
      <c r="I3" s="1572"/>
      <c r="J3" s="1572"/>
      <c r="K3" s="1572"/>
    </row>
    <row r="4" spans="1:12" ht="18" customHeight="1">
      <c r="A4" s="594" t="s">
        <v>1212</v>
      </c>
    </row>
    <row r="5" spans="1:12" s="71" customFormat="1" ht="18" customHeight="1">
      <c r="A5" s="173" t="s">
        <v>813</v>
      </c>
      <c r="G5" s="1576"/>
      <c r="K5" s="173"/>
    </row>
    <row r="6" spans="1:12" ht="18" customHeight="1">
      <c r="B6" s="1712" t="s">
        <v>814</v>
      </c>
      <c r="C6" s="1712"/>
      <c r="D6" s="1712"/>
      <c r="E6" s="1712"/>
      <c r="F6" s="1712"/>
      <c r="G6" s="1712" t="s">
        <v>815</v>
      </c>
      <c r="H6" s="1712"/>
      <c r="I6" s="1712"/>
      <c r="J6" s="1712"/>
      <c r="K6" s="1712"/>
      <c r="L6" s="181"/>
    </row>
    <row r="7" spans="1:12" ht="18" customHeight="1">
      <c r="A7" s="303"/>
      <c r="B7" s="303">
        <v>2021</v>
      </c>
      <c r="C7" s="303">
        <v>2022</v>
      </c>
      <c r="D7" s="303">
        <v>2023</v>
      </c>
      <c r="E7" s="96" t="s">
        <v>1265</v>
      </c>
      <c r="F7" s="96" t="s">
        <v>1366</v>
      </c>
      <c r="G7" s="303">
        <v>2021</v>
      </c>
      <c r="H7" s="303">
        <v>2022</v>
      </c>
      <c r="I7" s="303">
        <v>2023</v>
      </c>
      <c r="J7" s="96" t="s">
        <v>1265</v>
      </c>
      <c r="K7" s="96" t="s">
        <v>1366</v>
      </c>
      <c r="L7" s="501"/>
    </row>
    <row r="8" spans="1:12" ht="12.95" customHeight="1">
      <c r="E8" s="99"/>
      <c r="F8" s="99"/>
      <c r="G8" s="1577"/>
      <c r="H8" s="99"/>
    </row>
    <row r="9" spans="1:12" s="149" customFormat="1" ht="12.95" customHeight="1">
      <c r="A9" s="1760" t="s">
        <v>20</v>
      </c>
      <c r="B9" s="1760"/>
      <c r="C9" s="1760"/>
      <c r="D9" s="1760"/>
      <c r="E9" s="1760"/>
      <c r="F9" s="1760"/>
      <c r="G9" s="1760"/>
      <c r="H9" s="1760"/>
      <c r="I9" s="1760"/>
      <c r="J9" s="1760"/>
      <c r="K9" s="1760"/>
      <c r="L9" s="499"/>
    </row>
    <row r="10" spans="1:12" s="149" customFormat="1" ht="12.95" customHeight="1">
      <c r="E10" s="227"/>
      <c r="F10" s="227"/>
      <c r="G10" s="223"/>
      <c r="H10" s="1578"/>
    </row>
    <row r="11" spans="1:12" s="149" customFormat="1" ht="12.95" customHeight="1">
      <c r="A11" s="89" t="s">
        <v>0</v>
      </c>
      <c r="B11" s="16">
        <v>50747</v>
      </c>
      <c r="C11" s="17">
        <v>48232</v>
      </c>
      <c r="D11" s="17">
        <v>45495</v>
      </c>
      <c r="E11" s="17">
        <v>45033</v>
      </c>
      <c r="F11" s="17">
        <v>43340</v>
      </c>
      <c r="G11" s="16">
        <v>12037</v>
      </c>
      <c r="H11" s="16">
        <v>12187</v>
      </c>
      <c r="I11" s="16">
        <v>12552</v>
      </c>
      <c r="J11" s="17">
        <v>13042</v>
      </c>
      <c r="K11" s="17">
        <v>14210</v>
      </c>
      <c r="L11" s="1579"/>
    </row>
    <row r="12" spans="1:12" s="149" customFormat="1" ht="12.95" customHeight="1">
      <c r="A12" s="89"/>
      <c r="B12" s="172"/>
      <c r="C12" s="172"/>
      <c r="D12" s="172"/>
      <c r="E12" s="172"/>
      <c r="F12" s="172"/>
      <c r="G12" s="172"/>
      <c r="H12" s="172"/>
      <c r="I12" s="16"/>
      <c r="J12" s="172"/>
      <c r="K12" s="172"/>
    </row>
    <row r="13" spans="1:12" s="149" customFormat="1" ht="12.95" customHeight="1">
      <c r="A13" s="88" t="s">
        <v>1</v>
      </c>
      <c r="B13" s="19">
        <v>4370</v>
      </c>
      <c r="C13" s="18">
        <v>4850</v>
      </c>
      <c r="D13" s="18">
        <v>4398</v>
      </c>
      <c r="E13" s="18">
        <v>3977</v>
      </c>
      <c r="F13" s="18">
        <v>3828</v>
      </c>
      <c r="G13" s="19">
        <v>825</v>
      </c>
      <c r="H13" s="19">
        <v>910</v>
      </c>
      <c r="I13" s="19">
        <v>823</v>
      </c>
      <c r="J13" s="18">
        <v>886</v>
      </c>
      <c r="K13" s="18">
        <v>896</v>
      </c>
      <c r="L13" s="289"/>
    </row>
    <row r="14" spans="1:12" s="149" customFormat="1" ht="12.95" customHeight="1">
      <c r="A14" s="6" t="s">
        <v>12</v>
      </c>
      <c r="B14" s="19">
        <v>9263</v>
      </c>
      <c r="C14" s="18">
        <v>9403</v>
      </c>
      <c r="D14" s="18">
        <v>9199</v>
      </c>
      <c r="E14" s="18">
        <v>9024</v>
      </c>
      <c r="F14" s="18">
        <v>8603</v>
      </c>
      <c r="G14" s="19">
        <v>1929</v>
      </c>
      <c r="H14" s="19">
        <v>2037</v>
      </c>
      <c r="I14" s="19">
        <v>2086</v>
      </c>
      <c r="J14" s="18">
        <v>2234</v>
      </c>
      <c r="K14" s="18">
        <v>2479</v>
      </c>
      <c r="L14" s="214"/>
    </row>
    <row r="15" spans="1:12" s="149" customFormat="1" ht="12.95" customHeight="1">
      <c r="A15" s="6" t="s">
        <v>21</v>
      </c>
      <c r="B15" s="19">
        <v>3538</v>
      </c>
      <c r="C15" s="18">
        <v>3848</v>
      </c>
      <c r="D15" s="18">
        <v>3721</v>
      </c>
      <c r="E15" s="18">
        <v>3650</v>
      </c>
      <c r="F15" s="18">
        <v>3545</v>
      </c>
      <c r="G15" s="19">
        <v>1041</v>
      </c>
      <c r="H15" s="19">
        <v>1258</v>
      </c>
      <c r="I15" s="19">
        <v>1203</v>
      </c>
      <c r="J15" s="18">
        <v>1243</v>
      </c>
      <c r="K15" s="18">
        <v>1534</v>
      </c>
      <c r="L15" s="289"/>
    </row>
    <row r="16" spans="1:12" s="149" customFormat="1" ht="12.95" customHeight="1">
      <c r="A16" s="88" t="s">
        <v>2</v>
      </c>
      <c r="B16" s="19">
        <v>1722</v>
      </c>
      <c r="C16" s="18">
        <v>2523</v>
      </c>
      <c r="D16" s="18">
        <v>2334</v>
      </c>
      <c r="E16" s="18">
        <v>2394</v>
      </c>
      <c r="F16" s="18">
        <v>2331</v>
      </c>
      <c r="G16" s="19">
        <v>487</v>
      </c>
      <c r="H16" s="19">
        <v>628</v>
      </c>
      <c r="I16" s="19">
        <v>714</v>
      </c>
      <c r="J16" s="18">
        <v>731</v>
      </c>
      <c r="K16" s="18">
        <v>834</v>
      </c>
      <c r="L16" s="289"/>
    </row>
    <row r="17" spans="1:12" s="149" customFormat="1" ht="12.95" customHeight="1">
      <c r="A17" s="88" t="s">
        <v>3</v>
      </c>
      <c r="B17" s="19">
        <v>9980</v>
      </c>
      <c r="C17" s="18">
        <v>10924</v>
      </c>
      <c r="D17" s="18">
        <v>10097</v>
      </c>
      <c r="E17" s="18">
        <v>9514</v>
      </c>
      <c r="F17" s="18">
        <v>8947</v>
      </c>
      <c r="G17" s="19">
        <v>1922</v>
      </c>
      <c r="H17" s="19">
        <v>2064</v>
      </c>
      <c r="I17" s="19">
        <v>2162</v>
      </c>
      <c r="J17" s="18">
        <v>2090</v>
      </c>
      <c r="K17" s="18">
        <v>2273</v>
      </c>
      <c r="L17" s="289"/>
    </row>
    <row r="18" spans="1:12" s="149" customFormat="1" ht="12.95" customHeight="1">
      <c r="A18" s="88" t="s">
        <v>4</v>
      </c>
      <c r="B18" s="19">
        <v>1729</v>
      </c>
      <c r="C18" s="18">
        <v>2121</v>
      </c>
      <c r="D18" s="18">
        <v>2003</v>
      </c>
      <c r="E18" s="18">
        <v>1912</v>
      </c>
      <c r="F18" s="18">
        <v>1964</v>
      </c>
      <c r="G18" s="19">
        <v>441</v>
      </c>
      <c r="H18" s="19">
        <v>519</v>
      </c>
      <c r="I18" s="19">
        <v>556</v>
      </c>
      <c r="J18" s="18">
        <v>543</v>
      </c>
      <c r="K18" s="18">
        <v>633</v>
      </c>
      <c r="L18" s="289"/>
    </row>
    <row r="19" spans="1:12" s="149" customFormat="1" ht="12.95" customHeight="1">
      <c r="A19" s="88" t="s">
        <v>5</v>
      </c>
      <c r="B19" s="19">
        <v>6498</v>
      </c>
      <c r="C19" s="18">
        <v>7698</v>
      </c>
      <c r="D19" s="18">
        <v>6965</v>
      </c>
      <c r="E19" s="18">
        <v>6242</v>
      </c>
      <c r="F19" s="18">
        <v>5996</v>
      </c>
      <c r="G19" s="19">
        <v>2128</v>
      </c>
      <c r="H19" s="19">
        <v>2199</v>
      </c>
      <c r="I19" s="19">
        <v>2284</v>
      </c>
      <c r="J19" s="18">
        <v>2000</v>
      </c>
      <c r="K19" s="18">
        <v>2175</v>
      </c>
      <c r="L19" s="214"/>
    </row>
    <row r="20" spans="1:12" s="149" customFormat="1" ht="12.95" customHeight="1">
      <c r="A20" s="88" t="s">
        <v>156</v>
      </c>
      <c r="B20" s="19">
        <v>10852</v>
      </c>
      <c r="C20" s="18">
        <v>4854</v>
      </c>
      <c r="D20" s="18">
        <v>4851</v>
      </c>
      <c r="E20" s="18">
        <v>5718</v>
      </c>
      <c r="F20" s="18">
        <v>5619</v>
      </c>
      <c r="G20" s="19">
        <v>2659</v>
      </c>
      <c r="H20" s="19">
        <v>1999</v>
      </c>
      <c r="I20" s="19">
        <v>2113</v>
      </c>
      <c r="J20" s="18">
        <v>2563</v>
      </c>
      <c r="K20" s="18">
        <v>2557</v>
      </c>
      <c r="L20" s="289"/>
    </row>
    <row r="21" spans="1:12" s="149" customFormat="1" ht="12.95" customHeight="1">
      <c r="A21" s="88" t="s">
        <v>262</v>
      </c>
      <c r="B21" s="19">
        <v>2795</v>
      </c>
      <c r="C21" s="18">
        <v>2011</v>
      </c>
      <c r="D21" s="18">
        <v>1927</v>
      </c>
      <c r="E21" s="18">
        <v>2602</v>
      </c>
      <c r="F21" s="18">
        <v>2507</v>
      </c>
      <c r="G21" s="19">
        <v>605</v>
      </c>
      <c r="H21" s="19">
        <v>573</v>
      </c>
      <c r="I21" s="19">
        <v>611</v>
      </c>
      <c r="J21" s="18">
        <v>752</v>
      </c>
      <c r="K21" s="18">
        <v>829</v>
      </c>
      <c r="L21" s="290"/>
    </row>
    <row r="22" spans="1:12" s="149" customFormat="1" ht="12.95" customHeight="1">
      <c r="A22" s="88"/>
      <c r="B22" s="1580"/>
      <c r="C22" s="1580"/>
      <c r="D22" s="1580"/>
      <c r="E22" s="17"/>
      <c r="F22" s="17"/>
      <c r="G22" s="58"/>
      <c r="H22" s="1578"/>
    </row>
    <row r="23" spans="1:12" s="149" customFormat="1" ht="12.95" customHeight="1">
      <c r="A23" s="1760" t="s">
        <v>1050</v>
      </c>
      <c r="B23" s="1760"/>
      <c r="C23" s="1760"/>
      <c r="D23" s="1760"/>
      <c r="E23" s="1760"/>
      <c r="F23" s="1760"/>
      <c r="G23" s="1760"/>
      <c r="H23" s="1760"/>
      <c r="I23" s="1760"/>
      <c r="J23" s="1760"/>
      <c r="K23" s="1760"/>
      <c r="L23" s="499"/>
    </row>
    <row r="24" spans="1:12" s="149" customFormat="1" ht="12.95" customHeight="1">
      <c r="A24" s="88"/>
      <c r="B24" s="94"/>
      <c r="C24" s="94"/>
      <c r="D24" s="94"/>
      <c r="E24" s="95"/>
      <c r="F24" s="95"/>
      <c r="G24" s="199"/>
      <c r="H24" s="7"/>
    </row>
    <row r="25" spans="1:12" s="149" customFormat="1" ht="12.95" customHeight="1">
      <c r="A25" s="89" t="s">
        <v>0</v>
      </c>
      <c r="B25" s="16">
        <v>21142</v>
      </c>
      <c r="C25" s="16">
        <v>13862</v>
      </c>
      <c r="D25" s="16">
        <v>13054</v>
      </c>
      <c r="E25" s="16">
        <v>16073</v>
      </c>
      <c r="F25" s="16">
        <v>15722</v>
      </c>
      <c r="G25" s="16">
        <v>6901</v>
      </c>
      <c r="H25" s="16">
        <v>4938</v>
      </c>
      <c r="I25" s="16">
        <v>5126</v>
      </c>
      <c r="J25" s="16">
        <v>6276</v>
      </c>
      <c r="K25" s="16">
        <v>6295</v>
      </c>
      <c r="L25" s="1579"/>
    </row>
    <row r="26" spans="1:12" s="149" customFormat="1" ht="12.95" customHeight="1">
      <c r="A26" s="89"/>
      <c r="B26" s="172"/>
      <c r="C26" s="172"/>
      <c r="D26" s="172"/>
      <c r="E26" s="172"/>
      <c r="F26" s="172"/>
      <c r="G26" s="172"/>
      <c r="H26" s="172"/>
      <c r="I26" s="172"/>
      <c r="J26" s="172"/>
      <c r="K26" s="172"/>
    </row>
    <row r="27" spans="1:12" s="149" customFormat="1" ht="12.95" customHeight="1">
      <c r="A27" s="88" t="s">
        <v>1</v>
      </c>
      <c r="B27" s="59">
        <v>1316</v>
      </c>
      <c r="C27" s="19">
        <v>1426</v>
      </c>
      <c r="D27" s="19">
        <v>1162</v>
      </c>
      <c r="E27" s="19">
        <v>1129</v>
      </c>
      <c r="F27" s="19">
        <v>979</v>
      </c>
      <c r="G27" s="59">
        <v>255</v>
      </c>
      <c r="H27" s="23">
        <v>333</v>
      </c>
      <c r="I27" s="19">
        <v>241</v>
      </c>
      <c r="J27" s="19">
        <v>362</v>
      </c>
      <c r="K27" s="19">
        <v>336</v>
      </c>
      <c r="L27" s="289"/>
    </row>
    <row r="28" spans="1:12" s="149" customFormat="1" ht="12.95" customHeight="1">
      <c r="A28" s="6" t="s">
        <v>12</v>
      </c>
      <c r="B28" s="59">
        <v>2097</v>
      </c>
      <c r="C28" s="19">
        <v>2036</v>
      </c>
      <c r="D28" s="19">
        <v>1908</v>
      </c>
      <c r="E28" s="19">
        <v>2756</v>
      </c>
      <c r="F28" s="19">
        <v>2645</v>
      </c>
      <c r="G28" s="59">
        <v>589</v>
      </c>
      <c r="H28" s="23">
        <v>661</v>
      </c>
      <c r="I28" s="19">
        <v>669</v>
      </c>
      <c r="J28" s="19">
        <v>849</v>
      </c>
      <c r="K28" s="19">
        <v>895</v>
      </c>
      <c r="L28" s="289"/>
    </row>
    <row r="29" spans="1:12" s="149" customFormat="1" ht="12.95" customHeight="1">
      <c r="A29" s="6" t="s">
        <v>21</v>
      </c>
      <c r="B29" s="59">
        <v>1141</v>
      </c>
      <c r="C29" s="19">
        <v>835</v>
      </c>
      <c r="D29" s="19">
        <v>829</v>
      </c>
      <c r="E29" s="19">
        <v>977</v>
      </c>
      <c r="F29" s="66">
        <v>937</v>
      </c>
      <c r="G29" s="59">
        <v>436</v>
      </c>
      <c r="H29" s="23">
        <v>413</v>
      </c>
      <c r="I29" s="19">
        <v>387</v>
      </c>
      <c r="J29" s="19">
        <v>447</v>
      </c>
      <c r="K29" s="19">
        <v>510</v>
      </c>
      <c r="L29" s="289"/>
    </row>
    <row r="30" spans="1:12" s="149" customFormat="1" ht="12.95" customHeight="1">
      <c r="A30" s="88" t="s">
        <v>2</v>
      </c>
      <c r="B30" s="59">
        <v>300</v>
      </c>
      <c r="C30" s="19">
        <v>396</v>
      </c>
      <c r="D30" s="19">
        <v>330</v>
      </c>
      <c r="E30" s="19">
        <v>353</v>
      </c>
      <c r="F30" s="19">
        <v>359</v>
      </c>
      <c r="G30" s="59">
        <v>123</v>
      </c>
      <c r="H30" s="23">
        <v>111</v>
      </c>
      <c r="I30" s="19">
        <v>131</v>
      </c>
      <c r="J30" s="19">
        <v>156</v>
      </c>
      <c r="K30" s="19">
        <v>166</v>
      </c>
      <c r="L30" s="289"/>
    </row>
    <row r="31" spans="1:12" s="149" customFormat="1" ht="12.95" customHeight="1">
      <c r="A31" s="88" t="s">
        <v>3</v>
      </c>
      <c r="B31" s="59">
        <v>1076</v>
      </c>
      <c r="C31" s="19">
        <v>766</v>
      </c>
      <c r="D31" s="19">
        <v>685</v>
      </c>
      <c r="E31" s="19">
        <v>1012</v>
      </c>
      <c r="F31" s="19">
        <v>1207</v>
      </c>
      <c r="G31" s="59">
        <v>1463</v>
      </c>
      <c r="H31" s="23">
        <v>252</v>
      </c>
      <c r="I31" s="19">
        <v>313</v>
      </c>
      <c r="J31" s="19">
        <v>411</v>
      </c>
      <c r="K31" s="19">
        <v>377</v>
      </c>
      <c r="L31" s="289"/>
    </row>
    <row r="32" spans="1:12" s="149" customFormat="1" ht="12.95" customHeight="1">
      <c r="A32" s="88" t="s">
        <v>4</v>
      </c>
      <c r="B32" s="59">
        <v>266</v>
      </c>
      <c r="C32" s="19">
        <v>277</v>
      </c>
      <c r="D32" s="19">
        <v>282</v>
      </c>
      <c r="E32" s="19">
        <v>286</v>
      </c>
      <c r="F32" s="19">
        <v>274</v>
      </c>
      <c r="G32" s="59">
        <v>105</v>
      </c>
      <c r="H32" s="23">
        <v>94</v>
      </c>
      <c r="I32" s="19">
        <v>101</v>
      </c>
      <c r="J32" s="19">
        <v>73</v>
      </c>
      <c r="K32" s="19">
        <v>80</v>
      </c>
      <c r="L32" s="289"/>
    </row>
    <row r="33" spans="1:12" s="149" customFormat="1" ht="12.95" customHeight="1">
      <c r="A33" s="88" t="s">
        <v>5</v>
      </c>
      <c r="B33" s="59">
        <v>1428</v>
      </c>
      <c r="C33" s="19">
        <v>1266</v>
      </c>
      <c r="D33" s="19">
        <v>1095</v>
      </c>
      <c r="E33" s="19">
        <v>1240</v>
      </c>
      <c r="F33" s="19">
        <v>1195</v>
      </c>
      <c r="G33" s="59">
        <v>666</v>
      </c>
      <c r="H33" s="23">
        <v>502</v>
      </c>
      <c r="I33" s="19">
        <v>560</v>
      </c>
      <c r="J33" s="19">
        <v>663</v>
      </c>
      <c r="K33" s="19">
        <v>545</v>
      </c>
      <c r="L33" s="289"/>
    </row>
    <row r="34" spans="1:12" s="149" customFormat="1" ht="12.95" customHeight="1">
      <c r="A34" s="88" t="s">
        <v>156</v>
      </c>
      <c r="B34" s="59">
        <v>10808</v>
      </c>
      <c r="C34" s="19">
        <v>4849</v>
      </c>
      <c r="D34" s="19">
        <v>4836</v>
      </c>
      <c r="E34" s="19">
        <v>5718</v>
      </c>
      <c r="F34" s="19">
        <v>5619</v>
      </c>
      <c r="G34" s="57">
        <v>2659</v>
      </c>
      <c r="H34" s="57">
        <v>1999</v>
      </c>
      <c r="I34" s="19">
        <v>2113</v>
      </c>
      <c r="J34" s="19">
        <v>2563</v>
      </c>
      <c r="K34" s="19">
        <v>2557</v>
      </c>
      <c r="L34" s="289"/>
    </row>
    <row r="35" spans="1:12" s="149" customFormat="1" ht="12.95" customHeight="1">
      <c r="A35" s="88" t="s">
        <v>262</v>
      </c>
      <c r="B35" s="59">
        <v>2710</v>
      </c>
      <c r="C35" s="19">
        <v>2011</v>
      </c>
      <c r="D35" s="19">
        <v>1927</v>
      </c>
      <c r="E35" s="19">
        <v>2602</v>
      </c>
      <c r="F35" s="19">
        <v>2507</v>
      </c>
      <c r="G35" s="57">
        <v>605</v>
      </c>
      <c r="H35" s="43">
        <v>573</v>
      </c>
      <c r="I35" s="19">
        <v>611</v>
      </c>
      <c r="J35" s="19">
        <v>752</v>
      </c>
      <c r="K35" s="19">
        <v>829</v>
      </c>
      <c r="L35" s="289"/>
    </row>
    <row r="36" spans="1:12" s="149" customFormat="1" ht="12.95" customHeight="1">
      <c r="A36" s="88"/>
      <c r="B36" s="54"/>
      <c r="C36" s="54"/>
      <c r="D36" s="18"/>
      <c r="G36" s="220"/>
      <c r="H36" s="1581"/>
    </row>
    <row r="37" spans="1:12" s="149" customFormat="1" ht="12.95" customHeight="1">
      <c r="A37" s="1760" t="s">
        <v>1051</v>
      </c>
      <c r="B37" s="1760"/>
      <c r="C37" s="1760"/>
      <c r="D37" s="1760"/>
      <c r="E37" s="1760"/>
      <c r="F37" s="1760"/>
      <c r="G37" s="1760"/>
      <c r="H37" s="1760"/>
      <c r="I37" s="1760"/>
      <c r="J37" s="1760"/>
      <c r="K37" s="1760"/>
      <c r="L37" s="499"/>
    </row>
    <row r="38" spans="1:12" s="149" customFormat="1" ht="12.95" customHeight="1">
      <c r="A38" s="89"/>
      <c r="B38" s="94"/>
      <c r="C38" s="94"/>
      <c r="D38" s="94"/>
      <c r="E38" s="95"/>
      <c r="F38" s="95"/>
      <c r="G38" s="199"/>
      <c r="H38" s="7"/>
    </row>
    <row r="39" spans="1:12" s="149" customFormat="1" ht="12.95" customHeight="1">
      <c r="A39" s="89" t="s">
        <v>0</v>
      </c>
      <c r="B39" s="16">
        <v>29605</v>
      </c>
      <c r="C39" s="16">
        <v>34370</v>
      </c>
      <c r="D39" s="16">
        <v>32441</v>
      </c>
      <c r="E39" s="16">
        <v>28960</v>
      </c>
      <c r="F39" s="16">
        <v>27618</v>
      </c>
      <c r="G39" s="16">
        <v>5136</v>
      </c>
      <c r="H39" s="16">
        <v>7249</v>
      </c>
      <c r="I39" s="16">
        <v>7426</v>
      </c>
      <c r="J39" s="16">
        <v>6766</v>
      </c>
      <c r="K39" s="16">
        <v>7915</v>
      </c>
      <c r="L39" s="1579"/>
    </row>
    <row r="40" spans="1:12" s="149" customFormat="1" ht="12.95" customHeight="1">
      <c r="A40" s="89"/>
      <c r="B40" s="172"/>
      <c r="C40" s="172"/>
      <c r="D40" s="172"/>
      <c r="E40" s="172"/>
      <c r="F40" s="172"/>
      <c r="G40" s="172"/>
      <c r="H40" s="172"/>
      <c r="I40" s="172"/>
      <c r="J40" s="172"/>
      <c r="K40" s="172"/>
    </row>
    <row r="41" spans="1:12" s="149" customFormat="1" ht="12.95" customHeight="1">
      <c r="A41" s="88" t="s">
        <v>1</v>
      </c>
      <c r="B41" s="59">
        <v>3054</v>
      </c>
      <c r="C41" s="19">
        <v>3424</v>
      </c>
      <c r="D41" s="19">
        <v>3236</v>
      </c>
      <c r="E41" s="18">
        <v>2848</v>
      </c>
      <c r="F41" s="18">
        <v>2849</v>
      </c>
      <c r="G41" s="59">
        <v>570</v>
      </c>
      <c r="H41" s="23">
        <v>577</v>
      </c>
      <c r="I41" s="19">
        <v>582</v>
      </c>
      <c r="J41" s="19">
        <v>524</v>
      </c>
      <c r="K41" s="19">
        <v>560</v>
      </c>
      <c r="L41" s="289"/>
    </row>
    <row r="42" spans="1:12" s="149" customFormat="1" ht="12.95" customHeight="1">
      <c r="A42" s="6" t="s">
        <v>12</v>
      </c>
      <c r="B42" s="59">
        <v>7166</v>
      </c>
      <c r="C42" s="19">
        <v>7367</v>
      </c>
      <c r="D42" s="19">
        <v>7291</v>
      </c>
      <c r="E42" s="18">
        <v>6268</v>
      </c>
      <c r="F42" s="18">
        <v>5958</v>
      </c>
      <c r="G42" s="59">
        <v>1340</v>
      </c>
      <c r="H42" s="59">
        <v>1376</v>
      </c>
      <c r="I42" s="19">
        <v>1417</v>
      </c>
      <c r="J42" s="19">
        <v>1385</v>
      </c>
      <c r="K42" s="19">
        <v>1584</v>
      </c>
      <c r="L42" s="289"/>
    </row>
    <row r="43" spans="1:12" s="149" customFormat="1" ht="12.95" customHeight="1">
      <c r="A43" s="6" t="s">
        <v>21</v>
      </c>
      <c r="B43" s="59">
        <v>2397</v>
      </c>
      <c r="C43" s="19">
        <v>3013</v>
      </c>
      <c r="D43" s="19">
        <v>2892</v>
      </c>
      <c r="E43" s="18">
        <v>2673</v>
      </c>
      <c r="F43" s="18">
        <v>2608</v>
      </c>
      <c r="G43" s="59">
        <v>605</v>
      </c>
      <c r="H43" s="23">
        <v>845</v>
      </c>
      <c r="I43" s="19">
        <v>816</v>
      </c>
      <c r="J43" s="19">
        <v>796</v>
      </c>
      <c r="K43" s="19">
        <v>1024</v>
      </c>
      <c r="L43" s="289"/>
    </row>
    <row r="44" spans="1:12" s="149" customFormat="1" ht="12.95" customHeight="1">
      <c r="A44" s="88" t="s">
        <v>2</v>
      </c>
      <c r="B44" s="59">
        <v>1422</v>
      </c>
      <c r="C44" s="19">
        <v>2127</v>
      </c>
      <c r="D44" s="19">
        <v>2004</v>
      </c>
      <c r="E44" s="18">
        <v>2041</v>
      </c>
      <c r="F44" s="18">
        <v>1972</v>
      </c>
      <c r="G44" s="59">
        <v>364</v>
      </c>
      <c r="H44" s="23">
        <v>517</v>
      </c>
      <c r="I44" s="19">
        <v>583</v>
      </c>
      <c r="J44" s="19">
        <v>575</v>
      </c>
      <c r="K44" s="19">
        <v>668</v>
      </c>
      <c r="L44" s="289"/>
    </row>
    <row r="45" spans="1:12" s="149" customFormat="1" ht="12.95" customHeight="1">
      <c r="A45" s="88" t="s">
        <v>3</v>
      </c>
      <c r="B45" s="59">
        <v>8904</v>
      </c>
      <c r="C45" s="19">
        <v>10158</v>
      </c>
      <c r="D45" s="19">
        <v>9412</v>
      </c>
      <c r="E45" s="18">
        <v>8502</v>
      </c>
      <c r="F45" s="18">
        <v>7740</v>
      </c>
      <c r="G45" s="59">
        <v>459</v>
      </c>
      <c r="H45" s="59">
        <v>1812</v>
      </c>
      <c r="I45" s="19">
        <v>1849</v>
      </c>
      <c r="J45" s="19">
        <v>1679</v>
      </c>
      <c r="K45" s="19">
        <v>1896</v>
      </c>
      <c r="L45" s="289"/>
    </row>
    <row r="46" spans="1:12" s="149" customFormat="1" ht="12.95" customHeight="1">
      <c r="A46" s="88" t="s">
        <v>4</v>
      </c>
      <c r="B46" s="59">
        <v>1463</v>
      </c>
      <c r="C46" s="19">
        <v>1844</v>
      </c>
      <c r="D46" s="19">
        <v>1721</v>
      </c>
      <c r="E46" s="18">
        <v>1626</v>
      </c>
      <c r="F46" s="18">
        <v>1690</v>
      </c>
      <c r="G46" s="59">
        <v>336</v>
      </c>
      <c r="H46" s="23">
        <v>425</v>
      </c>
      <c r="I46" s="19">
        <v>455</v>
      </c>
      <c r="J46" s="19">
        <v>470</v>
      </c>
      <c r="K46" s="19">
        <v>553</v>
      </c>
      <c r="L46" s="289"/>
    </row>
    <row r="47" spans="1:12" s="149" customFormat="1" ht="12.95" customHeight="1">
      <c r="A47" s="88" t="s">
        <v>5</v>
      </c>
      <c r="B47" s="59">
        <v>5070</v>
      </c>
      <c r="C47" s="19">
        <v>6432</v>
      </c>
      <c r="D47" s="19">
        <v>5870</v>
      </c>
      <c r="E47" s="18">
        <v>5002</v>
      </c>
      <c r="F47" s="18">
        <v>4801</v>
      </c>
      <c r="G47" s="59">
        <v>1462</v>
      </c>
      <c r="H47" s="59">
        <v>1697</v>
      </c>
      <c r="I47" s="19">
        <v>1724</v>
      </c>
      <c r="J47" s="19">
        <v>1337</v>
      </c>
      <c r="K47" s="19">
        <v>1630</v>
      </c>
      <c r="L47" s="289"/>
    </row>
    <row r="48" spans="1:12" s="149" customFormat="1" ht="12.95" customHeight="1">
      <c r="A48" s="88" t="s">
        <v>156</v>
      </c>
      <c r="B48" s="59">
        <v>44</v>
      </c>
      <c r="C48" s="19">
        <v>5</v>
      </c>
      <c r="D48" s="19">
        <v>15</v>
      </c>
      <c r="E48" s="18" t="s">
        <v>37</v>
      </c>
      <c r="F48" s="18" t="s">
        <v>37</v>
      </c>
      <c r="G48" s="57" t="s">
        <v>37</v>
      </c>
      <c r="H48" s="102" t="s">
        <v>37</v>
      </c>
      <c r="I48" s="102" t="s">
        <v>37</v>
      </c>
      <c r="J48" s="102" t="s">
        <v>37</v>
      </c>
      <c r="K48" s="102" t="s">
        <v>37</v>
      </c>
      <c r="L48" s="221"/>
    </row>
    <row r="49" spans="1:12" s="149" customFormat="1" ht="12.95" customHeight="1">
      <c r="A49" s="88" t="s">
        <v>262</v>
      </c>
      <c r="B49" s="59">
        <v>85</v>
      </c>
      <c r="C49" s="18" t="s">
        <v>37</v>
      </c>
      <c r="D49" s="18" t="s">
        <v>37</v>
      </c>
      <c r="E49" s="18" t="s">
        <v>37</v>
      </c>
      <c r="F49" s="18" t="s">
        <v>37</v>
      </c>
      <c r="G49" s="57" t="s">
        <v>37</v>
      </c>
      <c r="H49" s="102" t="s">
        <v>37</v>
      </c>
      <c r="I49" s="102" t="s">
        <v>37</v>
      </c>
      <c r="J49" s="102" t="s">
        <v>37</v>
      </c>
      <c r="K49" s="102" t="s">
        <v>37</v>
      </c>
      <c r="L49" s="1582"/>
    </row>
    <row r="50" spans="1:12" s="149" customFormat="1" ht="12.95" customHeight="1">
      <c r="A50" s="160"/>
      <c r="B50" s="155"/>
      <c r="C50" s="155"/>
      <c r="D50" s="155"/>
      <c r="E50" s="154"/>
      <c r="F50" s="154"/>
      <c r="G50" s="160"/>
      <c r="H50" s="160"/>
      <c r="I50" s="160"/>
      <c r="J50" s="160"/>
      <c r="K50" s="160"/>
    </row>
    <row r="51" spans="1:12" s="149" customFormat="1" ht="12.95" customHeight="1">
      <c r="A51" s="502"/>
      <c r="B51" s="213"/>
      <c r="C51" s="213"/>
      <c r="D51" s="213"/>
      <c r="E51" s="175"/>
      <c r="F51" s="175"/>
      <c r="G51" s="175"/>
      <c r="H51" s="175"/>
      <c r="I51" s="502"/>
      <c r="J51" s="502"/>
      <c r="K51" s="502"/>
      <c r="L51" s="502"/>
    </row>
    <row r="52" spans="1:12" s="562" customFormat="1" ht="12.75" customHeight="1">
      <c r="A52" s="245" t="s">
        <v>1221</v>
      </c>
      <c r="B52" s="561"/>
      <c r="C52" s="561"/>
      <c r="D52" s="561"/>
      <c r="E52" s="561"/>
      <c r="F52" s="561"/>
      <c r="G52" s="561"/>
      <c r="H52" s="561"/>
      <c r="I52" s="561"/>
      <c r="J52" s="561"/>
      <c r="K52" s="561"/>
      <c r="L52" s="561"/>
    </row>
  </sheetData>
  <mergeCells count="7">
    <mergeCell ref="A1:B1"/>
    <mergeCell ref="A23:K23"/>
    <mergeCell ref="A37:K37"/>
    <mergeCell ref="A2:K2"/>
    <mergeCell ref="B6:F6"/>
    <mergeCell ref="G6:K6"/>
    <mergeCell ref="A9:K9"/>
  </mergeCells>
  <hyperlinks>
    <hyperlink ref="A1" location="Содержание!A1" display="Вернуться в СОДЕРЖАНИЕ" xr:uid="{D1530509-CC83-438E-B904-9DD9FC9DA8C0}"/>
  </hyperlinks>
  <pageMargins left="0.70866141732283472" right="0.70866141732283472" top="0.74803149606299213" bottom="0.74803149606299213" header="0.31496062992125984" footer="0.31496062992125984"/>
  <pageSetup paperSize="9" firstPageNumber="190" orientation="portrait" useFirstPageNumber="1" verticalDpi="0" r:id="rId1"/>
  <headerFooter>
    <oddFooter>&amp;C&amp;"Times New Roman,обычный"&amp;9&amp;P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L51"/>
  <sheetViews>
    <sheetView topLeftCell="A31" zoomScale="120" zoomScaleNormal="120" workbookViewId="0">
      <pane xSplit="33900" topLeftCell="AV1"/>
      <selection activeCell="P25" sqref="P25"/>
      <selection pane="topRight" activeCell="P15" sqref="P15"/>
    </sheetView>
  </sheetViews>
  <sheetFormatPr defaultColWidth="8.85546875" defaultRowHeight="12"/>
  <cols>
    <col min="1" max="1" width="21.140625" style="6" customWidth="1"/>
    <col min="2" max="6" width="6.5703125" style="6" customWidth="1"/>
    <col min="7" max="7" width="6.5703125" style="66" customWidth="1"/>
    <col min="8" max="12" width="6.5703125" style="6" customWidth="1"/>
    <col min="13" max="13" width="8.85546875" style="6" customWidth="1"/>
    <col min="14" max="16384" width="8.85546875" style="6"/>
  </cols>
  <sheetData>
    <row r="1" spans="1:12" ht="12.75">
      <c r="A1" s="1653" t="s">
        <v>1308</v>
      </c>
      <c r="B1" s="1653"/>
    </row>
    <row r="2" spans="1:12" ht="18" customHeight="1">
      <c r="A2" s="594" t="s">
        <v>1172</v>
      </c>
    </row>
    <row r="3" spans="1:12" ht="18" customHeight="1">
      <c r="A3" s="93" t="s">
        <v>1044</v>
      </c>
    </row>
    <row r="4" spans="1:12" s="71" customFormat="1" ht="18" customHeight="1">
      <c r="A4" s="173" t="s">
        <v>816</v>
      </c>
      <c r="G4" s="595"/>
      <c r="H4" s="173"/>
      <c r="I4" s="173"/>
      <c r="J4" s="173"/>
      <c r="K4" s="173"/>
    </row>
    <row r="5" spans="1:12" s="149" customFormat="1" ht="18" customHeight="1">
      <c r="A5" s="593"/>
      <c r="B5" s="1712" t="s">
        <v>814</v>
      </c>
      <c r="C5" s="1712"/>
      <c r="D5" s="1712"/>
      <c r="E5" s="1712"/>
      <c r="F5" s="1712"/>
      <c r="G5" s="1712" t="s">
        <v>815</v>
      </c>
      <c r="H5" s="1712"/>
      <c r="I5" s="1712"/>
      <c r="J5" s="1712"/>
      <c r="K5" s="1712"/>
      <c r="L5" s="181"/>
    </row>
    <row r="6" spans="1:12" s="149" customFormat="1" ht="18" customHeight="1">
      <c r="A6" s="303"/>
      <c r="B6" s="303">
        <v>2021</v>
      </c>
      <c r="C6" s="303">
        <v>2022</v>
      </c>
      <c r="D6" s="303">
        <v>2023</v>
      </c>
      <c r="E6" s="96" t="s">
        <v>1265</v>
      </c>
      <c r="F6" s="96" t="s">
        <v>1366</v>
      </c>
      <c r="G6" s="303">
        <v>2021</v>
      </c>
      <c r="H6" s="303">
        <v>2022</v>
      </c>
      <c r="I6" s="303">
        <v>2023</v>
      </c>
      <c r="J6" s="96" t="s">
        <v>1265</v>
      </c>
      <c r="K6" s="96" t="s">
        <v>1366</v>
      </c>
      <c r="L6" s="501"/>
    </row>
    <row r="7" spans="1:12" s="149" customFormat="1" ht="12.95" customHeight="1">
      <c r="G7" s="289"/>
    </row>
    <row r="8" spans="1:12" s="149" customFormat="1" ht="12.95" customHeight="1">
      <c r="A8" s="1760" t="s">
        <v>20</v>
      </c>
      <c r="B8" s="1760"/>
      <c r="C8" s="1760"/>
      <c r="D8" s="1760"/>
      <c r="E8" s="1760"/>
      <c r="F8" s="1760"/>
      <c r="G8" s="1760"/>
      <c r="H8" s="1760"/>
      <c r="I8" s="1784"/>
      <c r="J8" s="499"/>
      <c r="K8" s="499"/>
      <c r="L8" s="499"/>
    </row>
    <row r="9" spans="1:12" s="149" customFormat="1" ht="12.95" customHeight="1">
      <c r="A9" s="95"/>
      <c r="B9" s="94"/>
      <c r="C9" s="94"/>
      <c r="D9" s="94"/>
      <c r="E9" s="94"/>
      <c r="F9" s="94"/>
      <c r="G9" s="501"/>
    </row>
    <row r="10" spans="1:12" s="149" customFormat="1" ht="12.95" customHeight="1">
      <c r="A10" s="596" t="s">
        <v>0</v>
      </c>
      <c r="B10" s="597">
        <v>7.4069976401297053</v>
      </c>
      <c r="C10" s="559">
        <v>6.9147659614366175</v>
      </c>
      <c r="D10" s="559">
        <v>6.4</v>
      </c>
      <c r="E10" s="559">
        <v>6.2</v>
      </c>
      <c r="F10" s="559">
        <v>5.9</v>
      </c>
      <c r="G10" s="500">
        <v>1.7569123415027739</v>
      </c>
      <c r="H10" s="559">
        <v>1.7471855359932837</v>
      </c>
      <c r="I10" s="559">
        <v>1.8</v>
      </c>
      <c r="J10" s="559">
        <v>1.8</v>
      </c>
      <c r="K10" s="559">
        <v>1.9</v>
      </c>
      <c r="L10" s="35"/>
    </row>
    <row r="11" spans="1:12" s="149" customFormat="1" ht="12.95" customHeight="1">
      <c r="A11" s="596"/>
      <c r="B11" s="597"/>
      <c r="C11" s="597"/>
      <c r="D11" s="597"/>
      <c r="E11" s="597"/>
      <c r="F11" s="597"/>
      <c r="G11" s="598"/>
      <c r="H11" s="598"/>
      <c r="I11" s="598"/>
      <c r="J11" s="598"/>
      <c r="K11" s="597"/>
    </row>
    <row r="12" spans="1:12" s="149" customFormat="1" ht="12.95" customHeight="1">
      <c r="A12" s="599" t="s">
        <v>1</v>
      </c>
      <c r="B12" s="598">
        <v>7.8847135792088938</v>
      </c>
      <c r="C12" s="560">
        <v>8.5812761861623823</v>
      </c>
      <c r="D12" s="560">
        <v>7.6</v>
      </c>
      <c r="E12" s="560">
        <v>6.8</v>
      </c>
      <c r="F12" s="560">
        <v>6.4</v>
      </c>
      <c r="G12" s="598">
        <v>1.4885328839467591</v>
      </c>
      <c r="H12" s="560">
        <v>1.6100951194655193</v>
      </c>
      <c r="I12" s="560">
        <v>1.4</v>
      </c>
      <c r="J12" s="560">
        <v>1.5</v>
      </c>
      <c r="K12" s="560">
        <v>1.5</v>
      </c>
      <c r="L12" s="156"/>
    </row>
    <row r="13" spans="1:12" s="149" customFormat="1" ht="12.95" customHeight="1">
      <c r="A13" s="6" t="s">
        <v>12</v>
      </c>
      <c r="B13" s="598">
        <v>7.251470961236766</v>
      </c>
      <c r="C13" s="560">
        <v>7.2345850558077878</v>
      </c>
      <c r="D13" s="560">
        <v>7</v>
      </c>
      <c r="E13" s="560">
        <v>6.7</v>
      </c>
      <c r="F13" s="560">
        <v>6.3</v>
      </c>
      <c r="G13" s="598">
        <v>1.5101033665362973</v>
      </c>
      <c r="H13" s="560">
        <v>1.567249788225084</v>
      </c>
      <c r="I13" s="560">
        <v>1.6</v>
      </c>
      <c r="J13" s="560">
        <v>1.7</v>
      </c>
      <c r="K13" s="560">
        <v>1.8</v>
      </c>
      <c r="L13" s="156"/>
    </row>
    <row r="14" spans="1:12" ht="12.95" customHeight="1">
      <c r="A14" s="6" t="s">
        <v>21</v>
      </c>
      <c r="B14" s="598">
        <v>6.6664405578857329</v>
      </c>
      <c r="C14" s="560">
        <v>7.1780465192630194</v>
      </c>
      <c r="D14" s="560">
        <v>6.9</v>
      </c>
      <c r="E14" s="560">
        <v>6.7</v>
      </c>
      <c r="F14" s="560">
        <v>6.4</v>
      </c>
      <c r="G14" s="598">
        <v>1.9614936746068534</v>
      </c>
      <c r="H14" s="560">
        <v>2.3466690543744484</v>
      </c>
      <c r="I14" s="560">
        <v>2.2000000000000002</v>
      </c>
      <c r="J14" s="560">
        <v>2.2999999999999998</v>
      </c>
      <c r="K14" s="560">
        <v>2.8</v>
      </c>
      <c r="L14" s="156"/>
    </row>
    <row r="15" spans="1:12" s="149" customFormat="1" ht="12.95" customHeight="1">
      <c r="A15" s="599" t="s">
        <v>2</v>
      </c>
      <c r="B15" s="598">
        <v>5.6471236398696112</v>
      </c>
      <c r="C15" s="560">
        <v>8.2071199937543913</v>
      </c>
      <c r="D15" s="560">
        <v>7.5</v>
      </c>
      <c r="E15" s="560">
        <v>7.6</v>
      </c>
      <c r="F15" s="560">
        <v>7.4</v>
      </c>
      <c r="G15" s="598">
        <v>1.5970669062813592</v>
      </c>
      <c r="H15" s="560">
        <v>2.0428344653498844</v>
      </c>
      <c r="I15" s="560">
        <v>2.2999999999999998</v>
      </c>
      <c r="J15" s="560">
        <v>2.2999999999999998</v>
      </c>
      <c r="K15" s="560">
        <v>2.6</v>
      </c>
      <c r="L15" s="156"/>
    </row>
    <row r="16" spans="1:12" s="149" customFormat="1" ht="12.95" customHeight="1">
      <c r="A16" s="599" t="s">
        <v>3</v>
      </c>
      <c r="B16" s="598">
        <v>7.012553735976649</v>
      </c>
      <c r="C16" s="560">
        <v>7.5444594081287342</v>
      </c>
      <c r="D16" s="560">
        <v>6.8</v>
      </c>
      <c r="E16" s="560">
        <v>6.8</v>
      </c>
      <c r="F16" s="560">
        <v>6.3</v>
      </c>
      <c r="G16" s="598">
        <v>1.3505138557662446</v>
      </c>
      <c r="H16" s="560">
        <v>1.4254635864498082</v>
      </c>
      <c r="I16" s="560">
        <v>1.5</v>
      </c>
      <c r="J16" s="560">
        <v>1.5</v>
      </c>
      <c r="K16" s="560">
        <v>1.6</v>
      </c>
      <c r="L16" s="156"/>
    </row>
    <row r="17" spans="1:12" s="149" customFormat="1" ht="12.95" customHeight="1">
      <c r="A17" s="599" t="s">
        <v>4</v>
      </c>
      <c r="B17" s="598">
        <v>6.4287281231757696</v>
      </c>
      <c r="C17" s="560">
        <v>7.8001743178984766</v>
      </c>
      <c r="D17" s="560">
        <v>7.3</v>
      </c>
      <c r="E17" s="560">
        <v>6.9</v>
      </c>
      <c r="F17" s="560">
        <v>7</v>
      </c>
      <c r="G17" s="598">
        <v>1.6397160800002974</v>
      </c>
      <c r="H17" s="560">
        <v>1.9086706605324417</v>
      </c>
      <c r="I17" s="560">
        <v>2</v>
      </c>
      <c r="J17" s="560">
        <v>1.9</v>
      </c>
      <c r="K17" s="560">
        <v>2.2000000000000002</v>
      </c>
      <c r="L17" s="156"/>
    </row>
    <row r="18" spans="1:12" s="149" customFormat="1" ht="12.95" customHeight="1">
      <c r="A18" s="599" t="s">
        <v>5</v>
      </c>
      <c r="B18" s="598">
        <v>6.2087824938705234</v>
      </c>
      <c r="C18" s="560">
        <v>7.2514485470256158</v>
      </c>
      <c r="D18" s="560">
        <v>6.5</v>
      </c>
      <c r="E18" s="560">
        <v>6.5</v>
      </c>
      <c r="F18" s="560">
        <v>6.1</v>
      </c>
      <c r="G18" s="598">
        <v>2.0332854950687094</v>
      </c>
      <c r="H18" s="560">
        <v>2.07143873147692</v>
      </c>
      <c r="I18" s="560">
        <v>2.1</v>
      </c>
      <c r="J18" s="560">
        <v>2.1</v>
      </c>
      <c r="K18" s="560">
        <v>2.2000000000000002</v>
      </c>
      <c r="L18" s="156"/>
    </row>
    <row r="19" spans="1:12" s="149" customFormat="1" ht="12.95" customHeight="1">
      <c r="A19" s="149" t="s">
        <v>156</v>
      </c>
      <c r="B19" s="598">
        <v>9.856037549577632</v>
      </c>
      <c r="C19" s="560">
        <v>4.2977164728975588</v>
      </c>
      <c r="D19" s="560">
        <v>4.2</v>
      </c>
      <c r="E19" s="560">
        <v>4.4000000000000004</v>
      </c>
      <c r="F19" s="560">
        <v>4.2</v>
      </c>
      <c r="G19" s="598">
        <v>2.4149653376637414</v>
      </c>
      <c r="H19" s="560">
        <v>1.7699083702765184</v>
      </c>
      <c r="I19" s="560">
        <v>1.8</v>
      </c>
      <c r="J19" s="560">
        <v>2</v>
      </c>
      <c r="K19" s="560">
        <v>1.9</v>
      </c>
      <c r="L19" s="156"/>
    </row>
    <row r="20" spans="1:12" s="149" customFormat="1" ht="12.95" customHeight="1">
      <c r="A20" s="149" t="s">
        <v>262</v>
      </c>
      <c r="B20" s="598">
        <v>8.1203968680544456</v>
      </c>
      <c r="C20" s="560">
        <v>5.6500667275409144</v>
      </c>
      <c r="D20" s="560">
        <v>5.3</v>
      </c>
      <c r="E20" s="560">
        <v>5.6</v>
      </c>
      <c r="F20" s="560">
        <v>5.2</v>
      </c>
      <c r="G20" s="598">
        <v>1.7577245456790482</v>
      </c>
      <c r="H20" s="560">
        <v>1.6098897239586991</v>
      </c>
      <c r="I20" s="560">
        <v>1.7</v>
      </c>
      <c r="J20" s="560">
        <v>1.6</v>
      </c>
      <c r="K20" s="560">
        <v>1.7</v>
      </c>
      <c r="L20" s="156"/>
    </row>
    <row r="21" spans="1:12" s="149" customFormat="1" ht="12.95" customHeight="1">
      <c r="A21" s="599"/>
      <c r="B21" s="600"/>
      <c r="C21" s="600"/>
      <c r="D21" s="600"/>
      <c r="G21" s="289"/>
      <c r="I21" s="156"/>
    </row>
    <row r="22" spans="1:12" s="149" customFormat="1" ht="12.95" customHeight="1">
      <c r="A22" s="1785" t="s">
        <v>24</v>
      </c>
      <c r="B22" s="1785"/>
      <c r="C22" s="1785"/>
      <c r="D22" s="1785"/>
      <c r="E22" s="1785"/>
      <c r="F22" s="1785"/>
      <c r="G22" s="1785"/>
      <c r="H22" s="1785"/>
      <c r="I22" s="1784"/>
    </row>
    <row r="23" spans="1:12" s="149" customFormat="1" ht="12.95" customHeight="1">
      <c r="A23" s="599"/>
      <c r="B23" s="94"/>
      <c r="C23" s="94"/>
      <c r="D23" s="94"/>
      <c r="E23" s="94"/>
      <c r="F23" s="94"/>
      <c r="G23" s="501"/>
    </row>
    <row r="24" spans="1:12" s="149" customFormat="1" ht="12.95" customHeight="1">
      <c r="A24" s="596" t="s">
        <v>0</v>
      </c>
      <c r="B24" s="596">
        <v>9.0272885256681228</v>
      </c>
      <c r="C24" s="596">
        <v>5.7168685978041482</v>
      </c>
      <c r="D24" s="84">
        <v>5.3</v>
      </c>
      <c r="E24" s="84">
        <v>5.3</v>
      </c>
      <c r="F24" s="559">
        <v>5.0999999999999996</v>
      </c>
      <c r="G24" s="596">
        <v>2.9466142330733005</v>
      </c>
      <c r="H24" s="596">
        <v>2.0364952485901662</v>
      </c>
      <c r="I24" s="84">
        <v>2.1</v>
      </c>
      <c r="J24" s="84">
        <v>2.1</v>
      </c>
      <c r="K24" s="559">
        <v>2</v>
      </c>
      <c r="L24" s="596"/>
    </row>
    <row r="25" spans="1:12" s="149" customFormat="1" ht="12.95" customHeight="1">
      <c r="A25" s="596"/>
      <c r="B25" s="596"/>
      <c r="C25" s="596"/>
      <c r="D25" s="596"/>
      <c r="E25" s="596"/>
      <c r="F25" s="597"/>
      <c r="G25" s="596"/>
      <c r="H25" s="596"/>
      <c r="I25" s="596"/>
      <c r="J25" s="596"/>
      <c r="K25" s="597"/>
    </row>
    <row r="26" spans="1:12" s="149" customFormat="1" ht="12.95" customHeight="1">
      <c r="A26" s="599" t="s">
        <v>1</v>
      </c>
      <c r="B26" s="599">
        <v>10.13961229081271</v>
      </c>
      <c r="C26" s="599">
        <v>10.750013192512684</v>
      </c>
      <c r="D26" s="85">
        <v>8.6</v>
      </c>
      <c r="E26" s="85">
        <v>6.1</v>
      </c>
      <c r="F26" s="560">
        <v>5.2</v>
      </c>
      <c r="G26" s="599">
        <v>1.9647425031589978</v>
      </c>
      <c r="H26" s="599">
        <v>2.5103466992333265</v>
      </c>
      <c r="I26" s="85">
        <v>1.8</v>
      </c>
      <c r="J26" s="85">
        <v>2</v>
      </c>
      <c r="K26" s="560">
        <v>1.8</v>
      </c>
      <c r="L26" s="599"/>
    </row>
    <row r="27" spans="1:12" s="149" customFormat="1" ht="12.95" customHeight="1">
      <c r="A27" s="6" t="s">
        <v>12</v>
      </c>
      <c r="B27" s="599">
        <v>7.0752568449820332</v>
      </c>
      <c r="C27" s="599">
        <v>6.1728769366037053</v>
      </c>
      <c r="D27" s="85">
        <v>5.7</v>
      </c>
      <c r="E27" s="85">
        <v>6.2</v>
      </c>
      <c r="F27" s="560">
        <v>5.8</v>
      </c>
      <c r="G27" s="599">
        <v>1.9872800580326266</v>
      </c>
      <c r="H27" s="599">
        <v>2.0040626989661341</v>
      </c>
      <c r="I27" s="85">
        <v>2</v>
      </c>
      <c r="J27" s="85">
        <v>1.9</v>
      </c>
      <c r="K27" s="560">
        <v>2</v>
      </c>
      <c r="L27" s="599"/>
    </row>
    <row r="28" spans="1:12" s="149" customFormat="1" ht="12.95" customHeight="1">
      <c r="A28" s="6" t="s">
        <v>21</v>
      </c>
      <c r="B28" s="599">
        <v>7.9092755491782256</v>
      </c>
      <c r="C28" s="599">
        <v>5.7120184973628945</v>
      </c>
      <c r="D28" s="85">
        <v>5.6</v>
      </c>
      <c r="E28" s="85">
        <v>5.6</v>
      </c>
      <c r="F28" s="560">
        <v>5.3</v>
      </c>
      <c r="G28" s="599">
        <v>3.0222998592828274</v>
      </c>
      <c r="H28" s="599">
        <v>2.8252259154621262</v>
      </c>
      <c r="I28" s="85">
        <v>2.6</v>
      </c>
      <c r="J28" s="85">
        <v>2.6</v>
      </c>
      <c r="K28" s="560">
        <v>2.9</v>
      </c>
      <c r="L28" s="599"/>
    </row>
    <row r="29" spans="1:12" s="149" customFormat="1" ht="12.95" customHeight="1">
      <c r="A29" s="599" t="s">
        <v>2</v>
      </c>
      <c r="B29" s="599">
        <v>7.2188267000336879</v>
      </c>
      <c r="C29" s="599">
        <v>9.4653058297679085</v>
      </c>
      <c r="D29" s="85">
        <v>7.8</v>
      </c>
      <c r="E29" s="85">
        <v>8.3000000000000007</v>
      </c>
      <c r="F29" s="560">
        <v>8.4</v>
      </c>
      <c r="G29" s="599">
        <v>2.9597189470138119</v>
      </c>
      <c r="H29" s="599">
        <v>2.6531539068288832</v>
      </c>
      <c r="I29" s="85">
        <v>3.1</v>
      </c>
      <c r="J29" s="85">
        <v>3.7</v>
      </c>
      <c r="K29" s="560">
        <v>3.9</v>
      </c>
      <c r="L29" s="599"/>
    </row>
    <row r="30" spans="1:12" s="149" customFormat="1" ht="12.95" customHeight="1">
      <c r="A30" s="599" t="s">
        <v>3</v>
      </c>
      <c r="B30" s="599">
        <v>10.405887643491969</v>
      </c>
      <c r="C30" s="599">
        <v>7.2864249907255028</v>
      </c>
      <c r="D30" s="85">
        <v>6.4</v>
      </c>
      <c r="E30" s="85">
        <v>7.3</v>
      </c>
      <c r="F30" s="560">
        <v>7.4</v>
      </c>
      <c r="G30" s="599">
        <v>14.148525671402185</v>
      </c>
      <c r="H30" s="599">
        <v>2.3971006496903744</v>
      </c>
      <c r="I30" s="85">
        <v>2.9</v>
      </c>
      <c r="J30" s="85">
        <v>3</v>
      </c>
      <c r="K30" s="560">
        <v>2.2999999999999998</v>
      </c>
      <c r="L30" s="599"/>
    </row>
    <row r="31" spans="1:12" s="149" customFormat="1" ht="12.95" customHeight="1">
      <c r="A31" s="599" t="s">
        <v>4</v>
      </c>
      <c r="B31" s="599">
        <v>6.5867670364500794</v>
      </c>
      <c r="C31" s="599">
        <v>6.6950258616522458</v>
      </c>
      <c r="D31" s="85">
        <v>6.7</v>
      </c>
      <c r="E31" s="85">
        <v>6.7</v>
      </c>
      <c r="F31" s="560">
        <v>6.3</v>
      </c>
      <c r="G31" s="599">
        <v>2.6000396196513469</v>
      </c>
      <c r="H31" s="599">
        <v>2.2719582346401124</v>
      </c>
      <c r="I31" s="85">
        <v>2.4</v>
      </c>
      <c r="J31" s="85">
        <v>1.7</v>
      </c>
      <c r="K31" s="560">
        <v>1.8</v>
      </c>
      <c r="L31" s="599"/>
    </row>
    <row r="32" spans="1:12" s="149" customFormat="1" ht="12.95" customHeight="1">
      <c r="A32" s="599" t="s">
        <v>5</v>
      </c>
      <c r="B32" s="599">
        <v>7.7710479486719022</v>
      </c>
      <c r="C32" s="599">
        <v>6.8147685616316691</v>
      </c>
      <c r="D32" s="85">
        <v>5.8</v>
      </c>
      <c r="E32" s="85">
        <v>6.1</v>
      </c>
      <c r="F32" s="560">
        <v>5.7</v>
      </c>
      <c r="G32" s="599">
        <v>3.6243122785822734</v>
      </c>
      <c r="H32" s="599">
        <v>2.702222605007186</v>
      </c>
      <c r="I32" s="85">
        <v>3</v>
      </c>
      <c r="J32" s="85">
        <v>3.2</v>
      </c>
      <c r="K32" s="560">
        <v>2.6</v>
      </c>
      <c r="L32" s="599"/>
    </row>
    <row r="33" spans="1:12" s="149" customFormat="1" ht="12.95" customHeight="1">
      <c r="A33" s="599" t="s">
        <v>156</v>
      </c>
      <c r="B33" s="599">
        <v>9.8696165935211919</v>
      </c>
      <c r="C33" s="599">
        <v>4.3167606757257211</v>
      </c>
      <c r="D33" s="85">
        <v>4.2</v>
      </c>
      <c r="E33" s="85">
        <v>4.4000000000000004</v>
      </c>
      <c r="F33" s="560">
        <v>4.2</v>
      </c>
      <c r="G33" s="599">
        <v>2.4281375390611446</v>
      </c>
      <c r="H33" s="599">
        <v>1.7795843660086033</v>
      </c>
      <c r="I33" s="85">
        <v>1.8</v>
      </c>
      <c r="J33" s="85">
        <v>2</v>
      </c>
      <c r="K33" s="560">
        <v>1.9</v>
      </c>
      <c r="L33" s="599"/>
    </row>
    <row r="34" spans="1:12" s="149" customFormat="1" ht="12.95" customHeight="1">
      <c r="A34" s="599" t="s">
        <v>262</v>
      </c>
      <c r="B34" s="599">
        <v>8.8160471577194084</v>
      </c>
      <c r="C34" s="599">
        <v>6.3103460178296302</v>
      </c>
      <c r="D34" s="85">
        <v>5.9</v>
      </c>
      <c r="E34" s="85">
        <v>5.6</v>
      </c>
      <c r="F34" s="560">
        <v>5.2</v>
      </c>
      <c r="G34" s="599">
        <v>1.9681581293063628</v>
      </c>
      <c r="H34" s="599">
        <v>1.7980249966267419</v>
      </c>
      <c r="I34" s="85">
        <v>1.9</v>
      </c>
      <c r="J34" s="85">
        <v>1.6</v>
      </c>
      <c r="K34" s="560">
        <v>1.7</v>
      </c>
      <c r="L34" s="599"/>
    </row>
    <row r="35" spans="1:12" s="149" customFormat="1" ht="12.95" customHeight="1">
      <c r="A35" s="599"/>
      <c r="B35" s="183"/>
      <c r="C35" s="183"/>
      <c r="D35" s="183"/>
      <c r="E35" s="599"/>
      <c r="F35" s="599"/>
      <c r="G35" s="289"/>
    </row>
    <row r="36" spans="1:12" s="149" customFormat="1" ht="12.95" customHeight="1">
      <c r="A36" s="1785" t="s">
        <v>25</v>
      </c>
      <c r="B36" s="1785"/>
      <c r="C36" s="1785"/>
      <c r="D36" s="1785"/>
      <c r="E36" s="1785"/>
      <c r="F36" s="1785"/>
      <c r="G36" s="1785"/>
      <c r="H36" s="1785"/>
      <c r="I36" s="1784"/>
    </row>
    <row r="37" spans="1:12" s="149" customFormat="1" ht="12.95" customHeight="1">
      <c r="A37" s="599"/>
      <c r="B37" s="94"/>
      <c r="C37" s="94"/>
      <c r="D37" s="94"/>
      <c r="E37" s="94"/>
      <c r="F37" s="94"/>
      <c r="G37" s="501"/>
    </row>
    <row r="38" spans="1:12" s="149" customFormat="1" ht="12.95" customHeight="1">
      <c r="A38" s="596" t="s">
        <v>0</v>
      </c>
      <c r="B38" s="596">
        <v>6.5654457739198007</v>
      </c>
      <c r="C38" s="596">
        <v>7.5530759061053994</v>
      </c>
      <c r="D38" s="84">
        <v>7</v>
      </c>
      <c r="E38" s="227">
        <v>6.9</v>
      </c>
      <c r="F38" s="559">
        <v>6.5</v>
      </c>
      <c r="G38" s="601">
        <v>1.1390011651698058</v>
      </c>
      <c r="H38" s="601">
        <v>1.5930243597136469</v>
      </c>
      <c r="I38" s="35">
        <v>1.6</v>
      </c>
      <c r="J38" s="42">
        <v>1.6</v>
      </c>
      <c r="K38" s="559">
        <v>1.9</v>
      </c>
      <c r="L38" s="596"/>
    </row>
    <row r="39" spans="1:12" s="149" customFormat="1" ht="12.95" customHeight="1">
      <c r="A39" s="596"/>
      <c r="B39" s="599"/>
      <c r="C39" s="599"/>
      <c r="D39" s="599"/>
      <c r="E39" s="600"/>
      <c r="F39" s="597"/>
      <c r="G39" s="151"/>
      <c r="H39" s="151"/>
      <c r="I39" s="183"/>
      <c r="J39" s="151"/>
      <c r="K39" s="597"/>
    </row>
    <row r="40" spans="1:12" s="149" customFormat="1" ht="12.95" customHeight="1">
      <c r="A40" s="599" t="s">
        <v>1</v>
      </c>
      <c r="B40" s="599">
        <v>7.19521073203141</v>
      </c>
      <c r="C40" s="599">
        <v>7.9161589982729641</v>
      </c>
      <c r="D40" s="85">
        <v>7.3</v>
      </c>
      <c r="E40" s="80">
        <v>7</v>
      </c>
      <c r="F40" s="560">
        <v>6.9</v>
      </c>
      <c r="G40" s="600">
        <v>1.3429175236600863</v>
      </c>
      <c r="H40" s="600">
        <v>1.3340022610991531</v>
      </c>
      <c r="I40" s="37">
        <v>1.3</v>
      </c>
      <c r="J40" s="43">
        <v>1.3</v>
      </c>
      <c r="K40" s="560">
        <v>1.4</v>
      </c>
      <c r="L40" s="599"/>
    </row>
    <row r="41" spans="1:12" s="149" customFormat="1" ht="12.95" customHeight="1">
      <c r="A41" s="6" t="s">
        <v>12</v>
      </c>
      <c r="B41" s="599">
        <v>7.3047091215083215</v>
      </c>
      <c r="C41" s="599">
        <v>7.5956362466607343</v>
      </c>
      <c r="D41" s="85">
        <v>7.4</v>
      </c>
      <c r="E41" s="80">
        <v>7</v>
      </c>
      <c r="F41" s="560">
        <v>6.5</v>
      </c>
      <c r="G41" s="600">
        <v>1.3659377927464627</v>
      </c>
      <c r="H41" s="600">
        <v>1.4187044218006204</v>
      </c>
      <c r="I41" s="37">
        <v>1.4</v>
      </c>
      <c r="J41" s="43">
        <v>1.5</v>
      </c>
      <c r="K41" s="560">
        <v>1.7</v>
      </c>
      <c r="L41" s="599"/>
    </row>
    <row r="42" spans="1:12" s="149" customFormat="1" ht="12.95" customHeight="1">
      <c r="A42" s="6" t="s">
        <v>21</v>
      </c>
      <c r="B42" s="599">
        <v>6.2025011838315773</v>
      </c>
      <c r="C42" s="599">
        <v>7.7277017461066535</v>
      </c>
      <c r="D42" s="85">
        <v>7.4</v>
      </c>
      <c r="E42" s="80">
        <v>7.2</v>
      </c>
      <c r="F42" s="560">
        <v>6.9</v>
      </c>
      <c r="G42" s="600">
        <v>1.565504053491074</v>
      </c>
      <c r="H42" s="600">
        <v>2.1672445985596158</v>
      </c>
      <c r="I42" s="37">
        <v>2.1</v>
      </c>
      <c r="J42" s="43">
        <v>2.1</v>
      </c>
      <c r="K42" s="560">
        <v>2.7</v>
      </c>
      <c r="L42" s="599"/>
    </row>
    <row r="43" spans="1:12" s="149" customFormat="1" ht="12.95" customHeight="1">
      <c r="A43" s="599" t="s">
        <v>2</v>
      </c>
      <c r="B43" s="599">
        <v>5.3991252050300718</v>
      </c>
      <c r="C43" s="599">
        <v>8.0089163676344892</v>
      </c>
      <c r="D43" s="85">
        <v>7.5</v>
      </c>
      <c r="E43" s="80">
        <v>7.5</v>
      </c>
      <c r="F43" s="560">
        <v>7.2</v>
      </c>
      <c r="G43" s="600">
        <v>1.3820545531863191</v>
      </c>
      <c r="H43" s="600">
        <v>1.9466900620907528</v>
      </c>
      <c r="I43" s="37">
        <v>2.2000000000000002</v>
      </c>
      <c r="J43" s="43">
        <v>2.1</v>
      </c>
      <c r="K43" s="560">
        <v>2.4</v>
      </c>
      <c r="L43" s="599"/>
    </row>
    <row r="44" spans="1:12" s="149" customFormat="1" ht="12.95" customHeight="1">
      <c r="A44" s="599" t="s">
        <v>3</v>
      </c>
      <c r="B44" s="599">
        <v>6.7466863268217914</v>
      </c>
      <c r="C44" s="599">
        <v>7.5646604206213333</v>
      </c>
      <c r="D44" s="85">
        <v>6.9</v>
      </c>
      <c r="E44" s="80">
        <v>6.7</v>
      </c>
      <c r="F44" s="560">
        <v>6.1</v>
      </c>
      <c r="G44" s="600">
        <v>0.347790770890746</v>
      </c>
      <c r="H44" s="600">
        <v>1.3493960112390091</v>
      </c>
      <c r="I44" s="37">
        <v>1.4</v>
      </c>
      <c r="J44" s="43">
        <v>1.3</v>
      </c>
      <c r="K44" s="560">
        <v>1.5</v>
      </c>
      <c r="L44" s="599"/>
    </row>
    <row r="45" spans="1:12" s="149" customFormat="1" ht="12.95" customHeight="1">
      <c r="A45" s="599" t="s">
        <v>4</v>
      </c>
      <c r="B45" s="599">
        <v>6.4008050226412623</v>
      </c>
      <c r="C45" s="599">
        <v>7.9985078705490951</v>
      </c>
      <c r="D45" s="85">
        <v>7.4</v>
      </c>
      <c r="E45" s="80">
        <v>6.9</v>
      </c>
      <c r="F45" s="560">
        <v>7.1</v>
      </c>
      <c r="G45" s="600">
        <v>1.4700413449128256</v>
      </c>
      <c r="H45" s="600">
        <v>1.8434738855658164</v>
      </c>
      <c r="I45" s="37">
        <v>2</v>
      </c>
      <c r="J45" s="37">
        <v>2</v>
      </c>
      <c r="K45" s="560">
        <v>2.2999999999999998</v>
      </c>
      <c r="L45" s="599"/>
    </row>
    <row r="46" spans="1:12" s="149" customFormat="1" ht="12.95" customHeight="1">
      <c r="A46" s="599" t="s">
        <v>5</v>
      </c>
      <c r="B46" s="599">
        <v>5.8760603275526968</v>
      </c>
      <c r="C46" s="599">
        <v>7.3440754137893229</v>
      </c>
      <c r="D46" s="85">
        <v>6.6</v>
      </c>
      <c r="E46" s="80">
        <v>6.6</v>
      </c>
      <c r="F46" s="560">
        <v>6.2</v>
      </c>
      <c r="G46" s="600">
        <v>1.6944379090497126</v>
      </c>
      <c r="H46" s="600">
        <v>1.9376392999378858</v>
      </c>
      <c r="I46" s="37">
        <v>1.9</v>
      </c>
      <c r="J46" s="43">
        <v>1.8</v>
      </c>
      <c r="K46" s="560">
        <v>2.1</v>
      </c>
      <c r="L46" s="599"/>
    </row>
    <row r="47" spans="1:12" s="149" customFormat="1" ht="12.95" customHeight="1">
      <c r="A47" s="149" t="s">
        <v>156</v>
      </c>
      <c r="B47" s="599">
        <v>7.3664825046040514</v>
      </c>
      <c r="C47" s="599">
        <v>0.81419964175215764</v>
      </c>
      <c r="D47" s="85">
        <v>2.4</v>
      </c>
      <c r="E47" s="80" t="s">
        <v>37</v>
      </c>
      <c r="F47" s="215" t="s">
        <v>37</v>
      </c>
      <c r="G47" s="37" t="s">
        <v>37</v>
      </c>
      <c r="H47" s="37" t="s">
        <v>37</v>
      </c>
      <c r="I47" s="37" t="s">
        <v>37</v>
      </c>
      <c r="J47" s="43" t="s">
        <v>37</v>
      </c>
      <c r="K47" s="215" t="s">
        <v>37</v>
      </c>
      <c r="L47" s="600"/>
    </row>
    <row r="48" spans="1:12" s="149" customFormat="1" ht="12.95" customHeight="1">
      <c r="A48" s="149" t="s">
        <v>262</v>
      </c>
      <c r="B48" s="599">
        <v>2.3097198445694409</v>
      </c>
      <c r="C48" s="600" t="s">
        <v>37</v>
      </c>
      <c r="D48" s="80" t="s">
        <v>37</v>
      </c>
      <c r="E48" s="80" t="s">
        <v>37</v>
      </c>
      <c r="F48" s="215" t="s">
        <v>37</v>
      </c>
      <c r="G48" s="37" t="s">
        <v>37</v>
      </c>
      <c r="H48" s="37" t="s">
        <v>37</v>
      </c>
      <c r="I48" s="37" t="s">
        <v>37</v>
      </c>
      <c r="J48" s="43" t="s">
        <v>37</v>
      </c>
      <c r="K48" s="215" t="s">
        <v>37</v>
      </c>
      <c r="L48" s="602"/>
    </row>
    <row r="49" spans="1:12" s="149" customFormat="1" ht="12.95" customHeight="1">
      <c r="A49" s="160"/>
      <c r="B49" s="603"/>
      <c r="C49" s="603"/>
      <c r="D49" s="603"/>
      <c r="E49" s="160"/>
      <c r="F49" s="160"/>
      <c r="G49" s="604"/>
      <c r="H49" s="604"/>
      <c r="I49" s="604"/>
      <c r="J49" s="160"/>
      <c r="K49" s="160"/>
    </row>
    <row r="50" spans="1:12" s="149" customFormat="1" ht="12.95" customHeight="1">
      <c r="G50" s="289"/>
      <c r="H50" s="599"/>
    </row>
    <row r="51" spans="1:12" s="562" customFormat="1" ht="12.75" customHeight="1">
      <c r="A51" s="245" t="s">
        <v>1221</v>
      </c>
      <c r="B51" s="561"/>
      <c r="C51" s="561"/>
      <c r="D51" s="561"/>
      <c r="E51" s="561"/>
      <c r="F51" s="561"/>
      <c r="G51" s="561"/>
      <c r="H51" s="561"/>
      <c r="I51" s="561"/>
      <c r="J51" s="561"/>
      <c r="K51" s="561"/>
      <c r="L51" s="561"/>
    </row>
  </sheetData>
  <mergeCells count="6">
    <mergeCell ref="A1:B1"/>
    <mergeCell ref="A8:I8"/>
    <mergeCell ref="A22:I22"/>
    <mergeCell ref="A36:I36"/>
    <mergeCell ref="B5:F5"/>
    <mergeCell ref="G5:K5"/>
  </mergeCells>
  <hyperlinks>
    <hyperlink ref="A1" location="Содержание!A1" display="Вернуться в СОДЕРЖАНИЕ" xr:uid="{3FFA978E-F2EC-4B5B-AEA2-C0F587D8D92F}"/>
  </hyperlinks>
  <pageMargins left="0.78740157480314965" right="0.78740157480314965" top="0.78740157480314965" bottom="0.78740157480314965" header="0.51181102362204722" footer="0.62992125984251968"/>
  <pageSetup paperSize="9" firstPageNumber="191" orientation="portrait" useFirstPageNumber="1" r:id="rId1"/>
  <headerFooter alignWithMargins="0">
    <oddFooter>&amp;C&amp;"Times New Roman Cyr,обычный"&amp;9&amp;P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P145"/>
  <sheetViews>
    <sheetView zoomScale="120" zoomScaleNormal="120" zoomScaleSheetLayoutView="110" workbookViewId="0">
      <pane xSplit="1" ySplit="8" topLeftCell="B27" activePane="bottomRight" state="frozen"/>
      <selection activeCell="P15" sqref="P15"/>
      <selection pane="topRight" activeCell="P15" sqref="P15"/>
      <selection pane="bottomLeft" activeCell="P15" sqref="P15"/>
      <selection pane="bottomRight" activeCell="Q34" sqref="Q34"/>
    </sheetView>
  </sheetViews>
  <sheetFormatPr defaultColWidth="8.85546875" defaultRowHeight="12.75"/>
  <cols>
    <col min="1" max="1" width="22.140625" style="10" customWidth="1"/>
    <col min="2" max="4" width="6.5703125" style="47" customWidth="1"/>
    <col min="5" max="5" width="6.5703125" style="86" customWidth="1"/>
    <col min="6" max="6" width="7" style="86" customWidth="1"/>
    <col min="7" max="7" width="6.5703125" style="10" customWidth="1"/>
    <col min="8" max="8" width="6" style="10" customWidth="1"/>
    <col min="9" max="9" width="6.5703125" style="10" customWidth="1"/>
    <col min="10" max="10" width="6.42578125" style="10" customWidth="1"/>
    <col min="11" max="11" width="6" style="10" customWidth="1"/>
    <col min="12" max="13" width="8.85546875" style="10"/>
    <col min="14" max="14" width="9.140625" style="10" bestFit="1" customWidth="1"/>
    <col min="15" max="15" width="9" style="10" bestFit="1" customWidth="1"/>
    <col min="16" max="16" width="10.140625" style="10" bestFit="1" customWidth="1"/>
    <col min="17" max="16384" width="8.85546875" style="10"/>
  </cols>
  <sheetData>
    <row r="1" spans="1:16">
      <c r="A1" s="1653" t="s">
        <v>1308</v>
      </c>
      <c r="B1" s="1653"/>
    </row>
    <row r="2" spans="1:16" ht="18" customHeight="1">
      <c r="A2" s="1114" t="s">
        <v>1292</v>
      </c>
    </row>
    <row r="3" spans="1:16" ht="14.25" customHeight="1">
      <c r="A3" s="9" t="s">
        <v>813</v>
      </c>
      <c r="K3" s="292"/>
    </row>
    <row r="4" spans="1:16" customFormat="1" ht="18" customHeight="1">
      <c r="A4" s="91"/>
      <c r="B4" s="1712" t="s">
        <v>814</v>
      </c>
      <c r="C4" s="1712"/>
      <c r="D4" s="1712"/>
      <c r="E4" s="1712"/>
      <c r="F4" s="1712"/>
      <c r="G4" s="1712" t="s">
        <v>815</v>
      </c>
      <c r="H4" s="1712"/>
      <c r="I4" s="1712"/>
      <c r="J4" s="1712"/>
      <c r="K4" s="1712"/>
    </row>
    <row r="5" spans="1:16" customFormat="1" ht="18" customHeight="1">
      <c r="A5" s="26"/>
      <c r="B5" s="303">
        <v>2021</v>
      </c>
      <c r="C5" s="303">
        <v>2022</v>
      </c>
      <c r="D5" s="303">
        <v>2023</v>
      </c>
      <c r="E5" s="96" t="s">
        <v>1265</v>
      </c>
      <c r="F5" s="96" t="s">
        <v>1366</v>
      </c>
      <c r="G5" s="303">
        <v>2021</v>
      </c>
      <c r="H5" s="303">
        <v>2022</v>
      </c>
      <c r="I5" s="303">
        <v>2023</v>
      </c>
      <c r="J5" s="96" t="s">
        <v>1265</v>
      </c>
      <c r="K5" s="96" t="s">
        <v>1366</v>
      </c>
    </row>
    <row r="6" spans="1:16" customFormat="1" ht="12.95" customHeight="1">
      <c r="A6" s="11"/>
      <c r="B6" s="158"/>
      <c r="C6" s="158"/>
      <c r="E6" s="40"/>
      <c r="F6" s="1583"/>
      <c r="G6" s="1583"/>
      <c r="H6" s="1583"/>
      <c r="I6" s="1583"/>
      <c r="J6" s="1583"/>
      <c r="K6" s="1583"/>
    </row>
    <row r="7" spans="1:16" customFormat="1" ht="12.95" customHeight="1">
      <c r="A7" s="12" t="s">
        <v>0</v>
      </c>
      <c r="B7" s="53">
        <v>50747</v>
      </c>
      <c r="C7" s="53">
        <v>48232</v>
      </c>
      <c r="D7" s="53">
        <v>45495</v>
      </c>
      <c r="E7" s="53">
        <v>45033</v>
      </c>
      <c r="F7" s="17">
        <v>43340</v>
      </c>
      <c r="G7" s="53">
        <v>12037</v>
      </c>
      <c r="H7" s="53">
        <v>12187</v>
      </c>
      <c r="I7" s="53">
        <v>12552</v>
      </c>
      <c r="J7" s="53">
        <v>13042</v>
      </c>
      <c r="K7" s="17">
        <v>14210</v>
      </c>
      <c r="N7" s="1584"/>
      <c r="O7" s="1584"/>
      <c r="P7" s="1584"/>
    </row>
    <row r="8" spans="1:16" customFormat="1" ht="12.95" customHeight="1">
      <c r="A8" s="12"/>
      <c r="B8" s="43"/>
      <c r="C8" s="43"/>
      <c r="D8" s="17"/>
      <c r="E8" s="17"/>
      <c r="F8" s="17"/>
      <c r="G8" s="6"/>
      <c r="H8" s="6"/>
      <c r="I8" s="6"/>
      <c r="J8" s="6"/>
      <c r="K8" s="6"/>
      <c r="N8" s="1584"/>
      <c r="O8" s="1584"/>
      <c r="P8" s="1584"/>
    </row>
    <row r="9" spans="1:16" customFormat="1" ht="12.95" customHeight="1">
      <c r="A9" s="7" t="s">
        <v>1</v>
      </c>
      <c r="B9" s="17">
        <v>4370</v>
      </c>
      <c r="C9" s="17">
        <v>4850</v>
      </c>
      <c r="D9" s="17">
        <v>4398</v>
      </c>
      <c r="E9" s="17">
        <v>3977</v>
      </c>
      <c r="F9" s="17">
        <v>3828</v>
      </c>
      <c r="G9" s="17">
        <v>825</v>
      </c>
      <c r="H9" s="17">
        <v>910</v>
      </c>
      <c r="I9" s="17">
        <v>823</v>
      </c>
      <c r="J9" s="17">
        <v>885</v>
      </c>
      <c r="K9" s="17">
        <v>896</v>
      </c>
      <c r="N9" s="1584"/>
      <c r="O9" s="1584"/>
      <c r="P9" s="1584"/>
    </row>
    <row r="10" spans="1:16" customFormat="1" ht="12.95" customHeight="1">
      <c r="A10" s="7"/>
      <c r="B10" s="18"/>
      <c r="C10" s="18"/>
      <c r="D10" s="18"/>
      <c r="E10" s="18"/>
      <c r="F10" s="18"/>
      <c r="G10" s="18"/>
      <c r="H10" s="18"/>
      <c r="I10" s="18"/>
      <c r="J10" s="18"/>
      <c r="K10" s="18"/>
      <c r="N10" s="1584"/>
      <c r="O10" s="1584"/>
      <c r="P10" s="1584"/>
    </row>
    <row r="11" spans="1:16" customFormat="1" ht="12.95" customHeight="1">
      <c r="A11" s="73" t="s">
        <v>53</v>
      </c>
      <c r="B11" s="43">
        <v>285</v>
      </c>
      <c r="C11" s="6">
        <v>272</v>
      </c>
      <c r="D11" s="6">
        <v>242</v>
      </c>
      <c r="E11" s="6">
        <v>191</v>
      </c>
      <c r="F11" s="66">
        <v>198</v>
      </c>
      <c r="G11" s="43">
        <v>57</v>
      </c>
      <c r="H11" s="6">
        <v>75</v>
      </c>
      <c r="I11" s="6">
        <v>51</v>
      </c>
      <c r="J11" s="6">
        <v>72</v>
      </c>
      <c r="K11" s="66">
        <v>67</v>
      </c>
    </row>
    <row r="12" spans="1:16" customFormat="1" ht="12.95" customHeight="1">
      <c r="A12" s="73" t="s">
        <v>54</v>
      </c>
      <c r="B12" s="43">
        <v>581</v>
      </c>
      <c r="C12" s="6">
        <v>466</v>
      </c>
      <c r="D12" s="6">
        <v>407</v>
      </c>
      <c r="E12" s="6">
        <v>378</v>
      </c>
      <c r="F12" s="66">
        <v>304</v>
      </c>
      <c r="G12" s="43">
        <v>104</v>
      </c>
      <c r="H12" s="6">
        <v>101</v>
      </c>
      <c r="I12" s="6">
        <v>90</v>
      </c>
      <c r="J12" s="6">
        <v>131</v>
      </c>
      <c r="K12" s="66">
        <v>104</v>
      </c>
    </row>
    <row r="13" spans="1:16" customFormat="1" ht="12.95" customHeight="1">
      <c r="A13" s="73" t="s">
        <v>55</v>
      </c>
      <c r="B13" s="43">
        <v>135</v>
      </c>
      <c r="C13" s="6">
        <v>138</v>
      </c>
      <c r="D13" s="6">
        <v>101</v>
      </c>
      <c r="E13" s="6">
        <v>123</v>
      </c>
      <c r="F13" s="66">
        <v>90</v>
      </c>
      <c r="G13" s="43">
        <v>33</v>
      </c>
      <c r="H13" s="6">
        <v>38</v>
      </c>
      <c r="I13" s="6">
        <v>25</v>
      </c>
      <c r="J13" s="6">
        <v>44</v>
      </c>
      <c r="K13" s="66">
        <v>33</v>
      </c>
    </row>
    <row r="14" spans="1:16" customFormat="1" ht="12.95" customHeight="1">
      <c r="A14" s="73" t="s">
        <v>57</v>
      </c>
      <c r="B14" s="43">
        <v>674</v>
      </c>
      <c r="C14" s="6">
        <v>862</v>
      </c>
      <c r="D14" s="6">
        <v>859</v>
      </c>
      <c r="E14" s="6">
        <v>729</v>
      </c>
      <c r="F14" s="66">
        <v>656</v>
      </c>
      <c r="G14" s="43">
        <v>131</v>
      </c>
      <c r="H14" s="6">
        <v>143</v>
      </c>
      <c r="I14" s="6">
        <v>114</v>
      </c>
      <c r="J14" s="6">
        <v>104</v>
      </c>
      <c r="K14" s="66">
        <v>112</v>
      </c>
    </row>
    <row r="15" spans="1:16" customFormat="1" ht="12.95" customHeight="1">
      <c r="A15" s="73" t="s">
        <v>58</v>
      </c>
      <c r="B15" s="18">
        <v>1585</v>
      </c>
      <c r="C15" s="6">
        <v>1913</v>
      </c>
      <c r="D15" s="6">
        <v>1691</v>
      </c>
      <c r="E15" s="6">
        <v>1584</v>
      </c>
      <c r="F15" s="6">
        <v>1491</v>
      </c>
      <c r="G15" s="43">
        <v>283</v>
      </c>
      <c r="H15" s="6">
        <v>321</v>
      </c>
      <c r="I15" s="6">
        <v>324</v>
      </c>
      <c r="J15" s="6">
        <v>336</v>
      </c>
      <c r="K15" s="66">
        <v>331</v>
      </c>
    </row>
    <row r="16" spans="1:16" s="147" customFormat="1" ht="12.95" customHeight="1">
      <c r="A16" s="1585" t="s">
        <v>56</v>
      </c>
      <c r="B16" s="149"/>
      <c r="C16" s="6"/>
      <c r="D16" s="6"/>
      <c r="E16" s="6"/>
      <c r="F16" s="6"/>
      <c r="G16" s="88"/>
      <c r="H16" s="6"/>
      <c r="I16" s="6"/>
      <c r="J16" s="6"/>
      <c r="K16" s="6"/>
    </row>
    <row r="17" spans="1:11" s="147" customFormat="1" ht="12.95" customHeight="1">
      <c r="A17" s="74" t="s">
        <v>136</v>
      </c>
      <c r="B17" s="43">
        <v>98</v>
      </c>
      <c r="C17" s="6">
        <v>95</v>
      </c>
      <c r="D17" s="6">
        <v>82</v>
      </c>
      <c r="E17" s="6">
        <v>91</v>
      </c>
      <c r="F17" s="66">
        <v>70</v>
      </c>
      <c r="G17" s="43">
        <v>11</v>
      </c>
      <c r="H17" s="6">
        <v>13</v>
      </c>
      <c r="I17" s="6">
        <v>10</v>
      </c>
      <c r="J17" s="6">
        <v>21</v>
      </c>
      <c r="K17" s="66">
        <v>15</v>
      </c>
    </row>
    <row r="18" spans="1:11" s="147" customFormat="1" ht="12.95" customHeight="1">
      <c r="A18" s="74" t="s">
        <v>268</v>
      </c>
      <c r="B18" s="43">
        <v>149</v>
      </c>
      <c r="C18" s="6">
        <v>151</v>
      </c>
      <c r="D18" s="6">
        <v>116</v>
      </c>
      <c r="E18" s="6">
        <v>108</v>
      </c>
      <c r="F18" s="66">
        <v>87</v>
      </c>
      <c r="G18" s="43">
        <v>39</v>
      </c>
      <c r="H18" s="6">
        <v>64</v>
      </c>
      <c r="I18" s="6">
        <v>52</v>
      </c>
      <c r="J18" s="6">
        <v>41</v>
      </c>
      <c r="K18" s="66">
        <v>43</v>
      </c>
    </row>
    <row r="19" spans="1:11" s="147" customFormat="1" ht="12.95" customHeight="1">
      <c r="A19" s="73" t="s">
        <v>59</v>
      </c>
      <c r="B19" s="18">
        <v>1110</v>
      </c>
      <c r="C19" s="6">
        <v>1199</v>
      </c>
      <c r="D19" s="6">
        <v>1098</v>
      </c>
      <c r="E19" s="6">
        <v>972</v>
      </c>
      <c r="F19" s="66">
        <v>1089</v>
      </c>
      <c r="G19" s="18">
        <v>217</v>
      </c>
      <c r="H19" s="6">
        <v>232</v>
      </c>
      <c r="I19" s="6">
        <v>219</v>
      </c>
      <c r="J19" s="6">
        <v>198</v>
      </c>
      <c r="K19" s="66">
        <v>249</v>
      </c>
    </row>
    <row r="20" spans="1:11" s="147" customFormat="1" ht="12.95" customHeight="1">
      <c r="A20" s="73" t="s">
        <v>612</v>
      </c>
      <c r="B20" s="43">
        <v>348</v>
      </c>
      <c r="C20" s="6">
        <v>311</v>
      </c>
      <c r="D20" s="6">
        <v>244</v>
      </c>
      <c r="E20" s="6">
        <v>238</v>
      </c>
      <c r="F20" s="66">
        <v>230</v>
      </c>
      <c r="G20" s="88">
        <v>70</v>
      </c>
      <c r="H20" s="6">
        <v>59</v>
      </c>
      <c r="I20" s="6">
        <v>51</v>
      </c>
      <c r="J20" s="6">
        <v>52</v>
      </c>
      <c r="K20" s="66">
        <v>74</v>
      </c>
    </row>
    <row r="21" spans="1:11" s="147" customFormat="1" ht="12.95" customHeight="1">
      <c r="A21" s="6"/>
      <c r="B21" s="88"/>
      <c r="C21" s="88"/>
      <c r="D21" s="88"/>
      <c r="E21" s="88"/>
      <c r="F21" s="88"/>
      <c r="G21" s="88"/>
      <c r="H21" s="88"/>
      <c r="I21" s="88"/>
      <c r="J21" s="88"/>
      <c r="K21" s="88"/>
    </row>
    <row r="22" spans="1:11" s="147" customFormat="1" ht="12.95" customHeight="1">
      <c r="A22" s="49" t="s">
        <v>12</v>
      </c>
      <c r="B22" s="17">
        <v>9263</v>
      </c>
      <c r="C22" s="17">
        <v>9403</v>
      </c>
      <c r="D22" s="17">
        <v>9199</v>
      </c>
      <c r="E22" s="17">
        <v>9024</v>
      </c>
      <c r="F22" s="17">
        <v>8603</v>
      </c>
      <c r="G22" s="89">
        <v>1929</v>
      </c>
      <c r="H22" s="17">
        <v>2037</v>
      </c>
      <c r="I22" s="17">
        <v>2086</v>
      </c>
      <c r="J22" s="17">
        <v>2234</v>
      </c>
      <c r="K22" s="17">
        <v>2479</v>
      </c>
    </row>
    <row r="23" spans="1:11" customFormat="1" ht="12.95" customHeight="1">
      <c r="A23" s="4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s="11" customFormat="1" ht="12.95" customHeight="1">
      <c r="A24" s="185" t="s">
        <v>1329</v>
      </c>
      <c r="B24" s="43">
        <v>740</v>
      </c>
      <c r="C24" s="6">
        <v>595</v>
      </c>
      <c r="D24" s="6">
        <v>562</v>
      </c>
      <c r="E24" s="6">
        <v>1003</v>
      </c>
      <c r="F24" s="6">
        <v>906</v>
      </c>
      <c r="G24" s="6">
        <v>187</v>
      </c>
      <c r="H24" s="6">
        <v>192</v>
      </c>
      <c r="I24" s="6">
        <v>202</v>
      </c>
      <c r="J24" s="6">
        <v>252</v>
      </c>
      <c r="K24" s="6">
        <v>273</v>
      </c>
    </row>
    <row r="25" spans="1:11" s="11" customFormat="1" ht="12.95" customHeight="1">
      <c r="A25" s="185" t="s">
        <v>60</v>
      </c>
      <c r="B25" s="43">
        <v>134</v>
      </c>
      <c r="C25" s="6">
        <v>198</v>
      </c>
      <c r="D25" s="6">
        <v>197</v>
      </c>
      <c r="E25" s="6">
        <v>197</v>
      </c>
      <c r="F25" s="6">
        <v>163</v>
      </c>
      <c r="G25" s="6">
        <v>55</v>
      </c>
      <c r="H25" s="6">
        <v>48</v>
      </c>
      <c r="I25" s="6">
        <v>59</v>
      </c>
      <c r="J25" s="6">
        <v>70</v>
      </c>
      <c r="K25" s="6">
        <v>76</v>
      </c>
    </row>
    <row r="26" spans="1:11" s="11" customFormat="1" ht="12.95" customHeight="1">
      <c r="A26" s="185" t="s">
        <v>62</v>
      </c>
      <c r="B26" s="43">
        <v>107</v>
      </c>
      <c r="C26" s="6">
        <v>159</v>
      </c>
      <c r="D26" s="6">
        <v>139</v>
      </c>
      <c r="E26" s="6">
        <v>138</v>
      </c>
      <c r="F26" s="6">
        <v>131</v>
      </c>
      <c r="G26" s="6">
        <v>17</v>
      </c>
      <c r="H26" s="6">
        <v>61</v>
      </c>
      <c r="I26" s="6">
        <v>44</v>
      </c>
      <c r="J26" s="6">
        <v>55</v>
      </c>
      <c r="K26" s="6">
        <v>54</v>
      </c>
    </row>
    <row r="27" spans="1:11" s="11" customFormat="1" ht="12.95" customHeight="1">
      <c r="A27" s="185" t="s">
        <v>817</v>
      </c>
      <c r="B27" s="43">
        <v>347</v>
      </c>
      <c r="C27" s="6">
        <v>351</v>
      </c>
      <c r="D27" s="6">
        <v>299</v>
      </c>
      <c r="E27" s="6">
        <v>187</v>
      </c>
      <c r="F27" s="6">
        <v>169</v>
      </c>
      <c r="G27" s="6">
        <v>89</v>
      </c>
      <c r="H27" s="6">
        <v>95</v>
      </c>
      <c r="I27" s="6">
        <v>87</v>
      </c>
      <c r="J27" s="6">
        <v>75</v>
      </c>
      <c r="K27" s="6">
        <v>71</v>
      </c>
    </row>
    <row r="28" spans="1:11" s="11" customFormat="1" ht="12.95" customHeight="1">
      <c r="A28" s="185" t="s">
        <v>67</v>
      </c>
      <c r="B28" s="18">
        <v>974</v>
      </c>
      <c r="C28" s="18">
        <v>1033</v>
      </c>
      <c r="D28" s="18">
        <v>1057</v>
      </c>
      <c r="E28" s="18">
        <v>1001</v>
      </c>
      <c r="F28" s="18">
        <v>951</v>
      </c>
      <c r="G28" s="18">
        <v>203</v>
      </c>
      <c r="H28" s="18">
        <v>239</v>
      </c>
      <c r="I28" s="18">
        <v>223</v>
      </c>
      <c r="J28" s="18">
        <v>293</v>
      </c>
      <c r="K28" s="18">
        <v>290</v>
      </c>
    </row>
    <row r="29" spans="1:11" s="11" customFormat="1" ht="12.95" customHeight="1">
      <c r="A29" s="271" t="s">
        <v>68</v>
      </c>
      <c r="B29" s="18">
        <v>229</v>
      </c>
      <c r="C29" s="18">
        <v>190</v>
      </c>
      <c r="D29" s="18">
        <v>213</v>
      </c>
      <c r="E29" s="18">
        <v>338</v>
      </c>
      <c r="F29" s="18">
        <v>360</v>
      </c>
      <c r="G29" s="18">
        <v>71</v>
      </c>
      <c r="H29" s="18">
        <v>62</v>
      </c>
      <c r="I29" s="18">
        <v>60</v>
      </c>
      <c r="J29" s="18">
        <v>121</v>
      </c>
      <c r="K29" s="18">
        <v>103</v>
      </c>
    </row>
    <row r="30" spans="1:11" s="11" customFormat="1" ht="12.95" customHeight="1">
      <c r="A30" s="185" t="s">
        <v>69</v>
      </c>
      <c r="B30" s="18">
        <v>898</v>
      </c>
      <c r="C30" s="18">
        <v>954</v>
      </c>
      <c r="D30" s="18">
        <v>839</v>
      </c>
      <c r="E30" s="18">
        <v>847</v>
      </c>
      <c r="F30" s="18">
        <v>790</v>
      </c>
      <c r="G30" s="18">
        <v>173</v>
      </c>
      <c r="H30" s="18">
        <v>184</v>
      </c>
      <c r="I30" s="18">
        <v>186</v>
      </c>
      <c r="J30" s="18">
        <v>223</v>
      </c>
      <c r="K30" s="18">
        <v>257</v>
      </c>
    </row>
    <row r="31" spans="1:11" s="11" customFormat="1" ht="12.95" customHeight="1">
      <c r="A31" s="185" t="s">
        <v>70</v>
      </c>
      <c r="B31" s="18">
        <v>1412</v>
      </c>
      <c r="C31" s="18">
        <v>1360</v>
      </c>
      <c r="D31" s="18">
        <v>1412</v>
      </c>
      <c r="E31" s="18">
        <v>1335</v>
      </c>
      <c r="F31" s="18">
        <v>1338</v>
      </c>
      <c r="G31" s="18">
        <v>226</v>
      </c>
      <c r="H31" s="18">
        <v>224</v>
      </c>
      <c r="I31" s="18">
        <v>278</v>
      </c>
      <c r="J31" s="18">
        <v>232</v>
      </c>
      <c r="K31" s="18">
        <v>329</v>
      </c>
    </row>
    <row r="32" spans="1:11" s="11" customFormat="1" ht="12.95" customHeight="1">
      <c r="A32" s="271" t="s">
        <v>611</v>
      </c>
      <c r="B32" s="18">
        <v>423</v>
      </c>
      <c r="C32" s="6">
        <v>388</v>
      </c>
      <c r="D32" s="6">
        <v>376</v>
      </c>
      <c r="E32" s="6">
        <v>419</v>
      </c>
      <c r="F32" s="6">
        <v>405</v>
      </c>
      <c r="G32" s="18">
        <v>70</v>
      </c>
      <c r="H32" s="6">
        <v>99</v>
      </c>
      <c r="I32" s="6">
        <v>116</v>
      </c>
      <c r="J32" s="6">
        <v>102</v>
      </c>
      <c r="K32" s="6">
        <v>119</v>
      </c>
    </row>
    <row r="33" spans="1:11" s="11" customFormat="1" ht="12.95" customHeight="1">
      <c r="A33" s="185" t="s">
        <v>71</v>
      </c>
      <c r="B33" s="18">
        <v>1254</v>
      </c>
      <c r="C33" s="18">
        <v>1221</v>
      </c>
      <c r="D33" s="18">
        <v>1216</v>
      </c>
      <c r="E33" s="18">
        <v>1206</v>
      </c>
      <c r="F33" s="18">
        <v>1061</v>
      </c>
      <c r="G33" s="18">
        <v>239</v>
      </c>
      <c r="H33" s="18">
        <v>207</v>
      </c>
      <c r="I33" s="18">
        <v>274</v>
      </c>
      <c r="J33" s="18">
        <v>290</v>
      </c>
      <c r="K33" s="18">
        <v>299</v>
      </c>
    </row>
    <row r="34" spans="1:11" s="11" customFormat="1" ht="12.95" customHeight="1">
      <c r="A34" s="271" t="s">
        <v>72</v>
      </c>
      <c r="B34" s="18">
        <v>93</v>
      </c>
      <c r="C34" s="18">
        <v>128</v>
      </c>
      <c r="D34" s="18">
        <v>135</v>
      </c>
      <c r="E34" s="18">
        <v>99</v>
      </c>
      <c r="F34" s="18">
        <v>122</v>
      </c>
      <c r="G34" s="18">
        <v>49</v>
      </c>
      <c r="H34" s="18">
        <v>30</v>
      </c>
      <c r="I34" s="18">
        <v>53</v>
      </c>
      <c r="J34" s="18">
        <v>47</v>
      </c>
      <c r="K34" s="18">
        <v>36</v>
      </c>
    </row>
    <row r="35" spans="1:11" s="11" customFormat="1" ht="12.95" customHeight="1">
      <c r="A35" s="61" t="s">
        <v>73</v>
      </c>
      <c r="B35" s="18">
        <v>2478</v>
      </c>
      <c r="C35" s="18">
        <v>2317</v>
      </c>
      <c r="D35" s="18">
        <v>2281</v>
      </c>
      <c r="E35" s="18">
        <v>1991</v>
      </c>
      <c r="F35" s="18">
        <v>1931</v>
      </c>
      <c r="G35" s="18">
        <v>477</v>
      </c>
      <c r="H35" s="18">
        <v>460</v>
      </c>
      <c r="I35" s="18">
        <v>424</v>
      </c>
      <c r="J35" s="18">
        <v>425</v>
      </c>
      <c r="K35" s="18">
        <v>435</v>
      </c>
    </row>
    <row r="36" spans="1:11" s="11" customFormat="1" ht="12.95" customHeight="1">
      <c r="A36" s="70" t="s">
        <v>74</v>
      </c>
      <c r="B36" s="18">
        <v>75</v>
      </c>
      <c r="C36" s="18">
        <v>59</v>
      </c>
      <c r="D36" s="18">
        <v>63</v>
      </c>
      <c r="E36" s="18">
        <v>59</v>
      </c>
      <c r="F36" s="18">
        <v>55</v>
      </c>
      <c r="G36" s="18">
        <v>25</v>
      </c>
      <c r="H36" s="18">
        <v>19</v>
      </c>
      <c r="I36" s="18">
        <v>15</v>
      </c>
      <c r="J36" s="18">
        <v>17</v>
      </c>
      <c r="K36" s="18">
        <v>24</v>
      </c>
    </row>
    <row r="37" spans="1:11" s="11" customFormat="1" ht="12.95" customHeight="1">
      <c r="A37" s="185" t="s">
        <v>75</v>
      </c>
      <c r="B37" s="18">
        <v>121</v>
      </c>
      <c r="C37" s="18">
        <v>190</v>
      </c>
      <c r="D37" s="18">
        <v>189</v>
      </c>
      <c r="E37" s="18">
        <v>188</v>
      </c>
      <c r="F37" s="18">
        <v>192</v>
      </c>
      <c r="G37" s="18">
        <v>24</v>
      </c>
      <c r="H37" s="18">
        <v>47</v>
      </c>
      <c r="I37" s="18">
        <v>42</v>
      </c>
      <c r="J37" s="18">
        <v>58</v>
      </c>
      <c r="K37" s="18">
        <v>70</v>
      </c>
    </row>
    <row r="38" spans="1:11" s="11" customFormat="1" ht="12.95" customHeight="1">
      <c r="A38" s="185" t="s">
        <v>76</v>
      </c>
      <c r="B38" s="18">
        <v>631</v>
      </c>
      <c r="C38" s="18">
        <v>831</v>
      </c>
      <c r="D38" s="18">
        <v>805</v>
      </c>
      <c r="E38" s="18">
        <v>757</v>
      </c>
      <c r="F38" s="18">
        <v>775</v>
      </c>
      <c r="G38" s="18">
        <v>193</v>
      </c>
      <c r="H38" s="18">
        <v>224</v>
      </c>
      <c r="I38" s="18">
        <v>206</v>
      </c>
      <c r="J38" s="18">
        <v>206</v>
      </c>
      <c r="K38" s="18">
        <v>274</v>
      </c>
    </row>
    <row r="39" spans="1:11" s="11" customFormat="1" ht="12.95" customHeight="1">
      <c r="A39" s="271" t="s">
        <v>145</v>
      </c>
      <c r="B39" s="18">
        <v>126</v>
      </c>
      <c r="C39" s="18">
        <v>184</v>
      </c>
      <c r="D39" s="18">
        <v>148</v>
      </c>
      <c r="E39" s="18">
        <v>246</v>
      </c>
      <c r="F39" s="18">
        <v>270</v>
      </c>
      <c r="G39" s="18">
        <v>52</v>
      </c>
      <c r="H39" s="18">
        <v>69</v>
      </c>
      <c r="I39" s="18">
        <v>62</v>
      </c>
      <c r="J39" s="18">
        <v>85</v>
      </c>
      <c r="K39" s="18">
        <v>119</v>
      </c>
    </row>
    <row r="40" spans="1:11" customFormat="1" ht="12.95" customHeight="1">
      <c r="A40" s="61" t="s">
        <v>77</v>
      </c>
      <c r="B40" s="18">
        <v>167</v>
      </c>
      <c r="C40" s="18">
        <v>194</v>
      </c>
      <c r="D40" s="18">
        <v>203</v>
      </c>
      <c r="E40" s="18">
        <v>174</v>
      </c>
      <c r="F40" s="18">
        <v>196</v>
      </c>
      <c r="G40" s="18">
        <v>46</v>
      </c>
      <c r="H40" s="18">
        <v>56</v>
      </c>
      <c r="I40" s="18">
        <v>61</v>
      </c>
      <c r="J40" s="18">
        <v>55</v>
      </c>
      <c r="K40" s="18">
        <v>51</v>
      </c>
    </row>
    <row r="41" spans="1:11" customFormat="1" ht="15" customHeight="1">
      <c r="A41" s="1586"/>
      <c r="B41" s="18"/>
      <c r="C41" s="18"/>
      <c r="D41" s="18"/>
      <c r="E41" s="18"/>
      <c r="F41" s="18"/>
      <c r="G41" s="18"/>
      <c r="H41" s="18"/>
      <c r="I41" s="18"/>
      <c r="J41" s="18"/>
      <c r="K41" s="18"/>
    </row>
    <row r="42" spans="1:11" s="11" customFormat="1" ht="12.95" customHeight="1">
      <c r="A42" s="49" t="s">
        <v>21</v>
      </c>
      <c r="B42" s="17">
        <v>3538</v>
      </c>
      <c r="C42" s="17">
        <v>3848</v>
      </c>
      <c r="D42" s="17">
        <v>3721</v>
      </c>
      <c r="E42" s="17">
        <v>3650</v>
      </c>
      <c r="F42" s="17">
        <v>3545</v>
      </c>
      <c r="G42" s="17">
        <v>1041</v>
      </c>
      <c r="H42" s="17">
        <v>1258</v>
      </c>
      <c r="I42" s="17">
        <v>1203</v>
      </c>
      <c r="J42" s="17">
        <v>1243</v>
      </c>
      <c r="K42" s="17">
        <v>1534</v>
      </c>
    </row>
    <row r="43" spans="1:11" s="11" customFormat="1" ht="12.95" customHeight="1">
      <c r="A43" s="49"/>
      <c r="B43" s="19"/>
      <c r="C43" s="19"/>
      <c r="D43" s="19"/>
      <c r="E43" s="19"/>
      <c r="F43" s="19"/>
      <c r="G43" s="6"/>
      <c r="H43" s="6"/>
      <c r="I43" s="6"/>
      <c r="J43" s="19"/>
      <c r="K43" s="19"/>
    </row>
    <row r="44" spans="1:11" s="11" customFormat="1" ht="12.95" customHeight="1">
      <c r="A44" s="73" t="s">
        <v>79</v>
      </c>
      <c r="B44" s="43">
        <v>614</v>
      </c>
      <c r="C44" s="6">
        <v>406</v>
      </c>
      <c r="D44" s="6">
        <v>389</v>
      </c>
      <c r="E44" s="6">
        <v>454</v>
      </c>
      <c r="F44" s="6">
        <v>453</v>
      </c>
      <c r="G44" s="43">
        <v>227</v>
      </c>
      <c r="H44" s="43">
        <v>201</v>
      </c>
      <c r="I44" s="6">
        <v>198</v>
      </c>
      <c r="J44" s="6">
        <v>239</v>
      </c>
      <c r="K44" s="6">
        <v>249</v>
      </c>
    </row>
    <row r="45" spans="1:11" s="11" customFormat="1" ht="12.95" customHeight="1">
      <c r="A45" s="73" t="s">
        <v>81</v>
      </c>
      <c r="B45" s="43">
        <v>434</v>
      </c>
      <c r="C45" s="6">
        <v>321</v>
      </c>
      <c r="D45" s="43">
        <v>351</v>
      </c>
      <c r="E45" s="43">
        <v>341</v>
      </c>
      <c r="F45" s="43">
        <v>316</v>
      </c>
      <c r="G45" s="43">
        <v>154</v>
      </c>
      <c r="H45" s="43">
        <v>152</v>
      </c>
      <c r="I45" s="43">
        <v>136</v>
      </c>
      <c r="J45" s="43">
        <v>143</v>
      </c>
      <c r="K45" s="43">
        <v>177</v>
      </c>
    </row>
    <row r="46" spans="1:11" s="11" customFormat="1" ht="12.95" customHeight="1">
      <c r="A46" s="73" t="s">
        <v>83</v>
      </c>
      <c r="B46" s="43">
        <v>522</v>
      </c>
      <c r="C46" s="6">
        <v>646</v>
      </c>
      <c r="D46" s="6">
        <v>596</v>
      </c>
      <c r="E46" s="6">
        <v>513</v>
      </c>
      <c r="F46" s="6">
        <v>473</v>
      </c>
      <c r="G46" s="43">
        <v>139</v>
      </c>
      <c r="H46" s="43">
        <v>171</v>
      </c>
      <c r="I46" s="6">
        <v>171</v>
      </c>
      <c r="J46" s="6">
        <v>129</v>
      </c>
      <c r="K46" s="6">
        <v>148</v>
      </c>
    </row>
    <row r="47" spans="1:11" s="11" customFormat="1" ht="12.95" customHeight="1">
      <c r="A47" s="73" t="s">
        <v>84</v>
      </c>
      <c r="B47" s="43">
        <v>625</v>
      </c>
      <c r="C47" s="6">
        <v>684</v>
      </c>
      <c r="D47" s="6">
        <v>753</v>
      </c>
      <c r="E47" s="6">
        <v>733</v>
      </c>
      <c r="F47" s="6">
        <v>698</v>
      </c>
      <c r="G47" s="43">
        <v>165</v>
      </c>
      <c r="H47" s="43">
        <v>215</v>
      </c>
      <c r="I47" s="6">
        <v>190</v>
      </c>
      <c r="J47" s="6">
        <v>245</v>
      </c>
      <c r="K47" s="6">
        <v>304</v>
      </c>
    </row>
    <row r="48" spans="1:11" s="11" customFormat="1" ht="12.95" customHeight="1">
      <c r="A48" s="73" t="s">
        <v>85</v>
      </c>
      <c r="B48" s="43">
        <v>549</v>
      </c>
      <c r="C48" s="6">
        <v>754</v>
      </c>
      <c r="D48" s="6">
        <v>691</v>
      </c>
      <c r="E48" s="6">
        <v>676</v>
      </c>
      <c r="F48" s="6">
        <v>660</v>
      </c>
      <c r="G48" s="43">
        <v>145</v>
      </c>
      <c r="H48" s="43">
        <v>155</v>
      </c>
      <c r="I48" s="6">
        <v>180</v>
      </c>
      <c r="J48" s="6">
        <v>161</v>
      </c>
      <c r="K48" s="6">
        <v>233</v>
      </c>
    </row>
    <row r="49" spans="1:11" s="11" customFormat="1" ht="12.95" customHeight="1">
      <c r="A49" s="74" t="s">
        <v>86</v>
      </c>
      <c r="B49" s="43">
        <v>93</v>
      </c>
      <c r="C49" s="6">
        <v>108</v>
      </c>
      <c r="D49" s="6">
        <v>89</v>
      </c>
      <c r="E49" s="6">
        <v>182</v>
      </c>
      <c r="F49" s="6">
        <v>168</v>
      </c>
      <c r="G49" s="43">
        <v>55</v>
      </c>
      <c r="H49" s="43">
        <v>60</v>
      </c>
      <c r="I49" s="6">
        <v>53</v>
      </c>
      <c r="J49" s="6">
        <v>65</v>
      </c>
      <c r="K49" s="6">
        <v>84</v>
      </c>
    </row>
    <row r="50" spans="1:11" s="11" customFormat="1" ht="12.95" customHeight="1">
      <c r="A50" s="73" t="s">
        <v>87</v>
      </c>
      <c r="B50" s="43">
        <v>259</v>
      </c>
      <c r="C50" s="6">
        <v>490</v>
      </c>
      <c r="D50" s="6">
        <v>471</v>
      </c>
      <c r="E50" s="6">
        <v>427</v>
      </c>
      <c r="F50" s="6">
        <v>441</v>
      </c>
      <c r="G50" s="43">
        <v>96</v>
      </c>
      <c r="H50" s="43">
        <v>183</v>
      </c>
      <c r="I50" s="6">
        <v>172</v>
      </c>
      <c r="J50" s="6">
        <v>174</v>
      </c>
      <c r="K50" s="6">
        <v>232</v>
      </c>
    </row>
    <row r="51" spans="1:11" s="11" customFormat="1" ht="12.95" customHeight="1">
      <c r="A51" s="73" t="s">
        <v>88</v>
      </c>
      <c r="B51" s="43">
        <v>535</v>
      </c>
      <c r="C51" s="6">
        <v>547</v>
      </c>
      <c r="D51" s="6">
        <v>470</v>
      </c>
      <c r="E51" s="6">
        <v>506</v>
      </c>
      <c r="F51" s="6">
        <v>504</v>
      </c>
      <c r="G51" s="43">
        <v>115</v>
      </c>
      <c r="H51" s="43">
        <v>181</v>
      </c>
      <c r="I51" s="6">
        <v>156</v>
      </c>
      <c r="J51" s="6">
        <v>152</v>
      </c>
      <c r="K51" s="6">
        <v>191</v>
      </c>
    </row>
    <row r="52" spans="1:11" s="11" customFormat="1" ht="15" customHeight="1">
      <c r="A52" s="185"/>
      <c r="B52" s="18"/>
      <c r="C52" s="18"/>
      <c r="D52" s="18"/>
      <c r="E52" s="6"/>
      <c r="F52" s="6"/>
      <c r="G52" s="6"/>
      <c r="H52" s="6"/>
      <c r="I52" s="6"/>
      <c r="J52" s="6"/>
      <c r="K52" s="6"/>
    </row>
    <row r="53" spans="1:11" s="11" customFormat="1" ht="15" customHeight="1">
      <c r="A53" s="185"/>
      <c r="B53" s="18"/>
      <c r="C53" s="18"/>
      <c r="D53" s="18"/>
      <c r="E53" s="6"/>
      <c r="F53" s="6"/>
      <c r="G53" s="6"/>
      <c r="H53" s="6"/>
      <c r="I53" s="6"/>
      <c r="J53" s="6"/>
      <c r="K53" s="6"/>
    </row>
    <row r="54" spans="1:11" s="11" customFormat="1" ht="15" customHeight="1">
      <c r="A54" s="185"/>
      <c r="B54" s="18"/>
      <c r="C54" s="18"/>
      <c r="D54" s="18"/>
      <c r="E54" s="6"/>
      <c r="F54" s="6"/>
      <c r="G54" s="6"/>
      <c r="H54" s="6"/>
      <c r="I54" s="6"/>
      <c r="J54" s="6"/>
      <c r="K54" s="6"/>
    </row>
    <row r="55" spans="1:11" s="11" customFormat="1" ht="15" customHeight="1">
      <c r="A55" s="185"/>
      <c r="B55" s="18"/>
      <c r="C55" s="18"/>
      <c r="D55" s="18"/>
      <c r="E55" s="6"/>
      <c r="F55" s="6"/>
      <c r="G55" s="6"/>
      <c r="H55" s="6"/>
      <c r="I55" s="6"/>
      <c r="J55" s="6"/>
      <c r="K55" s="6"/>
    </row>
    <row r="56" spans="1:11" s="11" customFormat="1" ht="15" customHeight="1">
      <c r="A56" s="185"/>
      <c r="B56" s="18"/>
      <c r="C56" s="18"/>
      <c r="D56" s="18"/>
      <c r="E56" s="6"/>
      <c r="F56" s="6"/>
      <c r="G56" s="6"/>
      <c r="H56" s="6"/>
      <c r="I56" s="6"/>
      <c r="J56" s="6"/>
      <c r="K56" s="6"/>
    </row>
    <row r="57" spans="1:11" s="11" customFormat="1" ht="15" customHeight="1">
      <c r="A57" s="185"/>
      <c r="B57" s="18"/>
      <c r="C57" s="18"/>
      <c r="D57" s="18"/>
      <c r="E57" s="6"/>
      <c r="F57" s="6"/>
      <c r="G57" s="6"/>
      <c r="H57" s="6"/>
      <c r="I57" s="6"/>
      <c r="J57" s="6"/>
      <c r="K57" s="6"/>
    </row>
    <row r="58" spans="1:11" s="11" customFormat="1" ht="15" customHeight="1">
      <c r="A58" s="185"/>
      <c r="B58" s="18"/>
      <c r="C58" s="18"/>
      <c r="D58" s="18"/>
      <c r="E58" s="6"/>
      <c r="F58" s="6"/>
      <c r="G58" s="6"/>
      <c r="H58" s="6"/>
      <c r="I58" s="6"/>
      <c r="J58" s="6"/>
      <c r="K58" s="6"/>
    </row>
    <row r="59" spans="1:11" s="1588" customFormat="1" ht="18" customHeight="1">
      <c r="A59" s="1587" t="s">
        <v>1293</v>
      </c>
      <c r="B59" s="151"/>
      <c r="C59" s="151"/>
      <c r="D59" s="151"/>
      <c r="E59" s="6"/>
      <c r="F59" s="6"/>
      <c r="G59" s="6"/>
      <c r="H59" s="6"/>
      <c r="I59" s="6"/>
      <c r="J59" s="6"/>
      <c r="K59" s="6"/>
    </row>
    <row r="60" spans="1:11" s="147" customFormat="1" ht="18" customHeight="1">
      <c r="A60" s="173" t="s">
        <v>818</v>
      </c>
      <c r="B60" s="43"/>
      <c r="C60" s="43"/>
      <c r="D60" s="43"/>
      <c r="E60" s="6"/>
      <c r="F60" s="6"/>
      <c r="G60" s="160"/>
      <c r="H60" s="149"/>
      <c r="I60" s="149"/>
      <c r="J60" s="149"/>
      <c r="K60" s="160"/>
    </row>
    <row r="61" spans="1:11" customFormat="1" ht="18" customHeight="1">
      <c r="A61" s="1589"/>
      <c r="B61" s="1712"/>
      <c r="C61" s="1712"/>
      <c r="D61" s="1712"/>
      <c r="E61" s="1712"/>
      <c r="F61" s="97"/>
      <c r="G61" s="1712"/>
      <c r="H61" s="1712"/>
      <c r="I61" s="1712"/>
      <c r="J61" s="1712"/>
      <c r="K61" s="8"/>
    </row>
    <row r="62" spans="1:11" customFormat="1" ht="18" customHeight="1">
      <c r="A62" s="8"/>
      <c r="B62" s="303">
        <v>2021</v>
      </c>
      <c r="C62" s="303">
        <v>2022</v>
      </c>
      <c r="D62" s="303">
        <v>2023</v>
      </c>
      <c r="E62" s="96" t="s">
        <v>1265</v>
      </c>
      <c r="F62" s="96" t="s">
        <v>1366</v>
      </c>
      <c r="G62" s="303">
        <v>2021</v>
      </c>
      <c r="H62" s="303">
        <v>2022</v>
      </c>
      <c r="I62" s="303">
        <v>2023</v>
      </c>
      <c r="J62" s="96" t="s">
        <v>1265</v>
      </c>
      <c r="K62" s="96" t="s">
        <v>1366</v>
      </c>
    </row>
    <row r="63" spans="1:11" s="11" customFormat="1" ht="9" customHeight="1">
      <c r="A63" s="74"/>
      <c r="B63" s="18"/>
      <c r="C63" s="18"/>
      <c r="D63" s="18"/>
      <c r="E63" s="18"/>
      <c r="F63" s="18"/>
      <c r="G63" s="18"/>
      <c r="H63" s="18"/>
      <c r="I63" s="18"/>
      <c r="J63" s="18"/>
      <c r="K63" s="18"/>
    </row>
    <row r="64" spans="1:11" s="11" customFormat="1" ht="12.95" customHeight="1">
      <c r="A64" s="60" t="s">
        <v>2</v>
      </c>
      <c r="B64" s="53">
        <v>1722</v>
      </c>
      <c r="C64" s="53">
        <v>2523</v>
      </c>
      <c r="D64" s="53">
        <v>2334</v>
      </c>
      <c r="E64" s="53">
        <v>2394</v>
      </c>
      <c r="F64" s="53">
        <v>2331</v>
      </c>
      <c r="G64" s="42">
        <v>487</v>
      </c>
      <c r="H64" s="7">
        <v>628</v>
      </c>
      <c r="I64" s="53">
        <v>714</v>
      </c>
      <c r="J64" s="53">
        <v>731</v>
      </c>
      <c r="K64" s="53">
        <v>834</v>
      </c>
    </row>
    <row r="65" spans="1:11" s="11" customFormat="1" ht="9" customHeight="1">
      <c r="A65" s="60"/>
      <c r="B65" s="19"/>
      <c r="C65" s="19"/>
      <c r="D65" s="19"/>
      <c r="E65" s="19"/>
      <c r="F65" s="19"/>
      <c r="G65" s="6"/>
      <c r="H65" s="6"/>
      <c r="I65" s="6"/>
      <c r="J65" s="6"/>
      <c r="K65" s="19"/>
    </row>
    <row r="66" spans="1:11" customFormat="1" ht="12.95" customHeight="1">
      <c r="A66" s="73" t="s">
        <v>819</v>
      </c>
      <c r="B66" s="43">
        <v>300</v>
      </c>
      <c r="C66" s="6">
        <v>396</v>
      </c>
      <c r="D66" s="6">
        <v>330</v>
      </c>
      <c r="E66" s="6">
        <v>353</v>
      </c>
      <c r="F66" s="6">
        <v>359</v>
      </c>
      <c r="G66" s="43">
        <v>123</v>
      </c>
      <c r="H66" s="6">
        <v>111</v>
      </c>
      <c r="I66" s="6">
        <v>131</v>
      </c>
      <c r="J66" s="6">
        <v>156</v>
      </c>
      <c r="K66" s="6">
        <v>166</v>
      </c>
    </row>
    <row r="67" spans="1:11" customFormat="1" ht="12.95" customHeight="1">
      <c r="A67" s="73" t="s">
        <v>90</v>
      </c>
      <c r="B67" s="43">
        <v>177</v>
      </c>
      <c r="C67" s="6">
        <v>269</v>
      </c>
      <c r="D67" s="6">
        <v>260</v>
      </c>
      <c r="E67" s="6">
        <v>274</v>
      </c>
      <c r="F67" s="6">
        <v>277</v>
      </c>
      <c r="G67" s="43">
        <v>38</v>
      </c>
      <c r="H67" s="6">
        <v>76</v>
      </c>
      <c r="I67" s="6">
        <v>65</v>
      </c>
      <c r="J67" s="6">
        <v>59</v>
      </c>
      <c r="K67" s="6">
        <v>81</v>
      </c>
    </row>
    <row r="68" spans="1:11" customFormat="1" ht="12.95" customHeight="1">
      <c r="A68" s="73" t="s">
        <v>91</v>
      </c>
      <c r="B68" s="43">
        <v>279</v>
      </c>
      <c r="C68" s="6">
        <v>489</v>
      </c>
      <c r="D68" s="6">
        <v>421</v>
      </c>
      <c r="E68" s="6">
        <v>432</v>
      </c>
      <c r="F68" s="6">
        <v>422</v>
      </c>
      <c r="G68" s="43">
        <v>76</v>
      </c>
      <c r="H68" s="6">
        <v>124</v>
      </c>
      <c r="I68" s="6">
        <v>136</v>
      </c>
      <c r="J68" s="6">
        <v>137</v>
      </c>
      <c r="K68" s="6">
        <v>154</v>
      </c>
    </row>
    <row r="69" spans="1:11" s="13" customFormat="1" ht="12.95" customHeight="1">
      <c r="A69" s="73" t="s">
        <v>92</v>
      </c>
      <c r="B69" s="43">
        <v>223</v>
      </c>
      <c r="C69" s="6">
        <v>404</v>
      </c>
      <c r="D69" s="6">
        <v>348</v>
      </c>
      <c r="E69" s="6">
        <v>416</v>
      </c>
      <c r="F69" s="6">
        <v>330</v>
      </c>
      <c r="G69" s="43">
        <v>73</v>
      </c>
      <c r="H69" s="6">
        <v>105</v>
      </c>
      <c r="I69" s="6">
        <v>111</v>
      </c>
      <c r="J69" s="6">
        <v>122</v>
      </c>
      <c r="K69" s="6">
        <v>137</v>
      </c>
    </row>
    <row r="70" spans="1:11" customFormat="1" ht="12.95" customHeight="1">
      <c r="A70" s="73" t="s">
        <v>93</v>
      </c>
      <c r="B70" s="43">
        <v>441</v>
      </c>
      <c r="C70" s="6">
        <v>554</v>
      </c>
      <c r="D70" s="6">
        <v>587</v>
      </c>
      <c r="E70" s="6">
        <v>555</v>
      </c>
      <c r="F70" s="6">
        <v>542</v>
      </c>
      <c r="G70" s="43">
        <v>112</v>
      </c>
      <c r="H70" s="6">
        <v>130</v>
      </c>
      <c r="I70" s="6">
        <v>155</v>
      </c>
      <c r="J70" s="6">
        <v>161</v>
      </c>
      <c r="K70" s="6">
        <v>201</v>
      </c>
    </row>
    <row r="71" spans="1:11" customFormat="1" ht="12.95" customHeight="1">
      <c r="A71" s="73" t="s">
        <v>94</v>
      </c>
      <c r="B71" s="43">
        <v>302</v>
      </c>
      <c r="C71" s="6">
        <v>411</v>
      </c>
      <c r="D71" s="6">
        <v>388</v>
      </c>
      <c r="E71" s="6">
        <v>364</v>
      </c>
      <c r="F71" s="6">
        <v>401</v>
      </c>
      <c r="G71" s="43">
        <v>65</v>
      </c>
      <c r="H71" s="6">
        <v>82</v>
      </c>
      <c r="I71" s="6">
        <v>116</v>
      </c>
      <c r="J71" s="54">
        <v>96</v>
      </c>
      <c r="K71" s="6">
        <v>95</v>
      </c>
    </row>
    <row r="72" spans="1:11" customFormat="1" ht="8.25" customHeight="1">
      <c r="A72" s="6"/>
      <c r="B72" s="18"/>
      <c r="C72" s="18"/>
      <c r="D72" s="18"/>
      <c r="E72" s="18"/>
      <c r="F72" s="18"/>
      <c r="G72" s="18"/>
      <c r="H72" s="18"/>
      <c r="I72" s="18"/>
      <c r="J72" s="18"/>
      <c r="K72" s="18"/>
    </row>
    <row r="73" spans="1:11" customFormat="1" ht="12.95" customHeight="1">
      <c r="A73" s="72" t="s">
        <v>95</v>
      </c>
      <c r="B73" s="17">
        <v>9980</v>
      </c>
      <c r="C73" s="17">
        <v>10924</v>
      </c>
      <c r="D73" s="17">
        <v>10097</v>
      </c>
      <c r="E73" s="17">
        <v>9514</v>
      </c>
      <c r="F73" s="17">
        <v>8947</v>
      </c>
      <c r="G73" s="17">
        <v>1922</v>
      </c>
      <c r="H73" s="17">
        <v>2064</v>
      </c>
      <c r="I73" s="17">
        <v>2162</v>
      </c>
      <c r="J73" s="17">
        <v>2090</v>
      </c>
      <c r="K73" s="17">
        <v>2273</v>
      </c>
    </row>
    <row r="74" spans="1:11" customFormat="1" ht="9.75" customHeight="1">
      <c r="A74" s="72"/>
      <c r="B74" s="19"/>
      <c r="C74" s="19"/>
      <c r="D74" s="19"/>
      <c r="E74" s="19"/>
      <c r="F74" s="19"/>
      <c r="G74" s="19"/>
      <c r="H74" s="19"/>
      <c r="I74" s="19"/>
      <c r="J74" s="19"/>
      <c r="K74" s="19"/>
    </row>
    <row r="75" spans="1:11" customFormat="1" ht="12.95" customHeight="1">
      <c r="A75" s="73" t="s">
        <v>96</v>
      </c>
      <c r="B75" s="43">
        <v>540</v>
      </c>
      <c r="C75" s="18">
        <v>708</v>
      </c>
      <c r="D75" s="18">
        <v>583</v>
      </c>
      <c r="E75" s="18">
        <v>530</v>
      </c>
      <c r="F75" s="18">
        <v>516</v>
      </c>
      <c r="G75" s="43">
        <v>116</v>
      </c>
      <c r="H75" s="6">
        <v>137</v>
      </c>
      <c r="I75" s="18">
        <v>149</v>
      </c>
      <c r="J75" s="18">
        <v>136</v>
      </c>
      <c r="K75" s="18">
        <v>153</v>
      </c>
    </row>
    <row r="76" spans="1:11" customFormat="1" ht="12.95" customHeight="1">
      <c r="A76" s="48" t="s">
        <v>1334</v>
      </c>
      <c r="B76" s="43" t="s">
        <v>37</v>
      </c>
      <c r="C76" s="43" t="s">
        <v>37</v>
      </c>
      <c r="D76" s="43" t="s">
        <v>37</v>
      </c>
      <c r="E76" s="43" t="s">
        <v>37</v>
      </c>
      <c r="F76" s="18">
        <v>143</v>
      </c>
      <c r="G76" s="43" t="s">
        <v>37</v>
      </c>
      <c r="H76" s="43" t="s">
        <v>37</v>
      </c>
      <c r="I76" s="43" t="s">
        <v>37</v>
      </c>
      <c r="J76" s="43" t="s">
        <v>37</v>
      </c>
      <c r="K76" s="18">
        <v>46</v>
      </c>
    </row>
    <row r="77" spans="1:11" customFormat="1" ht="12.95" customHeight="1">
      <c r="A77" s="73" t="s">
        <v>97</v>
      </c>
      <c r="B77" s="18">
        <v>1084</v>
      </c>
      <c r="C77" s="18">
        <v>1226</v>
      </c>
      <c r="D77" s="18">
        <v>1039</v>
      </c>
      <c r="E77" s="18">
        <v>1114</v>
      </c>
      <c r="F77" s="18">
        <v>1022</v>
      </c>
      <c r="G77" s="43">
        <v>162</v>
      </c>
      <c r="H77" s="6">
        <v>214</v>
      </c>
      <c r="I77" s="18">
        <v>215</v>
      </c>
      <c r="J77" s="18">
        <v>234</v>
      </c>
      <c r="K77" s="18">
        <v>253</v>
      </c>
    </row>
    <row r="78" spans="1:11" customFormat="1" ht="12.95" customHeight="1">
      <c r="A78" s="73" t="s">
        <v>98</v>
      </c>
      <c r="B78" s="18">
        <v>544</v>
      </c>
      <c r="C78" s="18">
        <v>579</v>
      </c>
      <c r="D78" s="18">
        <v>644</v>
      </c>
      <c r="E78" s="18">
        <v>622</v>
      </c>
      <c r="F78" s="18">
        <v>597</v>
      </c>
      <c r="G78" s="43">
        <v>142</v>
      </c>
      <c r="H78" s="6">
        <v>175</v>
      </c>
      <c r="I78" s="18">
        <v>152</v>
      </c>
      <c r="J78" s="18">
        <v>175</v>
      </c>
      <c r="K78" s="18">
        <v>184</v>
      </c>
    </row>
    <row r="79" spans="1:11" customFormat="1" ht="12.95" customHeight="1">
      <c r="A79" s="73" t="s">
        <v>99</v>
      </c>
      <c r="B79" s="18">
        <v>3464</v>
      </c>
      <c r="C79" s="18">
        <v>3764</v>
      </c>
      <c r="D79" s="18">
        <v>3445</v>
      </c>
      <c r="E79" s="18">
        <v>2901</v>
      </c>
      <c r="F79" s="18">
        <v>2721</v>
      </c>
      <c r="G79" s="43">
        <v>692</v>
      </c>
      <c r="H79" s="6">
        <v>682</v>
      </c>
      <c r="I79" s="18">
        <v>727</v>
      </c>
      <c r="J79" s="18">
        <v>628</v>
      </c>
      <c r="K79" s="18">
        <v>691</v>
      </c>
    </row>
    <row r="80" spans="1:11" customFormat="1" ht="13.15" customHeight="1">
      <c r="A80" s="74" t="s">
        <v>100</v>
      </c>
      <c r="B80" s="18">
        <v>256</v>
      </c>
      <c r="C80" s="18">
        <v>172</v>
      </c>
      <c r="D80" s="18">
        <v>154</v>
      </c>
      <c r="E80" s="18">
        <v>419</v>
      </c>
      <c r="F80" s="18">
        <v>438</v>
      </c>
      <c r="G80" s="43">
        <v>692</v>
      </c>
      <c r="H80" s="6">
        <v>84</v>
      </c>
      <c r="I80" s="18">
        <v>121</v>
      </c>
      <c r="J80" s="18">
        <v>180</v>
      </c>
      <c r="K80" s="18">
        <v>126</v>
      </c>
    </row>
    <row r="81" spans="1:11" customFormat="1" ht="12.95" customHeight="1">
      <c r="A81" s="73" t="s">
        <v>101</v>
      </c>
      <c r="B81" s="18">
        <v>2175</v>
      </c>
      <c r="C81" s="18">
        <v>2348</v>
      </c>
      <c r="D81" s="18">
        <v>2133</v>
      </c>
      <c r="E81" s="18">
        <v>2131</v>
      </c>
      <c r="F81" s="18">
        <v>1969</v>
      </c>
      <c r="G81" s="43">
        <v>393</v>
      </c>
      <c r="H81" s="6">
        <v>435</v>
      </c>
      <c r="I81" s="18">
        <v>416</v>
      </c>
      <c r="J81" s="18">
        <v>467</v>
      </c>
      <c r="K81" s="18">
        <v>490</v>
      </c>
    </row>
    <row r="82" spans="1:11" customFormat="1" ht="12.95" customHeight="1">
      <c r="A82" s="74" t="s">
        <v>102</v>
      </c>
      <c r="B82" s="18">
        <v>369</v>
      </c>
      <c r="C82" s="18">
        <v>126</v>
      </c>
      <c r="D82" s="18">
        <v>95</v>
      </c>
      <c r="E82" s="18">
        <v>120</v>
      </c>
      <c r="F82" s="18">
        <v>116</v>
      </c>
      <c r="G82" s="43">
        <v>393</v>
      </c>
      <c r="H82" s="6">
        <v>82</v>
      </c>
      <c r="I82" s="18">
        <v>83</v>
      </c>
      <c r="J82" s="18">
        <v>138</v>
      </c>
      <c r="K82" s="18">
        <v>93</v>
      </c>
    </row>
    <row r="83" spans="1:11" customFormat="1" ht="12.95" customHeight="1">
      <c r="A83" s="73" t="s">
        <v>103</v>
      </c>
      <c r="B83" s="18">
        <v>1910</v>
      </c>
      <c r="C83" s="18">
        <v>2085</v>
      </c>
      <c r="D83" s="18">
        <v>2022</v>
      </c>
      <c r="E83" s="18">
        <v>1986</v>
      </c>
      <c r="F83" s="18">
        <v>1902</v>
      </c>
      <c r="G83" s="43">
        <v>378</v>
      </c>
      <c r="H83" s="6">
        <v>386</v>
      </c>
      <c r="I83" s="18">
        <v>472</v>
      </c>
      <c r="J83" s="18">
        <v>419</v>
      </c>
      <c r="K83" s="18">
        <v>451</v>
      </c>
    </row>
    <row r="84" spans="1:11" customFormat="1" ht="12.95" customHeight="1">
      <c r="A84" s="74" t="s">
        <v>104</v>
      </c>
      <c r="B84" s="18">
        <v>451</v>
      </c>
      <c r="C84" s="18">
        <v>468</v>
      </c>
      <c r="D84" s="18">
        <v>436</v>
      </c>
      <c r="E84" s="18">
        <v>473</v>
      </c>
      <c r="F84" s="18">
        <v>510</v>
      </c>
      <c r="G84" s="43">
        <v>378</v>
      </c>
      <c r="H84" s="6">
        <v>86</v>
      </c>
      <c r="I84" s="18">
        <v>109</v>
      </c>
      <c r="J84" s="18">
        <v>93</v>
      </c>
      <c r="K84" s="18">
        <v>112</v>
      </c>
    </row>
    <row r="85" spans="1:11" customFormat="1" ht="12.95" customHeight="1">
      <c r="A85" s="73" t="s">
        <v>105</v>
      </c>
      <c r="B85" s="18">
        <v>263</v>
      </c>
      <c r="C85" s="18">
        <v>214</v>
      </c>
      <c r="D85" s="18">
        <v>231</v>
      </c>
      <c r="E85" s="18">
        <v>230</v>
      </c>
      <c r="F85" s="18">
        <v>220</v>
      </c>
      <c r="G85" s="43">
        <v>39</v>
      </c>
      <c r="H85" s="6">
        <v>35</v>
      </c>
      <c r="I85" s="18">
        <v>31</v>
      </c>
      <c r="J85" s="18">
        <v>31</v>
      </c>
      <c r="K85" s="18">
        <v>51</v>
      </c>
    </row>
    <row r="86" spans="1:11" customFormat="1" ht="9" customHeight="1">
      <c r="A86" s="6"/>
      <c r="B86" s="54"/>
      <c r="C86" s="54"/>
      <c r="D86" s="54"/>
      <c r="E86" s="54"/>
      <c r="F86" s="54"/>
      <c r="G86" s="54"/>
      <c r="H86" s="54"/>
      <c r="I86" s="54"/>
      <c r="J86" s="54"/>
      <c r="K86" s="54"/>
    </row>
    <row r="87" spans="1:11" customFormat="1" ht="12.95" customHeight="1">
      <c r="A87" s="75" t="s">
        <v>106</v>
      </c>
      <c r="B87" s="17">
        <v>1729</v>
      </c>
      <c r="C87" s="17">
        <v>2121</v>
      </c>
      <c r="D87" s="17">
        <v>2003</v>
      </c>
      <c r="E87" s="17">
        <v>1912</v>
      </c>
      <c r="F87" s="17">
        <v>1964</v>
      </c>
      <c r="G87" s="42">
        <v>441</v>
      </c>
      <c r="H87" s="7">
        <v>519</v>
      </c>
      <c r="I87" s="17">
        <v>556</v>
      </c>
      <c r="J87" s="17">
        <v>543</v>
      </c>
      <c r="K87" s="199">
        <v>633</v>
      </c>
    </row>
    <row r="88" spans="1:11" customFormat="1" ht="10.5" customHeight="1">
      <c r="A88" s="75"/>
      <c r="B88" s="19"/>
      <c r="C88" s="19"/>
      <c r="D88" s="19"/>
      <c r="E88" s="19"/>
      <c r="F88" s="19"/>
      <c r="G88" s="19"/>
      <c r="H88" s="19"/>
      <c r="I88" s="19"/>
      <c r="J88" s="19"/>
      <c r="K88" s="19"/>
    </row>
    <row r="89" spans="1:11" customFormat="1" ht="12.95" customHeight="1">
      <c r="A89" s="76" t="s">
        <v>107</v>
      </c>
      <c r="B89" s="43">
        <v>266</v>
      </c>
      <c r="C89" s="43">
        <v>277</v>
      </c>
      <c r="D89" s="43">
        <v>282</v>
      </c>
      <c r="E89" s="43">
        <v>286</v>
      </c>
      <c r="F89" s="66">
        <v>274</v>
      </c>
      <c r="G89" s="43">
        <v>105</v>
      </c>
      <c r="H89" s="43">
        <v>94</v>
      </c>
      <c r="I89" s="43">
        <v>101</v>
      </c>
      <c r="J89" s="43">
        <v>73</v>
      </c>
      <c r="K89" s="66">
        <v>80</v>
      </c>
    </row>
    <row r="90" spans="1:11" customFormat="1" ht="12.95" customHeight="1">
      <c r="A90" s="185" t="s">
        <v>108</v>
      </c>
      <c r="B90" s="43">
        <v>344</v>
      </c>
      <c r="C90" s="43">
        <v>458</v>
      </c>
      <c r="D90" s="43">
        <v>441</v>
      </c>
      <c r="E90" s="43">
        <v>411</v>
      </c>
      <c r="F90" s="66">
        <v>424</v>
      </c>
      <c r="G90" s="43">
        <v>68</v>
      </c>
      <c r="H90" s="43">
        <v>104</v>
      </c>
      <c r="I90" s="43">
        <v>111</v>
      </c>
      <c r="J90" s="43">
        <v>127</v>
      </c>
      <c r="K90" s="66">
        <v>141</v>
      </c>
    </row>
    <row r="91" spans="1:11" customFormat="1" ht="12.95" customHeight="1">
      <c r="A91" s="185" t="s">
        <v>616</v>
      </c>
      <c r="B91" s="43">
        <v>431</v>
      </c>
      <c r="C91" s="43">
        <v>537</v>
      </c>
      <c r="D91" s="43">
        <v>517</v>
      </c>
      <c r="E91" s="43">
        <v>473</v>
      </c>
      <c r="F91" s="66">
        <v>504</v>
      </c>
      <c r="G91" s="43">
        <v>87</v>
      </c>
      <c r="H91" s="43">
        <v>132</v>
      </c>
      <c r="I91" s="43">
        <v>118</v>
      </c>
      <c r="J91" s="43">
        <v>135</v>
      </c>
      <c r="K91" s="66">
        <v>144</v>
      </c>
    </row>
    <row r="92" spans="1:11" customFormat="1" ht="12.95" customHeight="1">
      <c r="A92" s="76" t="s">
        <v>109</v>
      </c>
      <c r="B92" s="43">
        <v>255</v>
      </c>
      <c r="C92" s="43">
        <v>277</v>
      </c>
      <c r="D92" s="43">
        <v>239</v>
      </c>
      <c r="E92" s="43">
        <v>247</v>
      </c>
      <c r="F92" s="66">
        <v>241</v>
      </c>
      <c r="G92" s="43">
        <v>63</v>
      </c>
      <c r="H92" s="43">
        <v>70</v>
      </c>
      <c r="I92" s="43">
        <v>71</v>
      </c>
      <c r="J92" s="43">
        <v>60</v>
      </c>
      <c r="K92" s="66">
        <v>86</v>
      </c>
    </row>
    <row r="93" spans="1:11" customFormat="1" ht="12.95" customHeight="1">
      <c r="A93" s="76" t="s">
        <v>110</v>
      </c>
      <c r="B93" s="43">
        <v>433</v>
      </c>
      <c r="C93" s="43">
        <v>572</v>
      </c>
      <c r="D93" s="43">
        <v>524</v>
      </c>
      <c r="E93" s="43">
        <v>495</v>
      </c>
      <c r="F93" s="66">
        <v>521</v>
      </c>
      <c r="G93" s="43">
        <v>118</v>
      </c>
      <c r="H93" s="43">
        <v>119</v>
      </c>
      <c r="I93" s="43">
        <v>155</v>
      </c>
      <c r="J93" s="43">
        <v>148</v>
      </c>
      <c r="K93" s="66">
        <v>182</v>
      </c>
    </row>
    <row r="94" spans="1:11" customFormat="1" ht="9" customHeight="1">
      <c r="A94" s="6"/>
      <c r="B94" s="18"/>
      <c r="C94" s="18"/>
      <c r="D94" s="18"/>
      <c r="E94" s="18"/>
      <c r="F94" s="18"/>
      <c r="G94" s="18"/>
      <c r="H94" s="18"/>
      <c r="I94" s="6"/>
      <c r="J94" s="6"/>
      <c r="K94" s="6"/>
    </row>
    <row r="95" spans="1:11" customFormat="1" ht="12.95" customHeight="1">
      <c r="A95" s="72" t="s">
        <v>5</v>
      </c>
      <c r="B95" s="17">
        <v>6498</v>
      </c>
      <c r="C95" s="17">
        <v>7698</v>
      </c>
      <c r="D95" s="17">
        <v>6965</v>
      </c>
      <c r="E95" s="17">
        <v>6242</v>
      </c>
      <c r="F95" s="17">
        <v>5996</v>
      </c>
      <c r="G95" s="17">
        <v>2128</v>
      </c>
      <c r="H95" s="17">
        <v>2199</v>
      </c>
      <c r="I95" s="17">
        <v>2284</v>
      </c>
      <c r="J95" s="17">
        <v>2000</v>
      </c>
      <c r="K95" s="17">
        <v>2175</v>
      </c>
    </row>
    <row r="96" spans="1:11" customFormat="1" ht="9" customHeight="1">
      <c r="A96" s="72"/>
      <c r="B96" s="19"/>
      <c r="C96" s="19"/>
      <c r="D96" s="19"/>
      <c r="E96" s="19"/>
      <c r="F96" s="19"/>
      <c r="G96" s="19"/>
      <c r="H96" s="19"/>
      <c r="I96" s="19"/>
      <c r="J96" s="19"/>
      <c r="K96" s="19"/>
    </row>
    <row r="97" spans="1:11" customFormat="1" ht="12.95" customHeight="1">
      <c r="A97" s="76" t="s">
        <v>111</v>
      </c>
      <c r="B97" s="18">
        <v>639</v>
      </c>
      <c r="C97" s="18">
        <v>517</v>
      </c>
      <c r="D97" s="18">
        <v>430</v>
      </c>
      <c r="E97" s="18">
        <v>440</v>
      </c>
      <c r="F97" s="18">
        <v>442</v>
      </c>
      <c r="G97" s="18">
        <v>249</v>
      </c>
      <c r="H97" s="18">
        <v>140</v>
      </c>
      <c r="I97" s="18">
        <v>130</v>
      </c>
      <c r="J97" s="18">
        <v>148</v>
      </c>
      <c r="K97" s="18">
        <v>176</v>
      </c>
    </row>
    <row r="98" spans="1:11" customFormat="1" ht="12.95" customHeight="1">
      <c r="A98" s="76" t="s">
        <v>114</v>
      </c>
      <c r="B98" s="18">
        <v>316</v>
      </c>
      <c r="C98" s="18">
        <v>285</v>
      </c>
      <c r="D98" s="18">
        <v>275</v>
      </c>
      <c r="E98" s="18">
        <v>271</v>
      </c>
      <c r="F98" s="18">
        <v>287</v>
      </c>
      <c r="G98" s="18">
        <v>125</v>
      </c>
      <c r="H98" s="18">
        <v>124</v>
      </c>
      <c r="I98" s="18">
        <v>120</v>
      </c>
      <c r="J98" s="18">
        <v>136</v>
      </c>
      <c r="K98" s="18">
        <v>98</v>
      </c>
    </row>
    <row r="99" spans="1:11" customFormat="1" ht="12.95" customHeight="1">
      <c r="A99" s="76" t="s">
        <v>123</v>
      </c>
      <c r="B99" s="18">
        <v>171</v>
      </c>
      <c r="C99" s="18">
        <v>179</v>
      </c>
      <c r="D99" s="18">
        <v>137</v>
      </c>
      <c r="E99" s="18">
        <v>250</v>
      </c>
      <c r="F99" s="18">
        <v>210</v>
      </c>
      <c r="G99" s="18">
        <v>116</v>
      </c>
      <c r="H99" s="18">
        <v>126</v>
      </c>
      <c r="I99" s="18">
        <v>131</v>
      </c>
      <c r="J99" s="18">
        <v>217</v>
      </c>
      <c r="K99" s="18">
        <v>128</v>
      </c>
    </row>
    <row r="100" spans="1:11" customFormat="1" ht="12.95" customHeight="1">
      <c r="A100" s="76" t="s">
        <v>112</v>
      </c>
      <c r="B100" s="18">
        <v>1114</v>
      </c>
      <c r="C100" s="18">
        <v>1426</v>
      </c>
      <c r="D100" s="18">
        <v>1278</v>
      </c>
      <c r="E100" s="18">
        <v>714</v>
      </c>
      <c r="F100" s="18">
        <v>670</v>
      </c>
      <c r="G100" s="18">
        <v>397</v>
      </c>
      <c r="H100" s="18">
        <v>432</v>
      </c>
      <c r="I100" s="18">
        <v>461</v>
      </c>
      <c r="J100" s="18">
        <v>203</v>
      </c>
      <c r="K100" s="18">
        <v>266</v>
      </c>
    </row>
    <row r="101" spans="1:11" customFormat="1" ht="12.95" customHeight="1">
      <c r="A101" s="76" t="s">
        <v>113</v>
      </c>
      <c r="B101" s="18">
        <v>771</v>
      </c>
      <c r="C101" s="18">
        <v>722</v>
      </c>
      <c r="D101" s="18">
        <v>676</v>
      </c>
      <c r="E101" s="18">
        <v>659</v>
      </c>
      <c r="F101" s="18">
        <v>380</v>
      </c>
      <c r="G101" s="18">
        <v>241</v>
      </c>
      <c r="H101" s="18">
        <v>228</v>
      </c>
      <c r="I101" s="18">
        <v>227</v>
      </c>
      <c r="J101" s="18">
        <v>238</v>
      </c>
      <c r="K101" s="18">
        <v>137</v>
      </c>
    </row>
    <row r="102" spans="1:11" customFormat="1" ht="12.95" customHeight="1">
      <c r="A102" s="76" t="s">
        <v>115</v>
      </c>
      <c r="B102" s="18">
        <v>354</v>
      </c>
      <c r="C102" s="18">
        <v>448</v>
      </c>
      <c r="D102" s="18">
        <v>392</v>
      </c>
      <c r="E102" s="18">
        <v>451</v>
      </c>
      <c r="F102" s="18">
        <v>398</v>
      </c>
      <c r="G102" s="18">
        <v>141</v>
      </c>
      <c r="H102" s="18">
        <v>158</v>
      </c>
      <c r="I102" s="18">
        <v>177</v>
      </c>
      <c r="J102" s="18">
        <v>175</v>
      </c>
      <c r="K102" s="18">
        <v>204</v>
      </c>
    </row>
    <row r="103" spans="1:11" customFormat="1" ht="12.95" customHeight="1">
      <c r="A103" s="1590" t="s">
        <v>56</v>
      </c>
      <c r="B103" s="18"/>
      <c r="C103" s="18"/>
      <c r="D103" s="18"/>
      <c r="E103" s="18"/>
      <c r="F103" s="18"/>
      <c r="G103" s="18"/>
      <c r="H103" s="18"/>
      <c r="I103" s="18"/>
      <c r="J103" s="18"/>
      <c r="K103" s="18"/>
    </row>
    <row r="104" spans="1:11" customFormat="1" ht="12.95" customHeight="1">
      <c r="A104" s="74" t="s">
        <v>139</v>
      </c>
      <c r="B104" s="18">
        <v>104</v>
      </c>
      <c r="C104" s="18">
        <v>73</v>
      </c>
      <c r="D104" s="18">
        <v>67</v>
      </c>
      <c r="E104" s="18">
        <v>82</v>
      </c>
      <c r="F104" s="18">
        <v>68</v>
      </c>
      <c r="G104" s="18">
        <v>121</v>
      </c>
      <c r="H104" s="18">
        <v>34</v>
      </c>
      <c r="I104" s="18">
        <v>58</v>
      </c>
      <c r="J104" s="18">
        <v>51</v>
      </c>
      <c r="K104" s="18">
        <v>34</v>
      </c>
    </row>
    <row r="105" spans="1:11" customFormat="1" ht="12.95" customHeight="1">
      <c r="A105" s="74" t="s">
        <v>682</v>
      </c>
      <c r="B105" s="18">
        <v>40</v>
      </c>
      <c r="C105" s="18">
        <v>67</v>
      </c>
      <c r="D105" s="18">
        <v>59</v>
      </c>
      <c r="E105" s="18">
        <v>54</v>
      </c>
      <c r="F105" s="18">
        <v>56</v>
      </c>
      <c r="G105" s="18">
        <v>4</v>
      </c>
      <c r="H105" s="18">
        <v>20</v>
      </c>
      <c r="I105" s="18">
        <v>24</v>
      </c>
      <c r="J105" s="18">
        <v>27</v>
      </c>
      <c r="K105" s="18">
        <v>39</v>
      </c>
    </row>
    <row r="106" spans="1:11" customFormat="1" ht="12.95" customHeight="1">
      <c r="A106" s="73" t="s">
        <v>153</v>
      </c>
      <c r="B106" s="18">
        <v>620</v>
      </c>
      <c r="C106" s="18">
        <v>847</v>
      </c>
      <c r="D106" s="18">
        <v>776</v>
      </c>
      <c r="E106" s="18">
        <v>763</v>
      </c>
      <c r="F106" s="18">
        <v>728</v>
      </c>
      <c r="G106" s="18">
        <v>192</v>
      </c>
      <c r="H106" s="18">
        <v>198</v>
      </c>
      <c r="I106" s="18">
        <v>238</v>
      </c>
      <c r="J106" s="18">
        <v>231</v>
      </c>
      <c r="K106" s="66">
        <v>231</v>
      </c>
    </row>
    <row r="107" spans="1:11" customFormat="1" ht="12.95" customHeight="1">
      <c r="A107" s="73" t="s">
        <v>118</v>
      </c>
      <c r="B107" s="18">
        <v>328</v>
      </c>
      <c r="C107" s="18">
        <v>380</v>
      </c>
      <c r="D107" s="18">
        <v>328</v>
      </c>
      <c r="E107" s="18">
        <v>361</v>
      </c>
      <c r="F107" s="18">
        <v>318</v>
      </c>
      <c r="G107" s="18">
        <v>69</v>
      </c>
      <c r="H107" s="18">
        <v>84</v>
      </c>
      <c r="I107" s="18">
        <v>100</v>
      </c>
      <c r="J107" s="18">
        <v>104</v>
      </c>
      <c r="K107" s="18">
        <v>123</v>
      </c>
    </row>
    <row r="108" spans="1:11" customFormat="1" ht="12.95" customHeight="1">
      <c r="A108" s="74" t="s">
        <v>154</v>
      </c>
      <c r="B108" s="18">
        <v>67</v>
      </c>
      <c r="C108" s="18">
        <v>65</v>
      </c>
      <c r="D108" s="18">
        <v>64</v>
      </c>
      <c r="E108" s="18">
        <v>73</v>
      </c>
      <c r="F108" s="18">
        <v>49</v>
      </c>
      <c r="G108" s="18">
        <v>26</v>
      </c>
      <c r="H108" s="18">
        <v>21</v>
      </c>
      <c r="I108" s="18">
        <v>45</v>
      </c>
      <c r="J108" s="18">
        <v>45</v>
      </c>
      <c r="K108" s="18">
        <v>33</v>
      </c>
    </row>
    <row r="109" spans="1:11" customFormat="1" ht="12.95" customHeight="1">
      <c r="A109" s="76" t="s">
        <v>119</v>
      </c>
      <c r="B109" s="18">
        <v>1251</v>
      </c>
      <c r="C109" s="18">
        <v>1582</v>
      </c>
      <c r="D109" s="18">
        <v>1541</v>
      </c>
      <c r="E109" s="18">
        <v>1155</v>
      </c>
      <c r="F109" s="18">
        <v>1228</v>
      </c>
      <c r="G109" s="18">
        <v>415</v>
      </c>
      <c r="H109" s="18">
        <v>384</v>
      </c>
      <c r="I109" s="18">
        <v>418</v>
      </c>
      <c r="J109" s="18">
        <v>331</v>
      </c>
      <c r="K109" s="18">
        <v>368</v>
      </c>
    </row>
    <row r="110" spans="1:11" customFormat="1" ht="12.95" customHeight="1">
      <c r="A110" s="1591" t="s">
        <v>120</v>
      </c>
      <c r="B110" s="18">
        <v>91</v>
      </c>
      <c r="C110" s="18">
        <v>80</v>
      </c>
      <c r="D110" s="18">
        <v>62</v>
      </c>
      <c r="E110" s="18">
        <v>70</v>
      </c>
      <c r="F110" s="18">
        <v>83</v>
      </c>
      <c r="G110" s="18">
        <v>25</v>
      </c>
      <c r="H110" s="18">
        <v>37</v>
      </c>
      <c r="I110" s="18">
        <v>52</v>
      </c>
      <c r="J110" s="18">
        <v>39</v>
      </c>
      <c r="K110" s="18">
        <v>37</v>
      </c>
    </row>
    <row r="111" spans="1:11" customFormat="1" ht="12.95" customHeight="1">
      <c r="A111" s="76" t="s">
        <v>121</v>
      </c>
      <c r="B111" s="18">
        <v>465</v>
      </c>
      <c r="C111" s="18">
        <v>524</v>
      </c>
      <c r="D111" s="18">
        <v>450</v>
      </c>
      <c r="E111" s="18">
        <v>471</v>
      </c>
      <c r="F111" s="18">
        <v>423</v>
      </c>
      <c r="G111" s="18">
        <v>95</v>
      </c>
      <c r="H111" s="18">
        <v>130</v>
      </c>
      <c r="I111" s="18">
        <v>129</v>
      </c>
      <c r="J111" s="18">
        <v>119</v>
      </c>
      <c r="K111" s="18">
        <v>117</v>
      </c>
    </row>
    <row r="112" spans="1:11" customFormat="1" ht="12.95" customHeight="1">
      <c r="A112" s="76" t="s">
        <v>122</v>
      </c>
      <c r="B112" s="18">
        <v>956</v>
      </c>
      <c r="C112" s="18">
        <v>1252</v>
      </c>
      <c r="D112" s="18">
        <v>1094</v>
      </c>
      <c r="E112" s="18">
        <v>1228</v>
      </c>
      <c r="F112" s="18">
        <v>912</v>
      </c>
      <c r="G112" s="18">
        <v>329</v>
      </c>
      <c r="H112" s="18">
        <v>445</v>
      </c>
      <c r="I112" s="18">
        <v>404</v>
      </c>
      <c r="J112" s="18">
        <v>451</v>
      </c>
      <c r="K112" s="18">
        <v>327</v>
      </c>
    </row>
    <row r="113" spans="1:11" customFormat="1" ht="9.75" customHeight="1">
      <c r="A113" s="274"/>
      <c r="B113" s="18"/>
      <c r="C113" s="18"/>
      <c r="D113" s="18"/>
      <c r="E113" s="18"/>
      <c r="F113" s="18"/>
      <c r="G113" s="18"/>
      <c r="H113" s="18"/>
      <c r="I113" s="18"/>
      <c r="J113" s="18"/>
      <c r="K113" s="18"/>
    </row>
    <row r="114" spans="1:11" customFormat="1" ht="12.95" customHeight="1">
      <c r="A114" s="49" t="s">
        <v>10</v>
      </c>
      <c r="B114" s="17">
        <v>10852</v>
      </c>
      <c r="C114" s="17">
        <v>4854</v>
      </c>
      <c r="D114" s="17">
        <v>4851</v>
      </c>
      <c r="E114" s="17">
        <v>5718</v>
      </c>
      <c r="F114" s="17">
        <v>5619</v>
      </c>
      <c r="G114" s="17">
        <v>2659</v>
      </c>
      <c r="H114" s="17">
        <v>1999</v>
      </c>
      <c r="I114" s="17">
        <v>2113</v>
      </c>
      <c r="J114" s="17">
        <v>2563</v>
      </c>
      <c r="K114" s="17">
        <v>2557</v>
      </c>
    </row>
    <row r="115" spans="1:11" customFormat="1" ht="11.25" customHeight="1">
      <c r="A115" s="62"/>
      <c r="B115" s="18"/>
      <c r="C115" s="18"/>
      <c r="D115" s="18"/>
      <c r="E115" s="17"/>
      <c r="F115" s="18"/>
      <c r="G115" s="6"/>
      <c r="H115" s="6"/>
      <c r="I115" s="6"/>
      <c r="J115" s="17"/>
      <c r="K115" s="18"/>
    </row>
    <row r="116" spans="1:11" customFormat="1" ht="12.95" customHeight="1">
      <c r="A116" s="49" t="s">
        <v>11</v>
      </c>
      <c r="B116" s="17">
        <v>2795</v>
      </c>
      <c r="C116" s="17">
        <v>2011</v>
      </c>
      <c r="D116" s="17">
        <v>1927</v>
      </c>
      <c r="E116" s="17">
        <v>2602</v>
      </c>
      <c r="F116" s="17">
        <v>2507</v>
      </c>
      <c r="G116" s="17">
        <v>605</v>
      </c>
      <c r="H116" s="17">
        <v>573</v>
      </c>
      <c r="I116" s="17">
        <v>611</v>
      </c>
      <c r="J116" s="17">
        <v>752</v>
      </c>
      <c r="K116" s="17">
        <v>829</v>
      </c>
    </row>
    <row r="117" spans="1:11" customFormat="1" ht="4.5" customHeight="1">
      <c r="A117" s="224"/>
      <c r="B117" s="45"/>
      <c r="C117" s="45"/>
      <c r="D117" s="45"/>
      <c r="E117" s="45"/>
      <c r="F117" s="45"/>
      <c r="G117" s="45"/>
      <c r="H117" s="45"/>
      <c r="I117" s="45"/>
      <c r="J117" s="38"/>
      <c r="K117" s="38"/>
    </row>
    <row r="118" spans="1:11" s="6" customFormat="1" ht="17.25" customHeight="1">
      <c r="A118" s="491" t="s">
        <v>1229</v>
      </c>
    </row>
    <row r="119" spans="1:11" customFormat="1">
      <c r="B119" s="47"/>
      <c r="C119" s="47"/>
      <c r="D119" s="47"/>
      <c r="E119" s="40"/>
      <c r="F119" s="40"/>
    </row>
    <row r="120" spans="1:11" customFormat="1">
      <c r="B120" s="47"/>
      <c r="C120" s="47"/>
      <c r="D120" s="47"/>
      <c r="E120" s="40"/>
      <c r="F120" s="40"/>
    </row>
    <row r="121" spans="1:11" customFormat="1">
      <c r="B121" s="47"/>
      <c r="C121" s="47"/>
      <c r="D121" s="47"/>
      <c r="E121" s="40"/>
      <c r="F121" s="40"/>
    </row>
    <row r="122" spans="1:11" customFormat="1">
      <c r="B122" s="47"/>
      <c r="C122" s="47"/>
      <c r="D122" s="47"/>
      <c r="E122" s="40"/>
      <c r="F122" s="40"/>
    </row>
    <row r="123" spans="1:11" customFormat="1">
      <c r="B123" s="47"/>
      <c r="C123" s="47"/>
      <c r="D123" s="47"/>
      <c r="E123" s="40"/>
      <c r="F123" s="40"/>
    </row>
    <row r="124" spans="1:11" customFormat="1">
      <c r="B124" s="47"/>
      <c r="C124" s="47"/>
      <c r="D124" s="47"/>
      <c r="E124" s="40"/>
      <c r="F124" s="40"/>
    </row>
    <row r="125" spans="1:11" customFormat="1">
      <c r="B125" s="47"/>
      <c r="C125" s="47"/>
      <c r="D125" s="47"/>
      <c r="E125" s="40"/>
      <c r="F125" s="40"/>
    </row>
    <row r="126" spans="1:11">
      <c r="B126" s="219"/>
      <c r="C126" s="219"/>
      <c r="D126" s="219"/>
      <c r="E126" s="219"/>
      <c r="F126" s="219"/>
      <c r="G126" s="219"/>
      <c r="H126" s="219"/>
      <c r="I126" s="219"/>
      <c r="J126" s="219"/>
      <c r="K126" s="219"/>
    </row>
    <row r="127" spans="1:11">
      <c r="B127" s="1592"/>
      <c r="C127" s="1592"/>
      <c r="D127" s="1592"/>
      <c r="E127" s="1593"/>
      <c r="F127" s="1593"/>
      <c r="G127" s="219"/>
      <c r="H127" s="219"/>
      <c r="I127" s="219"/>
      <c r="J127" s="219"/>
      <c r="K127" s="219"/>
    </row>
    <row r="128" spans="1:11" ht="14.1" customHeight="1">
      <c r="B128" s="1592"/>
      <c r="C128" s="1592"/>
      <c r="D128" s="1592"/>
      <c r="E128" s="1593"/>
      <c r="F128" s="1593"/>
      <c r="G128" s="219"/>
      <c r="H128" s="219"/>
      <c r="I128" s="219"/>
      <c r="J128" s="219"/>
      <c r="K128" s="219"/>
    </row>
    <row r="129" spans="2:11">
      <c r="B129" s="1592"/>
      <c r="C129" s="1592"/>
      <c r="D129" s="1592"/>
      <c r="E129" s="1593"/>
      <c r="F129" s="1593"/>
      <c r="G129" s="219"/>
      <c r="H129" s="219"/>
      <c r="I129" s="219"/>
      <c r="J129" s="219"/>
      <c r="K129" s="219"/>
    </row>
    <row r="140" spans="2:11">
      <c r="G140"/>
    </row>
    <row r="142" spans="2:11">
      <c r="B142" s="10"/>
      <c r="C142" s="10"/>
      <c r="D142" s="10"/>
      <c r="E142" s="10"/>
      <c r="F142" s="10"/>
    </row>
    <row r="143" spans="2:11">
      <c r="B143" s="10"/>
      <c r="C143" s="10"/>
      <c r="D143" s="10"/>
      <c r="E143" s="10"/>
      <c r="F143" s="10"/>
      <c r="G143"/>
    </row>
    <row r="144" spans="2:11">
      <c r="B144" s="10"/>
      <c r="C144" s="10"/>
      <c r="D144" s="10"/>
      <c r="E144" s="10"/>
      <c r="F144" s="10"/>
      <c r="G144"/>
      <c r="H144" s="86"/>
    </row>
    <row r="145" spans="2:7">
      <c r="B145" s="10"/>
      <c r="C145" s="10"/>
      <c r="D145" s="10"/>
      <c r="E145" s="10"/>
      <c r="F145" s="10"/>
      <c r="G145"/>
    </row>
  </sheetData>
  <mergeCells count="5">
    <mergeCell ref="B4:F4"/>
    <mergeCell ref="G4:K4"/>
    <mergeCell ref="B61:E61"/>
    <mergeCell ref="G61:J61"/>
    <mergeCell ref="A1:B1"/>
  </mergeCells>
  <hyperlinks>
    <hyperlink ref="A1" location="Содержание!A1" display="Вернуться в СОДЕРЖАНИЕ" xr:uid="{49E765EC-CA9F-41E3-A094-AC252FD9745F}"/>
  </hyperlinks>
  <pageMargins left="0.78740157480314965" right="0.78740157480314965" top="0.59055118110236227" bottom="0.59055118110236227" header="0.39370078740157483" footer="0.39370078740157483"/>
  <pageSetup paperSize="9" firstPageNumber="192" orientation="portrait" useFirstPageNumber="1" r:id="rId1"/>
  <headerFooter alignWithMargins="0">
    <oddFooter>&amp;C&amp;"Times New Roman,обычный"&amp;9&amp;P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O121"/>
  <sheetViews>
    <sheetView zoomScale="120" zoomScaleNormal="120" workbookViewId="0">
      <pane xSplit="1" ySplit="9" topLeftCell="B106" activePane="bottomRight" state="frozen"/>
      <selection activeCell="P15" sqref="P15"/>
      <selection pane="topRight" activeCell="P15" sqref="P15"/>
      <selection pane="bottomLeft" activeCell="P15" sqref="P15"/>
      <selection pane="bottomRight" activeCell="N122" sqref="N122"/>
    </sheetView>
  </sheetViews>
  <sheetFormatPr defaultColWidth="9.140625" defaultRowHeight="12.75"/>
  <cols>
    <col min="1" max="1" width="22.28515625" style="23" customWidth="1"/>
    <col min="2" max="9" width="6.42578125" style="43" customWidth="1"/>
    <col min="10" max="11" width="6.42578125" style="102" customWidth="1"/>
    <col min="12" max="15" width="9.140625" style="23" customWidth="1"/>
    <col min="16" max="16384" width="9.140625" style="23"/>
  </cols>
  <sheetData>
    <row r="1" spans="1:11">
      <c r="A1" s="1653" t="s">
        <v>1308</v>
      </c>
      <c r="B1" s="1653"/>
    </row>
    <row r="2" spans="1:11" s="150" customFormat="1" ht="18.600000000000001" customHeight="1">
      <c r="A2" s="1587" t="s">
        <v>1173</v>
      </c>
      <c r="B2" s="151"/>
      <c r="C2" s="151"/>
      <c r="D2" s="151"/>
      <c r="E2" s="151"/>
      <c r="F2" s="151"/>
      <c r="G2" s="151"/>
      <c r="H2" s="151"/>
      <c r="I2" s="151"/>
      <c r="J2" s="1542"/>
      <c r="K2" s="1542"/>
    </row>
    <row r="3" spans="1:11" s="150" customFormat="1" ht="18" customHeight="1">
      <c r="A3" s="1786" t="s">
        <v>1294</v>
      </c>
      <c r="B3" s="1786"/>
      <c r="C3" s="1786"/>
      <c r="D3" s="1786"/>
      <c r="E3" s="1786"/>
      <c r="F3" s="1786"/>
      <c r="G3" s="1786"/>
      <c r="H3" s="1786"/>
      <c r="I3" s="1786"/>
      <c r="J3" s="1542"/>
      <c r="K3" s="1542"/>
    </row>
    <row r="4" spans="1:11" s="174" customFormat="1" ht="15" customHeight="1">
      <c r="A4" s="71" t="s">
        <v>816</v>
      </c>
      <c r="B4" s="1594"/>
      <c r="C4" s="1594"/>
      <c r="D4" s="1594"/>
      <c r="E4" s="1594"/>
      <c r="F4" s="1594"/>
      <c r="G4" s="1594"/>
      <c r="H4" s="1594"/>
      <c r="I4" s="1594"/>
      <c r="J4" s="1595"/>
      <c r="K4" s="1596"/>
    </row>
    <row r="5" spans="1:11" ht="18" customHeight="1">
      <c r="A5" s="1589"/>
      <c r="B5" s="1712" t="s">
        <v>814</v>
      </c>
      <c r="C5" s="1712"/>
      <c r="D5" s="1712"/>
      <c r="E5" s="1712"/>
      <c r="F5" s="1712"/>
      <c r="G5" s="1712" t="s">
        <v>815</v>
      </c>
      <c r="H5" s="1712"/>
      <c r="I5" s="1712"/>
      <c r="J5" s="1712"/>
      <c r="K5" s="1712"/>
    </row>
    <row r="6" spans="1:11" ht="18" customHeight="1">
      <c r="A6" s="8"/>
      <c r="B6" s="303">
        <v>2021</v>
      </c>
      <c r="C6" s="303">
        <v>2022</v>
      </c>
      <c r="D6" s="303">
        <v>2023</v>
      </c>
      <c r="E6" s="96" t="s">
        <v>1265</v>
      </c>
      <c r="F6" s="96" t="s">
        <v>1366</v>
      </c>
      <c r="G6" s="303">
        <v>2021</v>
      </c>
      <c r="H6" s="303">
        <v>2022</v>
      </c>
      <c r="I6" s="303">
        <v>2023</v>
      </c>
      <c r="J6" s="96" t="s">
        <v>1265</v>
      </c>
      <c r="K6" s="96" t="s">
        <v>1366</v>
      </c>
    </row>
    <row r="7" spans="1:11" s="6" customFormat="1" ht="9.75" customHeight="1"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s="6" customFormat="1" ht="12.95" customHeight="1">
      <c r="A8" s="7" t="s">
        <v>0</v>
      </c>
      <c r="B8" s="227">
        <v>7.6</v>
      </c>
      <c r="C8" s="227">
        <v>6.9</v>
      </c>
      <c r="D8" s="227">
        <v>6.4</v>
      </c>
      <c r="E8" s="35">
        <v>6.2</v>
      </c>
      <c r="F8" s="67">
        <v>5.9</v>
      </c>
      <c r="G8" s="42">
        <v>1.8</v>
      </c>
      <c r="H8" s="42">
        <v>1.7</v>
      </c>
      <c r="I8" s="42">
        <v>1.8</v>
      </c>
      <c r="J8" s="35">
        <v>1.8</v>
      </c>
      <c r="K8" s="67">
        <v>1.9</v>
      </c>
    </row>
    <row r="9" spans="1:11" s="6" customFormat="1" ht="10.5" customHeight="1">
      <c r="A9" s="7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1" s="6" customFormat="1" ht="12.95" customHeight="1">
      <c r="A10" s="7" t="s">
        <v>1</v>
      </c>
      <c r="B10" s="35">
        <v>7.9</v>
      </c>
      <c r="C10" s="35">
        <v>8.6</v>
      </c>
      <c r="D10" s="35">
        <v>7.6</v>
      </c>
      <c r="E10" s="35">
        <v>6.8</v>
      </c>
      <c r="F10" s="35">
        <v>6.4</v>
      </c>
      <c r="G10" s="35">
        <v>1.5</v>
      </c>
      <c r="H10" s="35">
        <v>1.6</v>
      </c>
      <c r="I10" s="35">
        <v>1.4</v>
      </c>
      <c r="J10" s="35">
        <v>1.5</v>
      </c>
      <c r="K10" s="35">
        <v>1.5</v>
      </c>
    </row>
    <row r="11" spans="1:11" s="6" customFormat="1" ht="12.95" customHeight="1">
      <c r="A11" s="7"/>
      <c r="B11" s="35"/>
      <c r="C11" s="35"/>
      <c r="D11" s="35"/>
      <c r="E11" s="35"/>
      <c r="F11" s="35"/>
      <c r="G11" s="37"/>
      <c r="H11" s="37"/>
      <c r="I11" s="37"/>
      <c r="J11" s="35"/>
      <c r="K11" s="35"/>
    </row>
    <row r="12" spans="1:11" s="6" customFormat="1" ht="12.95" customHeight="1">
      <c r="A12" s="73" t="s">
        <v>53</v>
      </c>
      <c r="B12" s="170" t="s">
        <v>822</v>
      </c>
      <c r="C12" s="43">
        <v>9.4</v>
      </c>
      <c r="D12" s="170" t="s">
        <v>823</v>
      </c>
      <c r="E12" s="37">
        <v>6.4</v>
      </c>
      <c r="F12" s="37">
        <v>6.4</v>
      </c>
      <c r="G12" s="170" t="s">
        <v>825</v>
      </c>
      <c r="H12" s="170" t="s">
        <v>826</v>
      </c>
      <c r="I12" s="170" t="s">
        <v>827</v>
      </c>
      <c r="J12" s="37">
        <v>2.4</v>
      </c>
      <c r="K12" s="37">
        <v>2.2000000000000002</v>
      </c>
    </row>
    <row r="13" spans="1:11" s="6" customFormat="1" ht="12.95" customHeight="1">
      <c r="A13" s="73" t="s">
        <v>54</v>
      </c>
      <c r="B13" s="170" t="s">
        <v>822</v>
      </c>
      <c r="C13" s="170" t="s">
        <v>829</v>
      </c>
      <c r="D13" s="170" t="s">
        <v>830</v>
      </c>
      <c r="E13" s="37">
        <v>6</v>
      </c>
      <c r="F13" s="37">
        <v>4.7</v>
      </c>
      <c r="G13" s="170" t="s">
        <v>831</v>
      </c>
      <c r="H13" s="170" t="s">
        <v>827</v>
      </c>
      <c r="I13" s="170" t="s">
        <v>824</v>
      </c>
      <c r="J13" s="37">
        <v>2.1</v>
      </c>
      <c r="K13" s="37">
        <v>1.6</v>
      </c>
    </row>
    <row r="14" spans="1:11" s="6" customFormat="1" ht="12.95" customHeight="1">
      <c r="A14" s="73" t="s">
        <v>55</v>
      </c>
      <c r="B14" s="170" t="s">
        <v>833</v>
      </c>
      <c r="C14" s="170" t="s">
        <v>834</v>
      </c>
      <c r="D14" s="170" t="s">
        <v>835</v>
      </c>
      <c r="E14" s="37">
        <v>4.8</v>
      </c>
      <c r="F14" s="37">
        <v>3.5</v>
      </c>
      <c r="G14" s="170" t="s">
        <v>836</v>
      </c>
      <c r="H14" s="170" t="s">
        <v>824</v>
      </c>
      <c r="I14" s="170" t="s">
        <v>399</v>
      </c>
      <c r="J14" s="37">
        <v>1.7</v>
      </c>
      <c r="K14" s="37">
        <v>1.3</v>
      </c>
    </row>
    <row r="15" spans="1:11" s="6" customFormat="1" ht="12.95" customHeight="1">
      <c r="A15" s="73" t="s">
        <v>57</v>
      </c>
      <c r="B15" s="170" t="s">
        <v>841</v>
      </c>
      <c r="C15" s="170" t="s">
        <v>842</v>
      </c>
      <c r="D15" s="170" t="s">
        <v>843</v>
      </c>
      <c r="E15" s="37">
        <v>7.1</v>
      </c>
      <c r="F15" s="37">
        <v>6.2</v>
      </c>
      <c r="G15" s="170" t="s">
        <v>836</v>
      </c>
      <c r="H15" s="170" t="s">
        <v>836</v>
      </c>
      <c r="I15" s="170" t="s">
        <v>844</v>
      </c>
      <c r="J15" s="37">
        <v>1</v>
      </c>
      <c r="K15" s="37">
        <v>1.1000000000000001</v>
      </c>
    </row>
    <row r="16" spans="1:11" s="6" customFormat="1" ht="12.95" customHeight="1">
      <c r="A16" s="73" t="s">
        <v>58</v>
      </c>
      <c r="B16" s="170" t="s">
        <v>845</v>
      </c>
      <c r="C16" s="170" t="s">
        <v>846</v>
      </c>
      <c r="D16" s="170" t="s">
        <v>847</v>
      </c>
      <c r="E16" s="37">
        <v>7.5</v>
      </c>
      <c r="F16" s="37">
        <v>6.9</v>
      </c>
      <c r="G16" s="170" t="s">
        <v>848</v>
      </c>
      <c r="H16" s="170" t="s">
        <v>836</v>
      </c>
      <c r="I16" s="170" t="s">
        <v>836</v>
      </c>
      <c r="J16" s="37">
        <v>1.5</v>
      </c>
      <c r="K16" s="37">
        <v>1.5</v>
      </c>
    </row>
    <row r="17" spans="1:15" s="6" customFormat="1" ht="12.95" customHeight="1">
      <c r="A17" s="1585" t="s">
        <v>56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</row>
    <row r="18" spans="1:15" s="6" customFormat="1" ht="12.95" customHeight="1">
      <c r="A18" s="74" t="s">
        <v>849</v>
      </c>
      <c r="B18" s="170" t="s">
        <v>821</v>
      </c>
      <c r="C18" s="170" t="s">
        <v>842</v>
      </c>
      <c r="D18" s="170" t="s">
        <v>850</v>
      </c>
      <c r="E18" s="37">
        <v>6.5</v>
      </c>
      <c r="F18" s="37">
        <v>4.9000000000000004</v>
      </c>
      <c r="G18" s="170" t="s">
        <v>852</v>
      </c>
      <c r="H18" s="170" t="s">
        <v>851</v>
      </c>
      <c r="I18" s="170" t="s">
        <v>852</v>
      </c>
      <c r="J18" s="37">
        <v>1.5</v>
      </c>
      <c r="K18" s="37">
        <v>1</v>
      </c>
    </row>
    <row r="19" spans="1:15" s="6" customFormat="1" ht="12.95" customHeight="1">
      <c r="A19" s="74" t="s">
        <v>137</v>
      </c>
      <c r="B19" s="170" t="s">
        <v>854</v>
      </c>
      <c r="C19" s="170" t="s">
        <v>855</v>
      </c>
      <c r="D19" s="170" t="s">
        <v>845</v>
      </c>
      <c r="E19" s="37">
        <v>6.9</v>
      </c>
      <c r="F19" s="37">
        <v>5.5</v>
      </c>
      <c r="G19" s="170" t="s">
        <v>856</v>
      </c>
      <c r="H19" s="170" t="s">
        <v>857</v>
      </c>
      <c r="I19" s="170" t="s">
        <v>858</v>
      </c>
      <c r="J19" s="37">
        <v>2.6</v>
      </c>
      <c r="K19" s="37">
        <v>2.7</v>
      </c>
    </row>
    <row r="20" spans="1:15" s="6" customFormat="1" ht="12.95" customHeight="1">
      <c r="A20" s="73" t="s">
        <v>59</v>
      </c>
      <c r="B20" s="170" t="s">
        <v>860</v>
      </c>
      <c r="C20" s="170" t="s">
        <v>820</v>
      </c>
      <c r="D20" s="170" t="s">
        <v>841</v>
      </c>
      <c r="E20" s="37">
        <v>6.2</v>
      </c>
      <c r="F20" s="37">
        <v>6.9</v>
      </c>
      <c r="G20" s="170" t="s">
        <v>848</v>
      </c>
      <c r="H20" s="170" t="s">
        <v>824</v>
      </c>
      <c r="I20" s="170" t="s">
        <v>836</v>
      </c>
      <c r="J20" s="37">
        <v>1.2</v>
      </c>
      <c r="K20" s="37">
        <v>1.6</v>
      </c>
    </row>
    <row r="21" spans="1:15" s="6" customFormat="1" ht="12.95" customHeight="1">
      <c r="A21" s="74" t="s">
        <v>612</v>
      </c>
      <c r="B21" s="170" t="s">
        <v>822</v>
      </c>
      <c r="C21" s="170" t="s">
        <v>853</v>
      </c>
      <c r="D21" s="170" t="s">
        <v>840</v>
      </c>
      <c r="E21" s="37">
        <v>6.7</v>
      </c>
      <c r="F21" s="37">
        <v>6.3</v>
      </c>
      <c r="G21" s="170" t="s">
        <v>825</v>
      </c>
      <c r="H21" s="170" t="s">
        <v>827</v>
      </c>
      <c r="I21" s="170" t="s">
        <v>824</v>
      </c>
      <c r="J21" s="37">
        <v>1.5</v>
      </c>
      <c r="K21" s="37">
        <v>2</v>
      </c>
    </row>
    <row r="22" spans="1:15" s="6" customFormat="1" ht="10.5" customHeight="1">
      <c r="B22" s="37"/>
      <c r="C22" s="37"/>
      <c r="D22" s="37"/>
      <c r="E22" s="37"/>
      <c r="F22" s="37"/>
      <c r="G22" s="37"/>
      <c r="H22" s="37"/>
      <c r="I22" s="37"/>
      <c r="J22" s="37"/>
      <c r="K22" s="37"/>
    </row>
    <row r="23" spans="1:15" s="6" customFormat="1" ht="12.95" customHeight="1">
      <c r="A23" s="49" t="s">
        <v>12</v>
      </c>
      <c r="B23" s="35">
        <v>7.3</v>
      </c>
      <c r="C23" s="35">
        <v>7.2</v>
      </c>
      <c r="D23" s="35">
        <v>7</v>
      </c>
      <c r="E23" s="35">
        <v>6.7</v>
      </c>
      <c r="F23" s="35">
        <v>6.3</v>
      </c>
      <c r="G23" s="42">
        <v>1.5</v>
      </c>
      <c r="H23" s="42">
        <v>1.6</v>
      </c>
      <c r="I23" s="42">
        <v>1.6</v>
      </c>
      <c r="J23" s="35">
        <v>1.7</v>
      </c>
      <c r="K23" s="35">
        <v>1.8</v>
      </c>
    </row>
    <row r="24" spans="1:15" s="6" customFormat="1" ht="10.5" customHeight="1">
      <c r="A24" s="49"/>
      <c r="B24" s="37"/>
      <c r="C24" s="37"/>
      <c r="D24" s="37"/>
      <c r="E24" s="37"/>
      <c r="F24" s="37"/>
      <c r="G24" s="43"/>
      <c r="H24" s="43"/>
      <c r="I24" s="43"/>
      <c r="J24" s="37"/>
      <c r="K24" s="37"/>
    </row>
    <row r="25" spans="1:15" s="6" customFormat="1" ht="12.95" customHeight="1">
      <c r="A25" s="185" t="s">
        <v>1329</v>
      </c>
      <c r="B25" s="37">
        <v>5.9</v>
      </c>
      <c r="C25" s="37">
        <v>4.5999999999999996</v>
      </c>
      <c r="D25" s="37">
        <v>4.3</v>
      </c>
      <c r="E25" s="37">
        <v>5.5</v>
      </c>
      <c r="F25" s="37">
        <v>4.9000000000000004</v>
      </c>
      <c r="G25" s="37">
        <v>1.5</v>
      </c>
      <c r="H25" s="37">
        <v>1.5</v>
      </c>
      <c r="I25" s="37">
        <v>1.6</v>
      </c>
      <c r="J25" s="37">
        <v>1.4</v>
      </c>
      <c r="K25" s="37">
        <v>1.5</v>
      </c>
    </row>
    <row r="26" spans="1:15" s="6" customFormat="1" ht="12.95" customHeight="1">
      <c r="A26" s="185" t="s">
        <v>60</v>
      </c>
      <c r="B26" s="37">
        <v>4.9000000000000004</v>
      </c>
      <c r="C26" s="37">
        <v>7.3</v>
      </c>
      <c r="D26" s="37">
        <v>7.1</v>
      </c>
      <c r="E26" s="37">
        <v>7</v>
      </c>
      <c r="F26" s="37">
        <v>5.8</v>
      </c>
      <c r="G26" s="37">
        <v>2</v>
      </c>
      <c r="H26" s="37">
        <v>1.8</v>
      </c>
      <c r="I26" s="37">
        <v>2.1</v>
      </c>
      <c r="J26" s="37">
        <v>2.5</v>
      </c>
      <c r="K26" s="37">
        <v>2.7</v>
      </c>
    </row>
    <row r="27" spans="1:15" s="6" customFormat="1" ht="12.95" customHeight="1">
      <c r="A27" s="185" t="s">
        <v>62</v>
      </c>
      <c r="B27" s="37">
        <v>4.0999999999999996</v>
      </c>
      <c r="C27" s="37">
        <v>6</v>
      </c>
      <c r="D27" s="37">
        <v>5.2</v>
      </c>
      <c r="E27" s="37">
        <v>5.0999999999999996</v>
      </c>
      <c r="F27" s="37">
        <v>4.8</v>
      </c>
      <c r="G27" s="37">
        <v>0.7</v>
      </c>
      <c r="H27" s="37">
        <v>2.2999999999999998</v>
      </c>
      <c r="I27" s="37">
        <v>1.7</v>
      </c>
      <c r="J27" s="37">
        <v>2</v>
      </c>
      <c r="K27" s="37">
        <v>2</v>
      </c>
    </row>
    <row r="28" spans="1:15" s="6" customFormat="1" ht="12.95" customHeight="1">
      <c r="A28" s="185" t="s">
        <v>817</v>
      </c>
      <c r="B28" s="37">
        <v>7.8</v>
      </c>
      <c r="C28" s="37">
        <v>9.5</v>
      </c>
      <c r="D28" s="37">
        <v>7.9</v>
      </c>
      <c r="E28" s="37">
        <v>8.5</v>
      </c>
      <c r="F28" s="37">
        <v>7.7</v>
      </c>
      <c r="G28" s="37">
        <v>2</v>
      </c>
      <c r="H28" s="37">
        <v>2.6</v>
      </c>
      <c r="I28" s="37">
        <v>2.2999999999999998</v>
      </c>
      <c r="J28" s="37">
        <v>3.4</v>
      </c>
      <c r="K28" s="37">
        <v>3.2</v>
      </c>
    </row>
    <row r="29" spans="1:15" s="6" customFormat="1" ht="12.95" customHeight="1">
      <c r="A29" s="185" t="s">
        <v>67</v>
      </c>
      <c r="B29" s="37">
        <v>6.9</v>
      </c>
      <c r="C29" s="37">
        <v>7.5</v>
      </c>
      <c r="D29" s="37">
        <v>7.4</v>
      </c>
      <c r="E29" s="37">
        <v>6.7</v>
      </c>
      <c r="F29" s="37">
        <v>6.5</v>
      </c>
      <c r="G29" s="43">
        <v>1.2</v>
      </c>
      <c r="H29" s="37">
        <v>1.6</v>
      </c>
      <c r="I29" s="37">
        <v>1.4</v>
      </c>
      <c r="J29" s="37">
        <v>1.7</v>
      </c>
      <c r="K29" s="37">
        <v>2</v>
      </c>
    </row>
    <row r="30" spans="1:15" s="6" customFormat="1" ht="12.95" customHeight="1">
      <c r="A30" s="271" t="s">
        <v>68</v>
      </c>
      <c r="B30" s="37">
        <v>7.5</v>
      </c>
      <c r="C30" s="37">
        <v>7.1</v>
      </c>
      <c r="D30" s="37">
        <v>7.9</v>
      </c>
      <c r="E30" s="37">
        <v>7.5</v>
      </c>
      <c r="F30" s="37">
        <v>7.8</v>
      </c>
      <c r="G30" s="43">
        <v>2.2999999999999998</v>
      </c>
      <c r="H30" s="43">
        <v>2.2999999999999998</v>
      </c>
      <c r="I30" s="43">
        <v>2.2000000000000002</v>
      </c>
      <c r="J30" s="37">
        <v>2.7</v>
      </c>
      <c r="K30" s="37">
        <v>2.2000000000000002</v>
      </c>
      <c r="N30" s="36"/>
      <c r="O30" s="36"/>
    </row>
    <row r="31" spans="1:15" s="6" customFormat="1" ht="12.95" customHeight="1">
      <c r="A31" s="185" t="s">
        <v>69</v>
      </c>
      <c r="B31" s="37">
        <v>8.1999999999999993</v>
      </c>
      <c r="C31" s="37">
        <v>8.3000000000000007</v>
      </c>
      <c r="D31" s="37">
        <v>7.2</v>
      </c>
      <c r="E31" s="37">
        <v>7.1</v>
      </c>
      <c r="F31" s="37">
        <v>6.5</v>
      </c>
      <c r="G31" s="43">
        <v>1.6</v>
      </c>
      <c r="H31" s="43">
        <v>1.6</v>
      </c>
      <c r="I31" s="43">
        <v>1.6</v>
      </c>
      <c r="J31" s="37">
        <v>1.9</v>
      </c>
      <c r="K31" s="37">
        <v>2.1</v>
      </c>
    </row>
    <row r="32" spans="1:15" s="6" customFormat="1" ht="12.95" customHeight="1">
      <c r="A32" s="185" t="s">
        <v>70</v>
      </c>
      <c r="B32" s="37">
        <v>7.6</v>
      </c>
      <c r="C32" s="37">
        <v>7.1</v>
      </c>
      <c r="D32" s="37">
        <v>7.2</v>
      </c>
      <c r="E32" s="37">
        <v>6.7</v>
      </c>
      <c r="F32" s="37">
        <v>6.6</v>
      </c>
      <c r="G32" s="43">
        <v>1.2</v>
      </c>
      <c r="H32" s="43">
        <v>1.2</v>
      </c>
      <c r="I32" s="43">
        <v>1.4</v>
      </c>
      <c r="J32" s="37">
        <v>1.2</v>
      </c>
      <c r="K32" s="37">
        <v>1.6</v>
      </c>
    </row>
    <row r="33" spans="1:11" s="11" customFormat="1" ht="12.95" customHeight="1">
      <c r="A33" s="271" t="s">
        <v>611</v>
      </c>
      <c r="B33" s="37">
        <v>7.4</v>
      </c>
      <c r="C33" s="6">
        <v>6.6</v>
      </c>
      <c r="D33" s="6">
        <v>6.3</v>
      </c>
      <c r="E33" s="6">
        <v>6.9</v>
      </c>
      <c r="F33" s="6">
        <v>6.5</v>
      </c>
      <c r="G33" s="43">
        <v>1.2</v>
      </c>
      <c r="H33" s="6">
        <v>1.7</v>
      </c>
      <c r="I33" s="6">
        <v>1.9</v>
      </c>
      <c r="J33" s="6">
        <v>1.7</v>
      </c>
      <c r="K33" s="6">
        <v>1.9</v>
      </c>
    </row>
    <row r="34" spans="1:11" s="6" customFormat="1" ht="12.95" customHeight="1">
      <c r="A34" s="185" t="s">
        <v>71</v>
      </c>
      <c r="B34" s="37">
        <v>8.6</v>
      </c>
      <c r="C34" s="37">
        <v>8.1</v>
      </c>
      <c r="D34" s="37">
        <v>7.9</v>
      </c>
      <c r="E34" s="37">
        <v>7</v>
      </c>
      <c r="F34" s="37">
        <v>6</v>
      </c>
      <c r="G34" s="43">
        <v>1.6</v>
      </c>
      <c r="H34" s="43">
        <v>1.4</v>
      </c>
      <c r="I34" s="43">
        <v>1.8</v>
      </c>
      <c r="J34" s="37">
        <v>1.7</v>
      </c>
      <c r="K34" s="37">
        <v>1.7</v>
      </c>
    </row>
    <row r="35" spans="1:11" s="6" customFormat="1" ht="12.95" customHeight="1">
      <c r="A35" s="271" t="s">
        <v>72</v>
      </c>
      <c r="B35" s="37">
        <v>5.3</v>
      </c>
      <c r="C35" s="37">
        <v>7</v>
      </c>
      <c r="D35" s="37">
        <v>7.3</v>
      </c>
      <c r="E35" s="37">
        <v>5.3</v>
      </c>
      <c r="F35" s="37">
        <v>6.4</v>
      </c>
      <c r="G35" s="43">
        <v>2.8</v>
      </c>
      <c r="H35" s="43">
        <v>1.6</v>
      </c>
      <c r="I35" s="43">
        <v>2.9</v>
      </c>
      <c r="J35" s="37">
        <v>2.5</v>
      </c>
      <c r="K35" s="37">
        <v>1.9</v>
      </c>
    </row>
    <row r="36" spans="1:11" s="6" customFormat="1" ht="12.95" customHeight="1">
      <c r="A36" s="271" t="s">
        <v>1228</v>
      </c>
      <c r="B36" s="37">
        <v>6.5</v>
      </c>
      <c r="C36" s="37">
        <v>9.3000000000000007</v>
      </c>
      <c r="D36" s="37">
        <v>6.6</v>
      </c>
      <c r="E36" s="37">
        <v>5.8</v>
      </c>
      <c r="F36" s="37">
        <v>5.2</v>
      </c>
      <c r="G36" s="37">
        <v>1.9</v>
      </c>
      <c r="H36" s="37">
        <v>2.2000000000000002</v>
      </c>
      <c r="I36" s="37">
        <v>1.1000000000000001</v>
      </c>
      <c r="J36" s="37">
        <v>2.1</v>
      </c>
      <c r="K36" s="37">
        <v>1.6</v>
      </c>
    </row>
    <row r="37" spans="1:11" s="6" customFormat="1" ht="12.95" customHeight="1">
      <c r="A37" s="61" t="s">
        <v>73</v>
      </c>
      <c r="B37" s="37">
        <v>8</v>
      </c>
      <c r="C37" s="37">
        <v>7.2</v>
      </c>
      <c r="D37" s="37">
        <v>6.9</v>
      </c>
      <c r="E37" s="37">
        <v>7</v>
      </c>
      <c r="F37" s="37">
        <v>6.7</v>
      </c>
      <c r="G37" s="43">
        <v>1.5</v>
      </c>
      <c r="H37" s="43">
        <v>1.4</v>
      </c>
      <c r="I37" s="43">
        <v>1.3</v>
      </c>
      <c r="J37" s="37">
        <v>1.5</v>
      </c>
      <c r="K37" s="37">
        <v>1.5</v>
      </c>
    </row>
    <row r="38" spans="1:11" s="6" customFormat="1" ht="12.95" customHeight="1">
      <c r="A38" s="70" t="s">
        <v>74</v>
      </c>
      <c r="B38" s="37">
        <v>6.2</v>
      </c>
      <c r="C38" s="37">
        <v>4.8</v>
      </c>
      <c r="D38" s="37">
        <v>5</v>
      </c>
      <c r="E38" s="37">
        <v>4.5999999999999996</v>
      </c>
      <c r="F38" s="37">
        <v>4.3</v>
      </c>
      <c r="G38" s="37">
        <v>2.1</v>
      </c>
      <c r="H38" s="37">
        <v>1.6</v>
      </c>
      <c r="I38" s="37">
        <v>1.2</v>
      </c>
      <c r="J38" s="37">
        <v>1.3</v>
      </c>
      <c r="K38" s="37">
        <v>1.9</v>
      </c>
    </row>
    <row r="39" spans="1:11" s="6" customFormat="1" ht="12.95" customHeight="1">
      <c r="A39" s="185" t="s">
        <v>75</v>
      </c>
      <c r="B39" s="37">
        <v>4.7</v>
      </c>
      <c r="C39" s="37">
        <v>6.9</v>
      </c>
      <c r="D39" s="37">
        <v>6.8</v>
      </c>
      <c r="E39" s="37">
        <v>6.6</v>
      </c>
      <c r="F39" s="37">
        <v>6.7</v>
      </c>
      <c r="G39" s="37">
        <v>0.9</v>
      </c>
      <c r="H39" s="37">
        <v>1.7</v>
      </c>
      <c r="I39" s="37">
        <v>1.5</v>
      </c>
      <c r="J39" s="37">
        <v>2</v>
      </c>
      <c r="K39" s="37">
        <v>2.4</v>
      </c>
    </row>
    <row r="40" spans="1:11" s="6" customFormat="1" ht="12.95" customHeight="1">
      <c r="A40" s="185" t="s">
        <v>76</v>
      </c>
      <c r="B40" s="37">
        <v>6.1</v>
      </c>
      <c r="C40" s="37">
        <v>7.9</v>
      </c>
      <c r="D40" s="37">
        <v>7.5</v>
      </c>
      <c r="E40" s="37">
        <v>7</v>
      </c>
      <c r="F40" s="37">
        <v>7.1</v>
      </c>
      <c r="G40" s="37">
        <v>1.9</v>
      </c>
      <c r="H40" s="37">
        <v>2.1</v>
      </c>
      <c r="I40" s="37">
        <v>1.9</v>
      </c>
      <c r="J40" s="37">
        <v>1.9</v>
      </c>
      <c r="K40" s="37">
        <v>2.5</v>
      </c>
    </row>
    <row r="41" spans="1:11" s="6" customFormat="1" ht="12.95" customHeight="1">
      <c r="A41" s="271" t="s">
        <v>145</v>
      </c>
      <c r="B41" s="37">
        <v>6.1</v>
      </c>
      <c r="C41" s="37">
        <v>8.8000000000000007</v>
      </c>
      <c r="D41" s="37">
        <v>7</v>
      </c>
      <c r="E41" s="37">
        <v>6.7</v>
      </c>
      <c r="F41" s="37">
        <v>7.2</v>
      </c>
      <c r="G41" s="37">
        <v>2.5</v>
      </c>
      <c r="H41" s="37">
        <v>3.3</v>
      </c>
      <c r="I41" s="37">
        <v>2.9</v>
      </c>
      <c r="J41" s="37">
        <v>2.2999999999999998</v>
      </c>
      <c r="K41" s="37">
        <v>3.2</v>
      </c>
    </row>
    <row r="42" spans="1:11" s="6" customFormat="1" ht="12.95" customHeight="1">
      <c r="A42" s="61" t="s">
        <v>77</v>
      </c>
      <c r="B42" s="37">
        <v>5.8</v>
      </c>
      <c r="C42" s="37">
        <v>6.4</v>
      </c>
      <c r="D42" s="37">
        <v>6.7</v>
      </c>
      <c r="E42" s="37">
        <v>5.6</v>
      </c>
      <c r="F42" s="37">
        <v>6.2</v>
      </c>
      <c r="G42" s="37">
        <v>1.6</v>
      </c>
      <c r="H42" s="37">
        <v>1.9</v>
      </c>
      <c r="I42" s="37">
        <v>2</v>
      </c>
      <c r="J42" s="37">
        <v>1.8</v>
      </c>
      <c r="K42" s="37">
        <v>1.6</v>
      </c>
    </row>
    <row r="43" spans="1:11" s="6" customFormat="1" ht="10.5" customHeight="1">
      <c r="A43" s="1586"/>
      <c r="B43" s="43"/>
      <c r="C43" s="43"/>
      <c r="D43" s="43"/>
      <c r="E43" s="37"/>
      <c r="F43" s="37"/>
      <c r="G43" s="43"/>
      <c r="H43" s="43"/>
      <c r="I43" s="43"/>
      <c r="J43" s="43"/>
      <c r="K43" s="43"/>
    </row>
    <row r="44" spans="1:11" s="6" customFormat="1" ht="12.95" customHeight="1">
      <c r="A44" s="49" t="s">
        <v>21</v>
      </c>
      <c r="B44" s="35">
        <v>7</v>
      </c>
      <c r="C44" s="35">
        <v>7.2</v>
      </c>
      <c r="D44" s="35">
        <v>6.9</v>
      </c>
      <c r="E44" s="35">
        <v>6.7</v>
      </c>
      <c r="F44" s="35">
        <v>6.4</v>
      </c>
      <c r="G44" s="35">
        <v>2.1</v>
      </c>
      <c r="H44" s="35">
        <v>2.2999999999999998</v>
      </c>
      <c r="I44" s="35">
        <v>2.2000000000000002</v>
      </c>
      <c r="J44" s="35">
        <v>2.2999999999999998</v>
      </c>
      <c r="K44" s="35">
        <v>2.8</v>
      </c>
    </row>
    <row r="45" spans="1:11" s="6" customFormat="1" ht="9.75" customHeight="1">
      <c r="A45" s="49"/>
      <c r="B45" s="37"/>
      <c r="C45" s="37"/>
      <c r="D45" s="37"/>
      <c r="E45" s="37"/>
      <c r="F45" s="37"/>
      <c r="G45" s="43"/>
      <c r="H45" s="43"/>
      <c r="I45" s="43"/>
      <c r="J45" s="37"/>
      <c r="K45" s="37"/>
    </row>
    <row r="46" spans="1:11" s="6" customFormat="1" ht="12.95" customHeight="1">
      <c r="A46" s="73" t="s">
        <v>79</v>
      </c>
      <c r="B46" s="37">
        <v>7.2</v>
      </c>
      <c r="C46" s="37">
        <v>5</v>
      </c>
      <c r="D46" s="37">
        <v>4.7</v>
      </c>
      <c r="E46" s="37">
        <v>5</v>
      </c>
      <c r="F46" s="37">
        <v>5</v>
      </c>
      <c r="G46" s="43">
        <v>2.7</v>
      </c>
      <c r="H46" s="43">
        <v>2.5</v>
      </c>
      <c r="I46" s="43">
        <v>2.4</v>
      </c>
      <c r="J46" s="37">
        <v>2.6</v>
      </c>
      <c r="K46" s="37">
        <v>2.7</v>
      </c>
    </row>
    <row r="47" spans="1:11" s="6" customFormat="1" ht="12.95" customHeight="1">
      <c r="A47" s="73" t="s">
        <v>81</v>
      </c>
      <c r="B47" s="37">
        <v>8.4</v>
      </c>
      <c r="C47" s="37">
        <v>6.1</v>
      </c>
      <c r="D47" s="37">
        <v>6.6</v>
      </c>
      <c r="E47" s="37">
        <v>6</v>
      </c>
      <c r="F47" s="37">
        <v>5.5</v>
      </c>
      <c r="G47" s="37">
        <v>3</v>
      </c>
      <c r="H47" s="37">
        <v>2.9</v>
      </c>
      <c r="I47" s="37">
        <v>2.6</v>
      </c>
      <c r="J47" s="37">
        <v>2.5</v>
      </c>
      <c r="K47" s="37">
        <v>3.1</v>
      </c>
    </row>
    <row r="48" spans="1:11" s="6" customFormat="1" ht="12.95" customHeight="1">
      <c r="A48" s="73" t="s">
        <v>83</v>
      </c>
      <c r="B48" s="37">
        <v>7.5</v>
      </c>
      <c r="C48" s="37">
        <v>8.8000000000000007</v>
      </c>
      <c r="D48" s="37">
        <v>8</v>
      </c>
      <c r="E48" s="37">
        <v>7.5</v>
      </c>
      <c r="F48" s="37">
        <v>6.9</v>
      </c>
      <c r="G48" s="37">
        <v>2</v>
      </c>
      <c r="H48" s="37">
        <v>2.2999999999999998</v>
      </c>
      <c r="I48" s="37">
        <v>2.2999999999999998</v>
      </c>
      <c r="J48" s="37">
        <v>1.9</v>
      </c>
      <c r="K48" s="37">
        <v>2.1</v>
      </c>
    </row>
    <row r="49" spans="1:11" s="6" customFormat="1" ht="12.95" customHeight="1">
      <c r="A49" s="73" t="s">
        <v>84</v>
      </c>
      <c r="B49" s="37">
        <v>6.7</v>
      </c>
      <c r="C49" s="37">
        <v>6.9</v>
      </c>
      <c r="D49" s="37">
        <v>7.5</v>
      </c>
      <c r="E49" s="37">
        <v>7.2</v>
      </c>
      <c r="F49" s="37">
        <v>6.8</v>
      </c>
      <c r="G49" s="37">
        <v>1.8</v>
      </c>
      <c r="H49" s="37">
        <v>2.2000000000000002</v>
      </c>
      <c r="I49" s="37">
        <v>1.9</v>
      </c>
      <c r="J49" s="37">
        <v>2.4</v>
      </c>
      <c r="K49" s="37">
        <v>3</v>
      </c>
    </row>
    <row r="50" spans="1:11" s="6" customFormat="1" ht="12.95" customHeight="1">
      <c r="A50" s="73" t="s">
        <v>85</v>
      </c>
      <c r="B50" s="37">
        <v>6.5</v>
      </c>
      <c r="C50" s="37">
        <v>7.7</v>
      </c>
      <c r="D50" s="37">
        <v>7</v>
      </c>
      <c r="E50" s="37">
        <v>6.8</v>
      </c>
      <c r="F50" s="37">
        <v>6.5</v>
      </c>
      <c r="G50" s="37">
        <v>1.7</v>
      </c>
      <c r="H50" s="37">
        <v>1.6</v>
      </c>
      <c r="I50" s="37">
        <v>1.8</v>
      </c>
      <c r="J50" s="37">
        <v>1.6</v>
      </c>
      <c r="K50" s="37">
        <v>2.2999999999999998</v>
      </c>
    </row>
    <row r="51" spans="1:11" s="6" customFormat="1" ht="12.95" customHeight="1">
      <c r="A51" s="74" t="s">
        <v>86</v>
      </c>
      <c r="B51" s="37">
        <v>6.5</v>
      </c>
      <c r="C51" s="37">
        <v>8.6</v>
      </c>
      <c r="D51" s="37">
        <v>7</v>
      </c>
      <c r="E51" s="37">
        <v>6.9</v>
      </c>
      <c r="F51" s="37">
        <v>6.3</v>
      </c>
      <c r="G51" s="37">
        <v>3.8</v>
      </c>
      <c r="H51" s="37">
        <v>4.8</v>
      </c>
      <c r="I51" s="37">
        <v>4.0999999999999996</v>
      </c>
      <c r="J51" s="37">
        <v>2.5</v>
      </c>
      <c r="K51" s="37">
        <v>3.1</v>
      </c>
    </row>
    <row r="52" spans="1:11" s="6" customFormat="1" ht="12.95" customHeight="1">
      <c r="A52" s="73" t="s">
        <v>87</v>
      </c>
      <c r="B52" s="37">
        <v>4.9000000000000004</v>
      </c>
      <c r="C52" s="37">
        <v>8.1999999999999993</v>
      </c>
      <c r="D52" s="37">
        <v>7.8</v>
      </c>
      <c r="E52" s="37">
        <v>7.5</v>
      </c>
      <c r="F52" s="37">
        <v>7.7</v>
      </c>
      <c r="G52" s="37">
        <v>1.8</v>
      </c>
      <c r="H52" s="37">
        <v>3.1</v>
      </c>
      <c r="I52" s="37">
        <v>2.9</v>
      </c>
      <c r="J52" s="37">
        <v>3.1</v>
      </c>
      <c r="K52" s="37">
        <v>4</v>
      </c>
    </row>
    <row r="53" spans="1:11" s="6" customFormat="1" ht="12.95" customHeight="1">
      <c r="A53" s="73" t="s">
        <v>88</v>
      </c>
      <c r="B53" s="37">
        <v>8.1999999999999993</v>
      </c>
      <c r="C53" s="37">
        <v>7.7</v>
      </c>
      <c r="D53" s="37">
        <v>6.5</v>
      </c>
      <c r="E53" s="37">
        <v>7</v>
      </c>
      <c r="F53" s="37">
        <v>6.9</v>
      </c>
      <c r="G53" s="37">
        <v>1.8</v>
      </c>
      <c r="H53" s="37">
        <v>2.5</v>
      </c>
      <c r="I53" s="37">
        <v>2.2000000000000002</v>
      </c>
      <c r="J53" s="37">
        <v>2.1</v>
      </c>
      <c r="K53" s="37">
        <v>2.6</v>
      </c>
    </row>
    <row r="54" spans="1:11" s="6" customFormat="1" ht="12.95" customHeight="1">
      <c r="A54" s="73"/>
      <c r="B54" s="37"/>
      <c r="C54" s="37"/>
      <c r="D54" s="37"/>
      <c r="E54" s="37"/>
      <c r="F54" s="37"/>
      <c r="G54" s="37"/>
      <c r="H54" s="37"/>
      <c r="I54" s="37"/>
      <c r="J54" s="37"/>
      <c r="K54" s="37"/>
    </row>
    <row r="55" spans="1:11" s="6" customFormat="1" ht="12.95" customHeight="1">
      <c r="A55" s="73"/>
      <c r="B55" s="37"/>
      <c r="C55" s="37"/>
      <c r="D55" s="37"/>
      <c r="E55" s="37"/>
      <c r="F55" s="37"/>
      <c r="G55" s="37"/>
      <c r="H55" s="37"/>
      <c r="I55" s="37"/>
      <c r="J55" s="37"/>
      <c r="K55" s="37"/>
    </row>
    <row r="56" spans="1:11" s="6" customFormat="1" ht="12.95" customHeight="1">
      <c r="A56" s="73"/>
      <c r="B56" s="37"/>
      <c r="C56" s="37"/>
      <c r="D56" s="37"/>
      <c r="E56" s="37"/>
      <c r="F56" s="37"/>
      <c r="G56" s="37"/>
      <c r="H56" s="37"/>
      <c r="I56" s="37"/>
      <c r="J56" s="37"/>
      <c r="K56" s="37"/>
    </row>
    <row r="57" spans="1:11" s="6" customFormat="1" ht="12.95" customHeight="1">
      <c r="A57" s="73"/>
      <c r="B57" s="37"/>
      <c r="C57" s="37"/>
      <c r="D57" s="37"/>
      <c r="E57" s="37"/>
      <c r="F57" s="37"/>
      <c r="G57" s="37"/>
      <c r="H57" s="37"/>
      <c r="I57" s="37"/>
      <c r="J57" s="37"/>
      <c r="K57" s="37"/>
    </row>
    <row r="58" spans="1:11" s="6" customFormat="1" ht="12.95" customHeight="1">
      <c r="A58" s="73"/>
      <c r="B58" s="37"/>
      <c r="C58" s="37"/>
      <c r="D58" s="37"/>
      <c r="E58" s="37"/>
      <c r="F58" s="37"/>
      <c r="G58" s="37"/>
      <c r="H58" s="37"/>
      <c r="I58" s="37"/>
      <c r="J58" s="37"/>
      <c r="K58" s="37"/>
    </row>
    <row r="59" spans="1:11" s="6" customFormat="1" ht="12.95" customHeight="1">
      <c r="A59" s="73"/>
      <c r="B59" s="37"/>
      <c r="C59" s="37"/>
      <c r="D59" s="37"/>
      <c r="E59" s="37"/>
      <c r="F59" s="37"/>
      <c r="G59" s="37"/>
      <c r="H59" s="37"/>
      <c r="I59" s="37"/>
      <c r="J59" s="37"/>
      <c r="K59" s="37"/>
    </row>
    <row r="60" spans="1:11" s="6" customFormat="1" ht="15" customHeight="1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spans="1:11" s="6" customFormat="1" ht="18" customHeight="1">
      <c r="A61" s="1587" t="s">
        <v>1267</v>
      </c>
      <c r="B61" s="151"/>
      <c r="C61" s="151"/>
      <c r="D61" s="151"/>
      <c r="E61" s="151"/>
      <c r="F61" s="151"/>
      <c r="G61" s="43"/>
      <c r="H61" s="43"/>
      <c r="I61" s="43"/>
      <c r="J61" s="43"/>
      <c r="K61" s="43"/>
    </row>
    <row r="62" spans="1:11" s="6" customFormat="1" ht="18" customHeight="1">
      <c r="A62" s="71" t="s">
        <v>28</v>
      </c>
      <c r="B62" s="43"/>
      <c r="C62" s="43"/>
      <c r="D62" s="43"/>
      <c r="E62" s="43"/>
      <c r="F62" s="43"/>
      <c r="G62" s="43"/>
      <c r="H62" s="43"/>
      <c r="I62" s="43"/>
      <c r="J62" s="45"/>
      <c r="K62" s="43"/>
    </row>
    <row r="63" spans="1:11" s="6" customFormat="1" ht="18" customHeight="1">
      <c r="A63" s="1589"/>
      <c r="B63" s="1712" t="s">
        <v>814</v>
      </c>
      <c r="C63" s="1712"/>
      <c r="D63" s="1712"/>
      <c r="E63" s="1712"/>
      <c r="F63" s="1712"/>
      <c r="G63" s="1712" t="s">
        <v>815</v>
      </c>
      <c r="H63" s="1712"/>
      <c r="I63" s="1712"/>
      <c r="J63" s="1712"/>
      <c r="K63" s="1712"/>
    </row>
    <row r="64" spans="1:11" s="6" customFormat="1" ht="18" customHeight="1">
      <c r="A64" s="8"/>
      <c r="B64" s="303">
        <v>2021</v>
      </c>
      <c r="C64" s="303">
        <v>2022</v>
      </c>
      <c r="D64" s="303">
        <v>2023</v>
      </c>
      <c r="E64" s="96" t="s">
        <v>1265</v>
      </c>
      <c r="F64" s="96" t="s">
        <v>1366</v>
      </c>
      <c r="G64" s="303">
        <v>2021</v>
      </c>
      <c r="H64" s="303">
        <v>2022</v>
      </c>
      <c r="I64" s="303">
        <v>2023</v>
      </c>
      <c r="J64" s="96" t="s">
        <v>1265</v>
      </c>
      <c r="K64" s="96" t="s">
        <v>1366</v>
      </c>
    </row>
    <row r="65" spans="1:11" s="6" customFormat="1" ht="9.75" customHeight="1">
      <c r="A65" s="74"/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 spans="1:11" s="6" customFormat="1" ht="12.95" customHeight="1">
      <c r="A66" s="60" t="s">
        <v>2</v>
      </c>
      <c r="B66" s="35">
        <v>5.9</v>
      </c>
      <c r="C66" s="35">
        <v>8.1999999999999993</v>
      </c>
      <c r="D66" s="35">
        <v>7.5</v>
      </c>
      <c r="E66" s="35">
        <v>7.6</v>
      </c>
      <c r="F66" s="35">
        <v>7.4</v>
      </c>
      <c r="G66" s="42">
        <v>1.7</v>
      </c>
      <c r="H66" s="35">
        <v>2</v>
      </c>
      <c r="I66" s="35">
        <v>2.2999999999999998</v>
      </c>
      <c r="J66" s="35">
        <v>2.2999999999999998</v>
      </c>
      <c r="K66" s="35">
        <v>2.6</v>
      </c>
    </row>
    <row r="67" spans="1:11" s="6" customFormat="1" ht="7.5" customHeight="1">
      <c r="A67" s="60"/>
      <c r="B67" s="37"/>
      <c r="C67" s="37"/>
      <c r="D67" s="37"/>
      <c r="E67" s="37"/>
      <c r="F67" s="37"/>
      <c r="G67" s="43"/>
      <c r="H67" s="43"/>
      <c r="I67" s="43"/>
      <c r="J67" s="37"/>
      <c r="K67" s="37"/>
    </row>
    <row r="68" spans="1:11" s="6" customFormat="1" ht="12.95" customHeight="1">
      <c r="A68" s="73" t="s">
        <v>819</v>
      </c>
      <c r="B68" s="37">
        <v>7.3</v>
      </c>
      <c r="C68" s="37">
        <v>9.5</v>
      </c>
      <c r="D68" s="37">
        <v>7.8</v>
      </c>
      <c r="E68" s="37">
        <v>8.3000000000000007</v>
      </c>
      <c r="F68" s="37">
        <v>8.4</v>
      </c>
      <c r="G68" s="37">
        <v>3</v>
      </c>
      <c r="H68" s="43">
        <v>2.7</v>
      </c>
      <c r="I68" s="43">
        <v>3.1</v>
      </c>
      <c r="J68" s="37">
        <v>3.7</v>
      </c>
      <c r="K68" s="37">
        <v>3.9</v>
      </c>
    </row>
    <row r="69" spans="1:11" s="6" customFormat="1" ht="12.95" customHeight="1">
      <c r="A69" s="73" t="s">
        <v>90</v>
      </c>
      <c r="B69" s="37">
        <v>5.3</v>
      </c>
      <c r="C69" s="37">
        <v>7.9</v>
      </c>
      <c r="D69" s="37">
        <v>7.6</v>
      </c>
      <c r="E69" s="37">
        <v>7.9</v>
      </c>
      <c r="F69" s="37">
        <v>7.9</v>
      </c>
      <c r="G69" s="43">
        <v>1.1000000000000001</v>
      </c>
      <c r="H69" s="43">
        <v>2.2000000000000002</v>
      </c>
      <c r="I69" s="43">
        <v>1.9</v>
      </c>
      <c r="J69" s="37">
        <v>1.7</v>
      </c>
      <c r="K69" s="37">
        <v>2.2999999999999998</v>
      </c>
    </row>
    <row r="70" spans="1:11" s="6" customFormat="1" ht="12.95" customHeight="1">
      <c r="A70" s="73" t="s">
        <v>91</v>
      </c>
      <c r="B70" s="37">
        <v>5</v>
      </c>
      <c r="C70" s="37">
        <v>8</v>
      </c>
      <c r="D70" s="37">
        <v>6.8</v>
      </c>
      <c r="E70" s="37">
        <v>6.9</v>
      </c>
      <c r="F70" s="37">
        <v>6.7</v>
      </c>
      <c r="G70" s="37">
        <v>1.4</v>
      </c>
      <c r="H70" s="37">
        <v>2</v>
      </c>
      <c r="I70" s="37">
        <v>2.2000000000000002</v>
      </c>
      <c r="J70" s="37">
        <v>2.2000000000000002</v>
      </c>
      <c r="K70" s="37">
        <v>2.5</v>
      </c>
    </row>
    <row r="71" spans="1:11" s="6" customFormat="1" ht="12.95" customHeight="1">
      <c r="A71" s="73" t="s">
        <v>92</v>
      </c>
      <c r="B71" s="37">
        <v>5</v>
      </c>
      <c r="C71" s="37">
        <v>8.3000000000000007</v>
      </c>
      <c r="D71" s="37">
        <v>7.1</v>
      </c>
      <c r="E71" s="37">
        <v>8.4</v>
      </c>
      <c r="F71" s="37">
        <v>6.6</v>
      </c>
      <c r="G71" s="37">
        <v>1.6</v>
      </c>
      <c r="H71" s="37">
        <v>2.2000000000000002</v>
      </c>
      <c r="I71" s="37">
        <v>2.2999999999999998</v>
      </c>
      <c r="J71" s="37">
        <v>2.5</v>
      </c>
      <c r="K71" s="37">
        <v>2.8</v>
      </c>
    </row>
    <row r="72" spans="1:11" s="6" customFormat="1" ht="12.95" customHeight="1">
      <c r="A72" s="73" t="s">
        <v>93</v>
      </c>
      <c r="B72" s="37">
        <v>6.5</v>
      </c>
      <c r="C72" s="37">
        <v>8</v>
      </c>
      <c r="D72" s="37">
        <v>8.4</v>
      </c>
      <c r="E72" s="37">
        <v>7.9</v>
      </c>
      <c r="F72" s="37">
        <v>7.6</v>
      </c>
      <c r="G72" s="43">
        <v>1.7</v>
      </c>
      <c r="H72" s="43">
        <v>1.9</v>
      </c>
      <c r="I72" s="43">
        <v>2.2000000000000002</v>
      </c>
      <c r="J72" s="37">
        <v>2.2999999999999998</v>
      </c>
      <c r="K72" s="37">
        <v>2.8</v>
      </c>
    </row>
    <row r="73" spans="1:11" s="6" customFormat="1" ht="12.95" customHeight="1">
      <c r="A73" s="73" t="s">
        <v>94</v>
      </c>
      <c r="B73" s="37">
        <v>6</v>
      </c>
      <c r="C73" s="37">
        <v>7.8</v>
      </c>
      <c r="D73" s="37">
        <v>7.3</v>
      </c>
      <c r="E73" s="37">
        <v>6.7</v>
      </c>
      <c r="F73" s="37">
        <v>7.4</v>
      </c>
      <c r="G73" s="43">
        <v>1.3</v>
      </c>
      <c r="H73" s="43">
        <v>1.6</v>
      </c>
      <c r="I73" s="43">
        <v>2.2000000000000002</v>
      </c>
      <c r="J73" s="37">
        <v>1.8</v>
      </c>
      <c r="K73" s="37">
        <v>1.7</v>
      </c>
    </row>
    <row r="74" spans="1:11" s="6" customFormat="1" ht="11.25" customHeight="1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 spans="1:11" s="6" customFormat="1" ht="12.95" customHeight="1">
      <c r="A75" s="72" t="s">
        <v>95</v>
      </c>
      <c r="B75" s="35">
        <v>7.1</v>
      </c>
      <c r="C75" s="35">
        <v>7.5</v>
      </c>
      <c r="D75" s="35">
        <v>6.8</v>
      </c>
      <c r="E75" s="35">
        <v>6.8</v>
      </c>
      <c r="F75" s="35">
        <v>6.3</v>
      </c>
      <c r="G75" s="42">
        <v>1.4</v>
      </c>
      <c r="H75" s="42">
        <v>1.4</v>
      </c>
      <c r="I75" s="42">
        <v>1.5</v>
      </c>
      <c r="J75" s="35">
        <v>1.5</v>
      </c>
      <c r="K75" s="35">
        <v>1.6</v>
      </c>
    </row>
    <row r="76" spans="1:11" s="6" customFormat="1" ht="10.5" customHeight="1">
      <c r="A76" s="72"/>
      <c r="B76" s="37"/>
      <c r="C76" s="37"/>
      <c r="D76" s="37"/>
      <c r="E76" s="37"/>
      <c r="F76" s="37"/>
      <c r="G76" s="43"/>
      <c r="H76" s="43"/>
      <c r="I76" s="43"/>
      <c r="J76" s="37"/>
      <c r="K76" s="37"/>
    </row>
    <row r="77" spans="1:11" s="6" customFormat="1" ht="12.95" customHeight="1">
      <c r="A77" s="73" t="s">
        <v>96</v>
      </c>
      <c r="B77" s="37">
        <v>6.2</v>
      </c>
      <c r="C77" s="37">
        <v>7.7</v>
      </c>
      <c r="D77" s="37">
        <v>6.3</v>
      </c>
      <c r="E77" s="37">
        <v>5.6</v>
      </c>
      <c r="F77" s="37">
        <v>5.4</v>
      </c>
      <c r="G77" s="37">
        <v>1.3</v>
      </c>
      <c r="H77" s="37">
        <v>1.5</v>
      </c>
      <c r="I77" s="37">
        <v>1.6</v>
      </c>
      <c r="J77" s="37">
        <v>1.4</v>
      </c>
      <c r="K77" s="37">
        <v>1.6</v>
      </c>
    </row>
    <row r="78" spans="1:11" s="6" customFormat="1" ht="12.95" customHeight="1">
      <c r="A78" s="48" t="s">
        <v>1334</v>
      </c>
      <c r="B78" s="37" t="s">
        <v>37</v>
      </c>
      <c r="C78" s="37" t="s">
        <v>37</v>
      </c>
      <c r="D78" s="37" t="s">
        <v>37</v>
      </c>
      <c r="E78" s="37" t="s">
        <v>37</v>
      </c>
      <c r="F78" s="37">
        <v>6.3</v>
      </c>
      <c r="G78" s="37" t="s">
        <v>37</v>
      </c>
      <c r="H78" s="37" t="s">
        <v>37</v>
      </c>
      <c r="I78" s="37" t="s">
        <v>37</v>
      </c>
      <c r="J78" s="37" t="s">
        <v>37</v>
      </c>
      <c r="K78" s="37">
        <v>2</v>
      </c>
    </row>
    <row r="79" spans="1:11" s="6" customFormat="1" ht="12.95" customHeight="1">
      <c r="A79" s="73" t="s">
        <v>97</v>
      </c>
      <c r="B79" s="37">
        <v>7.8</v>
      </c>
      <c r="C79" s="37">
        <v>8.6</v>
      </c>
      <c r="D79" s="37">
        <v>7.1</v>
      </c>
      <c r="E79" s="37">
        <v>7.5</v>
      </c>
      <c r="F79" s="37">
        <v>6.7</v>
      </c>
      <c r="G79" s="37">
        <v>1.2</v>
      </c>
      <c r="H79" s="37">
        <v>1.5</v>
      </c>
      <c r="I79" s="37">
        <v>1.5</v>
      </c>
      <c r="J79" s="37">
        <v>1.6</v>
      </c>
      <c r="K79" s="37">
        <v>1.7</v>
      </c>
    </row>
    <row r="80" spans="1:11" s="6" customFormat="1" ht="12.95" customHeight="1">
      <c r="A80" s="73" t="s">
        <v>98</v>
      </c>
      <c r="B80" s="37">
        <v>5.4</v>
      </c>
      <c r="C80" s="37">
        <v>5.8</v>
      </c>
      <c r="D80" s="37">
        <v>6.4</v>
      </c>
      <c r="E80" s="37">
        <v>6.1</v>
      </c>
      <c r="F80" s="37">
        <v>5.8</v>
      </c>
      <c r="G80" s="37">
        <v>1.4</v>
      </c>
      <c r="H80" s="37">
        <v>1.8</v>
      </c>
      <c r="I80" s="37">
        <v>1.5</v>
      </c>
      <c r="J80" s="37">
        <v>1.7</v>
      </c>
      <c r="K80" s="37">
        <v>1.8</v>
      </c>
    </row>
    <row r="81" spans="1:11" s="6" customFormat="1" ht="12.95" customHeight="1">
      <c r="A81" s="73" t="s">
        <v>99</v>
      </c>
      <c r="B81" s="37">
        <v>7.7</v>
      </c>
      <c r="C81" s="37">
        <v>8</v>
      </c>
      <c r="D81" s="37">
        <v>7.1</v>
      </c>
      <c r="E81" s="37">
        <v>7.3</v>
      </c>
      <c r="F81" s="37">
        <v>6.8</v>
      </c>
      <c r="G81" s="37">
        <v>1.5</v>
      </c>
      <c r="H81" s="37">
        <v>1.4</v>
      </c>
      <c r="I81" s="37">
        <v>1.5</v>
      </c>
      <c r="J81" s="37">
        <v>1.6</v>
      </c>
      <c r="K81" s="37">
        <v>1.7</v>
      </c>
    </row>
    <row r="82" spans="1:11" s="6" customFormat="1" ht="12.95" customHeight="1">
      <c r="A82" s="74" t="s">
        <v>100</v>
      </c>
      <c r="B82" s="37">
        <v>9.5</v>
      </c>
      <c r="C82" s="37">
        <v>6.3</v>
      </c>
      <c r="D82" s="37">
        <v>5.5</v>
      </c>
      <c r="E82" s="37">
        <v>7.4</v>
      </c>
      <c r="F82" s="37">
        <v>7.6</v>
      </c>
      <c r="G82" s="37">
        <v>25.7</v>
      </c>
      <c r="H82" s="37">
        <v>3.1</v>
      </c>
      <c r="I82" s="37">
        <v>4.4000000000000004</v>
      </c>
      <c r="J82" s="37">
        <v>3.2</v>
      </c>
      <c r="K82" s="37">
        <v>2.2000000000000002</v>
      </c>
    </row>
    <row r="83" spans="1:11" s="6" customFormat="1" ht="12.95" customHeight="1">
      <c r="A83" s="73" t="s">
        <v>101</v>
      </c>
      <c r="B83" s="37">
        <v>7.1</v>
      </c>
      <c r="C83" s="37">
        <v>7.4</v>
      </c>
      <c r="D83" s="37">
        <v>6.6</v>
      </c>
      <c r="E83" s="37">
        <v>6.5</v>
      </c>
      <c r="F83" s="37">
        <v>5.9</v>
      </c>
      <c r="G83" s="37">
        <v>1.3</v>
      </c>
      <c r="H83" s="37">
        <v>1.4</v>
      </c>
      <c r="I83" s="37">
        <v>1.3</v>
      </c>
      <c r="J83" s="37">
        <v>1.4</v>
      </c>
      <c r="K83" s="37">
        <v>1.5</v>
      </c>
    </row>
    <row r="84" spans="1:11" s="6" customFormat="1" ht="12.95" customHeight="1">
      <c r="A84" s="74" t="s">
        <v>102</v>
      </c>
      <c r="B84" s="37">
        <v>19.899999999999999</v>
      </c>
      <c r="C84" s="37">
        <v>7.9</v>
      </c>
      <c r="D84" s="37">
        <v>5.8</v>
      </c>
      <c r="E84" s="37">
        <v>7.2</v>
      </c>
      <c r="F84" s="37">
        <v>6.8</v>
      </c>
      <c r="G84" s="37">
        <v>21.2</v>
      </c>
      <c r="H84" s="37">
        <v>5.2</v>
      </c>
      <c r="I84" s="37">
        <v>5.0999999999999996</v>
      </c>
      <c r="J84" s="37">
        <v>8.3000000000000007</v>
      </c>
      <c r="K84" s="37">
        <v>5.5</v>
      </c>
    </row>
    <row r="85" spans="1:11" s="6" customFormat="1" ht="12.95" customHeight="1">
      <c r="A85" s="73" t="s">
        <v>103</v>
      </c>
      <c r="B85" s="37">
        <v>6.7</v>
      </c>
      <c r="C85" s="37">
        <v>7.2</v>
      </c>
      <c r="D85" s="37">
        <v>6.9</v>
      </c>
      <c r="E85" s="37">
        <v>6.7</v>
      </c>
      <c r="F85" s="37">
        <v>6.3</v>
      </c>
      <c r="G85" s="37">
        <v>1.3</v>
      </c>
      <c r="H85" s="37">
        <v>1.3</v>
      </c>
      <c r="I85" s="37">
        <v>1.6</v>
      </c>
      <c r="J85" s="37">
        <v>1.4</v>
      </c>
      <c r="K85" s="37">
        <v>1.5</v>
      </c>
    </row>
    <row r="86" spans="1:11" s="6" customFormat="1" ht="12.95" customHeight="1">
      <c r="A86" s="74" t="s">
        <v>104</v>
      </c>
      <c r="B86" s="37">
        <v>7.1</v>
      </c>
      <c r="C86" s="37">
        <v>7.5</v>
      </c>
      <c r="D86" s="37">
        <v>6.9</v>
      </c>
      <c r="E86" s="37">
        <v>7.3</v>
      </c>
      <c r="F86" s="37">
        <v>7.7</v>
      </c>
      <c r="G86" s="37">
        <v>6</v>
      </c>
      <c r="H86" s="37">
        <v>1.4</v>
      </c>
      <c r="I86" s="37">
        <v>1.7</v>
      </c>
      <c r="J86" s="37">
        <v>1.4</v>
      </c>
      <c r="K86" s="37">
        <v>1.7</v>
      </c>
    </row>
    <row r="87" spans="1:11" s="6" customFormat="1" ht="12.95" customHeight="1">
      <c r="A87" s="73" t="s">
        <v>105</v>
      </c>
      <c r="B87" s="37">
        <v>8.1</v>
      </c>
      <c r="C87" s="37">
        <v>5.9</v>
      </c>
      <c r="D87" s="37">
        <v>6.2</v>
      </c>
      <c r="E87" s="37">
        <v>6.1</v>
      </c>
      <c r="F87" s="37">
        <v>5.7</v>
      </c>
      <c r="G87" s="37">
        <v>1.2</v>
      </c>
      <c r="H87" s="37">
        <v>1</v>
      </c>
      <c r="I87" s="37">
        <v>0.8</v>
      </c>
      <c r="J87" s="37">
        <v>0.8</v>
      </c>
      <c r="K87" s="37">
        <v>1.3</v>
      </c>
    </row>
    <row r="88" spans="1:11" s="6" customFormat="1" ht="11.25" customHeight="1">
      <c r="B88" s="43"/>
      <c r="C88" s="43"/>
      <c r="D88" s="43"/>
      <c r="E88" s="43"/>
      <c r="F88" s="43"/>
      <c r="G88" s="37"/>
      <c r="H88" s="37"/>
      <c r="I88" s="37"/>
      <c r="J88" s="37"/>
      <c r="K88" s="37"/>
    </row>
    <row r="89" spans="1:11" s="6" customFormat="1" ht="12.95" customHeight="1">
      <c r="A89" s="75" t="s">
        <v>106</v>
      </c>
      <c r="B89" s="35">
        <v>6.3</v>
      </c>
      <c r="C89" s="35">
        <v>7.8</v>
      </c>
      <c r="D89" s="35">
        <v>7.3</v>
      </c>
      <c r="E89" s="35">
        <v>6.9</v>
      </c>
      <c r="F89" s="35">
        <v>7</v>
      </c>
      <c r="G89" s="42">
        <v>1.6</v>
      </c>
      <c r="H89" s="42">
        <v>1.9</v>
      </c>
      <c r="I89" s="35">
        <v>2</v>
      </c>
      <c r="J89" s="35">
        <v>1.9</v>
      </c>
      <c r="K89" s="35">
        <v>2.2000000000000002</v>
      </c>
    </row>
    <row r="90" spans="1:11" s="6" customFormat="1" ht="10.5" customHeight="1">
      <c r="A90" s="75"/>
      <c r="B90" s="37"/>
      <c r="C90" s="37"/>
      <c r="D90" s="37"/>
      <c r="E90" s="37"/>
      <c r="F90" s="37"/>
      <c r="G90" s="43"/>
      <c r="H90" s="43"/>
      <c r="I90" s="37"/>
      <c r="J90" s="37"/>
      <c r="K90" s="37"/>
    </row>
    <row r="91" spans="1:11" s="6" customFormat="1" ht="12.95" customHeight="1">
      <c r="A91" s="76" t="s">
        <v>107</v>
      </c>
      <c r="B91" s="37">
        <v>6.5</v>
      </c>
      <c r="C91" s="37">
        <v>6.7</v>
      </c>
      <c r="D91" s="37">
        <v>6.7</v>
      </c>
      <c r="E91" s="37">
        <v>6.7</v>
      </c>
      <c r="F91" s="37">
        <v>6.3</v>
      </c>
      <c r="G91" s="43">
        <v>2.6</v>
      </c>
      <c r="H91" s="43">
        <v>2.2999999999999998</v>
      </c>
      <c r="I91" s="37">
        <v>2.4</v>
      </c>
      <c r="J91" s="37">
        <v>1.7</v>
      </c>
      <c r="K91" s="37">
        <v>1.8</v>
      </c>
    </row>
    <row r="92" spans="1:11" s="6" customFormat="1" ht="12.95" customHeight="1">
      <c r="A92" s="185" t="s">
        <v>108</v>
      </c>
      <c r="B92" s="37">
        <v>6.4</v>
      </c>
      <c r="C92" s="37">
        <v>8.4</v>
      </c>
      <c r="D92" s="37">
        <v>8</v>
      </c>
      <c r="E92" s="37">
        <v>7.4</v>
      </c>
      <c r="F92" s="37">
        <v>7.5</v>
      </c>
      <c r="G92" s="43">
        <v>1.3</v>
      </c>
      <c r="H92" s="43">
        <v>1.9</v>
      </c>
      <c r="I92" s="37">
        <v>2</v>
      </c>
      <c r="J92" s="37">
        <v>2.2999999999999998</v>
      </c>
      <c r="K92" s="37">
        <v>2.5</v>
      </c>
    </row>
    <row r="93" spans="1:11" s="149" customFormat="1" ht="12.95" customHeight="1">
      <c r="A93" s="185" t="s">
        <v>616</v>
      </c>
      <c r="B93" s="37">
        <v>6.2</v>
      </c>
      <c r="C93" s="37">
        <v>7.6</v>
      </c>
      <c r="D93" s="37">
        <v>7.2</v>
      </c>
      <c r="E93" s="37">
        <v>6.5</v>
      </c>
      <c r="F93" s="37">
        <v>6.8</v>
      </c>
      <c r="G93" s="151">
        <v>1.3</v>
      </c>
      <c r="H93" s="151">
        <v>1.9</v>
      </c>
      <c r="I93" s="151">
        <v>1.6</v>
      </c>
      <c r="J93" s="37">
        <v>1.9</v>
      </c>
      <c r="K93" s="37">
        <v>2</v>
      </c>
    </row>
    <row r="94" spans="1:11" s="149" customFormat="1" ht="12.95" customHeight="1">
      <c r="A94" s="76" t="s">
        <v>109</v>
      </c>
      <c r="B94" s="37">
        <v>6.8</v>
      </c>
      <c r="C94" s="37">
        <v>7.8</v>
      </c>
      <c r="D94" s="37">
        <v>6.6</v>
      </c>
      <c r="E94" s="37">
        <v>7</v>
      </c>
      <c r="F94" s="37">
        <v>6.8</v>
      </c>
      <c r="G94" s="151">
        <v>1.7</v>
      </c>
      <c r="H94" s="183">
        <v>2</v>
      </c>
      <c r="I94" s="183">
        <v>2</v>
      </c>
      <c r="J94" s="37">
        <v>1.7</v>
      </c>
      <c r="K94" s="37">
        <v>2.4</v>
      </c>
    </row>
    <row r="95" spans="1:11" s="149" customFormat="1" ht="12.95" customHeight="1">
      <c r="A95" s="76" t="s">
        <v>110</v>
      </c>
      <c r="B95" s="37">
        <v>6.1</v>
      </c>
      <c r="C95" s="37">
        <v>8.1999999999999993</v>
      </c>
      <c r="D95" s="37">
        <v>7.5</v>
      </c>
      <c r="E95" s="37">
        <v>6.9</v>
      </c>
      <c r="F95" s="37">
        <v>7.2</v>
      </c>
      <c r="G95" s="151">
        <v>1.7</v>
      </c>
      <c r="H95" s="151">
        <v>1.7</v>
      </c>
      <c r="I95" s="151">
        <v>2.2000000000000002</v>
      </c>
      <c r="J95" s="37">
        <v>2.1</v>
      </c>
      <c r="K95" s="37">
        <v>2.5</v>
      </c>
    </row>
    <row r="96" spans="1:11" s="6" customFormat="1" ht="9.75" customHeight="1">
      <c r="B96" s="43"/>
      <c r="C96" s="43"/>
      <c r="D96" s="43"/>
      <c r="E96" s="43"/>
      <c r="F96" s="43"/>
      <c r="G96" s="43"/>
      <c r="H96" s="43"/>
      <c r="I96" s="43"/>
      <c r="J96" s="43"/>
      <c r="K96" s="43"/>
    </row>
    <row r="97" spans="1:11" s="149" customFormat="1" ht="12.95" customHeight="1">
      <c r="A97" s="72" t="s">
        <v>5</v>
      </c>
      <c r="B97" s="35">
        <v>6.6</v>
      </c>
      <c r="C97" s="35">
        <v>7.3</v>
      </c>
      <c r="D97" s="35">
        <v>6.5</v>
      </c>
      <c r="E97" s="35">
        <v>6.5</v>
      </c>
      <c r="F97" s="35">
        <v>6.1</v>
      </c>
      <c r="G97" s="1597" t="s">
        <v>863</v>
      </c>
      <c r="H97" s="1597" t="s">
        <v>864</v>
      </c>
      <c r="I97" s="1597" t="s">
        <v>864</v>
      </c>
      <c r="J97" s="35">
        <v>2.1</v>
      </c>
      <c r="K97" s="35">
        <v>2.2000000000000002</v>
      </c>
    </row>
    <row r="98" spans="1:11" s="149" customFormat="1" ht="10.5" customHeight="1">
      <c r="A98" s="72"/>
      <c r="B98" s="37"/>
      <c r="C98" s="37"/>
      <c r="D98" s="37"/>
      <c r="E98" s="37"/>
      <c r="F98" s="37"/>
      <c r="G98" s="37"/>
      <c r="H98" s="37"/>
      <c r="I98" s="37"/>
      <c r="J98" s="37"/>
      <c r="K98" s="37"/>
    </row>
    <row r="99" spans="1:11" s="149" customFormat="1" ht="12.95" customHeight="1">
      <c r="A99" s="76" t="s">
        <v>111</v>
      </c>
      <c r="B99" s="37">
        <v>8.9</v>
      </c>
      <c r="C99" s="37">
        <v>7</v>
      </c>
      <c r="D99" s="37">
        <v>5.8</v>
      </c>
      <c r="E99" s="37">
        <v>5.8</v>
      </c>
      <c r="F99" s="37">
        <v>5.8</v>
      </c>
      <c r="G99" s="170" t="s">
        <v>866</v>
      </c>
      <c r="H99" s="170" t="s">
        <v>867</v>
      </c>
      <c r="I99" s="170" t="s">
        <v>827</v>
      </c>
      <c r="J99" s="37">
        <v>2</v>
      </c>
      <c r="K99" s="37">
        <v>2.2999999999999998</v>
      </c>
    </row>
    <row r="100" spans="1:11" s="149" customFormat="1" ht="12.95" customHeight="1">
      <c r="A100" s="76" t="s">
        <v>114</v>
      </c>
      <c r="B100" s="37">
        <v>6.5</v>
      </c>
      <c r="C100" s="37">
        <v>5.4</v>
      </c>
      <c r="D100" s="37">
        <v>5.0999999999999996</v>
      </c>
      <c r="E100" s="37">
        <v>4.5999999999999996</v>
      </c>
      <c r="F100" s="37">
        <v>4.7</v>
      </c>
      <c r="G100" s="170" t="s">
        <v>826</v>
      </c>
      <c r="H100" s="170" t="s">
        <v>839</v>
      </c>
      <c r="I100" s="170" t="s">
        <v>863</v>
      </c>
      <c r="J100" s="37">
        <v>2.2999999999999998</v>
      </c>
      <c r="K100" s="37">
        <v>1.6</v>
      </c>
    </row>
    <row r="101" spans="1:11" s="149" customFormat="1" ht="12.95" customHeight="1">
      <c r="A101" s="76" t="s">
        <v>123</v>
      </c>
      <c r="B101" s="170" t="s">
        <v>882</v>
      </c>
      <c r="C101" s="170" t="s">
        <v>820</v>
      </c>
      <c r="D101" s="170" t="s">
        <v>859</v>
      </c>
      <c r="E101" s="170">
        <v>7.8</v>
      </c>
      <c r="F101" s="170">
        <v>6.4</v>
      </c>
      <c r="G101" s="170" t="s">
        <v>832</v>
      </c>
      <c r="H101" s="170" t="s">
        <v>837</v>
      </c>
      <c r="I101" s="170" t="s">
        <v>834</v>
      </c>
      <c r="J101" s="170">
        <v>6.8</v>
      </c>
      <c r="K101" s="170">
        <v>3.9</v>
      </c>
    </row>
    <row r="102" spans="1:11" s="149" customFormat="1" ht="12.95" customHeight="1">
      <c r="A102" s="76" t="s">
        <v>112</v>
      </c>
      <c r="B102" s="37">
        <v>5.9</v>
      </c>
      <c r="C102" s="37">
        <v>7.3</v>
      </c>
      <c r="D102" s="37">
        <v>6.4</v>
      </c>
      <c r="E102" s="37">
        <v>6.2</v>
      </c>
      <c r="F102" s="37">
        <v>5.8</v>
      </c>
      <c r="G102" s="170" t="s">
        <v>864</v>
      </c>
      <c r="H102" s="170" t="s">
        <v>863</v>
      </c>
      <c r="I102" s="170" t="s">
        <v>868</v>
      </c>
      <c r="J102" s="37">
        <v>1.8</v>
      </c>
      <c r="K102" s="37">
        <v>2.2999999999999998</v>
      </c>
    </row>
    <row r="103" spans="1:11" s="149" customFormat="1" ht="12.95" customHeight="1">
      <c r="A103" s="76" t="s">
        <v>113</v>
      </c>
      <c r="B103" s="37">
        <v>6.8</v>
      </c>
      <c r="C103" s="37">
        <v>6.3</v>
      </c>
      <c r="D103" s="37">
        <v>5.8</v>
      </c>
      <c r="E103" s="37">
        <v>5.6</v>
      </c>
      <c r="F103" s="37">
        <v>6.4</v>
      </c>
      <c r="G103" s="170" t="s">
        <v>864</v>
      </c>
      <c r="H103" s="170" t="s">
        <v>825</v>
      </c>
      <c r="I103" s="170" t="s">
        <v>867</v>
      </c>
      <c r="J103" s="37">
        <v>2</v>
      </c>
      <c r="K103" s="37">
        <v>2.2999999999999998</v>
      </c>
    </row>
    <row r="104" spans="1:11" s="149" customFormat="1" ht="12.95" customHeight="1">
      <c r="A104" s="76" t="s">
        <v>115</v>
      </c>
      <c r="B104" s="37">
        <v>7.3</v>
      </c>
      <c r="C104" s="37">
        <v>8.8000000000000007</v>
      </c>
      <c r="D104" s="37">
        <v>7.6</v>
      </c>
      <c r="E104" s="37">
        <v>8.6999999999999993</v>
      </c>
      <c r="F104" s="37">
        <v>7.6</v>
      </c>
      <c r="G104" s="170" t="s">
        <v>870</v>
      </c>
      <c r="H104" s="170" t="s">
        <v>869</v>
      </c>
      <c r="I104" s="170" t="s">
        <v>858</v>
      </c>
      <c r="J104" s="37">
        <v>3.4</v>
      </c>
      <c r="K104" s="37">
        <v>3.9</v>
      </c>
    </row>
    <row r="105" spans="1:11" s="149" customFormat="1" ht="12.95" customHeight="1">
      <c r="A105" s="1590" t="s">
        <v>56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</row>
    <row r="106" spans="1:11" s="149" customFormat="1" ht="12.95" customHeight="1">
      <c r="A106" s="74" t="s">
        <v>269</v>
      </c>
      <c r="B106" s="37">
        <v>10</v>
      </c>
      <c r="C106" s="37">
        <v>8.4</v>
      </c>
      <c r="D106" s="37">
        <v>7.5</v>
      </c>
      <c r="E106" s="37">
        <v>8.9</v>
      </c>
      <c r="F106" s="37">
        <v>7.2</v>
      </c>
      <c r="G106" s="170" t="s">
        <v>871</v>
      </c>
      <c r="H106" s="170" t="s">
        <v>865</v>
      </c>
      <c r="I106" s="170" t="s">
        <v>872</v>
      </c>
      <c r="J106" s="37">
        <v>5.5</v>
      </c>
      <c r="K106" s="37">
        <v>3.6</v>
      </c>
    </row>
    <row r="107" spans="1:11" s="149" customFormat="1" ht="12.95" customHeight="1">
      <c r="A107" s="74" t="s">
        <v>140</v>
      </c>
      <c r="B107" s="37">
        <v>6.6</v>
      </c>
      <c r="C107" s="37">
        <v>9.3000000000000007</v>
      </c>
      <c r="D107" s="37">
        <v>8.1</v>
      </c>
      <c r="E107" s="37">
        <v>7.3</v>
      </c>
      <c r="F107" s="37">
        <v>7.4</v>
      </c>
      <c r="G107" s="37">
        <v>0.7</v>
      </c>
      <c r="H107" s="37">
        <v>2.8</v>
      </c>
      <c r="I107" s="37">
        <v>3.3</v>
      </c>
      <c r="J107" s="37">
        <v>3.6</v>
      </c>
      <c r="K107" s="37">
        <v>5.0999999999999996</v>
      </c>
    </row>
    <row r="108" spans="1:11" s="149" customFormat="1" ht="12.95" customHeight="1">
      <c r="A108" s="73" t="s">
        <v>153</v>
      </c>
      <c r="B108" s="37">
        <v>6</v>
      </c>
      <c r="C108" s="37">
        <v>8.3000000000000007</v>
      </c>
      <c r="D108" s="37">
        <v>7.5</v>
      </c>
      <c r="E108" s="37">
        <v>7.3</v>
      </c>
      <c r="F108" s="37">
        <v>6.8</v>
      </c>
      <c r="G108" s="170" t="s">
        <v>867</v>
      </c>
      <c r="H108" s="170" t="s">
        <v>867</v>
      </c>
      <c r="I108" s="170" t="s">
        <v>868</v>
      </c>
      <c r="J108" s="37">
        <v>2.2000000000000002</v>
      </c>
      <c r="K108" s="37">
        <v>2.2000000000000002</v>
      </c>
    </row>
    <row r="109" spans="1:11" s="149" customFormat="1" ht="12.95" customHeight="1">
      <c r="A109" s="73" t="s">
        <v>118</v>
      </c>
      <c r="B109" s="37">
        <v>6.8</v>
      </c>
      <c r="C109" s="37">
        <v>7.7</v>
      </c>
      <c r="D109" s="37">
        <v>6.6</v>
      </c>
      <c r="E109" s="37">
        <v>7.1</v>
      </c>
      <c r="F109" s="37">
        <v>6.1</v>
      </c>
      <c r="G109" s="170" t="s">
        <v>836</v>
      </c>
      <c r="H109" s="170" t="s">
        <v>827</v>
      </c>
      <c r="I109" s="170" t="s">
        <v>825</v>
      </c>
      <c r="J109" s="37">
        <v>2</v>
      </c>
      <c r="K109" s="37">
        <v>2.4</v>
      </c>
    </row>
    <row r="110" spans="1:11" s="149" customFormat="1" ht="12.95" customHeight="1">
      <c r="A110" s="74" t="s">
        <v>141</v>
      </c>
      <c r="B110" s="170" t="s">
        <v>873</v>
      </c>
      <c r="C110" s="170" t="s">
        <v>874</v>
      </c>
      <c r="D110" s="170" t="s">
        <v>838</v>
      </c>
      <c r="E110" s="170">
        <v>6.9</v>
      </c>
      <c r="F110" s="170">
        <v>4.5</v>
      </c>
      <c r="G110" s="170" t="s">
        <v>856</v>
      </c>
      <c r="H110" s="170" t="s">
        <v>864</v>
      </c>
      <c r="I110" s="170" t="s">
        <v>875</v>
      </c>
      <c r="J110" s="170">
        <v>4.2</v>
      </c>
      <c r="K110" s="170">
        <v>3</v>
      </c>
    </row>
    <row r="111" spans="1:11" s="149" customFormat="1" ht="12.95" customHeight="1">
      <c r="A111" s="76" t="s">
        <v>119</v>
      </c>
      <c r="B111" s="170" t="s">
        <v>874</v>
      </c>
      <c r="C111" s="170" t="s">
        <v>876</v>
      </c>
      <c r="D111" s="170" t="s">
        <v>859</v>
      </c>
      <c r="E111" s="170">
        <v>5.0999999999999996</v>
      </c>
      <c r="F111" s="170">
        <v>5.4</v>
      </c>
      <c r="G111" s="170" t="s">
        <v>864</v>
      </c>
      <c r="H111" s="170" t="s">
        <v>824</v>
      </c>
      <c r="I111" s="170" t="s">
        <v>861</v>
      </c>
      <c r="J111" s="170">
        <v>1.5</v>
      </c>
      <c r="K111" s="170">
        <v>1.6</v>
      </c>
    </row>
    <row r="112" spans="1:11" s="149" customFormat="1" ht="12.95" customHeight="1">
      <c r="A112" s="1591" t="s">
        <v>120</v>
      </c>
      <c r="B112" s="170" t="s">
        <v>877</v>
      </c>
      <c r="C112" s="170" t="s">
        <v>878</v>
      </c>
      <c r="D112" s="170" t="s">
        <v>879</v>
      </c>
      <c r="E112" s="170">
        <v>6.4</v>
      </c>
      <c r="F112" s="170">
        <v>7.3</v>
      </c>
      <c r="G112" s="170" t="s">
        <v>839</v>
      </c>
      <c r="H112" s="170" t="s">
        <v>880</v>
      </c>
      <c r="I112" s="170" t="s">
        <v>862</v>
      </c>
      <c r="J112" s="170">
        <v>3.6</v>
      </c>
      <c r="K112" s="170">
        <v>3.3</v>
      </c>
    </row>
    <row r="113" spans="1:11" s="149" customFormat="1" ht="12.95" customHeight="1">
      <c r="A113" s="76" t="s">
        <v>121</v>
      </c>
      <c r="B113" s="170" t="s">
        <v>828</v>
      </c>
      <c r="C113" s="170" t="s">
        <v>881</v>
      </c>
      <c r="D113" s="170" t="s">
        <v>882</v>
      </c>
      <c r="E113" s="170">
        <v>7.7</v>
      </c>
      <c r="F113" s="170">
        <v>6.9</v>
      </c>
      <c r="G113" s="170" t="s">
        <v>827</v>
      </c>
      <c r="H113" s="170" t="s">
        <v>863</v>
      </c>
      <c r="I113" s="170" t="s">
        <v>863</v>
      </c>
      <c r="J113" s="170">
        <v>2</v>
      </c>
      <c r="K113" s="170">
        <v>1.9</v>
      </c>
    </row>
    <row r="114" spans="1:11" s="149" customFormat="1" ht="11.25" customHeight="1">
      <c r="A114" s="76" t="s">
        <v>122</v>
      </c>
      <c r="B114" s="170" t="s">
        <v>838</v>
      </c>
      <c r="C114" s="170" t="s">
        <v>883</v>
      </c>
      <c r="D114" s="170" t="s">
        <v>873</v>
      </c>
      <c r="E114" s="170">
        <v>7.6</v>
      </c>
      <c r="F114" s="37">
        <v>7</v>
      </c>
      <c r="G114" s="170" t="s">
        <v>864</v>
      </c>
      <c r="H114" s="170" t="s">
        <v>884</v>
      </c>
      <c r="I114" s="170" t="s">
        <v>885</v>
      </c>
      <c r="J114" s="170">
        <v>2.8</v>
      </c>
      <c r="K114" s="170">
        <v>2.5</v>
      </c>
    </row>
    <row r="115" spans="1:11" s="149" customFormat="1" ht="11.25" customHeight="1">
      <c r="B115" s="151"/>
      <c r="C115" s="151"/>
      <c r="D115" s="151"/>
      <c r="E115" s="151"/>
      <c r="F115" s="151"/>
      <c r="G115" s="151"/>
      <c r="H115" s="151"/>
      <c r="I115" s="151"/>
      <c r="J115" s="151"/>
      <c r="K115" s="151"/>
    </row>
    <row r="116" spans="1:11" s="149" customFormat="1" ht="10.5" customHeight="1">
      <c r="A116" s="49" t="s">
        <v>10</v>
      </c>
      <c r="B116" s="35">
        <v>10</v>
      </c>
      <c r="C116" s="35">
        <v>4.3</v>
      </c>
      <c r="D116" s="35">
        <v>4.2</v>
      </c>
      <c r="E116" s="35">
        <v>4.4000000000000004</v>
      </c>
      <c r="F116" s="67">
        <v>4.2</v>
      </c>
      <c r="G116" s="239">
        <v>2.4</v>
      </c>
      <c r="H116" s="239">
        <v>1.8</v>
      </c>
      <c r="I116" s="239">
        <v>1.8</v>
      </c>
      <c r="J116" s="35">
        <v>2</v>
      </c>
      <c r="K116" s="67">
        <v>1.9</v>
      </c>
    </row>
    <row r="117" spans="1:11" s="149" customFormat="1" ht="11.25" customHeight="1">
      <c r="A117" s="62"/>
      <c r="B117" s="37"/>
      <c r="C117" s="37"/>
      <c r="D117" s="37"/>
      <c r="E117" s="37"/>
      <c r="F117" s="35"/>
      <c r="G117" s="151"/>
      <c r="H117" s="151"/>
      <c r="I117" s="151"/>
      <c r="J117" s="37"/>
      <c r="K117" s="35"/>
    </row>
    <row r="118" spans="1:11" s="150" customFormat="1" ht="14.25" customHeight="1">
      <c r="A118" s="49" t="s">
        <v>11</v>
      </c>
      <c r="B118" s="35">
        <v>8.5</v>
      </c>
      <c r="C118" s="35">
        <v>5.7</v>
      </c>
      <c r="D118" s="35">
        <v>5.3</v>
      </c>
      <c r="E118" s="35">
        <v>5.6</v>
      </c>
      <c r="F118" s="67">
        <v>5.2</v>
      </c>
      <c r="G118" s="99">
        <v>1.8</v>
      </c>
      <c r="H118" s="99">
        <v>1.6</v>
      </c>
      <c r="I118" s="99">
        <v>1.7</v>
      </c>
      <c r="J118" s="35">
        <v>1.6</v>
      </c>
      <c r="K118" s="67">
        <v>1.7</v>
      </c>
    </row>
    <row r="119" spans="1:11" s="150" customFormat="1" ht="5.25" customHeight="1">
      <c r="A119" s="224"/>
      <c r="B119" s="1598"/>
      <c r="C119" s="1598"/>
      <c r="D119" s="1598"/>
      <c r="E119" s="1598"/>
      <c r="F119" s="1599"/>
      <c r="G119" s="1598"/>
      <c r="H119" s="1598"/>
      <c r="I119" s="1598"/>
      <c r="J119" s="1598"/>
      <c r="K119" s="1598"/>
    </row>
    <row r="120" spans="1:11" ht="6" customHeight="1"/>
    <row r="121" spans="1:11" s="6" customFormat="1" ht="13.5">
      <c r="A121" s="491" t="s">
        <v>1229</v>
      </c>
    </row>
  </sheetData>
  <mergeCells count="6">
    <mergeCell ref="A1:B1"/>
    <mergeCell ref="A3:I3"/>
    <mergeCell ref="B5:F5"/>
    <mergeCell ref="G5:K5"/>
    <mergeCell ref="B63:F63"/>
    <mergeCell ref="G63:K63"/>
  </mergeCells>
  <hyperlinks>
    <hyperlink ref="A1" location="Содержание!A1" display="Вернуться в СОДЕРЖАНИЕ" xr:uid="{17584865-8E7D-48CE-9A97-D1FCBF19693D}"/>
  </hyperlinks>
  <pageMargins left="0.78740157480314965" right="0.78740157480314965" top="0.59055118110236227" bottom="0.59055118110236227" header="0.39370078740157483" footer="0.39370078740157483"/>
  <pageSetup paperSize="9" firstPageNumber="194" orientation="portrait" useFirstPageNumber="1" r:id="rId1"/>
  <headerFooter alignWithMargins="0">
    <oddFooter>&amp;C&amp;"Times New Roman Cyr,обычный"&amp;9&amp;P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P89"/>
  <sheetViews>
    <sheetView zoomScaleNormal="100" workbookViewId="0">
      <pane xSplit="1" ySplit="6" topLeftCell="B34" activePane="bottomRight" state="frozen"/>
      <selection activeCell="P15" sqref="P15"/>
      <selection pane="topRight" activeCell="P15" sqref="P15"/>
      <selection pane="bottomLeft" activeCell="P15" sqref="P15"/>
      <selection pane="bottomRight" activeCell="R52" sqref="R52"/>
    </sheetView>
  </sheetViews>
  <sheetFormatPr defaultRowHeight="12.75"/>
  <cols>
    <col min="1" max="1" width="22.85546875" customWidth="1"/>
    <col min="2" max="3" width="5.7109375" customWidth="1"/>
    <col min="4" max="14" width="5.28515625" customWidth="1"/>
    <col min="15" max="15" width="8.85546875" customWidth="1"/>
  </cols>
  <sheetData>
    <row r="1" spans="1:16">
      <c r="A1" s="1637" t="s">
        <v>1308</v>
      </c>
      <c r="B1" s="1637"/>
    </row>
    <row r="2" spans="1:16" ht="18" customHeight="1">
      <c r="A2" s="1397" t="s">
        <v>1367</v>
      </c>
      <c r="B2" s="146"/>
      <c r="C2" s="153"/>
      <c r="D2" s="153"/>
      <c r="E2" s="153"/>
      <c r="F2" s="153"/>
      <c r="G2" s="146"/>
      <c r="H2" s="14"/>
      <c r="I2" s="159"/>
      <c r="J2" s="159"/>
    </row>
    <row r="3" spans="1:16" s="148" customFormat="1" ht="18" customHeight="1">
      <c r="A3" s="9" t="s">
        <v>813</v>
      </c>
      <c r="B3" s="218"/>
      <c r="C3" s="294"/>
      <c r="D3" s="153"/>
      <c r="E3" s="153"/>
      <c r="F3" s="153"/>
      <c r="G3" s="146"/>
      <c r="H3" s="14"/>
      <c r="I3" s="159"/>
      <c r="J3" s="159"/>
    </row>
    <row r="4" spans="1:16" ht="14.1" customHeight="1">
      <c r="A4" s="11"/>
      <c r="B4" s="295" t="s">
        <v>157</v>
      </c>
      <c r="C4" s="1722" t="s">
        <v>166</v>
      </c>
      <c r="D4" s="1705"/>
      <c r="E4" s="1705"/>
      <c r="F4" s="1705"/>
      <c r="G4" s="1705"/>
      <c r="H4" s="1705"/>
      <c r="I4" s="1705"/>
      <c r="J4" s="1705"/>
      <c r="K4" s="1705"/>
      <c r="L4" s="1705"/>
      <c r="M4" s="1705"/>
      <c r="N4" s="1705"/>
    </row>
    <row r="5" spans="1:16" ht="14.1" customHeight="1">
      <c r="A5" s="11"/>
      <c r="B5" s="295" t="s">
        <v>167</v>
      </c>
      <c r="C5" s="295" t="s">
        <v>168</v>
      </c>
      <c r="D5" s="295" t="s">
        <v>169</v>
      </c>
      <c r="E5" s="295" t="s">
        <v>170</v>
      </c>
      <c r="F5" s="295" t="s">
        <v>171</v>
      </c>
      <c r="G5" s="295" t="s">
        <v>172</v>
      </c>
      <c r="H5" s="295" t="s">
        <v>173</v>
      </c>
      <c r="I5" s="295" t="s">
        <v>174</v>
      </c>
      <c r="J5" s="295" t="s">
        <v>175</v>
      </c>
      <c r="K5" s="295" t="s">
        <v>176</v>
      </c>
      <c r="L5" s="295" t="s">
        <v>177</v>
      </c>
      <c r="M5" s="295" t="s">
        <v>178</v>
      </c>
      <c r="N5" s="295" t="s">
        <v>179</v>
      </c>
    </row>
    <row r="6" spans="1:16" ht="14.1" customHeight="1">
      <c r="A6" s="26"/>
      <c r="B6" s="296" t="s">
        <v>180</v>
      </c>
      <c r="C6" s="296" t="s">
        <v>181</v>
      </c>
      <c r="D6" s="296" t="s">
        <v>182</v>
      </c>
      <c r="E6" s="296"/>
      <c r="F6" s="296" t="s">
        <v>183</v>
      </c>
      <c r="G6" s="296"/>
      <c r="H6" s="296"/>
      <c r="I6" s="296"/>
      <c r="J6" s="296" t="s">
        <v>184</v>
      </c>
      <c r="K6" s="296" t="s">
        <v>185</v>
      </c>
      <c r="L6" s="296" t="s">
        <v>185</v>
      </c>
      <c r="M6" s="296" t="s">
        <v>186</v>
      </c>
      <c r="N6" s="296" t="s">
        <v>187</v>
      </c>
    </row>
    <row r="7" spans="1:16" ht="14.1" customHeight="1">
      <c r="A7" s="11"/>
    </row>
    <row r="8" spans="1:16" s="147" customFormat="1" ht="14.1" customHeight="1">
      <c r="A8" s="1707" t="s">
        <v>20</v>
      </c>
      <c r="B8" s="1707"/>
      <c r="C8" s="1707"/>
      <c r="D8" s="1707"/>
      <c r="E8" s="1707"/>
      <c r="F8" s="1707"/>
      <c r="G8" s="1707"/>
      <c r="H8" s="1707"/>
      <c r="I8" s="1707"/>
      <c r="J8" s="1707"/>
      <c r="K8" s="1707"/>
      <c r="L8" s="1707"/>
      <c r="M8" s="1707"/>
      <c r="N8" s="1707"/>
    </row>
    <row r="9" spans="1:16" s="147" customFormat="1" ht="14.1" customHeight="1">
      <c r="A9" s="226"/>
      <c r="B9" s="226"/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</row>
    <row r="10" spans="1:16" s="147" customFormat="1" ht="14.1" customHeight="1">
      <c r="A10" s="89" t="s">
        <v>0</v>
      </c>
      <c r="B10" s="63">
        <v>43340</v>
      </c>
      <c r="C10" s="63">
        <v>3649</v>
      </c>
      <c r="D10" s="63">
        <v>3192</v>
      </c>
      <c r="E10" s="63">
        <v>3351</v>
      </c>
      <c r="F10" s="63">
        <v>3217</v>
      </c>
      <c r="G10" s="63">
        <v>2649</v>
      </c>
      <c r="H10" s="63">
        <v>2920</v>
      </c>
      <c r="I10" s="63">
        <v>3394</v>
      </c>
      <c r="J10" s="63">
        <v>3664</v>
      </c>
      <c r="K10" s="63">
        <v>4099</v>
      </c>
      <c r="L10" s="63">
        <v>4559</v>
      </c>
      <c r="M10" s="63">
        <v>3910</v>
      </c>
      <c r="N10" s="63">
        <v>4736</v>
      </c>
      <c r="O10" s="88"/>
      <c r="P10" s="152"/>
    </row>
    <row r="11" spans="1:16" s="147" customFormat="1" ht="14.1" customHeight="1">
      <c r="A11" s="8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88"/>
      <c r="P11" s="152"/>
    </row>
    <row r="12" spans="1:16" s="147" customFormat="1" ht="14.1" customHeight="1">
      <c r="A12" s="88" t="s">
        <v>1</v>
      </c>
      <c r="B12" s="59">
        <v>3828</v>
      </c>
      <c r="C12" s="59">
        <v>332</v>
      </c>
      <c r="D12" s="59">
        <v>270</v>
      </c>
      <c r="E12" s="59">
        <v>250</v>
      </c>
      <c r="F12" s="59">
        <v>260</v>
      </c>
      <c r="G12" s="59">
        <v>225</v>
      </c>
      <c r="H12" s="59">
        <v>244</v>
      </c>
      <c r="I12" s="59">
        <v>284</v>
      </c>
      <c r="J12" s="59">
        <v>317</v>
      </c>
      <c r="K12" s="59">
        <v>407</v>
      </c>
      <c r="L12" s="59">
        <v>427</v>
      </c>
      <c r="M12" s="59">
        <v>379</v>
      </c>
      <c r="N12" s="59">
        <v>433</v>
      </c>
      <c r="O12" s="88"/>
      <c r="P12" s="152"/>
    </row>
    <row r="13" spans="1:16" s="147" customFormat="1" ht="14.1" customHeight="1">
      <c r="A13" s="19" t="s">
        <v>12</v>
      </c>
      <c r="B13" s="59">
        <v>8603</v>
      </c>
      <c r="C13" s="59">
        <v>836</v>
      </c>
      <c r="D13" s="59">
        <v>672</v>
      </c>
      <c r="E13" s="59">
        <v>712</v>
      </c>
      <c r="F13" s="59">
        <v>604</v>
      </c>
      <c r="G13" s="59">
        <v>517</v>
      </c>
      <c r="H13" s="59">
        <v>584</v>
      </c>
      <c r="I13" s="59">
        <v>684</v>
      </c>
      <c r="J13" s="59">
        <v>633</v>
      </c>
      <c r="K13" s="59">
        <v>748</v>
      </c>
      <c r="L13" s="59">
        <v>865</v>
      </c>
      <c r="M13" s="59">
        <v>760</v>
      </c>
      <c r="N13" s="59">
        <v>988</v>
      </c>
      <c r="O13" s="88"/>
      <c r="P13" s="152"/>
    </row>
    <row r="14" spans="1:16" s="147" customFormat="1" ht="14.1" customHeight="1">
      <c r="A14" s="19" t="s">
        <v>21</v>
      </c>
      <c r="B14" s="59">
        <v>3545</v>
      </c>
      <c r="C14" s="59">
        <v>296</v>
      </c>
      <c r="D14" s="59">
        <v>261</v>
      </c>
      <c r="E14" s="59">
        <v>280</v>
      </c>
      <c r="F14" s="59">
        <v>283</v>
      </c>
      <c r="G14" s="59">
        <v>228</v>
      </c>
      <c r="H14" s="59">
        <v>280</v>
      </c>
      <c r="I14" s="59">
        <v>284</v>
      </c>
      <c r="J14" s="59">
        <v>285</v>
      </c>
      <c r="K14" s="59">
        <v>316</v>
      </c>
      <c r="L14" s="59">
        <v>325</v>
      </c>
      <c r="M14" s="59">
        <v>304</v>
      </c>
      <c r="N14" s="59">
        <v>403</v>
      </c>
      <c r="O14" s="88"/>
      <c r="P14" s="152"/>
    </row>
    <row r="15" spans="1:16" s="147" customFormat="1" ht="14.1" customHeight="1">
      <c r="A15" s="88" t="s">
        <v>2</v>
      </c>
      <c r="B15" s="59">
        <v>2331</v>
      </c>
      <c r="C15" s="59">
        <v>212</v>
      </c>
      <c r="D15" s="59">
        <v>189</v>
      </c>
      <c r="E15" s="59">
        <v>204</v>
      </c>
      <c r="F15" s="59">
        <v>160</v>
      </c>
      <c r="G15" s="59">
        <v>142</v>
      </c>
      <c r="H15" s="59">
        <v>152</v>
      </c>
      <c r="I15" s="59">
        <v>175</v>
      </c>
      <c r="J15" s="59">
        <v>175</v>
      </c>
      <c r="K15" s="59">
        <v>198</v>
      </c>
      <c r="L15" s="59">
        <v>253</v>
      </c>
      <c r="M15" s="59">
        <v>178</v>
      </c>
      <c r="N15" s="59">
        <v>293</v>
      </c>
      <c r="O15" s="88"/>
      <c r="P15" s="152"/>
    </row>
    <row r="16" spans="1:16" s="147" customFormat="1" ht="14.1" customHeight="1">
      <c r="A16" s="88" t="s">
        <v>3</v>
      </c>
      <c r="B16" s="59">
        <v>8947</v>
      </c>
      <c r="C16" s="59">
        <v>800</v>
      </c>
      <c r="D16" s="59">
        <v>693</v>
      </c>
      <c r="E16" s="59">
        <v>722</v>
      </c>
      <c r="F16" s="59">
        <v>660</v>
      </c>
      <c r="G16" s="59">
        <v>553</v>
      </c>
      <c r="H16" s="59">
        <v>586</v>
      </c>
      <c r="I16" s="59">
        <v>688</v>
      </c>
      <c r="J16" s="59">
        <v>670</v>
      </c>
      <c r="K16" s="59">
        <v>797</v>
      </c>
      <c r="L16" s="59">
        <v>877</v>
      </c>
      <c r="M16" s="59">
        <v>872</v>
      </c>
      <c r="N16" s="59">
        <v>1029</v>
      </c>
      <c r="O16" s="88"/>
      <c r="P16" s="152"/>
    </row>
    <row r="17" spans="1:16" s="147" customFormat="1" ht="14.1" customHeight="1">
      <c r="A17" s="88" t="s">
        <v>4</v>
      </c>
      <c r="B17" s="59">
        <v>1964</v>
      </c>
      <c r="C17" s="59">
        <v>191</v>
      </c>
      <c r="D17" s="59">
        <v>160</v>
      </c>
      <c r="E17" s="59">
        <v>163</v>
      </c>
      <c r="F17" s="59">
        <v>150</v>
      </c>
      <c r="G17" s="59">
        <v>111</v>
      </c>
      <c r="H17" s="59">
        <v>140</v>
      </c>
      <c r="I17" s="59">
        <v>159</v>
      </c>
      <c r="J17" s="59">
        <v>152</v>
      </c>
      <c r="K17" s="59">
        <v>163</v>
      </c>
      <c r="L17" s="59">
        <v>181</v>
      </c>
      <c r="M17" s="59">
        <v>172</v>
      </c>
      <c r="N17" s="59">
        <v>222</v>
      </c>
      <c r="O17" s="88"/>
      <c r="P17" s="152"/>
    </row>
    <row r="18" spans="1:16" s="147" customFormat="1" ht="14.1" customHeight="1">
      <c r="A18" s="88" t="s">
        <v>5</v>
      </c>
      <c r="B18" s="59">
        <v>5996</v>
      </c>
      <c r="C18" s="59">
        <v>487</v>
      </c>
      <c r="D18" s="59">
        <v>478</v>
      </c>
      <c r="E18" s="59">
        <v>441</v>
      </c>
      <c r="F18" s="59">
        <v>504</v>
      </c>
      <c r="G18" s="59">
        <v>344</v>
      </c>
      <c r="H18" s="59">
        <v>387</v>
      </c>
      <c r="I18" s="59">
        <v>482</v>
      </c>
      <c r="J18" s="59">
        <v>564</v>
      </c>
      <c r="K18" s="59">
        <v>602</v>
      </c>
      <c r="L18" s="59">
        <v>627</v>
      </c>
      <c r="M18" s="59">
        <v>484</v>
      </c>
      <c r="N18" s="59">
        <v>596</v>
      </c>
      <c r="O18" s="88"/>
      <c r="P18" s="152"/>
    </row>
    <row r="19" spans="1:16" s="147" customFormat="1" ht="14.1" customHeight="1">
      <c r="A19" s="88" t="s">
        <v>156</v>
      </c>
      <c r="B19" s="59">
        <v>5619</v>
      </c>
      <c r="C19" s="59">
        <v>338</v>
      </c>
      <c r="D19" s="59">
        <v>352</v>
      </c>
      <c r="E19" s="59">
        <v>433</v>
      </c>
      <c r="F19" s="59">
        <v>430</v>
      </c>
      <c r="G19" s="59">
        <v>387</v>
      </c>
      <c r="H19" s="59">
        <v>357</v>
      </c>
      <c r="I19" s="59">
        <v>403</v>
      </c>
      <c r="J19" s="59">
        <v>606</v>
      </c>
      <c r="K19" s="59">
        <v>584</v>
      </c>
      <c r="L19" s="59">
        <v>688</v>
      </c>
      <c r="M19" s="59">
        <v>531</v>
      </c>
      <c r="N19" s="59">
        <v>510</v>
      </c>
      <c r="O19" s="88"/>
      <c r="P19" s="152"/>
    </row>
    <row r="20" spans="1:16" s="147" customFormat="1" ht="14.1" customHeight="1">
      <c r="A20" s="19" t="s">
        <v>262</v>
      </c>
      <c r="B20" s="59">
        <v>2507</v>
      </c>
      <c r="C20" s="59">
        <v>157</v>
      </c>
      <c r="D20" s="59">
        <v>117</v>
      </c>
      <c r="E20" s="59">
        <v>146</v>
      </c>
      <c r="F20" s="59">
        <v>166</v>
      </c>
      <c r="G20" s="59">
        <v>142</v>
      </c>
      <c r="H20" s="59">
        <v>190</v>
      </c>
      <c r="I20" s="59">
        <v>235</v>
      </c>
      <c r="J20" s="59">
        <v>262</v>
      </c>
      <c r="K20" s="59">
        <v>284</v>
      </c>
      <c r="L20" s="59">
        <v>316</v>
      </c>
      <c r="M20" s="59">
        <v>230</v>
      </c>
      <c r="N20" s="59">
        <v>262</v>
      </c>
      <c r="O20" s="88"/>
      <c r="P20" s="152"/>
    </row>
    <row r="21" spans="1:16" s="147" customFormat="1" ht="14.1" customHeight="1">
      <c r="A21" s="19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31"/>
      <c r="P21" s="297"/>
    </row>
    <row r="22" spans="1:16" s="147" customFormat="1" ht="14.1" customHeight="1">
      <c r="A22" s="1729" t="s">
        <v>1050</v>
      </c>
      <c r="B22" s="1729"/>
      <c r="C22" s="1729"/>
      <c r="D22" s="1729"/>
      <c r="E22" s="1729"/>
      <c r="F22" s="1729"/>
      <c r="G22" s="1729"/>
      <c r="H22" s="1729"/>
      <c r="I22" s="1729"/>
      <c r="J22" s="1729"/>
      <c r="K22" s="1729"/>
      <c r="L22" s="1729"/>
      <c r="M22" s="1729"/>
      <c r="N22" s="1729"/>
      <c r="O22" s="88"/>
      <c r="P22" s="152"/>
    </row>
    <row r="23" spans="1:16" s="147" customFormat="1" ht="14.1" customHeight="1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8"/>
      <c r="P23" s="152"/>
    </row>
    <row r="24" spans="1:16" s="147" customFormat="1" ht="14.1" customHeight="1">
      <c r="A24" s="89" t="s">
        <v>0</v>
      </c>
      <c r="B24" s="63">
        <v>15722</v>
      </c>
      <c r="C24" s="63">
        <v>1134</v>
      </c>
      <c r="D24" s="63">
        <v>983</v>
      </c>
      <c r="E24" s="63">
        <v>1110</v>
      </c>
      <c r="F24" s="63">
        <v>1156</v>
      </c>
      <c r="G24" s="63">
        <v>982</v>
      </c>
      <c r="H24" s="63">
        <v>1099</v>
      </c>
      <c r="I24" s="63">
        <v>1248</v>
      </c>
      <c r="J24" s="63">
        <v>1520</v>
      </c>
      <c r="K24" s="63">
        <v>1659</v>
      </c>
      <c r="L24" s="63">
        <v>1742</v>
      </c>
      <c r="M24" s="63">
        <v>1465</v>
      </c>
      <c r="N24" s="63">
        <v>1624</v>
      </c>
      <c r="O24" s="152"/>
      <c r="P24" s="152"/>
    </row>
    <row r="25" spans="1:16" s="147" customFormat="1" ht="14.1" customHeight="1">
      <c r="A25" s="8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52"/>
      <c r="P25" s="152"/>
    </row>
    <row r="26" spans="1:16" s="147" customFormat="1" ht="14.1" customHeight="1">
      <c r="A26" s="88" t="s">
        <v>1</v>
      </c>
      <c r="B26" s="59">
        <v>979</v>
      </c>
      <c r="C26" s="59">
        <v>71</v>
      </c>
      <c r="D26" s="59">
        <v>59</v>
      </c>
      <c r="E26" s="59">
        <v>60</v>
      </c>
      <c r="F26" s="59">
        <v>68</v>
      </c>
      <c r="G26" s="59">
        <v>57</v>
      </c>
      <c r="H26" s="59">
        <v>68</v>
      </c>
      <c r="I26" s="59">
        <v>88</v>
      </c>
      <c r="J26" s="59">
        <v>101</v>
      </c>
      <c r="K26" s="59">
        <v>122</v>
      </c>
      <c r="L26" s="59">
        <v>100</v>
      </c>
      <c r="M26" s="59">
        <v>84</v>
      </c>
      <c r="N26" s="59">
        <v>101</v>
      </c>
      <c r="O26" s="152"/>
      <c r="P26" s="152"/>
    </row>
    <row r="27" spans="1:16" s="147" customFormat="1" ht="14.1" customHeight="1">
      <c r="A27" s="19" t="s">
        <v>12</v>
      </c>
      <c r="B27" s="59">
        <v>2645</v>
      </c>
      <c r="C27" s="59">
        <v>248</v>
      </c>
      <c r="D27" s="59">
        <v>206</v>
      </c>
      <c r="E27" s="59">
        <v>208</v>
      </c>
      <c r="F27" s="59">
        <v>187</v>
      </c>
      <c r="G27" s="59">
        <v>172</v>
      </c>
      <c r="H27" s="59">
        <v>203</v>
      </c>
      <c r="I27" s="59">
        <v>192</v>
      </c>
      <c r="J27" s="59">
        <v>190</v>
      </c>
      <c r="K27" s="59">
        <v>251</v>
      </c>
      <c r="L27" s="59">
        <v>245</v>
      </c>
      <c r="M27" s="59">
        <v>234</v>
      </c>
      <c r="N27" s="59">
        <v>309</v>
      </c>
      <c r="O27" s="152"/>
      <c r="P27" s="152"/>
    </row>
    <row r="28" spans="1:16" s="147" customFormat="1" ht="14.1" customHeight="1">
      <c r="A28" s="19" t="s">
        <v>21</v>
      </c>
      <c r="B28" s="59">
        <v>937</v>
      </c>
      <c r="C28" s="59">
        <v>76</v>
      </c>
      <c r="D28" s="59">
        <v>45</v>
      </c>
      <c r="E28" s="59">
        <v>69</v>
      </c>
      <c r="F28" s="59">
        <v>71</v>
      </c>
      <c r="G28" s="59">
        <v>47</v>
      </c>
      <c r="H28" s="59">
        <v>76</v>
      </c>
      <c r="I28" s="59">
        <v>75</v>
      </c>
      <c r="J28" s="59">
        <v>88</v>
      </c>
      <c r="K28" s="59">
        <v>107</v>
      </c>
      <c r="L28" s="59">
        <v>87</v>
      </c>
      <c r="M28" s="59">
        <v>86</v>
      </c>
      <c r="N28" s="59">
        <v>110</v>
      </c>
      <c r="O28" s="152"/>
      <c r="P28" s="152"/>
    </row>
    <row r="29" spans="1:16" s="147" customFormat="1" ht="14.1" customHeight="1">
      <c r="A29" s="88" t="s">
        <v>2</v>
      </c>
      <c r="B29" s="59">
        <v>359</v>
      </c>
      <c r="C29" s="59">
        <v>25</v>
      </c>
      <c r="D29" s="59">
        <v>25</v>
      </c>
      <c r="E29" s="59">
        <v>39</v>
      </c>
      <c r="F29" s="59">
        <v>20</v>
      </c>
      <c r="G29" s="59">
        <v>16</v>
      </c>
      <c r="H29" s="59">
        <v>30</v>
      </c>
      <c r="I29" s="59">
        <v>23</v>
      </c>
      <c r="J29" s="59">
        <v>30</v>
      </c>
      <c r="K29" s="59">
        <v>32</v>
      </c>
      <c r="L29" s="59">
        <v>50</v>
      </c>
      <c r="M29" s="59">
        <v>34</v>
      </c>
      <c r="N29" s="59">
        <v>35</v>
      </c>
      <c r="O29" s="88"/>
      <c r="P29" s="152"/>
    </row>
    <row r="30" spans="1:16" s="147" customFormat="1" ht="14.1" customHeight="1">
      <c r="A30" s="88" t="s">
        <v>3</v>
      </c>
      <c r="B30" s="59">
        <v>1207</v>
      </c>
      <c r="C30" s="59">
        <v>112</v>
      </c>
      <c r="D30" s="59">
        <v>88</v>
      </c>
      <c r="E30" s="59">
        <v>65</v>
      </c>
      <c r="F30" s="59">
        <v>74</v>
      </c>
      <c r="G30" s="59">
        <v>76</v>
      </c>
      <c r="H30" s="59">
        <v>83</v>
      </c>
      <c r="I30" s="59">
        <v>97</v>
      </c>
      <c r="J30" s="59">
        <v>95</v>
      </c>
      <c r="K30" s="59">
        <v>131</v>
      </c>
      <c r="L30" s="59">
        <v>109</v>
      </c>
      <c r="M30" s="59">
        <v>135</v>
      </c>
      <c r="N30" s="59">
        <v>142</v>
      </c>
      <c r="O30" s="88"/>
      <c r="P30" s="152"/>
    </row>
    <row r="31" spans="1:16" s="147" customFormat="1" ht="14.1" customHeight="1">
      <c r="A31" s="88" t="s">
        <v>4</v>
      </c>
      <c r="B31" s="59">
        <v>274</v>
      </c>
      <c r="C31" s="59">
        <v>28</v>
      </c>
      <c r="D31" s="59">
        <v>22</v>
      </c>
      <c r="E31" s="59">
        <v>19</v>
      </c>
      <c r="F31" s="59">
        <v>20</v>
      </c>
      <c r="G31" s="59">
        <v>17</v>
      </c>
      <c r="H31" s="59">
        <v>19</v>
      </c>
      <c r="I31" s="59">
        <v>21</v>
      </c>
      <c r="J31" s="59">
        <v>20</v>
      </c>
      <c r="K31" s="59">
        <v>27</v>
      </c>
      <c r="L31" s="59">
        <v>21</v>
      </c>
      <c r="M31" s="59">
        <v>28</v>
      </c>
      <c r="N31" s="59">
        <v>32</v>
      </c>
      <c r="O31" s="88"/>
      <c r="P31" s="152"/>
    </row>
    <row r="32" spans="1:16" s="147" customFormat="1" ht="14.1" customHeight="1">
      <c r="A32" s="88" t="s">
        <v>5</v>
      </c>
      <c r="B32" s="59">
        <v>1195</v>
      </c>
      <c r="C32" s="59">
        <v>79</v>
      </c>
      <c r="D32" s="59">
        <v>69</v>
      </c>
      <c r="E32" s="59">
        <v>71</v>
      </c>
      <c r="F32" s="59">
        <v>120</v>
      </c>
      <c r="G32" s="59">
        <v>68</v>
      </c>
      <c r="H32" s="59">
        <v>73</v>
      </c>
      <c r="I32" s="59">
        <v>114</v>
      </c>
      <c r="J32" s="59">
        <v>128</v>
      </c>
      <c r="K32" s="59">
        <v>121</v>
      </c>
      <c r="L32" s="59">
        <v>126</v>
      </c>
      <c r="M32" s="59">
        <v>103</v>
      </c>
      <c r="N32" s="59">
        <v>123</v>
      </c>
      <c r="O32" s="88"/>
      <c r="P32" s="152"/>
    </row>
    <row r="33" spans="1:16" s="147" customFormat="1" ht="14.1" customHeight="1">
      <c r="A33" s="88" t="s">
        <v>156</v>
      </c>
      <c r="B33" s="59">
        <v>5619</v>
      </c>
      <c r="C33" s="59">
        <v>338</v>
      </c>
      <c r="D33" s="59">
        <v>352</v>
      </c>
      <c r="E33" s="59">
        <v>433</v>
      </c>
      <c r="F33" s="59">
        <v>430</v>
      </c>
      <c r="G33" s="59">
        <v>387</v>
      </c>
      <c r="H33" s="59">
        <v>357</v>
      </c>
      <c r="I33" s="59">
        <v>403</v>
      </c>
      <c r="J33" s="59">
        <v>606</v>
      </c>
      <c r="K33" s="59">
        <v>584</v>
      </c>
      <c r="L33" s="59">
        <v>688</v>
      </c>
      <c r="M33" s="59">
        <v>531</v>
      </c>
      <c r="N33" s="59">
        <v>510</v>
      </c>
      <c r="O33" s="88"/>
      <c r="P33" s="152"/>
    </row>
    <row r="34" spans="1:16" s="147" customFormat="1" ht="14.1" customHeight="1">
      <c r="A34" s="19" t="s">
        <v>262</v>
      </c>
      <c r="B34" s="59">
        <v>2507</v>
      </c>
      <c r="C34" s="59">
        <v>157</v>
      </c>
      <c r="D34" s="59">
        <v>117</v>
      </c>
      <c r="E34" s="59">
        <v>146</v>
      </c>
      <c r="F34" s="59">
        <v>166</v>
      </c>
      <c r="G34" s="59">
        <v>142</v>
      </c>
      <c r="H34" s="59">
        <v>190</v>
      </c>
      <c r="I34" s="59">
        <v>235</v>
      </c>
      <c r="J34" s="59">
        <v>262</v>
      </c>
      <c r="K34" s="59">
        <v>284</v>
      </c>
      <c r="L34" s="59">
        <v>316</v>
      </c>
      <c r="M34" s="59">
        <v>230</v>
      </c>
      <c r="N34" s="59">
        <v>262</v>
      </c>
      <c r="O34" s="88"/>
      <c r="P34" s="152"/>
    </row>
    <row r="35" spans="1:16" s="147" customFormat="1" ht="14.1" customHeight="1">
      <c r="A35" s="19"/>
      <c r="B35" s="31">
        <f>SUM(B26:B34)-B24</f>
        <v>0</v>
      </c>
      <c r="C35" s="31">
        <f t="shared" ref="C35:N35" si="0">SUM(C26:C34)-C24</f>
        <v>0</v>
      </c>
      <c r="D35" s="31">
        <f t="shared" si="0"/>
        <v>0</v>
      </c>
      <c r="E35" s="31">
        <f t="shared" si="0"/>
        <v>0</v>
      </c>
      <c r="F35" s="31">
        <f t="shared" si="0"/>
        <v>0</v>
      </c>
      <c r="G35" s="31">
        <f t="shared" si="0"/>
        <v>0</v>
      </c>
      <c r="H35" s="31">
        <f t="shared" si="0"/>
        <v>0</v>
      </c>
      <c r="I35" s="31">
        <f t="shared" si="0"/>
        <v>0</v>
      </c>
      <c r="J35" s="31">
        <f t="shared" si="0"/>
        <v>0</v>
      </c>
      <c r="K35" s="31">
        <f t="shared" si="0"/>
        <v>0</v>
      </c>
      <c r="L35" s="31">
        <f t="shared" si="0"/>
        <v>0</v>
      </c>
      <c r="M35" s="31">
        <f t="shared" si="0"/>
        <v>0</v>
      </c>
      <c r="N35" s="31">
        <f t="shared" si="0"/>
        <v>0</v>
      </c>
      <c r="O35" s="88"/>
      <c r="P35" s="152"/>
    </row>
    <row r="36" spans="1:16" s="147" customFormat="1" ht="12.75" customHeight="1">
      <c r="A36" s="1729" t="s">
        <v>1051</v>
      </c>
      <c r="B36" s="1729"/>
      <c r="C36" s="1729"/>
      <c r="D36" s="1729"/>
      <c r="E36" s="1729"/>
      <c r="F36" s="1729"/>
      <c r="G36" s="1729"/>
      <c r="H36" s="1729"/>
      <c r="I36" s="1729"/>
      <c r="J36" s="1729"/>
      <c r="K36" s="1729"/>
      <c r="L36" s="1729"/>
      <c r="M36" s="1729"/>
      <c r="N36" s="1729"/>
      <c r="O36" s="88"/>
      <c r="P36" s="152"/>
    </row>
    <row r="37" spans="1:16" s="147" customFormat="1" ht="12.75" customHeight="1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8"/>
      <c r="P37" s="152"/>
    </row>
    <row r="38" spans="1:16" s="147" customFormat="1" ht="12.75" customHeight="1">
      <c r="A38" s="89" t="s">
        <v>0</v>
      </c>
      <c r="B38" s="63">
        <v>27618</v>
      </c>
      <c r="C38" s="63">
        <v>2515</v>
      </c>
      <c r="D38" s="63">
        <v>2209</v>
      </c>
      <c r="E38" s="63">
        <v>2241</v>
      </c>
      <c r="F38" s="63">
        <v>2061</v>
      </c>
      <c r="G38" s="63">
        <v>1667</v>
      </c>
      <c r="H38" s="63">
        <v>1821</v>
      </c>
      <c r="I38" s="63">
        <v>2146</v>
      </c>
      <c r="J38" s="63">
        <v>2144</v>
      </c>
      <c r="K38" s="63">
        <v>2440</v>
      </c>
      <c r="L38" s="63">
        <v>2817</v>
      </c>
      <c r="M38" s="63">
        <v>2445</v>
      </c>
      <c r="N38" s="63">
        <v>3112</v>
      </c>
      <c r="O38" s="88"/>
      <c r="P38" s="152"/>
    </row>
    <row r="39" spans="1:16" s="147" customFormat="1" ht="12.75" customHeight="1">
      <c r="A39" s="8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88"/>
      <c r="P39" s="152"/>
    </row>
    <row r="40" spans="1:16" s="147" customFormat="1" ht="12.75" customHeight="1">
      <c r="A40" s="88" t="s">
        <v>1</v>
      </c>
      <c r="B40" s="59">
        <v>2849</v>
      </c>
      <c r="C40" s="59">
        <v>261</v>
      </c>
      <c r="D40" s="59">
        <v>211</v>
      </c>
      <c r="E40" s="59">
        <v>190</v>
      </c>
      <c r="F40" s="59">
        <v>192</v>
      </c>
      <c r="G40" s="59">
        <v>168</v>
      </c>
      <c r="H40" s="59">
        <v>176</v>
      </c>
      <c r="I40" s="59">
        <v>196</v>
      </c>
      <c r="J40" s="59">
        <v>216</v>
      </c>
      <c r="K40" s="59">
        <v>285</v>
      </c>
      <c r="L40" s="59">
        <v>327</v>
      </c>
      <c r="M40" s="59">
        <v>295</v>
      </c>
      <c r="N40" s="59">
        <v>332</v>
      </c>
      <c r="O40" s="88"/>
      <c r="P40" s="152"/>
    </row>
    <row r="41" spans="1:16" s="147" customFormat="1" ht="12.75" customHeight="1">
      <c r="A41" s="19" t="s">
        <v>12</v>
      </c>
      <c r="B41" s="59">
        <v>5958</v>
      </c>
      <c r="C41" s="59">
        <v>588</v>
      </c>
      <c r="D41" s="59">
        <v>466</v>
      </c>
      <c r="E41" s="59">
        <v>504</v>
      </c>
      <c r="F41" s="59">
        <v>417</v>
      </c>
      <c r="G41" s="59">
        <v>345</v>
      </c>
      <c r="H41" s="59">
        <v>381</v>
      </c>
      <c r="I41" s="59">
        <v>492</v>
      </c>
      <c r="J41" s="59">
        <v>443</v>
      </c>
      <c r="K41" s="59">
        <v>497</v>
      </c>
      <c r="L41" s="59">
        <v>620</v>
      </c>
      <c r="M41" s="59">
        <v>526</v>
      </c>
      <c r="N41" s="59">
        <v>679</v>
      </c>
      <c r="O41" s="88"/>
      <c r="P41" s="152"/>
    </row>
    <row r="42" spans="1:16" s="147" customFormat="1" ht="12.75" customHeight="1">
      <c r="A42" s="19" t="s">
        <v>21</v>
      </c>
      <c r="B42" s="59">
        <v>2608</v>
      </c>
      <c r="C42" s="59">
        <v>220</v>
      </c>
      <c r="D42" s="59">
        <v>216</v>
      </c>
      <c r="E42" s="59">
        <v>211</v>
      </c>
      <c r="F42" s="59">
        <v>212</v>
      </c>
      <c r="G42" s="59">
        <v>181</v>
      </c>
      <c r="H42" s="59">
        <v>204</v>
      </c>
      <c r="I42" s="59">
        <v>209</v>
      </c>
      <c r="J42" s="59">
        <v>197</v>
      </c>
      <c r="K42" s="59">
        <v>209</v>
      </c>
      <c r="L42" s="59">
        <v>238</v>
      </c>
      <c r="M42" s="59">
        <v>218</v>
      </c>
      <c r="N42" s="59">
        <v>293</v>
      </c>
      <c r="O42" s="88"/>
      <c r="P42" s="152"/>
    </row>
    <row r="43" spans="1:16" s="147" customFormat="1" ht="12.75" customHeight="1">
      <c r="A43" s="88" t="s">
        <v>2</v>
      </c>
      <c r="B43" s="59">
        <v>1972</v>
      </c>
      <c r="C43" s="59">
        <v>187</v>
      </c>
      <c r="D43" s="59">
        <v>164</v>
      </c>
      <c r="E43" s="59">
        <v>165</v>
      </c>
      <c r="F43" s="59">
        <v>140</v>
      </c>
      <c r="G43" s="59">
        <v>126</v>
      </c>
      <c r="H43" s="59">
        <v>122</v>
      </c>
      <c r="I43" s="59">
        <v>152</v>
      </c>
      <c r="J43" s="59">
        <v>145</v>
      </c>
      <c r="K43" s="59">
        <v>166</v>
      </c>
      <c r="L43" s="59">
        <v>203</v>
      </c>
      <c r="M43" s="59">
        <v>144</v>
      </c>
      <c r="N43" s="59">
        <v>258</v>
      </c>
      <c r="O43" s="88"/>
      <c r="P43" s="152"/>
    </row>
    <row r="44" spans="1:16" s="147" customFormat="1" ht="12.75" customHeight="1">
      <c r="A44" s="88" t="s">
        <v>3</v>
      </c>
      <c r="B44" s="59">
        <v>7740</v>
      </c>
      <c r="C44" s="59">
        <v>688</v>
      </c>
      <c r="D44" s="59">
        <v>605</v>
      </c>
      <c r="E44" s="59">
        <v>657</v>
      </c>
      <c r="F44" s="59">
        <v>586</v>
      </c>
      <c r="G44" s="59">
        <v>477</v>
      </c>
      <c r="H44" s="59">
        <v>503</v>
      </c>
      <c r="I44" s="59">
        <v>591</v>
      </c>
      <c r="J44" s="59">
        <v>575</v>
      </c>
      <c r="K44" s="59">
        <v>666</v>
      </c>
      <c r="L44" s="59">
        <v>768</v>
      </c>
      <c r="M44" s="59">
        <v>737</v>
      </c>
      <c r="N44" s="59">
        <v>887</v>
      </c>
      <c r="O44" s="88"/>
      <c r="P44" s="152"/>
    </row>
    <row r="45" spans="1:16" s="147" customFormat="1" ht="12.75" customHeight="1">
      <c r="A45" s="88" t="s">
        <v>4</v>
      </c>
      <c r="B45" s="59">
        <v>1690</v>
      </c>
      <c r="C45" s="59">
        <v>163</v>
      </c>
      <c r="D45" s="59">
        <v>138</v>
      </c>
      <c r="E45" s="59">
        <v>144</v>
      </c>
      <c r="F45" s="59">
        <v>130</v>
      </c>
      <c r="G45" s="59">
        <v>94</v>
      </c>
      <c r="H45" s="59">
        <v>121</v>
      </c>
      <c r="I45" s="59">
        <v>138</v>
      </c>
      <c r="J45" s="59">
        <v>132</v>
      </c>
      <c r="K45" s="59">
        <v>136</v>
      </c>
      <c r="L45" s="59">
        <v>160</v>
      </c>
      <c r="M45" s="59">
        <v>144</v>
      </c>
      <c r="N45" s="59">
        <v>190</v>
      </c>
      <c r="O45" s="88"/>
      <c r="P45" s="152"/>
    </row>
    <row r="46" spans="1:16" s="147" customFormat="1" ht="12.75" customHeight="1">
      <c r="A46" s="88" t="s">
        <v>5</v>
      </c>
      <c r="B46" s="59">
        <v>4801</v>
      </c>
      <c r="C46" s="59">
        <v>408</v>
      </c>
      <c r="D46" s="59">
        <v>409</v>
      </c>
      <c r="E46" s="59">
        <v>370</v>
      </c>
      <c r="F46" s="59">
        <v>384</v>
      </c>
      <c r="G46" s="59">
        <v>276</v>
      </c>
      <c r="H46" s="59">
        <v>314</v>
      </c>
      <c r="I46" s="59">
        <v>368</v>
      </c>
      <c r="J46" s="59">
        <v>436</v>
      </c>
      <c r="K46" s="59">
        <v>481</v>
      </c>
      <c r="L46" s="59">
        <v>501</v>
      </c>
      <c r="M46" s="59">
        <v>381</v>
      </c>
      <c r="N46" s="59">
        <v>473</v>
      </c>
      <c r="O46" s="88"/>
      <c r="P46" s="152"/>
    </row>
    <row r="47" spans="1:16" s="147" customFormat="1" ht="12.75" customHeight="1">
      <c r="A47" s="88" t="s">
        <v>156</v>
      </c>
      <c r="B47" s="59" t="s">
        <v>37</v>
      </c>
      <c r="C47" s="59" t="s">
        <v>37</v>
      </c>
      <c r="D47" s="59" t="s">
        <v>37</v>
      </c>
      <c r="E47" s="59" t="s">
        <v>37</v>
      </c>
      <c r="F47" s="59" t="s">
        <v>37</v>
      </c>
      <c r="G47" s="59" t="s">
        <v>37</v>
      </c>
      <c r="H47" s="59" t="s">
        <v>37</v>
      </c>
      <c r="I47" s="59" t="s">
        <v>37</v>
      </c>
      <c r="J47" s="59" t="s">
        <v>37</v>
      </c>
      <c r="K47" s="59" t="s">
        <v>37</v>
      </c>
      <c r="L47" s="59" t="s">
        <v>37</v>
      </c>
      <c r="M47" s="59" t="s">
        <v>37</v>
      </c>
      <c r="N47" s="59" t="s">
        <v>37</v>
      </c>
      <c r="O47" s="88"/>
      <c r="P47" s="152"/>
    </row>
    <row r="48" spans="1:16" s="147" customFormat="1">
      <c r="A48" s="19" t="s">
        <v>262</v>
      </c>
      <c r="B48" s="18" t="s">
        <v>37</v>
      </c>
      <c r="C48" s="18" t="s">
        <v>37</v>
      </c>
      <c r="D48" s="18" t="s">
        <v>37</v>
      </c>
      <c r="E48" s="18" t="s">
        <v>37</v>
      </c>
      <c r="F48" s="18" t="s">
        <v>37</v>
      </c>
      <c r="G48" s="18" t="s">
        <v>37</v>
      </c>
      <c r="H48" s="18" t="s">
        <v>37</v>
      </c>
      <c r="I48" s="18" t="s">
        <v>37</v>
      </c>
      <c r="J48" s="18" t="s">
        <v>37</v>
      </c>
      <c r="K48" s="18" t="s">
        <v>37</v>
      </c>
      <c r="L48" s="18" t="s">
        <v>37</v>
      </c>
      <c r="M48" s="18" t="s">
        <v>37</v>
      </c>
      <c r="N48" s="18" t="s">
        <v>37</v>
      </c>
      <c r="O48" s="88"/>
      <c r="P48" s="152"/>
    </row>
    <row r="49" spans="1:16" s="147" customFormat="1">
      <c r="A49" s="32"/>
      <c r="B49" s="237">
        <f t="shared" ref="B49:N49" si="1">SUM(B40:B48)-B38</f>
        <v>0</v>
      </c>
      <c r="C49" s="237">
        <f t="shared" si="1"/>
        <v>0</v>
      </c>
      <c r="D49" s="237">
        <f t="shared" si="1"/>
        <v>0</v>
      </c>
      <c r="E49" s="237">
        <f t="shared" si="1"/>
        <v>0</v>
      </c>
      <c r="F49" s="237">
        <f t="shared" si="1"/>
        <v>0</v>
      </c>
      <c r="G49" s="237">
        <f t="shared" si="1"/>
        <v>0</v>
      </c>
      <c r="H49" s="237">
        <f t="shared" si="1"/>
        <v>0</v>
      </c>
      <c r="I49" s="237">
        <f t="shared" si="1"/>
        <v>0</v>
      </c>
      <c r="J49" s="237">
        <f t="shared" si="1"/>
        <v>0</v>
      </c>
      <c r="K49" s="237">
        <f t="shared" si="1"/>
        <v>0</v>
      </c>
      <c r="L49" s="237">
        <f t="shared" si="1"/>
        <v>0</v>
      </c>
      <c r="M49" s="237">
        <f t="shared" si="1"/>
        <v>0</v>
      </c>
      <c r="N49" s="237">
        <f t="shared" si="1"/>
        <v>0</v>
      </c>
      <c r="O49" s="175"/>
      <c r="P49" s="152"/>
    </row>
    <row r="50" spans="1:16" s="147" customFormat="1">
      <c r="A50" s="6"/>
      <c r="B50" s="31">
        <f>SUM(B40:B48)</f>
        <v>27618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149"/>
    </row>
    <row r="51" spans="1:16" s="219" customFormat="1" ht="12.75" customHeight="1">
      <c r="A51" s="293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293"/>
    </row>
    <row r="52" spans="1:16" s="219" customFormat="1">
      <c r="A52" s="293"/>
      <c r="B52" s="31">
        <f>SUM(B12:B20)-B10</f>
        <v>0</v>
      </c>
      <c r="C52" s="31">
        <f t="shared" ref="C52:N52" si="2">SUM(C12:C20)-C10</f>
        <v>0</v>
      </c>
      <c r="D52" s="31">
        <f t="shared" si="2"/>
        <v>0</v>
      </c>
      <c r="E52" s="31">
        <f t="shared" si="2"/>
        <v>0</v>
      </c>
      <c r="F52" s="31">
        <f t="shared" si="2"/>
        <v>0</v>
      </c>
      <c r="G52" s="31">
        <f t="shared" si="2"/>
        <v>0</v>
      </c>
      <c r="H52" s="31">
        <f t="shared" si="2"/>
        <v>0</v>
      </c>
      <c r="I52" s="31">
        <f t="shared" si="2"/>
        <v>0</v>
      </c>
      <c r="J52" s="31">
        <f t="shared" si="2"/>
        <v>0</v>
      </c>
      <c r="K52" s="31">
        <f t="shared" si="2"/>
        <v>0</v>
      </c>
      <c r="L52" s="31">
        <f t="shared" si="2"/>
        <v>0</v>
      </c>
      <c r="M52" s="31">
        <f t="shared" si="2"/>
        <v>0</v>
      </c>
      <c r="N52" s="31">
        <f t="shared" si="2"/>
        <v>0</v>
      </c>
      <c r="O52" s="293"/>
    </row>
    <row r="53" spans="1:16" s="219" customFormat="1">
      <c r="A53" s="293"/>
      <c r="B53" s="31">
        <f>B24-B26-B27-B28-B29-B30-B31-B32-B33-B34</f>
        <v>0</v>
      </c>
      <c r="C53" s="31">
        <f t="shared" ref="C53:N53" si="3">C24-C26-C27-C28-C29-C30-C31-C32-C33-C34</f>
        <v>0</v>
      </c>
      <c r="D53" s="31">
        <f t="shared" si="3"/>
        <v>0</v>
      </c>
      <c r="E53" s="31">
        <f t="shared" si="3"/>
        <v>0</v>
      </c>
      <c r="F53" s="31">
        <f t="shared" si="3"/>
        <v>0</v>
      </c>
      <c r="G53" s="31">
        <f t="shared" si="3"/>
        <v>0</v>
      </c>
      <c r="H53" s="31">
        <f t="shared" si="3"/>
        <v>0</v>
      </c>
      <c r="I53" s="31">
        <f t="shared" si="3"/>
        <v>0</v>
      </c>
      <c r="J53" s="31">
        <f t="shared" si="3"/>
        <v>0</v>
      </c>
      <c r="K53" s="31">
        <f t="shared" si="3"/>
        <v>0</v>
      </c>
      <c r="L53" s="31">
        <f t="shared" si="3"/>
        <v>0</v>
      </c>
      <c r="M53" s="31">
        <f t="shared" si="3"/>
        <v>0</v>
      </c>
      <c r="N53" s="31">
        <f t="shared" si="3"/>
        <v>0</v>
      </c>
      <c r="O53" s="293"/>
    </row>
    <row r="54" spans="1:16" s="219" customFormat="1">
      <c r="A54" s="293"/>
      <c r="B54" s="31">
        <f>B38-B40-B41-B42-B43-B44-B45-B46</f>
        <v>0</v>
      </c>
      <c r="C54" s="31">
        <f t="shared" ref="C54:N54" si="4">C38-C40-C41-C42-C43-C44-C45-C46</f>
        <v>0</v>
      </c>
      <c r="D54" s="31">
        <f t="shared" si="4"/>
        <v>0</v>
      </c>
      <c r="E54" s="31">
        <f t="shared" si="4"/>
        <v>0</v>
      </c>
      <c r="F54" s="31">
        <f t="shared" si="4"/>
        <v>0</v>
      </c>
      <c r="G54" s="31">
        <f t="shared" si="4"/>
        <v>0</v>
      </c>
      <c r="H54" s="31">
        <f t="shared" si="4"/>
        <v>0</v>
      </c>
      <c r="I54" s="31">
        <f t="shared" si="4"/>
        <v>0</v>
      </c>
      <c r="J54" s="31">
        <f t="shared" si="4"/>
        <v>0</v>
      </c>
      <c r="K54" s="31">
        <f t="shared" si="4"/>
        <v>0</v>
      </c>
      <c r="L54" s="31">
        <f t="shared" si="4"/>
        <v>0</v>
      </c>
      <c r="M54" s="31">
        <f t="shared" si="4"/>
        <v>0</v>
      </c>
      <c r="N54" s="31">
        <f t="shared" si="4"/>
        <v>0</v>
      </c>
      <c r="O54" s="293"/>
    </row>
    <row r="55" spans="1:16" s="219" customFormat="1">
      <c r="A55" s="293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</row>
    <row r="56" spans="1:16">
      <c r="A56" s="6"/>
      <c r="B56" s="101"/>
      <c r="C56" s="101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</row>
    <row r="57" spans="1:16">
      <c r="A57" s="6"/>
      <c r="B57" s="101"/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</row>
    <row r="58" spans="1:16">
      <c r="A58" s="6"/>
      <c r="B58" s="101"/>
      <c r="C58" s="101"/>
      <c r="D58" s="101"/>
      <c r="E58" s="101"/>
      <c r="F58" s="101"/>
      <c r="G58" s="101"/>
      <c r="H58" s="101"/>
      <c r="I58" s="101"/>
      <c r="J58" s="101"/>
      <c r="K58" s="101"/>
      <c r="L58" s="101"/>
      <c r="M58" s="101"/>
      <c r="N58" s="101"/>
      <c r="O58" s="101"/>
    </row>
    <row r="59" spans="1:16">
      <c r="A59" s="6"/>
      <c r="B59" s="101"/>
      <c r="C59" s="101"/>
      <c r="D59" s="101"/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</row>
    <row r="60" spans="1:16">
      <c r="A60" s="6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</row>
    <row r="61" spans="1:16">
      <c r="A61" s="6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</row>
    <row r="62" spans="1:16">
      <c r="A62" s="6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</row>
    <row r="63" spans="1:16">
      <c r="A63" s="6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</row>
    <row r="64" spans="1:16"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</row>
    <row r="65" spans="2:15"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</row>
    <row r="66" spans="2:15"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</row>
    <row r="67" spans="2:15"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</row>
    <row r="68" spans="2:15"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</row>
    <row r="69" spans="2:1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spans="2:1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spans="2:1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spans="2:1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spans="2:1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</row>
    <row r="74" spans="2:1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2:1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2:1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2:1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spans="2:1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spans="2:14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2:14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spans="2:14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spans="2:14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spans="2:14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</row>
    <row r="86" spans="2:14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</row>
    <row r="87" spans="2:14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spans="2:14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</row>
    <row r="89" spans="2:14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</row>
  </sheetData>
  <mergeCells count="5">
    <mergeCell ref="C4:N4"/>
    <mergeCell ref="A8:N8"/>
    <mergeCell ref="A22:N22"/>
    <mergeCell ref="A36:N36"/>
    <mergeCell ref="A1:B1"/>
  </mergeCells>
  <hyperlinks>
    <hyperlink ref="A1" location="Содержание!A1" display="Вернуться в СОДЕРЖАНИЕ" xr:uid="{69E77D27-137E-41F0-9E01-013C779AC85E}"/>
  </hyperlinks>
  <pageMargins left="0.55118110236220474" right="0.55118110236220474" top="0.78740157480314965" bottom="0.78740157480314965" header="0.51181102362204722" footer="0.51181102362204722"/>
  <pageSetup paperSize="9" firstPageNumber="196" orientation="portrait" useFirstPageNumber="1" r:id="rId1"/>
  <headerFooter alignWithMargins="0">
    <oddFooter>&amp;C&amp;"Times New Roman Cyr,обычный"&amp;9&amp;P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F150"/>
  <sheetViews>
    <sheetView zoomScaleNormal="100" zoomScaleSheetLayoutView="100" workbookViewId="0">
      <pane xSplit="1" ySplit="6" topLeftCell="B142" activePane="bottomRight" state="frozen"/>
      <selection activeCell="P15" sqref="P15"/>
      <selection pane="topRight" activeCell="P15" sqref="P15"/>
      <selection pane="bottomLeft" activeCell="P15" sqref="P15"/>
      <selection pane="bottomRight" activeCell="I162" sqref="I162"/>
    </sheetView>
  </sheetViews>
  <sheetFormatPr defaultColWidth="9.140625" defaultRowHeight="12.75"/>
  <cols>
    <col min="1" max="1" width="25.5703125" style="13" customWidth="1"/>
    <col min="2" max="2" width="14.28515625" style="13" customWidth="1"/>
    <col min="3" max="3" width="19.42578125" style="13" customWidth="1"/>
    <col min="4" max="4" width="13.28515625" style="13" customWidth="1"/>
    <col min="5" max="5" width="13.85546875" style="13" customWidth="1"/>
    <col min="6" max="16384" width="9.140625" style="13"/>
  </cols>
  <sheetData>
    <row r="1" spans="1:5">
      <c r="A1" s="1637" t="s">
        <v>1308</v>
      </c>
      <c r="B1" s="1637"/>
    </row>
    <row r="2" spans="1:5" s="14" customFormat="1" ht="18" customHeight="1">
      <c r="A2" s="1397" t="s">
        <v>1174</v>
      </c>
      <c r="C2" s="159"/>
      <c r="D2" s="159"/>
    </row>
    <row r="3" spans="1:5" s="14" customFormat="1" ht="18" customHeight="1">
      <c r="A3" s="1087" t="s">
        <v>1368</v>
      </c>
      <c r="C3" s="159"/>
      <c r="D3" s="159"/>
    </row>
    <row r="4" spans="1:5" s="14" customFormat="1" ht="18" customHeight="1">
      <c r="A4" s="9" t="s">
        <v>8</v>
      </c>
      <c r="B4" s="298"/>
      <c r="C4" s="568"/>
      <c r="D4" s="299"/>
    </row>
    <row r="5" spans="1:5" ht="18" customHeight="1">
      <c r="A5" s="241"/>
      <c r="B5" s="1723" t="s">
        <v>886</v>
      </c>
      <c r="C5" s="1706" t="s">
        <v>887</v>
      </c>
      <c r="D5" s="1706"/>
      <c r="E5" s="1706"/>
    </row>
    <row r="6" spans="1:5" ht="31.5" customHeight="1">
      <c r="A6" s="242"/>
      <c r="B6" s="1724"/>
      <c r="C6" s="83" t="s">
        <v>888</v>
      </c>
      <c r="D6" s="83" t="s">
        <v>889</v>
      </c>
      <c r="E6" s="83" t="s">
        <v>890</v>
      </c>
    </row>
    <row r="7" spans="1:5">
      <c r="A7" s="11"/>
      <c r="C7" s="11"/>
      <c r="D7" s="11"/>
      <c r="E7" s="11"/>
    </row>
    <row r="8" spans="1:5">
      <c r="A8" s="1707" t="s">
        <v>234</v>
      </c>
      <c r="B8" s="1707"/>
      <c r="C8" s="1707"/>
      <c r="D8" s="1707"/>
      <c r="E8" s="1707"/>
    </row>
    <row r="9" spans="1:5">
      <c r="A9" s="226"/>
      <c r="C9" s="300"/>
      <c r="D9" s="300"/>
      <c r="E9" s="300"/>
    </row>
    <row r="10" spans="1:5">
      <c r="A10" s="226" t="s">
        <v>20</v>
      </c>
      <c r="B10" s="63">
        <v>43340</v>
      </c>
      <c r="C10" s="63">
        <v>36458</v>
      </c>
      <c r="D10" s="63">
        <v>416</v>
      </c>
      <c r="E10" s="63">
        <v>4762</v>
      </c>
    </row>
    <row r="11" spans="1:5" ht="12" customHeight="1">
      <c r="A11" s="226"/>
      <c r="B11" s="18"/>
      <c r="C11" s="18"/>
      <c r="D11" s="18"/>
      <c r="E11" s="18"/>
    </row>
    <row r="12" spans="1:5">
      <c r="A12" s="159" t="s">
        <v>891</v>
      </c>
      <c r="B12" s="29"/>
      <c r="C12" s="29"/>
      <c r="D12" s="29"/>
      <c r="E12" s="29"/>
    </row>
    <row r="13" spans="1:5">
      <c r="A13" s="159"/>
      <c r="B13" s="29"/>
      <c r="C13" s="29"/>
      <c r="D13" s="87"/>
      <c r="E13" s="18"/>
    </row>
    <row r="14" spans="1:5">
      <c r="A14" s="301" t="s">
        <v>892</v>
      </c>
      <c r="B14" s="57">
        <v>1</v>
      </c>
      <c r="C14" s="57">
        <v>1</v>
      </c>
      <c r="D14" s="57" t="s">
        <v>37</v>
      </c>
      <c r="E14" s="57" t="s">
        <v>37</v>
      </c>
    </row>
    <row r="15" spans="1:5">
      <c r="A15" s="301" t="s">
        <v>893</v>
      </c>
      <c r="B15" s="57">
        <v>554</v>
      </c>
      <c r="C15" s="57">
        <v>523</v>
      </c>
      <c r="D15" s="57" t="s">
        <v>37</v>
      </c>
      <c r="E15" s="57">
        <v>2</v>
      </c>
    </row>
    <row r="16" spans="1:5">
      <c r="A16" s="301" t="s">
        <v>163</v>
      </c>
      <c r="B16" s="59">
        <v>11852</v>
      </c>
      <c r="C16" s="59">
        <v>11224</v>
      </c>
      <c r="D16" s="59">
        <v>1</v>
      </c>
      <c r="E16" s="59">
        <v>101</v>
      </c>
    </row>
    <row r="17" spans="1:5">
      <c r="A17" s="301" t="s">
        <v>720</v>
      </c>
      <c r="B17" s="59">
        <v>16429</v>
      </c>
      <c r="C17" s="59">
        <v>15240</v>
      </c>
      <c r="D17" s="59">
        <v>12</v>
      </c>
      <c r="E17" s="59">
        <v>549</v>
      </c>
    </row>
    <row r="18" spans="1:5">
      <c r="A18" s="301" t="s">
        <v>727</v>
      </c>
      <c r="B18" s="59">
        <v>7397</v>
      </c>
      <c r="C18" s="59">
        <v>5936</v>
      </c>
      <c r="D18" s="59">
        <v>31</v>
      </c>
      <c r="E18" s="59">
        <v>1161</v>
      </c>
    </row>
    <row r="19" spans="1:5">
      <c r="A19" s="301" t="s">
        <v>732</v>
      </c>
      <c r="B19" s="59">
        <v>3120</v>
      </c>
      <c r="C19" s="59">
        <v>1862</v>
      </c>
      <c r="D19" s="59">
        <v>44</v>
      </c>
      <c r="E19" s="59">
        <v>1075</v>
      </c>
    </row>
    <row r="20" spans="1:5">
      <c r="A20" s="301" t="s">
        <v>738</v>
      </c>
      <c r="B20" s="59">
        <v>1600</v>
      </c>
      <c r="C20" s="59">
        <v>800</v>
      </c>
      <c r="D20" s="59">
        <v>51</v>
      </c>
      <c r="E20" s="59">
        <v>698</v>
      </c>
    </row>
    <row r="21" spans="1:5">
      <c r="A21" s="301" t="s">
        <v>744</v>
      </c>
      <c r="B21" s="59">
        <v>907</v>
      </c>
      <c r="C21" s="59">
        <v>391</v>
      </c>
      <c r="D21" s="59">
        <v>39</v>
      </c>
      <c r="E21" s="59">
        <v>446</v>
      </c>
    </row>
    <row r="22" spans="1:5">
      <c r="A22" s="301" t="s">
        <v>207</v>
      </c>
      <c r="B22" s="59">
        <v>622</v>
      </c>
      <c r="C22" s="59">
        <v>256</v>
      </c>
      <c r="D22" s="59">
        <v>50</v>
      </c>
      <c r="E22" s="59">
        <v>306</v>
      </c>
    </row>
    <row r="23" spans="1:5">
      <c r="A23" s="301" t="s">
        <v>753</v>
      </c>
      <c r="B23" s="59">
        <v>363</v>
      </c>
      <c r="C23" s="59">
        <v>103</v>
      </c>
      <c r="D23" s="59">
        <v>38</v>
      </c>
      <c r="E23" s="59">
        <v>214</v>
      </c>
    </row>
    <row r="24" spans="1:5">
      <c r="A24" s="15" t="s">
        <v>894</v>
      </c>
      <c r="B24" s="59">
        <v>250</v>
      </c>
      <c r="C24" s="59">
        <v>71</v>
      </c>
      <c r="D24" s="59">
        <v>60</v>
      </c>
      <c r="E24" s="59">
        <v>115</v>
      </c>
    </row>
    <row r="25" spans="1:5">
      <c r="A25" s="15" t="s">
        <v>895</v>
      </c>
      <c r="B25" s="59">
        <v>140</v>
      </c>
      <c r="C25" s="59">
        <v>28</v>
      </c>
      <c r="D25" s="59">
        <v>50</v>
      </c>
      <c r="E25" s="59">
        <v>57</v>
      </c>
    </row>
    <row r="26" spans="1:5">
      <c r="A26" s="15" t="s">
        <v>896</v>
      </c>
      <c r="B26" s="59">
        <v>68</v>
      </c>
      <c r="C26" s="59">
        <v>13</v>
      </c>
      <c r="D26" s="59">
        <v>24</v>
      </c>
      <c r="E26" s="59">
        <v>29</v>
      </c>
    </row>
    <row r="27" spans="1:5">
      <c r="A27" s="15" t="s">
        <v>897</v>
      </c>
      <c r="B27" s="59">
        <v>37</v>
      </c>
      <c r="C27" s="59">
        <v>10</v>
      </c>
      <c r="D27" s="59">
        <v>16</v>
      </c>
      <c r="E27" s="59">
        <v>9</v>
      </c>
    </row>
    <row r="28" spans="1:5">
      <c r="A28" s="11"/>
      <c r="B28" s="52">
        <f>B10-B14-B15-B16-B17-B18-B19-B20-B21-B22-B23-B24-B26-B27-B25</f>
        <v>0</v>
      </c>
      <c r="C28" s="52">
        <f t="shared" ref="C28:E28" si="0">C10-C14-C15-C16-C17-C18-C19-C20-C21-C22-C23-C24-C26-C27-C25</f>
        <v>0</v>
      </c>
      <c r="D28" s="52" t="e">
        <f t="shared" si="0"/>
        <v>#VALUE!</v>
      </c>
      <c r="E28" s="52" t="e">
        <f t="shared" si="0"/>
        <v>#VALUE!</v>
      </c>
    </row>
    <row r="29" spans="1:5">
      <c r="B29" s="59"/>
      <c r="C29" s="59"/>
      <c r="D29" s="59"/>
      <c r="E29" s="59"/>
    </row>
    <row r="30" spans="1:5">
      <c r="A30" s="94" t="s">
        <v>1050</v>
      </c>
      <c r="B30" s="63">
        <v>15722</v>
      </c>
      <c r="C30" s="63">
        <v>13134</v>
      </c>
      <c r="D30" s="63">
        <v>140</v>
      </c>
      <c r="E30" s="63">
        <v>2058</v>
      </c>
    </row>
    <row r="31" spans="1:5">
      <c r="A31" s="94"/>
      <c r="B31" s="59"/>
      <c r="C31" s="59"/>
      <c r="D31" s="59"/>
      <c r="E31" s="59"/>
    </row>
    <row r="32" spans="1:5">
      <c r="A32" s="159" t="s">
        <v>891</v>
      </c>
      <c r="B32" s="59"/>
      <c r="C32" s="59"/>
      <c r="D32" s="59"/>
      <c r="E32" s="59"/>
    </row>
    <row r="33" spans="1:5">
      <c r="A33" s="149"/>
      <c r="B33" s="59"/>
      <c r="C33" s="59"/>
      <c r="D33" s="59"/>
      <c r="E33" s="59"/>
    </row>
    <row r="34" spans="1:5">
      <c r="A34" s="302" t="s">
        <v>892</v>
      </c>
      <c r="B34" s="57" t="s">
        <v>37</v>
      </c>
      <c r="C34" s="57" t="s">
        <v>37</v>
      </c>
      <c r="D34" s="57" t="s">
        <v>37</v>
      </c>
      <c r="E34" s="57" t="s">
        <v>37</v>
      </c>
    </row>
    <row r="35" spans="1:5">
      <c r="A35" s="302" t="s">
        <v>893</v>
      </c>
      <c r="B35" s="57">
        <v>243</v>
      </c>
      <c r="C35" s="57">
        <v>233</v>
      </c>
      <c r="D35" s="57" t="s">
        <v>37</v>
      </c>
      <c r="E35" s="57"/>
    </row>
    <row r="36" spans="1:5">
      <c r="A36" s="302" t="s">
        <v>163</v>
      </c>
      <c r="B36" s="57">
        <v>4239</v>
      </c>
      <c r="C36" s="57">
        <v>4068</v>
      </c>
      <c r="D36" s="57" t="s">
        <v>37</v>
      </c>
      <c r="E36" s="57">
        <v>47</v>
      </c>
    </row>
    <row r="37" spans="1:5">
      <c r="A37" s="302" t="s">
        <v>720</v>
      </c>
      <c r="B37" s="57">
        <v>5621</v>
      </c>
      <c r="C37" s="57">
        <v>5255</v>
      </c>
      <c r="D37" s="57" t="s">
        <v>37</v>
      </c>
      <c r="E37" s="57">
        <v>218</v>
      </c>
    </row>
    <row r="38" spans="1:5">
      <c r="A38" s="302" t="s">
        <v>727</v>
      </c>
      <c r="B38" s="57">
        <v>2657</v>
      </c>
      <c r="C38" s="57">
        <v>2139</v>
      </c>
      <c r="D38" s="57">
        <v>10</v>
      </c>
      <c r="E38" s="57">
        <v>449</v>
      </c>
    </row>
    <row r="39" spans="1:5">
      <c r="A39" s="302" t="s">
        <v>732</v>
      </c>
      <c r="B39" s="57">
        <v>1225</v>
      </c>
      <c r="C39" s="57">
        <v>733</v>
      </c>
      <c r="D39" s="57">
        <v>9</v>
      </c>
      <c r="E39" s="57">
        <v>455</v>
      </c>
    </row>
    <row r="40" spans="1:5">
      <c r="A40" s="302" t="s">
        <v>738</v>
      </c>
      <c r="B40" s="57">
        <v>675</v>
      </c>
      <c r="C40" s="57">
        <v>349</v>
      </c>
      <c r="D40" s="57">
        <v>12</v>
      </c>
      <c r="E40" s="57">
        <v>304</v>
      </c>
    </row>
    <row r="41" spans="1:5">
      <c r="A41" s="302" t="s">
        <v>744</v>
      </c>
      <c r="B41" s="57">
        <v>346</v>
      </c>
      <c r="C41" s="57">
        <v>149</v>
      </c>
      <c r="D41" s="57">
        <v>8</v>
      </c>
      <c r="E41" s="57">
        <v>182</v>
      </c>
    </row>
    <row r="42" spans="1:5">
      <c r="A42" s="302" t="s">
        <v>207</v>
      </c>
      <c r="B42" s="57">
        <v>291</v>
      </c>
      <c r="C42" s="57">
        <v>109</v>
      </c>
      <c r="D42" s="57">
        <v>17</v>
      </c>
      <c r="E42" s="57">
        <v>164</v>
      </c>
    </row>
    <row r="43" spans="1:5">
      <c r="A43" s="302" t="s">
        <v>753</v>
      </c>
      <c r="B43" s="57">
        <v>179</v>
      </c>
      <c r="C43" s="57">
        <v>45</v>
      </c>
      <c r="D43" s="57">
        <v>11</v>
      </c>
      <c r="E43" s="57">
        <v>122</v>
      </c>
    </row>
    <row r="44" spans="1:5">
      <c r="A44" s="48" t="s">
        <v>894</v>
      </c>
      <c r="B44" s="57">
        <v>115</v>
      </c>
      <c r="C44" s="57">
        <v>29</v>
      </c>
      <c r="D44" s="57">
        <v>27</v>
      </c>
      <c r="E44" s="57">
        <v>59</v>
      </c>
    </row>
    <row r="45" spans="1:5">
      <c r="A45" s="48" t="s">
        <v>895</v>
      </c>
      <c r="B45" s="57">
        <v>77</v>
      </c>
      <c r="C45" s="57">
        <v>14</v>
      </c>
      <c r="D45" s="57">
        <v>25</v>
      </c>
      <c r="E45" s="57">
        <v>35</v>
      </c>
    </row>
    <row r="46" spans="1:5">
      <c r="A46" s="48" t="s">
        <v>898</v>
      </c>
      <c r="B46" s="57">
        <v>33</v>
      </c>
      <c r="C46" s="57">
        <v>6</v>
      </c>
      <c r="D46" s="57">
        <v>11</v>
      </c>
      <c r="E46" s="57">
        <v>16</v>
      </c>
    </row>
    <row r="47" spans="1:5">
      <c r="A47" s="48" t="s">
        <v>897</v>
      </c>
      <c r="B47" s="57">
        <v>21</v>
      </c>
      <c r="C47" s="57">
        <v>5</v>
      </c>
      <c r="D47" s="57">
        <v>10</v>
      </c>
      <c r="E47" s="57">
        <v>6</v>
      </c>
    </row>
    <row r="48" spans="1:5">
      <c r="B48" s="52" t="e">
        <f>B30-B34-B35-B36-B37-B38-B39-B40-B41-B42-B43-B44-B46-B47-B45</f>
        <v>#VALUE!</v>
      </c>
      <c r="C48" s="52" t="e">
        <f t="shared" ref="C48" si="1">C30-C34-C35-C36-C37-C38-C39-C40-C41-C42-C43-C44-C46-C47-C45</f>
        <v>#VALUE!</v>
      </c>
      <c r="D48" s="52" t="e">
        <f t="shared" ref="D48" si="2">D30-D34-D35-D36-D37-D38-D39-D40-D41-D42-D43-D44-D46-D47-D45</f>
        <v>#VALUE!</v>
      </c>
      <c r="E48" s="52" t="e">
        <f t="shared" ref="E48" si="3">E30-E34-E35-E36-E37-E38-E39-E40-E41-E42-E43-E44-E46-E47-E45</f>
        <v>#VALUE!</v>
      </c>
    </row>
    <row r="49" spans="1:5" s="6" customFormat="1" ht="12.95" customHeight="1">
      <c r="B49" s="19"/>
      <c r="C49" s="19"/>
      <c r="D49" s="19"/>
      <c r="E49" s="19"/>
    </row>
    <row r="50" spans="1:5" s="6" customFormat="1" ht="12.95" customHeight="1">
      <c r="B50" s="19"/>
      <c r="C50" s="19"/>
      <c r="D50" s="19"/>
      <c r="E50" s="19"/>
    </row>
    <row r="51" spans="1:5" s="6" customFormat="1" ht="12.95" customHeight="1">
      <c r="B51" s="19"/>
      <c r="C51" s="19"/>
      <c r="D51" s="19"/>
      <c r="E51" s="19"/>
    </row>
    <row r="52" spans="1:5" s="6" customFormat="1" ht="12.95" customHeight="1">
      <c r="B52" s="19"/>
      <c r="C52" s="19"/>
      <c r="D52" s="19"/>
      <c r="E52" s="19"/>
    </row>
    <row r="53" spans="1:5" s="6" customFormat="1" ht="12.95" customHeight="1">
      <c r="B53" s="19"/>
      <c r="C53" s="19"/>
      <c r="D53" s="19"/>
      <c r="E53" s="19"/>
    </row>
    <row r="54" spans="1:5" s="6" customFormat="1" ht="12.95" customHeight="1">
      <c r="B54" s="19"/>
      <c r="C54" s="19"/>
      <c r="D54" s="19"/>
      <c r="E54" s="19"/>
    </row>
    <row r="55" spans="1:5" s="6" customFormat="1" ht="12.95" customHeight="1">
      <c r="B55" s="19"/>
      <c r="C55" s="19"/>
      <c r="D55" s="19"/>
      <c r="E55" s="19"/>
    </row>
    <row r="56" spans="1:5" s="6" customFormat="1" ht="12.95" customHeight="1">
      <c r="B56" s="19"/>
      <c r="C56" s="19"/>
      <c r="D56" s="19"/>
      <c r="E56" s="19"/>
    </row>
    <row r="57" spans="1:5" s="6" customFormat="1" ht="12.95" customHeight="1">
      <c r="B57" s="19"/>
      <c r="C57" s="19"/>
      <c r="D57" s="19"/>
      <c r="E57" s="19"/>
    </row>
    <row r="58" spans="1:5" s="6" customFormat="1" ht="12.95" customHeight="1">
      <c r="A58" s="94" t="s">
        <v>1051</v>
      </c>
      <c r="B58" s="63">
        <v>27618</v>
      </c>
      <c r="C58" s="63">
        <v>23324</v>
      </c>
      <c r="D58" s="63">
        <v>276</v>
      </c>
      <c r="E58" s="63">
        <v>2704</v>
      </c>
    </row>
    <row r="59" spans="1:5" s="6" customFormat="1" ht="12.75" customHeight="1">
      <c r="A59" s="149"/>
      <c r="B59" s="57"/>
      <c r="C59" s="57"/>
      <c r="D59" s="57"/>
      <c r="E59" s="57"/>
    </row>
    <row r="60" spans="1:5" s="149" customFormat="1" ht="12.95" customHeight="1">
      <c r="A60" s="159" t="s">
        <v>891</v>
      </c>
      <c r="B60" s="57"/>
      <c r="C60" s="57"/>
      <c r="D60" s="57"/>
      <c r="E60" s="57"/>
    </row>
    <row r="61" spans="1:5" s="149" customFormat="1" ht="12.75" customHeight="1">
      <c r="B61" s="57"/>
      <c r="C61" s="57"/>
      <c r="D61" s="57"/>
      <c r="E61" s="57"/>
    </row>
    <row r="62" spans="1:5" s="149" customFormat="1" ht="12.95" customHeight="1">
      <c r="A62" s="302" t="s">
        <v>892</v>
      </c>
      <c r="B62" s="59">
        <v>1</v>
      </c>
      <c r="C62" s="59">
        <v>1</v>
      </c>
      <c r="D62" s="57" t="s">
        <v>37</v>
      </c>
      <c r="E62" s="57" t="s">
        <v>37</v>
      </c>
    </row>
    <row r="63" spans="1:5" s="149" customFormat="1" ht="12.95" customHeight="1">
      <c r="A63" s="302" t="s">
        <v>893</v>
      </c>
      <c r="B63" s="57">
        <v>311</v>
      </c>
      <c r="C63" s="57">
        <v>290</v>
      </c>
      <c r="D63" s="57" t="s">
        <v>37</v>
      </c>
      <c r="E63" s="57">
        <v>1</v>
      </c>
    </row>
    <row r="64" spans="1:5" s="149" customFormat="1" ht="12.95" customHeight="1">
      <c r="A64" s="302" t="s">
        <v>163</v>
      </c>
      <c r="B64" s="59">
        <v>7613</v>
      </c>
      <c r="C64" s="59">
        <v>7156</v>
      </c>
      <c r="D64" s="59">
        <v>1</v>
      </c>
      <c r="E64" s="59">
        <v>54</v>
      </c>
    </row>
    <row r="65" spans="1:5" s="149" customFormat="1" ht="12.95" customHeight="1">
      <c r="A65" s="302" t="s">
        <v>720</v>
      </c>
      <c r="B65" s="59">
        <v>10808</v>
      </c>
      <c r="C65" s="59">
        <v>9985</v>
      </c>
      <c r="D65" s="59">
        <v>12</v>
      </c>
      <c r="E65" s="59">
        <v>331</v>
      </c>
    </row>
    <row r="66" spans="1:5" s="149" customFormat="1" ht="12.95" customHeight="1">
      <c r="A66" s="302" t="s">
        <v>727</v>
      </c>
      <c r="B66" s="59">
        <v>4740</v>
      </c>
      <c r="C66" s="59">
        <v>3797</v>
      </c>
      <c r="D66" s="59">
        <v>21</v>
      </c>
      <c r="E66" s="59">
        <v>712</v>
      </c>
    </row>
    <row r="67" spans="1:5" s="149" customFormat="1" ht="12.95" customHeight="1">
      <c r="A67" s="302" t="s">
        <v>732</v>
      </c>
      <c r="B67" s="59">
        <v>1895</v>
      </c>
      <c r="C67" s="59">
        <v>1129</v>
      </c>
      <c r="D67" s="59">
        <v>35</v>
      </c>
      <c r="E67" s="59">
        <v>620</v>
      </c>
    </row>
    <row r="68" spans="1:5" s="149" customFormat="1" ht="12.95" customHeight="1">
      <c r="A68" s="302" t="s">
        <v>738</v>
      </c>
      <c r="B68" s="59">
        <v>925</v>
      </c>
      <c r="C68" s="59">
        <v>451</v>
      </c>
      <c r="D68" s="59">
        <v>39</v>
      </c>
      <c r="E68" s="59">
        <v>394</v>
      </c>
    </row>
    <row r="69" spans="1:5" s="149" customFormat="1" ht="12.95" customHeight="1">
      <c r="A69" s="302" t="s">
        <v>744</v>
      </c>
      <c r="B69" s="59">
        <v>561</v>
      </c>
      <c r="C69" s="59">
        <v>242</v>
      </c>
      <c r="D69" s="59">
        <v>31</v>
      </c>
      <c r="E69" s="59">
        <v>264</v>
      </c>
    </row>
    <row r="70" spans="1:5" s="149" customFormat="1" ht="12.95" customHeight="1">
      <c r="A70" s="302" t="s">
        <v>207</v>
      </c>
      <c r="B70" s="59">
        <v>331</v>
      </c>
      <c r="C70" s="59">
        <v>147</v>
      </c>
      <c r="D70" s="59">
        <v>33</v>
      </c>
      <c r="E70" s="59">
        <v>142</v>
      </c>
    </row>
    <row r="71" spans="1:5" s="149" customFormat="1" ht="12.95" customHeight="1">
      <c r="A71" s="302" t="s">
        <v>753</v>
      </c>
      <c r="B71" s="59">
        <v>184</v>
      </c>
      <c r="C71" s="59">
        <v>58</v>
      </c>
      <c r="D71" s="59">
        <v>27</v>
      </c>
      <c r="E71" s="59">
        <v>92</v>
      </c>
    </row>
    <row r="72" spans="1:5" s="149" customFormat="1" ht="12.95" customHeight="1">
      <c r="A72" s="48" t="s">
        <v>894</v>
      </c>
      <c r="B72" s="59">
        <v>135</v>
      </c>
      <c r="C72" s="59">
        <v>42</v>
      </c>
      <c r="D72" s="59">
        <v>33</v>
      </c>
      <c r="E72" s="59">
        <v>56</v>
      </c>
    </row>
    <row r="73" spans="1:5" s="149" customFormat="1" ht="12.95" customHeight="1">
      <c r="A73" s="48" t="s">
        <v>895</v>
      </c>
      <c r="B73" s="59">
        <v>63</v>
      </c>
      <c r="C73" s="59">
        <v>14</v>
      </c>
      <c r="D73" s="59">
        <v>25</v>
      </c>
      <c r="E73" s="59">
        <v>22</v>
      </c>
    </row>
    <row r="74" spans="1:5" s="149" customFormat="1" ht="12.95" customHeight="1">
      <c r="A74" s="48" t="s">
        <v>896</v>
      </c>
      <c r="B74" s="59">
        <v>35</v>
      </c>
      <c r="C74" s="59">
        <v>7</v>
      </c>
      <c r="D74" s="59">
        <v>13</v>
      </c>
      <c r="E74" s="59">
        <v>13</v>
      </c>
    </row>
    <row r="75" spans="1:5" s="149" customFormat="1" ht="12.95" customHeight="1">
      <c r="A75" s="48" t="s">
        <v>897</v>
      </c>
      <c r="B75" s="59">
        <v>16</v>
      </c>
      <c r="C75" s="59">
        <v>5</v>
      </c>
      <c r="D75" s="59">
        <v>6</v>
      </c>
      <c r="E75" s="59">
        <v>3</v>
      </c>
    </row>
    <row r="76" spans="1:5" s="149" customFormat="1" ht="12.95" customHeight="1">
      <c r="A76" s="48"/>
      <c r="B76" s="52">
        <f>B58-B62-B63-B64-B65-B66-B67-B68-B69-B70-B71-B72-B74-B75-B73</f>
        <v>0</v>
      </c>
      <c r="C76" s="52">
        <f t="shared" ref="C76" si="4">C58-C62-C63-C64-C65-C66-C67-C68-C69-C70-C71-C72-C74-C75-C73</f>
        <v>0</v>
      </c>
      <c r="D76" s="52" t="e">
        <f t="shared" ref="D76" si="5">D58-D62-D63-D64-D65-D66-D67-D68-D69-D70-D71-D72-D74-D75-D73</f>
        <v>#VALUE!</v>
      </c>
      <c r="E76" s="52" t="e">
        <f t="shared" ref="E76" si="6">E58-E62-E63-E64-E65-E66-E67-E68-E69-E70-E71-E72-E74-E75-E73</f>
        <v>#VALUE!</v>
      </c>
    </row>
    <row r="77" spans="1:5" s="149" customFormat="1" ht="12.95" customHeight="1">
      <c r="A77" s="6"/>
    </row>
    <row r="78" spans="1:5" s="149" customFormat="1" ht="12.95" customHeight="1">
      <c r="A78" s="1750" t="s">
        <v>235</v>
      </c>
      <c r="B78" s="1750"/>
      <c r="C78" s="1750"/>
      <c r="D78" s="1750"/>
      <c r="E78" s="1750"/>
    </row>
    <row r="79" spans="1:5" s="149" customFormat="1" ht="15" customHeight="1">
      <c r="A79" s="94"/>
    </row>
    <row r="80" spans="1:5" s="149" customFormat="1" ht="12.95" customHeight="1">
      <c r="A80" s="94" t="s">
        <v>20</v>
      </c>
      <c r="B80" s="58">
        <v>43340</v>
      </c>
      <c r="C80" s="58">
        <v>37192</v>
      </c>
      <c r="D80" s="58">
        <v>393</v>
      </c>
      <c r="E80" s="58">
        <v>3976</v>
      </c>
    </row>
    <row r="81" spans="1:5" s="149" customFormat="1" ht="17.25" customHeight="1">
      <c r="B81" s="57"/>
      <c r="C81" s="57"/>
      <c r="D81" s="57"/>
      <c r="E81" s="57"/>
    </row>
    <row r="82" spans="1:5" s="149" customFormat="1" ht="12.95" customHeight="1">
      <c r="A82" s="159" t="s">
        <v>891</v>
      </c>
      <c r="B82" s="57"/>
      <c r="C82" s="57"/>
      <c r="D82" s="57"/>
      <c r="E82" s="57"/>
    </row>
    <row r="83" spans="1:5" s="149" customFormat="1" ht="12.75" customHeight="1">
      <c r="B83" s="57"/>
      <c r="C83" s="57"/>
      <c r="D83" s="57"/>
      <c r="E83" s="57"/>
    </row>
    <row r="84" spans="1:5" s="149" customFormat="1" ht="12.95" customHeight="1">
      <c r="A84" s="302" t="s">
        <v>892</v>
      </c>
      <c r="B84" s="57">
        <v>74</v>
      </c>
      <c r="C84" s="57">
        <v>67</v>
      </c>
      <c r="D84" s="57" t="s">
        <v>37</v>
      </c>
      <c r="E84" s="57">
        <v>1</v>
      </c>
    </row>
    <row r="85" spans="1:5" s="149" customFormat="1" ht="12.95" customHeight="1">
      <c r="A85" s="302" t="s">
        <v>893</v>
      </c>
      <c r="B85" s="57">
        <v>9533</v>
      </c>
      <c r="C85" s="57">
        <v>9098</v>
      </c>
      <c r="D85" s="57">
        <v>4</v>
      </c>
      <c r="E85" s="57">
        <v>21</v>
      </c>
    </row>
    <row r="86" spans="1:5" s="149" customFormat="1" ht="12.95" customHeight="1">
      <c r="A86" s="302" t="s">
        <v>163</v>
      </c>
      <c r="B86" s="57">
        <v>18155</v>
      </c>
      <c r="C86" s="57">
        <v>16889</v>
      </c>
      <c r="D86" s="57">
        <v>22</v>
      </c>
      <c r="E86" s="57">
        <v>463</v>
      </c>
    </row>
    <row r="87" spans="1:5" s="149" customFormat="1" ht="12.95" customHeight="1">
      <c r="A87" s="302" t="s">
        <v>720</v>
      </c>
      <c r="B87" s="57">
        <v>7254</v>
      </c>
      <c r="C87" s="57">
        <v>6078</v>
      </c>
      <c r="D87" s="57">
        <v>52</v>
      </c>
      <c r="E87" s="57">
        <v>872</v>
      </c>
    </row>
    <row r="88" spans="1:5" s="149" customFormat="1" ht="12.95" customHeight="1">
      <c r="A88" s="302" t="s">
        <v>727</v>
      </c>
      <c r="B88" s="57">
        <v>3642</v>
      </c>
      <c r="C88" s="57">
        <v>2435</v>
      </c>
      <c r="D88" s="57">
        <v>70</v>
      </c>
      <c r="E88" s="57">
        <v>997</v>
      </c>
    </row>
    <row r="89" spans="1:5" s="149" customFormat="1" ht="12.95" customHeight="1">
      <c r="A89" s="302" t="s">
        <v>732</v>
      </c>
      <c r="B89" s="57">
        <v>2126</v>
      </c>
      <c r="C89" s="57">
        <v>1290</v>
      </c>
      <c r="D89" s="57">
        <v>45</v>
      </c>
      <c r="E89" s="57">
        <v>712</v>
      </c>
    </row>
    <row r="90" spans="1:5" s="149" customFormat="1" ht="12.95" customHeight="1">
      <c r="A90" s="302" t="s">
        <v>738</v>
      </c>
      <c r="B90" s="57">
        <v>1101</v>
      </c>
      <c r="C90" s="57">
        <v>620</v>
      </c>
      <c r="D90" s="57">
        <v>65</v>
      </c>
      <c r="E90" s="57">
        <v>369</v>
      </c>
    </row>
    <row r="91" spans="1:5" s="149" customFormat="1" ht="12.95" customHeight="1">
      <c r="A91" s="302" t="s">
        <v>744</v>
      </c>
      <c r="B91" s="57">
        <v>650</v>
      </c>
      <c r="C91" s="57">
        <v>339</v>
      </c>
      <c r="D91" s="57">
        <v>40</v>
      </c>
      <c r="E91" s="57">
        <v>234</v>
      </c>
    </row>
    <row r="92" spans="1:5" s="149" customFormat="1" ht="12.95" customHeight="1">
      <c r="A92" s="302" t="s">
        <v>207</v>
      </c>
      <c r="B92" s="57">
        <v>377</v>
      </c>
      <c r="C92" s="57">
        <v>188</v>
      </c>
      <c r="D92" s="57">
        <v>35</v>
      </c>
      <c r="E92" s="57">
        <v>139</v>
      </c>
    </row>
    <row r="93" spans="1:5" s="149" customFormat="1" ht="12.95" customHeight="1">
      <c r="A93" s="302" t="s">
        <v>753</v>
      </c>
      <c r="B93" s="57">
        <v>228</v>
      </c>
      <c r="C93" s="57">
        <v>109</v>
      </c>
      <c r="D93" s="57">
        <v>31</v>
      </c>
      <c r="E93" s="57">
        <v>82</v>
      </c>
    </row>
    <row r="94" spans="1:5" s="149" customFormat="1" ht="12.95" customHeight="1">
      <c r="A94" s="48" t="s">
        <v>894</v>
      </c>
      <c r="B94" s="57">
        <v>112</v>
      </c>
      <c r="C94" s="57">
        <v>46</v>
      </c>
      <c r="D94" s="57">
        <v>17</v>
      </c>
      <c r="E94" s="57">
        <v>49</v>
      </c>
    </row>
    <row r="95" spans="1:5" s="149" customFormat="1" ht="12.95" customHeight="1">
      <c r="A95" s="48" t="s">
        <v>895</v>
      </c>
      <c r="B95" s="57">
        <v>59</v>
      </c>
      <c r="C95" s="57">
        <v>26</v>
      </c>
      <c r="D95" s="57">
        <v>8</v>
      </c>
      <c r="E95" s="57">
        <v>21</v>
      </c>
    </row>
    <row r="96" spans="1:5" s="149" customFormat="1" ht="12.95" customHeight="1">
      <c r="A96" s="48" t="s">
        <v>896</v>
      </c>
      <c r="B96" s="57">
        <v>21</v>
      </c>
      <c r="C96" s="57">
        <v>5</v>
      </c>
      <c r="D96" s="57">
        <v>4</v>
      </c>
      <c r="E96" s="57">
        <v>11</v>
      </c>
    </row>
    <row r="97" spans="1:6" s="149" customFormat="1" ht="12.95" customHeight="1">
      <c r="A97" s="48" t="s">
        <v>897</v>
      </c>
      <c r="B97" s="57">
        <v>8</v>
      </c>
      <c r="C97" s="57">
        <v>2</v>
      </c>
      <c r="D97" s="57" t="s">
        <v>37</v>
      </c>
      <c r="E97" s="57">
        <v>5</v>
      </c>
    </row>
    <row r="98" spans="1:6" s="149" customFormat="1" ht="12.95" customHeight="1">
      <c r="A98" s="48"/>
      <c r="B98" s="52">
        <f>B80-B84-B85-B86-B87-B88-B89-B90-B91-B92-B93-B94-B96-B97-B95</f>
        <v>0</v>
      </c>
      <c r="C98" s="52">
        <f t="shared" ref="C98" si="7">C80-C84-C85-C86-C87-C88-C89-C90-C91-C92-C93-C94-C96-C97-C95</f>
        <v>0</v>
      </c>
      <c r="D98" s="52" t="e">
        <f t="shared" ref="D98" si="8">D80-D84-D85-D86-D87-D88-D89-D90-D91-D92-D93-D94-D96-D97-D95</f>
        <v>#VALUE!</v>
      </c>
      <c r="E98" s="52">
        <f t="shared" ref="E98" si="9">E80-E84-E85-E86-E87-E88-E89-E90-E91-E92-E93-E94-E96-E97-E95</f>
        <v>0</v>
      </c>
    </row>
    <row r="99" spans="1:6" s="149" customFormat="1" ht="12.95" customHeight="1">
      <c r="A99" s="48"/>
      <c r="B99" s="57"/>
      <c r="C99" s="57"/>
      <c r="D99" s="57"/>
      <c r="E99" s="57"/>
    </row>
    <row r="100" spans="1:6" s="149" customFormat="1" ht="12.95" customHeight="1">
      <c r="A100" s="48"/>
    </row>
    <row r="101" spans="1:6" s="149" customFormat="1" ht="12.95" customHeight="1">
      <c r="A101" s="48"/>
    </row>
    <row r="102" spans="1:6" s="149" customFormat="1" ht="12.95" customHeight="1">
      <c r="A102" s="48"/>
    </row>
    <row r="103" spans="1:6" s="149" customFormat="1" ht="12.95" customHeight="1">
      <c r="A103" s="48"/>
    </row>
    <row r="104" spans="1:6" s="149" customFormat="1" ht="12.95" customHeight="1">
      <c r="A104" s="48"/>
    </row>
    <row r="105" spans="1:6" s="149" customFormat="1" ht="12.95" customHeight="1">
      <c r="A105" s="48"/>
    </row>
    <row r="106" spans="1:6" s="149" customFormat="1" ht="12.95" customHeight="1">
      <c r="A106" s="48"/>
    </row>
    <row r="107" spans="1:6" s="149" customFormat="1" ht="12.95" customHeight="1">
      <c r="A107" s="48"/>
    </row>
    <row r="108" spans="1:6" s="149" customFormat="1" ht="12.95" customHeight="1">
      <c r="A108" s="48"/>
    </row>
    <row r="109" spans="1:6" s="149" customFormat="1" ht="12.95" customHeight="1">
      <c r="A109" s="48"/>
    </row>
    <row r="110" spans="1:6" s="149" customFormat="1" ht="12.95" customHeight="1">
      <c r="A110" s="48"/>
    </row>
    <row r="111" spans="1:6" s="149" customFormat="1" ht="12.95" customHeight="1">
      <c r="A111" s="94" t="s">
        <v>1050</v>
      </c>
      <c r="B111" s="58">
        <v>15722</v>
      </c>
      <c r="C111" s="58">
        <v>13486</v>
      </c>
      <c r="D111" s="58">
        <v>144</v>
      </c>
      <c r="E111" s="58">
        <v>1687</v>
      </c>
      <c r="F111" s="94"/>
    </row>
    <row r="112" spans="1:6" s="149" customFormat="1" ht="12.95" customHeight="1">
      <c r="A112" s="94"/>
      <c r="B112" s="57"/>
      <c r="C112" s="57"/>
      <c r="D112" s="57"/>
      <c r="E112" s="57"/>
    </row>
    <row r="113" spans="1:6" s="149" customFormat="1" ht="12.95" customHeight="1">
      <c r="A113" s="149" t="s">
        <v>891</v>
      </c>
      <c r="B113" s="57"/>
      <c r="C113" s="57"/>
      <c r="D113" s="57"/>
      <c r="E113" s="57"/>
    </row>
    <row r="114" spans="1:6" s="149" customFormat="1" ht="12.95" customHeight="1">
      <c r="B114" s="57"/>
      <c r="C114" s="57"/>
      <c r="D114" s="57"/>
      <c r="E114" s="57"/>
    </row>
    <row r="115" spans="1:6" s="149" customFormat="1" ht="12.95" customHeight="1">
      <c r="A115" s="302" t="s">
        <v>892</v>
      </c>
      <c r="B115" s="57">
        <v>26</v>
      </c>
      <c r="C115" s="57">
        <v>25</v>
      </c>
      <c r="D115" s="57" t="s">
        <v>37</v>
      </c>
      <c r="E115" s="57">
        <v>1</v>
      </c>
      <c r="F115" s="57"/>
    </row>
    <row r="116" spans="1:6" s="149" customFormat="1" ht="12.95" customHeight="1">
      <c r="A116" s="302" t="s">
        <v>893</v>
      </c>
      <c r="B116" s="57">
        <v>3179</v>
      </c>
      <c r="C116" s="57">
        <v>3094</v>
      </c>
      <c r="D116" s="57" t="s">
        <v>37</v>
      </c>
      <c r="E116" s="57">
        <v>10</v>
      </c>
      <c r="F116" s="57"/>
    </row>
    <row r="117" spans="1:6" s="149" customFormat="1" ht="12.95" customHeight="1">
      <c r="A117" s="302" t="s">
        <v>163</v>
      </c>
      <c r="B117" s="57">
        <v>6024</v>
      </c>
      <c r="C117" s="57">
        <v>5689</v>
      </c>
      <c r="D117" s="57">
        <v>4</v>
      </c>
      <c r="E117" s="57">
        <v>152</v>
      </c>
      <c r="F117" s="57"/>
    </row>
    <row r="118" spans="1:6" s="149" customFormat="1" ht="12.95" customHeight="1">
      <c r="A118" s="302" t="s">
        <v>720</v>
      </c>
      <c r="B118" s="57">
        <v>2999</v>
      </c>
      <c r="C118" s="57">
        <v>2584</v>
      </c>
      <c r="D118" s="57">
        <v>18</v>
      </c>
      <c r="E118" s="57">
        <v>329</v>
      </c>
      <c r="F118" s="57"/>
    </row>
    <row r="119" spans="1:6" s="149" customFormat="1" ht="12.95" customHeight="1">
      <c r="A119" s="302" t="s">
        <v>727</v>
      </c>
      <c r="B119" s="57">
        <v>1442</v>
      </c>
      <c r="C119" s="57">
        <v>1027</v>
      </c>
      <c r="D119" s="57">
        <v>20</v>
      </c>
      <c r="E119" s="57">
        <v>361</v>
      </c>
      <c r="F119" s="57"/>
    </row>
    <row r="120" spans="1:6" s="6" customFormat="1" ht="12.95" customHeight="1">
      <c r="A120" s="302" t="s">
        <v>732</v>
      </c>
      <c r="B120" s="57">
        <v>843</v>
      </c>
      <c r="C120" s="57">
        <v>502</v>
      </c>
      <c r="D120" s="57">
        <v>14</v>
      </c>
      <c r="E120" s="57">
        <v>311</v>
      </c>
      <c r="F120" s="57"/>
    </row>
    <row r="121" spans="1:6" s="6" customFormat="1" ht="12.95" customHeight="1">
      <c r="A121" s="302" t="s">
        <v>738</v>
      </c>
      <c r="B121" s="57">
        <v>485</v>
      </c>
      <c r="C121" s="57">
        <v>251</v>
      </c>
      <c r="D121" s="57">
        <v>25</v>
      </c>
      <c r="E121" s="57">
        <v>196</v>
      </c>
      <c r="F121" s="57"/>
    </row>
    <row r="122" spans="1:6" s="6" customFormat="1" ht="12.95" customHeight="1">
      <c r="A122" s="302" t="s">
        <v>744</v>
      </c>
      <c r="B122" s="57">
        <v>312</v>
      </c>
      <c r="C122" s="57">
        <v>144</v>
      </c>
      <c r="D122" s="57">
        <v>20</v>
      </c>
      <c r="E122" s="57">
        <v>133</v>
      </c>
      <c r="F122" s="57"/>
    </row>
    <row r="123" spans="1:6" s="6" customFormat="1" ht="12.95" customHeight="1">
      <c r="A123" s="302" t="s">
        <v>207</v>
      </c>
      <c r="B123" s="57">
        <v>182</v>
      </c>
      <c r="C123" s="57">
        <v>83</v>
      </c>
      <c r="D123" s="57">
        <v>15</v>
      </c>
      <c r="E123" s="57">
        <v>81</v>
      </c>
      <c r="F123" s="57"/>
    </row>
    <row r="124" spans="1:6" s="6" customFormat="1" ht="12.95" customHeight="1">
      <c r="A124" s="302" t="s">
        <v>753</v>
      </c>
      <c r="B124" s="57">
        <v>111</v>
      </c>
      <c r="C124" s="57">
        <v>44</v>
      </c>
      <c r="D124" s="57">
        <v>14</v>
      </c>
      <c r="E124" s="57">
        <v>52</v>
      </c>
      <c r="F124" s="57"/>
    </row>
    <row r="125" spans="1:6" s="6" customFormat="1" ht="12.95" customHeight="1">
      <c r="A125" s="48" t="s">
        <v>894</v>
      </c>
      <c r="B125" s="57">
        <v>65</v>
      </c>
      <c r="C125" s="57">
        <v>26</v>
      </c>
      <c r="D125" s="57">
        <v>7</v>
      </c>
      <c r="E125" s="57">
        <v>32</v>
      </c>
      <c r="F125" s="57"/>
    </row>
    <row r="126" spans="1:6" s="6" customFormat="1" ht="12.95" customHeight="1">
      <c r="A126" s="48" t="s">
        <v>895</v>
      </c>
      <c r="B126" s="57">
        <v>35</v>
      </c>
      <c r="C126" s="57">
        <v>12</v>
      </c>
      <c r="D126" s="57">
        <v>6</v>
      </c>
      <c r="E126" s="57">
        <v>16</v>
      </c>
      <c r="F126" s="57"/>
    </row>
    <row r="127" spans="1:6" s="6" customFormat="1" ht="12.95" customHeight="1">
      <c r="A127" s="48" t="s">
        <v>896</v>
      </c>
      <c r="B127" s="57">
        <v>13</v>
      </c>
      <c r="C127" s="57">
        <v>3</v>
      </c>
      <c r="D127" s="57">
        <v>1</v>
      </c>
      <c r="E127" s="57">
        <v>9</v>
      </c>
      <c r="F127" s="57"/>
    </row>
    <row r="128" spans="1:6" s="6" customFormat="1" ht="12.95" customHeight="1">
      <c r="A128" s="48" t="s">
        <v>897</v>
      </c>
      <c r="B128" s="57">
        <v>6</v>
      </c>
      <c r="C128" s="57">
        <v>2</v>
      </c>
      <c r="D128" s="57" t="s">
        <v>37</v>
      </c>
      <c r="E128" s="57">
        <v>4</v>
      </c>
      <c r="F128" s="57"/>
    </row>
    <row r="129" spans="1:6" s="6" customFormat="1" ht="12.95" customHeight="1">
      <c r="A129" s="48"/>
      <c r="B129" s="52">
        <f>B111-B115-B116-B117-B118-B119-B120-B121-B122-B123-B124-B125-B127-B128-B126</f>
        <v>0</v>
      </c>
      <c r="C129" s="52">
        <f t="shared" ref="C129" si="10">C111-C115-C116-C117-C118-C119-C120-C121-C122-C123-C124-C125-C127-C128-C126</f>
        <v>0</v>
      </c>
      <c r="D129" s="52" t="e">
        <f t="shared" ref="D129" si="11">D111-D115-D116-D117-D118-D119-D120-D121-D122-D123-D124-D125-D127-D128-D126</f>
        <v>#VALUE!</v>
      </c>
      <c r="E129" s="52">
        <f t="shared" ref="E129" si="12">E111-E115-E116-E117-E118-E119-E120-E121-E122-E123-E124-E125-E127-E128-E126</f>
        <v>0</v>
      </c>
      <c r="F129"/>
    </row>
    <row r="130" spans="1:6" s="6" customFormat="1" ht="12.95" customHeight="1">
      <c r="A130" s="48"/>
      <c r="B130" s="57"/>
      <c r="C130" s="57"/>
      <c r="D130" s="57"/>
      <c r="E130" s="57"/>
    </row>
    <row r="131" spans="1:6" s="6" customFormat="1" ht="12.95" customHeight="1">
      <c r="A131" s="94" t="s">
        <v>1051</v>
      </c>
      <c r="B131" s="58">
        <v>27618</v>
      </c>
      <c r="C131" s="58">
        <v>23706</v>
      </c>
      <c r="D131" s="58">
        <v>249</v>
      </c>
      <c r="E131" s="58">
        <v>2289</v>
      </c>
    </row>
    <row r="132" spans="1:6" s="6" customFormat="1" ht="12.95" customHeight="1">
      <c r="A132" s="94"/>
      <c r="B132" s="569"/>
      <c r="C132" s="569"/>
      <c r="D132" s="569"/>
      <c r="E132" s="569"/>
    </row>
    <row r="133" spans="1:6" s="6" customFormat="1" ht="12.95" customHeight="1">
      <c r="A133" s="149" t="s">
        <v>891</v>
      </c>
      <c r="B133" s="229"/>
      <c r="C133" s="229"/>
      <c r="D133" s="229"/>
      <c r="E133" s="229"/>
    </row>
    <row r="134" spans="1:6" s="6" customFormat="1" ht="12.95" customHeight="1">
      <c r="A134" s="149"/>
      <c r="B134" s="57"/>
      <c r="C134" s="57"/>
      <c r="D134" s="57"/>
      <c r="E134" s="57"/>
    </row>
    <row r="135" spans="1:6" s="6" customFormat="1" ht="12.95" customHeight="1">
      <c r="A135" s="302" t="s">
        <v>892</v>
      </c>
      <c r="B135" s="57">
        <v>48</v>
      </c>
      <c r="C135" s="57">
        <v>42</v>
      </c>
      <c r="D135" s="57" t="s">
        <v>37</v>
      </c>
      <c r="E135" s="57" t="s">
        <v>37</v>
      </c>
    </row>
    <row r="136" spans="1:6" s="6" customFormat="1" ht="12.95" customHeight="1">
      <c r="A136" s="302" t="s">
        <v>893</v>
      </c>
      <c r="B136" s="57">
        <v>6354</v>
      </c>
      <c r="C136" s="57">
        <v>6004</v>
      </c>
      <c r="D136" s="57">
        <v>4</v>
      </c>
      <c r="E136" s="57">
        <v>11</v>
      </c>
    </row>
    <row r="137" spans="1:6" s="6" customFormat="1" ht="12.95" customHeight="1">
      <c r="A137" s="302" t="s">
        <v>163</v>
      </c>
      <c r="B137" s="57">
        <v>12131</v>
      </c>
      <c r="C137" s="57">
        <v>11200</v>
      </c>
      <c r="D137" s="57">
        <v>18</v>
      </c>
      <c r="E137" s="57">
        <v>311</v>
      </c>
    </row>
    <row r="138" spans="1:6" s="6" customFormat="1" ht="12.95" customHeight="1">
      <c r="A138" s="302" t="s">
        <v>720</v>
      </c>
      <c r="B138" s="57">
        <v>4255</v>
      </c>
      <c r="C138" s="57">
        <v>3494</v>
      </c>
      <c r="D138" s="57">
        <v>34</v>
      </c>
      <c r="E138" s="57">
        <v>543</v>
      </c>
    </row>
    <row r="139" spans="1:6" s="6" customFormat="1" ht="12.95" customHeight="1">
      <c r="A139" s="302" t="s">
        <v>727</v>
      </c>
      <c r="B139" s="57">
        <v>2200</v>
      </c>
      <c r="C139" s="57">
        <v>1408</v>
      </c>
      <c r="D139" s="57">
        <v>50</v>
      </c>
      <c r="E139" s="57">
        <v>636</v>
      </c>
    </row>
    <row r="140" spans="1:6" s="6" customFormat="1" ht="12.95" customHeight="1">
      <c r="A140" s="302" t="s">
        <v>732</v>
      </c>
      <c r="B140" s="57">
        <v>1283</v>
      </c>
      <c r="C140" s="57">
        <v>788</v>
      </c>
      <c r="D140" s="57">
        <v>31</v>
      </c>
      <c r="E140" s="57">
        <v>401</v>
      </c>
    </row>
    <row r="141" spans="1:6" s="6" customFormat="1" ht="12.95" customHeight="1">
      <c r="A141" s="302" t="s">
        <v>738</v>
      </c>
      <c r="B141" s="57">
        <v>616</v>
      </c>
      <c r="C141" s="57">
        <v>369</v>
      </c>
      <c r="D141" s="57">
        <v>40</v>
      </c>
      <c r="E141" s="57">
        <v>173</v>
      </c>
    </row>
    <row r="142" spans="1:6" s="6" customFormat="1" ht="12.95" customHeight="1">
      <c r="A142" s="302" t="s">
        <v>744</v>
      </c>
      <c r="B142" s="57">
        <v>338</v>
      </c>
      <c r="C142" s="57">
        <v>195</v>
      </c>
      <c r="D142" s="57">
        <v>20</v>
      </c>
      <c r="E142" s="57">
        <v>101</v>
      </c>
    </row>
    <row r="143" spans="1:6" s="6" customFormat="1" ht="12.95" customHeight="1">
      <c r="A143" s="302" t="s">
        <v>207</v>
      </c>
      <c r="B143" s="57">
        <v>195</v>
      </c>
      <c r="C143" s="57">
        <v>105</v>
      </c>
      <c r="D143" s="57">
        <v>20</v>
      </c>
      <c r="E143" s="57">
        <v>58</v>
      </c>
    </row>
    <row r="144" spans="1:6" s="6" customFormat="1" ht="12.95" customHeight="1">
      <c r="A144" s="302" t="s">
        <v>753</v>
      </c>
      <c r="B144" s="57">
        <v>117</v>
      </c>
      <c r="C144" s="57">
        <v>65</v>
      </c>
      <c r="D144" s="57">
        <v>17</v>
      </c>
      <c r="E144" s="57">
        <v>30</v>
      </c>
    </row>
    <row r="145" spans="1:5" s="6" customFormat="1" ht="12.95" customHeight="1">
      <c r="A145" s="48" t="s">
        <v>894</v>
      </c>
      <c r="B145" s="57">
        <v>47</v>
      </c>
      <c r="C145" s="57">
        <v>20</v>
      </c>
      <c r="D145" s="57">
        <v>10</v>
      </c>
      <c r="E145" s="57">
        <v>17</v>
      </c>
    </row>
    <row r="146" spans="1:5" s="6" customFormat="1" ht="12.95" customHeight="1">
      <c r="A146" s="48" t="s">
        <v>895</v>
      </c>
      <c r="B146" s="57">
        <v>24</v>
      </c>
      <c r="C146" s="57">
        <v>14</v>
      </c>
      <c r="D146" s="57">
        <v>2</v>
      </c>
      <c r="E146" s="57">
        <v>5</v>
      </c>
    </row>
    <row r="147" spans="1:5" s="6" customFormat="1" ht="12.95" customHeight="1">
      <c r="A147" s="48" t="s">
        <v>896</v>
      </c>
      <c r="B147" s="57">
        <v>8</v>
      </c>
      <c r="C147" s="57">
        <v>2</v>
      </c>
      <c r="D147" s="57">
        <v>3</v>
      </c>
      <c r="E147" s="57">
        <v>2</v>
      </c>
    </row>
    <row r="148" spans="1:5" s="6" customFormat="1" ht="12.95" customHeight="1">
      <c r="A148" s="48" t="s">
        <v>897</v>
      </c>
      <c r="B148" s="57">
        <v>2</v>
      </c>
      <c r="C148" s="57" t="s">
        <v>37</v>
      </c>
      <c r="D148" s="57" t="s">
        <v>37</v>
      </c>
      <c r="E148" s="57">
        <v>1</v>
      </c>
    </row>
    <row r="149" spans="1:5" s="6" customFormat="1" ht="12.95" customHeight="1">
      <c r="A149" s="8"/>
      <c r="B149" s="64">
        <f>B131-B135-B136-B137-B138-B139-B140-B141-B142-B143-B144-B145-B147-B148-B146</f>
        <v>0</v>
      </c>
      <c r="C149" s="64" t="e">
        <f t="shared" ref="C149" si="13">C131-C135-C136-C137-C138-C139-C140-C141-C142-C143-C144-C145-C147-C148-C146</f>
        <v>#VALUE!</v>
      </c>
      <c r="D149" s="64" t="e">
        <f t="shared" ref="D149" si="14">D131-D135-D136-D137-D138-D139-D140-D141-D142-D143-D144-D145-D147-D148-D146</f>
        <v>#VALUE!</v>
      </c>
      <c r="E149" s="64" t="e">
        <f t="shared" ref="E149" si="15">E131-E135-E136-E137-E138-E139-E140-E141-E142-E143-E144-E145-E147-E148-E146</f>
        <v>#VALUE!</v>
      </c>
    </row>
    <row r="150" spans="1:5" s="6" customFormat="1" ht="12.95" customHeight="1"/>
  </sheetData>
  <mergeCells count="5">
    <mergeCell ref="A78:E78"/>
    <mergeCell ref="B5:B6"/>
    <mergeCell ref="C5:E5"/>
    <mergeCell ref="A8:E8"/>
    <mergeCell ref="A1:B1"/>
  </mergeCells>
  <hyperlinks>
    <hyperlink ref="A1" location="Содержание!A1" display="Вернуться в СОДЕРЖАНИЕ" xr:uid="{48554FAD-64A5-4C4A-9A14-A6C75468AA1B}"/>
  </hyperlinks>
  <pageMargins left="0.78740157480314965" right="0.78740157480314965" top="0.78740157480314965" bottom="0.78740157480314965" header="0.51181102362204722" footer="0.51181102362204722"/>
  <pageSetup paperSize="9" firstPageNumber="197" orientation="portrait" useFirstPageNumber="1" r:id="rId1"/>
  <headerFooter alignWithMargins="0">
    <oddFooter>&amp;C&amp;"Times New Roman Cyr,обычный"&amp;9&amp;P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N69"/>
  <sheetViews>
    <sheetView topLeftCell="A37" zoomScale="110" zoomScaleNormal="110" workbookViewId="0">
      <selection activeCell="Q61" sqref="Q61"/>
    </sheetView>
  </sheetViews>
  <sheetFormatPr defaultColWidth="8.85546875" defaultRowHeight="12.75"/>
  <cols>
    <col min="1" max="1" width="20.5703125" style="1" customWidth="1"/>
    <col min="2" max="2" width="5.5703125" style="56" customWidth="1"/>
    <col min="3" max="3" width="4.85546875" style="1" customWidth="1"/>
    <col min="4" max="4" width="5.7109375" style="1" customWidth="1"/>
    <col min="5" max="5" width="5" style="1" customWidth="1"/>
    <col min="6" max="6" width="4.85546875" style="1" customWidth="1"/>
    <col min="7" max="7" width="5.140625" style="1" customWidth="1"/>
    <col min="8" max="10" width="4.7109375" style="1" customWidth="1"/>
    <col min="11" max="11" width="5.7109375" style="1" customWidth="1"/>
    <col min="12" max="12" width="5.5703125" style="1" customWidth="1"/>
    <col min="13" max="13" width="5.28515625" style="1" customWidth="1"/>
    <col min="14" max="14" width="4.7109375" style="1" customWidth="1"/>
    <col min="15" max="16384" width="8.85546875" style="1"/>
  </cols>
  <sheetData>
    <row r="1" spans="1:14">
      <c r="A1" s="1637" t="s">
        <v>1308</v>
      </c>
      <c r="B1" s="1637"/>
    </row>
    <row r="2" spans="1:14" ht="18" customHeight="1">
      <c r="A2" s="1787" t="s">
        <v>1266</v>
      </c>
      <c r="B2" s="1787"/>
      <c r="C2" s="1787"/>
      <c r="D2" s="1787"/>
      <c r="E2" s="1787"/>
      <c r="F2" s="1787"/>
      <c r="G2" s="1787"/>
      <c r="H2" s="1787"/>
      <c r="I2" s="1787"/>
      <c r="J2" s="1787"/>
      <c r="K2" s="1787"/>
      <c r="L2" s="1787"/>
      <c r="M2" s="1787"/>
      <c r="N2" s="1787"/>
    </row>
    <row r="3" spans="1:14" ht="18" customHeight="1">
      <c r="A3" s="1600" t="s">
        <v>1369</v>
      </c>
      <c r="L3" s="1601"/>
    </row>
    <row r="4" spans="1:14" s="171" customFormat="1" ht="18" customHeight="1">
      <c r="A4" s="304" t="s">
        <v>899</v>
      </c>
      <c r="C4" s="304"/>
    </row>
    <row r="5" spans="1:14" s="182" customFormat="1" ht="18" customHeight="1">
      <c r="A5" s="11"/>
      <c r="B5" s="305" t="s">
        <v>157</v>
      </c>
      <c r="C5" s="1705" t="s">
        <v>166</v>
      </c>
      <c r="D5" s="1705"/>
      <c r="E5" s="1705"/>
      <c r="F5" s="1705"/>
      <c r="G5" s="1705"/>
      <c r="H5" s="1705"/>
      <c r="I5" s="1705"/>
      <c r="J5" s="1705"/>
      <c r="K5" s="1705"/>
      <c r="L5" s="1705"/>
      <c r="M5" s="1705"/>
      <c r="N5" s="1705"/>
    </row>
    <row r="6" spans="1:14" s="182" customFormat="1" ht="15.95" customHeight="1">
      <c r="A6" s="11"/>
      <c r="B6" s="295" t="s">
        <v>167</v>
      </c>
      <c r="C6" s="295" t="s">
        <v>168</v>
      </c>
      <c r="D6" s="295" t="s">
        <v>169</v>
      </c>
      <c r="E6" s="295" t="s">
        <v>170</v>
      </c>
      <c r="F6" s="295" t="s">
        <v>171</v>
      </c>
      <c r="G6" s="295" t="s">
        <v>172</v>
      </c>
      <c r="H6" s="295" t="s">
        <v>173</v>
      </c>
      <c r="I6" s="295" t="s">
        <v>174</v>
      </c>
      <c r="J6" s="295" t="s">
        <v>175</v>
      </c>
      <c r="K6" s="295" t="s">
        <v>176</v>
      </c>
      <c r="L6" s="295" t="s">
        <v>177</v>
      </c>
      <c r="M6" s="295" t="s">
        <v>178</v>
      </c>
      <c r="N6" s="295" t="s">
        <v>179</v>
      </c>
    </row>
    <row r="7" spans="1:14" s="56" customFormat="1" ht="15.95" customHeight="1">
      <c r="A7" s="26"/>
      <c r="B7" s="296" t="s">
        <v>180</v>
      </c>
      <c r="C7" s="296" t="s">
        <v>181</v>
      </c>
      <c r="D7" s="296" t="s">
        <v>182</v>
      </c>
      <c r="E7" s="296"/>
      <c r="F7" s="296" t="s">
        <v>183</v>
      </c>
      <c r="G7" s="296"/>
      <c r="H7" s="296"/>
      <c r="I7" s="296"/>
      <c r="J7" s="296" t="s">
        <v>184</v>
      </c>
      <c r="K7" s="296" t="s">
        <v>185</v>
      </c>
      <c r="L7" s="296" t="s">
        <v>185</v>
      </c>
      <c r="M7" s="296" t="s">
        <v>186</v>
      </c>
      <c r="N7" s="296" t="s">
        <v>187</v>
      </c>
    </row>
    <row r="8" spans="1:14" s="56" customFormat="1" ht="12.95" customHeight="1">
      <c r="A8" s="11"/>
      <c r="B8" s="295"/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</row>
    <row r="9" spans="1:14" s="172" customFormat="1" ht="12.95" customHeight="1">
      <c r="A9" s="1780" t="s">
        <v>20</v>
      </c>
      <c r="B9" s="1780"/>
      <c r="C9" s="1780"/>
      <c r="D9" s="1780"/>
      <c r="E9" s="1780"/>
      <c r="F9" s="1780"/>
      <c r="G9" s="1780"/>
      <c r="H9" s="1780"/>
      <c r="I9" s="1780"/>
      <c r="J9" s="1780"/>
      <c r="K9" s="1780"/>
      <c r="L9" s="1780"/>
      <c r="M9" s="1780"/>
      <c r="N9" s="1780"/>
    </row>
    <row r="10" spans="1:14" s="172" customFormat="1" ht="12.95" customHeight="1">
      <c r="A10" s="291"/>
      <c r="B10" s="291"/>
      <c r="C10" s="291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</row>
    <row r="11" spans="1:14" s="172" customFormat="1" ht="12.95" customHeight="1">
      <c r="A11" s="226" t="s">
        <v>0</v>
      </c>
      <c r="B11" s="63">
        <v>14210</v>
      </c>
      <c r="C11" s="63">
        <v>1215</v>
      </c>
      <c r="D11" s="63">
        <v>1028</v>
      </c>
      <c r="E11" s="63">
        <v>1150</v>
      </c>
      <c r="F11" s="63">
        <v>1185</v>
      </c>
      <c r="G11" s="63">
        <v>938</v>
      </c>
      <c r="H11" s="63">
        <v>1090</v>
      </c>
      <c r="I11" s="63">
        <v>1253</v>
      </c>
      <c r="J11" s="63">
        <v>1118</v>
      </c>
      <c r="K11" s="63">
        <v>1283</v>
      </c>
      <c r="L11" s="63">
        <v>1349</v>
      </c>
      <c r="M11" s="63">
        <v>1131</v>
      </c>
      <c r="N11" s="63">
        <v>1470</v>
      </c>
    </row>
    <row r="12" spans="1:14" s="172" customFormat="1" ht="12.95" customHeight="1">
      <c r="A12" s="226"/>
      <c r="B12" s="24"/>
      <c r="C12" s="572"/>
      <c r="D12" s="572"/>
      <c r="E12" s="572"/>
      <c r="F12" s="572"/>
      <c r="G12" s="572"/>
      <c r="H12" s="572"/>
      <c r="I12" s="572"/>
      <c r="J12" s="572"/>
      <c r="K12" s="572"/>
      <c r="L12" s="572"/>
      <c r="M12" s="572"/>
      <c r="N12" s="572"/>
    </row>
    <row r="13" spans="1:14" s="172" customFormat="1" ht="12.95" customHeight="1">
      <c r="A13" s="159" t="s">
        <v>1</v>
      </c>
      <c r="B13" s="59">
        <v>896</v>
      </c>
      <c r="C13" s="59">
        <v>77</v>
      </c>
      <c r="D13" s="59">
        <v>74</v>
      </c>
      <c r="E13" s="59">
        <v>75</v>
      </c>
      <c r="F13" s="59">
        <v>78</v>
      </c>
      <c r="G13" s="59">
        <v>67</v>
      </c>
      <c r="H13" s="59">
        <v>55</v>
      </c>
      <c r="I13" s="59">
        <v>85</v>
      </c>
      <c r="J13" s="59">
        <v>65</v>
      </c>
      <c r="K13" s="59">
        <v>79</v>
      </c>
      <c r="L13" s="59">
        <v>94</v>
      </c>
      <c r="M13" s="59">
        <v>64</v>
      </c>
      <c r="N13" s="59">
        <v>83</v>
      </c>
    </row>
    <row r="14" spans="1:14" s="172" customFormat="1" ht="12.95" customHeight="1">
      <c r="A14" s="6" t="s">
        <v>12</v>
      </c>
      <c r="B14" s="59">
        <v>2479</v>
      </c>
      <c r="C14" s="59">
        <v>174</v>
      </c>
      <c r="D14" s="59">
        <v>164</v>
      </c>
      <c r="E14" s="59">
        <v>211</v>
      </c>
      <c r="F14" s="59">
        <v>203</v>
      </c>
      <c r="G14" s="59">
        <v>156</v>
      </c>
      <c r="H14" s="59">
        <v>204</v>
      </c>
      <c r="I14" s="59">
        <v>216</v>
      </c>
      <c r="J14" s="59">
        <v>208</v>
      </c>
      <c r="K14" s="59">
        <v>250</v>
      </c>
      <c r="L14" s="59">
        <v>214</v>
      </c>
      <c r="M14" s="59">
        <v>219</v>
      </c>
      <c r="N14" s="59">
        <v>260</v>
      </c>
    </row>
    <row r="15" spans="1:14" s="172" customFormat="1" ht="12.95" customHeight="1">
      <c r="A15" s="6" t="s">
        <v>21</v>
      </c>
      <c r="B15" s="59">
        <v>1534</v>
      </c>
      <c r="C15" s="59">
        <v>119</v>
      </c>
      <c r="D15" s="59">
        <v>114</v>
      </c>
      <c r="E15" s="59">
        <v>120</v>
      </c>
      <c r="F15" s="59">
        <v>139</v>
      </c>
      <c r="G15" s="59">
        <v>107</v>
      </c>
      <c r="H15" s="59">
        <v>117</v>
      </c>
      <c r="I15" s="59">
        <v>135</v>
      </c>
      <c r="J15" s="59">
        <v>122</v>
      </c>
      <c r="K15" s="59">
        <v>151</v>
      </c>
      <c r="L15" s="59">
        <v>154</v>
      </c>
      <c r="M15" s="59">
        <v>116</v>
      </c>
      <c r="N15" s="59">
        <v>140</v>
      </c>
    </row>
    <row r="16" spans="1:14" s="172" customFormat="1" ht="12.95" customHeight="1">
      <c r="A16" s="159" t="s">
        <v>2</v>
      </c>
      <c r="B16" s="59">
        <v>834</v>
      </c>
      <c r="C16" s="59">
        <v>68</v>
      </c>
      <c r="D16" s="59">
        <v>54</v>
      </c>
      <c r="E16" s="59">
        <v>82</v>
      </c>
      <c r="F16" s="59">
        <v>75</v>
      </c>
      <c r="G16" s="59">
        <v>55</v>
      </c>
      <c r="H16" s="59">
        <v>72</v>
      </c>
      <c r="I16" s="59">
        <v>78</v>
      </c>
      <c r="J16" s="59">
        <v>52</v>
      </c>
      <c r="K16" s="59">
        <v>79</v>
      </c>
      <c r="L16" s="59">
        <v>66</v>
      </c>
      <c r="M16" s="59">
        <v>60</v>
      </c>
      <c r="N16" s="59">
        <v>93</v>
      </c>
    </row>
    <row r="17" spans="1:14" s="172" customFormat="1" ht="12.95" customHeight="1">
      <c r="A17" s="159" t="s">
        <v>3</v>
      </c>
      <c r="B17" s="59">
        <v>2273</v>
      </c>
      <c r="C17" s="59">
        <v>209</v>
      </c>
      <c r="D17" s="59">
        <v>180</v>
      </c>
      <c r="E17" s="59">
        <v>174</v>
      </c>
      <c r="F17" s="59">
        <v>202</v>
      </c>
      <c r="G17" s="59">
        <v>134</v>
      </c>
      <c r="H17" s="59">
        <v>174</v>
      </c>
      <c r="I17" s="59">
        <v>212</v>
      </c>
      <c r="J17" s="59">
        <v>189</v>
      </c>
      <c r="K17" s="59">
        <v>165</v>
      </c>
      <c r="L17" s="59">
        <v>211</v>
      </c>
      <c r="M17" s="59">
        <v>183</v>
      </c>
      <c r="N17" s="59">
        <v>240</v>
      </c>
    </row>
    <row r="18" spans="1:14" s="172" customFormat="1" ht="12.95" customHeight="1">
      <c r="A18" s="159" t="s">
        <v>4</v>
      </c>
      <c r="B18" s="59">
        <v>633</v>
      </c>
      <c r="C18" s="59">
        <v>59</v>
      </c>
      <c r="D18" s="59">
        <v>40</v>
      </c>
      <c r="E18" s="59">
        <v>44</v>
      </c>
      <c r="F18" s="59">
        <v>55</v>
      </c>
      <c r="G18" s="59">
        <v>39</v>
      </c>
      <c r="H18" s="59">
        <v>62</v>
      </c>
      <c r="I18" s="59">
        <v>63</v>
      </c>
      <c r="J18" s="59">
        <v>61</v>
      </c>
      <c r="K18" s="59">
        <v>62</v>
      </c>
      <c r="L18" s="59">
        <v>53</v>
      </c>
      <c r="M18" s="59">
        <v>45</v>
      </c>
      <c r="N18" s="59">
        <v>50</v>
      </c>
    </row>
    <row r="19" spans="1:14" s="172" customFormat="1" ht="12.95" customHeight="1">
      <c r="A19" s="159" t="s">
        <v>5</v>
      </c>
      <c r="B19" s="59">
        <v>2175</v>
      </c>
      <c r="C19" s="59">
        <v>209</v>
      </c>
      <c r="D19" s="59">
        <v>157</v>
      </c>
      <c r="E19" s="59">
        <v>177</v>
      </c>
      <c r="F19" s="59">
        <v>150</v>
      </c>
      <c r="G19" s="59">
        <v>136</v>
      </c>
      <c r="H19" s="59">
        <v>160</v>
      </c>
      <c r="I19" s="59">
        <v>165</v>
      </c>
      <c r="J19" s="59">
        <v>181</v>
      </c>
      <c r="K19" s="59">
        <v>203</v>
      </c>
      <c r="L19" s="59">
        <v>235</v>
      </c>
      <c r="M19" s="59">
        <v>169</v>
      </c>
      <c r="N19" s="59">
        <v>233</v>
      </c>
    </row>
    <row r="20" spans="1:14" s="172" customFormat="1" ht="12.95" customHeight="1">
      <c r="A20" s="159" t="s">
        <v>156</v>
      </c>
      <c r="B20" s="59">
        <v>2557</v>
      </c>
      <c r="C20" s="59">
        <v>219</v>
      </c>
      <c r="D20" s="59">
        <v>190</v>
      </c>
      <c r="E20" s="59">
        <v>207</v>
      </c>
      <c r="F20" s="59">
        <v>208</v>
      </c>
      <c r="G20" s="59">
        <v>180</v>
      </c>
      <c r="H20" s="59">
        <v>177</v>
      </c>
      <c r="I20" s="59">
        <v>226</v>
      </c>
      <c r="J20" s="59">
        <v>187</v>
      </c>
      <c r="K20" s="59">
        <v>221</v>
      </c>
      <c r="L20" s="59">
        <v>254</v>
      </c>
      <c r="M20" s="59">
        <v>206</v>
      </c>
      <c r="N20" s="59">
        <v>282</v>
      </c>
    </row>
    <row r="21" spans="1:14" s="172" customFormat="1" ht="12.95" customHeight="1">
      <c r="A21" s="11" t="s">
        <v>262</v>
      </c>
      <c r="B21" s="59">
        <v>829</v>
      </c>
      <c r="C21" s="59">
        <v>81</v>
      </c>
      <c r="D21" s="59">
        <v>55</v>
      </c>
      <c r="E21" s="59">
        <v>60</v>
      </c>
      <c r="F21" s="59">
        <v>75</v>
      </c>
      <c r="G21" s="59">
        <v>64</v>
      </c>
      <c r="H21" s="59">
        <v>69</v>
      </c>
      <c r="I21" s="59">
        <v>73</v>
      </c>
      <c r="J21" s="59">
        <v>53</v>
      </c>
      <c r="K21" s="59">
        <v>73</v>
      </c>
      <c r="L21" s="59">
        <v>68</v>
      </c>
      <c r="M21" s="59">
        <v>69</v>
      </c>
      <c r="N21" s="59">
        <v>89</v>
      </c>
    </row>
    <row r="22" spans="1:14" s="172" customFormat="1" ht="12.95" customHeight="1">
      <c r="B22" s="573"/>
      <c r="C22" s="573"/>
      <c r="D22" s="573"/>
      <c r="E22" s="573"/>
      <c r="F22" s="573"/>
      <c r="G22" s="573"/>
      <c r="H22" s="573"/>
      <c r="I22" s="573"/>
      <c r="J22" s="573"/>
      <c r="K22" s="573"/>
      <c r="L22" s="573"/>
      <c r="M22" s="573"/>
      <c r="N22" s="573"/>
    </row>
    <row r="23" spans="1:14" s="172" customFormat="1" ht="12.95" customHeight="1">
      <c r="A23" s="1780" t="s">
        <v>1050</v>
      </c>
      <c r="B23" s="1780"/>
      <c r="C23" s="1780"/>
      <c r="D23" s="1780"/>
      <c r="E23" s="1780"/>
      <c r="F23" s="1780"/>
      <c r="G23" s="1780"/>
      <c r="H23" s="1780"/>
      <c r="I23" s="1780"/>
      <c r="J23" s="1780"/>
      <c r="K23" s="1780"/>
      <c r="L23" s="1780"/>
      <c r="M23" s="1780"/>
      <c r="N23" s="1780"/>
    </row>
    <row r="24" spans="1:14" s="172" customFormat="1" ht="12.95" customHeight="1">
      <c r="B24" s="291"/>
      <c r="C24" s="291"/>
      <c r="D24" s="291"/>
      <c r="E24" s="291"/>
      <c r="F24" s="291"/>
      <c r="G24" s="291"/>
      <c r="H24" s="291"/>
      <c r="I24" s="291"/>
      <c r="J24" s="291"/>
      <c r="K24" s="291"/>
      <c r="L24" s="291"/>
      <c r="M24" s="291"/>
      <c r="N24" s="291"/>
    </row>
    <row r="25" spans="1:14" s="172" customFormat="1" ht="12.95" customHeight="1">
      <c r="A25" s="226" t="s">
        <v>0</v>
      </c>
      <c r="B25" s="63">
        <v>6295</v>
      </c>
      <c r="C25" s="63">
        <v>533</v>
      </c>
      <c r="D25" s="63">
        <v>479</v>
      </c>
      <c r="E25" s="63">
        <v>515</v>
      </c>
      <c r="F25" s="63">
        <v>539</v>
      </c>
      <c r="G25" s="63">
        <v>456</v>
      </c>
      <c r="H25" s="63">
        <v>458</v>
      </c>
      <c r="I25" s="63">
        <v>538</v>
      </c>
      <c r="J25" s="63">
        <v>461</v>
      </c>
      <c r="K25" s="63">
        <v>558</v>
      </c>
      <c r="L25" s="63">
        <v>586</v>
      </c>
      <c r="M25" s="63">
        <v>495</v>
      </c>
      <c r="N25" s="63">
        <v>677</v>
      </c>
    </row>
    <row r="26" spans="1:14" s="172" customFormat="1" ht="12.95" customHeight="1">
      <c r="A26" s="226"/>
      <c r="B26" s="24"/>
      <c r="C26" s="572"/>
      <c r="D26" s="572"/>
      <c r="E26" s="572"/>
      <c r="F26" s="572"/>
      <c r="G26" s="572"/>
      <c r="H26" s="572"/>
      <c r="I26" s="572"/>
      <c r="J26" s="572"/>
      <c r="K26" s="572"/>
      <c r="L26" s="572"/>
      <c r="M26" s="572"/>
      <c r="N26" s="572"/>
    </row>
    <row r="27" spans="1:14" s="172" customFormat="1" ht="12.95" customHeight="1">
      <c r="A27" s="159" t="s">
        <v>1</v>
      </c>
      <c r="B27" s="59">
        <v>336</v>
      </c>
      <c r="C27" s="59">
        <v>20</v>
      </c>
      <c r="D27" s="59">
        <v>33</v>
      </c>
      <c r="E27" s="59">
        <v>30</v>
      </c>
      <c r="F27" s="59">
        <v>30</v>
      </c>
      <c r="G27" s="59">
        <v>21</v>
      </c>
      <c r="H27" s="59">
        <v>30</v>
      </c>
      <c r="I27" s="59">
        <v>29</v>
      </c>
      <c r="J27" s="59">
        <v>22</v>
      </c>
      <c r="K27" s="59">
        <v>28</v>
      </c>
      <c r="L27" s="59">
        <v>41</v>
      </c>
      <c r="M27" s="59">
        <v>20</v>
      </c>
      <c r="N27" s="59">
        <v>32</v>
      </c>
    </row>
    <row r="28" spans="1:14" s="172" customFormat="1" ht="12.95" customHeight="1">
      <c r="A28" s="6" t="s">
        <v>12</v>
      </c>
      <c r="B28" s="59">
        <v>895</v>
      </c>
      <c r="C28" s="59">
        <v>57</v>
      </c>
      <c r="D28" s="59">
        <v>54</v>
      </c>
      <c r="E28" s="59">
        <v>87</v>
      </c>
      <c r="F28" s="59">
        <v>70</v>
      </c>
      <c r="G28" s="59">
        <v>64</v>
      </c>
      <c r="H28" s="59">
        <v>68</v>
      </c>
      <c r="I28" s="59">
        <v>83</v>
      </c>
      <c r="J28" s="59">
        <v>78</v>
      </c>
      <c r="K28" s="59">
        <v>85</v>
      </c>
      <c r="L28" s="59">
        <v>68</v>
      </c>
      <c r="M28" s="59">
        <v>72</v>
      </c>
      <c r="N28" s="59">
        <v>109</v>
      </c>
    </row>
    <row r="29" spans="1:14" s="172" customFormat="1" ht="12.95" customHeight="1">
      <c r="A29" s="6" t="s">
        <v>21</v>
      </c>
      <c r="B29" s="59">
        <v>510</v>
      </c>
      <c r="C29" s="59">
        <v>38</v>
      </c>
      <c r="D29" s="59">
        <v>42</v>
      </c>
      <c r="E29" s="59">
        <v>46</v>
      </c>
      <c r="F29" s="59">
        <v>50</v>
      </c>
      <c r="G29" s="59">
        <v>45</v>
      </c>
      <c r="H29" s="59">
        <v>31</v>
      </c>
      <c r="I29" s="59">
        <v>43</v>
      </c>
      <c r="J29" s="59">
        <v>34</v>
      </c>
      <c r="K29" s="59">
        <v>46</v>
      </c>
      <c r="L29" s="59">
        <v>45</v>
      </c>
      <c r="M29" s="59">
        <v>41</v>
      </c>
      <c r="N29" s="59">
        <v>49</v>
      </c>
    </row>
    <row r="30" spans="1:14" s="172" customFormat="1" ht="12.95" customHeight="1">
      <c r="A30" s="159" t="s">
        <v>2</v>
      </c>
      <c r="B30" s="59">
        <v>166</v>
      </c>
      <c r="C30" s="59">
        <v>9</v>
      </c>
      <c r="D30" s="59">
        <v>15</v>
      </c>
      <c r="E30" s="59">
        <v>10</v>
      </c>
      <c r="F30" s="59">
        <v>17</v>
      </c>
      <c r="G30" s="59">
        <v>12</v>
      </c>
      <c r="H30" s="59">
        <v>7</v>
      </c>
      <c r="I30" s="59">
        <v>12</v>
      </c>
      <c r="J30" s="59">
        <v>13</v>
      </c>
      <c r="K30" s="59">
        <v>12</v>
      </c>
      <c r="L30" s="59">
        <v>14</v>
      </c>
      <c r="M30" s="59">
        <v>19</v>
      </c>
      <c r="N30" s="59">
        <v>26</v>
      </c>
    </row>
    <row r="31" spans="1:14" s="172" customFormat="1" ht="12.95" customHeight="1">
      <c r="A31" s="159" t="s">
        <v>3</v>
      </c>
      <c r="B31" s="59">
        <v>377</v>
      </c>
      <c r="C31" s="59">
        <v>39</v>
      </c>
      <c r="D31" s="59">
        <v>36</v>
      </c>
      <c r="E31" s="59">
        <v>23</v>
      </c>
      <c r="F31" s="59">
        <v>45</v>
      </c>
      <c r="G31" s="59">
        <v>20</v>
      </c>
      <c r="H31" s="59">
        <v>29</v>
      </c>
      <c r="I31" s="59">
        <v>29</v>
      </c>
      <c r="J31" s="59">
        <v>25</v>
      </c>
      <c r="K31" s="59">
        <v>30</v>
      </c>
      <c r="L31" s="59">
        <v>33</v>
      </c>
      <c r="M31" s="59">
        <v>27</v>
      </c>
      <c r="N31" s="59">
        <v>41</v>
      </c>
    </row>
    <row r="32" spans="1:14" s="172" customFormat="1" ht="12.95" customHeight="1">
      <c r="A32" s="159" t="s">
        <v>4</v>
      </c>
      <c r="B32" s="59">
        <v>80</v>
      </c>
      <c r="C32" s="59">
        <v>11</v>
      </c>
      <c r="D32" s="59">
        <v>5</v>
      </c>
      <c r="E32" s="59">
        <v>1</v>
      </c>
      <c r="F32" s="59">
        <v>7</v>
      </c>
      <c r="G32" s="59">
        <v>5</v>
      </c>
      <c r="H32" s="59">
        <v>5</v>
      </c>
      <c r="I32" s="59">
        <v>7</v>
      </c>
      <c r="J32" s="59">
        <v>9</v>
      </c>
      <c r="K32" s="59">
        <v>9</v>
      </c>
      <c r="L32" s="59">
        <v>7</v>
      </c>
      <c r="M32" s="59">
        <v>6</v>
      </c>
      <c r="N32" s="59">
        <v>8</v>
      </c>
    </row>
    <row r="33" spans="1:14" s="172" customFormat="1" ht="12.95" customHeight="1">
      <c r="A33" s="159" t="s">
        <v>5</v>
      </c>
      <c r="B33" s="59">
        <v>545</v>
      </c>
      <c r="C33" s="59">
        <v>59</v>
      </c>
      <c r="D33" s="59">
        <v>49</v>
      </c>
      <c r="E33" s="59">
        <v>51</v>
      </c>
      <c r="F33" s="59">
        <v>37</v>
      </c>
      <c r="G33" s="59">
        <v>45</v>
      </c>
      <c r="H33" s="59">
        <v>42</v>
      </c>
      <c r="I33" s="59">
        <v>36</v>
      </c>
      <c r="J33" s="59">
        <v>40</v>
      </c>
      <c r="K33" s="59">
        <v>54</v>
      </c>
      <c r="L33" s="59">
        <v>56</v>
      </c>
      <c r="M33" s="59">
        <v>35</v>
      </c>
      <c r="N33" s="59">
        <v>41</v>
      </c>
    </row>
    <row r="34" spans="1:14" s="172" customFormat="1" ht="12.95" customHeight="1">
      <c r="A34" s="159" t="s">
        <v>156</v>
      </c>
      <c r="B34" s="59">
        <v>2557</v>
      </c>
      <c r="C34" s="59">
        <v>219</v>
      </c>
      <c r="D34" s="59">
        <v>190</v>
      </c>
      <c r="E34" s="59">
        <v>207</v>
      </c>
      <c r="F34" s="59">
        <v>208</v>
      </c>
      <c r="G34" s="59">
        <v>180</v>
      </c>
      <c r="H34" s="59">
        <v>177</v>
      </c>
      <c r="I34" s="59">
        <v>226</v>
      </c>
      <c r="J34" s="59">
        <v>187</v>
      </c>
      <c r="K34" s="59">
        <v>221</v>
      </c>
      <c r="L34" s="59">
        <v>254</v>
      </c>
      <c r="M34" s="59">
        <v>206</v>
      </c>
      <c r="N34" s="59">
        <v>282</v>
      </c>
    </row>
    <row r="35" spans="1:14" s="172" customFormat="1" ht="12.95" customHeight="1">
      <c r="A35" s="11" t="s">
        <v>262</v>
      </c>
      <c r="B35" s="59">
        <v>829</v>
      </c>
      <c r="C35" s="59">
        <v>81</v>
      </c>
      <c r="D35" s="59">
        <v>55</v>
      </c>
      <c r="E35" s="59">
        <v>60</v>
      </c>
      <c r="F35" s="59">
        <v>75</v>
      </c>
      <c r="G35" s="59">
        <v>64</v>
      </c>
      <c r="H35" s="59">
        <v>69</v>
      </c>
      <c r="I35" s="59">
        <v>73</v>
      </c>
      <c r="J35" s="59">
        <v>53</v>
      </c>
      <c r="K35" s="59">
        <v>73</v>
      </c>
      <c r="L35" s="59">
        <v>68</v>
      </c>
      <c r="M35" s="59">
        <v>69</v>
      </c>
      <c r="N35" s="59">
        <v>89</v>
      </c>
    </row>
    <row r="36" spans="1:14" s="172" customFormat="1" ht="12.95" customHeight="1">
      <c r="B36" s="574"/>
      <c r="C36" s="574"/>
      <c r="D36" s="574"/>
      <c r="E36" s="574"/>
      <c r="F36" s="574"/>
      <c r="G36" s="574"/>
      <c r="H36" s="574"/>
      <c r="I36" s="574"/>
      <c r="J36" s="574"/>
      <c r="K36" s="574"/>
      <c r="L36" s="574"/>
      <c r="M36" s="574"/>
      <c r="N36" s="574"/>
    </row>
    <row r="37" spans="1:14" s="172" customFormat="1" ht="12.95" customHeight="1">
      <c r="A37" s="1780" t="s">
        <v>1051</v>
      </c>
      <c r="B37" s="1780"/>
      <c r="C37" s="1780"/>
      <c r="D37" s="1780"/>
      <c r="E37" s="1780"/>
      <c r="F37" s="1780"/>
      <c r="G37" s="1780"/>
      <c r="H37" s="1780"/>
      <c r="I37" s="1780"/>
      <c r="J37" s="1780"/>
      <c r="K37" s="1780"/>
      <c r="L37" s="1780"/>
      <c r="M37" s="1780"/>
      <c r="N37" s="1780"/>
    </row>
    <row r="38" spans="1:14" s="172" customFormat="1" ht="12.95" customHeight="1"/>
    <row r="39" spans="1:14" s="172" customFormat="1" ht="12.95" customHeight="1">
      <c r="A39" s="226" t="s">
        <v>0</v>
      </c>
      <c r="B39" s="63">
        <v>7915</v>
      </c>
      <c r="C39" s="63">
        <v>682</v>
      </c>
      <c r="D39" s="63">
        <v>549</v>
      </c>
      <c r="E39" s="63">
        <v>635</v>
      </c>
      <c r="F39" s="63">
        <v>646</v>
      </c>
      <c r="G39" s="63">
        <v>482</v>
      </c>
      <c r="H39" s="63">
        <v>632</v>
      </c>
      <c r="I39" s="63">
        <v>715</v>
      </c>
      <c r="J39" s="63">
        <v>657</v>
      </c>
      <c r="K39" s="63">
        <v>725</v>
      </c>
      <c r="L39" s="63">
        <v>763</v>
      </c>
      <c r="M39" s="63">
        <v>636</v>
      </c>
      <c r="N39" s="63">
        <v>793</v>
      </c>
    </row>
    <row r="40" spans="1:14" s="172" customFormat="1" ht="12.95" customHeight="1">
      <c r="A40" s="226"/>
      <c r="B40" s="24"/>
      <c r="C40" s="572"/>
      <c r="D40" s="572"/>
      <c r="E40" s="572"/>
      <c r="F40" s="572"/>
      <c r="G40" s="572"/>
      <c r="H40" s="572"/>
      <c r="I40" s="572"/>
      <c r="J40" s="572"/>
      <c r="K40" s="572"/>
      <c r="L40" s="572"/>
      <c r="M40" s="572"/>
      <c r="N40" s="572"/>
    </row>
    <row r="41" spans="1:14" s="172" customFormat="1" ht="12.95" customHeight="1">
      <c r="A41" s="159" t="s">
        <v>1</v>
      </c>
      <c r="B41" s="59">
        <v>560</v>
      </c>
      <c r="C41" s="59">
        <v>57</v>
      </c>
      <c r="D41" s="59">
        <v>41</v>
      </c>
      <c r="E41" s="59">
        <v>45</v>
      </c>
      <c r="F41" s="59">
        <v>48</v>
      </c>
      <c r="G41" s="59">
        <v>46</v>
      </c>
      <c r="H41" s="59">
        <v>25</v>
      </c>
      <c r="I41" s="59">
        <v>56</v>
      </c>
      <c r="J41" s="59">
        <v>43</v>
      </c>
      <c r="K41" s="59">
        <v>51</v>
      </c>
      <c r="L41" s="59">
        <v>53</v>
      </c>
      <c r="M41" s="59">
        <v>44</v>
      </c>
      <c r="N41" s="59">
        <v>51</v>
      </c>
    </row>
    <row r="42" spans="1:14" s="172" customFormat="1" ht="12.95" customHeight="1">
      <c r="A42" s="6" t="s">
        <v>12</v>
      </c>
      <c r="B42" s="59">
        <v>1584</v>
      </c>
      <c r="C42" s="59">
        <v>117</v>
      </c>
      <c r="D42" s="59">
        <v>110</v>
      </c>
      <c r="E42" s="59">
        <v>124</v>
      </c>
      <c r="F42" s="59">
        <v>133</v>
      </c>
      <c r="G42" s="59">
        <v>92</v>
      </c>
      <c r="H42" s="59">
        <v>136</v>
      </c>
      <c r="I42" s="59">
        <v>133</v>
      </c>
      <c r="J42" s="59">
        <v>130</v>
      </c>
      <c r="K42" s="59">
        <v>165</v>
      </c>
      <c r="L42" s="59">
        <v>146</v>
      </c>
      <c r="M42" s="59">
        <v>147</v>
      </c>
      <c r="N42" s="59">
        <v>151</v>
      </c>
    </row>
    <row r="43" spans="1:14" s="172" customFormat="1" ht="12.95" customHeight="1">
      <c r="A43" s="6" t="s">
        <v>21</v>
      </c>
      <c r="B43" s="59">
        <v>1024</v>
      </c>
      <c r="C43" s="59">
        <v>81</v>
      </c>
      <c r="D43" s="59">
        <v>72</v>
      </c>
      <c r="E43" s="59">
        <v>74</v>
      </c>
      <c r="F43" s="59">
        <v>89</v>
      </c>
      <c r="G43" s="59">
        <v>62</v>
      </c>
      <c r="H43" s="59">
        <v>86</v>
      </c>
      <c r="I43" s="59">
        <v>92</v>
      </c>
      <c r="J43" s="59">
        <v>88</v>
      </c>
      <c r="K43" s="59">
        <v>105</v>
      </c>
      <c r="L43" s="59">
        <v>109</v>
      </c>
      <c r="M43" s="59">
        <v>75</v>
      </c>
      <c r="N43" s="59">
        <v>91</v>
      </c>
    </row>
    <row r="44" spans="1:14" s="172" customFormat="1" ht="12.95" customHeight="1">
      <c r="A44" s="159" t="s">
        <v>2</v>
      </c>
      <c r="B44" s="59">
        <v>668</v>
      </c>
      <c r="C44" s="59">
        <v>59</v>
      </c>
      <c r="D44" s="59">
        <v>39</v>
      </c>
      <c r="E44" s="59">
        <v>72</v>
      </c>
      <c r="F44" s="59">
        <v>58</v>
      </c>
      <c r="G44" s="59">
        <v>43</v>
      </c>
      <c r="H44" s="59">
        <v>65</v>
      </c>
      <c r="I44" s="59">
        <v>66</v>
      </c>
      <c r="J44" s="59">
        <v>39</v>
      </c>
      <c r="K44" s="59">
        <v>67</v>
      </c>
      <c r="L44" s="59">
        <v>52</v>
      </c>
      <c r="M44" s="59">
        <v>41</v>
      </c>
      <c r="N44" s="59">
        <v>67</v>
      </c>
    </row>
    <row r="45" spans="1:14" s="172" customFormat="1" ht="12.95" customHeight="1">
      <c r="A45" s="159" t="s">
        <v>3</v>
      </c>
      <c r="B45" s="59">
        <v>1896</v>
      </c>
      <c r="C45" s="59">
        <v>170</v>
      </c>
      <c r="D45" s="59">
        <v>144</v>
      </c>
      <c r="E45" s="59">
        <v>151</v>
      </c>
      <c r="F45" s="59">
        <v>157</v>
      </c>
      <c r="G45" s="59">
        <v>114</v>
      </c>
      <c r="H45" s="59">
        <v>145</v>
      </c>
      <c r="I45" s="59">
        <v>183</v>
      </c>
      <c r="J45" s="59">
        <v>164</v>
      </c>
      <c r="K45" s="59">
        <v>135</v>
      </c>
      <c r="L45" s="59">
        <v>178</v>
      </c>
      <c r="M45" s="59">
        <v>156</v>
      </c>
      <c r="N45" s="59">
        <v>199</v>
      </c>
    </row>
    <row r="46" spans="1:14" s="172" customFormat="1" ht="12.95" customHeight="1">
      <c r="A46" s="159" t="s">
        <v>4</v>
      </c>
      <c r="B46" s="59">
        <v>553</v>
      </c>
      <c r="C46" s="59">
        <v>48</v>
      </c>
      <c r="D46" s="59">
        <v>35</v>
      </c>
      <c r="E46" s="59">
        <v>43</v>
      </c>
      <c r="F46" s="59">
        <v>48</v>
      </c>
      <c r="G46" s="59">
        <v>34</v>
      </c>
      <c r="H46" s="59">
        <v>57</v>
      </c>
      <c r="I46" s="59">
        <v>56</v>
      </c>
      <c r="J46" s="59">
        <v>52</v>
      </c>
      <c r="K46" s="59">
        <v>53</v>
      </c>
      <c r="L46" s="59">
        <v>46</v>
      </c>
      <c r="M46" s="59">
        <v>39</v>
      </c>
      <c r="N46" s="59">
        <v>42</v>
      </c>
    </row>
    <row r="47" spans="1:14" s="172" customFormat="1" ht="12.95" customHeight="1">
      <c r="A47" s="159" t="s">
        <v>5</v>
      </c>
      <c r="B47" s="59">
        <v>1630</v>
      </c>
      <c r="C47" s="59">
        <v>150</v>
      </c>
      <c r="D47" s="59">
        <v>108</v>
      </c>
      <c r="E47" s="59">
        <v>126</v>
      </c>
      <c r="F47" s="59">
        <v>113</v>
      </c>
      <c r="G47" s="59">
        <v>91</v>
      </c>
      <c r="H47" s="59">
        <v>118</v>
      </c>
      <c r="I47" s="59">
        <v>129</v>
      </c>
      <c r="J47" s="59">
        <v>141</v>
      </c>
      <c r="K47" s="59">
        <v>149</v>
      </c>
      <c r="L47" s="59">
        <v>179</v>
      </c>
      <c r="M47" s="59">
        <v>134</v>
      </c>
      <c r="N47" s="59">
        <v>192</v>
      </c>
    </row>
    <row r="48" spans="1:14" s="172" customFormat="1" ht="12.95" customHeight="1">
      <c r="A48" s="159" t="s">
        <v>156</v>
      </c>
      <c r="B48" s="573" t="s">
        <v>37</v>
      </c>
      <c r="C48" s="573" t="s">
        <v>37</v>
      </c>
      <c r="D48" s="573" t="s">
        <v>37</v>
      </c>
      <c r="E48" s="573" t="s">
        <v>37</v>
      </c>
      <c r="F48" s="573" t="s">
        <v>37</v>
      </c>
      <c r="G48" s="573" t="s">
        <v>37</v>
      </c>
      <c r="H48" s="573" t="s">
        <v>37</v>
      </c>
      <c r="I48" s="573" t="s">
        <v>37</v>
      </c>
      <c r="J48" s="573" t="s">
        <v>37</v>
      </c>
      <c r="K48" s="573" t="s">
        <v>37</v>
      </c>
      <c r="L48" s="573" t="s">
        <v>37</v>
      </c>
      <c r="M48" s="573" t="s">
        <v>37</v>
      </c>
      <c r="N48" s="573" t="s">
        <v>37</v>
      </c>
    </row>
    <row r="49" spans="1:14" s="172" customFormat="1" ht="12.95" customHeight="1">
      <c r="A49" s="11" t="s">
        <v>262</v>
      </c>
      <c r="B49" s="573" t="s">
        <v>37</v>
      </c>
      <c r="C49" s="573" t="s">
        <v>37</v>
      </c>
      <c r="D49" s="573" t="s">
        <v>37</v>
      </c>
      <c r="E49" s="573" t="s">
        <v>37</v>
      </c>
      <c r="F49" s="573" t="s">
        <v>37</v>
      </c>
      <c r="G49" s="573" t="s">
        <v>37</v>
      </c>
      <c r="H49" s="573" t="s">
        <v>37</v>
      </c>
      <c r="I49" s="573" t="s">
        <v>37</v>
      </c>
      <c r="J49" s="573" t="s">
        <v>37</v>
      </c>
      <c r="K49" s="573" t="s">
        <v>37</v>
      </c>
      <c r="L49" s="573" t="s">
        <v>37</v>
      </c>
      <c r="M49" s="573" t="s">
        <v>37</v>
      </c>
      <c r="N49" s="573" t="s">
        <v>37</v>
      </c>
    </row>
    <row r="50" spans="1:14" s="172" customFormat="1" ht="12.95" customHeight="1">
      <c r="A50" s="180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75"/>
      <c r="N50" s="55"/>
    </row>
    <row r="51" spans="1:14" s="562" customFormat="1" ht="12.95" customHeight="1"/>
    <row r="52" spans="1:14" s="1602" customFormat="1" ht="18" customHeight="1">
      <c r="B52" s="1603">
        <f>SUM(B13:B21)-B11</f>
        <v>0</v>
      </c>
      <c r="C52" s="1603">
        <f t="shared" ref="C52:N52" si="0">SUM(C13:C21)-C11</f>
        <v>0</v>
      </c>
      <c r="D52" s="1603">
        <f t="shared" si="0"/>
        <v>0</v>
      </c>
      <c r="E52" s="1603">
        <f t="shared" si="0"/>
        <v>0</v>
      </c>
      <c r="F52" s="1603">
        <f t="shared" si="0"/>
        <v>0</v>
      </c>
      <c r="G52" s="1603">
        <f t="shared" si="0"/>
        <v>0</v>
      </c>
      <c r="H52" s="1603">
        <f t="shared" si="0"/>
        <v>0</v>
      </c>
      <c r="I52" s="1603">
        <f t="shared" si="0"/>
        <v>0</v>
      </c>
      <c r="J52" s="1603">
        <f t="shared" si="0"/>
        <v>0</v>
      </c>
      <c r="K52" s="1603">
        <f t="shared" si="0"/>
        <v>0</v>
      </c>
      <c r="L52" s="1603">
        <f t="shared" si="0"/>
        <v>0</v>
      </c>
      <c r="M52" s="1603">
        <f t="shared" si="0"/>
        <v>0</v>
      </c>
      <c r="N52" s="1603">
        <f t="shared" si="0"/>
        <v>0</v>
      </c>
    </row>
    <row r="53" spans="1:14" s="1602" customFormat="1" ht="18" customHeight="1">
      <c r="B53" s="1603">
        <f>B25-B27-B28-B29-B30-B33-B34-B35-B31-B32</f>
        <v>0</v>
      </c>
      <c r="C53" s="1603">
        <f t="shared" ref="C53:N53" si="1">C25-C27-C28-C29-C30-C33-C34-C35-C31-C32</f>
        <v>0</v>
      </c>
      <c r="D53" s="1603">
        <f t="shared" si="1"/>
        <v>0</v>
      </c>
      <c r="E53" s="1603">
        <f t="shared" si="1"/>
        <v>0</v>
      </c>
      <c r="F53" s="1603">
        <f t="shared" si="1"/>
        <v>0</v>
      </c>
      <c r="G53" s="1603">
        <f t="shared" si="1"/>
        <v>0</v>
      </c>
      <c r="H53" s="1603">
        <f t="shared" si="1"/>
        <v>0</v>
      </c>
      <c r="I53" s="1603">
        <f t="shared" si="1"/>
        <v>0</v>
      </c>
      <c r="J53" s="1603">
        <f t="shared" si="1"/>
        <v>0</v>
      </c>
      <c r="K53" s="1603">
        <f t="shared" si="1"/>
        <v>0</v>
      </c>
      <c r="L53" s="1603">
        <f t="shared" si="1"/>
        <v>0</v>
      </c>
      <c r="M53" s="1603">
        <f t="shared" si="1"/>
        <v>0</v>
      </c>
      <c r="N53" s="1603">
        <f t="shared" si="1"/>
        <v>0</v>
      </c>
    </row>
    <row r="54" spans="1:14" s="1602" customFormat="1" ht="18" customHeight="1">
      <c r="B54" s="1603">
        <f>SUM(B41:B49)-B39</f>
        <v>0</v>
      </c>
      <c r="C54" s="1603">
        <f t="shared" ref="C54:N54" si="2">SUM(C41:C49)-C39</f>
        <v>0</v>
      </c>
      <c r="D54" s="1603">
        <f t="shared" si="2"/>
        <v>0</v>
      </c>
      <c r="E54" s="1603">
        <f t="shared" si="2"/>
        <v>0</v>
      </c>
      <c r="F54" s="1603">
        <f t="shared" si="2"/>
        <v>0</v>
      </c>
      <c r="G54" s="1603">
        <f t="shared" si="2"/>
        <v>0</v>
      </c>
      <c r="H54" s="1603">
        <f t="shared" si="2"/>
        <v>0</v>
      </c>
      <c r="I54" s="1603">
        <f t="shared" si="2"/>
        <v>0</v>
      </c>
      <c r="J54" s="1603">
        <f t="shared" si="2"/>
        <v>0</v>
      </c>
      <c r="K54" s="1603">
        <f t="shared" si="2"/>
        <v>0</v>
      </c>
      <c r="L54" s="1603">
        <f t="shared" si="2"/>
        <v>0</v>
      </c>
      <c r="M54" s="1603">
        <f t="shared" si="2"/>
        <v>0</v>
      </c>
      <c r="N54" s="1603">
        <f t="shared" si="2"/>
        <v>0</v>
      </c>
    </row>
    <row r="55" spans="1:14" s="567" customFormat="1">
      <c r="B55" s="570"/>
      <c r="C55" s="570"/>
      <c r="D55" s="570"/>
      <c r="E55" s="570"/>
      <c r="F55" s="570"/>
      <c r="G55" s="570"/>
      <c r="H55" s="570"/>
      <c r="I55" s="570"/>
      <c r="J55" s="570"/>
      <c r="K55" s="570"/>
      <c r="L55" s="570"/>
      <c r="M55" s="570"/>
      <c r="N55" s="570"/>
    </row>
    <row r="56" spans="1:14" s="567" customFormat="1">
      <c r="B56" s="570"/>
      <c r="C56" s="570"/>
      <c r="D56" s="570"/>
      <c r="E56" s="570"/>
      <c r="F56" s="570"/>
      <c r="G56" s="570"/>
      <c r="H56" s="570"/>
      <c r="I56" s="570"/>
      <c r="J56" s="570"/>
      <c r="K56" s="570"/>
      <c r="L56" s="570"/>
      <c r="M56" s="570"/>
      <c r="N56" s="570"/>
    </row>
    <row r="57" spans="1:14" s="567" customFormat="1">
      <c r="B57" s="570"/>
      <c r="C57" s="570"/>
      <c r="D57" s="570"/>
      <c r="E57" s="570"/>
      <c r="F57" s="570"/>
      <c r="G57" s="570"/>
      <c r="H57" s="570"/>
      <c r="I57" s="570"/>
      <c r="J57" s="570"/>
      <c r="K57" s="570"/>
      <c r="L57" s="570"/>
      <c r="M57" s="570"/>
      <c r="N57" s="570"/>
    </row>
    <row r="58" spans="1:14" s="567" customFormat="1">
      <c r="B58" s="570"/>
      <c r="C58" s="570"/>
      <c r="D58" s="570"/>
      <c r="E58" s="570"/>
      <c r="F58" s="570"/>
      <c r="G58" s="570"/>
      <c r="H58" s="570"/>
      <c r="I58" s="570"/>
      <c r="J58" s="570"/>
      <c r="K58" s="570"/>
      <c r="L58" s="570"/>
      <c r="M58" s="570"/>
      <c r="N58" s="570"/>
    </row>
    <row r="59" spans="1:14" s="567" customFormat="1">
      <c r="B59" s="570"/>
      <c r="C59" s="570"/>
      <c r="D59" s="570"/>
      <c r="E59" s="570"/>
      <c r="F59" s="570"/>
      <c r="G59" s="570"/>
      <c r="H59" s="570"/>
      <c r="I59" s="570"/>
      <c r="J59" s="570"/>
      <c r="K59" s="570"/>
      <c r="L59" s="570"/>
      <c r="M59" s="570"/>
      <c r="N59" s="570"/>
    </row>
    <row r="60" spans="1:14" s="567" customFormat="1">
      <c r="B60" s="570"/>
      <c r="C60" s="570"/>
      <c r="D60" s="570"/>
      <c r="E60" s="570"/>
      <c r="F60" s="570"/>
      <c r="G60" s="570"/>
      <c r="H60" s="570"/>
      <c r="I60" s="570"/>
      <c r="J60" s="570"/>
      <c r="K60" s="570"/>
      <c r="L60" s="570"/>
      <c r="M60" s="570"/>
      <c r="N60" s="570"/>
    </row>
    <row r="61" spans="1:14" s="567" customFormat="1">
      <c r="B61" s="570"/>
      <c r="C61" s="570"/>
      <c r="D61" s="570"/>
      <c r="E61" s="570"/>
      <c r="F61" s="570"/>
      <c r="G61" s="570"/>
      <c r="H61" s="570"/>
      <c r="I61" s="570"/>
      <c r="J61" s="570"/>
      <c r="K61" s="570"/>
      <c r="L61" s="570"/>
      <c r="M61" s="570"/>
      <c r="N61" s="570"/>
    </row>
    <row r="62" spans="1:14" s="567" customFormat="1">
      <c r="B62" s="570"/>
      <c r="C62" s="571"/>
      <c r="D62" s="571"/>
      <c r="E62" s="571"/>
      <c r="F62" s="571"/>
      <c r="G62" s="571"/>
      <c r="H62" s="571"/>
      <c r="I62" s="571"/>
      <c r="J62" s="571"/>
      <c r="K62" s="571"/>
      <c r="L62" s="571"/>
      <c r="M62" s="571"/>
      <c r="N62" s="571"/>
    </row>
    <row r="63" spans="1:14" s="567" customFormat="1">
      <c r="B63" s="570"/>
      <c r="C63" s="571"/>
      <c r="D63" s="571"/>
      <c r="E63" s="571"/>
      <c r="F63" s="571"/>
      <c r="G63" s="571"/>
      <c r="H63" s="571"/>
      <c r="I63" s="571"/>
      <c r="J63" s="571"/>
      <c r="K63" s="571"/>
      <c r="L63" s="571"/>
      <c r="M63" s="571"/>
      <c r="N63" s="571"/>
    </row>
    <row r="64" spans="1:14" s="567" customFormat="1">
      <c r="B64" s="570"/>
      <c r="C64" s="571"/>
      <c r="D64" s="571"/>
      <c r="E64" s="571"/>
      <c r="F64" s="571"/>
      <c r="G64" s="571"/>
      <c r="H64" s="571"/>
      <c r="I64" s="571"/>
      <c r="J64" s="571"/>
      <c r="K64" s="571"/>
      <c r="L64" s="571"/>
      <c r="M64" s="571"/>
      <c r="N64" s="571"/>
    </row>
    <row r="65" spans="2:14">
      <c r="B65" s="25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</row>
    <row r="66" spans="2:14">
      <c r="B66" s="25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</row>
    <row r="67" spans="2:14">
      <c r="B67" s="25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</row>
    <row r="68" spans="2:14">
      <c r="B68" s="25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2:14">
      <c r="B69" s="25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</sheetData>
  <mergeCells count="6">
    <mergeCell ref="A1:B1"/>
    <mergeCell ref="A37:N37"/>
    <mergeCell ref="A2:N2"/>
    <mergeCell ref="C5:N5"/>
    <mergeCell ref="A9:N9"/>
    <mergeCell ref="A23:N23"/>
  </mergeCells>
  <hyperlinks>
    <hyperlink ref="A1" location="Содержание!A1" display="Вернуться в СОДЕРЖАНИЕ" xr:uid="{AE954808-CB77-4A1C-B23A-66C3D2CF94FE}"/>
  </hyperlinks>
  <pageMargins left="0.78740157480314965" right="0.78740157480314965" top="0.78740157480314965" bottom="0.78740157480314965" header="0.51181102362204722" footer="0.51181102362204722"/>
  <pageSetup paperSize="9" firstPageNumber="200" orientation="portrait" useFirstPageNumber="1" r:id="rId1"/>
  <headerFooter alignWithMargins="0">
    <oddFooter>&amp;C&amp;"Times New Roman Cyr,обычный"&amp;9&amp;P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N66"/>
  <sheetViews>
    <sheetView topLeftCell="A31" zoomScale="110" zoomScaleNormal="110" workbookViewId="0">
      <selection activeCell="R65" sqref="R65"/>
    </sheetView>
  </sheetViews>
  <sheetFormatPr defaultColWidth="9.140625" defaultRowHeight="12.75"/>
  <cols>
    <col min="1" max="1" width="20" style="10" customWidth="1"/>
    <col min="2" max="2" width="9.28515625" style="10" customWidth="1"/>
    <col min="3" max="3" width="5.42578125" style="86" customWidth="1"/>
    <col min="4" max="12" width="4.85546875" style="86" customWidth="1"/>
    <col min="13" max="13" width="6.28515625" style="86" customWidth="1"/>
    <col min="14" max="14" width="8.42578125" style="10" customWidth="1"/>
    <col min="15" max="17" width="9.140625" style="10" customWidth="1"/>
    <col min="18" max="16384" width="9.140625" style="10"/>
  </cols>
  <sheetData>
    <row r="1" spans="1:14">
      <c r="A1" s="1637" t="s">
        <v>1308</v>
      </c>
      <c r="B1" s="1637"/>
    </row>
    <row r="2" spans="1:14" ht="18" customHeight="1">
      <c r="A2" s="33" t="s">
        <v>1370</v>
      </c>
      <c r="B2" s="33"/>
      <c r="C2" s="1607"/>
      <c r="D2" s="1607"/>
      <c r="E2" s="1607"/>
      <c r="F2" s="1607"/>
      <c r="G2" s="1607"/>
      <c r="H2" s="1607"/>
      <c r="I2" s="1607"/>
      <c r="J2" s="1607"/>
      <c r="K2" s="1607"/>
      <c r="L2" s="1608"/>
      <c r="M2" s="1608"/>
      <c r="N2" s="47"/>
    </row>
    <row r="3" spans="1:14" ht="18" customHeight="1">
      <c r="A3" s="9" t="s">
        <v>908</v>
      </c>
      <c r="B3" s="306"/>
      <c r="C3" s="307"/>
      <c r="D3" s="307"/>
      <c r="E3" s="307"/>
      <c r="F3" s="307"/>
      <c r="G3" s="307"/>
      <c r="H3" s="307"/>
      <c r="I3" s="307"/>
      <c r="J3" s="307"/>
      <c r="K3" s="307"/>
      <c r="N3" s="308"/>
    </row>
    <row r="4" spans="1:14" ht="18" customHeight="1">
      <c r="A4" s="159"/>
      <c r="B4" s="1794" t="s">
        <v>909</v>
      </c>
      <c r="C4" s="1705" t="s">
        <v>910</v>
      </c>
      <c r="D4" s="1705"/>
      <c r="E4" s="1705"/>
      <c r="F4" s="1705"/>
      <c r="G4" s="1705"/>
      <c r="H4" s="1705"/>
      <c r="I4" s="1705"/>
      <c r="J4" s="1705"/>
      <c r="K4" s="1705"/>
      <c r="L4" s="1705"/>
      <c r="M4" s="1705"/>
      <c r="N4" s="1705"/>
    </row>
    <row r="5" spans="1:14" ht="26.25" customHeight="1">
      <c r="A5" s="159"/>
      <c r="B5" s="1795"/>
      <c r="C5" s="309" t="s">
        <v>911</v>
      </c>
      <c r="D5" s="1753" t="s">
        <v>893</v>
      </c>
      <c r="E5" s="1753" t="s">
        <v>163</v>
      </c>
      <c r="F5" s="1753" t="s">
        <v>720</v>
      </c>
      <c r="G5" s="1753" t="s">
        <v>727</v>
      </c>
      <c r="H5" s="1753" t="s">
        <v>732</v>
      </c>
      <c r="I5" s="1753" t="s">
        <v>738</v>
      </c>
      <c r="J5" s="1753" t="s">
        <v>744</v>
      </c>
      <c r="K5" s="1753" t="s">
        <v>207</v>
      </c>
      <c r="L5" s="1753" t="s">
        <v>753</v>
      </c>
      <c r="M5" s="309" t="s">
        <v>912</v>
      </c>
      <c r="N5" s="1753" t="s">
        <v>913</v>
      </c>
    </row>
    <row r="6" spans="1:14" ht="28.5" customHeight="1">
      <c r="A6" s="179"/>
      <c r="B6" s="1796"/>
      <c r="C6" s="310">
        <v>18</v>
      </c>
      <c r="D6" s="1724"/>
      <c r="E6" s="1724"/>
      <c r="F6" s="1724"/>
      <c r="G6" s="1724"/>
      <c r="H6" s="1724"/>
      <c r="I6" s="1724"/>
      <c r="J6" s="1724"/>
      <c r="K6" s="1724"/>
      <c r="L6" s="1724"/>
      <c r="M6" s="310" t="s">
        <v>914</v>
      </c>
      <c r="N6" s="1724"/>
    </row>
    <row r="7" spans="1:14" ht="9" customHeight="1">
      <c r="A7" s="159"/>
      <c r="B7" s="226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308"/>
    </row>
    <row r="8" spans="1:14" ht="14.1" customHeight="1">
      <c r="A8" s="1707" t="s">
        <v>234</v>
      </c>
      <c r="B8" s="1707"/>
      <c r="C8" s="1707"/>
      <c r="D8" s="1707"/>
      <c r="E8" s="1707"/>
      <c r="F8" s="1707"/>
      <c r="G8" s="1707"/>
      <c r="H8" s="1707"/>
      <c r="I8" s="1707"/>
      <c r="J8" s="1707"/>
      <c r="K8" s="1707"/>
      <c r="L8" s="1707"/>
      <c r="M8" s="1707"/>
      <c r="N8" s="1707"/>
    </row>
    <row r="9" spans="1:14" ht="9.75" customHeight="1">
      <c r="A9" s="311"/>
      <c r="B9" s="226"/>
      <c r="C9" s="158"/>
      <c r="D9" s="17"/>
      <c r="E9" s="158"/>
      <c r="F9" s="158"/>
      <c r="G9" s="158"/>
      <c r="H9" s="158"/>
      <c r="I9" s="158"/>
      <c r="J9" s="158"/>
      <c r="K9" s="158"/>
      <c r="L9" s="158"/>
      <c r="M9" s="158"/>
      <c r="N9" s="308"/>
    </row>
    <row r="10" spans="1:14" s="11" customFormat="1" ht="14.1" customHeight="1">
      <c r="A10" s="94" t="s">
        <v>0</v>
      </c>
      <c r="B10" s="63">
        <v>14210</v>
      </c>
      <c r="C10" s="57" t="s">
        <v>37</v>
      </c>
      <c r="D10" s="63">
        <v>4</v>
      </c>
      <c r="E10" s="63">
        <v>397</v>
      </c>
      <c r="F10" s="63">
        <v>1863</v>
      </c>
      <c r="G10" s="63">
        <v>3009</v>
      </c>
      <c r="H10" s="63">
        <v>3057</v>
      </c>
      <c r="I10" s="63">
        <v>2098</v>
      </c>
      <c r="J10" s="63">
        <v>1443</v>
      </c>
      <c r="K10" s="63">
        <v>972</v>
      </c>
      <c r="L10" s="63">
        <v>645</v>
      </c>
      <c r="M10" s="63">
        <v>722</v>
      </c>
      <c r="N10" s="57" t="s">
        <v>37</v>
      </c>
    </row>
    <row r="11" spans="1:14" s="11" customFormat="1" ht="10.5" customHeight="1">
      <c r="A11" s="94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57"/>
    </row>
    <row r="12" spans="1:14" s="11" customFormat="1" ht="14.1" customHeight="1">
      <c r="A12" s="149" t="s">
        <v>1</v>
      </c>
      <c r="B12" s="59">
        <v>896</v>
      </c>
      <c r="C12" s="57" t="s">
        <v>37</v>
      </c>
      <c r="D12" s="57" t="s">
        <v>37</v>
      </c>
      <c r="E12" s="59">
        <v>24</v>
      </c>
      <c r="F12" s="59">
        <v>157</v>
      </c>
      <c r="G12" s="59">
        <v>240</v>
      </c>
      <c r="H12" s="59">
        <v>182</v>
      </c>
      <c r="I12" s="59">
        <v>109</v>
      </c>
      <c r="J12" s="59">
        <v>73</v>
      </c>
      <c r="K12" s="59">
        <v>49</v>
      </c>
      <c r="L12" s="59">
        <v>36</v>
      </c>
      <c r="M12" s="59">
        <v>26</v>
      </c>
      <c r="N12" s="57" t="s">
        <v>37</v>
      </c>
    </row>
    <row r="13" spans="1:14" s="11" customFormat="1" ht="14.1" customHeight="1">
      <c r="A13" s="6" t="s">
        <v>12</v>
      </c>
      <c r="B13" s="59">
        <v>2479</v>
      </c>
      <c r="C13" s="57" t="s">
        <v>37</v>
      </c>
      <c r="D13" s="59">
        <v>1</v>
      </c>
      <c r="E13" s="59">
        <v>43</v>
      </c>
      <c r="F13" s="59">
        <v>313</v>
      </c>
      <c r="G13" s="59">
        <v>566</v>
      </c>
      <c r="H13" s="59">
        <v>555</v>
      </c>
      <c r="I13" s="59">
        <v>367</v>
      </c>
      <c r="J13" s="59">
        <v>274</v>
      </c>
      <c r="K13" s="59">
        <v>155</v>
      </c>
      <c r="L13" s="59">
        <v>104</v>
      </c>
      <c r="M13" s="59">
        <v>101</v>
      </c>
      <c r="N13" s="57" t="s">
        <v>37</v>
      </c>
    </row>
    <row r="14" spans="1:14" s="11" customFormat="1" ht="14.1" customHeight="1">
      <c r="A14" s="6" t="s">
        <v>21</v>
      </c>
      <c r="B14" s="59">
        <v>1534</v>
      </c>
      <c r="C14" s="57" t="s">
        <v>37</v>
      </c>
      <c r="D14" s="59">
        <v>1</v>
      </c>
      <c r="E14" s="59">
        <v>39</v>
      </c>
      <c r="F14" s="59">
        <v>166</v>
      </c>
      <c r="G14" s="59">
        <v>321</v>
      </c>
      <c r="H14" s="59">
        <v>313</v>
      </c>
      <c r="I14" s="59">
        <v>259</v>
      </c>
      <c r="J14" s="59">
        <v>165</v>
      </c>
      <c r="K14" s="59">
        <v>108</v>
      </c>
      <c r="L14" s="59">
        <v>75</v>
      </c>
      <c r="M14" s="59">
        <v>87</v>
      </c>
      <c r="N14" s="57" t="s">
        <v>37</v>
      </c>
    </row>
    <row r="15" spans="1:14" s="11" customFormat="1" ht="14.1" customHeight="1">
      <c r="A15" s="149" t="s">
        <v>2</v>
      </c>
      <c r="B15" s="59">
        <v>834</v>
      </c>
      <c r="C15" s="57" t="s">
        <v>37</v>
      </c>
      <c r="D15" s="57" t="s">
        <v>37</v>
      </c>
      <c r="E15" s="59">
        <v>25</v>
      </c>
      <c r="F15" s="59">
        <v>85</v>
      </c>
      <c r="G15" s="59">
        <v>151</v>
      </c>
      <c r="H15" s="59">
        <v>191</v>
      </c>
      <c r="I15" s="59">
        <v>108</v>
      </c>
      <c r="J15" s="59">
        <v>107</v>
      </c>
      <c r="K15" s="59">
        <v>77</v>
      </c>
      <c r="L15" s="59">
        <v>40</v>
      </c>
      <c r="M15" s="59">
        <v>50</v>
      </c>
      <c r="N15" s="57" t="s">
        <v>37</v>
      </c>
    </row>
    <row r="16" spans="1:14" s="11" customFormat="1" ht="14.1" customHeight="1">
      <c r="A16" s="149" t="s">
        <v>3</v>
      </c>
      <c r="B16" s="59">
        <v>2273</v>
      </c>
      <c r="C16" s="57" t="s">
        <v>37</v>
      </c>
      <c r="D16" s="57" t="s">
        <v>37</v>
      </c>
      <c r="E16" s="59">
        <v>51</v>
      </c>
      <c r="F16" s="59">
        <v>377</v>
      </c>
      <c r="G16" s="59">
        <v>514</v>
      </c>
      <c r="H16" s="59">
        <v>513</v>
      </c>
      <c r="I16" s="59">
        <v>308</v>
      </c>
      <c r="J16" s="59">
        <v>196</v>
      </c>
      <c r="K16" s="59">
        <v>139</v>
      </c>
      <c r="L16" s="59">
        <v>86</v>
      </c>
      <c r="M16" s="59">
        <v>89</v>
      </c>
      <c r="N16" s="57" t="s">
        <v>37</v>
      </c>
    </row>
    <row r="17" spans="1:14" s="11" customFormat="1" ht="14.1" customHeight="1">
      <c r="A17" s="149" t="s">
        <v>4</v>
      </c>
      <c r="B17" s="59">
        <v>633</v>
      </c>
      <c r="C17" s="57" t="s">
        <v>37</v>
      </c>
      <c r="D17" s="57" t="s">
        <v>37</v>
      </c>
      <c r="E17" s="59">
        <v>20</v>
      </c>
      <c r="F17" s="59">
        <v>83</v>
      </c>
      <c r="G17" s="59">
        <v>131</v>
      </c>
      <c r="H17" s="59">
        <v>141</v>
      </c>
      <c r="I17" s="59">
        <v>103</v>
      </c>
      <c r="J17" s="59">
        <v>80</v>
      </c>
      <c r="K17" s="59">
        <v>39</v>
      </c>
      <c r="L17" s="59">
        <v>18</v>
      </c>
      <c r="M17" s="59">
        <v>18</v>
      </c>
      <c r="N17" s="57" t="s">
        <v>37</v>
      </c>
    </row>
    <row r="18" spans="1:14" s="11" customFormat="1" ht="14.1" customHeight="1">
      <c r="A18" s="149" t="s">
        <v>5</v>
      </c>
      <c r="B18" s="59">
        <v>2175</v>
      </c>
      <c r="C18" s="57" t="s">
        <v>37</v>
      </c>
      <c r="D18" s="57" t="s">
        <v>37</v>
      </c>
      <c r="E18" s="59">
        <v>70</v>
      </c>
      <c r="F18" s="59">
        <v>250</v>
      </c>
      <c r="G18" s="59">
        <v>424</v>
      </c>
      <c r="H18" s="59">
        <v>488</v>
      </c>
      <c r="I18" s="59">
        <v>345</v>
      </c>
      <c r="J18" s="59">
        <v>223</v>
      </c>
      <c r="K18" s="59">
        <v>141</v>
      </c>
      <c r="L18" s="59">
        <v>105</v>
      </c>
      <c r="M18" s="59">
        <v>129</v>
      </c>
      <c r="N18" s="57" t="s">
        <v>37</v>
      </c>
    </row>
    <row r="19" spans="1:14" s="11" customFormat="1" ht="14.1" customHeight="1">
      <c r="A19" s="149" t="s">
        <v>156</v>
      </c>
      <c r="B19" s="59">
        <v>2557</v>
      </c>
      <c r="C19" s="57" t="s">
        <v>37</v>
      </c>
      <c r="D19" s="59">
        <v>2</v>
      </c>
      <c r="E19" s="59">
        <v>94</v>
      </c>
      <c r="F19" s="59">
        <v>295</v>
      </c>
      <c r="G19" s="59">
        <v>484</v>
      </c>
      <c r="H19" s="59">
        <v>512</v>
      </c>
      <c r="I19" s="59">
        <v>370</v>
      </c>
      <c r="J19" s="59">
        <v>253</v>
      </c>
      <c r="K19" s="59">
        <v>218</v>
      </c>
      <c r="L19" s="59">
        <v>145</v>
      </c>
      <c r="M19" s="59">
        <v>184</v>
      </c>
      <c r="N19" s="57" t="s">
        <v>37</v>
      </c>
    </row>
    <row r="20" spans="1:14" s="11" customFormat="1" ht="14.1" customHeight="1">
      <c r="A20" s="6" t="s">
        <v>262</v>
      </c>
      <c r="B20" s="59">
        <v>829</v>
      </c>
      <c r="C20" s="57" t="s">
        <v>37</v>
      </c>
      <c r="D20" s="57" t="s">
        <v>37</v>
      </c>
      <c r="E20" s="59">
        <v>31</v>
      </c>
      <c r="F20" s="59">
        <v>137</v>
      </c>
      <c r="G20" s="59">
        <v>178</v>
      </c>
      <c r="H20" s="59">
        <v>162</v>
      </c>
      <c r="I20" s="59">
        <v>129</v>
      </c>
      <c r="J20" s="59">
        <v>72</v>
      </c>
      <c r="K20" s="59">
        <v>46</v>
      </c>
      <c r="L20" s="59">
        <v>36</v>
      </c>
      <c r="M20" s="59">
        <v>38</v>
      </c>
      <c r="N20" s="57" t="s">
        <v>37</v>
      </c>
    </row>
    <row r="21" spans="1:14" ht="9.75" customHeight="1">
      <c r="A21" s="5"/>
      <c r="B21" s="52">
        <f>B10-B12-B13-B14-B15-B16-B17-B18-B19-B20</f>
        <v>0</v>
      </c>
      <c r="C21" s="52" t="e">
        <f t="shared" ref="C21" si="0">C10-C12-C13-C14-C15-C16-C17-C18-C19-C20</f>
        <v>#VALUE!</v>
      </c>
      <c r="D21" s="52" t="e">
        <f t="shared" ref="D21" si="1">D10-D12-D13-D14-D15-D16-D17-D18-D19-D20</f>
        <v>#VALUE!</v>
      </c>
      <c r="E21" s="52">
        <f t="shared" ref="E21" si="2">E10-E12-E13-E14-E15-E16-E17-E18-E19-E20</f>
        <v>0</v>
      </c>
      <c r="F21" s="52">
        <f t="shared" ref="F21" si="3">F10-F12-F13-F14-F15-F16-F17-F18-F19-F20</f>
        <v>0</v>
      </c>
      <c r="G21" s="52">
        <f t="shared" ref="G21" si="4">G10-G12-G13-G14-G15-G16-G17-G18-G19-G20</f>
        <v>0</v>
      </c>
      <c r="H21" s="52">
        <f t="shared" ref="H21" si="5">H10-H12-H13-H14-H15-H16-H17-H18-H19-H20</f>
        <v>0</v>
      </c>
      <c r="I21" s="52">
        <f t="shared" ref="I21" si="6">I10-I12-I13-I14-I15-I16-I17-I18-I19-I20</f>
        <v>0</v>
      </c>
      <c r="J21" s="52">
        <f t="shared" ref="J21" si="7">J10-J12-J13-J14-J15-J16-J17-J18-J19-J20</f>
        <v>0</v>
      </c>
      <c r="K21" s="52">
        <f t="shared" ref="K21" si="8">K10-K12-K13-K14-K15-K16-K17-K18-K19-K20</f>
        <v>0</v>
      </c>
      <c r="L21" s="52">
        <f t="shared" ref="L21" si="9">L10-L12-L13-L14-L15-L16-L17-L18-L19-L20</f>
        <v>0</v>
      </c>
      <c r="M21" s="52">
        <f t="shared" ref="M21" si="10">M10-M12-M13-M14-M15-M16-M17-M18-M19-M20</f>
        <v>0</v>
      </c>
      <c r="N21" s="18"/>
    </row>
    <row r="22" spans="1:14" ht="14.1" customHeight="1">
      <c r="A22" s="1729" t="s">
        <v>235</v>
      </c>
      <c r="B22" s="1729"/>
      <c r="C22" s="1729"/>
      <c r="D22" s="1729"/>
      <c r="E22" s="1729"/>
      <c r="F22" s="1729"/>
      <c r="G22" s="1729"/>
      <c r="H22" s="1729"/>
      <c r="I22" s="1729"/>
      <c r="J22" s="1729"/>
      <c r="K22" s="1729"/>
      <c r="L22" s="1729"/>
      <c r="M22" s="1729"/>
      <c r="N22" s="1729"/>
    </row>
    <row r="23" spans="1:14" ht="9" customHeight="1">
      <c r="A23" s="5"/>
      <c r="B23" s="19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19"/>
    </row>
    <row r="24" spans="1:14" ht="14.1" customHeight="1">
      <c r="A24" s="94" t="s">
        <v>0</v>
      </c>
      <c r="B24" s="63">
        <v>14210</v>
      </c>
      <c r="C24" s="63">
        <v>1</v>
      </c>
      <c r="D24" s="63">
        <v>105</v>
      </c>
      <c r="E24" s="63">
        <v>1685</v>
      </c>
      <c r="F24" s="63">
        <v>2670</v>
      </c>
      <c r="G24" s="63">
        <v>3043</v>
      </c>
      <c r="H24" s="63">
        <v>2485</v>
      </c>
      <c r="I24" s="63">
        <v>1657</v>
      </c>
      <c r="J24" s="63">
        <v>1037</v>
      </c>
      <c r="K24" s="63">
        <v>707</v>
      </c>
      <c r="L24" s="63">
        <v>433</v>
      </c>
      <c r="M24" s="63">
        <v>387</v>
      </c>
      <c r="N24" s="57" t="s">
        <v>37</v>
      </c>
    </row>
    <row r="25" spans="1:14" ht="7.5" customHeight="1">
      <c r="A25" s="94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57"/>
    </row>
    <row r="26" spans="1:14" ht="14.1" customHeight="1">
      <c r="A26" s="149" t="s">
        <v>1</v>
      </c>
      <c r="B26" s="59">
        <v>896</v>
      </c>
      <c r="C26" s="57" t="s">
        <v>37</v>
      </c>
      <c r="D26" s="59">
        <v>16</v>
      </c>
      <c r="E26" s="59">
        <v>145</v>
      </c>
      <c r="F26" s="59">
        <v>211</v>
      </c>
      <c r="G26" s="59">
        <v>178</v>
      </c>
      <c r="H26" s="59">
        <v>141</v>
      </c>
      <c r="I26" s="59">
        <v>86</v>
      </c>
      <c r="J26" s="59">
        <v>52</v>
      </c>
      <c r="K26" s="59">
        <v>29</v>
      </c>
      <c r="L26" s="59">
        <v>22</v>
      </c>
      <c r="M26" s="59">
        <v>16</v>
      </c>
      <c r="N26" s="57" t="s">
        <v>37</v>
      </c>
    </row>
    <row r="27" spans="1:14" ht="14.1" customHeight="1">
      <c r="A27" s="6" t="s">
        <v>12</v>
      </c>
      <c r="B27" s="59">
        <v>2479</v>
      </c>
      <c r="C27" s="57" t="s">
        <v>37</v>
      </c>
      <c r="D27" s="59">
        <v>12</v>
      </c>
      <c r="E27" s="59">
        <v>295</v>
      </c>
      <c r="F27" s="59">
        <v>497</v>
      </c>
      <c r="G27" s="59">
        <v>578</v>
      </c>
      <c r="H27" s="59">
        <v>409</v>
      </c>
      <c r="I27" s="59">
        <v>287</v>
      </c>
      <c r="J27" s="59">
        <v>179</v>
      </c>
      <c r="K27" s="59">
        <v>112</v>
      </c>
      <c r="L27" s="59">
        <v>54</v>
      </c>
      <c r="M27" s="59">
        <v>56</v>
      </c>
      <c r="N27" s="57" t="s">
        <v>37</v>
      </c>
    </row>
    <row r="28" spans="1:14" ht="14.1" customHeight="1">
      <c r="A28" s="6" t="s">
        <v>21</v>
      </c>
      <c r="B28" s="59">
        <v>1534</v>
      </c>
      <c r="C28" s="59">
        <v>1</v>
      </c>
      <c r="D28" s="59">
        <v>6</v>
      </c>
      <c r="E28" s="59">
        <v>155</v>
      </c>
      <c r="F28" s="59">
        <v>265</v>
      </c>
      <c r="G28" s="59">
        <v>324</v>
      </c>
      <c r="H28" s="59">
        <v>304</v>
      </c>
      <c r="I28" s="59">
        <v>201</v>
      </c>
      <c r="J28" s="59">
        <v>102</v>
      </c>
      <c r="K28" s="59">
        <v>86</v>
      </c>
      <c r="L28" s="59">
        <v>46</v>
      </c>
      <c r="M28" s="59">
        <v>44</v>
      </c>
      <c r="N28" s="57" t="s">
        <v>37</v>
      </c>
    </row>
    <row r="29" spans="1:14" ht="14.1" customHeight="1">
      <c r="A29" s="149" t="s">
        <v>2</v>
      </c>
      <c r="B29" s="59">
        <v>834</v>
      </c>
      <c r="C29" s="57" t="s">
        <v>37</v>
      </c>
      <c r="D29" s="59">
        <v>4</v>
      </c>
      <c r="E29" s="59">
        <v>78</v>
      </c>
      <c r="F29" s="59">
        <v>137</v>
      </c>
      <c r="G29" s="59">
        <v>184</v>
      </c>
      <c r="H29" s="59">
        <v>144</v>
      </c>
      <c r="I29" s="59">
        <v>107</v>
      </c>
      <c r="J29" s="59">
        <v>81</v>
      </c>
      <c r="K29" s="59">
        <v>42</v>
      </c>
      <c r="L29" s="59">
        <v>30</v>
      </c>
      <c r="M29" s="59">
        <v>27</v>
      </c>
      <c r="N29" s="57" t="s">
        <v>37</v>
      </c>
    </row>
    <row r="30" spans="1:14" ht="14.1" customHeight="1">
      <c r="A30" s="149" t="s">
        <v>3</v>
      </c>
      <c r="B30" s="59">
        <v>2273</v>
      </c>
      <c r="C30" s="57" t="s">
        <v>37</v>
      </c>
      <c r="D30" s="59">
        <v>22</v>
      </c>
      <c r="E30" s="59">
        <v>337</v>
      </c>
      <c r="F30" s="59">
        <v>495</v>
      </c>
      <c r="G30" s="59">
        <v>514</v>
      </c>
      <c r="H30" s="59">
        <v>363</v>
      </c>
      <c r="I30" s="59">
        <v>207</v>
      </c>
      <c r="J30" s="59">
        <v>130</v>
      </c>
      <c r="K30" s="59">
        <v>97</v>
      </c>
      <c r="L30" s="59">
        <v>72</v>
      </c>
      <c r="M30" s="59">
        <v>36</v>
      </c>
      <c r="N30" s="57" t="s">
        <v>37</v>
      </c>
    </row>
    <row r="31" spans="1:14" ht="14.1" customHeight="1">
      <c r="A31" s="149" t="s">
        <v>4</v>
      </c>
      <c r="B31" s="59">
        <v>633</v>
      </c>
      <c r="C31" s="57" t="s">
        <v>37</v>
      </c>
      <c r="D31" s="59">
        <v>2</v>
      </c>
      <c r="E31" s="59">
        <v>76</v>
      </c>
      <c r="F31" s="59">
        <v>118</v>
      </c>
      <c r="G31" s="59">
        <v>136</v>
      </c>
      <c r="H31" s="59">
        <v>131</v>
      </c>
      <c r="I31" s="59">
        <v>71</v>
      </c>
      <c r="J31" s="59">
        <v>58</v>
      </c>
      <c r="K31" s="59">
        <v>21</v>
      </c>
      <c r="L31" s="59">
        <v>11</v>
      </c>
      <c r="M31" s="59">
        <v>9</v>
      </c>
      <c r="N31" s="57" t="s">
        <v>37</v>
      </c>
    </row>
    <row r="32" spans="1:14" ht="14.1" customHeight="1">
      <c r="A32" s="149" t="s">
        <v>5</v>
      </c>
      <c r="B32" s="59">
        <v>2175</v>
      </c>
      <c r="C32" s="57" t="s">
        <v>37</v>
      </c>
      <c r="D32" s="59">
        <v>18</v>
      </c>
      <c r="E32" s="59">
        <v>232</v>
      </c>
      <c r="F32" s="59">
        <v>352</v>
      </c>
      <c r="G32" s="59">
        <v>439</v>
      </c>
      <c r="H32" s="59">
        <v>409</v>
      </c>
      <c r="I32" s="59">
        <v>292</v>
      </c>
      <c r="J32" s="59">
        <v>174</v>
      </c>
      <c r="K32" s="59">
        <v>111</v>
      </c>
      <c r="L32" s="59">
        <v>73</v>
      </c>
      <c r="M32" s="59">
        <v>75</v>
      </c>
      <c r="N32" s="57" t="s">
        <v>37</v>
      </c>
    </row>
    <row r="33" spans="1:14" ht="14.1" customHeight="1">
      <c r="A33" s="149" t="s">
        <v>156</v>
      </c>
      <c r="B33" s="59">
        <v>2557</v>
      </c>
      <c r="C33" s="57" t="s">
        <v>37</v>
      </c>
      <c r="D33" s="59">
        <v>10</v>
      </c>
      <c r="E33" s="59">
        <v>242</v>
      </c>
      <c r="F33" s="59">
        <v>426</v>
      </c>
      <c r="G33" s="59">
        <v>508</v>
      </c>
      <c r="H33" s="59">
        <v>447</v>
      </c>
      <c r="I33" s="59">
        <v>326</v>
      </c>
      <c r="J33" s="59">
        <v>212</v>
      </c>
      <c r="K33" s="59">
        <v>179</v>
      </c>
      <c r="L33" s="59">
        <v>98</v>
      </c>
      <c r="M33" s="59">
        <v>109</v>
      </c>
      <c r="N33" s="57" t="s">
        <v>37</v>
      </c>
    </row>
    <row r="34" spans="1:14" ht="14.1" customHeight="1">
      <c r="A34" s="6" t="s">
        <v>262</v>
      </c>
      <c r="B34" s="59">
        <v>829</v>
      </c>
      <c r="C34" s="57" t="s">
        <v>37</v>
      </c>
      <c r="D34" s="59">
        <v>15</v>
      </c>
      <c r="E34" s="59">
        <v>125</v>
      </c>
      <c r="F34" s="59">
        <v>169</v>
      </c>
      <c r="G34" s="59">
        <v>182</v>
      </c>
      <c r="H34" s="59">
        <v>137</v>
      </c>
      <c r="I34" s="59">
        <v>80</v>
      </c>
      <c r="J34" s="59">
        <v>49</v>
      </c>
      <c r="K34" s="59">
        <v>30</v>
      </c>
      <c r="L34" s="59">
        <v>27</v>
      </c>
      <c r="M34" s="59">
        <v>15</v>
      </c>
      <c r="N34" s="57" t="s">
        <v>37</v>
      </c>
    </row>
    <row r="35" spans="1:14" ht="14.1" customHeight="1">
      <c r="A35" s="312"/>
      <c r="B35" s="576">
        <f>B24-B26-B27-B28-B29-B30-B31-B32-B33-B34</f>
        <v>0</v>
      </c>
      <c r="C35" s="576" t="e">
        <f t="shared" ref="C35:K35" si="11">C24-C26-C27-C28-C29-C30-C31-C32-C33-C34</f>
        <v>#VALUE!</v>
      </c>
      <c r="D35" s="576">
        <f t="shared" si="11"/>
        <v>0</v>
      </c>
      <c r="E35" s="576">
        <f t="shared" si="11"/>
        <v>0</v>
      </c>
      <c r="F35" s="576">
        <f t="shared" si="11"/>
        <v>0</v>
      </c>
      <c r="G35" s="576">
        <f t="shared" si="11"/>
        <v>0</v>
      </c>
      <c r="H35" s="576">
        <f t="shared" si="11"/>
        <v>0</v>
      </c>
      <c r="I35" s="576">
        <f t="shared" si="11"/>
        <v>0</v>
      </c>
      <c r="J35" s="576">
        <f t="shared" si="11"/>
        <v>0</v>
      </c>
      <c r="K35" s="576">
        <f t="shared" si="11"/>
        <v>0</v>
      </c>
      <c r="L35" s="576">
        <f>L24-L26-L27-L28-L29-L30-L31-L32-L33-L34</f>
        <v>0</v>
      </c>
      <c r="M35" s="576">
        <f>M24-M26-M27-M28-M29-M30-M31-M32-M33-M34</f>
        <v>0</v>
      </c>
      <c r="N35" s="313"/>
    </row>
    <row r="36" spans="1:14" ht="7.5" customHeight="1">
      <c r="A36" s="314"/>
      <c r="B36" s="151"/>
      <c r="C36" s="151"/>
      <c r="D36" s="492"/>
      <c r="E36" s="492"/>
      <c r="F36" s="492"/>
      <c r="G36" s="492"/>
      <c r="H36" s="492"/>
      <c r="I36" s="492"/>
      <c r="J36" s="492"/>
      <c r="K36" s="492"/>
      <c r="L36" s="492"/>
      <c r="M36" s="492"/>
      <c r="N36" s="493"/>
    </row>
    <row r="37" spans="1:14" customFormat="1" ht="18" customHeight="1">
      <c r="A37" s="1604" t="s">
        <v>1371</v>
      </c>
      <c r="B37" s="1605"/>
      <c r="C37" s="1605"/>
      <c r="D37" s="1605"/>
      <c r="E37" s="1605"/>
      <c r="F37" s="1605"/>
      <c r="G37" s="1605"/>
      <c r="H37" s="1606"/>
      <c r="I37" s="1018"/>
      <c r="J37" s="1018"/>
      <c r="K37" s="1018"/>
    </row>
    <row r="38" spans="1:14" customFormat="1" ht="16.5" customHeight="1">
      <c r="A38" s="9" t="s">
        <v>900</v>
      </c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38"/>
      <c r="M38" s="38"/>
      <c r="N38" s="38"/>
    </row>
    <row r="39" spans="1:14" ht="17.100000000000001" customHeight="1">
      <c r="A39" s="6"/>
      <c r="B39" s="176" t="s">
        <v>901</v>
      </c>
      <c r="C39" s="334" t="s">
        <v>902</v>
      </c>
      <c r="D39" s="334"/>
      <c r="E39" s="334"/>
      <c r="F39" s="334"/>
      <c r="G39" s="334"/>
      <c r="H39" s="334"/>
      <c r="I39" s="334"/>
      <c r="J39" s="334"/>
      <c r="K39" s="334"/>
      <c r="L39" s="494"/>
      <c r="M39" s="494"/>
      <c r="N39" s="315"/>
    </row>
    <row r="40" spans="1:14" ht="17.100000000000001" customHeight="1">
      <c r="A40" s="6"/>
      <c r="B40" s="176" t="s">
        <v>903</v>
      </c>
      <c r="C40" s="176" t="s">
        <v>189</v>
      </c>
      <c r="D40" s="176">
        <v>1</v>
      </c>
      <c r="E40" s="176">
        <v>2</v>
      </c>
      <c r="F40" s="176">
        <v>3</v>
      </c>
      <c r="G40" s="176">
        <v>4</v>
      </c>
      <c r="H40" s="1790" t="s">
        <v>1053</v>
      </c>
      <c r="I40" s="1791"/>
      <c r="J40" s="1790" t="s">
        <v>1054</v>
      </c>
      <c r="K40" s="1791"/>
      <c r="L40" s="1753" t="s">
        <v>1055</v>
      </c>
      <c r="M40" s="1707"/>
      <c r="N40" s="176">
        <v>20</v>
      </c>
    </row>
    <row r="41" spans="1:14" ht="17.100000000000001" customHeight="1">
      <c r="A41" s="6"/>
      <c r="B41" s="103" t="s">
        <v>904</v>
      </c>
      <c r="C41" s="103" t="s">
        <v>905</v>
      </c>
      <c r="D41" s="103" t="s">
        <v>906</v>
      </c>
      <c r="E41" s="103" t="s">
        <v>905</v>
      </c>
      <c r="F41" s="103" t="s">
        <v>905</v>
      </c>
      <c r="G41" s="103" t="s">
        <v>905</v>
      </c>
      <c r="H41" s="1792"/>
      <c r="I41" s="1792"/>
      <c r="J41" s="1792"/>
      <c r="K41" s="1792"/>
      <c r="L41" s="1722"/>
      <c r="M41" s="1722"/>
      <c r="N41" s="103" t="s">
        <v>907</v>
      </c>
    </row>
    <row r="42" spans="1:14" ht="14.1" customHeight="1">
      <c r="A42" s="6"/>
      <c r="B42" s="226"/>
      <c r="C42" s="176"/>
      <c r="D42" s="176"/>
      <c r="E42" s="176"/>
      <c r="F42" s="176"/>
      <c r="G42" s="176"/>
      <c r="H42" s="1707"/>
      <c r="I42" s="1707"/>
      <c r="J42" s="176"/>
      <c r="K42" s="176"/>
      <c r="L42" s="176"/>
      <c r="M42" s="176"/>
      <c r="N42" s="176"/>
    </row>
    <row r="43" spans="1:14" ht="14.1" customHeight="1">
      <c r="A43" s="226" t="s">
        <v>0</v>
      </c>
      <c r="B43" s="63">
        <v>14210</v>
      </c>
      <c r="C43" s="199">
        <v>400</v>
      </c>
      <c r="D43" s="199">
        <v>765</v>
      </c>
      <c r="E43" s="199">
        <v>907</v>
      </c>
      <c r="F43" s="199">
        <v>958</v>
      </c>
      <c r="G43" s="199">
        <v>866</v>
      </c>
      <c r="H43" s="1793">
        <v>3500</v>
      </c>
      <c r="I43" s="1793"/>
      <c r="J43" s="1726">
        <v>2907</v>
      </c>
      <c r="K43" s="1726"/>
      <c r="L43" s="1726">
        <v>1656</v>
      </c>
      <c r="M43" s="1726"/>
      <c r="N43" s="16">
        <v>2251</v>
      </c>
    </row>
    <row r="44" spans="1:14" ht="9" customHeight="1">
      <c r="A44" s="226"/>
      <c r="B44" s="63"/>
      <c r="C44" s="10"/>
      <c r="D44" s="10"/>
      <c r="E44" s="10"/>
      <c r="F44" s="10"/>
      <c r="G44" s="10"/>
      <c r="H44" s="495"/>
      <c r="I44" s="495"/>
      <c r="J44" s="487"/>
      <c r="K44" s="487"/>
      <c r="L44" s="487"/>
      <c r="M44" s="487"/>
      <c r="N44" s="63"/>
    </row>
    <row r="45" spans="1:14" ht="14.1" customHeight="1">
      <c r="A45" s="159" t="s">
        <v>1</v>
      </c>
      <c r="B45" s="59">
        <v>896</v>
      </c>
      <c r="C45" s="66">
        <v>24</v>
      </c>
      <c r="D45" s="66">
        <v>54</v>
      </c>
      <c r="E45" s="66">
        <v>72</v>
      </c>
      <c r="F45" s="66">
        <v>70</v>
      </c>
      <c r="G45" s="66">
        <v>60</v>
      </c>
      <c r="H45" s="1788">
        <v>234</v>
      </c>
      <c r="I45" s="1788"/>
      <c r="J45" s="1789">
        <v>171</v>
      </c>
      <c r="K45" s="1789"/>
      <c r="L45" s="1789">
        <v>96</v>
      </c>
      <c r="M45" s="1789"/>
      <c r="N45" s="19">
        <v>115</v>
      </c>
    </row>
    <row r="46" spans="1:14" ht="14.1" customHeight="1">
      <c r="A46" s="6" t="s">
        <v>12</v>
      </c>
      <c r="B46" s="59">
        <v>2479</v>
      </c>
      <c r="C46" s="66">
        <v>45</v>
      </c>
      <c r="D46" s="66">
        <v>128</v>
      </c>
      <c r="E46" s="66">
        <v>141</v>
      </c>
      <c r="F46" s="66">
        <v>137</v>
      </c>
      <c r="G46" s="66">
        <v>163</v>
      </c>
      <c r="H46" s="1788">
        <v>638</v>
      </c>
      <c r="I46" s="1788"/>
      <c r="J46" s="1789">
        <v>548</v>
      </c>
      <c r="K46" s="1789"/>
      <c r="L46" s="1789">
        <v>282</v>
      </c>
      <c r="M46" s="1789"/>
      <c r="N46" s="19">
        <v>397</v>
      </c>
    </row>
    <row r="47" spans="1:14" ht="14.1" customHeight="1">
      <c r="A47" s="6" t="s">
        <v>21</v>
      </c>
      <c r="B47" s="59">
        <v>1534</v>
      </c>
      <c r="C47" s="66">
        <v>38</v>
      </c>
      <c r="D47" s="66">
        <v>82</v>
      </c>
      <c r="E47" s="66">
        <v>96</v>
      </c>
      <c r="F47" s="66">
        <v>108</v>
      </c>
      <c r="G47" s="66">
        <v>93</v>
      </c>
      <c r="H47" s="1788">
        <v>384</v>
      </c>
      <c r="I47" s="1788"/>
      <c r="J47" s="1789">
        <v>320</v>
      </c>
      <c r="K47" s="1789"/>
      <c r="L47" s="1789">
        <v>186</v>
      </c>
      <c r="M47" s="1789"/>
      <c r="N47" s="19">
        <v>227</v>
      </c>
    </row>
    <row r="48" spans="1:14" ht="13.5" customHeight="1">
      <c r="A48" s="159" t="s">
        <v>2</v>
      </c>
      <c r="B48" s="59">
        <v>834</v>
      </c>
      <c r="C48" s="66">
        <v>15</v>
      </c>
      <c r="D48" s="66">
        <v>37</v>
      </c>
      <c r="E48" s="66">
        <v>40</v>
      </c>
      <c r="F48" s="66">
        <v>50</v>
      </c>
      <c r="G48" s="66">
        <v>49</v>
      </c>
      <c r="H48" s="1788">
        <v>205</v>
      </c>
      <c r="I48" s="1788"/>
      <c r="J48" s="1789">
        <v>175</v>
      </c>
      <c r="K48" s="1789"/>
      <c r="L48" s="1789">
        <v>91</v>
      </c>
      <c r="M48" s="1789"/>
      <c r="N48" s="19">
        <v>172</v>
      </c>
    </row>
    <row r="49" spans="1:14" ht="13.5" customHeight="1">
      <c r="A49" s="159" t="s">
        <v>3</v>
      </c>
      <c r="B49" s="59">
        <v>2273</v>
      </c>
      <c r="C49" s="66">
        <v>46</v>
      </c>
      <c r="D49" s="66">
        <v>115</v>
      </c>
      <c r="E49" s="66">
        <v>132</v>
      </c>
      <c r="F49" s="66">
        <v>177</v>
      </c>
      <c r="G49" s="66">
        <v>141</v>
      </c>
      <c r="H49" s="1788">
        <v>590</v>
      </c>
      <c r="I49" s="1788"/>
      <c r="J49" s="1789">
        <v>478</v>
      </c>
      <c r="K49" s="1789"/>
      <c r="L49" s="1789">
        <v>274</v>
      </c>
      <c r="M49" s="1789"/>
      <c r="N49" s="19">
        <v>320</v>
      </c>
    </row>
    <row r="50" spans="1:14" ht="13.5" customHeight="1">
      <c r="A50" s="159" t="s">
        <v>4</v>
      </c>
      <c r="B50" s="59">
        <v>633</v>
      </c>
      <c r="C50" s="66">
        <v>7</v>
      </c>
      <c r="D50" s="66">
        <v>22</v>
      </c>
      <c r="E50" s="66">
        <v>55</v>
      </c>
      <c r="F50" s="66">
        <v>42</v>
      </c>
      <c r="G50" s="66">
        <v>35</v>
      </c>
      <c r="H50" s="1788">
        <v>170</v>
      </c>
      <c r="I50" s="1788"/>
      <c r="J50" s="1789">
        <v>139</v>
      </c>
      <c r="K50" s="1789"/>
      <c r="L50" s="1789">
        <v>84</v>
      </c>
      <c r="M50" s="1789"/>
      <c r="N50" s="19">
        <v>79</v>
      </c>
    </row>
    <row r="51" spans="1:14" ht="13.5" customHeight="1">
      <c r="A51" s="159" t="s">
        <v>5</v>
      </c>
      <c r="B51" s="59">
        <v>2175</v>
      </c>
      <c r="C51" s="66">
        <v>65</v>
      </c>
      <c r="D51" s="66">
        <v>117</v>
      </c>
      <c r="E51" s="66">
        <v>126</v>
      </c>
      <c r="F51" s="66">
        <v>135</v>
      </c>
      <c r="G51" s="66">
        <v>117</v>
      </c>
      <c r="H51" s="1788">
        <v>526</v>
      </c>
      <c r="I51" s="1788"/>
      <c r="J51" s="1789">
        <v>479</v>
      </c>
      <c r="K51" s="1789"/>
      <c r="L51" s="1789">
        <v>241</v>
      </c>
      <c r="M51" s="1789"/>
      <c r="N51" s="19">
        <v>369</v>
      </c>
    </row>
    <row r="52" spans="1:14">
      <c r="A52" s="159" t="s">
        <v>156</v>
      </c>
      <c r="B52" s="66">
        <v>2557</v>
      </c>
      <c r="C52" s="66">
        <v>133</v>
      </c>
      <c r="D52" s="66">
        <v>156</v>
      </c>
      <c r="E52" s="66">
        <v>175</v>
      </c>
      <c r="F52" s="66">
        <v>194</v>
      </c>
      <c r="G52" s="66">
        <v>158</v>
      </c>
      <c r="H52" s="1788">
        <v>551</v>
      </c>
      <c r="I52" s="1788"/>
      <c r="J52" s="1789">
        <v>444</v>
      </c>
      <c r="K52" s="1789"/>
      <c r="L52" s="1789">
        <v>298</v>
      </c>
      <c r="M52" s="1789"/>
      <c r="N52" s="19">
        <v>448</v>
      </c>
    </row>
    <row r="53" spans="1:14">
      <c r="A53" s="11" t="s">
        <v>262</v>
      </c>
      <c r="B53" s="59">
        <v>829</v>
      </c>
      <c r="C53" s="66">
        <v>27</v>
      </c>
      <c r="D53" s="66">
        <v>54</v>
      </c>
      <c r="E53" s="66">
        <v>70</v>
      </c>
      <c r="F53" s="66">
        <v>45</v>
      </c>
      <c r="G53" s="66">
        <v>50</v>
      </c>
      <c r="H53" s="1788">
        <v>202</v>
      </c>
      <c r="I53" s="1788"/>
      <c r="J53" s="1789">
        <v>153</v>
      </c>
      <c r="K53" s="1789"/>
      <c r="L53" s="1789">
        <v>104</v>
      </c>
      <c r="M53" s="1789"/>
      <c r="N53" s="19">
        <v>124</v>
      </c>
    </row>
    <row r="54" spans="1:14">
      <c r="A54" s="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45"/>
      <c r="M54" s="45"/>
      <c r="N54" s="8"/>
    </row>
    <row r="55" spans="1:14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308"/>
    </row>
    <row r="56" spans="1:14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308"/>
    </row>
    <row r="57" spans="1:14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308"/>
    </row>
    <row r="58" spans="1:14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308"/>
    </row>
    <row r="59" spans="1:14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308"/>
    </row>
    <row r="60" spans="1:14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308"/>
    </row>
    <row r="61" spans="1:14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308"/>
    </row>
    <row r="62" spans="1:14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308"/>
    </row>
    <row r="63" spans="1:14"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308"/>
    </row>
    <row r="64" spans="1:14"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308"/>
    </row>
    <row r="65" spans="3:14"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308"/>
    </row>
    <row r="66" spans="3:14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308"/>
    </row>
  </sheetData>
  <mergeCells count="49">
    <mergeCell ref="A8:N8"/>
    <mergeCell ref="A22:N22"/>
    <mergeCell ref="B4:B6"/>
    <mergeCell ref="C4:N4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N5:N6"/>
    <mergeCell ref="H40:I41"/>
    <mergeCell ref="J40:K41"/>
    <mergeCell ref="L40:M41"/>
    <mergeCell ref="H42:I42"/>
    <mergeCell ref="H43:I43"/>
    <mergeCell ref="J43:K43"/>
    <mergeCell ref="L43:M43"/>
    <mergeCell ref="H45:I45"/>
    <mergeCell ref="J45:K45"/>
    <mergeCell ref="L45:M45"/>
    <mergeCell ref="H46:I46"/>
    <mergeCell ref="J46:K46"/>
    <mergeCell ref="L46:M46"/>
    <mergeCell ref="H47:I47"/>
    <mergeCell ref="J47:K47"/>
    <mergeCell ref="L47:M47"/>
    <mergeCell ref="H48:I48"/>
    <mergeCell ref="J48:K48"/>
    <mergeCell ref="L48:M48"/>
    <mergeCell ref="A1:B1"/>
    <mergeCell ref="H53:I53"/>
    <mergeCell ref="J53:K53"/>
    <mergeCell ref="L53:M53"/>
    <mergeCell ref="H51:I51"/>
    <mergeCell ref="J51:K51"/>
    <mergeCell ref="L51:M51"/>
    <mergeCell ref="H52:I52"/>
    <mergeCell ref="J52:K52"/>
    <mergeCell ref="L52:M52"/>
    <mergeCell ref="H49:I49"/>
    <mergeCell ref="J49:K49"/>
    <mergeCell ref="L49:M49"/>
    <mergeCell ref="H50:I50"/>
    <mergeCell ref="J50:K50"/>
    <mergeCell ref="L50:M50"/>
  </mergeCells>
  <hyperlinks>
    <hyperlink ref="A1" location="Содержание!A1" display="Вернуться в СОДЕРЖАНИЕ" xr:uid="{6C12E9BD-9331-4F1A-B693-9D0FAC898F9D}"/>
  </hyperlinks>
  <pageMargins left="0.51181102362204722" right="0.51181102362204722" top="0.55118110236220474" bottom="0.55118110236220474" header="0.31496062992125984" footer="0.31496062992125984"/>
  <pageSetup paperSize="9" firstPageNumber="201" orientation="portrait" useFirstPageNumber="1" verticalDpi="0" r:id="rId1"/>
  <headerFooter>
    <oddFooter>&amp;C&amp;"Times New Roman,обычный"&amp;9&amp;P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F793"/>
  <sheetViews>
    <sheetView zoomScale="110" zoomScaleNormal="110" zoomScaleSheetLayoutView="100" workbookViewId="0">
      <pane xSplit="1" ySplit="5" topLeftCell="B589" activePane="bottomRight" state="frozen"/>
      <selection activeCell="P15" sqref="P15"/>
      <selection pane="topRight" activeCell="P15" sqref="P15"/>
      <selection pane="bottomLeft" activeCell="P15" sqref="P15"/>
      <selection pane="bottomRight" activeCell="I611" sqref="I611"/>
    </sheetView>
  </sheetViews>
  <sheetFormatPr defaultColWidth="9.140625" defaultRowHeight="12.75"/>
  <cols>
    <col min="1" max="1" width="45.28515625" style="23" customWidth="1"/>
    <col min="2" max="4" width="8.28515625" style="18" customWidth="1"/>
    <col min="5" max="5" width="8.28515625" style="81" customWidth="1"/>
    <col min="6" max="6" width="8.28515625" style="6" customWidth="1"/>
    <col min="7" max="16384" width="9.140625" style="23"/>
  </cols>
  <sheetData>
    <row r="1" spans="1:6">
      <c r="A1" s="1637" t="s">
        <v>1308</v>
      </c>
      <c r="B1" s="1637"/>
    </row>
    <row r="2" spans="1:6" ht="27" customHeight="1">
      <c r="A2" s="1645" t="s">
        <v>1037</v>
      </c>
      <c r="B2" s="1645"/>
      <c r="C2" s="1645"/>
      <c r="D2" s="1645"/>
      <c r="E2" s="1645"/>
      <c r="F2" s="1645"/>
    </row>
    <row r="3" spans="1:6" s="150" customFormat="1" ht="27.75" customHeight="1">
      <c r="A3" s="1797" t="s">
        <v>1175</v>
      </c>
      <c r="B3" s="1797"/>
      <c r="C3" s="1797"/>
      <c r="D3" s="1797"/>
      <c r="E3" s="1797"/>
      <c r="F3" s="149"/>
    </row>
    <row r="4" spans="1:6" ht="11.25" customHeight="1">
      <c r="A4" s="71" t="s">
        <v>14</v>
      </c>
    </row>
    <row r="5" spans="1:6" ht="18" customHeight="1">
      <c r="A5" s="315"/>
      <c r="B5" s="41">
        <v>2021</v>
      </c>
      <c r="C5" s="41">
        <v>2022</v>
      </c>
      <c r="D5" s="41">
        <v>2023</v>
      </c>
      <c r="E5" s="41">
        <v>2024</v>
      </c>
      <c r="F5" s="41">
        <v>2025</v>
      </c>
    </row>
    <row r="6" spans="1:6" ht="15" customHeight="1">
      <c r="A6" s="1755" t="s">
        <v>0</v>
      </c>
      <c r="B6" s="1798"/>
      <c r="C6" s="1798"/>
      <c r="D6" s="1798"/>
      <c r="E6" s="1798"/>
      <c r="F6" s="1798"/>
    </row>
    <row r="7" spans="1:6" ht="12.6" customHeight="1">
      <c r="A7" s="7" t="s">
        <v>20</v>
      </c>
      <c r="B7" s="42"/>
      <c r="C7" s="42"/>
      <c r="D7" s="42"/>
      <c r="E7" s="42"/>
    </row>
    <row r="8" spans="1:6" ht="12.75" customHeight="1">
      <c r="A8" s="316" t="s">
        <v>161</v>
      </c>
      <c r="E8" s="18"/>
      <c r="F8" s="18"/>
    </row>
    <row r="9" spans="1:6" s="150" customFormat="1" ht="12.75" customHeight="1">
      <c r="A9" s="317" t="s">
        <v>915</v>
      </c>
      <c r="B9" s="17">
        <v>38875</v>
      </c>
      <c r="C9" s="17">
        <v>31401</v>
      </c>
      <c r="D9" s="58">
        <v>31500</v>
      </c>
      <c r="E9" s="58">
        <v>31710</v>
      </c>
      <c r="F9" s="58">
        <v>33428</v>
      </c>
    </row>
    <row r="10" spans="1:6" s="150" customFormat="1" ht="11.25" customHeight="1">
      <c r="A10" s="318" t="s">
        <v>916</v>
      </c>
      <c r="B10" s="18"/>
      <c r="C10" s="18"/>
      <c r="D10" s="18"/>
      <c r="E10" s="18"/>
      <c r="F10" s="18"/>
    </row>
    <row r="11" spans="1:6" s="150" customFormat="1" ht="12.6" customHeight="1">
      <c r="A11" s="319" t="s">
        <v>917</v>
      </c>
      <c r="B11" s="18">
        <v>526</v>
      </c>
      <c r="C11" s="18">
        <v>723</v>
      </c>
      <c r="D11" s="18">
        <v>699</v>
      </c>
      <c r="E11" s="18">
        <v>474</v>
      </c>
      <c r="F11" s="18">
        <v>540</v>
      </c>
    </row>
    <row r="12" spans="1:6" s="150" customFormat="1" ht="12.6" customHeight="1">
      <c r="A12" s="319" t="s">
        <v>918</v>
      </c>
      <c r="B12" s="18">
        <v>3985</v>
      </c>
      <c r="C12" s="18">
        <v>3818</v>
      </c>
      <c r="D12" s="18">
        <v>4071</v>
      </c>
      <c r="E12" s="18">
        <v>4332</v>
      </c>
      <c r="F12" s="18">
        <v>4559</v>
      </c>
    </row>
    <row r="13" spans="1:6" s="150" customFormat="1" ht="24" customHeight="1">
      <c r="A13" s="320" t="s">
        <v>919</v>
      </c>
      <c r="B13" s="18">
        <v>61</v>
      </c>
      <c r="C13" s="18">
        <v>38</v>
      </c>
      <c r="D13" s="57">
        <v>62</v>
      </c>
      <c r="E13" s="57">
        <v>44</v>
      </c>
      <c r="F13" s="57">
        <v>55</v>
      </c>
    </row>
    <row r="14" spans="1:6" s="150" customFormat="1" ht="24" customHeight="1">
      <c r="A14" s="320" t="s">
        <v>920</v>
      </c>
      <c r="B14" s="18">
        <v>500</v>
      </c>
      <c r="C14" s="18">
        <v>460</v>
      </c>
      <c r="D14" s="57">
        <v>486</v>
      </c>
      <c r="E14" s="57">
        <v>558</v>
      </c>
      <c r="F14" s="57">
        <v>627</v>
      </c>
    </row>
    <row r="15" spans="1:6" s="150" customFormat="1" ht="12.6" customHeight="1">
      <c r="A15" s="319" t="s">
        <v>921</v>
      </c>
      <c r="B15" s="18">
        <v>27</v>
      </c>
      <c r="C15" s="18">
        <v>25</v>
      </c>
      <c r="D15" s="57">
        <v>42</v>
      </c>
      <c r="E15" s="57">
        <v>31</v>
      </c>
      <c r="F15" s="57">
        <v>33</v>
      </c>
    </row>
    <row r="16" spans="1:6" s="150" customFormat="1" ht="12.6" customHeight="1">
      <c r="A16" s="319" t="s">
        <v>922</v>
      </c>
      <c r="B16" s="18">
        <v>401</v>
      </c>
      <c r="C16" s="18">
        <v>400</v>
      </c>
      <c r="D16" s="57">
        <v>536</v>
      </c>
      <c r="E16" s="57">
        <v>486</v>
      </c>
      <c r="F16" s="57">
        <v>466</v>
      </c>
    </row>
    <row r="17" spans="1:6" s="150" customFormat="1" ht="12.6" customHeight="1">
      <c r="A17" s="319" t="s">
        <v>923</v>
      </c>
      <c r="B17" s="18">
        <v>19879</v>
      </c>
      <c r="C17" s="18">
        <v>16359</v>
      </c>
      <c r="D17" s="57">
        <v>16521</v>
      </c>
      <c r="E17" s="57">
        <v>16644</v>
      </c>
      <c r="F17" s="57">
        <v>17779</v>
      </c>
    </row>
    <row r="18" spans="1:6" s="150" customFormat="1" ht="12.6" customHeight="1">
      <c r="A18" s="319" t="s">
        <v>924</v>
      </c>
      <c r="B18" s="18">
        <v>1704</v>
      </c>
      <c r="C18" s="18">
        <v>1718</v>
      </c>
      <c r="D18" s="57">
        <v>1972</v>
      </c>
      <c r="E18" s="57">
        <v>1965</v>
      </c>
      <c r="F18" s="57">
        <v>2079</v>
      </c>
    </row>
    <row r="19" spans="1:6" s="150" customFormat="1" ht="12.6" customHeight="1">
      <c r="A19" s="319" t="s">
        <v>925</v>
      </c>
      <c r="B19" s="18">
        <v>2060</v>
      </c>
      <c r="C19" s="18">
        <v>1702</v>
      </c>
      <c r="D19" s="57">
        <v>1619</v>
      </c>
      <c r="E19" s="57">
        <v>1617</v>
      </c>
      <c r="F19" s="57">
        <v>1560</v>
      </c>
    </row>
    <row r="20" spans="1:6" s="150" customFormat="1" ht="12.6" customHeight="1">
      <c r="A20" s="319" t="s">
        <v>926</v>
      </c>
      <c r="B20" s="18">
        <v>16</v>
      </c>
      <c r="C20" s="18">
        <v>18</v>
      </c>
      <c r="D20" s="57">
        <v>31</v>
      </c>
      <c r="E20" s="57">
        <v>29</v>
      </c>
      <c r="F20" s="57">
        <v>23</v>
      </c>
    </row>
    <row r="21" spans="1:6" s="150" customFormat="1" ht="12.75" customHeight="1">
      <c r="A21" s="319" t="s">
        <v>927</v>
      </c>
      <c r="B21" s="18">
        <v>55</v>
      </c>
      <c r="C21" s="18">
        <v>51</v>
      </c>
      <c r="D21" s="57">
        <v>45</v>
      </c>
      <c r="E21" s="57">
        <v>62</v>
      </c>
      <c r="F21" s="57">
        <v>55</v>
      </c>
    </row>
    <row r="22" spans="1:6" s="150" customFormat="1" ht="12.6" customHeight="1">
      <c r="A22" s="319" t="s">
        <v>928</v>
      </c>
      <c r="B22" s="18">
        <v>378</v>
      </c>
      <c r="C22" s="18">
        <v>292</v>
      </c>
      <c r="D22" s="57">
        <v>308</v>
      </c>
      <c r="E22" s="57">
        <v>311</v>
      </c>
      <c r="F22" s="57">
        <v>318</v>
      </c>
    </row>
    <row r="23" spans="1:6" s="150" customFormat="1" ht="12.6" customHeight="1">
      <c r="A23" s="319" t="s">
        <v>929</v>
      </c>
      <c r="B23" s="18">
        <v>50</v>
      </c>
      <c r="C23" s="18">
        <v>41</v>
      </c>
      <c r="D23" s="57">
        <v>33</v>
      </c>
      <c r="E23" s="57">
        <v>22</v>
      </c>
      <c r="F23" s="57">
        <v>31</v>
      </c>
    </row>
    <row r="24" spans="1:6" s="150" customFormat="1" ht="12.75" customHeight="1">
      <c r="A24" s="319" t="s">
        <v>930</v>
      </c>
      <c r="B24" s="18">
        <v>1558</v>
      </c>
      <c r="C24" s="18">
        <v>1485</v>
      </c>
      <c r="D24" s="57">
        <v>1501</v>
      </c>
      <c r="E24" s="57">
        <v>1279</v>
      </c>
      <c r="F24" s="57">
        <v>1061</v>
      </c>
    </row>
    <row r="25" spans="1:6" s="150" customFormat="1" ht="22.5" customHeight="1">
      <c r="A25" s="320" t="s">
        <v>931</v>
      </c>
      <c r="B25" s="18">
        <v>519</v>
      </c>
      <c r="C25" s="18">
        <v>388</v>
      </c>
      <c r="D25" s="57">
        <v>355</v>
      </c>
      <c r="E25" s="57">
        <v>399</v>
      </c>
      <c r="F25" s="57">
        <v>376</v>
      </c>
    </row>
    <row r="26" spans="1:6" s="150" customFormat="1" ht="36" customHeight="1">
      <c r="A26" s="320" t="s">
        <v>932</v>
      </c>
      <c r="B26" s="18">
        <v>1353</v>
      </c>
      <c r="C26" s="18">
        <v>862</v>
      </c>
      <c r="D26" s="57">
        <v>866</v>
      </c>
      <c r="E26" s="57">
        <v>1376</v>
      </c>
      <c r="F26" s="57">
        <v>1636</v>
      </c>
    </row>
    <row r="27" spans="1:6" s="150" customFormat="1" ht="23.25" customHeight="1">
      <c r="A27" s="320" t="s">
        <v>933</v>
      </c>
      <c r="B27" s="18">
        <v>2843</v>
      </c>
      <c r="C27" s="18">
        <v>2515</v>
      </c>
      <c r="D27" s="57">
        <v>2332</v>
      </c>
      <c r="E27" s="57">
        <v>2066</v>
      </c>
      <c r="F27" s="57">
        <v>2217</v>
      </c>
    </row>
    <row r="28" spans="1:6" s="150" customFormat="1" ht="12.6" customHeight="1">
      <c r="A28" s="320" t="s">
        <v>934</v>
      </c>
      <c r="B28" s="18">
        <v>2960</v>
      </c>
      <c r="C28" s="18">
        <v>506</v>
      </c>
      <c r="D28" s="18">
        <v>21</v>
      </c>
      <c r="E28" s="18">
        <v>15</v>
      </c>
      <c r="F28" s="18">
        <v>13</v>
      </c>
    </row>
    <row r="29" spans="1:6" s="150" customFormat="1" ht="12.95" customHeight="1">
      <c r="A29" s="321" t="s">
        <v>234</v>
      </c>
      <c r="B29" s="18"/>
      <c r="C29" s="18"/>
      <c r="D29" s="18"/>
      <c r="E29" s="18"/>
      <c r="F29" s="18"/>
    </row>
    <row r="30" spans="1:6" s="150" customFormat="1" ht="12.75" customHeight="1">
      <c r="A30" s="317" t="s">
        <v>915</v>
      </c>
      <c r="B30" s="53">
        <v>21740</v>
      </c>
      <c r="C30" s="53">
        <v>17850</v>
      </c>
      <c r="D30" s="53">
        <v>17536</v>
      </c>
      <c r="E30" s="53">
        <v>17916</v>
      </c>
      <c r="F30" s="53">
        <v>18997</v>
      </c>
    </row>
    <row r="31" spans="1:6" s="150" customFormat="1" ht="11.25" customHeight="1">
      <c r="A31" s="318" t="s">
        <v>916</v>
      </c>
      <c r="B31" s="54"/>
      <c r="C31" s="54"/>
      <c r="D31" s="54"/>
      <c r="E31" s="54"/>
      <c r="F31" s="54"/>
    </row>
    <row r="32" spans="1:6" s="150" customFormat="1" ht="12.6" customHeight="1">
      <c r="A32" s="319" t="s">
        <v>917</v>
      </c>
      <c r="B32" s="18">
        <v>318</v>
      </c>
      <c r="C32" s="18">
        <v>444</v>
      </c>
      <c r="D32" s="18">
        <v>434</v>
      </c>
      <c r="E32" s="18">
        <v>293</v>
      </c>
      <c r="F32" s="18">
        <v>349</v>
      </c>
    </row>
    <row r="33" spans="1:6" s="150" customFormat="1" ht="12.6" customHeight="1">
      <c r="A33" s="319" t="s">
        <v>918</v>
      </c>
      <c r="B33" s="18">
        <v>2084</v>
      </c>
      <c r="C33" s="18">
        <v>2046</v>
      </c>
      <c r="D33" s="18">
        <v>2108</v>
      </c>
      <c r="E33" s="18">
        <v>2300</v>
      </c>
      <c r="F33" s="18">
        <v>2434</v>
      </c>
    </row>
    <row r="34" spans="1:6" s="150" customFormat="1" ht="24" customHeight="1">
      <c r="A34" s="320" t="s">
        <v>919</v>
      </c>
      <c r="B34" s="18">
        <v>28</v>
      </c>
      <c r="C34" s="18">
        <v>20</v>
      </c>
      <c r="D34" s="18">
        <v>30</v>
      </c>
      <c r="E34" s="18">
        <v>22</v>
      </c>
      <c r="F34" s="18">
        <v>28</v>
      </c>
    </row>
    <row r="35" spans="1:6" s="150" customFormat="1" ht="25.5" customHeight="1">
      <c r="A35" s="320" t="s">
        <v>920</v>
      </c>
      <c r="B35" s="18">
        <v>211</v>
      </c>
      <c r="C35" s="18">
        <v>196</v>
      </c>
      <c r="D35" s="18">
        <v>227</v>
      </c>
      <c r="E35" s="18">
        <v>257</v>
      </c>
      <c r="F35" s="18">
        <v>282</v>
      </c>
    </row>
    <row r="36" spans="1:6" s="150" customFormat="1" ht="12.6" customHeight="1">
      <c r="A36" s="319" t="s">
        <v>921</v>
      </c>
      <c r="B36" s="18">
        <v>18</v>
      </c>
      <c r="C36" s="18">
        <v>18</v>
      </c>
      <c r="D36" s="18">
        <v>33</v>
      </c>
      <c r="E36" s="18">
        <v>22</v>
      </c>
      <c r="F36" s="18">
        <v>26</v>
      </c>
    </row>
    <row r="37" spans="1:6" s="150" customFormat="1" ht="12.6" customHeight="1">
      <c r="A37" s="319" t="s">
        <v>922</v>
      </c>
      <c r="B37" s="18">
        <v>250</v>
      </c>
      <c r="C37" s="18">
        <v>239</v>
      </c>
      <c r="D37" s="18">
        <v>305</v>
      </c>
      <c r="E37" s="18">
        <v>315</v>
      </c>
      <c r="F37" s="18">
        <v>293</v>
      </c>
    </row>
    <row r="38" spans="1:6" s="150" customFormat="1" ht="12.6" customHeight="1">
      <c r="A38" s="319" t="s">
        <v>923</v>
      </c>
      <c r="B38" s="18">
        <v>10329</v>
      </c>
      <c r="C38" s="18">
        <v>8710</v>
      </c>
      <c r="D38" s="18">
        <v>8559</v>
      </c>
      <c r="E38" s="18">
        <v>8753</v>
      </c>
      <c r="F38" s="18">
        <v>9405</v>
      </c>
    </row>
    <row r="39" spans="1:6" s="150" customFormat="1" ht="12.6" customHeight="1">
      <c r="A39" s="319" t="s">
        <v>924</v>
      </c>
      <c r="B39" s="18">
        <v>1009</v>
      </c>
      <c r="C39" s="18">
        <v>1017</v>
      </c>
      <c r="D39" s="18">
        <v>1130</v>
      </c>
      <c r="E39" s="18">
        <v>1170</v>
      </c>
      <c r="F39" s="18">
        <v>1253</v>
      </c>
    </row>
    <row r="40" spans="1:6" s="150" customFormat="1" ht="12.6" customHeight="1">
      <c r="A40" s="319" t="s">
        <v>925</v>
      </c>
      <c r="B40" s="18">
        <v>1366</v>
      </c>
      <c r="C40" s="18">
        <v>1116</v>
      </c>
      <c r="D40" s="18">
        <v>1054</v>
      </c>
      <c r="E40" s="18">
        <v>1038</v>
      </c>
      <c r="F40" s="18">
        <v>1027</v>
      </c>
    </row>
    <row r="41" spans="1:6" s="150" customFormat="1" ht="12.6" customHeight="1">
      <c r="A41" s="319" t="s">
        <v>926</v>
      </c>
      <c r="B41" s="18">
        <v>12</v>
      </c>
      <c r="C41" s="18">
        <v>10</v>
      </c>
      <c r="D41" s="18">
        <v>14</v>
      </c>
      <c r="E41" s="18">
        <v>20</v>
      </c>
      <c r="F41" s="18">
        <v>11</v>
      </c>
    </row>
    <row r="42" spans="1:6" s="150" customFormat="1" ht="12.75" customHeight="1">
      <c r="A42" s="319" t="s">
        <v>927</v>
      </c>
      <c r="B42" s="18">
        <v>8</v>
      </c>
      <c r="C42" s="18">
        <v>17</v>
      </c>
      <c r="D42" s="18">
        <v>11</v>
      </c>
      <c r="E42" s="18">
        <v>18</v>
      </c>
      <c r="F42" s="18">
        <v>13</v>
      </c>
    </row>
    <row r="43" spans="1:6" s="150" customFormat="1" ht="12.6" customHeight="1">
      <c r="A43" s="319" t="s">
        <v>928</v>
      </c>
      <c r="B43" s="18">
        <v>195</v>
      </c>
      <c r="C43" s="18">
        <v>168</v>
      </c>
      <c r="D43" s="18">
        <v>178</v>
      </c>
      <c r="E43" s="18">
        <v>171</v>
      </c>
      <c r="F43" s="18">
        <v>166</v>
      </c>
    </row>
    <row r="44" spans="1:6" s="150" customFormat="1" ht="12.75" customHeight="1">
      <c r="A44" s="319" t="s">
        <v>930</v>
      </c>
      <c r="B44" s="18">
        <v>865</v>
      </c>
      <c r="C44" s="18">
        <v>795</v>
      </c>
      <c r="D44" s="18">
        <v>834</v>
      </c>
      <c r="E44" s="18">
        <v>736</v>
      </c>
      <c r="F44" s="18">
        <v>595</v>
      </c>
    </row>
    <row r="45" spans="1:6" s="150" customFormat="1" ht="24" customHeight="1">
      <c r="A45" s="320" t="s">
        <v>931</v>
      </c>
      <c r="B45" s="18">
        <v>288</v>
      </c>
      <c r="C45" s="18">
        <v>212</v>
      </c>
      <c r="D45" s="18">
        <v>197</v>
      </c>
      <c r="E45" s="18">
        <v>224</v>
      </c>
      <c r="F45" s="18">
        <v>207</v>
      </c>
    </row>
    <row r="46" spans="1:6" s="150" customFormat="1" ht="36" customHeight="1">
      <c r="A46" s="320" t="s">
        <v>932</v>
      </c>
      <c r="B46" s="18">
        <v>1025</v>
      </c>
      <c r="C46" s="18">
        <v>577</v>
      </c>
      <c r="D46" s="18">
        <v>627</v>
      </c>
      <c r="E46" s="18">
        <v>974</v>
      </c>
      <c r="F46" s="18">
        <v>1199</v>
      </c>
    </row>
    <row r="47" spans="1:6" s="150" customFormat="1" ht="23.25" customHeight="1">
      <c r="A47" s="320" t="s">
        <v>933</v>
      </c>
      <c r="B47" s="18">
        <v>2181</v>
      </c>
      <c r="C47" s="18">
        <v>1965</v>
      </c>
      <c r="D47" s="18">
        <v>1786</v>
      </c>
      <c r="E47" s="18">
        <v>1590</v>
      </c>
      <c r="F47" s="18">
        <v>1698</v>
      </c>
    </row>
    <row r="48" spans="1:6" s="150" customFormat="1" ht="12.6" customHeight="1">
      <c r="A48" s="320" t="s">
        <v>934</v>
      </c>
      <c r="B48" s="18">
        <v>1553</v>
      </c>
      <c r="C48" s="18">
        <v>300</v>
      </c>
      <c r="D48" s="18">
        <v>9</v>
      </c>
      <c r="E48" s="18">
        <v>13</v>
      </c>
      <c r="F48" s="18">
        <v>11</v>
      </c>
    </row>
    <row r="49" spans="1:6" s="150" customFormat="1" ht="12.6" customHeight="1">
      <c r="A49" s="320"/>
      <c r="B49" s="18"/>
      <c r="C49" s="18"/>
      <c r="D49" s="18"/>
      <c r="E49" s="18"/>
      <c r="F49" s="18"/>
    </row>
    <row r="50" spans="1:6" s="150" customFormat="1" ht="18" customHeight="1">
      <c r="A50" s="322" t="s">
        <v>935</v>
      </c>
      <c r="B50" s="323"/>
      <c r="C50" s="323"/>
      <c r="D50" s="323"/>
      <c r="E50" s="324"/>
      <c r="F50" s="88"/>
    </row>
    <row r="51" spans="1:6" s="150" customFormat="1" ht="13.5" customHeight="1">
      <c r="A51" s="71" t="s">
        <v>936</v>
      </c>
      <c r="B51" s="323"/>
      <c r="C51" s="323"/>
      <c r="D51" s="323"/>
      <c r="E51" s="324"/>
      <c r="F51" s="149"/>
    </row>
    <row r="52" spans="1:6" s="150" customFormat="1" ht="18" customHeight="1">
      <c r="A52" s="325"/>
      <c r="B52" s="41">
        <v>2021</v>
      </c>
      <c r="C52" s="41">
        <v>2022</v>
      </c>
      <c r="D52" s="41">
        <v>2023</v>
      </c>
      <c r="E52" s="41">
        <v>2024</v>
      </c>
      <c r="F52" s="41">
        <v>2025</v>
      </c>
    </row>
    <row r="53" spans="1:6" s="150" customFormat="1" ht="15" customHeight="1">
      <c r="A53" s="1755" t="s">
        <v>0</v>
      </c>
      <c r="B53" s="1798"/>
      <c r="C53" s="1798"/>
      <c r="D53" s="1798"/>
      <c r="E53" s="1798"/>
      <c r="F53" s="1798"/>
    </row>
    <row r="54" spans="1:6" s="150" customFormat="1" ht="12.6" customHeight="1">
      <c r="A54" s="326" t="s">
        <v>235</v>
      </c>
      <c r="B54" s="323"/>
      <c r="C54" s="323"/>
      <c r="D54" s="149"/>
    </row>
    <row r="55" spans="1:6" s="150" customFormat="1" ht="12.75" customHeight="1">
      <c r="A55" s="317" t="s">
        <v>915</v>
      </c>
      <c r="B55" s="17">
        <v>17135</v>
      </c>
      <c r="C55" s="17">
        <v>13551</v>
      </c>
      <c r="D55" s="17">
        <v>13964</v>
      </c>
      <c r="E55" s="17">
        <v>13794</v>
      </c>
      <c r="F55" s="17">
        <v>14431</v>
      </c>
    </row>
    <row r="56" spans="1:6" s="150" customFormat="1" ht="12" customHeight="1">
      <c r="A56" s="318" t="s">
        <v>916</v>
      </c>
      <c r="B56" s="18"/>
      <c r="C56" s="18"/>
      <c r="D56" s="18"/>
      <c r="E56" s="18"/>
      <c r="F56" s="18"/>
    </row>
    <row r="57" spans="1:6" s="150" customFormat="1" ht="12.6" customHeight="1">
      <c r="A57" s="319" t="s">
        <v>917</v>
      </c>
      <c r="B57" s="18">
        <v>208</v>
      </c>
      <c r="C57" s="18">
        <v>279</v>
      </c>
      <c r="D57" s="18">
        <v>265</v>
      </c>
      <c r="E57" s="18">
        <v>181</v>
      </c>
      <c r="F57" s="18">
        <v>191</v>
      </c>
    </row>
    <row r="58" spans="1:6" s="150" customFormat="1" ht="12.6" customHeight="1">
      <c r="A58" s="319" t="s">
        <v>918</v>
      </c>
      <c r="B58" s="18">
        <v>1901</v>
      </c>
      <c r="C58" s="18">
        <v>1772</v>
      </c>
      <c r="D58" s="18">
        <v>1963</v>
      </c>
      <c r="E58" s="18">
        <v>2032</v>
      </c>
      <c r="F58" s="18">
        <v>2125</v>
      </c>
    </row>
    <row r="59" spans="1:6" s="150" customFormat="1" ht="24" customHeight="1">
      <c r="A59" s="320" t="s">
        <v>919</v>
      </c>
      <c r="B59" s="18">
        <v>33</v>
      </c>
      <c r="C59" s="18">
        <v>18</v>
      </c>
      <c r="D59" s="18">
        <v>32</v>
      </c>
      <c r="E59" s="18">
        <v>22</v>
      </c>
      <c r="F59" s="18">
        <v>27</v>
      </c>
    </row>
    <row r="60" spans="1:6" s="150" customFormat="1" ht="24" customHeight="1">
      <c r="A60" s="320" t="s">
        <v>920</v>
      </c>
      <c r="B60" s="18">
        <v>289</v>
      </c>
      <c r="C60" s="18">
        <v>264</v>
      </c>
      <c r="D60" s="18">
        <v>259</v>
      </c>
      <c r="E60" s="18">
        <v>301</v>
      </c>
      <c r="F60" s="18">
        <v>345</v>
      </c>
    </row>
    <row r="61" spans="1:6" s="150" customFormat="1" ht="12.6" customHeight="1">
      <c r="A61" s="319" t="s">
        <v>921</v>
      </c>
      <c r="B61" s="18">
        <v>9</v>
      </c>
      <c r="C61" s="18">
        <v>7</v>
      </c>
      <c r="D61" s="18">
        <v>9</v>
      </c>
      <c r="E61" s="18">
        <v>9</v>
      </c>
      <c r="F61" s="18">
        <v>7</v>
      </c>
    </row>
    <row r="62" spans="1:6" s="150" customFormat="1" ht="12.6" customHeight="1">
      <c r="A62" s="319" t="s">
        <v>922</v>
      </c>
      <c r="B62" s="18">
        <v>151</v>
      </c>
      <c r="C62" s="18">
        <v>161</v>
      </c>
      <c r="D62" s="18">
        <v>231</v>
      </c>
      <c r="E62" s="18">
        <v>171</v>
      </c>
      <c r="F62" s="18">
        <v>173</v>
      </c>
    </row>
    <row r="63" spans="1:6" s="150" customFormat="1" ht="12.6" customHeight="1">
      <c r="A63" s="319" t="s">
        <v>923</v>
      </c>
      <c r="B63" s="18">
        <v>9550</v>
      </c>
      <c r="C63" s="18">
        <v>7649</v>
      </c>
      <c r="D63" s="18">
        <v>7962</v>
      </c>
      <c r="E63" s="18">
        <v>7891</v>
      </c>
      <c r="F63" s="18">
        <v>8374</v>
      </c>
    </row>
    <row r="64" spans="1:6" s="150" customFormat="1" ht="12.6" customHeight="1">
      <c r="A64" s="319" t="s">
        <v>924</v>
      </c>
      <c r="B64" s="18">
        <v>695</v>
      </c>
      <c r="C64" s="18">
        <v>701</v>
      </c>
      <c r="D64" s="18">
        <v>842</v>
      </c>
      <c r="E64" s="18">
        <v>795</v>
      </c>
      <c r="F64" s="18">
        <v>826</v>
      </c>
    </row>
    <row r="65" spans="1:6" s="150" customFormat="1" ht="12.6" customHeight="1">
      <c r="A65" s="319" t="s">
        <v>925</v>
      </c>
      <c r="B65" s="18">
        <v>694</v>
      </c>
      <c r="C65" s="18">
        <v>586</v>
      </c>
      <c r="D65" s="18">
        <v>565</v>
      </c>
      <c r="E65" s="18">
        <v>579</v>
      </c>
      <c r="F65" s="18">
        <v>533</v>
      </c>
    </row>
    <row r="66" spans="1:6" s="150" customFormat="1" ht="12.6" customHeight="1">
      <c r="A66" s="319" t="s">
        <v>926</v>
      </c>
      <c r="B66" s="18">
        <v>4</v>
      </c>
      <c r="C66" s="18">
        <v>8</v>
      </c>
      <c r="D66" s="18">
        <v>17</v>
      </c>
      <c r="E66" s="18">
        <v>9</v>
      </c>
      <c r="F66" s="18">
        <v>12</v>
      </c>
    </row>
    <row r="67" spans="1:6" s="150" customFormat="1" ht="15" customHeight="1">
      <c r="A67" s="320" t="s">
        <v>927</v>
      </c>
      <c r="B67" s="18">
        <v>47</v>
      </c>
      <c r="C67" s="18">
        <v>34</v>
      </c>
      <c r="D67" s="18">
        <v>34</v>
      </c>
      <c r="E67" s="18">
        <v>44</v>
      </c>
      <c r="F67" s="18">
        <v>42</v>
      </c>
    </row>
    <row r="68" spans="1:6" s="150" customFormat="1" ht="12.75" customHeight="1">
      <c r="A68" s="319" t="s">
        <v>928</v>
      </c>
      <c r="B68" s="18">
        <v>183</v>
      </c>
      <c r="C68" s="18">
        <v>124</v>
      </c>
      <c r="D68" s="18">
        <v>130</v>
      </c>
      <c r="E68" s="18">
        <v>140</v>
      </c>
      <c r="F68" s="18">
        <v>152</v>
      </c>
    </row>
    <row r="69" spans="1:6" s="150" customFormat="1" ht="12.6" customHeight="1">
      <c r="A69" s="319" t="s">
        <v>929</v>
      </c>
      <c r="B69" s="18">
        <v>50</v>
      </c>
      <c r="C69" s="18">
        <v>41</v>
      </c>
      <c r="D69" s="18">
        <v>33</v>
      </c>
      <c r="E69" s="18">
        <v>22</v>
      </c>
      <c r="F69" s="18">
        <v>31</v>
      </c>
    </row>
    <row r="70" spans="1:6" s="150" customFormat="1" ht="24" customHeight="1">
      <c r="A70" s="320" t="s">
        <v>930</v>
      </c>
      <c r="B70" s="18">
        <v>693</v>
      </c>
      <c r="C70" s="18">
        <v>690</v>
      </c>
      <c r="D70" s="18">
        <v>667</v>
      </c>
      <c r="E70" s="18">
        <v>543</v>
      </c>
      <c r="F70" s="18">
        <v>466</v>
      </c>
    </row>
    <row r="71" spans="1:6" s="150" customFormat="1" ht="24" customHeight="1">
      <c r="A71" s="320" t="s">
        <v>931</v>
      </c>
      <c r="B71" s="18">
        <v>231</v>
      </c>
      <c r="C71" s="18">
        <v>176</v>
      </c>
      <c r="D71" s="18">
        <v>158</v>
      </c>
      <c r="E71" s="18">
        <v>175</v>
      </c>
      <c r="F71" s="18">
        <v>169</v>
      </c>
    </row>
    <row r="72" spans="1:6" s="150" customFormat="1" ht="36" customHeight="1">
      <c r="A72" s="320" t="s">
        <v>932</v>
      </c>
      <c r="B72" s="18">
        <v>328</v>
      </c>
      <c r="C72" s="18">
        <v>285</v>
      </c>
      <c r="D72" s="18">
        <v>239</v>
      </c>
      <c r="E72" s="18">
        <v>402</v>
      </c>
      <c r="F72" s="18">
        <v>437</v>
      </c>
    </row>
    <row r="73" spans="1:6" s="150" customFormat="1" ht="24.75" customHeight="1">
      <c r="A73" s="320" t="s">
        <v>933</v>
      </c>
      <c r="B73" s="18">
        <v>662</v>
      </c>
      <c r="C73" s="18">
        <v>550</v>
      </c>
      <c r="D73" s="18">
        <v>546</v>
      </c>
      <c r="E73" s="18">
        <v>476</v>
      </c>
      <c r="F73" s="18">
        <v>519</v>
      </c>
    </row>
    <row r="74" spans="1:6" s="150" customFormat="1" ht="12.6" customHeight="1">
      <c r="A74" s="320" t="s">
        <v>934</v>
      </c>
      <c r="B74" s="18">
        <v>1407</v>
      </c>
      <c r="C74" s="18">
        <v>206</v>
      </c>
      <c r="D74" s="18">
        <v>12</v>
      </c>
      <c r="E74" s="18">
        <v>2</v>
      </c>
      <c r="F74" s="18">
        <v>2</v>
      </c>
    </row>
    <row r="75" spans="1:6" s="150" customFormat="1" ht="14.1" customHeight="1">
      <c r="A75" s="327" t="s">
        <v>24</v>
      </c>
      <c r="B75" s="102"/>
      <c r="C75" s="230"/>
      <c r="D75" s="230"/>
      <c r="E75" s="230"/>
      <c r="F75" s="230"/>
    </row>
    <row r="76" spans="1:6" s="150" customFormat="1" ht="12.6" customHeight="1">
      <c r="A76" s="316" t="s">
        <v>161</v>
      </c>
      <c r="B76" s="323"/>
      <c r="C76" s="323"/>
      <c r="D76" s="323"/>
      <c r="E76" s="323"/>
      <c r="F76" s="323"/>
    </row>
    <row r="77" spans="1:6" s="150" customFormat="1" ht="12.75" customHeight="1">
      <c r="A77" s="317" t="s">
        <v>915</v>
      </c>
      <c r="B77" s="17">
        <v>14786</v>
      </c>
      <c r="C77" s="17">
        <v>11877</v>
      </c>
      <c r="D77" s="17">
        <v>11500</v>
      </c>
      <c r="E77" s="17">
        <v>13726</v>
      </c>
      <c r="F77" s="17">
        <v>13809</v>
      </c>
    </row>
    <row r="78" spans="1:6" s="150" customFormat="1" ht="12" customHeight="1">
      <c r="A78" s="318" t="s">
        <v>916</v>
      </c>
      <c r="B78" s="18"/>
      <c r="C78" s="18"/>
      <c r="D78" s="18"/>
      <c r="E78" s="18"/>
      <c r="F78" s="18"/>
    </row>
    <row r="79" spans="1:6" s="150" customFormat="1" ht="12.6" customHeight="1">
      <c r="A79" s="319" t="s">
        <v>917</v>
      </c>
      <c r="B79" s="18">
        <v>201</v>
      </c>
      <c r="C79" s="18">
        <v>247</v>
      </c>
      <c r="D79" s="30">
        <v>238</v>
      </c>
      <c r="E79" s="30">
        <v>209</v>
      </c>
      <c r="F79" s="30">
        <v>238</v>
      </c>
    </row>
    <row r="80" spans="1:6" s="150" customFormat="1" ht="12.6" customHeight="1">
      <c r="A80" s="319" t="s">
        <v>918</v>
      </c>
      <c r="B80" s="18">
        <v>1496</v>
      </c>
      <c r="C80" s="18">
        <v>1508</v>
      </c>
      <c r="D80" s="18">
        <v>1479</v>
      </c>
      <c r="E80" s="18">
        <v>1880</v>
      </c>
      <c r="F80" s="18">
        <v>1962</v>
      </c>
    </row>
    <row r="81" spans="1:6" s="150" customFormat="1" ht="23.25" customHeight="1">
      <c r="A81" s="320" t="s">
        <v>919</v>
      </c>
      <c r="B81" s="18">
        <v>25</v>
      </c>
      <c r="C81" s="18">
        <v>11</v>
      </c>
      <c r="D81" s="18">
        <v>26</v>
      </c>
      <c r="E81" s="18">
        <v>21</v>
      </c>
      <c r="F81" s="18">
        <v>27</v>
      </c>
    </row>
    <row r="82" spans="1:6" s="150" customFormat="1" ht="24.75" customHeight="1">
      <c r="A82" s="320" t="s">
        <v>920</v>
      </c>
      <c r="B82" s="18">
        <v>197</v>
      </c>
      <c r="C82" s="18">
        <v>159</v>
      </c>
      <c r="D82" s="18">
        <v>169</v>
      </c>
      <c r="E82" s="18">
        <v>241</v>
      </c>
      <c r="F82" s="18">
        <v>254</v>
      </c>
    </row>
    <row r="83" spans="1:6" s="150" customFormat="1" ht="12.6" customHeight="1">
      <c r="A83" s="319" t="s">
        <v>921</v>
      </c>
      <c r="B83" s="18">
        <v>6</v>
      </c>
      <c r="C83" s="18">
        <v>6</v>
      </c>
      <c r="D83" s="18">
        <v>11</v>
      </c>
      <c r="E83" s="18">
        <v>10</v>
      </c>
      <c r="F83" s="18">
        <v>8</v>
      </c>
    </row>
    <row r="84" spans="1:6" s="150" customFormat="1" ht="12.6" customHeight="1">
      <c r="A84" s="319" t="s">
        <v>922</v>
      </c>
      <c r="B84" s="18">
        <v>113</v>
      </c>
      <c r="C84" s="18">
        <v>139</v>
      </c>
      <c r="D84" s="18">
        <v>175</v>
      </c>
      <c r="E84" s="18">
        <v>192</v>
      </c>
      <c r="F84" s="18">
        <v>171</v>
      </c>
    </row>
    <row r="85" spans="1:6" s="150" customFormat="1" ht="12.6" customHeight="1">
      <c r="A85" s="319" t="s">
        <v>923</v>
      </c>
      <c r="B85" s="18">
        <v>6889</v>
      </c>
      <c r="C85" s="18">
        <v>5837</v>
      </c>
      <c r="D85" s="18">
        <v>5540</v>
      </c>
      <c r="E85" s="18">
        <v>6862</v>
      </c>
      <c r="F85" s="18">
        <v>7077</v>
      </c>
    </row>
    <row r="86" spans="1:6" s="150" customFormat="1" ht="12.6" customHeight="1">
      <c r="A86" s="319" t="s">
        <v>924</v>
      </c>
      <c r="B86" s="18">
        <v>423</v>
      </c>
      <c r="C86" s="18">
        <v>540</v>
      </c>
      <c r="D86" s="18">
        <v>639</v>
      </c>
      <c r="E86" s="18">
        <v>773</v>
      </c>
      <c r="F86" s="18">
        <v>754</v>
      </c>
    </row>
    <row r="87" spans="1:6" s="150" customFormat="1" ht="12.6" customHeight="1">
      <c r="A87" s="319" t="s">
        <v>925</v>
      </c>
      <c r="B87" s="18">
        <v>788</v>
      </c>
      <c r="C87" s="18">
        <v>601</v>
      </c>
      <c r="D87" s="18">
        <v>620</v>
      </c>
      <c r="E87" s="18">
        <v>689</v>
      </c>
      <c r="F87" s="18">
        <v>694</v>
      </c>
    </row>
    <row r="88" spans="1:6" s="150" customFormat="1" ht="12.6" customHeight="1">
      <c r="A88" s="319" t="s">
        <v>926</v>
      </c>
      <c r="B88" s="18">
        <v>9</v>
      </c>
      <c r="C88" s="18">
        <v>8</v>
      </c>
      <c r="D88" s="18">
        <v>14</v>
      </c>
      <c r="E88" s="18">
        <v>16</v>
      </c>
      <c r="F88" s="18">
        <v>10</v>
      </c>
    </row>
    <row r="89" spans="1:6" s="150" customFormat="1" ht="12.75" customHeight="1">
      <c r="A89" s="319" t="s">
        <v>927</v>
      </c>
      <c r="B89" s="18">
        <v>21</v>
      </c>
      <c r="C89" s="18">
        <v>12</v>
      </c>
      <c r="D89" s="18">
        <v>12</v>
      </c>
      <c r="E89" s="18">
        <v>30</v>
      </c>
      <c r="F89" s="18">
        <v>20</v>
      </c>
    </row>
    <row r="90" spans="1:6" s="150" customFormat="1" ht="12.6" customHeight="1">
      <c r="A90" s="319" t="s">
        <v>928</v>
      </c>
      <c r="B90" s="18">
        <v>105</v>
      </c>
      <c r="C90" s="18">
        <v>88</v>
      </c>
      <c r="D90" s="18">
        <v>76</v>
      </c>
      <c r="E90" s="18">
        <v>103</v>
      </c>
      <c r="F90" s="18">
        <v>111</v>
      </c>
    </row>
    <row r="91" spans="1:6" s="150" customFormat="1" ht="12.6" customHeight="1">
      <c r="A91" s="319" t="s">
        <v>929</v>
      </c>
      <c r="B91" s="18">
        <v>16</v>
      </c>
      <c r="C91" s="18">
        <v>16</v>
      </c>
      <c r="D91" s="18">
        <v>9</v>
      </c>
      <c r="E91" s="18">
        <v>8</v>
      </c>
      <c r="F91" s="18">
        <v>12</v>
      </c>
    </row>
    <row r="92" spans="1:6" s="150" customFormat="1" ht="24.75" customHeight="1">
      <c r="A92" s="320" t="s">
        <v>930</v>
      </c>
      <c r="B92" s="18">
        <v>1129</v>
      </c>
      <c r="C92" s="18">
        <v>1101</v>
      </c>
      <c r="D92" s="18">
        <v>1286</v>
      </c>
      <c r="E92" s="18">
        <v>1082</v>
      </c>
      <c r="F92" s="18">
        <v>805</v>
      </c>
    </row>
    <row r="93" spans="1:6" s="150" customFormat="1" ht="23.25" customHeight="1">
      <c r="A93" s="320" t="s">
        <v>931</v>
      </c>
      <c r="B93" s="18">
        <v>287</v>
      </c>
      <c r="C93" s="18">
        <v>175</v>
      </c>
      <c r="D93" s="18">
        <v>212</v>
      </c>
      <c r="E93" s="18">
        <v>233</v>
      </c>
      <c r="F93" s="18">
        <v>189</v>
      </c>
    </row>
    <row r="94" spans="1:6" s="150" customFormat="1" ht="35.25" customHeight="1">
      <c r="A94" s="320" t="s">
        <v>932</v>
      </c>
      <c r="B94" s="18">
        <v>535</v>
      </c>
      <c r="C94" s="18">
        <v>370</v>
      </c>
      <c r="D94" s="18">
        <v>281</v>
      </c>
      <c r="E94" s="18">
        <v>542</v>
      </c>
      <c r="F94" s="18">
        <v>635</v>
      </c>
    </row>
    <row r="95" spans="1:6" s="150" customFormat="1" ht="21.75" customHeight="1">
      <c r="A95" s="320" t="s">
        <v>933</v>
      </c>
      <c r="B95" s="18">
        <v>935</v>
      </c>
      <c r="C95" s="18">
        <v>791</v>
      </c>
      <c r="D95" s="18">
        <v>704</v>
      </c>
      <c r="E95" s="18">
        <v>827</v>
      </c>
      <c r="F95" s="18">
        <v>834</v>
      </c>
    </row>
    <row r="96" spans="1:6" s="150" customFormat="1" ht="12.6" customHeight="1">
      <c r="A96" s="320" t="s">
        <v>934</v>
      </c>
      <c r="B96" s="18">
        <v>1611</v>
      </c>
      <c r="C96" s="18">
        <v>268</v>
      </c>
      <c r="D96" s="30">
        <v>9</v>
      </c>
      <c r="E96" s="30">
        <v>8</v>
      </c>
      <c r="F96" s="30">
        <v>8</v>
      </c>
    </row>
    <row r="97" spans="1:6" s="150" customFormat="1" ht="16.5" customHeight="1">
      <c r="A97" s="326" t="s">
        <v>234</v>
      </c>
      <c r="B97" s="323"/>
      <c r="C97" s="323"/>
      <c r="D97" s="323"/>
      <c r="E97" s="323"/>
      <c r="F97" s="323"/>
    </row>
    <row r="98" spans="1:6" s="150" customFormat="1" ht="12.95" customHeight="1">
      <c r="A98" s="317" t="s">
        <v>915</v>
      </c>
      <c r="B98" s="17">
        <v>8029</v>
      </c>
      <c r="C98" s="17">
        <v>6355</v>
      </c>
      <c r="D98" s="17">
        <v>6096</v>
      </c>
      <c r="E98" s="17">
        <v>7367</v>
      </c>
      <c r="F98" s="17">
        <f>F30-F165</f>
        <v>7489</v>
      </c>
    </row>
    <row r="99" spans="1:6" s="150" customFormat="1" ht="11.25" customHeight="1">
      <c r="A99" s="318" t="s">
        <v>916</v>
      </c>
      <c r="B99" s="18"/>
      <c r="C99" s="18"/>
      <c r="D99" s="18"/>
      <c r="E99" s="18"/>
      <c r="F99" s="18"/>
    </row>
    <row r="100" spans="1:6" s="150" customFormat="1" ht="12.95" customHeight="1">
      <c r="A100" s="319" t="s">
        <v>917</v>
      </c>
      <c r="B100" s="18">
        <v>136</v>
      </c>
      <c r="C100" s="18">
        <v>145</v>
      </c>
      <c r="D100" s="18">
        <v>146</v>
      </c>
      <c r="E100" s="18">
        <v>131</v>
      </c>
      <c r="F100" s="18">
        <f t="shared" ref="F100:F116" si="0">F32-F167</f>
        <v>155</v>
      </c>
    </row>
    <row r="101" spans="1:6" s="150" customFormat="1" ht="12.95" customHeight="1">
      <c r="A101" s="319" t="s">
        <v>918</v>
      </c>
      <c r="B101" s="18">
        <v>736</v>
      </c>
      <c r="C101" s="18">
        <v>752</v>
      </c>
      <c r="D101" s="18">
        <v>690</v>
      </c>
      <c r="E101" s="18">
        <v>920</v>
      </c>
      <c r="F101" s="18">
        <f t="shared" si="0"/>
        <v>952</v>
      </c>
    </row>
    <row r="102" spans="1:6" s="150" customFormat="1" ht="24" customHeight="1">
      <c r="A102" s="320" t="s">
        <v>919</v>
      </c>
      <c r="B102" s="328">
        <v>15</v>
      </c>
      <c r="C102" s="328">
        <v>6</v>
      </c>
      <c r="D102" s="18">
        <v>12</v>
      </c>
      <c r="E102" s="18">
        <v>9</v>
      </c>
      <c r="F102" s="18">
        <f t="shared" si="0"/>
        <v>13</v>
      </c>
    </row>
    <row r="103" spans="1:6" s="150" customFormat="1" ht="24" customHeight="1">
      <c r="A103" s="320" t="s">
        <v>920</v>
      </c>
      <c r="B103" s="323">
        <v>82</v>
      </c>
      <c r="C103" s="323">
        <v>73</v>
      </c>
      <c r="D103" s="18">
        <v>79</v>
      </c>
      <c r="E103" s="18">
        <v>106</v>
      </c>
      <c r="F103" s="18">
        <f t="shared" si="0"/>
        <v>112</v>
      </c>
    </row>
    <row r="104" spans="1:6" s="150" customFormat="1" ht="12.95" customHeight="1">
      <c r="A104" s="319" t="s">
        <v>921</v>
      </c>
      <c r="B104" s="18">
        <v>4</v>
      </c>
      <c r="C104" s="18">
        <v>6</v>
      </c>
      <c r="D104" s="18">
        <v>9</v>
      </c>
      <c r="E104" s="18">
        <v>9</v>
      </c>
      <c r="F104" s="18">
        <f t="shared" si="0"/>
        <v>5</v>
      </c>
    </row>
    <row r="105" spans="1:6" s="150" customFormat="1" ht="12.95" customHeight="1">
      <c r="A105" s="319" t="s">
        <v>922</v>
      </c>
      <c r="B105" s="18">
        <v>70</v>
      </c>
      <c r="C105" s="18">
        <v>86</v>
      </c>
      <c r="D105" s="18">
        <v>94</v>
      </c>
      <c r="E105" s="18">
        <v>129</v>
      </c>
      <c r="F105" s="18">
        <f t="shared" si="0"/>
        <v>107</v>
      </c>
    </row>
    <row r="106" spans="1:6" s="150" customFormat="1" ht="12.95" customHeight="1">
      <c r="A106" s="319" t="s">
        <v>923</v>
      </c>
      <c r="B106" s="18">
        <v>3428</v>
      </c>
      <c r="C106" s="18">
        <v>2920</v>
      </c>
      <c r="D106" s="18">
        <v>2681</v>
      </c>
      <c r="E106" s="18">
        <v>3388</v>
      </c>
      <c r="F106" s="18">
        <f t="shared" si="0"/>
        <v>3558</v>
      </c>
    </row>
    <row r="107" spans="1:6" s="150" customFormat="1" ht="12.95" customHeight="1">
      <c r="A107" s="319" t="s">
        <v>924</v>
      </c>
      <c r="B107" s="18">
        <v>236</v>
      </c>
      <c r="C107" s="18">
        <v>317</v>
      </c>
      <c r="D107" s="18">
        <v>365</v>
      </c>
      <c r="E107" s="18">
        <v>445</v>
      </c>
      <c r="F107" s="18">
        <f t="shared" si="0"/>
        <v>460</v>
      </c>
    </row>
    <row r="108" spans="1:6" s="150" customFormat="1" ht="12.95" customHeight="1">
      <c r="A108" s="319" t="s">
        <v>925</v>
      </c>
      <c r="B108" s="18">
        <v>527</v>
      </c>
      <c r="C108" s="18">
        <v>376</v>
      </c>
      <c r="D108" s="18">
        <v>391</v>
      </c>
      <c r="E108" s="18">
        <v>427</v>
      </c>
      <c r="F108" s="18">
        <f t="shared" si="0"/>
        <v>439</v>
      </c>
    </row>
    <row r="109" spans="1:6" s="150" customFormat="1" ht="12.95" customHeight="1">
      <c r="A109" s="319" t="s">
        <v>926</v>
      </c>
      <c r="B109" s="18">
        <v>7</v>
      </c>
      <c r="C109" s="18">
        <v>3</v>
      </c>
      <c r="D109" s="18">
        <v>6</v>
      </c>
      <c r="E109" s="18">
        <v>11</v>
      </c>
      <c r="F109" s="18">
        <f t="shared" si="0"/>
        <v>2</v>
      </c>
    </row>
    <row r="110" spans="1:6" s="150" customFormat="1" ht="12.75" customHeight="1">
      <c r="A110" s="319" t="s">
        <v>927</v>
      </c>
      <c r="B110" s="18">
        <v>1</v>
      </c>
      <c r="C110" s="18">
        <v>4</v>
      </c>
      <c r="D110" s="18">
        <v>1</v>
      </c>
      <c r="E110" s="18">
        <v>8</v>
      </c>
      <c r="F110" s="18">
        <f t="shared" si="0"/>
        <v>2</v>
      </c>
    </row>
    <row r="111" spans="1:6" s="150" customFormat="1" ht="12.75" customHeight="1">
      <c r="A111" s="319" t="s">
        <v>928</v>
      </c>
      <c r="B111" s="18">
        <v>53</v>
      </c>
      <c r="C111" s="18">
        <v>42</v>
      </c>
      <c r="D111" s="18">
        <v>48</v>
      </c>
      <c r="E111" s="18">
        <v>54</v>
      </c>
      <c r="F111" s="18">
        <f t="shared" si="0"/>
        <v>59</v>
      </c>
    </row>
    <row r="112" spans="1:6" s="150" customFormat="1" ht="12.75" customHeight="1">
      <c r="A112" s="319" t="s">
        <v>930</v>
      </c>
      <c r="B112" s="18">
        <v>641</v>
      </c>
      <c r="C112" s="18">
        <v>579</v>
      </c>
      <c r="D112" s="18">
        <v>706</v>
      </c>
      <c r="E112" s="18">
        <v>614</v>
      </c>
      <c r="F112" s="18">
        <f t="shared" si="0"/>
        <v>447</v>
      </c>
    </row>
    <row r="113" spans="1:6" s="150" customFormat="1" ht="24" customHeight="1">
      <c r="A113" s="320" t="s">
        <v>931</v>
      </c>
      <c r="B113" s="323">
        <v>155</v>
      </c>
      <c r="C113" s="323">
        <v>86</v>
      </c>
      <c r="D113" s="18">
        <v>119</v>
      </c>
      <c r="E113" s="18">
        <v>124</v>
      </c>
      <c r="F113" s="18">
        <f t="shared" si="0"/>
        <v>112</v>
      </c>
    </row>
    <row r="114" spans="1:6" s="150" customFormat="1" ht="36" customHeight="1">
      <c r="A114" s="320" t="s">
        <v>932</v>
      </c>
      <c r="B114" s="323">
        <v>395</v>
      </c>
      <c r="C114" s="323">
        <v>239</v>
      </c>
      <c r="D114" s="18">
        <v>206</v>
      </c>
      <c r="E114" s="18">
        <v>375</v>
      </c>
      <c r="F114" s="18">
        <f t="shared" si="0"/>
        <v>438</v>
      </c>
    </row>
    <row r="115" spans="1:6" s="150" customFormat="1" ht="25.5" customHeight="1">
      <c r="A115" s="320" t="s">
        <v>933</v>
      </c>
      <c r="B115" s="328">
        <v>694</v>
      </c>
      <c r="C115" s="328">
        <v>583</v>
      </c>
      <c r="D115" s="18">
        <v>536</v>
      </c>
      <c r="E115" s="18">
        <v>611</v>
      </c>
      <c r="F115" s="18">
        <f t="shared" si="0"/>
        <v>621</v>
      </c>
    </row>
    <row r="116" spans="1:6" s="150" customFormat="1" ht="12.95" customHeight="1">
      <c r="A116" s="320" t="s">
        <v>934</v>
      </c>
      <c r="B116" s="328">
        <v>849</v>
      </c>
      <c r="C116" s="328">
        <v>138</v>
      </c>
      <c r="D116" s="18">
        <v>7</v>
      </c>
      <c r="E116" s="18">
        <v>6</v>
      </c>
      <c r="F116" s="18">
        <f t="shared" si="0"/>
        <v>7</v>
      </c>
    </row>
    <row r="117" spans="1:6" s="150" customFormat="1" ht="16.5" customHeight="1">
      <c r="A117" s="326" t="s">
        <v>235</v>
      </c>
      <c r="B117" s="323"/>
      <c r="C117" s="323"/>
      <c r="D117" s="323"/>
      <c r="E117" s="323"/>
      <c r="F117" s="323"/>
    </row>
    <row r="118" spans="1:6" s="150" customFormat="1" ht="12.95" customHeight="1">
      <c r="A118" s="317" t="s">
        <v>915</v>
      </c>
      <c r="B118" s="17">
        <v>6757</v>
      </c>
      <c r="C118" s="17">
        <v>5522</v>
      </c>
      <c r="D118" s="17">
        <v>5404</v>
      </c>
      <c r="E118" s="17">
        <v>6359</v>
      </c>
      <c r="F118" s="17">
        <f t="shared" ref="F118" si="1">F55-F186</f>
        <v>6320</v>
      </c>
    </row>
    <row r="119" spans="1:6" s="150" customFormat="1" ht="12" customHeight="1">
      <c r="A119" s="318" t="s">
        <v>916</v>
      </c>
      <c r="B119" s="18"/>
      <c r="C119" s="18"/>
      <c r="D119" s="18"/>
      <c r="E119" s="18"/>
      <c r="F119" s="18"/>
    </row>
    <row r="120" spans="1:6" s="150" customFormat="1" ht="12.95" customHeight="1">
      <c r="A120" s="319" t="s">
        <v>917</v>
      </c>
      <c r="B120" s="18">
        <v>65</v>
      </c>
      <c r="C120" s="18">
        <v>102</v>
      </c>
      <c r="D120" s="18">
        <v>92</v>
      </c>
      <c r="E120" s="18">
        <v>78</v>
      </c>
      <c r="F120" s="18">
        <f>F57-F188</f>
        <v>83</v>
      </c>
    </row>
    <row r="121" spans="1:6" s="150" customFormat="1" ht="12.95" customHeight="1">
      <c r="A121" s="319" t="s">
        <v>918</v>
      </c>
      <c r="B121" s="18">
        <v>760</v>
      </c>
      <c r="C121" s="18">
        <v>756</v>
      </c>
      <c r="D121" s="18">
        <v>789</v>
      </c>
      <c r="E121" s="18">
        <v>960</v>
      </c>
      <c r="F121" s="18">
        <f t="shared" ref="F121:F137" si="2">F58-F189</f>
        <v>1010</v>
      </c>
    </row>
    <row r="122" spans="1:6" s="150" customFormat="1" ht="24" customHeight="1">
      <c r="A122" s="320" t="s">
        <v>919</v>
      </c>
      <c r="B122" s="323">
        <v>10</v>
      </c>
      <c r="C122" s="323">
        <v>5</v>
      </c>
      <c r="D122" s="18">
        <v>14</v>
      </c>
      <c r="E122" s="18">
        <v>12</v>
      </c>
      <c r="F122" s="18">
        <f t="shared" si="2"/>
        <v>14</v>
      </c>
    </row>
    <row r="123" spans="1:6" s="150" customFormat="1" ht="24" customHeight="1">
      <c r="A123" s="320" t="s">
        <v>920</v>
      </c>
      <c r="B123" s="328">
        <v>115</v>
      </c>
      <c r="C123" s="328">
        <v>86</v>
      </c>
      <c r="D123" s="18">
        <v>90</v>
      </c>
      <c r="E123" s="18">
        <v>135</v>
      </c>
      <c r="F123" s="18">
        <f t="shared" si="2"/>
        <v>142</v>
      </c>
    </row>
    <row r="124" spans="1:6" s="150" customFormat="1" ht="12.95" customHeight="1">
      <c r="A124" s="319" t="s">
        <v>921</v>
      </c>
      <c r="B124" s="18">
        <v>2</v>
      </c>
      <c r="C124" s="18" t="s">
        <v>37</v>
      </c>
      <c r="D124" s="18">
        <v>2</v>
      </c>
      <c r="E124" s="18">
        <v>1</v>
      </c>
      <c r="F124" s="18">
        <f t="shared" si="2"/>
        <v>3</v>
      </c>
    </row>
    <row r="125" spans="1:6" s="150" customFormat="1" ht="12.95" customHeight="1">
      <c r="A125" s="319" t="s">
        <v>922</v>
      </c>
      <c r="B125" s="18">
        <v>43</v>
      </c>
      <c r="C125" s="18">
        <v>53</v>
      </c>
      <c r="D125" s="18">
        <v>81</v>
      </c>
      <c r="E125" s="18">
        <v>63</v>
      </c>
      <c r="F125" s="18">
        <f t="shared" si="2"/>
        <v>64</v>
      </c>
    </row>
    <row r="126" spans="1:6" s="150" customFormat="1" ht="12.95" customHeight="1">
      <c r="A126" s="319" t="s">
        <v>923</v>
      </c>
      <c r="B126" s="18">
        <v>3461</v>
      </c>
      <c r="C126" s="18">
        <v>2917</v>
      </c>
      <c r="D126" s="18">
        <v>2859</v>
      </c>
      <c r="E126" s="18">
        <v>3474</v>
      </c>
      <c r="F126" s="18">
        <f t="shared" si="2"/>
        <v>3519</v>
      </c>
    </row>
    <row r="127" spans="1:6" s="150" customFormat="1" ht="12.95" customHeight="1">
      <c r="A127" s="319" t="s">
        <v>924</v>
      </c>
      <c r="B127" s="18">
        <v>187</v>
      </c>
      <c r="C127" s="18">
        <v>223</v>
      </c>
      <c r="D127" s="18">
        <v>274</v>
      </c>
      <c r="E127" s="18">
        <v>328</v>
      </c>
      <c r="F127" s="18">
        <f t="shared" si="2"/>
        <v>294</v>
      </c>
    </row>
    <row r="128" spans="1:6" s="150" customFormat="1" ht="12.95" customHeight="1">
      <c r="A128" s="319" t="s">
        <v>925</v>
      </c>
      <c r="B128" s="18">
        <v>261</v>
      </c>
      <c r="C128" s="18">
        <v>225</v>
      </c>
      <c r="D128" s="18">
        <v>229</v>
      </c>
      <c r="E128" s="18">
        <v>262</v>
      </c>
      <c r="F128" s="18">
        <f t="shared" si="2"/>
        <v>255</v>
      </c>
    </row>
    <row r="129" spans="1:6" s="150" customFormat="1" ht="12.95" customHeight="1">
      <c r="A129" s="319" t="s">
        <v>926</v>
      </c>
      <c r="B129" s="18">
        <v>2</v>
      </c>
      <c r="C129" s="18">
        <v>5</v>
      </c>
      <c r="D129" s="18">
        <v>8</v>
      </c>
      <c r="E129" s="18">
        <v>5</v>
      </c>
      <c r="F129" s="18">
        <f t="shared" si="2"/>
        <v>8</v>
      </c>
    </row>
    <row r="130" spans="1:6" s="150" customFormat="1" ht="12.75" customHeight="1">
      <c r="A130" s="319" t="s">
        <v>927</v>
      </c>
      <c r="B130" s="18">
        <v>20</v>
      </c>
      <c r="C130" s="18">
        <v>8</v>
      </c>
      <c r="D130" s="18">
        <v>11</v>
      </c>
      <c r="E130" s="18">
        <v>22</v>
      </c>
      <c r="F130" s="18">
        <f t="shared" si="2"/>
        <v>18</v>
      </c>
    </row>
    <row r="131" spans="1:6" s="150" customFormat="1" ht="12.75" customHeight="1">
      <c r="A131" s="319" t="s">
        <v>928</v>
      </c>
      <c r="B131" s="18">
        <v>52</v>
      </c>
      <c r="C131" s="18">
        <v>46</v>
      </c>
      <c r="D131" s="18">
        <v>28</v>
      </c>
      <c r="E131" s="18">
        <v>49</v>
      </c>
      <c r="F131" s="18">
        <f t="shared" si="2"/>
        <v>52</v>
      </c>
    </row>
    <row r="132" spans="1:6" s="150" customFormat="1" ht="12.75" customHeight="1">
      <c r="A132" s="319" t="s">
        <v>929</v>
      </c>
      <c r="B132" s="18">
        <v>16</v>
      </c>
      <c r="C132" s="18">
        <v>16</v>
      </c>
      <c r="D132" s="18">
        <v>9</v>
      </c>
      <c r="E132" s="18">
        <v>8</v>
      </c>
      <c r="F132" s="18">
        <f t="shared" si="2"/>
        <v>12</v>
      </c>
    </row>
    <row r="133" spans="1:6" s="150" customFormat="1" ht="12.75" customHeight="1">
      <c r="A133" s="319" t="s">
        <v>930</v>
      </c>
      <c r="B133" s="18">
        <v>488</v>
      </c>
      <c r="C133" s="18">
        <v>522</v>
      </c>
      <c r="D133" s="18">
        <v>580</v>
      </c>
      <c r="E133" s="18">
        <v>468</v>
      </c>
      <c r="F133" s="18">
        <f t="shared" si="2"/>
        <v>358</v>
      </c>
    </row>
    <row r="134" spans="1:6" s="150" customFormat="1" ht="24" customHeight="1">
      <c r="A134" s="320" t="s">
        <v>931</v>
      </c>
      <c r="B134" s="328">
        <v>132</v>
      </c>
      <c r="C134" s="328">
        <v>89</v>
      </c>
      <c r="D134" s="18">
        <v>93</v>
      </c>
      <c r="E134" s="18">
        <v>109</v>
      </c>
      <c r="F134" s="18">
        <f t="shared" si="2"/>
        <v>77</v>
      </c>
    </row>
    <row r="135" spans="1:6" s="150" customFormat="1" ht="36.6" customHeight="1">
      <c r="A135" s="320" t="s">
        <v>932</v>
      </c>
      <c r="B135" s="328">
        <v>140</v>
      </c>
      <c r="C135" s="328">
        <v>131</v>
      </c>
      <c r="D135" s="18">
        <v>75</v>
      </c>
      <c r="E135" s="18">
        <v>167</v>
      </c>
      <c r="F135" s="18">
        <f t="shared" si="2"/>
        <v>197</v>
      </c>
    </row>
    <row r="136" spans="1:6" s="150" customFormat="1" ht="24" customHeight="1">
      <c r="A136" s="320" t="s">
        <v>933</v>
      </c>
      <c r="B136" s="328">
        <v>241</v>
      </c>
      <c r="C136" s="328">
        <v>208</v>
      </c>
      <c r="D136" s="18">
        <v>168</v>
      </c>
      <c r="E136" s="18">
        <v>216</v>
      </c>
      <c r="F136" s="18">
        <f t="shared" si="2"/>
        <v>213</v>
      </c>
    </row>
    <row r="137" spans="1:6" s="150" customFormat="1" ht="12.95" customHeight="1">
      <c r="A137" s="320" t="s">
        <v>934</v>
      </c>
      <c r="B137" s="328">
        <v>762</v>
      </c>
      <c r="C137" s="328">
        <v>130</v>
      </c>
      <c r="D137" s="18">
        <v>2</v>
      </c>
      <c r="E137" s="18">
        <v>2</v>
      </c>
      <c r="F137" s="18">
        <f t="shared" si="2"/>
        <v>1</v>
      </c>
    </row>
    <row r="138" spans="1:6" s="150" customFormat="1" ht="12.95" customHeight="1">
      <c r="A138" s="320"/>
      <c r="B138" s="328"/>
      <c r="C138" s="328"/>
      <c r="D138" s="18"/>
      <c r="E138" s="18"/>
      <c r="F138" s="18"/>
    </row>
    <row r="139" spans="1:6" s="150" customFormat="1" ht="12.95" customHeight="1">
      <c r="A139" s="320"/>
      <c r="B139" s="328"/>
      <c r="C139" s="328"/>
      <c r="D139" s="18"/>
      <c r="E139" s="18"/>
      <c r="F139" s="18"/>
    </row>
    <row r="140" spans="1:6" s="150" customFormat="1" ht="12.95" customHeight="1">
      <c r="A140" s="320"/>
      <c r="B140" s="328"/>
      <c r="C140" s="328"/>
      <c r="D140" s="18"/>
      <c r="E140" s="18"/>
      <c r="F140" s="18"/>
    </row>
    <row r="141" spans="1:6" s="150" customFormat="1" ht="12.95" customHeight="1">
      <c r="A141" s="320"/>
      <c r="B141" s="328"/>
      <c r="C141" s="328"/>
      <c r="D141" s="18"/>
      <c r="E141" s="18"/>
      <c r="F141" s="18"/>
    </row>
    <row r="142" spans="1:6" s="150" customFormat="1" ht="16.5" customHeight="1">
      <c r="A142" s="327" t="s">
        <v>25</v>
      </c>
      <c r="B142" s="18"/>
      <c r="C142" s="18"/>
      <c r="D142" s="18"/>
      <c r="E142" s="18"/>
      <c r="F142" s="18"/>
    </row>
    <row r="143" spans="1:6" s="150" customFormat="1" ht="12.95" customHeight="1">
      <c r="A143" s="316" t="s">
        <v>161</v>
      </c>
      <c r="B143" s="323"/>
      <c r="C143" s="323"/>
      <c r="D143" s="323"/>
      <c r="E143" s="323"/>
      <c r="F143" s="323"/>
    </row>
    <row r="144" spans="1:6" s="150" customFormat="1" ht="13.5" customHeight="1">
      <c r="A144" s="317" t="s">
        <v>915</v>
      </c>
      <c r="B144" s="17">
        <v>24089</v>
      </c>
      <c r="C144" s="17">
        <v>19524</v>
      </c>
      <c r="D144" s="17">
        <v>20000</v>
      </c>
      <c r="E144" s="17">
        <v>17984</v>
      </c>
      <c r="F144" s="17">
        <v>19619</v>
      </c>
    </row>
    <row r="145" spans="1:6" s="150" customFormat="1" ht="11.25" customHeight="1">
      <c r="A145" s="318" t="s">
        <v>916</v>
      </c>
      <c r="B145" s="18"/>
      <c r="C145" s="18"/>
      <c r="D145" s="18"/>
      <c r="E145" s="18"/>
      <c r="F145" s="18"/>
    </row>
    <row r="146" spans="1:6" s="150" customFormat="1" ht="12.6" customHeight="1">
      <c r="A146" s="319" t="s">
        <v>917</v>
      </c>
      <c r="B146" s="18">
        <v>325</v>
      </c>
      <c r="C146" s="18">
        <v>476</v>
      </c>
      <c r="D146" s="30">
        <v>461</v>
      </c>
      <c r="E146" s="30">
        <v>265</v>
      </c>
      <c r="F146" s="30">
        <v>302</v>
      </c>
    </row>
    <row r="147" spans="1:6" s="150" customFormat="1" ht="12.6" customHeight="1">
      <c r="A147" s="319" t="s">
        <v>918</v>
      </c>
      <c r="B147" s="18">
        <v>2489</v>
      </c>
      <c r="C147" s="18">
        <v>2310</v>
      </c>
      <c r="D147" s="18">
        <v>2592</v>
      </c>
      <c r="E147" s="18">
        <v>2452</v>
      </c>
      <c r="F147" s="18">
        <v>2597</v>
      </c>
    </row>
    <row r="148" spans="1:6" s="150" customFormat="1" ht="24" customHeight="1">
      <c r="A148" s="320" t="s">
        <v>919</v>
      </c>
      <c r="B148" s="18">
        <v>36</v>
      </c>
      <c r="C148" s="18">
        <v>27</v>
      </c>
      <c r="D148" s="18">
        <v>36</v>
      </c>
      <c r="E148" s="18">
        <v>23</v>
      </c>
      <c r="F148" s="18">
        <v>28</v>
      </c>
    </row>
    <row r="149" spans="1:6" s="150" customFormat="1" ht="22.5" customHeight="1">
      <c r="A149" s="320" t="s">
        <v>920</v>
      </c>
      <c r="B149" s="18">
        <v>303</v>
      </c>
      <c r="C149" s="18">
        <v>301</v>
      </c>
      <c r="D149" s="30">
        <v>317</v>
      </c>
      <c r="E149" s="30">
        <v>317</v>
      </c>
      <c r="F149" s="30">
        <v>373</v>
      </c>
    </row>
    <row r="150" spans="1:6" s="150" customFormat="1" ht="12.6" customHeight="1">
      <c r="A150" s="319" t="s">
        <v>921</v>
      </c>
      <c r="B150" s="18">
        <v>21</v>
      </c>
      <c r="C150" s="18">
        <v>19</v>
      </c>
      <c r="D150" s="18">
        <v>31</v>
      </c>
      <c r="E150" s="18">
        <v>21</v>
      </c>
      <c r="F150" s="18">
        <v>25</v>
      </c>
    </row>
    <row r="151" spans="1:6" s="150" customFormat="1" ht="12.6" customHeight="1">
      <c r="A151" s="319" t="s">
        <v>922</v>
      </c>
      <c r="B151" s="18">
        <v>288</v>
      </c>
      <c r="C151" s="18">
        <v>261</v>
      </c>
      <c r="D151" s="30">
        <v>361</v>
      </c>
      <c r="E151" s="30">
        <v>294</v>
      </c>
      <c r="F151" s="30">
        <v>295</v>
      </c>
    </row>
    <row r="152" spans="1:6" s="150" customFormat="1" ht="12.6" customHeight="1">
      <c r="A152" s="319" t="s">
        <v>923</v>
      </c>
      <c r="B152" s="18">
        <v>12990</v>
      </c>
      <c r="C152" s="18">
        <v>10522</v>
      </c>
      <c r="D152" s="18">
        <v>10981</v>
      </c>
      <c r="E152" s="18">
        <v>9782</v>
      </c>
      <c r="F152" s="18">
        <v>10702</v>
      </c>
    </row>
    <row r="153" spans="1:6" s="150" customFormat="1" ht="12.6" customHeight="1">
      <c r="A153" s="319" t="s">
        <v>924</v>
      </c>
      <c r="B153" s="18">
        <v>1281</v>
      </c>
      <c r="C153" s="18">
        <v>1178</v>
      </c>
      <c r="D153" s="18">
        <v>1333</v>
      </c>
      <c r="E153" s="18">
        <v>1192</v>
      </c>
      <c r="F153" s="18">
        <v>1325</v>
      </c>
    </row>
    <row r="154" spans="1:6" s="150" customFormat="1" ht="12.6" customHeight="1">
      <c r="A154" s="319" t="s">
        <v>925</v>
      </c>
      <c r="B154" s="18">
        <v>1272</v>
      </c>
      <c r="C154" s="18">
        <v>1101</v>
      </c>
      <c r="D154" s="30">
        <v>999</v>
      </c>
      <c r="E154" s="30">
        <v>928</v>
      </c>
      <c r="F154" s="30">
        <v>866</v>
      </c>
    </row>
    <row r="155" spans="1:6" s="150" customFormat="1" ht="12.6" customHeight="1">
      <c r="A155" s="319" t="s">
        <v>926</v>
      </c>
      <c r="B155" s="18">
        <v>7</v>
      </c>
      <c r="C155" s="18">
        <v>10</v>
      </c>
      <c r="D155" s="18">
        <v>17</v>
      </c>
      <c r="E155" s="18">
        <v>13</v>
      </c>
      <c r="F155" s="18">
        <v>13</v>
      </c>
    </row>
    <row r="156" spans="1:6" s="150" customFormat="1" ht="16.5" customHeight="1">
      <c r="A156" s="320" t="s">
        <v>927</v>
      </c>
      <c r="B156" s="18">
        <v>34</v>
      </c>
      <c r="C156" s="18">
        <v>39</v>
      </c>
      <c r="D156" s="18">
        <v>33</v>
      </c>
      <c r="E156" s="18">
        <v>32</v>
      </c>
      <c r="F156" s="18">
        <v>35</v>
      </c>
    </row>
    <row r="157" spans="1:6" s="150" customFormat="1" ht="12.6" customHeight="1">
      <c r="A157" s="319" t="s">
        <v>928</v>
      </c>
      <c r="B157" s="18">
        <v>273</v>
      </c>
      <c r="C157" s="18">
        <v>204</v>
      </c>
      <c r="D157" s="30">
        <v>232</v>
      </c>
      <c r="E157" s="30">
        <v>208</v>
      </c>
      <c r="F157" s="30">
        <v>207</v>
      </c>
    </row>
    <row r="158" spans="1:6" s="150" customFormat="1" ht="12.6" customHeight="1">
      <c r="A158" s="319" t="s">
        <v>929</v>
      </c>
      <c r="B158" s="18">
        <v>34</v>
      </c>
      <c r="C158" s="18">
        <v>25</v>
      </c>
      <c r="D158" s="18">
        <v>24</v>
      </c>
      <c r="E158" s="18">
        <v>14</v>
      </c>
      <c r="F158" s="18">
        <v>19</v>
      </c>
    </row>
    <row r="159" spans="1:6" s="150" customFormat="1" ht="24" customHeight="1">
      <c r="A159" s="320" t="s">
        <v>930</v>
      </c>
      <c r="B159" s="18">
        <v>429</v>
      </c>
      <c r="C159" s="18">
        <v>384</v>
      </c>
      <c r="D159" s="30">
        <v>215</v>
      </c>
      <c r="E159" s="30">
        <v>197</v>
      </c>
      <c r="F159" s="30">
        <v>256</v>
      </c>
    </row>
    <row r="160" spans="1:6" s="150" customFormat="1" ht="24.75" customHeight="1">
      <c r="A160" s="320" t="s">
        <v>931</v>
      </c>
      <c r="B160" s="18">
        <v>232</v>
      </c>
      <c r="C160" s="18">
        <v>213</v>
      </c>
      <c r="D160" s="30">
        <v>143</v>
      </c>
      <c r="E160" s="30">
        <v>166</v>
      </c>
      <c r="F160" s="30">
        <v>187</v>
      </c>
    </row>
    <row r="161" spans="1:6" s="150" customFormat="1" ht="36.75" customHeight="1">
      <c r="A161" s="320" t="s">
        <v>932</v>
      </c>
      <c r="B161" s="18">
        <v>818</v>
      </c>
      <c r="C161" s="18">
        <v>492</v>
      </c>
      <c r="D161" s="30">
        <v>585</v>
      </c>
      <c r="E161" s="30">
        <v>834</v>
      </c>
      <c r="F161" s="30">
        <v>1001</v>
      </c>
    </row>
    <row r="162" spans="1:6" s="150" customFormat="1" ht="21.75" customHeight="1">
      <c r="A162" s="320" t="s">
        <v>933</v>
      </c>
      <c r="B162" s="18">
        <v>1908</v>
      </c>
      <c r="C162" s="18">
        <v>1724</v>
      </c>
      <c r="D162" s="18">
        <v>1628</v>
      </c>
      <c r="E162" s="18">
        <v>1239</v>
      </c>
      <c r="F162" s="18">
        <v>1383</v>
      </c>
    </row>
    <row r="163" spans="1:6" s="150" customFormat="1" ht="12.6" customHeight="1">
      <c r="A163" s="320" t="s">
        <v>934</v>
      </c>
      <c r="B163" s="18">
        <v>1349</v>
      </c>
      <c r="C163" s="18">
        <v>238</v>
      </c>
      <c r="D163" s="18">
        <v>12</v>
      </c>
      <c r="E163" s="18">
        <v>7</v>
      </c>
      <c r="F163" s="18">
        <v>5</v>
      </c>
    </row>
    <row r="164" spans="1:6" s="150" customFormat="1" ht="11.25" customHeight="1">
      <c r="A164" s="326" t="s">
        <v>234</v>
      </c>
      <c r="B164" s="323"/>
      <c r="C164" s="323"/>
      <c r="D164" s="323"/>
      <c r="E164" s="323"/>
      <c r="F164" s="323"/>
    </row>
    <row r="165" spans="1:6" s="150" customFormat="1" ht="12.95" customHeight="1">
      <c r="A165" s="317" t="s">
        <v>915</v>
      </c>
      <c r="B165" s="17">
        <v>13711</v>
      </c>
      <c r="C165" s="17">
        <v>11495</v>
      </c>
      <c r="D165" s="17">
        <v>11440</v>
      </c>
      <c r="E165" s="17">
        <v>10549</v>
      </c>
      <c r="F165" s="17">
        <v>11508</v>
      </c>
    </row>
    <row r="166" spans="1:6" s="150" customFormat="1" ht="12.75" customHeight="1">
      <c r="A166" s="318" t="s">
        <v>916</v>
      </c>
      <c r="B166" s="18"/>
      <c r="C166" s="18"/>
      <c r="D166" s="18"/>
      <c r="E166" s="18"/>
      <c r="F166" s="18"/>
    </row>
    <row r="167" spans="1:6" s="150" customFormat="1" ht="12.6" customHeight="1">
      <c r="A167" s="319" t="s">
        <v>917</v>
      </c>
      <c r="B167" s="18">
        <v>182</v>
      </c>
      <c r="C167" s="18">
        <v>299</v>
      </c>
      <c r="D167" s="18">
        <v>288</v>
      </c>
      <c r="E167" s="18">
        <v>162</v>
      </c>
      <c r="F167" s="18">
        <v>194</v>
      </c>
    </row>
    <row r="168" spans="1:6" s="150" customFormat="1" ht="12.6" customHeight="1">
      <c r="A168" s="319" t="s">
        <v>918</v>
      </c>
      <c r="B168" s="18">
        <v>1348</v>
      </c>
      <c r="C168" s="18">
        <v>1294</v>
      </c>
      <c r="D168" s="18">
        <v>1418</v>
      </c>
      <c r="E168" s="18">
        <v>1380</v>
      </c>
      <c r="F168" s="18">
        <v>1482</v>
      </c>
    </row>
    <row r="169" spans="1:6" s="150" customFormat="1" ht="24.75" customHeight="1">
      <c r="A169" s="320" t="s">
        <v>919</v>
      </c>
      <c r="B169" s="328">
        <v>13</v>
      </c>
      <c r="C169" s="328">
        <v>14</v>
      </c>
      <c r="D169" s="328">
        <v>18</v>
      </c>
      <c r="E169" s="18">
        <v>13</v>
      </c>
      <c r="F169" s="18">
        <v>15</v>
      </c>
    </row>
    <row r="170" spans="1:6" s="150" customFormat="1" ht="24" customHeight="1">
      <c r="A170" s="320" t="s">
        <v>920</v>
      </c>
      <c r="B170" s="323">
        <v>129</v>
      </c>
      <c r="C170" s="323">
        <v>123</v>
      </c>
      <c r="D170" s="323">
        <v>148</v>
      </c>
      <c r="E170" s="18">
        <v>151</v>
      </c>
      <c r="F170" s="18">
        <v>170</v>
      </c>
    </row>
    <row r="171" spans="1:6" s="150" customFormat="1" ht="12.6" customHeight="1">
      <c r="A171" s="319" t="s">
        <v>921</v>
      </c>
      <c r="B171" s="18">
        <v>14</v>
      </c>
      <c r="C171" s="18">
        <v>12</v>
      </c>
      <c r="D171" s="18">
        <v>24</v>
      </c>
      <c r="E171" s="18">
        <v>13</v>
      </c>
      <c r="F171" s="18">
        <v>21</v>
      </c>
    </row>
    <row r="172" spans="1:6" s="150" customFormat="1" ht="12.6" customHeight="1">
      <c r="A172" s="319" t="s">
        <v>922</v>
      </c>
      <c r="B172" s="18">
        <v>180</v>
      </c>
      <c r="C172" s="18">
        <v>153</v>
      </c>
      <c r="D172" s="18">
        <v>211</v>
      </c>
      <c r="E172" s="18">
        <v>186</v>
      </c>
      <c r="F172" s="18">
        <v>186</v>
      </c>
    </row>
    <row r="173" spans="1:6" s="150" customFormat="1" ht="12.6" customHeight="1">
      <c r="A173" s="319" t="s">
        <v>923</v>
      </c>
      <c r="B173" s="18">
        <v>6901</v>
      </c>
      <c r="C173" s="18">
        <v>5790</v>
      </c>
      <c r="D173" s="18">
        <v>5878</v>
      </c>
      <c r="E173" s="18">
        <v>5365</v>
      </c>
      <c r="F173" s="18">
        <v>5847</v>
      </c>
    </row>
    <row r="174" spans="1:6" s="150" customFormat="1" ht="12.6" customHeight="1">
      <c r="A174" s="319" t="s">
        <v>924</v>
      </c>
      <c r="B174" s="18">
        <v>773</v>
      </c>
      <c r="C174" s="18">
        <v>700</v>
      </c>
      <c r="D174" s="18">
        <v>765</v>
      </c>
      <c r="E174" s="18">
        <v>725</v>
      </c>
      <c r="F174" s="18">
        <v>793</v>
      </c>
    </row>
    <row r="175" spans="1:6" s="150" customFormat="1" ht="12.6" customHeight="1">
      <c r="A175" s="319" t="s">
        <v>925</v>
      </c>
      <c r="B175" s="18">
        <v>839</v>
      </c>
      <c r="C175" s="18">
        <v>740</v>
      </c>
      <c r="D175" s="18">
        <v>663</v>
      </c>
      <c r="E175" s="18">
        <v>611</v>
      </c>
      <c r="F175" s="18">
        <v>588</v>
      </c>
    </row>
    <row r="176" spans="1:6" s="150" customFormat="1" ht="12.6" customHeight="1">
      <c r="A176" s="319" t="s">
        <v>926</v>
      </c>
      <c r="B176" s="18">
        <v>5</v>
      </c>
      <c r="C176" s="18">
        <v>7</v>
      </c>
      <c r="D176" s="18">
        <v>8</v>
      </c>
      <c r="E176" s="18">
        <v>9</v>
      </c>
      <c r="F176" s="18">
        <v>9</v>
      </c>
    </row>
    <row r="177" spans="1:6" s="150" customFormat="1" ht="22.5" customHeight="1">
      <c r="A177" s="320" t="s">
        <v>927</v>
      </c>
      <c r="B177" s="18">
        <v>7</v>
      </c>
      <c r="C177" s="18">
        <v>13</v>
      </c>
      <c r="D177" s="18">
        <v>10</v>
      </c>
      <c r="E177" s="18">
        <v>10</v>
      </c>
      <c r="F177" s="18">
        <v>11</v>
      </c>
    </row>
    <row r="178" spans="1:6" s="150" customFormat="1" ht="12.6" customHeight="1">
      <c r="A178" s="319" t="s">
        <v>928</v>
      </c>
      <c r="B178" s="18">
        <v>142</v>
      </c>
      <c r="C178" s="18">
        <v>126</v>
      </c>
      <c r="D178" s="18">
        <v>130</v>
      </c>
      <c r="E178" s="18">
        <v>117</v>
      </c>
      <c r="F178" s="18">
        <v>107</v>
      </c>
    </row>
    <row r="179" spans="1:6" s="150" customFormat="1" ht="24.75" customHeight="1">
      <c r="A179" s="320" t="s">
        <v>930</v>
      </c>
      <c r="B179" s="18">
        <v>224</v>
      </c>
      <c r="C179" s="18">
        <v>216</v>
      </c>
      <c r="D179" s="18">
        <v>128</v>
      </c>
      <c r="E179" s="18">
        <v>122</v>
      </c>
      <c r="F179" s="18">
        <v>148</v>
      </c>
    </row>
    <row r="180" spans="1:6" s="150" customFormat="1" ht="24" customHeight="1">
      <c r="A180" s="320" t="s">
        <v>931</v>
      </c>
      <c r="B180" s="328">
        <v>133</v>
      </c>
      <c r="C180" s="328">
        <v>126</v>
      </c>
      <c r="D180" s="328">
        <v>78</v>
      </c>
      <c r="E180" s="18">
        <v>100</v>
      </c>
      <c r="F180" s="18">
        <v>95</v>
      </c>
    </row>
    <row r="181" spans="1:6" s="150" customFormat="1" ht="37.5" customHeight="1">
      <c r="A181" s="320" t="s">
        <v>932</v>
      </c>
      <c r="B181" s="323">
        <v>630</v>
      </c>
      <c r="C181" s="323">
        <v>338</v>
      </c>
      <c r="D181" s="323">
        <v>421</v>
      </c>
      <c r="E181" s="18">
        <v>599</v>
      </c>
      <c r="F181" s="18">
        <v>761</v>
      </c>
    </row>
    <row r="182" spans="1:6" s="150" customFormat="1" ht="24.75" customHeight="1">
      <c r="A182" s="320" t="s">
        <v>933</v>
      </c>
      <c r="B182" s="323">
        <v>1487</v>
      </c>
      <c r="C182" s="323">
        <v>1382</v>
      </c>
      <c r="D182" s="323">
        <v>1250</v>
      </c>
      <c r="E182" s="18">
        <v>979</v>
      </c>
      <c r="F182" s="18">
        <v>1077</v>
      </c>
    </row>
    <row r="183" spans="1:6" s="150" customFormat="1" ht="12.6" customHeight="1">
      <c r="A183" s="320" t="s">
        <v>934</v>
      </c>
      <c r="B183" s="323">
        <v>704</v>
      </c>
      <c r="C183" s="323">
        <v>162</v>
      </c>
      <c r="D183" s="323">
        <v>2</v>
      </c>
      <c r="E183" s="18">
        <v>7</v>
      </c>
      <c r="F183" s="18">
        <v>4</v>
      </c>
    </row>
    <row r="184" spans="1:6" s="150" customFormat="1" ht="15" customHeight="1">
      <c r="A184" s="320"/>
      <c r="B184" s="323"/>
      <c r="C184" s="323"/>
      <c r="D184" s="323"/>
      <c r="E184" s="323"/>
      <c r="F184" s="323"/>
    </row>
    <row r="185" spans="1:6" s="150" customFormat="1" ht="14.25" customHeight="1">
      <c r="A185" s="326" t="s">
        <v>235</v>
      </c>
      <c r="B185" s="323"/>
      <c r="C185" s="323"/>
      <c r="D185" s="323"/>
      <c r="E185" s="323"/>
      <c r="F185" s="323"/>
    </row>
    <row r="186" spans="1:6" s="150" customFormat="1" ht="12.75" customHeight="1">
      <c r="A186" s="317" t="s">
        <v>915</v>
      </c>
      <c r="B186" s="17">
        <v>10378</v>
      </c>
      <c r="C186" s="17">
        <v>8029</v>
      </c>
      <c r="D186" s="17">
        <v>8560</v>
      </c>
      <c r="E186" s="17">
        <v>7435</v>
      </c>
      <c r="F186" s="17">
        <v>8111</v>
      </c>
    </row>
    <row r="187" spans="1:6" s="150" customFormat="1" ht="10.5" customHeight="1">
      <c r="A187" s="318" t="s">
        <v>916</v>
      </c>
      <c r="B187" s="18"/>
      <c r="C187" s="18"/>
      <c r="D187" s="18"/>
      <c r="E187" s="18"/>
      <c r="F187" s="18"/>
    </row>
    <row r="188" spans="1:6" s="150" customFormat="1" ht="12" customHeight="1">
      <c r="A188" s="319" t="s">
        <v>917</v>
      </c>
      <c r="B188" s="18">
        <v>143</v>
      </c>
      <c r="C188" s="18">
        <v>177</v>
      </c>
      <c r="D188" s="18">
        <v>173</v>
      </c>
      <c r="E188" s="18">
        <v>103</v>
      </c>
      <c r="F188" s="18">
        <v>108</v>
      </c>
    </row>
    <row r="189" spans="1:6" s="150" customFormat="1" ht="12" customHeight="1">
      <c r="A189" s="319" t="s">
        <v>918</v>
      </c>
      <c r="B189" s="18">
        <v>1141</v>
      </c>
      <c r="C189" s="18">
        <v>1016</v>
      </c>
      <c r="D189" s="18">
        <v>1174</v>
      </c>
      <c r="E189" s="18">
        <v>1072</v>
      </c>
      <c r="F189" s="18">
        <v>1115</v>
      </c>
    </row>
    <row r="190" spans="1:6" s="150" customFormat="1" ht="24.75" customHeight="1">
      <c r="A190" s="320" t="s">
        <v>919</v>
      </c>
      <c r="B190" s="323">
        <v>23</v>
      </c>
      <c r="C190" s="323">
        <v>13</v>
      </c>
      <c r="D190" s="323">
        <v>18</v>
      </c>
      <c r="E190" s="18">
        <v>10</v>
      </c>
      <c r="F190" s="18">
        <v>13</v>
      </c>
    </row>
    <row r="191" spans="1:6" s="150" customFormat="1" ht="25.5" customHeight="1">
      <c r="A191" s="320" t="s">
        <v>920</v>
      </c>
      <c r="B191" s="323">
        <v>174</v>
      </c>
      <c r="C191" s="323">
        <v>178</v>
      </c>
      <c r="D191" s="323">
        <v>169</v>
      </c>
      <c r="E191" s="18">
        <v>166</v>
      </c>
      <c r="F191" s="18">
        <v>203</v>
      </c>
    </row>
    <row r="192" spans="1:6" s="150" customFormat="1" ht="12.6" customHeight="1">
      <c r="A192" s="319" t="s">
        <v>921</v>
      </c>
      <c r="B192" s="18">
        <v>7</v>
      </c>
      <c r="C192" s="18">
        <v>7</v>
      </c>
      <c r="D192" s="18">
        <v>7</v>
      </c>
      <c r="E192" s="18">
        <v>8</v>
      </c>
      <c r="F192" s="18">
        <v>4</v>
      </c>
    </row>
    <row r="193" spans="1:6" s="150" customFormat="1" ht="12" customHeight="1">
      <c r="A193" s="319" t="s">
        <v>922</v>
      </c>
      <c r="B193" s="18">
        <v>108</v>
      </c>
      <c r="C193" s="18">
        <v>108</v>
      </c>
      <c r="D193" s="18">
        <v>150</v>
      </c>
      <c r="E193" s="18">
        <v>108</v>
      </c>
      <c r="F193" s="18">
        <v>109</v>
      </c>
    </row>
    <row r="194" spans="1:6" s="150" customFormat="1" ht="12" customHeight="1">
      <c r="A194" s="319" t="s">
        <v>923</v>
      </c>
      <c r="B194" s="18">
        <v>6089</v>
      </c>
      <c r="C194" s="18">
        <v>4732</v>
      </c>
      <c r="D194" s="18">
        <v>5103</v>
      </c>
      <c r="E194" s="18">
        <v>4417</v>
      </c>
      <c r="F194" s="18">
        <v>4855</v>
      </c>
    </row>
    <row r="195" spans="1:6" s="150" customFormat="1" ht="12" customHeight="1">
      <c r="A195" s="319" t="s">
        <v>924</v>
      </c>
      <c r="B195" s="18">
        <v>508</v>
      </c>
      <c r="C195" s="18">
        <v>478</v>
      </c>
      <c r="D195" s="18">
        <v>568</v>
      </c>
      <c r="E195" s="18">
        <v>467</v>
      </c>
      <c r="F195" s="18">
        <v>532</v>
      </c>
    </row>
    <row r="196" spans="1:6" s="150" customFormat="1" ht="12" customHeight="1">
      <c r="A196" s="319" t="s">
        <v>925</v>
      </c>
      <c r="B196" s="18">
        <v>433</v>
      </c>
      <c r="C196" s="18">
        <v>361</v>
      </c>
      <c r="D196" s="18">
        <v>336</v>
      </c>
      <c r="E196" s="18">
        <v>317</v>
      </c>
      <c r="F196" s="18">
        <v>278</v>
      </c>
    </row>
    <row r="197" spans="1:6" s="150" customFormat="1" ht="12" customHeight="1">
      <c r="A197" s="319" t="s">
        <v>926</v>
      </c>
      <c r="B197" s="18">
        <v>2</v>
      </c>
      <c r="C197" s="18">
        <v>3</v>
      </c>
      <c r="D197" s="18">
        <v>9</v>
      </c>
      <c r="E197" s="18">
        <v>4</v>
      </c>
      <c r="F197" s="18">
        <v>4</v>
      </c>
    </row>
    <row r="198" spans="1:6" s="150" customFormat="1" ht="18" customHeight="1">
      <c r="A198" s="320" t="s">
        <v>927</v>
      </c>
      <c r="B198" s="18">
        <v>27</v>
      </c>
      <c r="C198" s="18">
        <v>26</v>
      </c>
      <c r="D198" s="18">
        <v>23</v>
      </c>
      <c r="E198" s="18">
        <v>22</v>
      </c>
      <c r="F198" s="18">
        <v>24</v>
      </c>
    </row>
    <row r="199" spans="1:6" s="150" customFormat="1" ht="12" customHeight="1">
      <c r="A199" s="319" t="s">
        <v>928</v>
      </c>
      <c r="B199" s="18">
        <v>131</v>
      </c>
      <c r="C199" s="18">
        <v>78</v>
      </c>
      <c r="D199" s="18">
        <v>102</v>
      </c>
      <c r="E199" s="18">
        <v>91</v>
      </c>
      <c r="F199" s="18">
        <v>100</v>
      </c>
    </row>
    <row r="200" spans="1:6" s="150" customFormat="1" ht="12" customHeight="1">
      <c r="A200" s="319" t="s">
        <v>929</v>
      </c>
      <c r="B200" s="18">
        <v>34</v>
      </c>
      <c r="C200" s="18">
        <v>25</v>
      </c>
      <c r="D200" s="18">
        <v>24</v>
      </c>
      <c r="E200" s="18">
        <v>14</v>
      </c>
      <c r="F200" s="18">
        <v>19</v>
      </c>
    </row>
    <row r="201" spans="1:6" s="150" customFormat="1" ht="24" customHeight="1">
      <c r="A201" s="320" t="s">
        <v>930</v>
      </c>
      <c r="B201" s="18">
        <v>205</v>
      </c>
      <c r="C201" s="18">
        <v>168</v>
      </c>
      <c r="D201" s="18">
        <v>87</v>
      </c>
      <c r="E201" s="18">
        <v>75</v>
      </c>
      <c r="F201" s="18">
        <v>108</v>
      </c>
    </row>
    <row r="202" spans="1:6" s="150" customFormat="1" ht="24.75" customHeight="1">
      <c r="A202" s="320" t="s">
        <v>931</v>
      </c>
      <c r="B202" s="323">
        <v>99</v>
      </c>
      <c r="C202" s="323">
        <v>87</v>
      </c>
      <c r="D202" s="323">
        <v>65</v>
      </c>
      <c r="E202" s="18">
        <v>66</v>
      </c>
      <c r="F202" s="18">
        <v>92</v>
      </c>
    </row>
    <row r="203" spans="1:6" s="150" customFormat="1" ht="36.75" customHeight="1">
      <c r="A203" s="320" t="s">
        <v>932</v>
      </c>
      <c r="B203" s="323">
        <v>188</v>
      </c>
      <c r="C203" s="323">
        <v>154</v>
      </c>
      <c r="D203" s="323">
        <v>164</v>
      </c>
      <c r="E203" s="18">
        <v>235</v>
      </c>
      <c r="F203" s="18">
        <v>240</v>
      </c>
    </row>
    <row r="204" spans="1:6" s="150" customFormat="1" ht="24.75" customHeight="1">
      <c r="A204" s="320" t="s">
        <v>933</v>
      </c>
      <c r="B204" s="328">
        <v>421</v>
      </c>
      <c r="C204" s="328">
        <v>342</v>
      </c>
      <c r="D204" s="328">
        <v>378</v>
      </c>
      <c r="E204" s="18">
        <v>260</v>
      </c>
      <c r="F204" s="18">
        <v>306</v>
      </c>
    </row>
    <row r="205" spans="1:6" s="150" customFormat="1" ht="12" customHeight="1">
      <c r="A205" s="320" t="s">
        <v>934</v>
      </c>
      <c r="B205" s="328">
        <v>645</v>
      </c>
      <c r="C205" s="328">
        <v>76</v>
      </c>
      <c r="D205" s="328">
        <v>10</v>
      </c>
      <c r="E205" s="18" t="s">
        <v>37</v>
      </c>
      <c r="F205" s="18">
        <v>1</v>
      </c>
    </row>
    <row r="206" spans="1:6" s="150" customFormat="1" ht="14.25" customHeight="1">
      <c r="A206" s="1702" t="s">
        <v>1</v>
      </c>
      <c r="B206" s="1644"/>
      <c r="C206" s="1644"/>
      <c r="D206" s="1644"/>
      <c r="E206" s="1644"/>
      <c r="F206" s="1644"/>
    </row>
    <row r="207" spans="1:6" s="150" customFormat="1" ht="12" customHeight="1">
      <c r="A207" s="7" t="s">
        <v>20</v>
      </c>
      <c r="B207" s="53"/>
      <c r="C207" s="53"/>
      <c r="D207" s="53"/>
      <c r="E207" s="53"/>
      <c r="F207" s="149"/>
    </row>
    <row r="208" spans="1:6" s="150" customFormat="1" ht="12" customHeight="1">
      <c r="A208" s="316" t="s">
        <v>161</v>
      </c>
      <c r="B208" s="328"/>
      <c r="C208" s="328"/>
      <c r="D208" s="328"/>
      <c r="E208" s="328"/>
      <c r="F208" s="328"/>
    </row>
    <row r="209" spans="1:6" s="150" customFormat="1" ht="12.75" customHeight="1">
      <c r="A209" s="16" t="s">
        <v>915</v>
      </c>
      <c r="B209" s="17">
        <v>2753</v>
      </c>
      <c r="C209" s="17">
        <v>2314</v>
      </c>
      <c r="D209" s="17">
        <v>2303</v>
      </c>
      <c r="E209" s="17">
        <v>2296</v>
      </c>
      <c r="F209" s="17">
        <v>2436</v>
      </c>
    </row>
    <row r="210" spans="1:6" s="150" customFormat="1" ht="12" customHeight="1">
      <c r="A210" s="88" t="s">
        <v>937</v>
      </c>
      <c r="B210" s="18"/>
      <c r="C210" s="18"/>
      <c r="D210" s="18"/>
      <c r="E210" s="18"/>
      <c r="F210" s="18"/>
    </row>
    <row r="211" spans="1:6" s="150" customFormat="1" ht="12" customHeight="1">
      <c r="A211" s="92" t="s">
        <v>917</v>
      </c>
      <c r="B211" s="18">
        <v>41</v>
      </c>
      <c r="C211" s="18">
        <v>47</v>
      </c>
      <c r="D211" s="18">
        <v>62</v>
      </c>
      <c r="E211" s="30">
        <v>40</v>
      </c>
      <c r="F211" s="30">
        <v>28</v>
      </c>
    </row>
    <row r="212" spans="1:6" s="150" customFormat="1" ht="12" customHeight="1">
      <c r="A212" s="92" t="s">
        <v>918</v>
      </c>
      <c r="B212" s="18">
        <v>209</v>
      </c>
      <c r="C212" s="18">
        <v>207</v>
      </c>
      <c r="D212" s="18">
        <v>229</v>
      </c>
      <c r="E212" s="30">
        <v>236</v>
      </c>
      <c r="F212" s="30">
        <v>256</v>
      </c>
    </row>
    <row r="213" spans="1:6" s="150" customFormat="1" ht="24" customHeight="1">
      <c r="A213" s="329" t="s">
        <v>919</v>
      </c>
      <c r="B213" s="18">
        <v>2</v>
      </c>
      <c r="C213" s="18">
        <v>1</v>
      </c>
      <c r="D213" s="18" t="s">
        <v>37</v>
      </c>
      <c r="E213" s="18">
        <v>7</v>
      </c>
      <c r="F213" s="18">
        <v>2</v>
      </c>
    </row>
    <row r="214" spans="1:6" s="150" customFormat="1" ht="24" customHeight="1">
      <c r="A214" s="329" t="s">
        <v>920</v>
      </c>
      <c r="B214" s="18">
        <v>60</v>
      </c>
      <c r="C214" s="18">
        <v>30</v>
      </c>
      <c r="D214" s="18">
        <v>29</v>
      </c>
      <c r="E214" s="30">
        <v>37</v>
      </c>
      <c r="F214" s="30">
        <v>37</v>
      </c>
    </row>
    <row r="215" spans="1:6" s="150" customFormat="1" ht="12" customHeight="1">
      <c r="A215" s="92" t="s">
        <v>921</v>
      </c>
      <c r="B215" s="18">
        <v>6</v>
      </c>
      <c r="C215" s="18">
        <v>2</v>
      </c>
      <c r="D215" s="18">
        <v>5</v>
      </c>
      <c r="E215" s="30">
        <v>2</v>
      </c>
      <c r="F215" s="30">
        <v>3</v>
      </c>
    </row>
    <row r="216" spans="1:6" s="150" customFormat="1" ht="12" customHeight="1">
      <c r="A216" s="92" t="s">
        <v>922</v>
      </c>
      <c r="B216" s="18">
        <v>46</v>
      </c>
      <c r="C216" s="18">
        <v>28</v>
      </c>
      <c r="D216" s="18">
        <v>39</v>
      </c>
      <c r="E216" s="30">
        <v>34</v>
      </c>
      <c r="F216" s="30">
        <v>27</v>
      </c>
    </row>
    <row r="217" spans="1:6" s="150" customFormat="1" ht="12" customHeight="1">
      <c r="A217" s="92" t="s">
        <v>923</v>
      </c>
      <c r="B217" s="18">
        <v>1559</v>
      </c>
      <c r="C217" s="18">
        <v>1373</v>
      </c>
      <c r="D217" s="18">
        <v>1297</v>
      </c>
      <c r="E217" s="57">
        <v>1344</v>
      </c>
      <c r="F217" s="57">
        <v>1468</v>
      </c>
    </row>
    <row r="218" spans="1:6" s="150" customFormat="1" ht="12" customHeight="1">
      <c r="A218" s="92" t="s">
        <v>924</v>
      </c>
      <c r="B218" s="18">
        <v>108</v>
      </c>
      <c r="C218" s="18">
        <v>108</v>
      </c>
      <c r="D218" s="18">
        <v>169</v>
      </c>
      <c r="E218" s="30">
        <v>152</v>
      </c>
      <c r="F218" s="30">
        <v>161</v>
      </c>
    </row>
    <row r="219" spans="1:6" s="150" customFormat="1" ht="12" customHeight="1">
      <c r="A219" s="92" t="s">
        <v>925</v>
      </c>
      <c r="B219" s="18">
        <v>129</v>
      </c>
      <c r="C219" s="18">
        <v>98</v>
      </c>
      <c r="D219" s="18">
        <v>79</v>
      </c>
      <c r="E219" s="30">
        <v>114</v>
      </c>
      <c r="F219" s="30">
        <v>85</v>
      </c>
    </row>
    <row r="220" spans="1:6" s="150" customFormat="1" ht="12" customHeight="1">
      <c r="A220" s="92" t="s">
        <v>926</v>
      </c>
      <c r="B220" s="18" t="s">
        <v>37</v>
      </c>
      <c r="C220" s="18" t="s">
        <v>37</v>
      </c>
      <c r="D220" s="18">
        <v>2</v>
      </c>
      <c r="E220" s="30">
        <v>1</v>
      </c>
      <c r="F220" s="30">
        <v>1</v>
      </c>
    </row>
    <row r="221" spans="1:6" s="150" customFormat="1" ht="24" customHeight="1">
      <c r="A221" s="329" t="s">
        <v>927</v>
      </c>
      <c r="B221" s="18">
        <v>6</v>
      </c>
      <c r="C221" s="18">
        <v>4</v>
      </c>
      <c r="D221" s="18">
        <v>5</v>
      </c>
      <c r="E221" s="30">
        <v>6</v>
      </c>
      <c r="F221" s="30">
        <v>7</v>
      </c>
    </row>
    <row r="222" spans="1:6" s="150" customFormat="1" ht="12" customHeight="1">
      <c r="A222" s="92" t="s">
        <v>928</v>
      </c>
      <c r="B222" s="18">
        <v>31</v>
      </c>
      <c r="C222" s="18">
        <v>15</v>
      </c>
      <c r="D222" s="18">
        <v>32</v>
      </c>
      <c r="E222" s="30">
        <v>26</v>
      </c>
      <c r="F222" s="30">
        <v>30</v>
      </c>
    </row>
    <row r="223" spans="1:6" s="150" customFormat="1" ht="12" customHeight="1">
      <c r="A223" s="92" t="s">
        <v>929</v>
      </c>
      <c r="B223" s="18">
        <v>5</v>
      </c>
      <c r="C223" s="18">
        <v>5</v>
      </c>
      <c r="D223" s="18">
        <v>2</v>
      </c>
      <c r="E223" s="30">
        <v>1</v>
      </c>
      <c r="F223" s="30">
        <v>5</v>
      </c>
    </row>
    <row r="224" spans="1:6" s="150" customFormat="1" ht="23.25" customHeight="1">
      <c r="A224" s="329" t="s">
        <v>930</v>
      </c>
      <c r="B224" s="18">
        <v>129</v>
      </c>
      <c r="C224" s="18">
        <v>113</v>
      </c>
      <c r="D224" s="18">
        <v>122</v>
      </c>
      <c r="E224" s="30">
        <v>94</v>
      </c>
      <c r="F224" s="30">
        <v>84</v>
      </c>
    </row>
    <row r="225" spans="1:6" s="150" customFormat="1" ht="24" customHeight="1">
      <c r="A225" s="329" t="s">
        <v>931</v>
      </c>
      <c r="B225" s="18">
        <v>24</v>
      </c>
      <c r="C225" s="18">
        <v>31</v>
      </c>
      <c r="D225" s="18">
        <v>31</v>
      </c>
      <c r="E225" s="30">
        <v>25</v>
      </c>
      <c r="F225" s="30">
        <v>31</v>
      </c>
    </row>
    <row r="226" spans="1:6" ht="37.5" customHeight="1">
      <c r="A226" s="330" t="s">
        <v>932</v>
      </c>
      <c r="B226" s="18">
        <v>55</v>
      </c>
      <c r="C226" s="18">
        <v>41</v>
      </c>
      <c r="D226" s="18">
        <v>30</v>
      </c>
      <c r="E226" s="30">
        <v>49</v>
      </c>
      <c r="F226" s="30">
        <v>37</v>
      </c>
    </row>
    <row r="227" spans="1:6" ht="23.25" customHeight="1">
      <c r="A227" s="329" t="s">
        <v>933</v>
      </c>
      <c r="B227" s="18">
        <v>229</v>
      </c>
      <c r="C227" s="18">
        <v>187</v>
      </c>
      <c r="D227" s="18">
        <v>170</v>
      </c>
      <c r="E227" s="30">
        <v>127</v>
      </c>
      <c r="F227" s="30">
        <v>174</v>
      </c>
    </row>
    <row r="228" spans="1:6" ht="12" customHeight="1">
      <c r="A228" s="320" t="s">
        <v>934</v>
      </c>
      <c r="B228" s="18">
        <v>114</v>
      </c>
      <c r="C228" s="18">
        <v>24</v>
      </c>
      <c r="D228" s="18" t="s">
        <v>37</v>
      </c>
      <c r="E228" s="18">
        <v>1</v>
      </c>
      <c r="F228" s="30" t="s">
        <v>37</v>
      </c>
    </row>
    <row r="229" spans="1:6" ht="13.5" customHeight="1">
      <c r="A229" s="326" t="s">
        <v>234</v>
      </c>
      <c r="B229" s="328"/>
      <c r="C229" s="328"/>
      <c r="D229" s="328"/>
      <c r="E229" s="328"/>
      <c r="F229" s="328"/>
    </row>
    <row r="230" spans="1:6" ht="12.95" customHeight="1">
      <c r="A230" s="317" t="s">
        <v>915</v>
      </c>
      <c r="B230" s="17">
        <v>1517</v>
      </c>
      <c r="C230" s="17">
        <v>1327</v>
      </c>
      <c r="D230" s="17">
        <v>1320</v>
      </c>
      <c r="E230" s="17">
        <v>1284</v>
      </c>
      <c r="F230" s="17">
        <v>1389</v>
      </c>
    </row>
    <row r="231" spans="1:6" ht="12.95" customHeight="1">
      <c r="A231" s="318" t="s">
        <v>916</v>
      </c>
      <c r="E231" s="18"/>
      <c r="F231" s="18"/>
    </row>
    <row r="232" spans="1:6" ht="12.95" customHeight="1">
      <c r="A232" s="319" t="s">
        <v>917</v>
      </c>
      <c r="B232" s="18">
        <v>21</v>
      </c>
      <c r="C232" s="18">
        <v>34</v>
      </c>
      <c r="D232" s="18">
        <v>35</v>
      </c>
      <c r="E232" s="18">
        <v>22</v>
      </c>
      <c r="F232" s="18">
        <v>18</v>
      </c>
    </row>
    <row r="233" spans="1:6" ht="12.95" customHeight="1">
      <c r="A233" s="319" t="s">
        <v>918</v>
      </c>
      <c r="B233" s="18">
        <v>90</v>
      </c>
      <c r="C233" s="18">
        <v>114</v>
      </c>
      <c r="D233" s="18">
        <v>116</v>
      </c>
      <c r="E233" s="18">
        <v>102</v>
      </c>
      <c r="F233" s="18">
        <v>120</v>
      </c>
    </row>
    <row r="234" spans="1:6" ht="24.6" customHeight="1">
      <c r="A234" s="320" t="s">
        <v>919</v>
      </c>
      <c r="B234" s="18" t="s">
        <v>37</v>
      </c>
      <c r="C234" s="18">
        <v>1</v>
      </c>
      <c r="D234" s="18" t="s">
        <v>37</v>
      </c>
      <c r="E234" s="18">
        <v>3</v>
      </c>
      <c r="F234" s="18">
        <v>1</v>
      </c>
    </row>
    <row r="235" spans="1:6" ht="24" customHeight="1">
      <c r="A235" s="320" t="s">
        <v>920</v>
      </c>
      <c r="B235" s="18">
        <v>18</v>
      </c>
      <c r="C235" s="18">
        <v>9</v>
      </c>
      <c r="D235" s="18">
        <v>14</v>
      </c>
      <c r="E235" s="18">
        <v>18</v>
      </c>
      <c r="F235" s="18">
        <v>21</v>
      </c>
    </row>
    <row r="236" spans="1:6" ht="12.95" customHeight="1">
      <c r="A236" s="319" t="s">
        <v>921</v>
      </c>
      <c r="B236" s="18">
        <v>5</v>
      </c>
      <c r="C236" s="18" t="s">
        <v>37</v>
      </c>
      <c r="D236" s="18">
        <v>4</v>
      </c>
      <c r="E236" s="18">
        <v>2</v>
      </c>
      <c r="F236" s="18">
        <v>1</v>
      </c>
    </row>
    <row r="237" spans="1:6" ht="12.95" customHeight="1">
      <c r="A237" s="319" t="s">
        <v>922</v>
      </c>
      <c r="B237" s="18">
        <v>32</v>
      </c>
      <c r="C237" s="18">
        <v>21</v>
      </c>
      <c r="D237" s="18">
        <v>25</v>
      </c>
      <c r="E237" s="18">
        <v>23</v>
      </c>
      <c r="F237" s="18">
        <v>15</v>
      </c>
    </row>
    <row r="238" spans="1:6" ht="12.95" customHeight="1">
      <c r="A238" s="319" t="s">
        <v>923</v>
      </c>
      <c r="B238" s="18">
        <v>844</v>
      </c>
      <c r="C238" s="18">
        <v>759</v>
      </c>
      <c r="D238" s="18">
        <v>732</v>
      </c>
      <c r="E238" s="18">
        <v>743</v>
      </c>
      <c r="F238" s="18">
        <v>831</v>
      </c>
    </row>
    <row r="239" spans="1:6" ht="12.95" customHeight="1">
      <c r="A239" s="319" t="s">
        <v>924</v>
      </c>
      <c r="B239" s="18">
        <v>55</v>
      </c>
      <c r="C239" s="18">
        <v>54</v>
      </c>
      <c r="D239" s="18">
        <v>87</v>
      </c>
      <c r="E239" s="18">
        <v>88</v>
      </c>
      <c r="F239" s="18">
        <v>90</v>
      </c>
    </row>
    <row r="240" spans="1:6" ht="12.95" customHeight="1">
      <c r="A240" s="319" t="s">
        <v>925</v>
      </c>
      <c r="B240" s="18">
        <v>79</v>
      </c>
      <c r="C240" s="18">
        <v>63</v>
      </c>
      <c r="D240" s="18">
        <v>53</v>
      </c>
      <c r="E240" s="18">
        <v>71</v>
      </c>
      <c r="F240" s="18">
        <v>57</v>
      </c>
    </row>
    <row r="241" spans="1:6" ht="12.95" customHeight="1">
      <c r="A241" s="319" t="s">
        <v>926</v>
      </c>
      <c r="B241" s="18" t="s">
        <v>37</v>
      </c>
      <c r="C241" s="18" t="s">
        <v>37</v>
      </c>
      <c r="D241" s="18">
        <v>2</v>
      </c>
      <c r="E241" s="18">
        <v>1</v>
      </c>
      <c r="F241" s="18">
        <v>1</v>
      </c>
    </row>
    <row r="242" spans="1:6" ht="22.5" customHeight="1">
      <c r="A242" s="320" t="s">
        <v>927</v>
      </c>
      <c r="B242" s="18">
        <v>1</v>
      </c>
      <c r="C242" s="18" t="s">
        <v>37</v>
      </c>
      <c r="D242" s="18">
        <v>1</v>
      </c>
      <c r="E242" s="18">
        <v>2</v>
      </c>
      <c r="F242" s="18">
        <v>3</v>
      </c>
    </row>
    <row r="243" spans="1:6" ht="12.95" customHeight="1">
      <c r="A243" s="319" t="s">
        <v>928</v>
      </c>
      <c r="B243" s="18">
        <v>12</v>
      </c>
      <c r="C243" s="18">
        <v>7</v>
      </c>
      <c r="D243" s="18">
        <v>17</v>
      </c>
      <c r="E243" s="18">
        <v>14</v>
      </c>
      <c r="F243" s="18">
        <v>11</v>
      </c>
    </row>
    <row r="244" spans="1:6" ht="24" customHeight="1">
      <c r="A244" s="320" t="s">
        <v>930</v>
      </c>
      <c r="B244" s="18">
        <v>58</v>
      </c>
      <c r="C244" s="18">
        <v>55</v>
      </c>
      <c r="D244" s="18">
        <v>60</v>
      </c>
      <c r="E244" s="18">
        <v>57</v>
      </c>
      <c r="F244" s="18">
        <v>45</v>
      </c>
    </row>
    <row r="245" spans="1:6" ht="24" customHeight="1">
      <c r="A245" s="320" t="s">
        <v>931</v>
      </c>
      <c r="B245" s="18">
        <v>14</v>
      </c>
      <c r="C245" s="18">
        <v>18</v>
      </c>
      <c r="D245" s="18">
        <v>15</v>
      </c>
      <c r="E245" s="18">
        <v>12</v>
      </c>
      <c r="F245" s="18">
        <v>16</v>
      </c>
    </row>
    <row r="246" spans="1:6" ht="36" customHeight="1">
      <c r="A246" s="320" t="s">
        <v>932</v>
      </c>
      <c r="B246" s="18">
        <v>37</v>
      </c>
      <c r="C246" s="18">
        <v>26</v>
      </c>
      <c r="D246" s="18">
        <v>23</v>
      </c>
      <c r="E246" s="18">
        <v>31</v>
      </c>
      <c r="F246" s="18">
        <v>27</v>
      </c>
    </row>
    <row r="247" spans="1:6" ht="24" customHeight="1">
      <c r="A247" s="320" t="s">
        <v>933</v>
      </c>
      <c r="B247" s="18">
        <v>195</v>
      </c>
      <c r="C247" s="18">
        <v>149</v>
      </c>
      <c r="D247" s="18">
        <v>136</v>
      </c>
      <c r="E247" s="18">
        <v>94</v>
      </c>
      <c r="F247" s="18">
        <v>132</v>
      </c>
    </row>
    <row r="248" spans="1:6" ht="12.95" customHeight="1">
      <c r="A248" s="320" t="s">
        <v>934</v>
      </c>
      <c r="B248" s="43">
        <v>56</v>
      </c>
      <c r="C248" s="43">
        <v>17</v>
      </c>
      <c r="D248" s="43" t="s">
        <v>37</v>
      </c>
      <c r="E248" s="43">
        <v>1</v>
      </c>
      <c r="F248" s="43" t="s">
        <v>37</v>
      </c>
    </row>
    <row r="249" spans="1:6" ht="12.95" customHeight="1">
      <c r="A249" s="326" t="s">
        <v>235</v>
      </c>
      <c r="B249" s="328"/>
      <c r="C249" s="328"/>
      <c r="D249" s="328"/>
      <c r="E249" s="328"/>
      <c r="F249" s="328"/>
    </row>
    <row r="250" spans="1:6" ht="12.95" customHeight="1">
      <c r="A250" s="317" t="s">
        <v>915</v>
      </c>
      <c r="B250" s="17">
        <v>1236</v>
      </c>
      <c r="C250" s="17">
        <v>987</v>
      </c>
      <c r="D250" s="17">
        <v>983</v>
      </c>
      <c r="E250" s="17">
        <v>1012</v>
      </c>
      <c r="F250" s="17">
        <v>1047</v>
      </c>
    </row>
    <row r="251" spans="1:6" ht="12.95" customHeight="1">
      <c r="A251" s="318" t="s">
        <v>916</v>
      </c>
      <c r="E251" s="18"/>
      <c r="F251" s="18"/>
    </row>
    <row r="252" spans="1:6" ht="12.95" customHeight="1">
      <c r="A252" s="319" t="s">
        <v>917</v>
      </c>
      <c r="B252" s="18">
        <v>20</v>
      </c>
      <c r="C252" s="18">
        <v>13</v>
      </c>
      <c r="D252" s="18">
        <v>27</v>
      </c>
      <c r="E252" s="18">
        <v>18</v>
      </c>
      <c r="F252" s="18">
        <v>10</v>
      </c>
    </row>
    <row r="253" spans="1:6" ht="12.95" customHeight="1">
      <c r="A253" s="319" t="s">
        <v>918</v>
      </c>
      <c r="B253" s="18">
        <v>119</v>
      </c>
      <c r="C253" s="18">
        <v>93</v>
      </c>
      <c r="D253" s="18">
        <v>113</v>
      </c>
      <c r="E253" s="18">
        <v>134</v>
      </c>
      <c r="F253" s="18">
        <v>136</v>
      </c>
    </row>
    <row r="254" spans="1:6" ht="25.5" customHeight="1">
      <c r="A254" s="320" t="s">
        <v>919</v>
      </c>
      <c r="B254" s="18">
        <v>2</v>
      </c>
      <c r="C254" s="18" t="s">
        <v>37</v>
      </c>
      <c r="D254" s="18" t="s">
        <v>37</v>
      </c>
      <c r="E254" s="18">
        <v>4</v>
      </c>
      <c r="F254" s="18">
        <v>1</v>
      </c>
    </row>
    <row r="255" spans="1:6" ht="24" customHeight="1">
      <c r="A255" s="320" t="s">
        <v>920</v>
      </c>
      <c r="B255" s="18">
        <v>42</v>
      </c>
      <c r="C255" s="18">
        <v>21</v>
      </c>
      <c r="D255" s="18">
        <v>15</v>
      </c>
      <c r="E255" s="18">
        <v>19</v>
      </c>
      <c r="F255" s="18">
        <v>16</v>
      </c>
    </row>
    <row r="256" spans="1:6" ht="12.75" customHeight="1">
      <c r="A256" s="319" t="s">
        <v>921</v>
      </c>
      <c r="B256" s="18">
        <v>1</v>
      </c>
      <c r="C256" s="18">
        <v>2</v>
      </c>
      <c r="D256" s="18">
        <v>1</v>
      </c>
      <c r="E256" s="18" t="s">
        <v>37</v>
      </c>
      <c r="F256" s="18">
        <v>2</v>
      </c>
    </row>
    <row r="257" spans="1:6" ht="12.75" customHeight="1">
      <c r="A257" s="319" t="s">
        <v>922</v>
      </c>
      <c r="B257" s="18">
        <v>14</v>
      </c>
      <c r="C257" s="18">
        <v>7</v>
      </c>
      <c r="D257" s="18">
        <v>14</v>
      </c>
      <c r="E257" s="18">
        <v>11</v>
      </c>
      <c r="F257" s="18">
        <v>12</v>
      </c>
    </row>
    <row r="258" spans="1:6" ht="12.75" customHeight="1">
      <c r="A258" s="319" t="s">
        <v>923</v>
      </c>
      <c r="B258" s="18">
        <v>715</v>
      </c>
      <c r="C258" s="18">
        <v>614</v>
      </c>
      <c r="D258" s="18">
        <v>565</v>
      </c>
      <c r="E258" s="18">
        <v>601</v>
      </c>
      <c r="F258" s="18">
        <v>637</v>
      </c>
    </row>
    <row r="259" spans="1:6" ht="12.75" customHeight="1">
      <c r="A259" s="319" t="s">
        <v>924</v>
      </c>
      <c r="B259" s="18">
        <v>53</v>
      </c>
      <c r="C259" s="18">
        <v>54</v>
      </c>
      <c r="D259" s="18">
        <v>82</v>
      </c>
      <c r="E259" s="18">
        <v>64</v>
      </c>
      <c r="F259" s="18">
        <v>71</v>
      </c>
    </row>
    <row r="260" spans="1:6" ht="12.75" customHeight="1">
      <c r="A260" s="319" t="s">
        <v>925</v>
      </c>
      <c r="B260" s="18">
        <v>50</v>
      </c>
      <c r="C260" s="18">
        <v>35</v>
      </c>
      <c r="D260" s="18">
        <v>26</v>
      </c>
      <c r="E260" s="18">
        <v>43</v>
      </c>
      <c r="F260" s="18">
        <v>28</v>
      </c>
    </row>
    <row r="261" spans="1:6" ht="12.75" customHeight="1">
      <c r="A261" s="319" t="s">
        <v>926</v>
      </c>
      <c r="B261" s="18" t="s">
        <v>37</v>
      </c>
      <c r="C261" s="18" t="s">
        <v>37</v>
      </c>
      <c r="D261" s="18" t="s">
        <v>37</v>
      </c>
      <c r="E261" s="18" t="s">
        <v>37</v>
      </c>
      <c r="F261" s="18" t="s">
        <v>37</v>
      </c>
    </row>
    <row r="262" spans="1:6" ht="23.25" customHeight="1">
      <c r="A262" s="320" t="s">
        <v>927</v>
      </c>
      <c r="B262" s="18">
        <v>5</v>
      </c>
      <c r="C262" s="18">
        <v>4</v>
      </c>
      <c r="D262" s="18">
        <v>4</v>
      </c>
      <c r="E262" s="18">
        <v>4</v>
      </c>
      <c r="F262" s="18">
        <v>4</v>
      </c>
    </row>
    <row r="263" spans="1:6" ht="12.75" customHeight="1">
      <c r="A263" s="319" t="s">
        <v>928</v>
      </c>
      <c r="B263" s="18">
        <v>19</v>
      </c>
      <c r="C263" s="18">
        <v>8</v>
      </c>
      <c r="D263" s="18">
        <v>15</v>
      </c>
      <c r="E263" s="18">
        <v>12</v>
      </c>
      <c r="F263" s="18">
        <v>19</v>
      </c>
    </row>
    <row r="264" spans="1:6" ht="12.75" customHeight="1">
      <c r="A264" s="319" t="s">
        <v>929</v>
      </c>
      <c r="B264" s="18">
        <v>5</v>
      </c>
      <c r="C264" s="18">
        <v>5</v>
      </c>
      <c r="D264" s="18">
        <v>2</v>
      </c>
      <c r="E264" s="18">
        <v>1</v>
      </c>
      <c r="F264" s="18">
        <v>5</v>
      </c>
    </row>
    <row r="265" spans="1:6" ht="24" customHeight="1">
      <c r="A265" s="320" t="s">
        <v>930</v>
      </c>
      <c r="B265" s="18">
        <v>71</v>
      </c>
      <c r="C265" s="18">
        <v>58</v>
      </c>
      <c r="D265" s="18">
        <v>62</v>
      </c>
      <c r="E265" s="18">
        <v>37</v>
      </c>
      <c r="F265" s="18">
        <v>39</v>
      </c>
    </row>
    <row r="266" spans="1:6" ht="24" customHeight="1">
      <c r="A266" s="320" t="s">
        <v>931</v>
      </c>
      <c r="B266" s="18">
        <v>10</v>
      </c>
      <c r="C266" s="18">
        <v>13</v>
      </c>
      <c r="D266" s="18">
        <v>16</v>
      </c>
      <c r="E266" s="18">
        <v>13</v>
      </c>
      <c r="F266" s="18">
        <v>15</v>
      </c>
    </row>
    <row r="267" spans="1:6" ht="38.25" customHeight="1">
      <c r="A267" s="320" t="s">
        <v>932</v>
      </c>
      <c r="B267" s="18">
        <v>18</v>
      </c>
      <c r="C267" s="18">
        <v>15</v>
      </c>
      <c r="D267" s="18">
        <v>7</v>
      </c>
      <c r="E267" s="18">
        <v>18</v>
      </c>
      <c r="F267" s="18">
        <v>10</v>
      </c>
    </row>
    <row r="268" spans="1:6" ht="25.5" customHeight="1">
      <c r="A268" s="320" t="s">
        <v>933</v>
      </c>
      <c r="B268" s="18">
        <v>34</v>
      </c>
      <c r="C268" s="18">
        <v>38</v>
      </c>
      <c r="D268" s="18">
        <v>34</v>
      </c>
      <c r="E268" s="18">
        <v>33</v>
      </c>
      <c r="F268" s="18">
        <v>42</v>
      </c>
    </row>
    <row r="269" spans="1:6" ht="12.95" customHeight="1">
      <c r="A269" s="320" t="s">
        <v>934</v>
      </c>
      <c r="B269" s="18">
        <v>58</v>
      </c>
      <c r="C269" s="18">
        <v>7</v>
      </c>
      <c r="D269" s="18" t="s">
        <v>37</v>
      </c>
      <c r="E269" s="18" t="s">
        <v>37</v>
      </c>
      <c r="F269" s="18" t="s">
        <v>37</v>
      </c>
    </row>
    <row r="270" spans="1:6" ht="12.95" customHeight="1">
      <c r="A270" s="320"/>
      <c r="C270" s="19"/>
      <c r="D270" s="19"/>
      <c r="E270" s="19"/>
      <c r="F270" s="18"/>
    </row>
    <row r="271" spans="1:6" ht="15.75" customHeight="1">
      <c r="A271" s="1702" t="s">
        <v>12</v>
      </c>
      <c r="B271" s="1644"/>
      <c r="C271" s="1644"/>
      <c r="D271" s="1644"/>
      <c r="E271" s="1644"/>
      <c r="F271" s="1644"/>
    </row>
    <row r="272" spans="1:6" ht="12.75" customHeight="1">
      <c r="A272" s="7" t="s">
        <v>20</v>
      </c>
      <c r="B272" s="17"/>
      <c r="C272" s="17"/>
      <c r="D272" s="17"/>
      <c r="E272" s="17"/>
    </row>
    <row r="273" spans="1:6" ht="12" customHeight="1">
      <c r="A273" s="316" t="s">
        <v>161</v>
      </c>
      <c r="B273" s="328"/>
      <c r="C273" s="328"/>
      <c r="D273" s="328"/>
      <c r="E273" s="328"/>
      <c r="F273" s="328"/>
    </row>
    <row r="274" spans="1:6" ht="12.95" customHeight="1">
      <c r="A274" s="16" t="s">
        <v>915</v>
      </c>
      <c r="B274" s="17">
        <v>6698</v>
      </c>
      <c r="C274" s="17">
        <v>5494</v>
      </c>
      <c r="D274" s="17">
        <v>5436</v>
      </c>
      <c r="E274" s="17">
        <v>5582</v>
      </c>
      <c r="F274" s="17">
        <v>5853</v>
      </c>
    </row>
    <row r="275" spans="1:6" ht="12" customHeight="1">
      <c r="A275" s="88" t="s">
        <v>938</v>
      </c>
      <c r="E275" s="18"/>
      <c r="F275" s="18"/>
    </row>
    <row r="276" spans="1:6" ht="12.75" customHeight="1">
      <c r="A276" s="92" t="s">
        <v>917</v>
      </c>
      <c r="B276" s="18">
        <v>104</v>
      </c>
      <c r="C276" s="18">
        <v>79</v>
      </c>
      <c r="D276" s="18">
        <v>99</v>
      </c>
      <c r="E276" s="30">
        <v>72</v>
      </c>
      <c r="F276" s="30">
        <v>106</v>
      </c>
    </row>
    <row r="277" spans="1:6" ht="12.75" customHeight="1">
      <c r="A277" s="92" t="s">
        <v>918</v>
      </c>
      <c r="B277" s="18">
        <v>588</v>
      </c>
      <c r="C277" s="18">
        <v>559</v>
      </c>
      <c r="D277" s="18">
        <v>649</v>
      </c>
      <c r="E277" s="30">
        <v>698</v>
      </c>
      <c r="F277" s="30">
        <v>751</v>
      </c>
    </row>
    <row r="278" spans="1:6" ht="24" customHeight="1">
      <c r="A278" s="329" t="s">
        <v>919</v>
      </c>
      <c r="B278" s="18">
        <v>7</v>
      </c>
      <c r="C278" s="18">
        <v>10</v>
      </c>
      <c r="D278" s="18">
        <v>18</v>
      </c>
      <c r="E278" s="30">
        <v>12</v>
      </c>
      <c r="F278" s="30">
        <v>8</v>
      </c>
    </row>
    <row r="279" spans="1:6" ht="24" customHeight="1">
      <c r="A279" s="329" t="s">
        <v>920</v>
      </c>
      <c r="B279" s="18">
        <v>169</v>
      </c>
      <c r="C279" s="18">
        <v>151</v>
      </c>
      <c r="D279" s="18">
        <v>142</v>
      </c>
      <c r="E279" s="30">
        <v>145</v>
      </c>
      <c r="F279" s="30">
        <v>199</v>
      </c>
    </row>
    <row r="280" spans="1:6" ht="12.75" customHeight="1">
      <c r="A280" s="92" t="s">
        <v>921</v>
      </c>
      <c r="B280" s="18">
        <v>1</v>
      </c>
      <c r="C280" s="18">
        <v>1</v>
      </c>
      <c r="D280" s="18" t="s">
        <v>37</v>
      </c>
      <c r="E280" s="18" t="s">
        <v>37</v>
      </c>
      <c r="F280" s="18" t="s">
        <v>37</v>
      </c>
    </row>
    <row r="281" spans="1:6" ht="12.75" customHeight="1">
      <c r="A281" s="92" t="s">
        <v>922</v>
      </c>
      <c r="B281" s="18">
        <v>61</v>
      </c>
      <c r="C281" s="18">
        <v>65</v>
      </c>
      <c r="D281" s="18">
        <v>114</v>
      </c>
      <c r="E281" s="30">
        <v>99</v>
      </c>
      <c r="F281" s="30">
        <v>68</v>
      </c>
    </row>
    <row r="282" spans="1:6" ht="12.75" customHeight="1">
      <c r="A282" s="92" t="s">
        <v>923</v>
      </c>
      <c r="B282" s="18">
        <v>3650</v>
      </c>
      <c r="C282" s="18">
        <v>2973</v>
      </c>
      <c r="D282" s="18">
        <v>2932</v>
      </c>
      <c r="E282" s="30">
        <v>2955</v>
      </c>
      <c r="F282" s="30">
        <v>3167</v>
      </c>
    </row>
    <row r="283" spans="1:6" ht="12.75" customHeight="1">
      <c r="A283" s="92" t="s">
        <v>924</v>
      </c>
      <c r="B283" s="18">
        <v>315</v>
      </c>
      <c r="C283" s="18">
        <v>365</v>
      </c>
      <c r="D283" s="18">
        <v>360</v>
      </c>
      <c r="E283" s="30">
        <v>368</v>
      </c>
      <c r="F283" s="30">
        <v>400</v>
      </c>
    </row>
    <row r="284" spans="1:6" ht="12.75" customHeight="1">
      <c r="A284" s="92" t="s">
        <v>925</v>
      </c>
      <c r="B284" s="18">
        <v>416</v>
      </c>
      <c r="C284" s="18">
        <v>369</v>
      </c>
      <c r="D284" s="18">
        <v>339</v>
      </c>
      <c r="E284" s="30">
        <v>286</v>
      </c>
      <c r="F284" s="30">
        <v>265</v>
      </c>
    </row>
    <row r="285" spans="1:6" ht="12.75" customHeight="1">
      <c r="A285" s="92" t="s">
        <v>926</v>
      </c>
      <c r="B285" s="18">
        <v>1</v>
      </c>
      <c r="C285" s="18">
        <v>3</v>
      </c>
      <c r="D285" s="18">
        <v>1</v>
      </c>
      <c r="E285" s="30">
        <v>2</v>
      </c>
      <c r="F285" s="30" t="s">
        <v>37</v>
      </c>
    </row>
    <row r="286" spans="1:6" ht="12.75" customHeight="1">
      <c r="A286" s="92" t="s">
        <v>927</v>
      </c>
      <c r="B286" s="18">
        <v>8</v>
      </c>
      <c r="C286" s="18">
        <v>9</v>
      </c>
      <c r="D286" s="18">
        <v>6</v>
      </c>
      <c r="E286" s="30">
        <v>10</v>
      </c>
      <c r="F286" s="30">
        <v>8</v>
      </c>
    </row>
    <row r="287" spans="1:6" ht="12.75" customHeight="1">
      <c r="A287" s="92" t="s">
        <v>928</v>
      </c>
      <c r="B287" s="18">
        <v>99</v>
      </c>
      <c r="C287" s="18">
        <v>93</v>
      </c>
      <c r="D287" s="18">
        <v>92</v>
      </c>
      <c r="E287" s="30">
        <v>93</v>
      </c>
      <c r="F287" s="30">
        <v>89</v>
      </c>
    </row>
    <row r="288" spans="1:6" ht="12.75" customHeight="1">
      <c r="A288" s="92" t="s">
        <v>929</v>
      </c>
      <c r="B288" s="18">
        <v>9</v>
      </c>
      <c r="C288" s="18">
        <v>4</v>
      </c>
      <c r="D288" s="18">
        <v>12</v>
      </c>
      <c r="E288" s="30">
        <v>6</v>
      </c>
      <c r="F288" s="30">
        <v>6</v>
      </c>
    </row>
    <row r="289" spans="1:6" ht="24" customHeight="1">
      <c r="A289" s="329" t="s">
        <v>930</v>
      </c>
      <c r="B289" s="18">
        <v>265</v>
      </c>
      <c r="C289" s="18">
        <v>242</v>
      </c>
      <c r="D289" s="18">
        <v>199</v>
      </c>
      <c r="E289" s="30">
        <v>238</v>
      </c>
      <c r="F289" s="30">
        <v>191</v>
      </c>
    </row>
    <row r="290" spans="1:6" ht="24" customHeight="1">
      <c r="A290" s="329" t="s">
        <v>931</v>
      </c>
      <c r="B290" s="18">
        <v>85</v>
      </c>
      <c r="C290" s="18">
        <v>71</v>
      </c>
      <c r="D290" s="18">
        <v>95</v>
      </c>
      <c r="E290" s="30">
        <v>94</v>
      </c>
      <c r="F290" s="30">
        <v>83</v>
      </c>
    </row>
    <row r="291" spans="1:6" ht="34.5" customHeight="1">
      <c r="A291" s="329" t="s">
        <v>932</v>
      </c>
      <c r="B291" s="18">
        <v>377</v>
      </c>
      <c r="C291" s="18">
        <v>143</v>
      </c>
      <c r="D291" s="18">
        <v>86</v>
      </c>
      <c r="E291" s="30">
        <v>242</v>
      </c>
      <c r="F291" s="30">
        <v>212</v>
      </c>
    </row>
    <row r="292" spans="1:6" ht="24.75" customHeight="1">
      <c r="A292" s="329" t="s">
        <v>933</v>
      </c>
      <c r="B292" s="18">
        <v>302</v>
      </c>
      <c r="C292" s="18">
        <v>317</v>
      </c>
      <c r="D292" s="18">
        <v>291</v>
      </c>
      <c r="E292" s="30">
        <v>259</v>
      </c>
      <c r="F292" s="30">
        <v>297</v>
      </c>
    </row>
    <row r="293" spans="1:6" ht="12.95" customHeight="1">
      <c r="A293" s="320" t="s">
        <v>934</v>
      </c>
      <c r="B293" s="18">
        <v>241</v>
      </c>
      <c r="C293" s="18">
        <v>40</v>
      </c>
      <c r="D293" s="18">
        <v>1</v>
      </c>
      <c r="E293" s="30">
        <v>3</v>
      </c>
      <c r="F293" s="30">
        <v>3</v>
      </c>
    </row>
    <row r="294" spans="1:6" ht="12.95" customHeight="1">
      <c r="A294" s="321" t="s">
        <v>234</v>
      </c>
      <c r="B294" s="328"/>
      <c r="C294" s="328"/>
      <c r="D294" s="328"/>
      <c r="E294" s="328"/>
      <c r="F294" s="328"/>
    </row>
    <row r="295" spans="1:6" ht="12.95" customHeight="1">
      <c r="A295" s="317" t="s">
        <v>915</v>
      </c>
      <c r="B295" s="17">
        <v>3797</v>
      </c>
      <c r="C295" s="17">
        <v>3162</v>
      </c>
      <c r="D295" s="17">
        <v>3071</v>
      </c>
      <c r="E295" s="17">
        <v>3224</v>
      </c>
      <c r="F295" s="17">
        <v>3369</v>
      </c>
    </row>
    <row r="296" spans="1:6" ht="10.5" customHeight="1">
      <c r="A296" s="318" t="s">
        <v>916</v>
      </c>
      <c r="E296" s="18"/>
      <c r="F296" s="18"/>
    </row>
    <row r="297" spans="1:6" ht="12.95" customHeight="1">
      <c r="A297" s="319" t="s">
        <v>917</v>
      </c>
      <c r="B297" s="18">
        <v>53</v>
      </c>
      <c r="C297" s="18">
        <v>42</v>
      </c>
      <c r="D297" s="18">
        <v>63</v>
      </c>
      <c r="E297" s="18">
        <v>43</v>
      </c>
      <c r="F297" s="18">
        <v>73</v>
      </c>
    </row>
    <row r="298" spans="1:6" ht="12.95" customHeight="1">
      <c r="A298" s="319" t="s">
        <v>918</v>
      </c>
      <c r="B298" s="18">
        <v>313</v>
      </c>
      <c r="C298" s="18">
        <v>309</v>
      </c>
      <c r="D298" s="18">
        <v>337</v>
      </c>
      <c r="E298" s="18">
        <v>372</v>
      </c>
      <c r="F298" s="18">
        <v>401</v>
      </c>
    </row>
    <row r="299" spans="1:6" ht="24" customHeight="1">
      <c r="A299" s="320" t="s">
        <v>919</v>
      </c>
      <c r="B299" s="18">
        <v>2</v>
      </c>
      <c r="C299" s="18">
        <v>5</v>
      </c>
      <c r="D299" s="18">
        <v>10</v>
      </c>
      <c r="E299" s="18">
        <v>6</v>
      </c>
      <c r="F299" s="18">
        <v>5</v>
      </c>
    </row>
    <row r="300" spans="1:6" ht="24" customHeight="1">
      <c r="A300" s="320" t="s">
        <v>920</v>
      </c>
      <c r="B300" s="18">
        <v>65</v>
      </c>
      <c r="C300" s="18">
        <v>68</v>
      </c>
      <c r="D300" s="18">
        <v>70</v>
      </c>
      <c r="E300" s="18">
        <v>55</v>
      </c>
      <c r="F300" s="18">
        <v>86</v>
      </c>
    </row>
    <row r="301" spans="1:6" ht="12.75" customHeight="1">
      <c r="A301" s="319" t="s">
        <v>921</v>
      </c>
      <c r="B301" s="18">
        <v>1</v>
      </c>
      <c r="C301" s="18">
        <v>1</v>
      </c>
      <c r="D301" s="18" t="s">
        <v>37</v>
      </c>
      <c r="E301" s="18" t="s">
        <v>37</v>
      </c>
      <c r="F301" s="18" t="s">
        <v>37</v>
      </c>
    </row>
    <row r="302" spans="1:6" ht="12.75" customHeight="1">
      <c r="A302" s="319" t="s">
        <v>922</v>
      </c>
      <c r="B302" s="18">
        <v>32</v>
      </c>
      <c r="C302" s="18">
        <v>47</v>
      </c>
      <c r="D302" s="18">
        <v>67</v>
      </c>
      <c r="E302" s="18">
        <v>65</v>
      </c>
      <c r="F302" s="18">
        <v>48</v>
      </c>
    </row>
    <row r="303" spans="1:6" ht="12.75" customHeight="1">
      <c r="A303" s="319" t="s">
        <v>923</v>
      </c>
      <c r="B303" s="18">
        <v>2008</v>
      </c>
      <c r="C303" s="18">
        <v>1604</v>
      </c>
      <c r="D303" s="18">
        <v>1576</v>
      </c>
      <c r="E303" s="18">
        <v>1624</v>
      </c>
      <c r="F303" s="18">
        <v>1719</v>
      </c>
    </row>
    <row r="304" spans="1:6" ht="12.75" customHeight="1">
      <c r="A304" s="319" t="s">
        <v>924</v>
      </c>
      <c r="B304" s="18">
        <v>198</v>
      </c>
      <c r="C304" s="18">
        <v>210</v>
      </c>
      <c r="D304" s="18">
        <v>198</v>
      </c>
      <c r="E304" s="18">
        <v>224</v>
      </c>
      <c r="F304" s="18">
        <v>239</v>
      </c>
    </row>
    <row r="305" spans="1:6" ht="12.75" customHeight="1">
      <c r="A305" s="319" t="s">
        <v>925</v>
      </c>
      <c r="B305" s="18">
        <v>260</v>
      </c>
      <c r="C305" s="18">
        <v>256</v>
      </c>
      <c r="D305" s="18">
        <v>215</v>
      </c>
      <c r="E305" s="18">
        <v>179</v>
      </c>
      <c r="F305" s="18">
        <v>176</v>
      </c>
    </row>
    <row r="306" spans="1:6" ht="12.75" customHeight="1">
      <c r="A306" s="319" t="s">
        <v>926</v>
      </c>
      <c r="B306" s="18">
        <v>1</v>
      </c>
      <c r="C306" s="18">
        <v>2</v>
      </c>
      <c r="D306" s="18" t="s">
        <v>37</v>
      </c>
      <c r="E306" s="18">
        <v>2</v>
      </c>
      <c r="F306" s="18" t="s">
        <v>37</v>
      </c>
    </row>
    <row r="307" spans="1:6" ht="24" customHeight="1">
      <c r="A307" s="320" t="s">
        <v>927</v>
      </c>
      <c r="B307" s="18">
        <v>3</v>
      </c>
      <c r="C307" s="18">
        <v>3</v>
      </c>
      <c r="D307" s="18">
        <v>2</v>
      </c>
      <c r="E307" s="18">
        <v>3</v>
      </c>
      <c r="F307" s="18">
        <v>1</v>
      </c>
    </row>
    <row r="308" spans="1:6" ht="12.75" customHeight="1">
      <c r="A308" s="319" t="s">
        <v>928</v>
      </c>
      <c r="B308" s="18">
        <v>55</v>
      </c>
      <c r="C308" s="18">
        <v>59</v>
      </c>
      <c r="D308" s="18">
        <v>62</v>
      </c>
      <c r="E308" s="18">
        <v>59</v>
      </c>
      <c r="F308" s="18">
        <v>56</v>
      </c>
    </row>
    <row r="309" spans="1:6" ht="24" customHeight="1">
      <c r="A309" s="320" t="s">
        <v>930</v>
      </c>
      <c r="B309" s="18">
        <v>145</v>
      </c>
      <c r="C309" s="18">
        <v>145</v>
      </c>
      <c r="D309" s="18">
        <v>124</v>
      </c>
      <c r="E309" s="18">
        <v>149</v>
      </c>
      <c r="F309" s="18">
        <v>113</v>
      </c>
    </row>
    <row r="310" spans="1:6" ht="23.25" customHeight="1">
      <c r="A310" s="320" t="s">
        <v>931</v>
      </c>
      <c r="B310" s="18">
        <v>44</v>
      </c>
      <c r="C310" s="18">
        <v>41</v>
      </c>
      <c r="D310" s="18">
        <v>53</v>
      </c>
      <c r="E310" s="18">
        <v>54</v>
      </c>
      <c r="F310" s="18">
        <v>49</v>
      </c>
    </row>
    <row r="311" spans="1:6" ht="36" customHeight="1">
      <c r="A311" s="320" t="s">
        <v>932</v>
      </c>
      <c r="B311" s="18">
        <v>285</v>
      </c>
      <c r="C311" s="18">
        <v>104</v>
      </c>
      <c r="D311" s="18">
        <v>70</v>
      </c>
      <c r="E311" s="18">
        <v>182</v>
      </c>
      <c r="F311" s="18">
        <v>166</v>
      </c>
    </row>
    <row r="312" spans="1:6" ht="25.5" customHeight="1">
      <c r="A312" s="320" t="s">
        <v>933</v>
      </c>
      <c r="B312" s="18">
        <v>209</v>
      </c>
      <c r="C312" s="18">
        <v>243</v>
      </c>
      <c r="D312" s="18">
        <v>224</v>
      </c>
      <c r="E312" s="18">
        <v>205</v>
      </c>
      <c r="F312" s="18">
        <v>235</v>
      </c>
    </row>
    <row r="313" spans="1:6" ht="12.95" customHeight="1">
      <c r="A313" s="320" t="s">
        <v>934</v>
      </c>
      <c r="B313" s="18">
        <v>123</v>
      </c>
      <c r="C313" s="18">
        <v>23</v>
      </c>
      <c r="D313" s="18" t="s">
        <v>37</v>
      </c>
      <c r="E313" s="18">
        <v>2</v>
      </c>
      <c r="F313" s="18">
        <v>2</v>
      </c>
    </row>
    <row r="314" spans="1:6" ht="7.5" customHeight="1">
      <c r="A314" s="320"/>
      <c r="E314" s="18"/>
      <c r="F314" s="18"/>
    </row>
    <row r="315" spans="1:6" ht="13.5" customHeight="1">
      <c r="A315" s="321" t="s">
        <v>235</v>
      </c>
      <c r="B315" s="328"/>
      <c r="C315" s="328"/>
      <c r="D315" s="328"/>
      <c r="E315" s="328"/>
      <c r="F315" s="328"/>
    </row>
    <row r="316" spans="1:6" ht="12.75" customHeight="1">
      <c r="A316" s="317" t="s">
        <v>915</v>
      </c>
      <c r="B316" s="17">
        <v>2901</v>
      </c>
      <c r="C316" s="17">
        <v>2332</v>
      </c>
      <c r="D316" s="17">
        <v>2365</v>
      </c>
      <c r="E316" s="17">
        <v>2358</v>
      </c>
      <c r="F316" s="17">
        <v>2484</v>
      </c>
    </row>
    <row r="317" spans="1:6" ht="12" customHeight="1">
      <c r="A317" s="318" t="s">
        <v>916</v>
      </c>
      <c r="E317" s="18"/>
      <c r="F317" s="18"/>
    </row>
    <row r="318" spans="1:6" ht="12.75" customHeight="1">
      <c r="A318" s="319" t="s">
        <v>917</v>
      </c>
      <c r="B318" s="18">
        <v>51</v>
      </c>
      <c r="C318" s="18">
        <v>37</v>
      </c>
      <c r="D318" s="18">
        <v>36</v>
      </c>
      <c r="E318" s="18">
        <v>29</v>
      </c>
      <c r="F318" s="18">
        <v>33</v>
      </c>
    </row>
    <row r="319" spans="1:6" ht="12.75" customHeight="1">
      <c r="A319" s="319" t="s">
        <v>918</v>
      </c>
      <c r="B319" s="18">
        <v>275</v>
      </c>
      <c r="C319" s="18">
        <v>250</v>
      </c>
      <c r="D319" s="18">
        <v>312</v>
      </c>
      <c r="E319" s="18">
        <v>326</v>
      </c>
      <c r="F319" s="18">
        <v>350</v>
      </c>
    </row>
    <row r="320" spans="1:6" ht="24" customHeight="1">
      <c r="A320" s="320" t="s">
        <v>919</v>
      </c>
      <c r="B320" s="18">
        <v>5</v>
      </c>
      <c r="C320" s="18">
        <v>5</v>
      </c>
      <c r="D320" s="18">
        <v>8</v>
      </c>
      <c r="E320" s="18">
        <v>6</v>
      </c>
      <c r="F320" s="18">
        <v>3</v>
      </c>
    </row>
    <row r="321" spans="1:6" ht="24" customHeight="1">
      <c r="A321" s="320" t="s">
        <v>920</v>
      </c>
      <c r="B321" s="18">
        <v>104</v>
      </c>
      <c r="C321" s="18">
        <v>83</v>
      </c>
      <c r="D321" s="18">
        <v>72</v>
      </c>
      <c r="E321" s="18">
        <v>90</v>
      </c>
      <c r="F321" s="18">
        <v>113</v>
      </c>
    </row>
    <row r="322" spans="1:6" ht="12.75" customHeight="1">
      <c r="A322" s="319" t="s">
        <v>921</v>
      </c>
      <c r="B322" s="18" t="s">
        <v>37</v>
      </c>
      <c r="C322" s="18" t="s">
        <v>37</v>
      </c>
      <c r="D322" s="18" t="s">
        <v>37</v>
      </c>
      <c r="E322" s="18" t="s">
        <v>37</v>
      </c>
      <c r="F322" s="18" t="s">
        <v>37</v>
      </c>
    </row>
    <row r="323" spans="1:6" ht="12.75" customHeight="1">
      <c r="A323" s="319" t="s">
        <v>922</v>
      </c>
      <c r="B323" s="18">
        <v>29</v>
      </c>
      <c r="C323" s="18">
        <v>18</v>
      </c>
      <c r="D323" s="18">
        <v>47</v>
      </c>
      <c r="E323" s="18">
        <v>34</v>
      </c>
      <c r="F323" s="18">
        <v>20</v>
      </c>
    </row>
    <row r="324" spans="1:6" ht="12.75" customHeight="1">
      <c r="A324" s="319" t="s">
        <v>923</v>
      </c>
      <c r="B324" s="18">
        <v>1642</v>
      </c>
      <c r="C324" s="18">
        <v>1369</v>
      </c>
      <c r="D324" s="18">
        <v>1356</v>
      </c>
      <c r="E324" s="18">
        <v>1331</v>
      </c>
      <c r="F324" s="18">
        <v>1448</v>
      </c>
    </row>
    <row r="325" spans="1:6" ht="12.75" customHeight="1">
      <c r="A325" s="319" t="s">
        <v>924</v>
      </c>
      <c r="B325" s="18">
        <v>117</v>
      </c>
      <c r="C325" s="18">
        <v>155</v>
      </c>
      <c r="D325" s="18">
        <v>162</v>
      </c>
      <c r="E325" s="18">
        <v>144</v>
      </c>
      <c r="F325" s="18">
        <v>161</v>
      </c>
    </row>
    <row r="326" spans="1:6" ht="12.75" customHeight="1">
      <c r="A326" s="319" t="s">
        <v>925</v>
      </c>
      <c r="B326" s="18">
        <v>156</v>
      </c>
      <c r="C326" s="18">
        <v>113</v>
      </c>
      <c r="D326" s="18">
        <v>124</v>
      </c>
      <c r="E326" s="18">
        <v>107</v>
      </c>
      <c r="F326" s="18">
        <v>89</v>
      </c>
    </row>
    <row r="327" spans="1:6" ht="12.75" customHeight="1">
      <c r="A327" s="319" t="s">
        <v>926</v>
      </c>
      <c r="B327" s="18" t="s">
        <v>37</v>
      </c>
      <c r="C327" s="18">
        <v>1</v>
      </c>
      <c r="D327" s="18">
        <v>1</v>
      </c>
      <c r="E327" s="18" t="s">
        <v>37</v>
      </c>
      <c r="F327" s="18" t="s">
        <v>37</v>
      </c>
    </row>
    <row r="328" spans="1:6" ht="16.5" customHeight="1">
      <c r="A328" s="320" t="s">
        <v>927</v>
      </c>
      <c r="B328" s="18">
        <v>5</v>
      </c>
      <c r="C328" s="18">
        <v>6</v>
      </c>
      <c r="D328" s="18">
        <v>4</v>
      </c>
      <c r="E328" s="18">
        <v>7</v>
      </c>
      <c r="F328" s="18">
        <v>7</v>
      </c>
    </row>
    <row r="329" spans="1:6" ht="12.75" customHeight="1">
      <c r="A329" s="319" t="s">
        <v>928</v>
      </c>
      <c r="B329" s="18">
        <v>44</v>
      </c>
      <c r="C329" s="18">
        <v>34</v>
      </c>
      <c r="D329" s="18">
        <v>30</v>
      </c>
      <c r="E329" s="18">
        <v>34</v>
      </c>
      <c r="F329" s="18">
        <v>33</v>
      </c>
    </row>
    <row r="330" spans="1:6" ht="12.75" customHeight="1">
      <c r="A330" s="319" t="s">
        <v>929</v>
      </c>
      <c r="B330" s="18">
        <v>9</v>
      </c>
      <c r="C330" s="18">
        <v>4</v>
      </c>
      <c r="D330" s="18">
        <v>12</v>
      </c>
      <c r="E330" s="18">
        <v>6</v>
      </c>
      <c r="F330" s="18">
        <v>6</v>
      </c>
    </row>
    <row r="331" spans="1:6" ht="24.75" customHeight="1">
      <c r="A331" s="320" t="s">
        <v>930</v>
      </c>
      <c r="B331" s="18">
        <v>120</v>
      </c>
      <c r="C331" s="18">
        <v>97</v>
      </c>
      <c r="D331" s="18">
        <v>75</v>
      </c>
      <c r="E331" s="18">
        <v>89</v>
      </c>
      <c r="F331" s="18">
        <v>78</v>
      </c>
    </row>
    <row r="332" spans="1:6" ht="24.75" customHeight="1">
      <c r="A332" s="320" t="s">
        <v>931</v>
      </c>
      <c r="B332" s="18">
        <v>41</v>
      </c>
      <c r="C332" s="18">
        <v>30</v>
      </c>
      <c r="D332" s="18">
        <v>42</v>
      </c>
      <c r="E332" s="18">
        <v>40</v>
      </c>
      <c r="F332" s="18">
        <v>34</v>
      </c>
    </row>
    <row r="333" spans="1:6" ht="36" customHeight="1">
      <c r="A333" s="320" t="s">
        <v>932</v>
      </c>
      <c r="B333" s="18">
        <v>92</v>
      </c>
      <c r="C333" s="18">
        <v>39</v>
      </c>
      <c r="D333" s="18">
        <v>16</v>
      </c>
      <c r="E333" s="18">
        <v>60</v>
      </c>
      <c r="F333" s="18">
        <v>46</v>
      </c>
    </row>
    <row r="334" spans="1:6" ht="24" customHeight="1">
      <c r="A334" s="320" t="s">
        <v>933</v>
      </c>
      <c r="B334" s="18">
        <v>93</v>
      </c>
      <c r="C334" s="18">
        <v>74</v>
      </c>
      <c r="D334" s="18">
        <v>67</v>
      </c>
      <c r="E334" s="18">
        <v>54</v>
      </c>
      <c r="F334" s="18">
        <v>62</v>
      </c>
    </row>
    <row r="335" spans="1:6" ht="12.95" customHeight="1">
      <c r="A335" s="320" t="s">
        <v>934</v>
      </c>
      <c r="B335" s="18">
        <v>118</v>
      </c>
      <c r="C335" s="18">
        <v>17</v>
      </c>
      <c r="D335" s="18">
        <v>1</v>
      </c>
      <c r="E335" s="18">
        <v>1</v>
      </c>
      <c r="F335" s="18">
        <v>1</v>
      </c>
    </row>
    <row r="336" spans="1:6" ht="12" customHeight="1">
      <c r="A336" s="1702" t="s">
        <v>21</v>
      </c>
      <c r="B336" s="1644"/>
      <c r="C336" s="1644"/>
      <c r="D336" s="1644"/>
      <c r="E336" s="1644"/>
      <c r="F336" s="1644"/>
    </row>
    <row r="337" spans="1:6" ht="12" customHeight="1">
      <c r="A337" s="7" t="s">
        <v>20</v>
      </c>
      <c r="E337" s="18"/>
    </row>
    <row r="338" spans="1:6" ht="12" customHeight="1">
      <c r="A338" s="316" t="s">
        <v>161</v>
      </c>
      <c r="B338" s="328"/>
      <c r="C338" s="328"/>
      <c r="D338" s="328"/>
      <c r="E338" s="328"/>
      <c r="F338" s="328"/>
    </row>
    <row r="339" spans="1:6" ht="12.75" customHeight="1">
      <c r="A339" s="89" t="s">
        <v>915</v>
      </c>
      <c r="B339" s="17">
        <v>3911</v>
      </c>
      <c r="C339" s="17">
        <v>2990</v>
      </c>
      <c r="D339" s="17">
        <v>2876</v>
      </c>
      <c r="E339" s="17">
        <v>2957</v>
      </c>
      <c r="F339" s="17">
        <v>3169</v>
      </c>
    </row>
    <row r="340" spans="1:6" ht="12.75" customHeight="1">
      <c r="A340" s="88" t="s">
        <v>939</v>
      </c>
      <c r="E340" s="18"/>
      <c r="F340" s="18"/>
    </row>
    <row r="341" spans="1:6" ht="12.75" customHeight="1">
      <c r="A341" s="92" t="s">
        <v>917</v>
      </c>
      <c r="B341" s="18">
        <v>29</v>
      </c>
      <c r="C341" s="18">
        <v>38</v>
      </c>
      <c r="D341" s="18">
        <v>42</v>
      </c>
      <c r="E341" s="30">
        <v>32</v>
      </c>
      <c r="F341" s="30">
        <v>44</v>
      </c>
    </row>
    <row r="342" spans="1:6" ht="12.75" customHeight="1">
      <c r="A342" s="92" t="s">
        <v>918</v>
      </c>
      <c r="B342" s="18">
        <v>415</v>
      </c>
      <c r="C342" s="18">
        <v>374</v>
      </c>
      <c r="D342" s="18">
        <v>392</v>
      </c>
      <c r="E342" s="30">
        <v>409</v>
      </c>
      <c r="F342" s="30">
        <v>398</v>
      </c>
    </row>
    <row r="343" spans="1:6" ht="24" customHeight="1">
      <c r="A343" s="329" t="s">
        <v>919</v>
      </c>
      <c r="B343" s="18">
        <v>4</v>
      </c>
      <c r="C343" s="18" t="s">
        <v>37</v>
      </c>
      <c r="D343" s="18">
        <v>5</v>
      </c>
      <c r="E343" s="30" t="s">
        <v>37</v>
      </c>
      <c r="F343" s="30">
        <v>5</v>
      </c>
    </row>
    <row r="344" spans="1:6" ht="24" customHeight="1">
      <c r="A344" s="329" t="s">
        <v>920</v>
      </c>
      <c r="B344" s="18">
        <v>42</v>
      </c>
      <c r="C344" s="18">
        <v>40</v>
      </c>
      <c r="D344" s="18">
        <v>48</v>
      </c>
      <c r="E344" s="30">
        <v>56</v>
      </c>
      <c r="F344" s="30">
        <v>58</v>
      </c>
    </row>
    <row r="345" spans="1:6" ht="13.5" customHeight="1">
      <c r="A345" s="92" t="s">
        <v>921</v>
      </c>
      <c r="B345" s="18">
        <v>4</v>
      </c>
      <c r="C345" s="18">
        <v>2</v>
      </c>
      <c r="D345" s="18">
        <v>3</v>
      </c>
      <c r="E345" s="30">
        <v>2</v>
      </c>
      <c r="F345" s="30">
        <v>2</v>
      </c>
    </row>
    <row r="346" spans="1:6" ht="12.75" customHeight="1">
      <c r="A346" s="92" t="s">
        <v>922</v>
      </c>
      <c r="B346" s="18">
        <v>39</v>
      </c>
      <c r="C346" s="18">
        <v>53</v>
      </c>
      <c r="D346" s="18">
        <v>37</v>
      </c>
      <c r="E346" s="30">
        <v>46</v>
      </c>
      <c r="F346" s="30">
        <v>44</v>
      </c>
    </row>
    <row r="347" spans="1:6" ht="12.75" customHeight="1">
      <c r="A347" s="92" t="s">
        <v>923</v>
      </c>
      <c r="B347" s="18">
        <v>1805</v>
      </c>
      <c r="C347" s="18">
        <v>1417</v>
      </c>
      <c r="D347" s="18">
        <v>1463</v>
      </c>
      <c r="E347" s="18">
        <v>1517</v>
      </c>
      <c r="F347" s="18">
        <v>1573</v>
      </c>
    </row>
    <row r="348" spans="1:6" ht="12.75" customHeight="1">
      <c r="A348" s="92" t="s">
        <v>924</v>
      </c>
      <c r="B348" s="18">
        <v>227</v>
      </c>
      <c r="C348" s="18">
        <v>214</v>
      </c>
      <c r="D348" s="18">
        <v>200</v>
      </c>
      <c r="E348" s="30">
        <v>198</v>
      </c>
      <c r="F348" s="30">
        <v>221</v>
      </c>
    </row>
    <row r="349" spans="1:6" ht="12.75" customHeight="1">
      <c r="A349" s="92" t="s">
        <v>925</v>
      </c>
      <c r="B349" s="18">
        <v>208</v>
      </c>
      <c r="C349" s="18">
        <v>177</v>
      </c>
      <c r="D349" s="18">
        <v>173</v>
      </c>
      <c r="E349" s="30">
        <v>178</v>
      </c>
      <c r="F349" s="30">
        <v>162</v>
      </c>
    </row>
    <row r="350" spans="1:6" ht="12.75" customHeight="1">
      <c r="A350" s="92" t="s">
        <v>926</v>
      </c>
      <c r="B350" s="18">
        <v>2</v>
      </c>
      <c r="C350" s="18">
        <v>2</v>
      </c>
      <c r="D350" s="18">
        <v>2</v>
      </c>
      <c r="E350" s="30">
        <v>8</v>
      </c>
      <c r="F350" s="30">
        <v>3</v>
      </c>
    </row>
    <row r="351" spans="1:6" ht="12.75" customHeight="1">
      <c r="A351" s="92" t="s">
        <v>927</v>
      </c>
      <c r="B351" s="18">
        <v>11</v>
      </c>
      <c r="C351" s="18">
        <v>5</v>
      </c>
      <c r="D351" s="18">
        <v>9</v>
      </c>
      <c r="E351" s="30">
        <v>9</v>
      </c>
      <c r="F351" s="30">
        <v>5</v>
      </c>
    </row>
    <row r="352" spans="1:6" ht="12.75" customHeight="1">
      <c r="A352" s="92" t="s">
        <v>928</v>
      </c>
      <c r="B352" s="18">
        <v>42</v>
      </c>
      <c r="C352" s="18">
        <v>11</v>
      </c>
      <c r="D352" s="18">
        <v>19</v>
      </c>
      <c r="E352" s="30">
        <v>25</v>
      </c>
      <c r="F352" s="30">
        <v>29</v>
      </c>
    </row>
    <row r="353" spans="1:6" ht="12.75" customHeight="1">
      <c r="A353" s="92" t="s">
        <v>929</v>
      </c>
      <c r="B353" s="18">
        <v>9</v>
      </c>
      <c r="C353" s="18">
        <v>5</v>
      </c>
      <c r="D353" s="18">
        <v>2</v>
      </c>
      <c r="E353" s="30">
        <v>1</v>
      </c>
      <c r="F353" s="30">
        <v>2</v>
      </c>
    </row>
    <row r="354" spans="1:6" ht="24" customHeight="1">
      <c r="A354" s="329" t="s">
        <v>930</v>
      </c>
      <c r="B354" s="18">
        <v>168</v>
      </c>
      <c r="C354" s="18">
        <v>82</v>
      </c>
      <c r="D354" s="18">
        <v>62</v>
      </c>
      <c r="E354" s="30">
        <v>57</v>
      </c>
      <c r="F354" s="30">
        <v>71</v>
      </c>
    </row>
    <row r="355" spans="1:6" ht="24" customHeight="1">
      <c r="A355" s="329" t="s">
        <v>931</v>
      </c>
      <c r="B355" s="18">
        <v>41</v>
      </c>
      <c r="C355" s="18">
        <v>21</v>
      </c>
      <c r="D355" s="18">
        <v>15</v>
      </c>
      <c r="E355" s="30">
        <v>22</v>
      </c>
      <c r="F355" s="30">
        <v>20</v>
      </c>
    </row>
    <row r="356" spans="1:6" ht="34.5" customHeight="1">
      <c r="A356" s="329" t="s">
        <v>932</v>
      </c>
      <c r="B356" s="18">
        <v>93</v>
      </c>
      <c r="C356" s="18">
        <v>109</v>
      </c>
      <c r="D356" s="18">
        <v>65</v>
      </c>
      <c r="E356" s="30">
        <v>112</v>
      </c>
      <c r="F356" s="30">
        <v>191</v>
      </c>
    </row>
    <row r="357" spans="1:6" ht="24.75" customHeight="1">
      <c r="A357" s="329" t="s">
        <v>933</v>
      </c>
      <c r="B357" s="18">
        <v>455</v>
      </c>
      <c r="C357" s="18">
        <v>392</v>
      </c>
      <c r="D357" s="18">
        <v>337</v>
      </c>
      <c r="E357" s="30">
        <v>283</v>
      </c>
      <c r="F357" s="30">
        <v>340</v>
      </c>
    </row>
    <row r="358" spans="1:6" ht="12.95" customHeight="1">
      <c r="A358" s="320" t="s">
        <v>934</v>
      </c>
      <c r="B358" s="18">
        <v>317</v>
      </c>
      <c r="C358" s="18">
        <v>48</v>
      </c>
      <c r="D358" s="18">
        <v>2</v>
      </c>
      <c r="E358" s="30">
        <v>2</v>
      </c>
      <c r="F358" s="30">
        <v>1</v>
      </c>
    </row>
    <row r="359" spans="1:6" ht="12" customHeight="1">
      <c r="A359" s="321" t="s">
        <v>234</v>
      </c>
      <c r="B359" s="328"/>
      <c r="C359" s="328"/>
      <c r="D359" s="328"/>
      <c r="E359" s="328"/>
      <c r="F359" s="328"/>
    </row>
    <row r="360" spans="1:6" ht="15" customHeight="1">
      <c r="A360" s="317" t="s">
        <v>915</v>
      </c>
      <c r="B360" s="17">
        <v>2248</v>
      </c>
      <c r="C360" s="17">
        <v>1771</v>
      </c>
      <c r="D360" s="17">
        <v>1677</v>
      </c>
      <c r="E360" s="17">
        <v>1758</v>
      </c>
      <c r="F360" s="17">
        <v>1837</v>
      </c>
    </row>
    <row r="361" spans="1:6" ht="11.25" customHeight="1">
      <c r="A361" s="318" t="s">
        <v>916</v>
      </c>
      <c r="E361" s="18"/>
      <c r="F361" s="18"/>
    </row>
    <row r="362" spans="1:6" ht="12.75" customHeight="1">
      <c r="A362" s="319" t="s">
        <v>917</v>
      </c>
      <c r="B362" s="18">
        <v>19</v>
      </c>
      <c r="C362" s="18">
        <v>19</v>
      </c>
      <c r="D362" s="18">
        <v>27</v>
      </c>
      <c r="E362" s="18">
        <v>24</v>
      </c>
      <c r="F362" s="18">
        <v>31</v>
      </c>
    </row>
    <row r="363" spans="1:6" ht="12.75" customHeight="1">
      <c r="A363" s="319" t="s">
        <v>918</v>
      </c>
      <c r="B363" s="18">
        <v>234</v>
      </c>
      <c r="C363" s="18">
        <v>207</v>
      </c>
      <c r="D363" s="18">
        <v>221</v>
      </c>
      <c r="E363" s="18">
        <v>228</v>
      </c>
      <c r="F363" s="18">
        <v>233</v>
      </c>
    </row>
    <row r="364" spans="1:6" ht="27" customHeight="1">
      <c r="A364" s="320" t="s">
        <v>919</v>
      </c>
      <c r="B364" s="18">
        <v>2</v>
      </c>
      <c r="C364" s="18" t="s">
        <v>37</v>
      </c>
      <c r="D364" s="18" t="s">
        <v>37</v>
      </c>
      <c r="E364" s="18" t="s">
        <v>37</v>
      </c>
      <c r="F364" s="18">
        <v>4</v>
      </c>
    </row>
    <row r="365" spans="1:6" ht="21.75" customHeight="1">
      <c r="A365" s="320" t="s">
        <v>920</v>
      </c>
      <c r="B365" s="18">
        <v>18</v>
      </c>
      <c r="C365" s="18">
        <v>14</v>
      </c>
      <c r="D365" s="18">
        <v>18</v>
      </c>
      <c r="E365" s="18">
        <v>30</v>
      </c>
      <c r="F365" s="18">
        <v>27</v>
      </c>
    </row>
    <row r="366" spans="1:6" ht="12.95" customHeight="1">
      <c r="A366" s="319" t="s">
        <v>921</v>
      </c>
      <c r="B366" s="18">
        <v>4</v>
      </c>
      <c r="C366" s="18">
        <v>2</v>
      </c>
      <c r="D366" s="18">
        <v>3</v>
      </c>
      <c r="E366" s="18" t="s">
        <v>37</v>
      </c>
      <c r="F366" s="18">
        <v>2</v>
      </c>
    </row>
    <row r="367" spans="1:6" ht="12.95" customHeight="1">
      <c r="A367" s="319" t="s">
        <v>922</v>
      </c>
      <c r="B367" s="18">
        <v>25</v>
      </c>
      <c r="C367" s="18">
        <v>33</v>
      </c>
      <c r="D367" s="18">
        <v>22</v>
      </c>
      <c r="E367" s="18">
        <v>31</v>
      </c>
      <c r="F367" s="18">
        <v>30</v>
      </c>
    </row>
    <row r="368" spans="1:6" ht="12.95" customHeight="1">
      <c r="A368" s="319" t="s">
        <v>923</v>
      </c>
      <c r="B368" s="18">
        <v>905</v>
      </c>
      <c r="C368" s="18">
        <v>751</v>
      </c>
      <c r="D368" s="18">
        <v>759</v>
      </c>
      <c r="E368" s="18">
        <v>802</v>
      </c>
      <c r="F368" s="18">
        <v>812</v>
      </c>
    </row>
    <row r="369" spans="1:6" ht="12.95" customHeight="1">
      <c r="A369" s="319" t="s">
        <v>924</v>
      </c>
      <c r="B369" s="18">
        <v>136</v>
      </c>
      <c r="C369" s="18">
        <v>146</v>
      </c>
      <c r="D369" s="18">
        <v>123</v>
      </c>
      <c r="E369" s="18">
        <v>126</v>
      </c>
      <c r="F369" s="18">
        <v>129</v>
      </c>
    </row>
    <row r="370" spans="1:6" ht="12.95" customHeight="1">
      <c r="A370" s="319" t="s">
        <v>925</v>
      </c>
      <c r="B370" s="18">
        <v>144</v>
      </c>
      <c r="C370" s="18">
        <v>124</v>
      </c>
      <c r="D370" s="18">
        <v>126</v>
      </c>
      <c r="E370" s="18">
        <v>127</v>
      </c>
      <c r="F370" s="18">
        <v>100</v>
      </c>
    </row>
    <row r="371" spans="1:6" ht="12.95" customHeight="1">
      <c r="A371" s="319" t="s">
        <v>926</v>
      </c>
      <c r="B371" s="18">
        <v>1</v>
      </c>
      <c r="C371" s="18" t="s">
        <v>37</v>
      </c>
      <c r="D371" s="18">
        <v>1</v>
      </c>
      <c r="E371" s="18">
        <v>5</v>
      </c>
      <c r="F371" s="18">
        <v>2</v>
      </c>
    </row>
    <row r="372" spans="1:6" ht="16.5" customHeight="1">
      <c r="A372" s="320" t="s">
        <v>927</v>
      </c>
      <c r="B372" s="18">
        <v>2</v>
      </c>
      <c r="C372" s="18">
        <v>2</v>
      </c>
      <c r="D372" s="18">
        <v>2</v>
      </c>
      <c r="E372" s="18">
        <v>3</v>
      </c>
      <c r="F372" s="18">
        <v>2</v>
      </c>
    </row>
    <row r="373" spans="1:6" ht="12.95" customHeight="1">
      <c r="A373" s="319" t="s">
        <v>928</v>
      </c>
      <c r="B373" s="18">
        <v>27</v>
      </c>
      <c r="C373" s="18">
        <v>9</v>
      </c>
      <c r="D373" s="18">
        <v>8</v>
      </c>
      <c r="E373" s="18">
        <v>18</v>
      </c>
      <c r="F373" s="18">
        <v>12</v>
      </c>
    </row>
    <row r="374" spans="1:6" ht="24.75" customHeight="1">
      <c r="A374" s="320" t="s">
        <v>930</v>
      </c>
      <c r="B374" s="18">
        <v>98</v>
      </c>
      <c r="C374" s="18">
        <v>41</v>
      </c>
      <c r="D374" s="18">
        <v>37</v>
      </c>
      <c r="E374" s="18">
        <v>36</v>
      </c>
      <c r="F374" s="18">
        <v>40</v>
      </c>
    </row>
    <row r="375" spans="1:6" ht="24" customHeight="1">
      <c r="A375" s="320" t="s">
        <v>931</v>
      </c>
      <c r="B375" s="18">
        <v>21</v>
      </c>
      <c r="C375" s="18">
        <v>14</v>
      </c>
      <c r="D375" s="18">
        <v>10</v>
      </c>
      <c r="E375" s="18">
        <v>15</v>
      </c>
      <c r="F375" s="18">
        <v>11</v>
      </c>
    </row>
    <row r="376" spans="1:6" ht="37.5" customHeight="1">
      <c r="A376" s="320" t="s">
        <v>932</v>
      </c>
      <c r="B376" s="18">
        <v>69</v>
      </c>
      <c r="C376" s="18">
        <v>69</v>
      </c>
      <c r="D376" s="18">
        <v>55</v>
      </c>
      <c r="E376" s="18">
        <v>82</v>
      </c>
      <c r="F376" s="18">
        <v>141</v>
      </c>
    </row>
    <row r="377" spans="1:6" ht="24" customHeight="1">
      <c r="A377" s="320" t="s">
        <v>933</v>
      </c>
      <c r="B377" s="18">
        <v>365</v>
      </c>
      <c r="C377" s="18">
        <v>313</v>
      </c>
      <c r="D377" s="18">
        <v>265</v>
      </c>
      <c r="E377" s="18">
        <v>229</v>
      </c>
      <c r="F377" s="18">
        <v>260</v>
      </c>
    </row>
    <row r="378" spans="1:6" ht="12.95" customHeight="1">
      <c r="A378" s="320" t="s">
        <v>934</v>
      </c>
      <c r="B378" s="18">
        <v>178</v>
      </c>
      <c r="C378" s="18">
        <v>27</v>
      </c>
      <c r="D378" s="18" t="s">
        <v>37</v>
      </c>
      <c r="E378" s="18">
        <v>2</v>
      </c>
      <c r="F378" s="18">
        <v>1</v>
      </c>
    </row>
    <row r="379" spans="1:6" ht="12.95" customHeight="1">
      <c r="A379" s="321" t="s">
        <v>235</v>
      </c>
      <c r="B379" s="328"/>
      <c r="C379" s="328"/>
      <c r="D379" s="328"/>
      <c r="E379" s="328"/>
      <c r="F379" s="328"/>
    </row>
    <row r="380" spans="1:6" ht="12.95" customHeight="1">
      <c r="A380" s="317" t="s">
        <v>915</v>
      </c>
      <c r="B380" s="17">
        <v>1663</v>
      </c>
      <c r="C380" s="17">
        <v>1219</v>
      </c>
      <c r="D380" s="17">
        <v>1199</v>
      </c>
      <c r="E380" s="17">
        <v>1199</v>
      </c>
      <c r="F380" s="17">
        <v>1332</v>
      </c>
    </row>
    <row r="381" spans="1:6" ht="12.95" customHeight="1">
      <c r="A381" s="318" t="s">
        <v>916</v>
      </c>
      <c r="E381" s="18"/>
      <c r="F381" s="18"/>
    </row>
    <row r="382" spans="1:6" ht="12.95" customHeight="1">
      <c r="A382" s="319" t="s">
        <v>917</v>
      </c>
      <c r="B382" s="18">
        <v>10</v>
      </c>
      <c r="C382" s="18">
        <v>19</v>
      </c>
      <c r="D382" s="18">
        <v>15</v>
      </c>
      <c r="E382" s="18">
        <v>8</v>
      </c>
      <c r="F382" s="18">
        <v>13</v>
      </c>
    </row>
    <row r="383" spans="1:6" ht="12.95" customHeight="1">
      <c r="A383" s="319" t="s">
        <v>918</v>
      </c>
      <c r="B383" s="18">
        <v>181</v>
      </c>
      <c r="C383" s="18">
        <v>167</v>
      </c>
      <c r="D383" s="18">
        <v>171</v>
      </c>
      <c r="E383" s="18">
        <v>181</v>
      </c>
      <c r="F383" s="18">
        <v>165</v>
      </c>
    </row>
    <row r="384" spans="1:6" ht="26.25" customHeight="1">
      <c r="A384" s="320" t="s">
        <v>919</v>
      </c>
      <c r="B384" s="18">
        <v>2</v>
      </c>
      <c r="C384" s="18" t="s">
        <v>37</v>
      </c>
      <c r="D384" s="18">
        <v>5</v>
      </c>
      <c r="E384" s="18" t="s">
        <v>37</v>
      </c>
      <c r="F384" s="18">
        <v>1</v>
      </c>
    </row>
    <row r="385" spans="1:6" ht="24" customHeight="1">
      <c r="A385" s="320" t="s">
        <v>920</v>
      </c>
      <c r="B385" s="18">
        <v>24</v>
      </c>
      <c r="C385" s="18">
        <v>26</v>
      </c>
      <c r="D385" s="18">
        <v>30</v>
      </c>
      <c r="E385" s="18">
        <v>26</v>
      </c>
      <c r="F385" s="18">
        <v>31</v>
      </c>
    </row>
    <row r="386" spans="1:6" ht="12.95" customHeight="1">
      <c r="A386" s="319" t="s">
        <v>921</v>
      </c>
      <c r="B386" s="18" t="s">
        <v>37</v>
      </c>
      <c r="C386" s="18" t="s">
        <v>37</v>
      </c>
      <c r="D386" s="18" t="s">
        <v>37</v>
      </c>
      <c r="E386" s="18">
        <v>2</v>
      </c>
      <c r="F386" s="18" t="s">
        <v>37</v>
      </c>
    </row>
    <row r="387" spans="1:6" ht="12.95" customHeight="1">
      <c r="A387" s="319" t="s">
        <v>922</v>
      </c>
      <c r="B387" s="18">
        <v>14</v>
      </c>
      <c r="C387" s="18">
        <v>20</v>
      </c>
      <c r="D387" s="18">
        <v>15</v>
      </c>
      <c r="E387" s="18">
        <v>15</v>
      </c>
      <c r="F387" s="18">
        <v>14</v>
      </c>
    </row>
    <row r="388" spans="1:6" ht="12.95" customHeight="1">
      <c r="A388" s="319" t="s">
        <v>923</v>
      </c>
      <c r="B388" s="18">
        <v>900</v>
      </c>
      <c r="C388" s="18">
        <v>666</v>
      </c>
      <c r="D388" s="18">
        <v>704</v>
      </c>
      <c r="E388" s="18">
        <v>715</v>
      </c>
      <c r="F388" s="18">
        <v>761</v>
      </c>
    </row>
    <row r="389" spans="1:6" ht="12.95" customHeight="1">
      <c r="A389" s="319" t="s">
        <v>924</v>
      </c>
      <c r="B389" s="18">
        <v>91</v>
      </c>
      <c r="C389" s="18">
        <v>68</v>
      </c>
      <c r="D389" s="18">
        <v>77</v>
      </c>
      <c r="E389" s="18">
        <v>72</v>
      </c>
      <c r="F389" s="18">
        <v>92</v>
      </c>
    </row>
    <row r="390" spans="1:6" ht="12.95" customHeight="1">
      <c r="A390" s="319" t="s">
        <v>925</v>
      </c>
      <c r="B390" s="18">
        <v>64</v>
      </c>
      <c r="C390" s="18">
        <v>53</v>
      </c>
      <c r="D390" s="18">
        <v>47</v>
      </c>
      <c r="E390" s="18">
        <v>51</v>
      </c>
      <c r="F390" s="18">
        <v>62</v>
      </c>
    </row>
    <row r="391" spans="1:6" ht="12.95" customHeight="1">
      <c r="A391" s="319" t="s">
        <v>926</v>
      </c>
      <c r="B391" s="18">
        <v>1</v>
      </c>
      <c r="C391" s="18">
        <v>2</v>
      </c>
      <c r="D391" s="18">
        <v>1</v>
      </c>
      <c r="E391" s="18">
        <v>3</v>
      </c>
      <c r="F391" s="18">
        <v>1</v>
      </c>
    </row>
    <row r="392" spans="1:6" ht="21.75" customHeight="1">
      <c r="A392" s="320" t="s">
        <v>927</v>
      </c>
      <c r="B392" s="18">
        <v>9</v>
      </c>
      <c r="C392" s="18">
        <v>3</v>
      </c>
      <c r="D392" s="18">
        <v>7</v>
      </c>
      <c r="E392" s="18">
        <v>6</v>
      </c>
      <c r="F392" s="18">
        <v>3</v>
      </c>
    </row>
    <row r="393" spans="1:6" ht="12.95" customHeight="1">
      <c r="A393" s="319" t="s">
        <v>928</v>
      </c>
      <c r="B393" s="18">
        <v>15</v>
      </c>
      <c r="C393" s="18">
        <v>2</v>
      </c>
      <c r="D393" s="18">
        <v>11</v>
      </c>
      <c r="E393" s="18">
        <v>7</v>
      </c>
      <c r="F393" s="18">
        <v>17</v>
      </c>
    </row>
    <row r="394" spans="1:6" ht="12.95" customHeight="1">
      <c r="A394" s="319" t="s">
        <v>929</v>
      </c>
      <c r="B394" s="18">
        <v>9</v>
      </c>
      <c r="C394" s="18">
        <v>5</v>
      </c>
      <c r="D394" s="18">
        <v>2</v>
      </c>
      <c r="E394" s="18">
        <v>1</v>
      </c>
      <c r="F394" s="18">
        <v>2</v>
      </c>
    </row>
    <row r="395" spans="1:6" ht="23.25" customHeight="1">
      <c r="A395" s="320" t="s">
        <v>930</v>
      </c>
      <c r="B395" s="18">
        <v>70</v>
      </c>
      <c r="C395" s="18">
        <v>41</v>
      </c>
      <c r="D395" s="18">
        <v>25</v>
      </c>
      <c r="E395" s="18">
        <v>21</v>
      </c>
      <c r="F395" s="18">
        <v>31</v>
      </c>
    </row>
    <row r="396" spans="1:6" ht="24.6" customHeight="1">
      <c r="A396" s="320" t="s">
        <v>931</v>
      </c>
      <c r="B396" s="18">
        <v>20</v>
      </c>
      <c r="C396" s="18">
        <v>7</v>
      </c>
      <c r="D396" s="18">
        <v>5</v>
      </c>
      <c r="E396" s="18">
        <v>7</v>
      </c>
      <c r="F396" s="18">
        <v>9</v>
      </c>
    </row>
    <row r="397" spans="1:6" ht="37.5" customHeight="1">
      <c r="A397" s="320" t="s">
        <v>932</v>
      </c>
      <c r="B397" s="18">
        <v>24</v>
      </c>
      <c r="C397" s="18">
        <v>40</v>
      </c>
      <c r="D397" s="18">
        <v>10</v>
      </c>
      <c r="E397" s="18">
        <v>30</v>
      </c>
      <c r="F397" s="18">
        <v>50</v>
      </c>
    </row>
    <row r="398" spans="1:6" ht="24" customHeight="1">
      <c r="A398" s="320" t="s">
        <v>933</v>
      </c>
      <c r="B398" s="18">
        <v>90</v>
      </c>
      <c r="C398" s="18">
        <v>79</v>
      </c>
      <c r="D398" s="18">
        <v>72</v>
      </c>
      <c r="E398" s="18">
        <v>54</v>
      </c>
      <c r="F398" s="18">
        <v>80</v>
      </c>
    </row>
    <row r="399" spans="1:6" ht="12.95" customHeight="1">
      <c r="A399" s="320" t="s">
        <v>934</v>
      </c>
      <c r="B399" s="18">
        <v>139</v>
      </c>
      <c r="C399" s="18">
        <v>21</v>
      </c>
      <c r="D399" s="18">
        <v>2</v>
      </c>
      <c r="E399" s="18" t="s">
        <v>37</v>
      </c>
      <c r="F399" s="18" t="s">
        <v>37</v>
      </c>
    </row>
    <row r="400" spans="1:6" ht="12.95" customHeight="1">
      <c r="A400" s="320"/>
      <c r="C400" s="19"/>
      <c r="D400" s="19"/>
      <c r="E400" s="19"/>
      <c r="F400" s="19"/>
    </row>
    <row r="401" spans="1:6" ht="15.75" customHeight="1">
      <c r="A401" s="1729" t="s">
        <v>2</v>
      </c>
      <c r="B401" s="1799"/>
      <c r="C401" s="1799"/>
      <c r="D401" s="1799"/>
      <c r="E401" s="1799"/>
      <c r="F401" s="1799"/>
    </row>
    <row r="402" spans="1:6" ht="12.95" customHeight="1">
      <c r="A402" s="7" t="s">
        <v>20</v>
      </c>
      <c r="E402" s="18"/>
    </row>
    <row r="403" spans="1:6" ht="12.95" customHeight="1">
      <c r="A403" s="316" t="s">
        <v>161</v>
      </c>
      <c r="B403" s="328"/>
      <c r="C403" s="328"/>
      <c r="D403" s="328"/>
      <c r="E403" s="328"/>
      <c r="F403" s="328"/>
    </row>
    <row r="404" spans="1:6" ht="12.95" customHeight="1">
      <c r="A404" s="16" t="s">
        <v>915</v>
      </c>
      <c r="B404" s="17">
        <v>2113</v>
      </c>
      <c r="C404" s="17">
        <v>1537</v>
      </c>
      <c r="D404" s="17">
        <v>1681</v>
      </c>
      <c r="E404" s="17">
        <v>1764</v>
      </c>
      <c r="F404" s="17">
        <v>1909</v>
      </c>
    </row>
    <row r="405" spans="1:6" ht="10.5" customHeight="1">
      <c r="A405" s="88" t="s">
        <v>937</v>
      </c>
      <c r="E405" s="18"/>
      <c r="F405" s="18"/>
    </row>
    <row r="406" spans="1:6" ht="12.95" customHeight="1">
      <c r="A406" s="92" t="s">
        <v>917</v>
      </c>
      <c r="B406" s="43">
        <v>24</v>
      </c>
      <c r="C406" s="43">
        <v>87</v>
      </c>
      <c r="D406" s="43">
        <v>40</v>
      </c>
      <c r="E406" s="30">
        <v>26</v>
      </c>
      <c r="F406" s="30">
        <v>31</v>
      </c>
    </row>
    <row r="407" spans="1:6" ht="12.95" customHeight="1">
      <c r="A407" s="92" t="s">
        <v>918</v>
      </c>
      <c r="B407" s="43">
        <v>210</v>
      </c>
      <c r="C407" s="43">
        <v>180</v>
      </c>
      <c r="D407" s="43">
        <v>230</v>
      </c>
      <c r="E407" s="30">
        <v>283</v>
      </c>
      <c r="F407" s="30">
        <v>267</v>
      </c>
    </row>
    <row r="408" spans="1:6" ht="24" customHeight="1">
      <c r="A408" s="329" t="s">
        <v>919</v>
      </c>
      <c r="B408" s="43">
        <v>1</v>
      </c>
      <c r="C408" s="43" t="s">
        <v>37</v>
      </c>
      <c r="D408" s="43">
        <v>5</v>
      </c>
      <c r="E408" s="30">
        <v>1</v>
      </c>
      <c r="F408" s="30">
        <v>2</v>
      </c>
    </row>
    <row r="409" spans="1:6" ht="24" customHeight="1">
      <c r="A409" s="329" t="s">
        <v>920</v>
      </c>
      <c r="B409" s="43">
        <v>22</v>
      </c>
      <c r="C409" s="43">
        <v>17</v>
      </c>
      <c r="D409" s="43">
        <v>27</v>
      </c>
      <c r="E409" s="30">
        <v>18</v>
      </c>
      <c r="F409" s="30">
        <v>23</v>
      </c>
    </row>
    <row r="410" spans="1:6" ht="12.95" customHeight="1">
      <c r="A410" s="92" t="s">
        <v>921</v>
      </c>
      <c r="B410" s="43">
        <v>2</v>
      </c>
      <c r="C410" s="43">
        <v>2</v>
      </c>
      <c r="D410" s="43">
        <v>1</v>
      </c>
      <c r="E410" s="30" t="s">
        <v>37</v>
      </c>
      <c r="F410" s="30" t="s">
        <v>37</v>
      </c>
    </row>
    <row r="411" spans="1:6" ht="12.95" customHeight="1">
      <c r="A411" s="92" t="s">
        <v>922</v>
      </c>
      <c r="B411" s="43">
        <v>37</v>
      </c>
      <c r="C411" s="43">
        <v>13</v>
      </c>
      <c r="D411" s="43">
        <v>27</v>
      </c>
      <c r="E411" s="30">
        <v>30</v>
      </c>
      <c r="F411" s="30">
        <v>22</v>
      </c>
    </row>
    <row r="412" spans="1:6" ht="12.95" customHeight="1">
      <c r="A412" s="92" t="s">
        <v>923</v>
      </c>
      <c r="B412" s="43">
        <v>974</v>
      </c>
      <c r="C412" s="43">
        <v>717</v>
      </c>
      <c r="D412" s="43">
        <v>735</v>
      </c>
      <c r="E412" s="30">
        <v>758</v>
      </c>
      <c r="F412" s="30">
        <v>873</v>
      </c>
    </row>
    <row r="413" spans="1:6" ht="12.95" customHeight="1">
      <c r="A413" s="92" t="s">
        <v>924</v>
      </c>
      <c r="B413" s="43">
        <v>158</v>
      </c>
      <c r="C413" s="43">
        <v>102</v>
      </c>
      <c r="D413" s="43">
        <v>161</v>
      </c>
      <c r="E413" s="30">
        <v>142</v>
      </c>
      <c r="F413" s="30">
        <v>191</v>
      </c>
    </row>
    <row r="414" spans="1:6" ht="12.95" customHeight="1">
      <c r="A414" s="92" t="s">
        <v>925</v>
      </c>
      <c r="B414" s="43">
        <v>175</v>
      </c>
      <c r="C414" s="43">
        <v>108</v>
      </c>
      <c r="D414" s="43">
        <v>105</v>
      </c>
      <c r="E414" s="30">
        <v>104</v>
      </c>
      <c r="F414" s="30">
        <v>95</v>
      </c>
    </row>
    <row r="415" spans="1:6" ht="12.95" customHeight="1">
      <c r="A415" s="92" t="s">
        <v>926</v>
      </c>
      <c r="B415" s="43" t="s">
        <v>37</v>
      </c>
      <c r="C415" s="43" t="s">
        <v>37</v>
      </c>
      <c r="D415" s="43">
        <v>5</v>
      </c>
      <c r="E415" s="30">
        <v>2</v>
      </c>
      <c r="F415" s="30">
        <v>4</v>
      </c>
    </row>
    <row r="416" spans="1:6" ht="12.95" customHeight="1">
      <c r="A416" s="92" t="s">
        <v>927</v>
      </c>
      <c r="B416" s="43">
        <v>2</v>
      </c>
      <c r="C416" s="43">
        <v>2</v>
      </c>
      <c r="D416" s="43">
        <v>2</v>
      </c>
      <c r="E416" s="30">
        <v>2</v>
      </c>
      <c r="F416" s="30">
        <v>4</v>
      </c>
    </row>
    <row r="417" spans="1:6" ht="12.95" customHeight="1">
      <c r="A417" s="92" t="s">
        <v>928</v>
      </c>
      <c r="B417" s="43">
        <v>18</v>
      </c>
      <c r="C417" s="43">
        <v>9</v>
      </c>
      <c r="D417" s="43">
        <v>21</v>
      </c>
      <c r="E417" s="30">
        <v>14</v>
      </c>
      <c r="F417" s="30">
        <v>13</v>
      </c>
    </row>
    <row r="418" spans="1:6" ht="12.95" customHeight="1">
      <c r="A418" s="92" t="s">
        <v>929</v>
      </c>
      <c r="B418" s="43">
        <v>8</v>
      </c>
      <c r="C418" s="43">
        <v>2</v>
      </c>
      <c r="D418" s="43" t="s">
        <v>37</v>
      </c>
      <c r="E418" s="18" t="s">
        <v>37</v>
      </c>
      <c r="F418" s="18" t="s">
        <v>37</v>
      </c>
    </row>
    <row r="419" spans="1:6" ht="24.75" customHeight="1">
      <c r="A419" s="329" t="s">
        <v>930</v>
      </c>
      <c r="B419" s="43">
        <v>39</v>
      </c>
      <c r="C419" s="43">
        <v>31</v>
      </c>
      <c r="D419" s="43">
        <v>38</v>
      </c>
      <c r="E419" s="30">
        <v>22</v>
      </c>
      <c r="F419" s="30">
        <v>19</v>
      </c>
    </row>
    <row r="420" spans="1:6" ht="24" customHeight="1">
      <c r="A420" s="329" t="s">
        <v>931</v>
      </c>
      <c r="B420" s="43">
        <v>14</v>
      </c>
      <c r="C420" s="43">
        <v>12</v>
      </c>
      <c r="D420" s="43">
        <v>7</v>
      </c>
      <c r="E420" s="30">
        <v>11</v>
      </c>
      <c r="F420" s="30">
        <v>7</v>
      </c>
    </row>
    <row r="421" spans="1:6" ht="35.25" customHeight="1">
      <c r="A421" s="329" t="s">
        <v>932</v>
      </c>
      <c r="B421" s="43">
        <v>74</v>
      </c>
      <c r="C421" s="43">
        <v>57</v>
      </c>
      <c r="D421" s="43">
        <v>90</v>
      </c>
      <c r="E421" s="30">
        <v>186</v>
      </c>
      <c r="F421" s="30">
        <v>170</v>
      </c>
    </row>
    <row r="422" spans="1:6" ht="24" customHeight="1">
      <c r="A422" s="329" t="s">
        <v>933</v>
      </c>
      <c r="B422" s="43">
        <v>196</v>
      </c>
      <c r="C422" s="43">
        <v>185</v>
      </c>
      <c r="D422" s="43">
        <v>185</v>
      </c>
      <c r="E422" s="30">
        <v>165</v>
      </c>
      <c r="F422" s="30">
        <v>188</v>
      </c>
    </row>
    <row r="423" spans="1:6" ht="12.95" customHeight="1">
      <c r="A423" s="320" t="s">
        <v>934</v>
      </c>
      <c r="B423" s="43">
        <v>159</v>
      </c>
      <c r="C423" s="43">
        <v>13</v>
      </c>
      <c r="D423" s="43">
        <v>2</v>
      </c>
      <c r="E423" s="30" t="s">
        <v>37</v>
      </c>
      <c r="F423" s="30" t="s">
        <v>37</v>
      </c>
    </row>
    <row r="424" spans="1:6" ht="12.95" customHeight="1">
      <c r="A424" s="321" t="s">
        <v>234</v>
      </c>
      <c r="B424" s="328"/>
      <c r="C424" s="328"/>
      <c r="D424" s="328"/>
      <c r="E424" s="328"/>
      <c r="F424" s="328"/>
    </row>
    <row r="425" spans="1:6" ht="12.95" customHeight="1">
      <c r="A425" s="317" t="s">
        <v>915</v>
      </c>
      <c r="B425" s="17">
        <v>1293</v>
      </c>
      <c r="C425" s="17">
        <v>907</v>
      </c>
      <c r="D425" s="17">
        <v>998</v>
      </c>
      <c r="E425" s="17">
        <v>1094</v>
      </c>
      <c r="F425" s="17">
        <v>1223</v>
      </c>
    </row>
    <row r="426" spans="1:6" ht="10.5" customHeight="1">
      <c r="A426" s="318" t="s">
        <v>916</v>
      </c>
      <c r="E426" s="18"/>
      <c r="F426" s="18"/>
    </row>
    <row r="427" spans="1:6" ht="13.5" customHeight="1">
      <c r="A427" s="319" t="s">
        <v>917</v>
      </c>
      <c r="B427" s="18">
        <v>10</v>
      </c>
      <c r="C427" s="18">
        <v>50</v>
      </c>
      <c r="D427" s="18">
        <v>23</v>
      </c>
      <c r="E427" s="18">
        <v>18</v>
      </c>
      <c r="F427" s="18">
        <v>21</v>
      </c>
    </row>
    <row r="428" spans="1:6" ht="13.5" customHeight="1">
      <c r="A428" s="319" t="s">
        <v>918</v>
      </c>
      <c r="B428" s="18">
        <v>122</v>
      </c>
      <c r="C428" s="18">
        <v>96</v>
      </c>
      <c r="D428" s="18">
        <v>120</v>
      </c>
      <c r="E428" s="18">
        <v>156</v>
      </c>
      <c r="F428" s="18">
        <v>160</v>
      </c>
    </row>
    <row r="429" spans="1:6" ht="22.5" customHeight="1">
      <c r="A429" s="320" t="s">
        <v>919</v>
      </c>
      <c r="B429" s="18" t="s">
        <v>37</v>
      </c>
      <c r="C429" s="18" t="s">
        <v>37</v>
      </c>
      <c r="D429" s="18">
        <v>2</v>
      </c>
      <c r="E429" s="18">
        <v>1</v>
      </c>
      <c r="F429" s="18">
        <v>2</v>
      </c>
    </row>
    <row r="430" spans="1:6" ht="24" customHeight="1">
      <c r="A430" s="320" t="s">
        <v>920</v>
      </c>
      <c r="B430" s="18">
        <v>16</v>
      </c>
      <c r="C430" s="18">
        <v>8</v>
      </c>
      <c r="D430" s="18">
        <v>13</v>
      </c>
      <c r="E430" s="18">
        <v>11</v>
      </c>
      <c r="F430" s="18">
        <v>7</v>
      </c>
    </row>
    <row r="431" spans="1:6" ht="12.75" customHeight="1">
      <c r="A431" s="319" t="s">
        <v>921</v>
      </c>
      <c r="B431" s="18">
        <v>1</v>
      </c>
      <c r="C431" s="18">
        <v>2</v>
      </c>
      <c r="D431" s="18">
        <v>1</v>
      </c>
      <c r="E431" s="18" t="s">
        <v>37</v>
      </c>
      <c r="F431" s="18" t="s">
        <v>37</v>
      </c>
    </row>
    <row r="432" spans="1:6" ht="12.75" customHeight="1">
      <c r="A432" s="319" t="s">
        <v>922</v>
      </c>
      <c r="B432" s="18">
        <v>23</v>
      </c>
      <c r="C432" s="18">
        <v>7</v>
      </c>
      <c r="D432" s="18">
        <v>19</v>
      </c>
      <c r="E432" s="18">
        <v>23</v>
      </c>
      <c r="F432" s="18">
        <v>14</v>
      </c>
    </row>
    <row r="433" spans="1:6" ht="12.75" customHeight="1">
      <c r="A433" s="319" t="s">
        <v>923</v>
      </c>
      <c r="B433" s="18">
        <v>563</v>
      </c>
      <c r="C433" s="18">
        <v>384</v>
      </c>
      <c r="D433" s="18">
        <v>389</v>
      </c>
      <c r="E433" s="18">
        <v>443</v>
      </c>
      <c r="F433" s="18">
        <v>521</v>
      </c>
    </row>
    <row r="434" spans="1:6" ht="12.75" customHeight="1">
      <c r="A434" s="319" t="s">
        <v>924</v>
      </c>
      <c r="B434" s="18">
        <v>93</v>
      </c>
      <c r="C434" s="18">
        <v>58</v>
      </c>
      <c r="D434" s="18">
        <v>92</v>
      </c>
      <c r="E434" s="18">
        <v>88</v>
      </c>
      <c r="F434" s="18">
        <v>112</v>
      </c>
    </row>
    <row r="435" spans="1:6" ht="12.75" customHeight="1">
      <c r="A435" s="319" t="s">
        <v>925</v>
      </c>
      <c r="B435" s="18">
        <v>128</v>
      </c>
      <c r="C435" s="18">
        <v>78</v>
      </c>
      <c r="D435" s="18">
        <v>85</v>
      </c>
      <c r="E435" s="18">
        <v>71</v>
      </c>
      <c r="F435" s="18">
        <v>74</v>
      </c>
    </row>
    <row r="436" spans="1:6" ht="12.75" customHeight="1">
      <c r="A436" s="319" t="s">
        <v>926</v>
      </c>
      <c r="B436" s="18" t="s">
        <v>37</v>
      </c>
      <c r="C436" s="18" t="s">
        <v>37</v>
      </c>
      <c r="D436" s="18">
        <v>3</v>
      </c>
      <c r="E436" s="18">
        <v>2</v>
      </c>
      <c r="F436" s="18">
        <v>3</v>
      </c>
    </row>
    <row r="437" spans="1:6" ht="21.75" customHeight="1">
      <c r="A437" s="320" t="s">
        <v>927</v>
      </c>
      <c r="B437" s="18">
        <v>1</v>
      </c>
      <c r="C437" s="18" t="s">
        <v>37</v>
      </c>
      <c r="D437" s="18">
        <v>1</v>
      </c>
      <c r="E437" s="18" t="s">
        <v>37</v>
      </c>
      <c r="F437" s="18">
        <v>2</v>
      </c>
    </row>
    <row r="438" spans="1:6" ht="12.75" customHeight="1">
      <c r="A438" s="319" t="s">
        <v>928</v>
      </c>
      <c r="B438" s="18">
        <v>12</v>
      </c>
      <c r="C438" s="18">
        <v>6</v>
      </c>
      <c r="D438" s="18">
        <v>15</v>
      </c>
      <c r="E438" s="18">
        <v>5</v>
      </c>
      <c r="F438" s="18">
        <v>9</v>
      </c>
    </row>
    <row r="439" spans="1:6" ht="22.5" customHeight="1">
      <c r="A439" s="320" t="s">
        <v>930</v>
      </c>
      <c r="B439" s="18">
        <v>23</v>
      </c>
      <c r="C439" s="18">
        <v>16</v>
      </c>
      <c r="D439" s="18">
        <v>22</v>
      </c>
      <c r="E439" s="18">
        <v>10</v>
      </c>
      <c r="F439" s="18">
        <v>14</v>
      </c>
    </row>
    <row r="440" spans="1:6" ht="24" customHeight="1">
      <c r="A440" s="320" t="s">
        <v>931</v>
      </c>
      <c r="B440" s="18">
        <v>8</v>
      </c>
      <c r="C440" s="18">
        <v>9</v>
      </c>
      <c r="D440" s="18">
        <v>3</v>
      </c>
      <c r="E440" s="18">
        <v>7</v>
      </c>
      <c r="F440" s="18">
        <v>3</v>
      </c>
    </row>
    <row r="441" spans="1:6" ht="35.25" customHeight="1">
      <c r="A441" s="320" t="s">
        <v>932</v>
      </c>
      <c r="B441" s="18">
        <v>64</v>
      </c>
      <c r="C441" s="18">
        <v>41</v>
      </c>
      <c r="D441" s="18">
        <v>69</v>
      </c>
      <c r="E441" s="18">
        <v>130</v>
      </c>
      <c r="F441" s="18">
        <v>135</v>
      </c>
    </row>
    <row r="442" spans="1:6" ht="26.25" customHeight="1">
      <c r="A442" s="320" t="s">
        <v>933</v>
      </c>
      <c r="B442" s="18">
        <v>138</v>
      </c>
      <c r="C442" s="18">
        <v>147</v>
      </c>
      <c r="D442" s="18">
        <v>141</v>
      </c>
      <c r="E442" s="18">
        <v>129</v>
      </c>
      <c r="F442" s="18">
        <v>146</v>
      </c>
    </row>
    <row r="443" spans="1:6" ht="15" customHeight="1">
      <c r="A443" s="320" t="s">
        <v>934</v>
      </c>
      <c r="B443" s="18">
        <v>91</v>
      </c>
      <c r="C443" s="18">
        <v>5</v>
      </c>
      <c r="D443" s="18" t="s">
        <v>37</v>
      </c>
      <c r="E443" s="18" t="s">
        <v>37</v>
      </c>
      <c r="F443" s="18" t="s">
        <v>37</v>
      </c>
    </row>
    <row r="444" spans="1:6" ht="8.25" customHeight="1">
      <c r="A444" s="320"/>
      <c r="E444" s="18"/>
      <c r="F444" s="18"/>
    </row>
    <row r="445" spans="1:6" ht="14.25" customHeight="1">
      <c r="A445" s="321" t="s">
        <v>235</v>
      </c>
      <c r="B445" s="328"/>
      <c r="C445" s="328"/>
      <c r="D445" s="328"/>
      <c r="E445" s="328"/>
      <c r="F445" s="328"/>
    </row>
    <row r="446" spans="1:6" ht="12.75" customHeight="1">
      <c r="A446" s="317" t="s">
        <v>915</v>
      </c>
      <c r="B446" s="17">
        <v>820</v>
      </c>
      <c r="C446" s="17">
        <v>630</v>
      </c>
      <c r="D446" s="17">
        <v>683</v>
      </c>
      <c r="E446" s="17">
        <v>670</v>
      </c>
      <c r="F446" s="17">
        <v>686</v>
      </c>
    </row>
    <row r="447" spans="1:6" ht="12" customHeight="1">
      <c r="A447" s="318" t="s">
        <v>916</v>
      </c>
      <c r="E447" s="18"/>
      <c r="F447" s="18"/>
    </row>
    <row r="448" spans="1:6" ht="12.6" customHeight="1">
      <c r="A448" s="319" t="s">
        <v>917</v>
      </c>
      <c r="B448" s="18">
        <v>14</v>
      </c>
      <c r="C448" s="18">
        <v>37</v>
      </c>
      <c r="D448" s="18">
        <v>17</v>
      </c>
      <c r="E448" s="18">
        <v>8</v>
      </c>
      <c r="F448" s="18">
        <v>10</v>
      </c>
    </row>
    <row r="449" spans="1:6" ht="12.6" customHeight="1">
      <c r="A449" s="319" t="s">
        <v>918</v>
      </c>
      <c r="B449" s="18">
        <v>88</v>
      </c>
      <c r="C449" s="18">
        <v>84</v>
      </c>
      <c r="D449" s="18">
        <v>110</v>
      </c>
      <c r="E449" s="18">
        <v>127</v>
      </c>
      <c r="F449" s="18">
        <v>107</v>
      </c>
    </row>
    <row r="450" spans="1:6" ht="24" customHeight="1">
      <c r="A450" s="320" t="s">
        <v>919</v>
      </c>
      <c r="B450" s="18">
        <v>1</v>
      </c>
      <c r="C450" s="18" t="s">
        <v>37</v>
      </c>
      <c r="D450" s="18">
        <v>3</v>
      </c>
      <c r="E450" s="18" t="s">
        <v>37</v>
      </c>
      <c r="F450" s="18" t="s">
        <v>37</v>
      </c>
    </row>
    <row r="451" spans="1:6" ht="26.25" customHeight="1">
      <c r="A451" s="320" t="s">
        <v>920</v>
      </c>
      <c r="B451" s="18">
        <v>6</v>
      </c>
      <c r="C451" s="18">
        <v>9</v>
      </c>
      <c r="D451" s="18">
        <v>14</v>
      </c>
      <c r="E451" s="18">
        <v>7</v>
      </c>
      <c r="F451" s="18">
        <v>16</v>
      </c>
    </row>
    <row r="452" spans="1:6" ht="12.6" customHeight="1">
      <c r="A452" s="319" t="s">
        <v>921</v>
      </c>
      <c r="B452" s="18">
        <v>1</v>
      </c>
      <c r="C452" s="18" t="s">
        <v>37</v>
      </c>
      <c r="D452" s="18" t="s">
        <v>37</v>
      </c>
      <c r="E452" s="18" t="s">
        <v>37</v>
      </c>
      <c r="F452" s="18" t="s">
        <v>37</v>
      </c>
    </row>
    <row r="453" spans="1:6" ht="12.6" customHeight="1">
      <c r="A453" s="319" t="s">
        <v>922</v>
      </c>
      <c r="B453" s="18">
        <v>14</v>
      </c>
      <c r="C453" s="18">
        <v>6</v>
      </c>
      <c r="D453" s="18">
        <v>8</v>
      </c>
      <c r="E453" s="18">
        <v>7</v>
      </c>
      <c r="F453" s="18">
        <v>8</v>
      </c>
    </row>
    <row r="454" spans="1:6" ht="12.6" customHeight="1">
      <c r="A454" s="319" t="s">
        <v>923</v>
      </c>
      <c r="B454" s="18">
        <v>411</v>
      </c>
      <c r="C454" s="18">
        <v>333</v>
      </c>
      <c r="D454" s="18">
        <v>346</v>
      </c>
      <c r="E454" s="18">
        <v>315</v>
      </c>
      <c r="F454" s="18">
        <v>352</v>
      </c>
    </row>
    <row r="455" spans="1:6" ht="12.6" customHeight="1">
      <c r="A455" s="319" t="s">
        <v>924</v>
      </c>
      <c r="B455" s="18">
        <v>65</v>
      </c>
      <c r="C455" s="18">
        <v>44</v>
      </c>
      <c r="D455" s="18">
        <v>69</v>
      </c>
      <c r="E455" s="18">
        <v>54</v>
      </c>
      <c r="F455" s="18">
        <v>79</v>
      </c>
    </row>
    <row r="456" spans="1:6" ht="12.6" customHeight="1">
      <c r="A456" s="319" t="s">
        <v>925</v>
      </c>
      <c r="B456" s="18">
        <v>47</v>
      </c>
      <c r="C456" s="18">
        <v>30</v>
      </c>
      <c r="D456" s="18">
        <v>20</v>
      </c>
      <c r="E456" s="18">
        <v>33</v>
      </c>
      <c r="F456" s="18">
        <v>21</v>
      </c>
    </row>
    <row r="457" spans="1:6" ht="12.6" customHeight="1">
      <c r="A457" s="319" t="s">
        <v>926</v>
      </c>
      <c r="B457" s="18" t="s">
        <v>37</v>
      </c>
      <c r="C457" s="18" t="s">
        <v>37</v>
      </c>
      <c r="D457" s="18">
        <v>2</v>
      </c>
      <c r="E457" s="18" t="s">
        <v>37</v>
      </c>
      <c r="F457" s="18">
        <v>1</v>
      </c>
    </row>
    <row r="458" spans="1:6" ht="12.6" customHeight="1">
      <c r="A458" s="320" t="s">
        <v>927</v>
      </c>
      <c r="B458" s="18">
        <v>1</v>
      </c>
      <c r="C458" s="18">
        <v>2</v>
      </c>
      <c r="D458" s="18">
        <v>1</v>
      </c>
      <c r="E458" s="18">
        <v>2</v>
      </c>
      <c r="F458" s="18">
        <v>2</v>
      </c>
    </row>
    <row r="459" spans="1:6" ht="12.6" customHeight="1">
      <c r="A459" s="319" t="s">
        <v>928</v>
      </c>
      <c r="B459" s="18">
        <v>6</v>
      </c>
      <c r="C459" s="18">
        <v>3</v>
      </c>
      <c r="D459" s="18">
        <v>6</v>
      </c>
      <c r="E459" s="18">
        <v>9</v>
      </c>
      <c r="F459" s="18">
        <v>4</v>
      </c>
    </row>
    <row r="460" spans="1:6" ht="12.6" customHeight="1">
      <c r="A460" s="319" t="s">
        <v>929</v>
      </c>
      <c r="B460" s="18">
        <v>8</v>
      </c>
      <c r="C460" s="18">
        <v>2</v>
      </c>
      <c r="D460" s="18" t="s">
        <v>37</v>
      </c>
      <c r="E460" s="18" t="s">
        <v>37</v>
      </c>
      <c r="F460" s="18" t="s">
        <v>37</v>
      </c>
    </row>
    <row r="461" spans="1:6" ht="23.25" customHeight="1">
      <c r="A461" s="320" t="s">
        <v>930</v>
      </c>
      <c r="B461" s="18">
        <v>16</v>
      </c>
      <c r="C461" s="18">
        <v>15</v>
      </c>
      <c r="D461" s="18">
        <v>16</v>
      </c>
      <c r="E461" s="18">
        <v>12</v>
      </c>
      <c r="F461" s="18">
        <v>5</v>
      </c>
    </row>
    <row r="462" spans="1:6" ht="22.5" customHeight="1">
      <c r="A462" s="320" t="s">
        <v>931</v>
      </c>
      <c r="B462" s="18">
        <v>6</v>
      </c>
      <c r="C462" s="18">
        <v>3</v>
      </c>
      <c r="D462" s="18">
        <v>4</v>
      </c>
      <c r="E462" s="18">
        <v>4</v>
      </c>
      <c r="F462" s="18">
        <v>4</v>
      </c>
    </row>
    <row r="463" spans="1:6" ht="40.5" customHeight="1">
      <c r="A463" s="320" t="s">
        <v>932</v>
      </c>
      <c r="B463" s="18">
        <v>10</v>
      </c>
      <c r="C463" s="18">
        <v>16</v>
      </c>
      <c r="D463" s="18">
        <v>21</v>
      </c>
      <c r="E463" s="18">
        <v>56</v>
      </c>
      <c r="F463" s="18">
        <v>35</v>
      </c>
    </row>
    <row r="464" spans="1:6" ht="24" customHeight="1">
      <c r="A464" s="320" t="s">
        <v>933</v>
      </c>
      <c r="B464" s="18">
        <v>58</v>
      </c>
      <c r="C464" s="18">
        <v>38</v>
      </c>
      <c r="D464" s="18">
        <v>44</v>
      </c>
      <c r="E464" s="18">
        <v>36</v>
      </c>
      <c r="F464" s="18">
        <v>42</v>
      </c>
    </row>
    <row r="465" spans="1:6" ht="12.95" customHeight="1">
      <c r="A465" s="320" t="s">
        <v>934</v>
      </c>
      <c r="B465" s="18">
        <v>68</v>
      </c>
      <c r="C465" s="18">
        <v>8</v>
      </c>
      <c r="D465" s="18">
        <v>2</v>
      </c>
      <c r="E465" s="18" t="s">
        <v>37</v>
      </c>
      <c r="F465" s="18" t="s">
        <v>37</v>
      </c>
    </row>
    <row r="466" spans="1:6" ht="15" customHeight="1">
      <c r="A466" s="1702" t="s">
        <v>3</v>
      </c>
      <c r="B466" s="1644"/>
      <c r="C466" s="1644"/>
      <c r="D466" s="1644"/>
      <c r="E466" s="1644"/>
      <c r="F466" s="1644"/>
    </row>
    <row r="467" spans="1:6" ht="12" customHeight="1">
      <c r="A467" s="7" t="s">
        <v>20</v>
      </c>
      <c r="B467" s="17"/>
      <c r="C467" s="17"/>
      <c r="D467" s="17"/>
      <c r="E467" s="18"/>
    </row>
    <row r="468" spans="1:6" ht="12" customHeight="1">
      <c r="A468" s="316" t="s">
        <v>161</v>
      </c>
      <c r="B468" s="328"/>
      <c r="C468" s="328"/>
      <c r="D468" s="328"/>
      <c r="E468" s="328"/>
      <c r="F468" s="328"/>
    </row>
    <row r="469" spans="1:6" ht="12.75" customHeight="1">
      <c r="A469" s="16" t="s">
        <v>915</v>
      </c>
      <c r="B469" s="17">
        <v>6179</v>
      </c>
      <c r="C469" s="17">
        <v>5508</v>
      </c>
      <c r="D469" s="17">
        <v>5595</v>
      </c>
      <c r="E469" s="17">
        <v>5114</v>
      </c>
      <c r="F469" s="17">
        <v>5676</v>
      </c>
    </row>
    <row r="470" spans="1:6" ht="9.75" customHeight="1">
      <c r="A470" s="88" t="s">
        <v>916</v>
      </c>
      <c r="E470" s="18"/>
      <c r="F470" s="18"/>
    </row>
    <row r="471" spans="1:6" ht="12.6" customHeight="1">
      <c r="A471" s="92" t="s">
        <v>917</v>
      </c>
      <c r="B471" s="18">
        <v>103</v>
      </c>
      <c r="C471" s="18">
        <v>122</v>
      </c>
      <c r="D471" s="18">
        <v>156</v>
      </c>
      <c r="E471" s="30">
        <v>91</v>
      </c>
      <c r="F471" s="30">
        <v>78</v>
      </c>
    </row>
    <row r="472" spans="1:6" ht="12.6" customHeight="1">
      <c r="A472" s="92" t="s">
        <v>918</v>
      </c>
      <c r="B472" s="18">
        <v>644</v>
      </c>
      <c r="C472" s="18">
        <v>657</v>
      </c>
      <c r="D472" s="18">
        <v>668</v>
      </c>
      <c r="E472" s="30">
        <v>671</v>
      </c>
      <c r="F472" s="30">
        <v>782</v>
      </c>
    </row>
    <row r="473" spans="1:6" ht="24" customHeight="1">
      <c r="A473" s="329" t="s">
        <v>919</v>
      </c>
      <c r="B473" s="18">
        <v>22</v>
      </c>
      <c r="C473" s="18">
        <v>14</v>
      </c>
      <c r="D473" s="18">
        <v>13</v>
      </c>
      <c r="E473" s="30">
        <v>5</v>
      </c>
      <c r="F473" s="30">
        <v>9</v>
      </c>
    </row>
    <row r="474" spans="1:6" ht="24" customHeight="1">
      <c r="A474" s="329" t="s">
        <v>920</v>
      </c>
      <c r="B474" s="18">
        <v>75</v>
      </c>
      <c r="C474" s="18">
        <v>90</v>
      </c>
      <c r="D474" s="18">
        <v>113</v>
      </c>
      <c r="E474" s="30">
        <v>121</v>
      </c>
      <c r="F474" s="30">
        <v>122</v>
      </c>
    </row>
    <row r="475" spans="1:6" ht="12.6" customHeight="1">
      <c r="A475" s="92" t="s">
        <v>921</v>
      </c>
      <c r="B475" s="18">
        <v>9</v>
      </c>
      <c r="C475" s="18">
        <v>9</v>
      </c>
      <c r="D475" s="18">
        <v>20</v>
      </c>
      <c r="E475" s="30">
        <v>16</v>
      </c>
      <c r="F475" s="30">
        <v>20</v>
      </c>
    </row>
    <row r="476" spans="1:6" ht="12.6" customHeight="1">
      <c r="A476" s="92" t="s">
        <v>922</v>
      </c>
      <c r="B476" s="18">
        <v>99</v>
      </c>
      <c r="C476" s="18">
        <v>94</v>
      </c>
      <c r="D476" s="18">
        <v>133</v>
      </c>
      <c r="E476" s="30">
        <v>104</v>
      </c>
      <c r="F476" s="30">
        <v>117</v>
      </c>
    </row>
    <row r="477" spans="1:6" ht="12.6" customHeight="1">
      <c r="A477" s="92" t="s">
        <v>923</v>
      </c>
      <c r="B477" s="18">
        <v>3482</v>
      </c>
      <c r="C477" s="18">
        <v>3002</v>
      </c>
      <c r="D477" s="18">
        <v>3135</v>
      </c>
      <c r="E477" s="18">
        <v>2881</v>
      </c>
      <c r="F477" s="18">
        <v>3183</v>
      </c>
    </row>
    <row r="478" spans="1:6" ht="12.6" customHeight="1">
      <c r="A478" s="92" t="s">
        <v>924</v>
      </c>
      <c r="B478" s="18">
        <v>400</v>
      </c>
      <c r="C478" s="18">
        <v>383</v>
      </c>
      <c r="D478" s="18">
        <v>412</v>
      </c>
      <c r="E478" s="30">
        <v>335</v>
      </c>
      <c r="F478" s="30">
        <v>353</v>
      </c>
    </row>
    <row r="479" spans="1:6" ht="12.6" customHeight="1">
      <c r="A479" s="92" t="s">
        <v>925</v>
      </c>
      <c r="B479" s="18">
        <v>316</v>
      </c>
      <c r="C479" s="18">
        <v>292</v>
      </c>
      <c r="D479" s="18">
        <v>258</v>
      </c>
      <c r="E479" s="30">
        <v>258</v>
      </c>
      <c r="F479" s="30">
        <v>240</v>
      </c>
    </row>
    <row r="480" spans="1:6" ht="12.6" customHeight="1">
      <c r="A480" s="92" t="s">
        <v>926</v>
      </c>
      <c r="B480" s="18">
        <v>4</v>
      </c>
      <c r="C480" s="18">
        <v>3</v>
      </c>
      <c r="D480" s="18">
        <v>3</v>
      </c>
      <c r="E480" s="30">
        <v>1</v>
      </c>
      <c r="F480" s="30">
        <v>2</v>
      </c>
    </row>
    <row r="481" spans="1:6" ht="12.6" customHeight="1">
      <c r="A481" s="92" t="s">
        <v>927</v>
      </c>
      <c r="B481" s="18">
        <v>10</v>
      </c>
      <c r="C481" s="18">
        <v>19</v>
      </c>
      <c r="D481" s="18">
        <v>9</v>
      </c>
      <c r="E481" s="30">
        <v>14</v>
      </c>
      <c r="F481" s="30">
        <v>15</v>
      </c>
    </row>
    <row r="482" spans="1:6" ht="12.6" customHeight="1">
      <c r="A482" s="92" t="s">
        <v>928</v>
      </c>
      <c r="B482" s="18">
        <v>102</v>
      </c>
      <c r="C482" s="18">
        <v>72</v>
      </c>
      <c r="D482" s="18">
        <v>68</v>
      </c>
      <c r="E482" s="30">
        <v>64</v>
      </c>
      <c r="F482" s="30">
        <v>68</v>
      </c>
    </row>
    <row r="483" spans="1:6" ht="12.6" customHeight="1">
      <c r="A483" s="92" t="s">
        <v>929</v>
      </c>
      <c r="B483" s="18">
        <v>7</v>
      </c>
      <c r="C483" s="18">
        <v>9</v>
      </c>
      <c r="D483" s="18">
        <v>7</v>
      </c>
      <c r="E483" s="30">
        <v>5</v>
      </c>
      <c r="F483" s="30">
        <v>4</v>
      </c>
    </row>
    <row r="484" spans="1:6" ht="24" customHeight="1">
      <c r="A484" s="329" t="s">
        <v>930</v>
      </c>
      <c r="B484" s="18">
        <v>71</v>
      </c>
      <c r="C484" s="18">
        <v>57</v>
      </c>
      <c r="D484" s="18">
        <v>43</v>
      </c>
      <c r="E484" s="30">
        <v>44</v>
      </c>
      <c r="F484" s="30">
        <v>51</v>
      </c>
    </row>
    <row r="485" spans="1:6" ht="23.25" customHeight="1">
      <c r="A485" s="329" t="s">
        <v>931</v>
      </c>
      <c r="B485" s="18">
        <v>92</v>
      </c>
      <c r="C485" s="18">
        <v>81</v>
      </c>
      <c r="D485" s="18">
        <v>49</v>
      </c>
      <c r="E485" s="30">
        <v>71</v>
      </c>
      <c r="F485" s="30">
        <v>75</v>
      </c>
    </row>
    <row r="486" spans="1:6" ht="36" customHeight="1">
      <c r="A486" s="329" t="s">
        <v>932</v>
      </c>
      <c r="B486" s="18">
        <v>126</v>
      </c>
      <c r="C486" s="18">
        <v>153</v>
      </c>
      <c r="D486" s="18">
        <v>138</v>
      </c>
      <c r="E486" s="30">
        <v>149</v>
      </c>
      <c r="F486" s="30">
        <v>302</v>
      </c>
    </row>
    <row r="487" spans="1:6" ht="23.25" customHeight="1">
      <c r="A487" s="329" t="s">
        <v>933</v>
      </c>
      <c r="B487" s="18">
        <v>436</v>
      </c>
      <c r="C487" s="18">
        <v>423</v>
      </c>
      <c r="D487" s="18">
        <v>369</v>
      </c>
      <c r="E487" s="30">
        <v>283</v>
      </c>
      <c r="F487" s="30">
        <v>253</v>
      </c>
    </row>
    <row r="488" spans="1:6" ht="12.6" customHeight="1">
      <c r="A488" s="320" t="s">
        <v>934</v>
      </c>
      <c r="B488" s="18">
        <v>181</v>
      </c>
      <c r="C488" s="18">
        <v>28</v>
      </c>
      <c r="D488" s="18">
        <v>1</v>
      </c>
      <c r="E488" s="30">
        <v>1</v>
      </c>
      <c r="F488" s="30">
        <v>2</v>
      </c>
    </row>
    <row r="489" spans="1:6" ht="12.6" customHeight="1">
      <c r="A489" s="320"/>
      <c r="E489" s="30"/>
      <c r="F489" s="30"/>
    </row>
    <row r="490" spans="1:6" ht="13.5" customHeight="1">
      <c r="A490" s="321" t="s">
        <v>234</v>
      </c>
      <c r="B490" s="328"/>
      <c r="C490" s="328"/>
      <c r="D490" s="328"/>
      <c r="E490" s="328"/>
      <c r="F490" s="328"/>
    </row>
    <row r="491" spans="1:6" ht="12.75" customHeight="1">
      <c r="A491" s="317" t="s">
        <v>915</v>
      </c>
      <c r="B491" s="17">
        <v>3400</v>
      </c>
      <c r="C491" s="17">
        <v>3179</v>
      </c>
      <c r="D491" s="17">
        <v>3042</v>
      </c>
      <c r="E491" s="17">
        <v>2873</v>
      </c>
      <c r="F491" s="17">
        <v>3265</v>
      </c>
    </row>
    <row r="492" spans="1:6" ht="11.85" customHeight="1">
      <c r="A492" s="318" t="s">
        <v>916</v>
      </c>
      <c r="E492" s="18"/>
      <c r="F492" s="18"/>
    </row>
    <row r="493" spans="1:6" ht="12.75" customHeight="1">
      <c r="A493" s="319" t="s">
        <v>917</v>
      </c>
      <c r="B493" s="18">
        <v>52</v>
      </c>
      <c r="C493" s="18">
        <v>68</v>
      </c>
      <c r="D493" s="18">
        <v>93</v>
      </c>
      <c r="E493" s="18">
        <v>50</v>
      </c>
      <c r="F493" s="18">
        <v>50</v>
      </c>
    </row>
    <row r="494" spans="1:6" ht="12.75" customHeight="1">
      <c r="A494" s="319" t="s">
        <v>918</v>
      </c>
      <c r="B494" s="18">
        <v>357</v>
      </c>
      <c r="C494" s="18">
        <v>372</v>
      </c>
      <c r="D494" s="18">
        <v>349</v>
      </c>
      <c r="E494" s="18">
        <v>413</v>
      </c>
      <c r="F494" s="18">
        <v>458</v>
      </c>
    </row>
    <row r="495" spans="1:6" ht="24" customHeight="1">
      <c r="A495" s="320" t="s">
        <v>919</v>
      </c>
      <c r="B495" s="18">
        <v>8</v>
      </c>
      <c r="C495" s="18">
        <v>5</v>
      </c>
      <c r="D495" s="18">
        <v>8</v>
      </c>
      <c r="E495" s="18">
        <v>5</v>
      </c>
      <c r="F495" s="18">
        <v>5</v>
      </c>
    </row>
    <row r="496" spans="1:6" ht="24" customHeight="1">
      <c r="A496" s="320" t="s">
        <v>920</v>
      </c>
      <c r="B496" s="18">
        <v>28</v>
      </c>
      <c r="C496" s="18">
        <v>38</v>
      </c>
      <c r="D496" s="18">
        <v>47</v>
      </c>
      <c r="E496" s="18">
        <v>55</v>
      </c>
      <c r="F496" s="18">
        <v>57</v>
      </c>
    </row>
    <row r="497" spans="1:6" ht="12.6" customHeight="1">
      <c r="A497" s="319" t="s">
        <v>921</v>
      </c>
      <c r="B497" s="18">
        <v>4</v>
      </c>
      <c r="C497" s="18">
        <v>5</v>
      </c>
      <c r="D497" s="18">
        <v>16</v>
      </c>
      <c r="E497" s="18">
        <v>12</v>
      </c>
      <c r="F497" s="18">
        <v>17</v>
      </c>
    </row>
    <row r="498" spans="1:6" ht="12.6" customHeight="1">
      <c r="A498" s="319" t="s">
        <v>922</v>
      </c>
      <c r="B498" s="18">
        <v>53</v>
      </c>
      <c r="C498" s="18">
        <v>43</v>
      </c>
      <c r="D498" s="18">
        <v>73</v>
      </c>
      <c r="E498" s="18">
        <v>56</v>
      </c>
      <c r="F498" s="18">
        <v>74</v>
      </c>
    </row>
    <row r="499" spans="1:6" ht="12.6" customHeight="1">
      <c r="A499" s="319" t="s">
        <v>923</v>
      </c>
      <c r="B499" s="18">
        <v>1839</v>
      </c>
      <c r="C499" s="18">
        <v>1676</v>
      </c>
      <c r="D499" s="18">
        <v>1634</v>
      </c>
      <c r="E499" s="18">
        <v>1509</v>
      </c>
      <c r="F499" s="18">
        <v>1732</v>
      </c>
    </row>
    <row r="500" spans="1:6" ht="12.6" customHeight="1">
      <c r="A500" s="319" t="s">
        <v>924</v>
      </c>
      <c r="B500" s="18">
        <v>215</v>
      </c>
      <c r="C500" s="18">
        <v>216</v>
      </c>
      <c r="D500" s="18">
        <v>227</v>
      </c>
      <c r="E500" s="18">
        <v>189</v>
      </c>
      <c r="F500" s="18">
        <v>196</v>
      </c>
    </row>
    <row r="501" spans="1:6" ht="12.6" customHeight="1">
      <c r="A501" s="319" t="s">
        <v>925</v>
      </c>
      <c r="B501" s="18">
        <v>198</v>
      </c>
      <c r="C501" s="18">
        <v>185</v>
      </c>
      <c r="D501" s="18">
        <v>151</v>
      </c>
      <c r="E501" s="18">
        <v>164</v>
      </c>
      <c r="F501" s="18">
        <v>149</v>
      </c>
    </row>
    <row r="502" spans="1:6" ht="12.6" customHeight="1">
      <c r="A502" s="319" t="s">
        <v>926</v>
      </c>
      <c r="B502" s="18">
        <v>3</v>
      </c>
      <c r="C502" s="18">
        <v>1</v>
      </c>
      <c r="D502" s="18">
        <v>1</v>
      </c>
      <c r="E502" s="18">
        <v>1</v>
      </c>
      <c r="F502" s="18" t="s">
        <v>37</v>
      </c>
    </row>
    <row r="503" spans="1:6" ht="22.5" customHeight="1">
      <c r="A503" s="320" t="s">
        <v>927</v>
      </c>
      <c r="B503" s="18">
        <v>1</v>
      </c>
      <c r="C503" s="18">
        <v>8</v>
      </c>
      <c r="D503" s="18">
        <v>3</v>
      </c>
      <c r="E503" s="18">
        <v>7</v>
      </c>
      <c r="F503" s="18">
        <v>3</v>
      </c>
    </row>
    <row r="504" spans="1:6" ht="12.6" customHeight="1">
      <c r="A504" s="319" t="s">
        <v>928</v>
      </c>
      <c r="B504" s="18">
        <v>45</v>
      </c>
      <c r="C504" s="18">
        <v>37</v>
      </c>
      <c r="D504" s="18">
        <v>27</v>
      </c>
      <c r="E504" s="18">
        <v>35</v>
      </c>
      <c r="F504" s="18">
        <v>36</v>
      </c>
    </row>
    <row r="505" spans="1:6" ht="22.5" customHeight="1">
      <c r="A505" s="320" t="s">
        <v>930</v>
      </c>
      <c r="B505" s="18">
        <v>36</v>
      </c>
      <c r="C505" s="18">
        <v>33</v>
      </c>
      <c r="D505" s="18">
        <v>26</v>
      </c>
      <c r="E505" s="18">
        <v>29</v>
      </c>
      <c r="F505" s="18">
        <v>26</v>
      </c>
    </row>
    <row r="506" spans="1:6" ht="25.5" customHeight="1">
      <c r="A506" s="320" t="s">
        <v>931</v>
      </c>
      <c r="B506" s="18">
        <v>51</v>
      </c>
      <c r="C506" s="18">
        <v>39</v>
      </c>
      <c r="D506" s="18">
        <v>26</v>
      </c>
      <c r="E506" s="18">
        <v>39</v>
      </c>
      <c r="F506" s="18">
        <v>32</v>
      </c>
    </row>
    <row r="507" spans="1:6" ht="37.5" customHeight="1">
      <c r="A507" s="320" t="s">
        <v>932</v>
      </c>
      <c r="B507" s="18">
        <v>83</v>
      </c>
      <c r="C507" s="18">
        <v>108</v>
      </c>
      <c r="D507" s="18">
        <v>95</v>
      </c>
      <c r="E507" s="18">
        <v>99</v>
      </c>
      <c r="F507" s="18">
        <v>233</v>
      </c>
    </row>
    <row r="508" spans="1:6" ht="24.75" customHeight="1">
      <c r="A508" s="320" t="s">
        <v>933</v>
      </c>
      <c r="B508" s="18">
        <v>333</v>
      </c>
      <c r="C508" s="18">
        <v>324</v>
      </c>
      <c r="D508" s="18">
        <v>266</v>
      </c>
      <c r="E508" s="18">
        <v>209</v>
      </c>
      <c r="F508" s="18">
        <v>195</v>
      </c>
    </row>
    <row r="509" spans="1:6" ht="12.95" customHeight="1">
      <c r="A509" s="320" t="s">
        <v>934</v>
      </c>
      <c r="B509" s="18">
        <v>94</v>
      </c>
      <c r="C509" s="18">
        <v>21</v>
      </c>
      <c r="D509" s="18" t="s">
        <v>37</v>
      </c>
      <c r="E509" s="18">
        <v>1</v>
      </c>
      <c r="F509" s="18">
        <v>2</v>
      </c>
    </row>
    <row r="510" spans="1:6" ht="12.95" customHeight="1">
      <c r="A510" s="321" t="s">
        <v>235</v>
      </c>
      <c r="B510" s="328"/>
      <c r="C510" s="328"/>
      <c r="D510" s="328"/>
      <c r="E510" s="328"/>
      <c r="F510" s="328"/>
    </row>
    <row r="511" spans="1:6" ht="12.95" customHeight="1">
      <c r="A511" s="317" t="s">
        <v>915</v>
      </c>
      <c r="B511" s="17">
        <v>2779</v>
      </c>
      <c r="C511" s="17">
        <v>2329</v>
      </c>
      <c r="D511" s="17">
        <v>2553</v>
      </c>
      <c r="E511" s="17">
        <v>2241</v>
      </c>
      <c r="F511" s="17">
        <v>2411</v>
      </c>
    </row>
    <row r="512" spans="1:6" ht="12.95" customHeight="1">
      <c r="A512" s="318" t="s">
        <v>916</v>
      </c>
      <c r="E512" s="18"/>
      <c r="F512" s="18"/>
    </row>
    <row r="513" spans="1:6" ht="13.5" customHeight="1">
      <c r="A513" s="319" t="s">
        <v>917</v>
      </c>
      <c r="B513" s="18">
        <v>51</v>
      </c>
      <c r="C513" s="18">
        <v>54</v>
      </c>
      <c r="D513" s="18">
        <v>63</v>
      </c>
      <c r="E513" s="18">
        <v>41</v>
      </c>
      <c r="F513" s="18">
        <v>28</v>
      </c>
    </row>
    <row r="514" spans="1:6" ht="13.5" customHeight="1">
      <c r="A514" s="319" t="s">
        <v>918</v>
      </c>
      <c r="B514" s="18">
        <v>287</v>
      </c>
      <c r="C514" s="18">
        <v>285</v>
      </c>
      <c r="D514" s="18">
        <v>319</v>
      </c>
      <c r="E514" s="18">
        <v>258</v>
      </c>
      <c r="F514" s="18">
        <v>324</v>
      </c>
    </row>
    <row r="515" spans="1:6" ht="24" customHeight="1">
      <c r="A515" s="320" t="s">
        <v>919</v>
      </c>
      <c r="B515" s="18">
        <v>14</v>
      </c>
      <c r="C515" s="18">
        <v>9</v>
      </c>
      <c r="D515" s="18">
        <v>5</v>
      </c>
      <c r="E515" s="18" t="s">
        <v>37</v>
      </c>
      <c r="F515" s="18">
        <v>4</v>
      </c>
    </row>
    <row r="516" spans="1:6" ht="24" customHeight="1">
      <c r="A516" s="320" t="s">
        <v>920</v>
      </c>
      <c r="B516" s="18">
        <v>47</v>
      </c>
      <c r="C516" s="18">
        <v>52</v>
      </c>
      <c r="D516" s="18">
        <v>66</v>
      </c>
      <c r="E516" s="18">
        <v>66</v>
      </c>
      <c r="F516" s="18">
        <v>65</v>
      </c>
    </row>
    <row r="517" spans="1:6" ht="12.75" customHeight="1">
      <c r="A517" s="319" t="s">
        <v>921</v>
      </c>
      <c r="B517" s="18">
        <v>5</v>
      </c>
      <c r="C517" s="18">
        <v>4</v>
      </c>
      <c r="D517" s="18">
        <v>4</v>
      </c>
      <c r="E517" s="18">
        <v>4</v>
      </c>
      <c r="F517" s="18">
        <v>3</v>
      </c>
    </row>
    <row r="518" spans="1:6" ht="12.75" customHeight="1">
      <c r="A518" s="319" t="s">
        <v>922</v>
      </c>
      <c r="B518" s="18">
        <v>46</v>
      </c>
      <c r="C518" s="18">
        <v>51</v>
      </c>
      <c r="D518" s="18">
        <v>60</v>
      </c>
      <c r="E518" s="18">
        <v>48</v>
      </c>
      <c r="F518" s="18">
        <v>43</v>
      </c>
    </row>
    <row r="519" spans="1:6" ht="12.75" customHeight="1">
      <c r="A519" s="319" t="s">
        <v>923</v>
      </c>
      <c r="B519" s="18">
        <v>1643</v>
      </c>
      <c r="C519" s="18">
        <v>1326</v>
      </c>
      <c r="D519" s="18">
        <v>1501</v>
      </c>
      <c r="E519" s="18">
        <v>1372</v>
      </c>
      <c r="F519" s="18">
        <v>1451</v>
      </c>
    </row>
    <row r="520" spans="1:6" ht="12.75" customHeight="1">
      <c r="A520" s="319" t="s">
        <v>924</v>
      </c>
      <c r="B520" s="18">
        <v>185</v>
      </c>
      <c r="C520" s="18">
        <v>167</v>
      </c>
      <c r="D520" s="18">
        <v>185</v>
      </c>
      <c r="E520" s="18">
        <v>146</v>
      </c>
      <c r="F520" s="18">
        <v>157</v>
      </c>
    </row>
    <row r="521" spans="1:6" ht="12.75" customHeight="1">
      <c r="A521" s="319" t="s">
        <v>925</v>
      </c>
      <c r="B521" s="18">
        <v>118</v>
      </c>
      <c r="C521" s="18">
        <v>107</v>
      </c>
      <c r="D521" s="18">
        <v>107</v>
      </c>
      <c r="E521" s="18">
        <v>94</v>
      </c>
      <c r="F521" s="18">
        <v>91</v>
      </c>
    </row>
    <row r="522" spans="1:6" ht="12.75" customHeight="1">
      <c r="A522" s="319" t="s">
        <v>926</v>
      </c>
      <c r="B522" s="18">
        <v>1</v>
      </c>
      <c r="C522" s="18">
        <v>2</v>
      </c>
      <c r="D522" s="18">
        <v>2</v>
      </c>
      <c r="E522" s="18" t="s">
        <v>37</v>
      </c>
      <c r="F522" s="18">
        <v>2</v>
      </c>
    </row>
    <row r="523" spans="1:6" ht="21.75" customHeight="1">
      <c r="A523" s="320" t="s">
        <v>927</v>
      </c>
      <c r="B523" s="18">
        <v>9</v>
      </c>
      <c r="C523" s="18">
        <v>11</v>
      </c>
      <c r="D523" s="18">
        <v>6</v>
      </c>
      <c r="E523" s="18">
        <v>7</v>
      </c>
      <c r="F523" s="18">
        <v>12</v>
      </c>
    </row>
    <row r="524" spans="1:6" ht="12.75" customHeight="1">
      <c r="A524" s="319" t="s">
        <v>928</v>
      </c>
      <c r="B524" s="18">
        <v>57</v>
      </c>
      <c r="C524" s="18">
        <v>35</v>
      </c>
      <c r="D524" s="18">
        <v>41</v>
      </c>
      <c r="E524" s="18">
        <v>29</v>
      </c>
      <c r="F524" s="18">
        <v>32</v>
      </c>
    </row>
    <row r="525" spans="1:6" ht="12.75" customHeight="1">
      <c r="A525" s="319" t="s">
        <v>929</v>
      </c>
      <c r="B525" s="18">
        <v>7</v>
      </c>
      <c r="C525" s="18">
        <v>9</v>
      </c>
      <c r="D525" s="18">
        <v>7</v>
      </c>
      <c r="E525" s="18">
        <v>5</v>
      </c>
      <c r="F525" s="18">
        <v>4</v>
      </c>
    </row>
    <row r="526" spans="1:6" ht="24.75" customHeight="1">
      <c r="A526" s="320" t="s">
        <v>930</v>
      </c>
      <c r="B526" s="18">
        <v>35</v>
      </c>
      <c r="C526" s="18">
        <v>24</v>
      </c>
      <c r="D526" s="18">
        <v>17</v>
      </c>
      <c r="E526" s="18">
        <v>15</v>
      </c>
      <c r="F526" s="18">
        <v>25</v>
      </c>
    </row>
    <row r="527" spans="1:6" ht="24" customHeight="1">
      <c r="A527" s="320" t="s">
        <v>931</v>
      </c>
      <c r="B527" s="18">
        <v>41</v>
      </c>
      <c r="C527" s="18">
        <v>42</v>
      </c>
      <c r="D527" s="18">
        <v>23</v>
      </c>
      <c r="E527" s="18">
        <v>32</v>
      </c>
      <c r="F527" s="18">
        <v>43</v>
      </c>
    </row>
    <row r="528" spans="1:6" ht="35.25" customHeight="1">
      <c r="A528" s="320" t="s">
        <v>932</v>
      </c>
      <c r="B528" s="18">
        <v>43</v>
      </c>
      <c r="C528" s="18">
        <v>45</v>
      </c>
      <c r="D528" s="18">
        <v>43</v>
      </c>
      <c r="E528" s="18">
        <v>50</v>
      </c>
      <c r="F528" s="18">
        <v>69</v>
      </c>
    </row>
    <row r="529" spans="1:6" ht="27.75" customHeight="1">
      <c r="A529" s="320" t="s">
        <v>933</v>
      </c>
      <c r="B529" s="18">
        <v>103</v>
      </c>
      <c r="C529" s="18">
        <v>99</v>
      </c>
      <c r="D529" s="18">
        <v>103</v>
      </c>
      <c r="E529" s="18">
        <v>74</v>
      </c>
      <c r="F529" s="18">
        <v>58</v>
      </c>
    </row>
    <row r="530" spans="1:6" ht="12.95" customHeight="1">
      <c r="A530" s="320" t="s">
        <v>934</v>
      </c>
      <c r="B530" s="18">
        <v>87</v>
      </c>
      <c r="C530" s="18">
        <v>7</v>
      </c>
      <c r="D530" s="18">
        <v>1</v>
      </c>
      <c r="E530" s="18" t="s">
        <v>37</v>
      </c>
      <c r="F530" s="18" t="s">
        <v>37</v>
      </c>
    </row>
    <row r="531" spans="1:6" ht="12.95" customHeight="1">
      <c r="A531" s="320"/>
      <c r="C531" s="19"/>
      <c r="D531" s="19"/>
      <c r="E531" s="19"/>
      <c r="F531" s="19"/>
    </row>
    <row r="532" spans="1:6" ht="15" customHeight="1">
      <c r="A532" s="1702" t="s">
        <v>4</v>
      </c>
      <c r="B532" s="1644"/>
      <c r="C532" s="1644"/>
      <c r="D532" s="1644"/>
      <c r="E532" s="1644"/>
      <c r="F532" s="1644"/>
    </row>
    <row r="533" spans="1:6" ht="12" customHeight="1">
      <c r="A533" s="7" t="s">
        <v>20</v>
      </c>
      <c r="B533" s="17"/>
      <c r="C533" s="17"/>
      <c r="D533" s="17"/>
      <c r="E533" s="17"/>
    </row>
    <row r="534" spans="1:6" ht="12" customHeight="1">
      <c r="A534" s="316" t="s">
        <v>161</v>
      </c>
      <c r="B534" s="328"/>
      <c r="C534" s="328"/>
      <c r="D534" s="328"/>
      <c r="E534" s="328"/>
      <c r="F534" s="328"/>
    </row>
    <row r="535" spans="1:6" ht="12.75" customHeight="1">
      <c r="A535" s="16" t="s">
        <v>915</v>
      </c>
      <c r="B535" s="17">
        <v>1636</v>
      </c>
      <c r="C535" s="17">
        <v>1307</v>
      </c>
      <c r="D535" s="17">
        <v>1351</v>
      </c>
      <c r="E535" s="17">
        <v>1263</v>
      </c>
      <c r="F535" s="17">
        <v>1402</v>
      </c>
    </row>
    <row r="536" spans="1:6" ht="11.25" customHeight="1">
      <c r="A536" s="88" t="s">
        <v>937</v>
      </c>
      <c r="E536" s="18"/>
      <c r="F536" s="18"/>
    </row>
    <row r="537" spans="1:6" ht="12.6" customHeight="1">
      <c r="A537" s="92" t="s">
        <v>917</v>
      </c>
      <c r="B537" s="43">
        <v>4</v>
      </c>
      <c r="C537" s="43">
        <v>15</v>
      </c>
      <c r="D537" s="43">
        <v>23</v>
      </c>
      <c r="E537" s="30">
        <v>20</v>
      </c>
      <c r="F537" s="30">
        <v>18</v>
      </c>
    </row>
    <row r="538" spans="1:6" ht="12.6" customHeight="1">
      <c r="A538" s="92" t="s">
        <v>918</v>
      </c>
      <c r="B538" s="43">
        <v>142</v>
      </c>
      <c r="C538" s="43">
        <v>156</v>
      </c>
      <c r="D538" s="43">
        <v>165</v>
      </c>
      <c r="E538" s="30">
        <v>143</v>
      </c>
      <c r="F538" s="30">
        <v>181</v>
      </c>
    </row>
    <row r="539" spans="1:6" ht="24" customHeight="1">
      <c r="A539" s="329" t="s">
        <v>919</v>
      </c>
      <c r="B539" s="43">
        <v>2</v>
      </c>
      <c r="C539" s="43">
        <v>1</v>
      </c>
      <c r="D539" s="43">
        <v>1</v>
      </c>
      <c r="E539" s="30">
        <v>1</v>
      </c>
      <c r="F539" s="18">
        <v>5</v>
      </c>
    </row>
    <row r="540" spans="1:6" ht="24" customHeight="1">
      <c r="A540" s="329" t="s">
        <v>920</v>
      </c>
      <c r="B540" s="43">
        <v>11</v>
      </c>
      <c r="C540" s="43">
        <v>12</v>
      </c>
      <c r="D540" s="43">
        <v>13</v>
      </c>
      <c r="E540" s="30">
        <v>13</v>
      </c>
      <c r="F540" s="30">
        <v>26</v>
      </c>
    </row>
    <row r="541" spans="1:6" ht="12.6" customHeight="1">
      <c r="A541" s="92" t="s">
        <v>921</v>
      </c>
      <c r="B541" s="43" t="s">
        <v>37</v>
      </c>
      <c r="C541" s="43">
        <v>5</v>
      </c>
      <c r="D541" s="43">
        <v>4</v>
      </c>
      <c r="E541" s="30">
        <v>1</v>
      </c>
      <c r="F541" s="18">
        <v>5</v>
      </c>
    </row>
    <row r="542" spans="1:6" ht="12.6" customHeight="1">
      <c r="A542" s="92" t="s">
        <v>922</v>
      </c>
      <c r="B542" s="43">
        <v>15</v>
      </c>
      <c r="C542" s="43">
        <v>19</v>
      </c>
      <c r="D542" s="43">
        <v>21</v>
      </c>
      <c r="E542" s="30">
        <v>14</v>
      </c>
      <c r="F542" s="30">
        <v>22</v>
      </c>
    </row>
    <row r="543" spans="1:6" ht="12.6" customHeight="1">
      <c r="A543" s="92" t="s">
        <v>923</v>
      </c>
      <c r="B543" s="43">
        <v>948</v>
      </c>
      <c r="C543" s="43">
        <v>724</v>
      </c>
      <c r="D543" s="43">
        <v>745</v>
      </c>
      <c r="E543" s="30">
        <v>696</v>
      </c>
      <c r="F543" s="30">
        <v>777</v>
      </c>
    </row>
    <row r="544" spans="1:6" ht="12.6" customHeight="1">
      <c r="A544" s="92" t="s">
        <v>924</v>
      </c>
      <c r="B544" s="43">
        <v>58</v>
      </c>
      <c r="C544" s="43">
        <v>51</v>
      </c>
      <c r="D544" s="43">
        <v>80</v>
      </c>
      <c r="E544" s="30">
        <v>68</v>
      </c>
      <c r="F544" s="30">
        <v>73</v>
      </c>
    </row>
    <row r="545" spans="1:6" ht="12.6" customHeight="1">
      <c r="A545" s="92" t="s">
        <v>925</v>
      </c>
      <c r="B545" s="43">
        <v>54</v>
      </c>
      <c r="C545" s="43">
        <v>67</v>
      </c>
      <c r="D545" s="43">
        <v>54</v>
      </c>
      <c r="E545" s="30">
        <v>42</v>
      </c>
      <c r="F545" s="30">
        <v>59</v>
      </c>
    </row>
    <row r="546" spans="1:6" ht="12.6" customHeight="1">
      <c r="A546" s="92" t="s">
        <v>926</v>
      </c>
      <c r="B546" s="43" t="s">
        <v>37</v>
      </c>
      <c r="C546" s="43">
        <v>4</v>
      </c>
      <c r="D546" s="43" t="s">
        <v>37</v>
      </c>
      <c r="E546" s="43">
        <v>1</v>
      </c>
      <c r="F546" s="18">
        <v>1</v>
      </c>
    </row>
    <row r="547" spans="1:6" ht="24" customHeight="1">
      <c r="A547" s="329" t="s">
        <v>927</v>
      </c>
      <c r="B547" s="43">
        <v>9</v>
      </c>
      <c r="C547" s="43">
        <v>1</v>
      </c>
      <c r="D547" s="43">
        <v>2</v>
      </c>
      <c r="E547" s="30">
        <v>1</v>
      </c>
      <c r="F547" s="18">
        <v>3</v>
      </c>
    </row>
    <row r="548" spans="1:6" ht="12.6" customHeight="1">
      <c r="A548" s="92" t="s">
        <v>928</v>
      </c>
      <c r="B548" s="43">
        <v>10</v>
      </c>
      <c r="C548" s="43">
        <v>14</v>
      </c>
      <c r="D548" s="43">
        <v>9</v>
      </c>
      <c r="E548" s="30">
        <v>14</v>
      </c>
      <c r="F548" s="30">
        <v>11</v>
      </c>
    </row>
    <row r="549" spans="1:6" ht="12.6" customHeight="1">
      <c r="A549" s="92" t="s">
        <v>929</v>
      </c>
      <c r="B549" s="43">
        <v>2</v>
      </c>
      <c r="C549" s="43">
        <v>5</v>
      </c>
      <c r="D549" s="43">
        <v>3</v>
      </c>
      <c r="E549" s="30">
        <v>3</v>
      </c>
      <c r="F549" s="18">
        <v>1</v>
      </c>
    </row>
    <row r="550" spans="1:6" ht="24" customHeight="1">
      <c r="A550" s="329" t="s">
        <v>930</v>
      </c>
      <c r="B550" s="43">
        <v>63</v>
      </c>
      <c r="C550" s="43">
        <v>46</v>
      </c>
      <c r="D550" s="43">
        <v>51</v>
      </c>
      <c r="E550" s="30">
        <v>38</v>
      </c>
      <c r="F550" s="30">
        <v>27</v>
      </c>
    </row>
    <row r="551" spans="1:6" ht="24" customHeight="1">
      <c r="A551" s="329" t="s">
        <v>931</v>
      </c>
      <c r="B551" s="43">
        <v>35</v>
      </c>
      <c r="C551" s="43">
        <v>19</v>
      </c>
      <c r="D551" s="43">
        <v>12</v>
      </c>
      <c r="E551" s="30">
        <v>19</v>
      </c>
      <c r="F551" s="30">
        <v>12</v>
      </c>
    </row>
    <row r="552" spans="1:6" ht="36.75" customHeight="1">
      <c r="A552" s="330" t="s">
        <v>932</v>
      </c>
      <c r="B552" s="43">
        <v>77</v>
      </c>
      <c r="C552" s="43">
        <v>37</v>
      </c>
      <c r="D552" s="43">
        <v>59</v>
      </c>
      <c r="E552" s="30">
        <v>112</v>
      </c>
      <c r="F552" s="30">
        <v>118</v>
      </c>
    </row>
    <row r="553" spans="1:6" ht="24" customHeight="1">
      <c r="A553" s="329" t="s">
        <v>933</v>
      </c>
      <c r="B553" s="43">
        <v>115</v>
      </c>
      <c r="C553" s="43">
        <v>114</v>
      </c>
      <c r="D553" s="43">
        <v>109</v>
      </c>
      <c r="E553" s="30">
        <v>76</v>
      </c>
      <c r="F553" s="30">
        <v>61</v>
      </c>
    </row>
    <row r="554" spans="1:6" ht="12.6" customHeight="1">
      <c r="A554" s="320" t="s">
        <v>934</v>
      </c>
      <c r="B554" s="18">
        <v>91</v>
      </c>
      <c r="C554" s="18">
        <v>17</v>
      </c>
      <c r="D554" s="18" t="s">
        <v>37</v>
      </c>
      <c r="E554" s="18">
        <v>1</v>
      </c>
      <c r="F554" s="18">
        <v>2</v>
      </c>
    </row>
    <row r="555" spans="1:6" ht="13.5" customHeight="1">
      <c r="A555" s="321" t="s">
        <v>234</v>
      </c>
      <c r="B555" s="328"/>
      <c r="C555" s="328"/>
      <c r="D555" s="328"/>
      <c r="E555" s="328"/>
      <c r="F555" s="328"/>
    </row>
    <row r="556" spans="1:6" ht="13.5" customHeight="1">
      <c r="A556" s="317" t="s">
        <v>915</v>
      </c>
      <c r="B556" s="17">
        <v>935</v>
      </c>
      <c r="C556" s="17">
        <v>824</v>
      </c>
      <c r="D556" s="17">
        <v>808</v>
      </c>
      <c r="E556" s="17">
        <v>758</v>
      </c>
      <c r="F556" s="17">
        <v>791</v>
      </c>
    </row>
    <row r="557" spans="1:6" ht="13.5" customHeight="1">
      <c r="A557" s="318" t="s">
        <v>916</v>
      </c>
      <c r="E557" s="18"/>
      <c r="F557" s="18"/>
    </row>
    <row r="558" spans="1:6" ht="12.75" customHeight="1">
      <c r="A558" s="319" t="s">
        <v>917</v>
      </c>
      <c r="B558" s="18">
        <v>4</v>
      </c>
      <c r="C558" s="18">
        <v>12</v>
      </c>
      <c r="D558" s="18">
        <v>19</v>
      </c>
      <c r="E558" s="18">
        <v>14</v>
      </c>
      <c r="F558" s="18">
        <v>12</v>
      </c>
    </row>
    <row r="559" spans="1:6" ht="12.75" customHeight="1">
      <c r="A559" s="319" t="s">
        <v>918</v>
      </c>
      <c r="B559" s="18">
        <v>81</v>
      </c>
      <c r="C559" s="18">
        <v>96</v>
      </c>
      <c r="D559" s="18">
        <v>87</v>
      </c>
      <c r="E559" s="18">
        <v>64</v>
      </c>
      <c r="F559" s="18">
        <v>94</v>
      </c>
    </row>
    <row r="560" spans="1:6" ht="24" customHeight="1">
      <c r="A560" s="320" t="s">
        <v>919</v>
      </c>
      <c r="B560" s="18">
        <v>1</v>
      </c>
      <c r="C560" s="18" t="s">
        <v>37</v>
      </c>
      <c r="D560" s="18" t="s">
        <v>37</v>
      </c>
      <c r="E560" s="18">
        <v>1</v>
      </c>
      <c r="F560" s="18">
        <v>1</v>
      </c>
    </row>
    <row r="561" spans="1:6" ht="24" customHeight="1">
      <c r="A561" s="320" t="s">
        <v>920</v>
      </c>
      <c r="B561" s="18">
        <v>6</v>
      </c>
      <c r="C561" s="18">
        <v>6</v>
      </c>
      <c r="D561" s="18">
        <v>7</v>
      </c>
      <c r="E561" s="18">
        <v>8</v>
      </c>
      <c r="F561" s="18">
        <v>11</v>
      </c>
    </row>
    <row r="562" spans="1:6" ht="12.75" customHeight="1">
      <c r="A562" s="319" t="s">
        <v>921</v>
      </c>
      <c r="B562" s="18" t="s">
        <v>37</v>
      </c>
      <c r="C562" s="18">
        <v>5</v>
      </c>
      <c r="D562" s="18">
        <v>4</v>
      </c>
      <c r="E562" s="18">
        <v>1</v>
      </c>
      <c r="F562" s="18">
        <v>3</v>
      </c>
    </row>
    <row r="563" spans="1:6" ht="12.6" customHeight="1">
      <c r="A563" s="319" t="s">
        <v>922</v>
      </c>
      <c r="B563" s="18">
        <v>8</v>
      </c>
      <c r="C563" s="18">
        <v>11</v>
      </c>
      <c r="D563" s="18">
        <v>13</v>
      </c>
      <c r="E563" s="18">
        <v>11</v>
      </c>
      <c r="F563" s="18">
        <v>11</v>
      </c>
    </row>
    <row r="564" spans="1:6" ht="12.6" customHeight="1">
      <c r="A564" s="319" t="s">
        <v>923</v>
      </c>
      <c r="B564" s="18">
        <v>498</v>
      </c>
      <c r="C564" s="18">
        <v>432</v>
      </c>
      <c r="D564" s="18">
        <v>421</v>
      </c>
      <c r="E564" s="18">
        <v>402</v>
      </c>
      <c r="F564" s="18">
        <v>405</v>
      </c>
    </row>
    <row r="565" spans="1:6" ht="12.6" customHeight="1">
      <c r="A565" s="319" t="s">
        <v>924</v>
      </c>
      <c r="B565" s="18">
        <v>40</v>
      </c>
      <c r="C565" s="18">
        <v>30</v>
      </c>
      <c r="D565" s="18">
        <v>48</v>
      </c>
      <c r="E565" s="18">
        <v>49</v>
      </c>
      <c r="F565" s="18">
        <v>44</v>
      </c>
    </row>
    <row r="566" spans="1:6" ht="12.6" customHeight="1">
      <c r="A566" s="319" t="s">
        <v>925</v>
      </c>
      <c r="B566" s="18">
        <v>41</v>
      </c>
      <c r="C566" s="18">
        <v>46</v>
      </c>
      <c r="D566" s="18">
        <v>36</v>
      </c>
      <c r="E566" s="18">
        <v>26</v>
      </c>
      <c r="F566" s="18">
        <v>44</v>
      </c>
    </row>
    <row r="567" spans="1:6" ht="12.6" customHeight="1">
      <c r="A567" s="92" t="s">
        <v>926</v>
      </c>
      <c r="B567" s="18" t="s">
        <v>37</v>
      </c>
      <c r="C567" s="18">
        <v>4</v>
      </c>
      <c r="D567" s="18" t="s">
        <v>37</v>
      </c>
      <c r="E567" s="18">
        <v>1</v>
      </c>
      <c r="F567" s="18">
        <v>1</v>
      </c>
    </row>
    <row r="568" spans="1:6" ht="12.6" customHeight="1">
      <c r="A568" s="320" t="s">
        <v>927</v>
      </c>
      <c r="B568" s="18" t="s">
        <v>37</v>
      </c>
      <c r="C568" s="18">
        <v>1</v>
      </c>
      <c r="D568" s="18" t="s">
        <v>37</v>
      </c>
      <c r="E568" s="18" t="s">
        <v>37</v>
      </c>
      <c r="F568" s="18" t="s">
        <v>37</v>
      </c>
    </row>
    <row r="569" spans="1:6" ht="12.6" customHeight="1">
      <c r="A569" s="319" t="s">
        <v>928</v>
      </c>
      <c r="B569" s="18">
        <v>4</v>
      </c>
      <c r="C569" s="18">
        <v>10</v>
      </c>
      <c r="D569" s="18">
        <v>2</v>
      </c>
      <c r="E569" s="18">
        <v>6</v>
      </c>
      <c r="F569" s="18">
        <v>5</v>
      </c>
    </row>
    <row r="570" spans="1:6" ht="22.5" customHeight="1">
      <c r="A570" s="320" t="s">
        <v>930</v>
      </c>
      <c r="B570" s="18">
        <v>38</v>
      </c>
      <c r="C570" s="18">
        <v>28</v>
      </c>
      <c r="D570" s="18">
        <v>25</v>
      </c>
      <c r="E570" s="18">
        <v>27</v>
      </c>
      <c r="F570" s="18">
        <v>21</v>
      </c>
    </row>
    <row r="571" spans="1:6" ht="24" customHeight="1">
      <c r="A571" s="320" t="s">
        <v>931</v>
      </c>
      <c r="B571" s="18">
        <v>19</v>
      </c>
      <c r="C571" s="18">
        <v>10</v>
      </c>
      <c r="D571" s="18">
        <v>7</v>
      </c>
      <c r="E571" s="18">
        <v>9</v>
      </c>
      <c r="F571" s="18">
        <v>9</v>
      </c>
    </row>
    <row r="572" spans="1:6" ht="37.5" customHeight="1">
      <c r="A572" s="320" t="s">
        <v>932</v>
      </c>
      <c r="B572" s="18">
        <v>61</v>
      </c>
      <c r="C572" s="18">
        <v>29</v>
      </c>
      <c r="D572" s="18">
        <v>48</v>
      </c>
      <c r="E572" s="18">
        <v>80</v>
      </c>
      <c r="F572" s="18">
        <v>79</v>
      </c>
    </row>
    <row r="573" spans="1:6" ht="23.25" customHeight="1">
      <c r="A573" s="320" t="s">
        <v>933</v>
      </c>
      <c r="B573" s="18">
        <v>93</v>
      </c>
      <c r="C573" s="18">
        <v>95</v>
      </c>
      <c r="D573" s="18">
        <v>91</v>
      </c>
      <c r="E573" s="18">
        <v>58</v>
      </c>
      <c r="F573" s="18">
        <v>49</v>
      </c>
    </row>
    <row r="574" spans="1:6" ht="12.95" customHeight="1">
      <c r="A574" s="320" t="s">
        <v>934</v>
      </c>
      <c r="B574" s="18">
        <v>41</v>
      </c>
      <c r="C574" s="18">
        <v>9</v>
      </c>
      <c r="D574" s="18" t="s">
        <v>37</v>
      </c>
      <c r="E574" s="18">
        <v>1</v>
      </c>
      <c r="F574" s="18">
        <v>2</v>
      </c>
    </row>
    <row r="575" spans="1:6" ht="12.95" customHeight="1">
      <c r="A575" s="320"/>
      <c r="E575" s="18"/>
      <c r="F575" s="18"/>
    </row>
    <row r="576" spans="1:6" ht="14.25" customHeight="1">
      <c r="A576" s="321" t="s">
        <v>235</v>
      </c>
      <c r="B576" s="328"/>
      <c r="C576" s="328"/>
      <c r="D576" s="328"/>
      <c r="E576" s="328"/>
      <c r="F576" s="328"/>
    </row>
    <row r="577" spans="1:6" ht="12.75" customHeight="1">
      <c r="A577" s="317" t="s">
        <v>915</v>
      </c>
      <c r="B577" s="17">
        <v>701</v>
      </c>
      <c r="C577" s="17">
        <v>483</v>
      </c>
      <c r="D577" s="17">
        <v>543</v>
      </c>
      <c r="E577" s="17">
        <v>505</v>
      </c>
      <c r="F577" s="17">
        <v>611</v>
      </c>
    </row>
    <row r="578" spans="1:6" ht="12" customHeight="1">
      <c r="A578" s="318" t="s">
        <v>916</v>
      </c>
      <c r="E578" s="18"/>
      <c r="F578" s="18"/>
    </row>
    <row r="579" spans="1:6" ht="12.6" customHeight="1">
      <c r="A579" s="319" t="s">
        <v>917</v>
      </c>
      <c r="B579" s="18" t="s">
        <v>37</v>
      </c>
      <c r="C579" s="18">
        <v>3</v>
      </c>
      <c r="D579" s="18">
        <v>4</v>
      </c>
      <c r="E579" s="18">
        <v>6</v>
      </c>
      <c r="F579" s="18">
        <v>6</v>
      </c>
    </row>
    <row r="580" spans="1:6" ht="12.6" customHeight="1">
      <c r="A580" s="319" t="s">
        <v>918</v>
      </c>
      <c r="B580" s="18">
        <v>61</v>
      </c>
      <c r="C580" s="18">
        <v>60</v>
      </c>
      <c r="D580" s="18">
        <v>78</v>
      </c>
      <c r="E580" s="18">
        <v>79</v>
      </c>
      <c r="F580" s="18">
        <v>87</v>
      </c>
    </row>
    <row r="581" spans="1:6" ht="24" customHeight="1">
      <c r="A581" s="320" t="s">
        <v>919</v>
      </c>
      <c r="B581" s="18">
        <v>1</v>
      </c>
      <c r="C581" s="18">
        <v>1</v>
      </c>
      <c r="D581" s="18">
        <v>1</v>
      </c>
      <c r="E581" s="18" t="s">
        <v>37</v>
      </c>
      <c r="F581" s="18">
        <v>4</v>
      </c>
    </row>
    <row r="582" spans="1:6" ht="24" customHeight="1">
      <c r="A582" s="320" t="s">
        <v>920</v>
      </c>
      <c r="B582" s="18">
        <v>5</v>
      </c>
      <c r="C582" s="18">
        <v>6</v>
      </c>
      <c r="D582" s="18">
        <v>6</v>
      </c>
      <c r="E582" s="18">
        <v>5</v>
      </c>
      <c r="F582" s="18">
        <v>15</v>
      </c>
    </row>
    <row r="583" spans="1:6" ht="12.6" customHeight="1">
      <c r="A583" s="331" t="s">
        <v>921</v>
      </c>
      <c r="B583" s="18" t="s">
        <v>37</v>
      </c>
      <c r="C583" s="18" t="s">
        <v>37</v>
      </c>
      <c r="D583" s="18" t="s">
        <v>37</v>
      </c>
      <c r="E583" s="18" t="s">
        <v>37</v>
      </c>
      <c r="F583" s="18">
        <v>2</v>
      </c>
    </row>
    <row r="584" spans="1:6" ht="12.6" customHeight="1">
      <c r="A584" s="319" t="s">
        <v>922</v>
      </c>
      <c r="B584" s="18">
        <v>7</v>
      </c>
      <c r="C584" s="18">
        <v>8</v>
      </c>
      <c r="D584" s="18">
        <v>8</v>
      </c>
      <c r="E584" s="18">
        <v>3</v>
      </c>
      <c r="F584" s="18">
        <v>11</v>
      </c>
    </row>
    <row r="585" spans="1:6" ht="12.6" customHeight="1">
      <c r="A585" s="319" t="s">
        <v>923</v>
      </c>
      <c r="B585" s="18">
        <v>450</v>
      </c>
      <c r="C585" s="18">
        <v>292</v>
      </c>
      <c r="D585" s="18">
        <v>324</v>
      </c>
      <c r="E585" s="18">
        <v>294</v>
      </c>
      <c r="F585" s="18">
        <v>372</v>
      </c>
    </row>
    <row r="586" spans="1:6" ht="12.6" customHeight="1">
      <c r="A586" s="319" t="s">
        <v>924</v>
      </c>
      <c r="B586" s="18">
        <v>18</v>
      </c>
      <c r="C586" s="18">
        <v>21</v>
      </c>
      <c r="D586" s="18">
        <v>32</v>
      </c>
      <c r="E586" s="18">
        <v>19</v>
      </c>
      <c r="F586" s="18">
        <v>29</v>
      </c>
    </row>
    <row r="587" spans="1:6" ht="12.6" customHeight="1">
      <c r="A587" s="319" t="s">
        <v>925</v>
      </c>
      <c r="B587" s="18">
        <v>13</v>
      </c>
      <c r="C587" s="18">
        <v>21</v>
      </c>
      <c r="D587" s="18">
        <v>18</v>
      </c>
      <c r="E587" s="18">
        <v>16</v>
      </c>
      <c r="F587" s="18">
        <v>15</v>
      </c>
    </row>
    <row r="588" spans="1:6" ht="12.6" customHeight="1">
      <c r="A588" s="319" t="s">
        <v>926</v>
      </c>
      <c r="B588" s="18" t="s">
        <v>37</v>
      </c>
      <c r="C588" s="18" t="s">
        <v>37</v>
      </c>
      <c r="D588" s="18" t="s">
        <v>37</v>
      </c>
      <c r="E588" s="18" t="s">
        <v>37</v>
      </c>
      <c r="F588" s="18" t="s">
        <v>37</v>
      </c>
    </row>
    <row r="589" spans="1:6" ht="12.6" customHeight="1">
      <c r="A589" s="320" t="s">
        <v>927</v>
      </c>
      <c r="B589" s="18">
        <v>9</v>
      </c>
      <c r="C589" s="18" t="s">
        <v>37</v>
      </c>
      <c r="D589" s="18">
        <v>2</v>
      </c>
      <c r="E589" s="18">
        <v>1</v>
      </c>
      <c r="F589" s="18">
        <v>3</v>
      </c>
    </row>
    <row r="590" spans="1:6" ht="12.6" customHeight="1">
      <c r="A590" s="319" t="s">
        <v>928</v>
      </c>
      <c r="B590" s="18">
        <v>6</v>
      </c>
      <c r="C590" s="18">
        <v>4</v>
      </c>
      <c r="D590" s="18">
        <v>7</v>
      </c>
      <c r="E590" s="18">
        <v>8</v>
      </c>
      <c r="F590" s="18">
        <v>6</v>
      </c>
    </row>
    <row r="591" spans="1:6" ht="12.6" customHeight="1">
      <c r="A591" s="319" t="s">
        <v>929</v>
      </c>
      <c r="B591" s="18">
        <v>2</v>
      </c>
      <c r="C591" s="18">
        <v>5</v>
      </c>
      <c r="D591" s="18">
        <v>3</v>
      </c>
      <c r="E591" s="18">
        <v>3</v>
      </c>
      <c r="F591" s="18">
        <v>1</v>
      </c>
    </row>
    <row r="592" spans="1:6" ht="23.25" customHeight="1">
      <c r="A592" s="320" t="s">
        <v>930</v>
      </c>
      <c r="B592" s="18">
        <v>25</v>
      </c>
      <c r="C592" s="18">
        <v>18</v>
      </c>
      <c r="D592" s="18">
        <v>26</v>
      </c>
      <c r="E592" s="18">
        <v>11</v>
      </c>
      <c r="F592" s="18">
        <v>6</v>
      </c>
    </row>
    <row r="593" spans="1:6" ht="24" customHeight="1">
      <c r="A593" s="320" t="s">
        <v>931</v>
      </c>
      <c r="B593" s="18">
        <v>16</v>
      </c>
      <c r="C593" s="18">
        <v>9</v>
      </c>
      <c r="D593" s="18">
        <v>5</v>
      </c>
      <c r="E593" s="18">
        <v>10</v>
      </c>
      <c r="F593" s="18">
        <v>3</v>
      </c>
    </row>
    <row r="594" spans="1:6" ht="37.5" customHeight="1">
      <c r="A594" s="320" t="s">
        <v>932</v>
      </c>
      <c r="B594" s="18">
        <v>16</v>
      </c>
      <c r="C594" s="18">
        <v>8</v>
      </c>
      <c r="D594" s="18">
        <v>11</v>
      </c>
      <c r="E594" s="18">
        <v>32</v>
      </c>
      <c r="F594" s="18">
        <v>39</v>
      </c>
    </row>
    <row r="595" spans="1:6" ht="25.5" customHeight="1">
      <c r="A595" s="320" t="s">
        <v>933</v>
      </c>
      <c r="B595" s="18">
        <v>22</v>
      </c>
      <c r="C595" s="18">
        <v>19</v>
      </c>
      <c r="D595" s="18">
        <v>18</v>
      </c>
      <c r="E595" s="18">
        <v>18</v>
      </c>
      <c r="F595" s="18">
        <v>12</v>
      </c>
    </row>
    <row r="596" spans="1:6" ht="12.6" customHeight="1">
      <c r="A596" s="320" t="s">
        <v>934</v>
      </c>
      <c r="B596" s="18">
        <v>50</v>
      </c>
      <c r="C596" s="18">
        <v>8</v>
      </c>
      <c r="D596" s="18" t="s">
        <v>37</v>
      </c>
      <c r="E596" s="18" t="s">
        <v>37</v>
      </c>
      <c r="F596" s="18" t="s">
        <v>37</v>
      </c>
    </row>
    <row r="597" spans="1:6" ht="15" customHeight="1">
      <c r="A597" s="1702" t="s">
        <v>5</v>
      </c>
      <c r="B597" s="1644"/>
      <c r="C597" s="1644"/>
      <c r="D597" s="1644"/>
      <c r="E597" s="1644"/>
      <c r="F597" s="1644"/>
    </row>
    <row r="598" spans="1:6" ht="11.45" customHeight="1">
      <c r="A598" s="7" t="s">
        <v>20</v>
      </c>
      <c r="E598" s="18"/>
    </row>
    <row r="599" spans="1:6" ht="11.45" customHeight="1">
      <c r="A599" s="316" t="s">
        <v>161</v>
      </c>
      <c r="B599" s="328"/>
      <c r="C599" s="328"/>
      <c r="D599" s="328"/>
      <c r="E599" s="328"/>
      <c r="F599" s="328"/>
    </row>
    <row r="600" spans="1:6" ht="12.75" customHeight="1">
      <c r="A600" s="16" t="s">
        <v>915</v>
      </c>
      <c r="B600" s="17">
        <v>7535</v>
      </c>
      <c r="C600" s="17">
        <v>5774</v>
      </c>
      <c r="D600" s="17">
        <v>6011</v>
      </c>
      <c r="E600" s="17">
        <v>5160</v>
      </c>
      <c r="F600" s="17">
        <v>5575</v>
      </c>
    </row>
    <row r="601" spans="1:6" ht="11.25" customHeight="1">
      <c r="A601" s="88" t="s">
        <v>940</v>
      </c>
      <c r="E601" s="18"/>
      <c r="F601" s="18"/>
    </row>
    <row r="602" spans="1:6" ht="12.6" customHeight="1">
      <c r="A602" s="92" t="s">
        <v>917</v>
      </c>
      <c r="B602" s="18">
        <v>107</v>
      </c>
      <c r="C602" s="18">
        <v>241</v>
      </c>
      <c r="D602" s="18">
        <v>160</v>
      </c>
      <c r="E602" s="30">
        <v>77</v>
      </c>
      <c r="F602" s="30">
        <v>100</v>
      </c>
    </row>
    <row r="603" spans="1:6" ht="12.6" customHeight="1">
      <c r="A603" s="92" t="s">
        <v>918</v>
      </c>
      <c r="B603" s="18">
        <v>930</v>
      </c>
      <c r="C603" s="18">
        <v>829</v>
      </c>
      <c r="D603" s="18">
        <v>879</v>
      </c>
      <c r="E603" s="30">
        <v>799</v>
      </c>
      <c r="F603" s="30">
        <v>838</v>
      </c>
    </row>
    <row r="604" spans="1:6" ht="24.75" customHeight="1">
      <c r="A604" s="329" t="s">
        <v>919</v>
      </c>
      <c r="B604" s="18">
        <v>6</v>
      </c>
      <c r="C604" s="18">
        <v>9</v>
      </c>
      <c r="D604" s="18">
        <v>12</v>
      </c>
      <c r="E604" s="30">
        <v>8</v>
      </c>
      <c r="F604" s="30">
        <v>9</v>
      </c>
    </row>
    <row r="605" spans="1:6" ht="24" customHeight="1">
      <c r="A605" s="329" t="s">
        <v>920</v>
      </c>
      <c r="B605" s="18">
        <v>59</v>
      </c>
      <c r="C605" s="18">
        <v>51</v>
      </c>
      <c r="D605" s="18">
        <v>56</v>
      </c>
      <c r="E605" s="30">
        <v>70</v>
      </c>
      <c r="F605" s="30">
        <v>74</v>
      </c>
    </row>
    <row r="606" spans="1:6" ht="12.6" customHeight="1">
      <c r="A606" s="92" t="s">
        <v>921</v>
      </c>
      <c r="B606" s="18">
        <v>2</v>
      </c>
      <c r="C606" s="18">
        <v>4</v>
      </c>
      <c r="D606" s="18">
        <v>2</v>
      </c>
      <c r="E606" s="30">
        <v>2</v>
      </c>
      <c r="F606" s="30">
        <v>2</v>
      </c>
    </row>
    <row r="607" spans="1:6" ht="12.6" customHeight="1">
      <c r="A607" s="92" t="s">
        <v>922</v>
      </c>
      <c r="B607" s="18">
        <v>48</v>
      </c>
      <c r="C607" s="18">
        <v>38</v>
      </c>
      <c r="D607" s="18">
        <v>74</v>
      </c>
      <c r="E607" s="30">
        <v>55</v>
      </c>
      <c r="F607" s="30">
        <v>68</v>
      </c>
    </row>
    <row r="608" spans="1:6" ht="12.6" customHeight="1">
      <c r="A608" s="92" t="s">
        <v>923</v>
      </c>
      <c r="B608" s="18">
        <v>3834</v>
      </c>
      <c r="C608" s="18">
        <v>3099</v>
      </c>
      <c r="D608" s="18">
        <v>3298</v>
      </c>
      <c r="E608" s="18">
        <v>2800</v>
      </c>
      <c r="F608" s="18">
        <v>2986</v>
      </c>
    </row>
    <row r="609" spans="1:6" ht="12.6" customHeight="1">
      <c r="A609" s="92" t="s">
        <v>924</v>
      </c>
      <c r="B609" s="18">
        <v>233</v>
      </c>
      <c r="C609" s="18">
        <v>225</v>
      </c>
      <c r="D609" s="18">
        <v>267</v>
      </c>
      <c r="E609" s="30">
        <v>284</v>
      </c>
      <c r="F609" s="30">
        <v>281</v>
      </c>
    </row>
    <row r="610" spans="1:6" ht="12.6" customHeight="1">
      <c r="A610" s="92" t="s">
        <v>925</v>
      </c>
      <c r="B610" s="18">
        <v>371</v>
      </c>
      <c r="C610" s="18">
        <v>286</v>
      </c>
      <c r="D610" s="18">
        <v>297</v>
      </c>
      <c r="E610" s="30">
        <v>264</v>
      </c>
      <c r="F610" s="30">
        <v>293</v>
      </c>
    </row>
    <row r="611" spans="1:6" ht="12.6" customHeight="1">
      <c r="A611" s="92" t="s">
        <v>926</v>
      </c>
      <c r="B611" s="18">
        <v>1</v>
      </c>
      <c r="C611" s="18" t="s">
        <v>37</v>
      </c>
      <c r="D611" s="18">
        <v>10</v>
      </c>
      <c r="E611" s="30">
        <v>4</v>
      </c>
      <c r="F611" s="30">
        <v>4</v>
      </c>
    </row>
    <row r="612" spans="1:6" ht="12.75" customHeight="1">
      <c r="A612" s="92" t="s">
        <v>927</v>
      </c>
      <c r="B612" s="18">
        <v>2</v>
      </c>
      <c r="C612" s="18">
        <v>5</v>
      </c>
      <c r="D612" s="18">
        <v>4</v>
      </c>
      <c r="E612" s="30">
        <v>12</v>
      </c>
      <c r="F612" s="30">
        <v>6</v>
      </c>
    </row>
    <row r="613" spans="1:6" ht="12.6" customHeight="1">
      <c r="A613" s="92" t="s">
        <v>928</v>
      </c>
      <c r="B613" s="18">
        <v>53</v>
      </c>
      <c r="C613" s="18">
        <v>30</v>
      </c>
      <c r="D613" s="18">
        <v>33</v>
      </c>
      <c r="E613" s="30">
        <v>30</v>
      </c>
      <c r="F613" s="30">
        <v>38</v>
      </c>
    </row>
    <row r="614" spans="1:6" ht="12.6" customHeight="1">
      <c r="A614" s="92" t="s">
        <v>929</v>
      </c>
      <c r="B614" s="18">
        <v>3</v>
      </c>
      <c r="C614" s="18">
        <v>5</v>
      </c>
      <c r="D614" s="18">
        <v>4</v>
      </c>
      <c r="E614" s="30">
        <v>3</v>
      </c>
      <c r="F614" s="30">
        <v>8</v>
      </c>
    </row>
    <row r="615" spans="1:6" ht="23.25" customHeight="1">
      <c r="A615" s="330" t="s">
        <v>930</v>
      </c>
      <c r="B615" s="18">
        <v>152</v>
      </c>
      <c r="C615" s="18">
        <v>175</v>
      </c>
      <c r="D615" s="18">
        <v>104</v>
      </c>
      <c r="E615" s="30">
        <v>44</v>
      </c>
      <c r="F615" s="30">
        <v>49</v>
      </c>
    </row>
    <row r="616" spans="1:6" ht="24" customHeight="1">
      <c r="A616" s="329" t="s">
        <v>931</v>
      </c>
      <c r="B616" s="18">
        <v>54</v>
      </c>
      <c r="C616" s="18">
        <v>55</v>
      </c>
      <c r="D616" s="18">
        <v>33</v>
      </c>
      <c r="E616" s="30">
        <v>32</v>
      </c>
      <c r="F616" s="30">
        <v>41</v>
      </c>
    </row>
    <row r="617" spans="1:6" ht="36.75" customHeight="1">
      <c r="A617" s="330" t="s">
        <v>932</v>
      </c>
      <c r="B617" s="18">
        <v>306</v>
      </c>
      <c r="C617" s="18">
        <v>94</v>
      </c>
      <c r="D617" s="18">
        <v>261</v>
      </c>
      <c r="E617" s="30">
        <v>246</v>
      </c>
      <c r="F617" s="30">
        <v>286</v>
      </c>
    </row>
    <row r="618" spans="1:6" ht="21.75" customHeight="1">
      <c r="A618" s="329" t="s">
        <v>933</v>
      </c>
      <c r="B618" s="18">
        <v>597</v>
      </c>
      <c r="C618" s="18">
        <v>472</v>
      </c>
      <c r="D618" s="18">
        <v>511</v>
      </c>
      <c r="E618" s="30">
        <v>428</v>
      </c>
      <c r="F618" s="30">
        <v>492</v>
      </c>
    </row>
    <row r="619" spans="1:6" ht="12.6" customHeight="1">
      <c r="A619" s="320" t="s">
        <v>934</v>
      </c>
      <c r="B619" s="18">
        <v>777</v>
      </c>
      <c r="C619" s="18">
        <v>156</v>
      </c>
      <c r="D619" s="18">
        <v>6</v>
      </c>
      <c r="E619" s="30">
        <v>2</v>
      </c>
      <c r="F619" s="30" t="s">
        <v>37</v>
      </c>
    </row>
    <row r="620" spans="1:6" ht="12.6" customHeight="1">
      <c r="A620" s="320"/>
      <c r="E620" s="30"/>
      <c r="F620" s="30"/>
    </row>
    <row r="621" spans="1:6" ht="14.25" customHeight="1">
      <c r="A621" s="321" t="s">
        <v>234</v>
      </c>
      <c r="E621" s="18"/>
      <c r="F621" s="18"/>
    </row>
    <row r="622" spans="1:6" ht="12.95" customHeight="1">
      <c r="A622" s="317" t="s">
        <v>915</v>
      </c>
      <c r="B622" s="17">
        <v>4193</v>
      </c>
      <c r="C622" s="17">
        <v>3305</v>
      </c>
      <c r="D622" s="17">
        <v>3353</v>
      </c>
      <c r="E622" s="17">
        <v>2922</v>
      </c>
      <c r="F622" s="17">
        <v>3206</v>
      </c>
    </row>
    <row r="623" spans="1:6" ht="11.25" customHeight="1">
      <c r="A623" s="318" t="s">
        <v>916</v>
      </c>
      <c r="E623" s="18"/>
      <c r="F623" s="18"/>
    </row>
    <row r="624" spans="1:6" ht="12.95" customHeight="1">
      <c r="A624" s="319" t="s">
        <v>917</v>
      </c>
      <c r="B624" s="18">
        <v>80</v>
      </c>
      <c r="C624" s="18">
        <v>163</v>
      </c>
      <c r="D624" s="18">
        <v>101</v>
      </c>
      <c r="E624" s="18">
        <v>47</v>
      </c>
      <c r="F624" s="18">
        <v>61</v>
      </c>
    </row>
    <row r="625" spans="1:6" ht="12.95" customHeight="1">
      <c r="A625" s="319" t="s">
        <v>918</v>
      </c>
      <c r="B625" s="18">
        <v>480</v>
      </c>
      <c r="C625" s="18">
        <v>441</v>
      </c>
      <c r="D625" s="18">
        <v>466</v>
      </c>
      <c r="E625" s="18">
        <v>432</v>
      </c>
      <c r="F625" s="18">
        <v>456</v>
      </c>
    </row>
    <row r="626" spans="1:6" ht="24" customHeight="1">
      <c r="A626" s="320" t="s">
        <v>919</v>
      </c>
      <c r="B626" s="18">
        <v>5</v>
      </c>
      <c r="C626" s="18">
        <v>7</v>
      </c>
      <c r="D626" s="18">
        <v>6</v>
      </c>
      <c r="E626" s="18">
        <v>2</v>
      </c>
      <c r="F626" s="18">
        <v>2</v>
      </c>
    </row>
    <row r="627" spans="1:6" ht="24" customHeight="1">
      <c r="A627" s="320" t="s">
        <v>920</v>
      </c>
      <c r="B627" s="18">
        <v>34</v>
      </c>
      <c r="C627" s="18">
        <v>21</v>
      </c>
      <c r="D627" s="18">
        <v>28</v>
      </c>
      <c r="E627" s="18">
        <v>32</v>
      </c>
      <c r="F627" s="18">
        <v>32</v>
      </c>
    </row>
    <row r="628" spans="1:6" ht="12.95" customHeight="1">
      <c r="A628" s="319" t="s">
        <v>921</v>
      </c>
      <c r="B628" s="18">
        <v>1</v>
      </c>
      <c r="C628" s="18">
        <v>3</v>
      </c>
      <c r="D628" s="18" t="s">
        <v>37</v>
      </c>
      <c r="E628" s="18" t="s">
        <v>37</v>
      </c>
      <c r="F628" s="18">
        <v>2</v>
      </c>
    </row>
    <row r="629" spans="1:6" ht="12.95" customHeight="1">
      <c r="A629" s="319" t="s">
        <v>922</v>
      </c>
      <c r="B629" s="18">
        <v>37</v>
      </c>
      <c r="C629" s="18">
        <v>20</v>
      </c>
      <c r="D629" s="18">
        <v>42</v>
      </c>
      <c r="E629" s="18">
        <v>33</v>
      </c>
      <c r="F629" s="18">
        <v>42</v>
      </c>
    </row>
    <row r="630" spans="1:6" ht="12.95" customHeight="1">
      <c r="A630" s="319" t="s">
        <v>923</v>
      </c>
      <c r="B630" s="18">
        <v>1933</v>
      </c>
      <c r="C630" s="18">
        <v>1626</v>
      </c>
      <c r="D630" s="18">
        <v>1655</v>
      </c>
      <c r="E630" s="18">
        <v>1438</v>
      </c>
      <c r="F630" s="18">
        <v>1558</v>
      </c>
    </row>
    <row r="631" spans="1:6" ht="12.95" customHeight="1">
      <c r="A631" s="319" t="s">
        <v>924</v>
      </c>
      <c r="B631" s="18">
        <v>154</v>
      </c>
      <c r="C631" s="18">
        <v>139</v>
      </c>
      <c r="D631" s="18">
        <v>171</v>
      </c>
      <c r="E631" s="18">
        <v>174</v>
      </c>
      <c r="F631" s="18">
        <v>196</v>
      </c>
    </row>
    <row r="632" spans="1:6" ht="12.95" customHeight="1">
      <c r="A632" s="319" t="s">
        <v>925</v>
      </c>
      <c r="B632" s="18">
        <v>253</v>
      </c>
      <c r="C632" s="18">
        <v>180</v>
      </c>
      <c r="D632" s="18">
        <v>194</v>
      </c>
      <c r="E632" s="18">
        <v>174</v>
      </c>
      <c r="F632" s="18">
        <v>192</v>
      </c>
    </row>
    <row r="633" spans="1:6" ht="12.95" customHeight="1">
      <c r="A633" s="319" t="s">
        <v>926</v>
      </c>
      <c r="B633" s="18" t="s">
        <v>37</v>
      </c>
      <c r="C633" s="18" t="s">
        <v>37</v>
      </c>
      <c r="D633" s="18">
        <v>4</v>
      </c>
      <c r="E633" s="18">
        <v>2</v>
      </c>
      <c r="F633" s="18">
        <v>3</v>
      </c>
    </row>
    <row r="634" spans="1:6" ht="23.25" customHeight="1">
      <c r="A634" s="320" t="s">
        <v>927</v>
      </c>
      <c r="B634" s="18" t="s">
        <v>37</v>
      </c>
      <c r="C634" s="18">
        <v>1</v>
      </c>
      <c r="D634" s="18">
        <v>2</v>
      </c>
      <c r="E634" s="18">
        <v>2</v>
      </c>
      <c r="F634" s="18">
        <v>2</v>
      </c>
    </row>
    <row r="635" spans="1:6" ht="12.95" customHeight="1">
      <c r="A635" s="319" t="s">
        <v>928</v>
      </c>
      <c r="B635" s="18">
        <v>34</v>
      </c>
      <c r="C635" s="18">
        <v>17</v>
      </c>
      <c r="D635" s="18">
        <v>24</v>
      </c>
      <c r="E635" s="18">
        <v>12</v>
      </c>
      <c r="F635" s="18">
        <v>15</v>
      </c>
    </row>
    <row r="636" spans="1:6" ht="23.25" customHeight="1">
      <c r="A636" s="320" t="s">
        <v>930</v>
      </c>
      <c r="B636" s="18">
        <v>73</v>
      </c>
      <c r="C636" s="18">
        <v>97</v>
      </c>
      <c r="D636" s="18">
        <v>56</v>
      </c>
      <c r="E636" s="18">
        <v>22</v>
      </c>
      <c r="F636" s="18">
        <v>24</v>
      </c>
    </row>
    <row r="637" spans="1:6" ht="24" customHeight="1">
      <c r="A637" s="320" t="s">
        <v>931</v>
      </c>
      <c r="B637" s="18">
        <v>33</v>
      </c>
      <c r="C637" s="18">
        <v>34</v>
      </c>
      <c r="D637" s="18">
        <v>18</v>
      </c>
      <c r="E637" s="18">
        <v>21</v>
      </c>
      <c r="F637" s="18">
        <v>23</v>
      </c>
    </row>
    <row r="638" spans="1:6" ht="36" customHeight="1">
      <c r="A638" s="320" t="s">
        <v>932</v>
      </c>
      <c r="B638" s="18">
        <v>247</v>
      </c>
      <c r="C638" s="18">
        <v>59</v>
      </c>
      <c r="D638" s="18">
        <v>181</v>
      </c>
      <c r="E638" s="18">
        <v>182</v>
      </c>
      <c r="F638" s="18">
        <v>206</v>
      </c>
    </row>
    <row r="639" spans="1:6" ht="25.5" customHeight="1">
      <c r="A639" s="320" t="s">
        <v>933</v>
      </c>
      <c r="B639" s="18">
        <v>462</v>
      </c>
      <c r="C639" s="18">
        <v>386</v>
      </c>
      <c r="D639" s="18">
        <v>403</v>
      </c>
      <c r="E639" s="18">
        <v>347</v>
      </c>
      <c r="F639" s="18">
        <v>392</v>
      </c>
    </row>
    <row r="640" spans="1:6" ht="12.95" customHeight="1">
      <c r="A640" s="320" t="s">
        <v>934</v>
      </c>
      <c r="B640" s="18">
        <v>367</v>
      </c>
      <c r="C640" s="18">
        <v>111</v>
      </c>
      <c r="D640" s="18">
        <v>2</v>
      </c>
      <c r="E640" s="18">
        <v>2</v>
      </c>
      <c r="F640" s="18" t="s">
        <v>37</v>
      </c>
    </row>
    <row r="641" spans="1:6" ht="12.95" customHeight="1">
      <c r="A641" s="321" t="s">
        <v>235</v>
      </c>
      <c r="E641" s="18"/>
      <c r="F641" s="18"/>
    </row>
    <row r="642" spans="1:6" ht="12.95" customHeight="1">
      <c r="A642" s="317" t="s">
        <v>915</v>
      </c>
      <c r="B642" s="17">
        <v>3342</v>
      </c>
      <c r="C642" s="17">
        <v>2469</v>
      </c>
      <c r="D642" s="17">
        <v>2658</v>
      </c>
      <c r="E642" s="17">
        <v>2238</v>
      </c>
      <c r="F642" s="17">
        <v>2369</v>
      </c>
    </row>
    <row r="643" spans="1:6" ht="10.5" customHeight="1">
      <c r="A643" s="318" t="s">
        <v>916</v>
      </c>
      <c r="E643" s="18"/>
      <c r="F643" s="18"/>
    </row>
    <row r="644" spans="1:6" ht="12.95" customHeight="1">
      <c r="A644" s="319" t="s">
        <v>917</v>
      </c>
      <c r="B644" s="18">
        <v>27</v>
      </c>
      <c r="C644" s="18">
        <v>78</v>
      </c>
      <c r="D644" s="18">
        <v>59</v>
      </c>
      <c r="E644" s="18">
        <v>30</v>
      </c>
      <c r="F644" s="18">
        <v>39</v>
      </c>
    </row>
    <row r="645" spans="1:6" ht="12.95" customHeight="1">
      <c r="A645" s="319" t="s">
        <v>918</v>
      </c>
      <c r="B645" s="18">
        <v>450</v>
      </c>
      <c r="C645" s="18">
        <v>388</v>
      </c>
      <c r="D645" s="18">
        <v>413</v>
      </c>
      <c r="E645" s="18">
        <v>367</v>
      </c>
      <c r="F645" s="18">
        <v>382</v>
      </c>
    </row>
    <row r="646" spans="1:6" ht="24" customHeight="1">
      <c r="A646" s="320" t="s">
        <v>919</v>
      </c>
      <c r="B646" s="18">
        <v>1</v>
      </c>
      <c r="C646" s="18">
        <v>2</v>
      </c>
      <c r="D646" s="18">
        <v>6</v>
      </c>
      <c r="E646" s="18">
        <v>6</v>
      </c>
      <c r="F646" s="18">
        <v>7</v>
      </c>
    </row>
    <row r="647" spans="1:6" ht="24" customHeight="1">
      <c r="A647" s="320" t="s">
        <v>920</v>
      </c>
      <c r="B647" s="18">
        <v>25</v>
      </c>
      <c r="C647" s="18">
        <v>30</v>
      </c>
      <c r="D647" s="18">
        <v>28</v>
      </c>
      <c r="E647" s="18">
        <v>38</v>
      </c>
      <c r="F647" s="18">
        <v>42</v>
      </c>
    </row>
    <row r="648" spans="1:6" ht="12.95" customHeight="1">
      <c r="A648" s="319" t="s">
        <v>921</v>
      </c>
      <c r="B648" s="18">
        <v>1</v>
      </c>
      <c r="C648" s="18">
        <v>1</v>
      </c>
      <c r="D648" s="18">
        <v>2</v>
      </c>
      <c r="E648" s="18">
        <v>2</v>
      </c>
      <c r="F648" s="18" t="s">
        <v>37</v>
      </c>
    </row>
    <row r="649" spans="1:6" ht="12.95" customHeight="1">
      <c r="A649" s="319" t="s">
        <v>922</v>
      </c>
      <c r="B649" s="18">
        <v>11</v>
      </c>
      <c r="C649" s="18">
        <v>18</v>
      </c>
      <c r="D649" s="18">
        <v>32</v>
      </c>
      <c r="E649" s="18">
        <v>22</v>
      </c>
      <c r="F649" s="18">
        <v>26</v>
      </c>
    </row>
    <row r="650" spans="1:6" ht="12.95" customHeight="1">
      <c r="A650" s="319" t="s">
        <v>923</v>
      </c>
      <c r="B650" s="18">
        <v>1901</v>
      </c>
      <c r="C650" s="18">
        <v>1473</v>
      </c>
      <c r="D650" s="18">
        <v>1643</v>
      </c>
      <c r="E650" s="18">
        <v>1362</v>
      </c>
      <c r="F650" s="18">
        <v>1428</v>
      </c>
    </row>
    <row r="651" spans="1:6" ht="12.95" customHeight="1">
      <c r="A651" s="319" t="s">
        <v>924</v>
      </c>
      <c r="B651" s="18">
        <v>79</v>
      </c>
      <c r="C651" s="18">
        <v>86</v>
      </c>
      <c r="D651" s="18">
        <v>96</v>
      </c>
      <c r="E651" s="18">
        <v>110</v>
      </c>
      <c r="F651" s="18">
        <v>85</v>
      </c>
    </row>
    <row r="652" spans="1:6" ht="12.95" customHeight="1">
      <c r="A652" s="319" t="s">
        <v>925</v>
      </c>
      <c r="B652" s="18">
        <v>118</v>
      </c>
      <c r="C652" s="18">
        <v>106</v>
      </c>
      <c r="D652" s="18">
        <v>103</v>
      </c>
      <c r="E652" s="18">
        <v>90</v>
      </c>
      <c r="F652" s="18">
        <v>101</v>
      </c>
    </row>
    <row r="653" spans="1:6" ht="12.95" customHeight="1">
      <c r="A653" s="319" t="s">
        <v>926</v>
      </c>
      <c r="B653" s="18">
        <v>1</v>
      </c>
      <c r="C653" s="18" t="s">
        <v>37</v>
      </c>
      <c r="D653" s="18">
        <v>6</v>
      </c>
      <c r="E653" s="18">
        <v>2</v>
      </c>
      <c r="F653" s="18">
        <v>1</v>
      </c>
    </row>
    <row r="654" spans="1:6" ht="24" customHeight="1">
      <c r="A654" s="320" t="s">
        <v>927</v>
      </c>
      <c r="B654" s="18">
        <v>2</v>
      </c>
      <c r="C654" s="18">
        <v>4</v>
      </c>
      <c r="D654" s="18">
        <v>2</v>
      </c>
      <c r="E654" s="18">
        <v>10</v>
      </c>
      <c r="F654" s="18">
        <v>4</v>
      </c>
    </row>
    <row r="655" spans="1:6" ht="12.95" customHeight="1">
      <c r="A655" s="319" t="s">
        <v>928</v>
      </c>
      <c r="B655" s="18">
        <v>19</v>
      </c>
      <c r="C655" s="18">
        <v>13</v>
      </c>
      <c r="D655" s="18">
        <v>9</v>
      </c>
      <c r="E655" s="18">
        <v>18</v>
      </c>
      <c r="F655" s="18">
        <v>23</v>
      </c>
    </row>
    <row r="656" spans="1:6" ht="12.95" customHeight="1">
      <c r="A656" s="319" t="s">
        <v>929</v>
      </c>
      <c r="B656" s="18">
        <v>3</v>
      </c>
      <c r="C656" s="18">
        <v>5</v>
      </c>
      <c r="D656" s="18">
        <v>4</v>
      </c>
      <c r="E656" s="18">
        <v>3</v>
      </c>
      <c r="F656" s="18">
        <v>8</v>
      </c>
    </row>
    <row r="657" spans="1:6" ht="24.75" customHeight="1">
      <c r="A657" s="320" t="s">
        <v>930</v>
      </c>
      <c r="B657" s="18">
        <v>79</v>
      </c>
      <c r="C657" s="18">
        <v>78</v>
      </c>
      <c r="D657" s="18">
        <v>48</v>
      </c>
      <c r="E657" s="18">
        <v>22</v>
      </c>
      <c r="F657" s="18">
        <v>25</v>
      </c>
    </row>
    <row r="658" spans="1:6" ht="24" customHeight="1">
      <c r="A658" s="320" t="s">
        <v>931</v>
      </c>
      <c r="B658" s="18">
        <v>21</v>
      </c>
      <c r="C658" s="18">
        <v>21</v>
      </c>
      <c r="D658" s="18">
        <v>15</v>
      </c>
      <c r="E658" s="18">
        <v>11</v>
      </c>
      <c r="F658" s="18">
        <v>18</v>
      </c>
    </row>
    <row r="659" spans="1:6" ht="36" customHeight="1">
      <c r="A659" s="320" t="s">
        <v>932</v>
      </c>
      <c r="B659" s="18">
        <v>59</v>
      </c>
      <c r="C659" s="18">
        <v>35</v>
      </c>
      <c r="D659" s="18">
        <v>80</v>
      </c>
      <c r="E659" s="18">
        <v>64</v>
      </c>
      <c r="F659" s="18">
        <v>80</v>
      </c>
    </row>
    <row r="660" spans="1:6" ht="24" customHeight="1">
      <c r="A660" s="320" t="s">
        <v>933</v>
      </c>
      <c r="B660" s="18">
        <v>135</v>
      </c>
      <c r="C660" s="18">
        <v>86</v>
      </c>
      <c r="D660" s="18">
        <v>108</v>
      </c>
      <c r="E660" s="18">
        <v>81</v>
      </c>
      <c r="F660" s="18">
        <v>100</v>
      </c>
    </row>
    <row r="661" spans="1:6" ht="12.95" customHeight="1">
      <c r="A661" s="320" t="s">
        <v>934</v>
      </c>
      <c r="B661" s="18">
        <v>410</v>
      </c>
      <c r="C661" s="18">
        <v>45</v>
      </c>
      <c r="D661" s="18">
        <v>4</v>
      </c>
      <c r="E661" s="18" t="s">
        <v>37</v>
      </c>
      <c r="F661" s="18" t="s">
        <v>37</v>
      </c>
    </row>
    <row r="662" spans="1:6" ht="12.95" customHeight="1">
      <c r="A662" s="320"/>
      <c r="C662" s="19"/>
      <c r="D662" s="19"/>
      <c r="E662" s="19"/>
      <c r="F662" s="19"/>
    </row>
    <row r="663" spans="1:6" ht="12.95" customHeight="1">
      <c r="A663" s="320"/>
      <c r="C663" s="19"/>
      <c r="D663" s="19"/>
      <c r="E663" s="19"/>
      <c r="F663" s="19"/>
    </row>
    <row r="664" spans="1:6" ht="13.9" customHeight="1">
      <c r="A664" s="1702" t="s">
        <v>22</v>
      </c>
      <c r="B664" s="1644"/>
      <c r="C664" s="1644"/>
      <c r="D664" s="1644"/>
      <c r="E664" s="1644"/>
      <c r="F664" s="1644"/>
    </row>
    <row r="665" spans="1:6" ht="12.75" customHeight="1">
      <c r="A665" s="7" t="s">
        <v>20</v>
      </c>
      <c r="B665" s="17"/>
      <c r="C665" s="17"/>
      <c r="D665" s="17"/>
      <c r="E665" s="18"/>
    </row>
    <row r="666" spans="1:6" ht="12.75" customHeight="1">
      <c r="A666" s="316" t="s">
        <v>161</v>
      </c>
      <c r="E666" s="18"/>
      <c r="F666" s="18"/>
    </row>
    <row r="667" spans="1:6" ht="12.75" customHeight="1">
      <c r="A667" s="89" t="s">
        <v>915</v>
      </c>
      <c r="B667" s="17">
        <v>6174</v>
      </c>
      <c r="C667" s="17">
        <v>4951</v>
      </c>
      <c r="D667" s="17">
        <v>4611</v>
      </c>
      <c r="E667" s="17">
        <v>5564</v>
      </c>
      <c r="F667" s="17">
        <v>5488</v>
      </c>
    </row>
    <row r="668" spans="1:6" ht="12.75" customHeight="1">
      <c r="A668" s="88" t="s">
        <v>938</v>
      </c>
      <c r="E668" s="18"/>
      <c r="F668" s="18"/>
    </row>
    <row r="669" spans="1:6" ht="12.6" customHeight="1">
      <c r="A669" s="90" t="s">
        <v>917</v>
      </c>
      <c r="B669" s="18">
        <v>81</v>
      </c>
      <c r="C669" s="18">
        <v>69</v>
      </c>
      <c r="D669" s="18">
        <v>94</v>
      </c>
      <c r="E669" s="30">
        <v>90</v>
      </c>
      <c r="F669" s="30">
        <v>104</v>
      </c>
    </row>
    <row r="670" spans="1:6" ht="12.6" customHeight="1">
      <c r="A670" s="90" t="s">
        <v>918</v>
      </c>
      <c r="B670" s="18">
        <v>667</v>
      </c>
      <c r="C670" s="18">
        <v>685</v>
      </c>
      <c r="D670" s="18">
        <v>683</v>
      </c>
      <c r="E670" s="30">
        <v>852</v>
      </c>
      <c r="F670" s="30">
        <v>854</v>
      </c>
    </row>
    <row r="671" spans="1:6" ht="24" customHeight="1">
      <c r="A671" s="330" t="s">
        <v>919</v>
      </c>
      <c r="B671" s="18">
        <v>15</v>
      </c>
      <c r="C671" s="18">
        <v>2</v>
      </c>
      <c r="D671" s="18">
        <v>8</v>
      </c>
      <c r="E671" s="30">
        <v>6</v>
      </c>
      <c r="F671" s="30">
        <v>11</v>
      </c>
    </row>
    <row r="672" spans="1:6" ht="24" customHeight="1">
      <c r="A672" s="330" t="s">
        <v>920</v>
      </c>
      <c r="B672" s="18">
        <v>30</v>
      </c>
      <c r="C672" s="18">
        <v>44</v>
      </c>
      <c r="D672" s="18">
        <v>31</v>
      </c>
      <c r="E672" s="30">
        <v>49</v>
      </c>
      <c r="F672" s="30">
        <v>49</v>
      </c>
    </row>
    <row r="673" spans="1:6" ht="12.6" customHeight="1">
      <c r="A673" s="90" t="s">
        <v>921</v>
      </c>
      <c r="B673" s="18" t="s">
        <v>37</v>
      </c>
      <c r="C673" s="18" t="s">
        <v>37</v>
      </c>
      <c r="D673" s="18">
        <v>2</v>
      </c>
      <c r="E673" s="30">
        <v>6</v>
      </c>
      <c r="F673" s="30" t="s">
        <v>37</v>
      </c>
    </row>
    <row r="674" spans="1:6" ht="12.6" customHeight="1">
      <c r="A674" s="90" t="s">
        <v>922</v>
      </c>
      <c r="B674" s="18">
        <v>38</v>
      </c>
      <c r="C674" s="18">
        <v>61</v>
      </c>
      <c r="D674" s="18">
        <v>53</v>
      </c>
      <c r="E674" s="30">
        <v>68</v>
      </c>
      <c r="F674" s="30">
        <v>62</v>
      </c>
    </row>
    <row r="675" spans="1:6" ht="12.6" customHeight="1">
      <c r="A675" s="90" t="s">
        <v>923</v>
      </c>
      <c r="B675" s="18">
        <v>2778</v>
      </c>
      <c r="C675" s="18">
        <v>2356</v>
      </c>
      <c r="D675" s="18">
        <v>2238</v>
      </c>
      <c r="E675" s="18">
        <v>2771</v>
      </c>
      <c r="F675" s="18">
        <v>2798</v>
      </c>
    </row>
    <row r="676" spans="1:6" ht="12.6" customHeight="1">
      <c r="A676" s="90" t="s">
        <v>924</v>
      </c>
      <c r="B676" s="18">
        <v>153</v>
      </c>
      <c r="C676" s="18">
        <v>198</v>
      </c>
      <c r="D676" s="18">
        <v>232</v>
      </c>
      <c r="E676" s="30">
        <v>299</v>
      </c>
      <c r="F676" s="30">
        <v>295</v>
      </c>
    </row>
    <row r="677" spans="1:6" ht="12.6" customHeight="1">
      <c r="A677" s="90" t="s">
        <v>925</v>
      </c>
      <c r="B677" s="18">
        <v>325</v>
      </c>
      <c r="C677" s="18">
        <v>243</v>
      </c>
      <c r="D677" s="18">
        <v>246</v>
      </c>
      <c r="E677" s="30">
        <v>286</v>
      </c>
      <c r="F677" s="30">
        <v>282</v>
      </c>
    </row>
    <row r="678" spans="1:6" ht="12.6" customHeight="1">
      <c r="A678" s="90" t="s">
        <v>926</v>
      </c>
      <c r="B678" s="18">
        <v>8</v>
      </c>
      <c r="C678" s="18">
        <v>6</v>
      </c>
      <c r="D678" s="18">
        <v>6</v>
      </c>
      <c r="E678" s="30">
        <v>9</v>
      </c>
      <c r="F678" s="30">
        <v>8</v>
      </c>
    </row>
    <row r="679" spans="1:6" ht="12.6" customHeight="1">
      <c r="A679" s="90" t="s">
        <v>927</v>
      </c>
      <c r="B679" s="18">
        <v>4</v>
      </c>
      <c r="C679" s="18">
        <v>4</v>
      </c>
      <c r="D679" s="18">
        <v>4</v>
      </c>
      <c r="E679" s="30">
        <v>5</v>
      </c>
      <c r="F679" s="30">
        <v>3</v>
      </c>
    </row>
    <row r="680" spans="1:6" ht="12.6" customHeight="1">
      <c r="A680" s="90" t="s">
        <v>928</v>
      </c>
      <c r="B680" s="18">
        <v>16</v>
      </c>
      <c r="C680" s="18">
        <v>42</v>
      </c>
      <c r="D680" s="18">
        <v>23</v>
      </c>
      <c r="E680" s="30">
        <v>25</v>
      </c>
      <c r="F680" s="30">
        <v>24</v>
      </c>
    </row>
    <row r="681" spans="1:6" ht="12.6" customHeight="1">
      <c r="A681" s="90" t="s">
        <v>929</v>
      </c>
      <c r="B681" s="18">
        <v>4</v>
      </c>
      <c r="C681" s="18">
        <v>6</v>
      </c>
      <c r="D681" s="18">
        <v>1</v>
      </c>
      <c r="E681" s="30">
        <v>3</v>
      </c>
      <c r="F681" s="30">
        <v>4</v>
      </c>
    </row>
    <row r="682" spans="1:6" ht="24.75" customHeight="1">
      <c r="A682" s="330" t="s">
        <v>930</v>
      </c>
      <c r="B682" s="18">
        <v>333</v>
      </c>
      <c r="C682" s="18">
        <v>488</v>
      </c>
      <c r="D682" s="18">
        <v>516</v>
      </c>
      <c r="E682" s="30">
        <v>396</v>
      </c>
      <c r="F682" s="30">
        <v>335</v>
      </c>
    </row>
    <row r="683" spans="1:6" ht="24" customHeight="1">
      <c r="A683" s="330" t="s">
        <v>931</v>
      </c>
      <c r="B683" s="18">
        <v>109</v>
      </c>
      <c r="C683" s="18">
        <v>36</v>
      </c>
      <c r="D683" s="18">
        <v>55</v>
      </c>
      <c r="E683" s="30">
        <v>80</v>
      </c>
      <c r="F683" s="30">
        <v>73</v>
      </c>
    </row>
    <row r="684" spans="1:6" ht="36.75" customHeight="1">
      <c r="A684" s="330" t="s">
        <v>932</v>
      </c>
      <c r="B684" s="18">
        <v>200</v>
      </c>
      <c r="C684" s="18">
        <v>198</v>
      </c>
      <c r="D684" s="18">
        <v>110</v>
      </c>
      <c r="E684" s="30">
        <v>234</v>
      </c>
      <c r="F684" s="30">
        <v>222</v>
      </c>
    </row>
    <row r="685" spans="1:6" ht="24" customHeight="1">
      <c r="A685" s="330" t="s">
        <v>933</v>
      </c>
      <c r="B685" s="18">
        <v>423</v>
      </c>
      <c r="C685" s="18">
        <v>339</v>
      </c>
      <c r="D685" s="18">
        <v>301</v>
      </c>
      <c r="E685" s="30">
        <v>380</v>
      </c>
      <c r="F685" s="30">
        <v>359</v>
      </c>
    </row>
    <row r="686" spans="1:6" ht="12.6" customHeight="1">
      <c r="A686" s="320" t="s">
        <v>934</v>
      </c>
      <c r="B686" s="18">
        <v>990</v>
      </c>
      <c r="C686" s="18">
        <v>174</v>
      </c>
      <c r="D686" s="18">
        <v>8</v>
      </c>
      <c r="E686" s="30">
        <v>5</v>
      </c>
      <c r="F686" s="30">
        <v>5</v>
      </c>
    </row>
    <row r="687" spans="1:6" ht="12.95" customHeight="1">
      <c r="A687" s="321" t="s">
        <v>234</v>
      </c>
      <c r="B687" s="328"/>
      <c r="C687" s="328"/>
      <c r="D687" s="328"/>
      <c r="E687" s="328"/>
      <c r="F687" s="328"/>
    </row>
    <row r="688" spans="1:6" ht="12.95" customHeight="1">
      <c r="A688" s="317" t="s">
        <v>915</v>
      </c>
      <c r="B688" s="17">
        <v>3329</v>
      </c>
      <c r="C688" s="17">
        <v>2545</v>
      </c>
      <c r="D688" s="17">
        <v>2372</v>
      </c>
      <c r="E688" s="17">
        <v>2926</v>
      </c>
      <c r="F688" s="17">
        <v>2884</v>
      </c>
    </row>
    <row r="689" spans="1:6" ht="11.25" customHeight="1">
      <c r="A689" s="318" t="s">
        <v>916</v>
      </c>
      <c r="E689" s="18"/>
      <c r="F689" s="18"/>
    </row>
    <row r="690" spans="1:6" ht="12.6" customHeight="1">
      <c r="A690" s="319" t="s">
        <v>917</v>
      </c>
      <c r="B690" s="18">
        <v>52</v>
      </c>
      <c r="C690" s="18">
        <v>37</v>
      </c>
      <c r="D690" s="18">
        <v>60</v>
      </c>
      <c r="E690" s="18">
        <v>59</v>
      </c>
      <c r="F690" s="18">
        <v>65</v>
      </c>
    </row>
    <row r="691" spans="1:6" ht="12.6" customHeight="1">
      <c r="A691" s="319" t="s">
        <v>918</v>
      </c>
      <c r="B691" s="18">
        <v>320</v>
      </c>
      <c r="C691" s="18">
        <v>327</v>
      </c>
      <c r="D691" s="18">
        <v>326</v>
      </c>
      <c r="E691" s="18">
        <v>413</v>
      </c>
      <c r="F691" s="18">
        <v>408</v>
      </c>
    </row>
    <row r="692" spans="1:6" ht="24" customHeight="1">
      <c r="A692" s="320" t="s">
        <v>919</v>
      </c>
      <c r="B692" s="18">
        <v>10</v>
      </c>
      <c r="C692" s="18">
        <v>2</v>
      </c>
      <c r="D692" s="18">
        <v>4</v>
      </c>
      <c r="E692" s="18">
        <v>3</v>
      </c>
      <c r="F692" s="18">
        <v>6</v>
      </c>
    </row>
    <row r="693" spans="1:6" ht="24" customHeight="1">
      <c r="A693" s="320" t="s">
        <v>920</v>
      </c>
      <c r="B693" s="18">
        <v>18</v>
      </c>
      <c r="C693" s="18">
        <v>22</v>
      </c>
      <c r="D693" s="18">
        <v>17</v>
      </c>
      <c r="E693" s="18">
        <v>25</v>
      </c>
      <c r="F693" s="18">
        <v>22</v>
      </c>
    </row>
    <row r="694" spans="1:6" ht="12.6" customHeight="1">
      <c r="A694" s="319" t="s">
        <v>921</v>
      </c>
      <c r="B694" s="18" t="s">
        <v>37</v>
      </c>
      <c r="C694" s="18" t="s">
        <v>37</v>
      </c>
      <c r="D694" s="18">
        <v>1</v>
      </c>
      <c r="E694" s="18">
        <v>5</v>
      </c>
      <c r="F694" s="18" t="s">
        <v>37</v>
      </c>
    </row>
    <row r="695" spans="1:6" ht="12.6" customHeight="1">
      <c r="A695" s="319" t="s">
        <v>922</v>
      </c>
      <c r="B695" s="18">
        <v>26</v>
      </c>
      <c r="C695" s="18">
        <v>41</v>
      </c>
      <c r="D695" s="18">
        <v>29</v>
      </c>
      <c r="E695" s="18">
        <v>50</v>
      </c>
      <c r="F695" s="18">
        <v>36</v>
      </c>
    </row>
    <row r="696" spans="1:6" ht="12.6" customHeight="1">
      <c r="A696" s="319" t="s">
        <v>923</v>
      </c>
      <c r="B696" s="18">
        <v>1306</v>
      </c>
      <c r="C696" s="18">
        <v>1108</v>
      </c>
      <c r="D696" s="18">
        <v>1027</v>
      </c>
      <c r="E696" s="18">
        <v>1315</v>
      </c>
      <c r="F696" s="18">
        <v>1329</v>
      </c>
    </row>
    <row r="697" spans="1:6" ht="12.6" customHeight="1">
      <c r="A697" s="319" t="s">
        <v>924</v>
      </c>
      <c r="B697" s="18">
        <v>91</v>
      </c>
      <c r="C697" s="18">
        <v>129</v>
      </c>
      <c r="D697" s="18">
        <v>143</v>
      </c>
      <c r="E697" s="18">
        <v>172</v>
      </c>
      <c r="F697" s="18">
        <v>189</v>
      </c>
    </row>
    <row r="698" spans="1:6" ht="12.6" customHeight="1">
      <c r="A698" s="319" t="s">
        <v>925</v>
      </c>
      <c r="B698" s="18">
        <v>217</v>
      </c>
      <c r="C698" s="18">
        <v>147</v>
      </c>
      <c r="D698" s="18">
        <v>152</v>
      </c>
      <c r="E698" s="18">
        <v>183</v>
      </c>
      <c r="F698" s="18">
        <v>186</v>
      </c>
    </row>
    <row r="699" spans="1:6" ht="12.6" customHeight="1">
      <c r="A699" s="319" t="s">
        <v>926</v>
      </c>
      <c r="B699" s="18">
        <v>7</v>
      </c>
      <c r="C699" s="18">
        <v>3</v>
      </c>
      <c r="D699" s="18">
        <v>3</v>
      </c>
      <c r="E699" s="18">
        <v>5</v>
      </c>
      <c r="F699" s="18">
        <v>1</v>
      </c>
    </row>
    <row r="700" spans="1:6" ht="12.6" customHeight="1">
      <c r="A700" s="320" t="s">
        <v>927</v>
      </c>
      <c r="B700" s="18" t="s">
        <v>37</v>
      </c>
      <c r="C700" s="18">
        <v>2</v>
      </c>
      <c r="D700" s="18" t="s">
        <v>37</v>
      </c>
      <c r="E700" s="18" t="s">
        <v>37</v>
      </c>
      <c r="F700" s="18" t="s">
        <v>37</v>
      </c>
    </row>
    <row r="701" spans="1:6" ht="12.6" customHeight="1">
      <c r="A701" s="319" t="s">
        <v>928</v>
      </c>
      <c r="B701" s="18">
        <v>5</v>
      </c>
      <c r="C701" s="18">
        <v>21</v>
      </c>
      <c r="D701" s="18">
        <v>17</v>
      </c>
      <c r="E701" s="18">
        <v>14</v>
      </c>
      <c r="F701" s="18">
        <v>14</v>
      </c>
    </row>
    <row r="702" spans="1:6" ht="24" customHeight="1">
      <c r="A702" s="320" t="s">
        <v>930</v>
      </c>
      <c r="B702" s="18">
        <v>196</v>
      </c>
      <c r="C702" s="18">
        <v>240</v>
      </c>
      <c r="D702" s="18">
        <v>263</v>
      </c>
      <c r="E702" s="18">
        <v>209</v>
      </c>
      <c r="F702" s="18">
        <v>179</v>
      </c>
    </row>
    <row r="703" spans="1:6" ht="24" customHeight="1">
      <c r="A703" s="320" t="s">
        <v>931</v>
      </c>
      <c r="B703" s="18">
        <v>58</v>
      </c>
      <c r="C703" s="18">
        <v>13</v>
      </c>
      <c r="D703" s="18">
        <v>33</v>
      </c>
      <c r="E703" s="18">
        <v>38</v>
      </c>
      <c r="F703" s="18">
        <v>49</v>
      </c>
    </row>
    <row r="704" spans="1:6" ht="38.25" customHeight="1">
      <c r="A704" s="320" t="s">
        <v>932</v>
      </c>
      <c r="B704" s="18">
        <v>156</v>
      </c>
      <c r="C704" s="18">
        <v>126</v>
      </c>
      <c r="D704" s="18">
        <v>73</v>
      </c>
      <c r="E704" s="18">
        <v>157</v>
      </c>
      <c r="F704" s="18">
        <v>144</v>
      </c>
    </row>
    <row r="705" spans="1:6" ht="24.75" customHeight="1">
      <c r="A705" s="320" t="s">
        <v>933</v>
      </c>
      <c r="B705" s="18">
        <v>316</v>
      </c>
      <c r="C705" s="18">
        <v>244</v>
      </c>
      <c r="D705" s="18">
        <v>218</v>
      </c>
      <c r="E705" s="18">
        <v>274</v>
      </c>
      <c r="F705" s="18">
        <v>252</v>
      </c>
    </row>
    <row r="706" spans="1:6" ht="12.6" customHeight="1">
      <c r="A706" s="320" t="s">
        <v>934</v>
      </c>
      <c r="B706" s="18">
        <v>551</v>
      </c>
      <c r="C706" s="18">
        <v>83</v>
      </c>
      <c r="D706" s="18">
        <v>6</v>
      </c>
      <c r="E706" s="18">
        <v>4</v>
      </c>
      <c r="F706" s="18">
        <v>4</v>
      </c>
    </row>
    <row r="707" spans="1:6" ht="15" customHeight="1">
      <c r="A707" s="321" t="s">
        <v>235</v>
      </c>
      <c r="E707" s="18"/>
      <c r="F707" s="18"/>
    </row>
    <row r="708" spans="1:6" ht="12.75" customHeight="1">
      <c r="A708" s="317" t="s">
        <v>915</v>
      </c>
      <c r="B708" s="17">
        <v>2845</v>
      </c>
      <c r="C708" s="17">
        <v>2406</v>
      </c>
      <c r="D708" s="17">
        <v>2239</v>
      </c>
      <c r="E708" s="17">
        <v>2638</v>
      </c>
      <c r="F708" s="17">
        <v>2604</v>
      </c>
    </row>
    <row r="709" spans="1:6" ht="11.25" customHeight="1">
      <c r="A709" s="318" t="s">
        <v>916</v>
      </c>
      <c r="E709" s="18"/>
      <c r="F709" s="18"/>
    </row>
    <row r="710" spans="1:6" ht="12.6" customHeight="1">
      <c r="A710" s="319" t="s">
        <v>917</v>
      </c>
      <c r="B710" s="18">
        <v>29</v>
      </c>
      <c r="C710" s="18">
        <v>32</v>
      </c>
      <c r="D710" s="18">
        <v>34</v>
      </c>
      <c r="E710" s="18">
        <v>31</v>
      </c>
      <c r="F710" s="18">
        <v>39</v>
      </c>
    </row>
    <row r="711" spans="1:6" ht="12.6" customHeight="1">
      <c r="A711" s="319" t="s">
        <v>918</v>
      </c>
      <c r="B711" s="18">
        <v>347</v>
      </c>
      <c r="C711" s="18">
        <v>358</v>
      </c>
      <c r="D711" s="18">
        <v>357</v>
      </c>
      <c r="E711" s="18">
        <v>439</v>
      </c>
      <c r="F711" s="18">
        <v>446</v>
      </c>
    </row>
    <row r="712" spans="1:6" ht="23.25" customHeight="1">
      <c r="A712" s="320" t="s">
        <v>919</v>
      </c>
      <c r="B712" s="18">
        <v>5</v>
      </c>
      <c r="C712" s="18" t="s">
        <v>37</v>
      </c>
      <c r="D712" s="18">
        <v>4</v>
      </c>
      <c r="E712" s="18">
        <v>3</v>
      </c>
      <c r="F712" s="18">
        <v>5</v>
      </c>
    </row>
    <row r="713" spans="1:6" ht="23.25" customHeight="1">
      <c r="A713" s="320" t="s">
        <v>920</v>
      </c>
      <c r="B713" s="18">
        <v>12</v>
      </c>
      <c r="C713" s="18">
        <v>22</v>
      </c>
      <c r="D713" s="18">
        <v>14</v>
      </c>
      <c r="E713" s="18">
        <v>24</v>
      </c>
      <c r="F713" s="18">
        <v>27</v>
      </c>
    </row>
    <row r="714" spans="1:6" ht="12.6" customHeight="1">
      <c r="A714" s="319" t="s">
        <v>921</v>
      </c>
      <c r="B714" s="18" t="s">
        <v>37</v>
      </c>
      <c r="C714" s="18" t="s">
        <v>37</v>
      </c>
      <c r="D714" s="18">
        <v>1</v>
      </c>
      <c r="E714" s="18">
        <v>1</v>
      </c>
      <c r="F714" s="18" t="s">
        <v>37</v>
      </c>
    </row>
    <row r="715" spans="1:6" ht="12.6" customHeight="1">
      <c r="A715" s="319" t="s">
        <v>922</v>
      </c>
      <c r="B715" s="18">
        <v>12</v>
      </c>
      <c r="C715" s="18">
        <v>20</v>
      </c>
      <c r="D715" s="18">
        <v>24</v>
      </c>
      <c r="E715" s="18">
        <v>18</v>
      </c>
      <c r="F715" s="18">
        <v>26</v>
      </c>
    </row>
    <row r="716" spans="1:6" ht="12.6" customHeight="1">
      <c r="A716" s="319" t="s">
        <v>923</v>
      </c>
      <c r="B716" s="18">
        <v>1472</v>
      </c>
      <c r="C716" s="18">
        <v>1248</v>
      </c>
      <c r="D716" s="18">
        <v>1211</v>
      </c>
      <c r="E716" s="18">
        <v>1456</v>
      </c>
      <c r="F716" s="18">
        <v>1469</v>
      </c>
    </row>
    <row r="717" spans="1:6" ht="12.6" customHeight="1">
      <c r="A717" s="319" t="s">
        <v>924</v>
      </c>
      <c r="B717" s="18">
        <v>62</v>
      </c>
      <c r="C717" s="18">
        <v>69</v>
      </c>
      <c r="D717" s="18">
        <v>89</v>
      </c>
      <c r="E717" s="18">
        <v>127</v>
      </c>
      <c r="F717" s="18">
        <v>106</v>
      </c>
    </row>
    <row r="718" spans="1:6" ht="12.6" customHeight="1">
      <c r="A718" s="319" t="s">
        <v>925</v>
      </c>
      <c r="B718" s="18">
        <v>108</v>
      </c>
      <c r="C718" s="18">
        <v>96</v>
      </c>
      <c r="D718" s="18">
        <v>94</v>
      </c>
      <c r="E718" s="18">
        <v>103</v>
      </c>
      <c r="F718" s="18">
        <v>96</v>
      </c>
    </row>
    <row r="719" spans="1:6" ht="12.6" customHeight="1">
      <c r="A719" s="319" t="s">
        <v>926</v>
      </c>
      <c r="B719" s="18">
        <v>1</v>
      </c>
      <c r="C719" s="18">
        <v>3</v>
      </c>
      <c r="D719" s="18">
        <v>3</v>
      </c>
      <c r="E719" s="18">
        <v>4</v>
      </c>
      <c r="F719" s="18">
        <v>7</v>
      </c>
    </row>
    <row r="720" spans="1:6" ht="12.6" customHeight="1">
      <c r="A720" s="320" t="s">
        <v>927</v>
      </c>
      <c r="B720" s="18">
        <v>4</v>
      </c>
      <c r="C720" s="18">
        <v>2</v>
      </c>
      <c r="D720" s="18">
        <v>4</v>
      </c>
      <c r="E720" s="18">
        <v>5</v>
      </c>
      <c r="F720" s="18">
        <v>3</v>
      </c>
    </row>
    <row r="721" spans="1:6" ht="12.6" customHeight="1">
      <c r="A721" s="319" t="s">
        <v>928</v>
      </c>
      <c r="B721" s="18">
        <v>11</v>
      </c>
      <c r="C721" s="18">
        <v>21</v>
      </c>
      <c r="D721" s="18">
        <v>6</v>
      </c>
      <c r="E721" s="18">
        <v>11</v>
      </c>
      <c r="F721" s="18">
        <v>10</v>
      </c>
    </row>
    <row r="722" spans="1:6" ht="12.6" customHeight="1">
      <c r="A722" s="319" t="s">
        <v>929</v>
      </c>
      <c r="B722" s="18">
        <v>4</v>
      </c>
      <c r="C722" s="18">
        <v>6</v>
      </c>
      <c r="D722" s="18">
        <v>1</v>
      </c>
      <c r="E722" s="18">
        <v>3</v>
      </c>
      <c r="F722" s="18">
        <v>4</v>
      </c>
    </row>
    <row r="723" spans="1:6" ht="23.25" customHeight="1">
      <c r="A723" s="320" t="s">
        <v>930</v>
      </c>
      <c r="B723" s="18">
        <v>137</v>
      </c>
      <c r="C723" s="18">
        <v>248</v>
      </c>
      <c r="D723" s="18">
        <v>253</v>
      </c>
      <c r="E723" s="18">
        <v>187</v>
      </c>
      <c r="F723" s="18">
        <v>156</v>
      </c>
    </row>
    <row r="724" spans="1:6" ht="24" customHeight="1">
      <c r="A724" s="320" t="s">
        <v>931</v>
      </c>
      <c r="B724" s="18">
        <v>51</v>
      </c>
      <c r="C724" s="18">
        <v>23</v>
      </c>
      <c r="D724" s="18">
        <v>22</v>
      </c>
      <c r="E724" s="18">
        <v>42</v>
      </c>
      <c r="F724" s="18">
        <v>24</v>
      </c>
    </row>
    <row r="725" spans="1:6" ht="37.5" customHeight="1">
      <c r="A725" s="320" t="s">
        <v>932</v>
      </c>
      <c r="B725" s="18">
        <v>44</v>
      </c>
      <c r="C725" s="18">
        <v>72</v>
      </c>
      <c r="D725" s="18">
        <v>37</v>
      </c>
      <c r="E725" s="18">
        <v>77</v>
      </c>
      <c r="F725" s="18">
        <v>78</v>
      </c>
    </row>
    <row r="726" spans="1:6" ht="24.75" customHeight="1">
      <c r="A726" s="320" t="s">
        <v>933</v>
      </c>
      <c r="B726" s="18">
        <v>107</v>
      </c>
      <c r="C726" s="18">
        <v>95</v>
      </c>
      <c r="D726" s="18">
        <v>83</v>
      </c>
      <c r="E726" s="18">
        <v>106</v>
      </c>
      <c r="F726" s="18">
        <v>107</v>
      </c>
    </row>
    <row r="727" spans="1:6" ht="12.6" customHeight="1">
      <c r="A727" s="320" t="s">
        <v>934</v>
      </c>
      <c r="B727" s="18">
        <v>439</v>
      </c>
      <c r="C727" s="18">
        <v>91</v>
      </c>
      <c r="D727" s="18">
        <v>2</v>
      </c>
      <c r="E727" s="18">
        <v>1</v>
      </c>
      <c r="F727" s="18">
        <v>1</v>
      </c>
    </row>
    <row r="728" spans="1:6" ht="12.95" customHeight="1">
      <c r="A728" s="1702" t="s">
        <v>11</v>
      </c>
      <c r="B728" s="1644"/>
      <c r="C728" s="1644"/>
      <c r="D728" s="1644"/>
      <c r="E728" s="1644"/>
      <c r="F728" s="1644"/>
    </row>
    <row r="729" spans="1:6" ht="12.75" customHeight="1">
      <c r="A729" s="7" t="s">
        <v>20</v>
      </c>
      <c r="B729" s="17"/>
      <c r="C729" s="17"/>
      <c r="D729" s="17"/>
      <c r="E729" s="17"/>
    </row>
    <row r="730" spans="1:6" ht="12.75" customHeight="1">
      <c r="A730" s="316" t="s">
        <v>161</v>
      </c>
      <c r="E730" s="18"/>
      <c r="F730" s="18"/>
    </row>
    <row r="731" spans="1:6" ht="12.75" customHeight="1">
      <c r="A731" s="16" t="s">
        <v>915</v>
      </c>
      <c r="B731" s="17">
        <v>1876</v>
      </c>
      <c r="C731" s="17">
        <v>1526</v>
      </c>
      <c r="D731" s="17">
        <v>1636</v>
      </c>
      <c r="E731" s="17">
        <v>2010</v>
      </c>
      <c r="F731" s="17">
        <v>1920</v>
      </c>
    </row>
    <row r="732" spans="1:6" ht="11.25" customHeight="1">
      <c r="A732" s="88" t="s">
        <v>939</v>
      </c>
      <c r="E732" s="18"/>
      <c r="F732" s="18"/>
    </row>
    <row r="733" spans="1:6" ht="12.6" customHeight="1">
      <c r="A733" s="92" t="s">
        <v>917</v>
      </c>
      <c r="B733" s="43">
        <v>33</v>
      </c>
      <c r="C733" s="43">
        <v>25</v>
      </c>
      <c r="D733" s="43">
        <v>23</v>
      </c>
      <c r="E733" s="30">
        <v>26</v>
      </c>
      <c r="F733" s="30">
        <v>31</v>
      </c>
    </row>
    <row r="734" spans="1:6" ht="12.6" customHeight="1">
      <c r="A734" s="92" t="s">
        <v>918</v>
      </c>
      <c r="B734" s="43">
        <v>180</v>
      </c>
      <c r="C734" s="43">
        <v>171</v>
      </c>
      <c r="D734" s="43">
        <v>176</v>
      </c>
      <c r="E734" s="30">
        <v>241</v>
      </c>
      <c r="F734" s="30">
        <v>232</v>
      </c>
    </row>
    <row r="735" spans="1:6" ht="24" customHeight="1">
      <c r="A735" s="329" t="s">
        <v>919</v>
      </c>
      <c r="B735" s="43">
        <v>2</v>
      </c>
      <c r="C735" s="43">
        <v>1</v>
      </c>
      <c r="D735" s="43" t="s">
        <v>37</v>
      </c>
      <c r="E735" s="43">
        <v>4</v>
      </c>
      <c r="F735" s="43">
        <v>4</v>
      </c>
    </row>
    <row r="736" spans="1:6" ht="24" customHeight="1">
      <c r="A736" s="329" t="s">
        <v>920</v>
      </c>
      <c r="B736" s="43">
        <v>32</v>
      </c>
      <c r="C736" s="43">
        <v>25</v>
      </c>
      <c r="D736" s="43">
        <v>27</v>
      </c>
      <c r="E736" s="30">
        <v>49</v>
      </c>
      <c r="F736" s="30">
        <v>39</v>
      </c>
    </row>
    <row r="737" spans="1:6" ht="12.6" customHeight="1">
      <c r="A737" s="92" t="s">
        <v>921</v>
      </c>
      <c r="B737" s="43">
        <v>3</v>
      </c>
      <c r="C737" s="43" t="s">
        <v>37</v>
      </c>
      <c r="D737" s="43">
        <v>5</v>
      </c>
      <c r="E737" s="30">
        <v>2</v>
      </c>
      <c r="F737" s="30">
        <v>1</v>
      </c>
    </row>
    <row r="738" spans="1:6" ht="12.6" customHeight="1">
      <c r="A738" s="92" t="s">
        <v>922</v>
      </c>
      <c r="B738" s="43">
        <v>18</v>
      </c>
      <c r="C738" s="43">
        <v>29</v>
      </c>
      <c r="D738" s="43">
        <v>38</v>
      </c>
      <c r="E738" s="30">
        <v>36</v>
      </c>
      <c r="F738" s="30">
        <v>36</v>
      </c>
    </row>
    <row r="739" spans="1:6" ht="12.6" customHeight="1">
      <c r="A739" s="92" t="s">
        <v>923</v>
      </c>
      <c r="B739" s="43">
        <v>849</v>
      </c>
      <c r="C739" s="43">
        <v>698</v>
      </c>
      <c r="D739" s="43">
        <v>678</v>
      </c>
      <c r="E739" s="30">
        <v>922</v>
      </c>
      <c r="F739" s="30">
        <v>954</v>
      </c>
    </row>
    <row r="740" spans="1:6" ht="12.6" customHeight="1">
      <c r="A740" s="92" t="s">
        <v>924</v>
      </c>
      <c r="B740" s="43">
        <v>52</v>
      </c>
      <c r="C740" s="43">
        <v>72</v>
      </c>
      <c r="D740" s="43">
        <v>91</v>
      </c>
      <c r="E740" s="30">
        <v>119</v>
      </c>
      <c r="F740" s="30">
        <v>104</v>
      </c>
    </row>
    <row r="741" spans="1:6" ht="12.6" customHeight="1">
      <c r="A741" s="92" t="s">
        <v>925</v>
      </c>
      <c r="B741" s="43">
        <v>66</v>
      </c>
      <c r="C741" s="43">
        <v>62</v>
      </c>
      <c r="D741" s="43">
        <v>68</v>
      </c>
      <c r="E741" s="30">
        <v>85</v>
      </c>
      <c r="F741" s="30">
        <v>79</v>
      </c>
    </row>
    <row r="742" spans="1:6" ht="12.6" customHeight="1">
      <c r="A742" s="92" t="s">
        <v>926</v>
      </c>
      <c r="B742" s="43" t="s">
        <v>37</v>
      </c>
      <c r="C742" s="43" t="s">
        <v>37</v>
      </c>
      <c r="D742" s="43">
        <v>2</v>
      </c>
      <c r="E742" s="30">
        <v>1</v>
      </c>
      <c r="F742" s="30" t="s">
        <v>37</v>
      </c>
    </row>
    <row r="743" spans="1:6" ht="12.6" customHeight="1">
      <c r="A743" s="92" t="s">
        <v>927</v>
      </c>
      <c r="B743" s="43">
        <v>3</v>
      </c>
      <c r="C743" s="43">
        <v>2</v>
      </c>
      <c r="D743" s="43">
        <v>4</v>
      </c>
      <c r="E743" s="30">
        <v>3</v>
      </c>
      <c r="F743" s="43">
        <v>4</v>
      </c>
    </row>
    <row r="744" spans="1:6" ht="12.6" customHeight="1">
      <c r="A744" s="92" t="s">
        <v>928</v>
      </c>
      <c r="B744" s="43">
        <v>7</v>
      </c>
      <c r="C744" s="43">
        <v>6</v>
      </c>
      <c r="D744" s="43">
        <v>11</v>
      </c>
      <c r="E744" s="30">
        <v>20</v>
      </c>
      <c r="F744" s="30">
        <v>16</v>
      </c>
    </row>
    <row r="745" spans="1:6" ht="12.6" customHeight="1">
      <c r="A745" s="92" t="s">
        <v>929</v>
      </c>
      <c r="B745" s="43">
        <v>3</v>
      </c>
      <c r="C745" s="43" t="s">
        <v>37</v>
      </c>
      <c r="D745" s="43">
        <v>2</v>
      </c>
      <c r="E745" s="30" t="s">
        <v>37</v>
      </c>
      <c r="F745" s="30">
        <v>1</v>
      </c>
    </row>
    <row r="746" spans="1:6" ht="25.5" customHeight="1">
      <c r="A746" s="330" t="s">
        <v>930</v>
      </c>
      <c r="B746" s="43">
        <v>338</v>
      </c>
      <c r="C746" s="43">
        <v>251</v>
      </c>
      <c r="D746" s="43">
        <v>366</v>
      </c>
      <c r="E746" s="30">
        <v>346</v>
      </c>
      <c r="F746" s="30">
        <v>234</v>
      </c>
    </row>
    <row r="747" spans="1:6" ht="26.25" customHeight="1">
      <c r="A747" s="330" t="s">
        <v>931</v>
      </c>
      <c r="B747" s="43">
        <v>65</v>
      </c>
      <c r="C747" s="43">
        <v>62</v>
      </c>
      <c r="D747" s="43">
        <v>58</v>
      </c>
      <c r="E747" s="30">
        <v>45</v>
      </c>
      <c r="F747" s="30">
        <v>34</v>
      </c>
    </row>
    <row r="748" spans="1:6" ht="38.25" customHeight="1">
      <c r="A748" s="330" t="s">
        <v>932</v>
      </c>
      <c r="B748" s="43">
        <v>45</v>
      </c>
      <c r="C748" s="43">
        <v>30</v>
      </c>
      <c r="D748" s="43">
        <v>27</v>
      </c>
      <c r="E748" s="30">
        <v>46</v>
      </c>
      <c r="F748" s="30">
        <v>98</v>
      </c>
    </row>
    <row r="749" spans="1:6" ht="24" customHeight="1">
      <c r="A749" s="330" t="s">
        <v>933</v>
      </c>
      <c r="B749" s="43">
        <v>90</v>
      </c>
      <c r="C749" s="43">
        <v>86</v>
      </c>
      <c r="D749" s="43">
        <v>59</v>
      </c>
      <c r="E749" s="30">
        <v>65</v>
      </c>
      <c r="F749" s="30">
        <v>53</v>
      </c>
    </row>
    <row r="750" spans="1:6" ht="12.6" customHeight="1">
      <c r="A750" s="320" t="s">
        <v>934</v>
      </c>
      <c r="B750" s="43">
        <v>90</v>
      </c>
      <c r="C750" s="43">
        <v>6</v>
      </c>
      <c r="D750" s="43">
        <v>1</v>
      </c>
      <c r="E750" s="30" t="s">
        <v>37</v>
      </c>
      <c r="F750" s="30" t="s">
        <v>37</v>
      </c>
    </row>
    <row r="751" spans="1:6" ht="6" customHeight="1">
      <c r="A751" s="320"/>
      <c r="B751" s="43"/>
      <c r="C751" s="43"/>
      <c r="D751" s="43"/>
      <c r="E751" s="30"/>
      <c r="F751" s="30"/>
    </row>
    <row r="752" spans="1:6" ht="14.25" customHeight="1">
      <c r="A752" s="321" t="s">
        <v>234</v>
      </c>
      <c r="B752" s="323"/>
      <c r="C752" s="323"/>
      <c r="D752" s="323"/>
      <c r="E752" s="323"/>
      <c r="F752" s="323"/>
    </row>
    <row r="753" spans="1:6" ht="12.75" customHeight="1">
      <c r="A753" s="317" t="s">
        <v>915</v>
      </c>
      <c r="B753" s="17">
        <v>1028</v>
      </c>
      <c r="C753" s="17">
        <v>830</v>
      </c>
      <c r="D753" s="17">
        <v>895</v>
      </c>
      <c r="E753" s="17">
        <v>1077</v>
      </c>
      <c r="F753" s="17">
        <v>1033</v>
      </c>
    </row>
    <row r="754" spans="1:6" ht="10.5" customHeight="1">
      <c r="A754" s="318" t="s">
        <v>916</v>
      </c>
      <c r="E754" s="18"/>
      <c r="F754" s="18"/>
    </row>
    <row r="755" spans="1:6" ht="12.75" customHeight="1">
      <c r="A755" s="319" t="s">
        <v>917</v>
      </c>
      <c r="B755" s="18">
        <v>27</v>
      </c>
      <c r="C755" s="18">
        <v>19</v>
      </c>
      <c r="D755" s="18">
        <v>13</v>
      </c>
      <c r="E755" s="18">
        <v>16</v>
      </c>
      <c r="F755" s="18">
        <v>18</v>
      </c>
    </row>
    <row r="756" spans="1:6" ht="12.75" customHeight="1">
      <c r="A756" s="319" t="s">
        <v>918</v>
      </c>
      <c r="B756" s="18">
        <v>87</v>
      </c>
      <c r="C756" s="18">
        <v>84</v>
      </c>
      <c r="D756" s="18">
        <v>86</v>
      </c>
      <c r="E756" s="18">
        <v>120</v>
      </c>
      <c r="F756" s="18">
        <v>104</v>
      </c>
    </row>
    <row r="757" spans="1:6" ht="25.5" customHeight="1">
      <c r="A757" s="320" t="s">
        <v>919</v>
      </c>
      <c r="B757" s="18" t="s">
        <v>37</v>
      </c>
      <c r="C757" s="18" t="s">
        <v>37</v>
      </c>
      <c r="D757" s="18" t="s">
        <v>37</v>
      </c>
      <c r="E757" s="18">
        <v>1</v>
      </c>
      <c r="F757" s="18">
        <v>2</v>
      </c>
    </row>
    <row r="758" spans="1:6" ht="25.5" customHeight="1">
      <c r="A758" s="320" t="s">
        <v>920</v>
      </c>
      <c r="B758" s="18">
        <v>8</v>
      </c>
      <c r="C758" s="18">
        <v>10</v>
      </c>
      <c r="D758" s="18">
        <v>13</v>
      </c>
      <c r="E758" s="18">
        <v>23</v>
      </c>
      <c r="F758" s="18">
        <v>19</v>
      </c>
    </row>
    <row r="759" spans="1:6" ht="12.75" customHeight="1">
      <c r="A759" s="319" t="s">
        <v>921</v>
      </c>
      <c r="B759" s="18">
        <v>2</v>
      </c>
      <c r="C759" s="18" t="s">
        <v>37</v>
      </c>
      <c r="D759" s="18">
        <v>4</v>
      </c>
      <c r="E759" s="18">
        <v>2</v>
      </c>
      <c r="F759" s="18">
        <v>1</v>
      </c>
    </row>
    <row r="760" spans="1:6" ht="12.75" customHeight="1">
      <c r="A760" s="319" t="s">
        <v>922</v>
      </c>
      <c r="B760" s="18">
        <v>14</v>
      </c>
      <c r="C760" s="18">
        <v>16</v>
      </c>
      <c r="D760" s="18">
        <v>15</v>
      </c>
      <c r="E760" s="18">
        <v>23</v>
      </c>
      <c r="F760" s="18">
        <v>23</v>
      </c>
    </row>
    <row r="761" spans="1:6" ht="12.75" customHeight="1">
      <c r="A761" s="319" t="s">
        <v>923</v>
      </c>
      <c r="B761" s="18">
        <v>433</v>
      </c>
      <c r="C761" s="18">
        <v>370</v>
      </c>
      <c r="D761" s="18">
        <v>366</v>
      </c>
      <c r="E761" s="18">
        <v>477</v>
      </c>
      <c r="F761" s="18">
        <v>498</v>
      </c>
    </row>
    <row r="762" spans="1:6" ht="12.75" customHeight="1">
      <c r="A762" s="319" t="s">
        <v>924</v>
      </c>
      <c r="B762" s="18">
        <v>27</v>
      </c>
      <c r="C762" s="18">
        <v>35</v>
      </c>
      <c r="D762" s="18">
        <v>41</v>
      </c>
      <c r="E762" s="18">
        <v>60</v>
      </c>
      <c r="F762" s="18">
        <v>58</v>
      </c>
    </row>
    <row r="763" spans="1:6" ht="12.75" customHeight="1">
      <c r="A763" s="319" t="s">
        <v>925</v>
      </c>
      <c r="B763" s="18">
        <v>46</v>
      </c>
      <c r="C763" s="18">
        <v>37</v>
      </c>
      <c r="D763" s="18">
        <v>42</v>
      </c>
      <c r="E763" s="18">
        <v>43</v>
      </c>
      <c r="F763" s="18">
        <v>49</v>
      </c>
    </row>
    <row r="764" spans="1:6" ht="12.75" customHeight="1">
      <c r="A764" s="92" t="s">
        <v>926</v>
      </c>
      <c r="B764" s="18" t="s">
        <v>37</v>
      </c>
      <c r="C764" s="18" t="s">
        <v>37</v>
      </c>
      <c r="D764" s="18" t="s">
        <v>37</v>
      </c>
      <c r="E764" s="18">
        <v>1</v>
      </c>
      <c r="F764" s="18" t="s">
        <v>37</v>
      </c>
    </row>
    <row r="765" spans="1:6" ht="12.75" customHeight="1">
      <c r="A765" s="319" t="s">
        <v>927</v>
      </c>
      <c r="B765" s="18" t="s">
        <v>37</v>
      </c>
      <c r="C765" s="18" t="s">
        <v>37</v>
      </c>
      <c r="D765" s="18" t="s">
        <v>37</v>
      </c>
      <c r="E765" s="18">
        <v>1</v>
      </c>
      <c r="F765" s="18" t="s">
        <v>37</v>
      </c>
    </row>
    <row r="766" spans="1:6" ht="12.75" customHeight="1">
      <c r="A766" s="319" t="s">
        <v>928</v>
      </c>
      <c r="B766" s="18">
        <v>1</v>
      </c>
      <c r="C766" s="18">
        <v>2</v>
      </c>
      <c r="D766" s="18">
        <v>6</v>
      </c>
      <c r="E766" s="18">
        <v>8</v>
      </c>
      <c r="F766" s="18">
        <v>8</v>
      </c>
    </row>
    <row r="767" spans="1:6" ht="21.75" customHeight="1">
      <c r="A767" s="320" t="s">
        <v>930</v>
      </c>
      <c r="B767" s="18">
        <v>198</v>
      </c>
      <c r="C767" s="18">
        <v>140</v>
      </c>
      <c r="D767" s="18">
        <v>221</v>
      </c>
      <c r="E767" s="18">
        <v>197</v>
      </c>
      <c r="F767" s="18">
        <v>133</v>
      </c>
    </row>
    <row r="768" spans="1:6" ht="21.75" customHeight="1">
      <c r="A768" s="320" t="s">
        <v>931</v>
      </c>
      <c r="B768" s="18">
        <v>40</v>
      </c>
      <c r="C768" s="18">
        <v>34</v>
      </c>
      <c r="D768" s="18">
        <v>32</v>
      </c>
      <c r="E768" s="18">
        <v>29</v>
      </c>
      <c r="F768" s="18">
        <v>15</v>
      </c>
    </row>
    <row r="769" spans="1:6" ht="36" customHeight="1">
      <c r="A769" s="320" t="s">
        <v>932</v>
      </c>
      <c r="B769" s="18">
        <v>23</v>
      </c>
      <c r="C769" s="18">
        <v>15</v>
      </c>
      <c r="D769" s="18">
        <v>13</v>
      </c>
      <c r="E769" s="18">
        <v>31</v>
      </c>
      <c r="F769" s="18">
        <v>68</v>
      </c>
    </row>
    <row r="770" spans="1:6" ht="27" customHeight="1">
      <c r="A770" s="320" t="s">
        <v>933</v>
      </c>
      <c r="B770" s="18">
        <v>70</v>
      </c>
      <c r="C770" s="18">
        <v>64</v>
      </c>
      <c r="D770" s="18">
        <v>42</v>
      </c>
      <c r="E770" s="18">
        <v>45</v>
      </c>
      <c r="F770" s="18">
        <v>37</v>
      </c>
    </row>
    <row r="771" spans="1:6" ht="12.95" customHeight="1">
      <c r="A771" s="320" t="s">
        <v>934</v>
      </c>
      <c r="B771" s="18">
        <v>52</v>
      </c>
      <c r="C771" s="18">
        <v>4</v>
      </c>
      <c r="D771" s="18">
        <v>1</v>
      </c>
      <c r="E771" s="18" t="s">
        <v>37</v>
      </c>
      <c r="F771" s="18" t="s">
        <v>37</v>
      </c>
    </row>
    <row r="772" spans="1:6" ht="12.75" customHeight="1">
      <c r="A772" s="321" t="s">
        <v>235</v>
      </c>
      <c r="B772" s="323"/>
      <c r="C772" s="323"/>
      <c r="D772" s="323"/>
      <c r="E772" s="323"/>
      <c r="F772" s="323"/>
    </row>
    <row r="773" spans="1:6" ht="12.75" customHeight="1">
      <c r="A773" s="317" t="s">
        <v>915</v>
      </c>
      <c r="B773" s="17">
        <v>848</v>
      </c>
      <c r="C773" s="17">
        <v>696</v>
      </c>
      <c r="D773" s="17">
        <v>741</v>
      </c>
      <c r="E773" s="17">
        <v>933</v>
      </c>
      <c r="F773" s="17">
        <v>887</v>
      </c>
    </row>
    <row r="774" spans="1:6" ht="12" customHeight="1">
      <c r="A774" s="318" t="s">
        <v>916</v>
      </c>
      <c r="E774" s="18"/>
      <c r="F774" s="18"/>
    </row>
    <row r="775" spans="1:6" ht="12.75" customHeight="1">
      <c r="A775" s="319" t="s">
        <v>917</v>
      </c>
      <c r="B775" s="18">
        <v>6</v>
      </c>
      <c r="C775" s="18">
        <v>6</v>
      </c>
      <c r="D775" s="18">
        <v>10</v>
      </c>
      <c r="E775" s="18">
        <v>10</v>
      </c>
      <c r="F775" s="18">
        <v>13</v>
      </c>
    </row>
    <row r="776" spans="1:6" ht="12.75" customHeight="1">
      <c r="A776" s="319" t="s">
        <v>918</v>
      </c>
      <c r="B776" s="18">
        <v>93</v>
      </c>
      <c r="C776" s="18">
        <v>87</v>
      </c>
      <c r="D776" s="18">
        <v>90</v>
      </c>
      <c r="E776" s="18">
        <v>121</v>
      </c>
      <c r="F776" s="18">
        <v>128</v>
      </c>
    </row>
    <row r="777" spans="1:6" ht="26.25" customHeight="1">
      <c r="A777" s="320" t="s">
        <v>919</v>
      </c>
      <c r="B777" s="18">
        <v>2</v>
      </c>
      <c r="C777" s="18">
        <v>1</v>
      </c>
      <c r="D777" s="18" t="s">
        <v>37</v>
      </c>
      <c r="E777" s="18">
        <v>3</v>
      </c>
      <c r="F777" s="18">
        <v>2</v>
      </c>
    </row>
    <row r="778" spans="1:6" ht="25.5" customHeight="1">
      <c r="A778" s="320" t="s">
        <v>920</v>
      </c>
      <c r="B778" s="18">
        <v>24</v>
      </c>
      <c r="C778" s="18">
        <v>15</v>
      </c>
      <c r="D778" s="18">
        <v>14</v>
      </c>
      <c r="E778" s="18">
        <v>26</v>
      </c>
      <c r="F778" s="18">
        <v>20</v>
      </c>
    </row>
    <row r="779" spans="1:6" ht="12.75" customHeight="1">
      <c r="A779" s="319" t="s">
        <v>921</v>
      </c>
      <c r="B779" s="18">
        <v>1</v>
      </c>
      <c r="C779" s="18" t="s">
        <v>37</v>
      </c>
      <c r="D779" s="18">
        <v>1</v>
      </c>
      <c r="E779" s="18" t="s">
        <v>37</v>
      </c>
      <c r="F779" s="18" t="s">
        <v>37</v>
      </c>
    </row>
    <row r="780" spans="1:6" ht="12.75" customHeight="1">
      <c r="A780" s="319" t="s">
        <v>922</v>
      </c>
      <c r="B780" s="18">
        <v>4</v>
      </c>
      <c r="C780" s="18">
        <v>13</v>
      </c>
      <c r="D780" s="18">
        <v>23</v>
      </c>
      <c r="E780" s="18">
        <v>13</v>
      </c>
      <c r="F780" s="18">
        <v>13</v>
      </c>
    </row>
    <row r="781" spans="1:6" ht="12.75" customHeight="1">
      <c r="A781" s="319" t="s">
        <v>923</v>
      </c>
      <c r="B781" s="18">
        <v>416</v>
      </c>
      <c r="C781" s="18">
        <v>328</v>
      </c>
      <c r="D781" s="18">
        <v>312</v>
      </c>
      <c r="E781" s="18">
        <v>445</v>
      </c>
      <c r="F781" s="18">
        <v>456</v>
      </c>
    </row>
    <row r="782" spans="1:6" ht="12.75" customHeight="1">
      <c r="A782" s="319" t="s">
        <v>924</v>
      </c>
      <c r="B782" s="18">
        <v>25</v>
      </c>
      <c r="C782" s="18">
        <v>37</v>
      </c>
      <c r="D782" s="18">
        <v>50</v>
      </c>
      <c r="E782" s="18">
        <v>59</v>
      </c>
      <c r="F782" s="18">
        <v>46</v>
      </c>
    </row>
    <row r="783" spans="1:6" ht="12.75" customHeight="1">
      <c r="A783" s="319" t="s">
        <v>925</v>
      </c>
      <c r="B783" s="18">
        <v>20</v>
      </c>
      <c r="C783" s="18">
        <v>25</v>
      </c>
      <c r="D783" s="18">
        <v>26</v>
      </c>
      <c r="E783" s="18">
        <v>42</v>
      </c>
      <c r="F783" s="18">
        <v>30</v>
      </c>
    </row>
    <row r="784" spans="1:6" ht="12.75" customHeight="1">
      <c r="A784" s="319" t="s">
        <v>926</v>
      </c>
      <c r="B784" s="18" t="s">
        <v>37</v>
      </c>
      <c r="C784" s="18" t="s">
        <v>37</v>
      </c>
      <c r="D784" s="18">
        <v>2</v>
      </c>
      <c r="E784" s="18" t="s">
        <v>37</v>
      </c>
      <c r="F784" s="18" t="s">
        <v>37</v>
      </c>
    </row>
    <row r="785" spans="1:6" ht="12.75" customHeight="1">
      <c r="A785" s="319" t="s">
        <v>927</v>
      </c>
      <c r="B785" s="18">
        <v>3</v>
      </c>
      <c r="C785" s="18">
        <v>2</v>
      </c>
      <c r="D785" s="18">
        <v>4</v>
      </c>
      <c r="E785" s="18">
        <v>2</v>
      </c>
      <c r="F785" s="18">
        <v>4</v>
      </c>
    </row>
    <row r="786" spans="1:6" ht="12.75" customHeight="1">
      <c r="A786" s="319" t="s">
        <v>928</v>
      </c>
      <c r="B786" s="18">
        <v>6</v>
      </c>
      <c r="C786" s="18">
        <v>4</v>
      </c>
      <c r="D786" s="18">
        <v>5</v>
      </c>
      <c r="E786" s="18">
        <v>12</v>
      </c>
      <c r="F786" s="18">
        <v>8</v>
      </c>
    </row>
    <row r="787" spans="1:6" ht="12.75" customHeight="1">
      <c r="A787" s="319" t="s">
        <v>929</v>
      </c>
      <c r="B787" s="18">
        <v>3</v>
      </c>
      <c r="C787" s="18" t="s">
        <v>37</v>
      </c>
      <c r="D787" s="18">
        <v>2</v>
      </c>
      <c r="E787" s="18" t="s">
        <v>37</v>
      </c>
      <c r="F787" s="18">
        <v>1</v>
      </c>
    </row>
    <row r="788" spans="1:6" ht="24.75" customHeight="1">
      <c r="A788" s="320" t="s">
        <v>930</v>
      </c>
      <c r="B788" s="18">
        <v>140</v>
      </c>
      <c r="C788" s="18">
        <v>111</v>
      </c>
      <c r="D788" s="18">
        <v>145</v>
      </c>
      <c r="E788" s="18">
        <v>149</v>
      </c>
      <c r="F788" s="18">
        <v>101</v>
      </c>
    </row>
    <row r="789" spans="1:6" ht="27" customHeight="1">
      <c r="A789" s="320" t="s">
        <v>931</v>
      </c>
      <c r="B789" s="18">
        <v>25</v>
      </c>
      <c r="C789" s="18">
        <v>28</v>
      </c>
      <c r="D789" s="18">
        <v>26</v>
      </c>
      <c r="E789" s="18">
        <v>16</v>
      </c>
      <c r="F789" s="18">
        <v>19</v>
      </c>
    </row>
    <row r="790" spans="1:6" ht="39" customHeight="1">
      <c r="A790" s="320" t="s">
        <v>932</v>
      </c>
      <c r="B790" s="18">
        <v>22</v>
      </c>
      <c r="C790" s="18">
        <v>15</v>
      </c>
      <c r="D790" s="18">
        <v>14</v>
      </c>
      <c r="E790" s="18">
        <v>15</v>
      </c>
      <c r="F790" s="18">
        <v>30</v>
      </c>
    </row>
    <row r="791" spans="1:6" ht="26.25" customHeight="1">
      <c r="A791" s="320" t="s">
        <v>933</v>
      </c>
      <c r="B791" s="18">
        <v>20</v>
      </c>
      <c r="C791" s="18">
        <v>22</v>
      </c>
      <c r="D791" s="18">
        <v>17</v>
      </c>
      <c r="E791" s="18">
        <v>20</v>
      </c>
      <c r="F791" s="18">
        <v>16</v>
      </c>
    </row>
    <row r="792" spans="1:6" ht="12.95" customHeight="1">
      <c r="A792" s="320" t="s">
        <v>934</v>
      </c>
      <c r="B792" s="43">
        <v>38</v>
      </c>
      <c r="C792" s="43">
        <v>2</v>
      </c>
      <c r="D792" s="43" t="s">
        <v>37</v>
      </c>
      <c r="E792" s="43" t="s">
        <v>37</v>
      </c>
      <c r="F792" s="43" t="s">
        <v>37</v>
      </c>
    </row>
    <row r="793" spans="1:6" ht="4.5" customHeight="1">
      <c r="A793" s="244"/>
      <c r="B793" s="50"/>
      <c r="C793" s="50"/>
      <c r="D793" s="50"/>
      <c r="E793" s="332"/>
      <c r="F793" s="8"/>
    </row>
  </sheetData>
  <mergeCells count="14">
    <mergeCell ref="A206:F206"/>
    <mergeCell ref="A597:F597"/>
    <mergeCell ref="A664:F664"/>
    <mergeCell ref="A728:F728"/>
    <mergeCell ref="A1:B1"/>
    <mergeCell ref="A2:F2"/>
    <mergeCell ref="A3:E3"/>
    <mergeCell ref="A6:F6"/>
    <mergeCell ref="A53:F53"/>
    <mergeCell ref="A271:F271"/>
    <mergeCell ref="A336:F336"/>
    <mergeCell ref="A401:F401"/>
    <mergeCell ref="A466:F466"/>
    <mergeCell ref="A532:F532"/>
  </mergeCells>
  <hyperlinks>
    <hyperlink ref="A1" location="Содержание!A1" display="Вернуться в СОДЕРЖАНИЕ" xr:uid="{6C5B6699-0B58-4C62-A5FF-F46C0879DFF7}"/>
  </hyperlinks>
  <pageMargins left="0.78740157480314965" right="0.78740157480314965" top="0.59055118110236227" bottom="0.59055118110236227" header="0.39370078740157483" footer="0.39370078740157483"/>
  <pageSetup paperSize="9" firstPageNumber="202" orientation="portrait" useFirstPageNumber="1" r:id="rId1"/>
  <headerFooter alignWithMargins="0">
    <oddFooter>&amp;C&amp;"Times New Roman,обычный"&amp;9&amp;P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F230"/>
  <sheetViews>
    <sheetView zoomScaleNormal="100" zoomScaleSheetLayoutView="110" workbookViewId="0">
      <pane xSplit="1" ySplit="4" topLeftCell="B218" activePane="bottomRight" state="frozen"/>
      <selection activeCell="P15" sqref="P15"/>
      <selection pane="topRight" activeCell="P15" sqref="P15"/>
      <selection pane="bottomLeft" activeCell="P15" sqref="P15"/>
      <selection pane="bottomRight" activeCell="J240" sqref="J240"/>
    </sheetView>
  </sheetViews>
  <sheetFormatPr defaultColWidth="9.140625" defaultRowHeight="12"/>
  <cols>
    <col min="1" max="1" width="47.28515625" style="11" customWidth="1"/>
    <col min="2" max="4" width="7.85546875" style="333" customWidth="1"/>
    <col min="5" max="5" width="7.7109375" style="47" customWidth="1"/>
    <col min="6" max="6" width="7.85546875" style="47" customWidth="1"/>
    <col min="7" max="16384" width="9.140625" style="11"/>
  </cols>
  <sheetData>
    <row r="1" spans="1:6" ht="12.75">
      <c r="A1" s="1637" t="s">
        <v>1308</v>
      </c>
      <c r="B1" s="1637"/>
    </row>
    <row r="2" spans="1:6" s="1090" customFormat="1" ht="18" customHeight="1">
      <c r="A2" s="1609" t="s">
        <v>1176</v>
      </c>
      <c r="B2" s="1610"/>
      <c r="C2" s="1610"/>
      <c r="D2" s="1610"/>
      <c r="E2" s="1611"/>
      <c r="F2" s="1611"/>
    </row>
    <row r="3" spans="1:6" s="1090" customFormat="1" ht="18" customHeight="1">
      <c r="A3" s="1612" t="s">
        <v>941</v>
      </c>
      <c r="B3" s="1613"/>
      <c r="C3" s="1613"/>
      <c r="D3" s="1613"/>
      <c r="E3" s="1614"/>
      <c r="F3" s="1614"/>
    </row>
    <row r="4" spans="1:6" s="1617" customFormat="1" ht="18" customHeight="1">
      <c r="A4" s="1615"/>
      <c r="B4" s="1616">
        <v>2021</v>
      </c>
      <c r="C4" s="1088">
        <v>2022</v>
      </c>
      <c r="D4" s="1616">
        <v>2023</v>
      </c>
      <c r="E4" s="1616">
        <v>2024</v>
      </c>
      <c r="F4" s="1616">
        <v>2025</v>
      </c>
    </row>
    <row r="5" spans="1:6" s="1090" customFormat="1" ht="16.5" customHeight="1">
      <c r="A5" s="1801" t="s">
        <v>0</v>
      </c>
      <c r="B5" s="1801"/>
      <c r="C5" s="1801"/>
      <c r="D5" s="1801"/>
      <c r="E5" s="1801"/>
      <c r="F5" s="1801"/>
    </row>
    <row r="6" spans="1:6" s="1090" customFormat="1" ht="8.25" customHeight="1">
      <c r="A6" s="1618"/>
      <c r="B6" s="1619"/>
      <c r="C6" s="1619"/>
      <c r="D6" s="1619"/>
      <c r="E6" s="1614"/>
      <c r="F6" s="1620"/>
    </row>
    <row r="7" spans="1:6" s="1090" customFormat="1" ht="12.75" customHeight="1">
      <c r="A7" s="1618" t="s">
        <v>915</v>
      </c>
      <c r="B7" s="67">
        <v>580.9</v>
      </c>
      <c r="C7" s="67">
        <v>450.2</v>
      </c>
      <c r="D7" s="67">
        <v>443.7</v>
      </c>
      <c r="E7" s="67">
        <v>439.1</v>
      </c>
      <c r="F7" s="67">
        <v>455.2</v>
      </c>
    </row>
    <row r="8" spans="1:6" s="1090" customFormat="1" ht="12.75" customHeight="1">
      <c r="A8" s="1621" t="s">
        <v>939</v>
      </c>
      <c r="B8" s="69"/>
      <c r="C8" s="69"/>
      <c r="D8" s="69"/>
      <c r="E8" s="69"/>
      <c r="F8" s="69"/>
    </row>
    <row r="9" spans="1:6" s="1090" customFormat="1" ht="12.75" customHeight="1">
      <c r="A9" s="1622" t="s">
        <v>917</v>
      </c>
      <c r="B9" s="69">
        <v>7.9</v>
      </c>
      <c r="C9" s="69">
        <v>10.4</v>
      </c>
      <c r="D9" s="69">
        <v>9.8000000000000007</v>
      </c>
      <c r="E9" s="69">
        <v>6.6</v>
      </c>
      <c r="F9" s="69">
        <v>7.4</v>
      </c>
    </row>
    <row r="10" spans="1:6" s="1090" customFormat="1" ht="12.75" customHeight="1">
      <c r="A10" s="1622" t="s">
        <v>918</v>
      </c>
      <c r="B10" s="69">
        <v>59.5</v>
      </c>
      <c r="C10" s="69">
        <v>54.7</v>
      </c>
      <c r="D10" s="69">
        <v>57.3</v>
      </c>
      <c r="E10" s="69">
        <v>60</v>
      </c>
      <c r="F10" s="69">
        <v>62.1</v>
      </c>
    </row>
    <row r="11" spans="1:6" s="1090" customFormat="1" ht="25.5" customHeight="1">
      <c r="A11" s="1623" t="s">
        <v>919</v>
      </c>
      <c r="B11" s="69">
        <v>0.9</v>
      </c>
      <c r="C11" s="69">
        <v>0.5</v>
      </c>
      <c r="D11" s="69">
        <v>0.9</v>
      </c>
      <c r="E11" s="69">
        <v>0.6</v>
      </c>
      <c r="F11" s="69">
        <v>0.7</v>
      </c>
    </row>
    <row r="12" spans="1:6" s="1090" customFormat="1" ht="24.6" customHeight="1">
      <c r="A12" s="1623" t="s">
        <v>920</v>
      </c>
      <c r="B12" s="69">
        <v>7.5</v>
      </c>
      <c r="C12" s="69">
        <v>6.6</v>
      </c>
      <c r="D12" s="69">
        <v>6.9</v>
      </c>
      <c r="E12" s="69">
        <v>7.7</v>
      </c>
      <c r="F12" s="69">
        <v>8.5</v>
      </c>
    </row>
    <row r="13" spans="1:6" s="1090" customFormat="1" ht="12.75" customHeight="1">
      <c r="A13" s="1622" t="s">
        <v>921</v>
      </c>
      <c r="B13" s="69">
        <v>0.4</v>
      </c>
      <c r="C13" s="69">
        <v>0.4</v>
      </c>
      <c r="D13" s="69">
        <v>0.6</v>
      </c>
      <c r="E13" s="69">
        <v>0.4</v>
      </c>
      <c r="F13" s="69">
        <v>0.5</v>
      </c>
    </row>
    <row r="14" spans="1:6" s="1090" customFormat="1" ht="12.75" customHeight="1">
      <c r="A14" s="1622" t="s">
        <v>922</v>
      </c>
      <c r="B14" s="69">
        <v>6</v>
      </c>
      <c r="C14" s="69">
        <v>5.7</v>
      </c>
      <c r="D14" s="69">
        <v>7.6</v>
      </c>
      <c r="E14" s="69">
        <v>6.7</v>
      </c>
      <c r="F14" s="69">
        <v>6.4</v>
      </c>
    </row>
    <row r="15" spans="1:6" s="1090" customFormat="1" ht="12.75" customHeight="1">
      <c r="A15" s="1622" t="s">
        <v>923</v>
      </c>
      <c r="B15" s="69">
        <v>297.10000000000002</v>
      </c>
      <c r="C15" s="69">
        <v>234.5</v>
      </c>
      <c r="D15" s="69">
        <v>232.7</v>
      </c>
      <c r="E15" s="69">
        <v>230.5</v>
      </c>
      <c r="F15" s="69">
        <v>242.1</v>
      </c>
    </row>
    <row r="16" spans="1:6" s="1090" customFormat="1" ht="12.75" customHeight="1">
      <c r="A16" s="1622" t="s">
        <v>924</v>
      </c>
      <c r="B16" s="69">
        <v>25.5</v>
      </c>
      <c r="C16" s="69">
        <v>24.6</v>
      </c>
      <c r="D16" s="69">
        <v>27.8</v>
      </c>
      <c r="E16" s="69">
        <v>27.2</v>
      </c>
      <c r="F16" s="69">
        <v>28.3</v>
      </c>
    </row>
    <row r="17" spans="1:6" s="1090" customFormat="1" ht="12.75" customHeight="1">
      <c r="A17" s="1622" t="s">
        <v>925</v>
      </c>
      <c r="B17" s="69">
        <v>30.8</v>
      </c>
      <c r="C17" s="69">
        <v>24.4</v>
      </c>
      <c r="D17" s="69">
        <v>22.8</v>
      </c>
      <c r="E17" s="69">
        <v>22.4</v>
      </c>
      <c r="F17" s="69">
        <v>21.2</v>
      </c>
    </row>
    <row r="18" spans="1:6" s="1090" customFormat="1" ht="12.75" customHeight="1">
      <c r="A18" s="1622" t="s">
        <v>926</v>
      </c>
      <c r="B18" s="69">
        <v>0.2</v>
      </c>
      <c r="C18" s="69">
        <v>0.3</v>
      </c>
      <c r="D18" s="69">
        <v>0.4</v>
      </c>
      <c r="E18" s="69">
        <v>0.4</v>
      </c>
      <c r="F18" s="69">
        <v>0.3</v>
      </c>
    </row>
    <row r="19" spans="1:6" s="1090" customFormat="1" ht="13.5" customHeight="1">
      <c r="A19" s="1622" t="s">
        <v>927</v>
      </c>
      <c r="B19" s="69">
        <v>0.8</v>
      </c>
      <c r="C19" s="69">
        <v>0.7</v>
      </c>
      <c r="D19" s="69">
        <v>0.6</v>
      </c>
      <c r="E19" s="69">
        <v>0.9</v>
      </c>
      <c r="F19" s="69">
        <v>0.7</v>
      </c>
    </row>
    <row r="20" spans="1:6" s="1090" customFormat="1" ht="12.75" customHeight="1">
      <c r="A20" s="1622" t="s">
        <v>928</v>
      </c>
      <c r="B20" s="69">
        <v>5.6</v>
      </c>
      <c r="C20" s="69">
        <v>4.2</v>
      </c>
      <c r="D20" s="69">
        <v>4.3</v>
      </c>
      <c r="E20" s="69">
        <v>4.3</v>
      </c>
      <c r="F20" s="69">
        <v>4.3</v>
      </c>
    </row>
    <row r="21" spans="1:6" s="1090" customFormat="1" ht="12.75" customHeight="1">
      <c r="A21" s="1622" t="s">
        <v>929</v>
      </c>
      <c r="B21" s="69">
        <v>0.7</v>
      </c>
      <c r="C21" s="69">
        <v>0.6</v>
      </c>
      <c r="D21" s="69">
        <v>0.5</v>
      </c>
      <c r="E21" s="69">
        <v>0.3</v>
      </c>
      <c r="F21" s="69">
        <v>0.4</v>
      </c>
    </row>
    <row r="22" spans="1:6" s="1090" customFormat="1" ht="13.5" customHeight="1">
      <c r="A22" s="1622" t="s">
        <v>930</v>
      </c>
      <c r="B22" s="69">
        <v>23.3</v>
      </c>
      <c r="C22" s="69">
        <v>21.3</v>
      </c>
      <c r="D22" s="69">
        <v>21.1</v>
      </c>
      <c r="E22" s="69">
        <v>17.7</v>
      </c>
      <c r="F22" s="69">
        <v>14.5</v>
      </c>
    </row>
    <row r="23" spans="1:6" s="1624" customFormat="1" ht="24.75" customHeight="1">
      <c r="A23" s="1623" t="s">
        <v>931</v>
      </c>
      <c r="B23" s="69">
        <v>7.8</v>
      </c>
      <c r="C23" s="69">
        <v>5.6</v>
      </c>
      <c r="D23" s="69">
        <v>5</v>
      </c>
      <c r="E23" s="69">
        <v>5.5</v>
      </c>
      <c r="F23" s="69">
        <v>5.0999999999999996</v>
      </c>
    </row>
    <row r="24" spans="1:6" s="1624" customFormat="1" ht="35.25" customHeight="1">
      <c r="A24" s="1623" t="s">
        <v>932</v>
      </c>
      <c r="B24" s="69">
        <v>20.2</v>
      </c>
      <c r="C24" s="69">
        <v>12.4</v>
      </c>
      <c r="D24" s="69">
        <v>12.2</v>
      </c>
      <c r="E24" s="69">
        <v>19.100000000000001</v>
      </c>
      <c r="F24" s="69">
        <v>22.3</v>
      </c>
    </row>
    <row r="25" spans="1:6" s="1624" customFormat="1" ht="23.25" customHeight="1">
      <c r="A25" s="1623" t="s">
        <v>933</v>
      </c>
      <c r="B25" s="69">
        <v>42.5</v>
      </c>
      <c r="C25" s="69">
        <v>36.1</v>
      </c>
      <c r="D25" s="69">
        <v>32.9</v>
      </c>
      <c r="E25" s="69">
        <v>28.6</v>
      </c>
      <c r="F25" s="69">
        <v>30.2</v>
      </c>
    </row>
    <row r="26" spans="1:6" s="159" customFormat="1" ht="12.75" customHeight="1">
      <c r="A26" s="320" t="s">
        <v>934</v>
      </c>
      <c r="B26" s="338">
        <v>44.2</v>
      </c>
      <c r="C26" s="338">
        <v>7.2</v>
      </c>
      <c r="D26" s="338">
        <v>0.3</v>
      </c>
      <c r="E26" s="338">
        <v>0.2</v>
      </c>
      <c r="F26" s="338">
        <v>0.2</v>
      </c>
    </row>
    <row r="27" spans="1:6" s="159" customFormat="1" ht="15" customHeight="1">
      <c r="A27" s="1802" t="s">
        <v>1</v>
      </c>
      <c r="B27" s="1802"/>
      <c r="C27" s="1802"/>
      <c r="D27" s="1802"/>
      <c r="E27" s="1802"/>
      <c r="F27" s="1802"/>
    </row>
    <row r="28" spans="1:6" s="159" customFormat="1" ht="12.75" customHeight="1">
      <c r="A28" s="335" t="s">
        <v>915</v>
      </c>
      <c r="B28" s="78">
        <v>497.5</v>
      </c>
      <c r="C28" s="78">
        <v>409.4</v>
      </c>
      <c r="D28" s="78">
        <v>399.1</v>
      </c>
      <c r="E28" s="78">
        <v>389.8</v>
      </c>
      <c r="F28" s="78">
        <v>406</v>
      </c>
    </row>
    <row r="29" spans="1:6" s="159" customFormat="1" ht="11.85" customHeight="1">
      <c r="A29" s="28" t="s">
        <v>939</v>
      </c>
      <c r="B29" s="79"/>
      <c r="C29" s="79"/>
      <c r="D29" s="79"/>
      <c r="E29" s="79"/>
      <c r="F29" s="79"/>
    </row>
    <row r="30" spans="1:6" s="159" customFormat="1" ht="12.75" customHeight="1">
      <c r="A30" s="339" t="s">
        <v>917</v>
      </c>
      <c r="B30" s="79">
        <v>7.4</v>
      </c>
      <c r="C30" s="79">
        <v>8.3000000000000007</v>
      </c>
      <c r="D30" s="79">
        <v>10.7</v>
      </c>
      <c r="E30" s="79">
        <v>6.8</v>
      </c>
      <c r="F30" s="79">
        <v>4.7</v>
      </c>
    </row>
    <row r="31" spans="1:6" s="159" customFormat="1" ht="12.75" customHeight="1">
      <c r="A31" s="339" t="s">
        <v>918</v>
      </c>
      <c r="B31" s="79">
        <v>37.799999999999997</v>
      </c>
      <c r="C31" s="79">
        <v>36.6</v>
      </c>
      <c r="D31" s="79">
        <v>39.700000000000003</v>
      </c>
      <c r="E31" s="79">
        <v>40.1</v>
      </c>
      <c r="F31" s="79">
        <v>42.7</v>
      </c>
    </row>
    <row r="32" spans="1:6" s="159" customFormat="1" ht="24" customHeight="1">
      <c r="A32" s="337" t="s">
        <v>919</v>
      </c>
      <c r="B32" s="79">
        <v>0.4</v>
      </c>
      <c r="C32" s="79">
        <v>0.2</v>
      </c>
      <c r="D32" s="79" t="s">
        <v>37</v>
      </c>
      <c r="E32" s="79">
        <v>1.2</v>
      </c>
      <c r="F32" s="79">
        <v>0.3</v>
      </c>
    </row>
    <row r="33" spans="1:6" s="159" customFormat="1" ht="24" customHeight="1">
      <c r="A33" s="337" t="s">
        <v>920</v>
      </c>
      <c r="B33" s="79">
        <v>10.9</v>
      </c>
      <c r="C33" s="79">
        <v>5.3</v>
      </c>
      <c r="D33" s="79">
        <v>5</v>
      </c>
      <c r="E33" s="79">
        <v>6.3</v>
      </c>
      <c r="F33" s="1620">
        <v>6.1</v>
      </c>
    </row>
    <row r="34" spans="1:6" s="159" customFormat="1" ht="12.75" customHeight="1">
      <c r="A34" s="339" t="s">
        <v>921</v>
      </c>
      <c r="B34" s="79">
        <v>1.1000000000000001</v>
      </c>
      <c r="C34" s="79">
        <v>0.4</v>
      </c>
      <c r="D34" s="79">
        <v>0.9</v>
      </c>
      <c r="E34" s="79">
        <v>0.3</v>
      </c>
      <c r="F34" s="1620">
        <v>0.5</v>
      </c>
    </row>
    <row r="35" spans="1:6" s="159" customFormat="1" ht="12.75" customHeight="1">
      <c r="A35" s="339" t="s">
        <v>922</v>
      </c>
      <c r="B35" s="79">
        <v>8.3000000000000007</v>
      </c>
      <c r="C35" s="79">
        <v>5</v>
      </c>
      <c r="D35" s="79">
        <v>6.8</v>
      </c>
      <c r="E35" s="79">
        <v>5.8</v>
      </c>
      <c r="F35" s="1620">
        <v>4.5</v>
      </c>
    </row>
    <row r="36" spans="1:6" s="159" customFormat="1" ht="12.75" customHeight="1">
      <c r="A36" s="339" t="s">
        <v>923</v>
      </c>
      <c r="B36" s="79">
        <v>281.7</v>
      </c>
      <c r="C36" s="79">
        <v>242.9</v>
      </c>
      <c r="D36" s="79">
        <v>224.7</v>
      </c>
      <c r="E36" s="79">
        <v>228.2</v>
      </c>
      <c r="F36" s="1620">
        <v>244.7</v>
      </c>
    </row>
    <row r="37" spans="1:6" s="159" customFormat="1" ht="12.75" customHeight="1">
      <c r="A37" s="339" t="s">
        <v>924</v>
      </c>
      <c r="B37" s="79">
        <v>19.5</v>
      </c>
      <c r="C37" s="79">
        <v>19.100000000000001</v>
      </c>
      <c r="D37" s="79">
        <v>29.3</v>
      </c>
      <c r="E37" s="79">
        <v>25.8</v>
      </c>
      <c r="F37" s="1620">
        <v>26.8</v>
      </c>
    </row>
    <row r="38" spans="1:6" s="159" customFormat="1" ht="12.75" customHeight="1">
      <c r="A38" s="339" t="s">
        <v>925</v>
      </c>
      <c r="B38" s="79">
        <v>23.3</v>
      </c>
      <c r="C38" s="79">
        <v>17.3</v>
      </c>
      <c r="D38" s="79">
        <v>13.7</v>
      </c>
      <c r="E38" s="79">
        <v>19.3</v>
      </c>
      <c r="F38" s="1620">
        <v>14.2</v>
      </c>
    </row>
    <row r="39" spans="1:6" s="159" customFormat="1" ht="12.75" customHeight="1">
      <c r="A39" s="339" t="s">
        <v>926</v>
      </c>
      <c r="B39" s="79" t="s">
        <v>37</v>
      </c>
      <c r="C39" s="79" t="s">
        <v>37</v>
      </c>
      <c r="D39" s="79">
        <v>0.3</v>
      </c>
      <c r="E39" s="79">
        <v>0.2</v>
      </c>
      <c r="F39" s="1620">
        <v>0.2</v>
      </c>
    </row>
    <row r="40" spans="1:6" s="159" customFormat="1" ht="13.5" customHeight="1">
      <c r="A40" s="339" t="s">
        <v>927</v>
      </c>
      <c r="B40" s="79">
        <v>1.1000000000000001</v>
      </c>
      <c r="C40" s="79">
        <v>0.7</v>
      </c>
      <c r="D40" s="79">
        <v>0.9</v>
      </c>
      <c r="E40" s="79">
        <v>1</v>
      </c>
      <c r="F40" s="1620">
        <v>1.2</v>
      </c>
    </row>
    <row r="41" spans="1:6" s="159" customFormat="1" ht="12.75" customHeight="1">
      <c r="A41" s="339" t="s">
        <v>928</v>
      </c>
      <c r="B41" s="79">
        <v>5.6</v>
      </c>
      <c r="C41" s="79">
        <v>2.7</v>
      </c>
      <c r="D41" s="79">
        <v>5.5</v>
      </c>
      <c r="E41" s="79">
        <v>4.4000000000000004</v>
      </c>
      <c r="F41" s="1620">
        <v>5</v>
      </c>
    </row>
    <row r="42" spans="1:6" s="159" customFormat="1" ht="12.75" customHeight="1">
      <c r="A42" s="339" t="s">
        <v>929</v>
      </c>
      <c r="B42" s="79">
        <v>0.9</v>
      </c>
      <c r="C42" s="79">
        <v>0.9</v>
      </c>
      <c r="D42" s="79">
        <v>0.3</v>
      </c>
      <c r="E42" s="79">
        <v>0.2</v>
      </c>
      <c r="F42" s="1620">
        <v>0.8</v>
      </c>
    </row>
    <row r="43" spans="1:6" s="159" customFormat="1" ht="12.75" customHeight="1">
      <c r="A43" s="339" t="s">
        <v>930</v>
      </c>
      <c r="B43" s="79">
        <v>23.3</v>
      </c>
      <c r="C43" s="79">
        <v>20</v>
      </c>
      <c r="D43" s="79">
        <v>21.1</v>
      </c>
      <c r="E43" s="79">
        <v>15.9</v>
      </c>
      <c r="F43" s="1620">
        <v>14</v>
      </c>
    </row>
    <row r="44" spans="1:6" ht="24" customHeight="1">
      <c r="A44" s="337" t="s">
        <v>931</v>
      </c>
      <c r="B44" s="37">
        <v>4.3</v>
      </c>
      <c r="C44" s="37">
        <v>5.5</v>
      </c>
      <c r="D44" s="37">
        <v>5.4</v>
      </c>
      <c r="E44" s="37">
        <v>4.2</v>
      </c>
      <c r="F44" s="69">
        <v>5.2</v>
      </c>
    </row>
    <row r="45" spans="1:6" ht="36" customHeight="1">
      <c r="A45" s="337" t="s">
        <v>932</v>
      </c>
      <c r="B45" s="36">
        <v>9.9</v>
      </c>
      <c r="C45" s="36">
        <v>7.2</v>
      </c>
      <c r="D45" s="36">
        <v>5.2</v>
      </c>
      <c r="E45" s="36">
        <v>8.3000000000000007</v>
      </c>
      <c r="F45" s="1211">
        <v>6.1</v>
      </c>
    </row>
    <row r="46" spans="1:6" ht="21.75" customHeight="1">
      <c r="A46" s="337" t="s">
        <v>933</v>
      </c>
      <c r="B46" s="36">
        <v>41.4</v>
      </c>
      <c r="C46" s="36">
        <v>33.1</v>
      </c>
      <c r="D46" s="36">
        <v>29.6</v>
      </c>
      <c r="E46" s="36">
        <v>21.6</v>
      </c>
      <c r="F46" s="1211">
        <v>29</v>
      </c>
    </row>
    <row r="47" spans="1:6" ht="12.75" customHeight="1">
      <c r="A47" s="320" t="s">
        <v>934</v>
      </c>
      <c r="B47" s="36">
        <v>20.6</v>
      </c>
      <c r="C47" s="36">
        <v>4.2</v>
      </c>
      <c r="D47" s="37" t="s">
        <v>37</v>
      </c>
      <c r="E47" s="37">
        <v>0.2</v>
      </c>
      <c r="F47" s="69" t="s">
        <v>37</v>
      </c>
    </row>
    <row r="48" spans="1:6" ht="12.75" customHeight="1">
      <c r="A48" s="320"/>
      <c r="B48" s="18"/>
      <c r="C48" s="36"/>
      <c r="D48" s="36"/>
      <c r="E48" s="36"/>
      <c r="F48" s="69"/>
    </row>
    <row r="49" spans="1:6" ht="12.75" customHeight="1">
      <c r="A49" s="320"/>
      <c r="B49" s="18"/>
      <c r="C49" s="36"/>
      <c r="D49" s="36"/>
      <c r="E49" s="36"/>
      <c r="F49" s="37"/>
    </row>
    <row r="50" spans="1:6" s="159" customFormat="1" ht="18" customHeight="1">
      <c r="A50" s="340" t="s">
        <v>1061</v>
      </c>
      <c r="B50" s="79"/>
      <c r="C50" s="79"/>
      <c r="D50" s="79"/>
      <c r="E50" s="79"/>
      <c r="F50" s="79"/>
    </row>
    <row r="51" spans="1:6" s="159" customFormat="1" ht="14.25" customHeight="1">
      <c r="A51" s="2" t="s">
        <v>942</v>
      </c>
      <c r="B51" s="79"/>
      <c r="C51" s="79"/>
      <c r="D51" s="79"/>
      <c r="E51" s="79"/>
      <c r="F51" s="79"/>
    </row>
    <row r="52" spans="1:6" s="159" customFormat="1" ht="18" customHeight="1">
      <c r="A52" s="334"/>
      <c r="B52" s="44">
        <v>2021</v>
      </c>
      <c r="C52" s="41">
        <v>2022</v>
      </c>
      <c r="D52" s="44">
        <v>2023</v>
      </c>
      <c r="E52" s="44">
        <v>2024</v>
      </c>
      <c r="F52" s="44">
        <v>2025</v>
      </c>
    </row>
    <row r="53" spans="1:6" ht="15" customHeight="1">
      <c r="A53" s="1803" t="s">
        <v>12</v>
      </c>
      <c r="B53" s="1803"/>
      <c r="C53" s="1803"/>
      <c r="D53" s="1803"/>
      <c r="E53" s="1803"/>
      <c r="F53" s="1803"/>
    </row>
    <row r="54" spans="1:6" ht="7.5" customHeight="1">
      <c r="A54" s="341"/>
      <c r="B54" s="342"/>
      <c r="C54" s="342"/>
      <c r="D54" s="342"/>
    </row>
    <row r="55" spans="1:6" ht="12.75" customHeight="1">
      <c r="A55" s="27" t="s">
        <v>915</v>
      </c>
      <c r="B55" s="78">
        <v>526.79999999999995</v>
      </c>
      <c r="C55" s="78">
        <v>422.7</v>
      </c>
      <c r="D55" s="78">
        <v>410.8</v>
      </c>
      <c r="E55" s="78">
        <v>414.3</v>
      </c>
      <c r="F55" s="78">
        <v>427.5</v>
      </c>
    </row>
    <row r="56" spans="1:6" ht="12" customHeight="1">
      <c r="A56" s="28" t="s">
        <v>943</v>
      </c>
      <c r="B56" s="79"/>
      <c r="C56" s="79"/>
      <c r="D56" s="79"/>
      <c r="E56" s="79"/>
      <c r="F56" s="79"/>
    </row>
    <row r="57" spans="1:6" ht="12.75" customHeight="1">
      <c r="A57" s="339" t="s">
        <v>917</v>
      </c>
      <c r="B57" s="79">
        <v>8.1999999999999993</v>
      </c>
      <c r="C57" s="79">
        <v>6.1</v>
      </c>
      <c r="D57" s="79">
        <v>7.5</v>
      </c>
      <c r="E57" s="79">
        <v>5.4</v>
      </c>
      <c r="F57" s="79">
        <v>7.7</v>
      </c>
    </row>
    <row r="58" spans="1:6" ht="12.75" customHeight="1">
      <c r="A58" s="339" t="s">
        <v>918</v>
      </c>
      <c r="B58" s="79">
        <v>46.2</v>
      </c>
      <c r="C58" s="79">
        <v>43</v>
      </c>
      <c r="D58" s="79">
        <v>49</v>
      </c>
      <c r="E58" s="79">
        <v>51.8</v>
      </c>
      <c r="F58" s="1620">
        <v>54.8</v>
      </c>
    </row>
    <row r="59" spans="1:6" ht="24" customHeight="1">
      <c r="A59" s="337" t="s">
        <v>919</v>
      </c>
      <c r="B59" s="79">
        <v>0.5</v>
      </c>
      <c r="C59" s="79">
        <v>0.8</v>
      </c>
      <c r="D59" s="79">
        <v>1.4</v>
      </c>
      <c r="E59" s="79">
        <v>0.9</v>
      </c>
      <c r="F59" s="79">
        <v>0.6</v>
      </c>
    </row>
    <row r="60" spans="1:6" ht="23.45" customHeight="1">
      <c r="A60" s="337" t="s">
        <v>920</v>
      </c>
      <c r="B60" s="79">
        <v>13.3</v>
      </c>
      <c r="C60" s="79">
        <v>11.6</v>
      </c>
      <c r="D60" s="79">
        <v>10.7</v>
      </c>
      <c r="E60" s="79">
        <v>10.8</v>
      </c>
      <c r="F60" s="79">
        <v>14.5</v>
      </c>
    </row>
    <row r="61" spans="1:6" ht="12.75" customHeight="1">
      <c r="A61" s="339" t="s">
        <v>921</v>
      </c>
      <c r="B61" s="79">
        <v>0.1</v>
      </c>
      <c r="C61" s="79">
        <v>0.1</v>
      </c>
      <c r="D61" s="37" t="s">
        <v>37</v>
      </c>
      <c r="E61" s="37" t="s">
        <v>37</v>
      </c>
      <c r="F61" s="37" t="s">
        <v>37</v>
      </c>
    </row>
    <row r="62" spans="1:6" ht="12.75" customHeight="1">
      <c r="A62" s="339" t="s">
        <v>922</v>
      </c>
      <c r="B62" s="79">
        <v>4.8</v>
      </c>
      <c r="C62" s="79">
        <v>5</v>
      </c>
      <c r="D62" s="79">
        <v>8.6</v>
      </c>
      <c r="E62" s="79">
        <v>7.4</v>
      </c>
      <c r="F62" s="79">
        <v>5</v>
      </c>
    </row>
    <row r="63" spans="1:6" ht="12.75" customHeight="1">
      <c r="A63" s="339" t="s">
        <v>923</v>
      </c>
      <c r="B63" s="79">
        <v>287.10000000000002</v>
      </c>
      <c r="C63" s="79">
        <v>228.7</v>
      </c>
      <c r="D63" s="79">
        <v>221.5</v>
      </c>
      <c r="E63" s="79">
        <v>219.3</v>
      </c>
      <c r="F63" s="79">
        <v>231.3</v>
      </c>
    </row>
    <row r="64" spans="1:6" ht="12.75" customHeight="1">
      <c r="A64" s="339" t="s">
        <v>924</v>
      </c>
      <c r="B64" s="79">
        <v>24.8</v>
      </c>
      <c r="C64" s="79">
        <v>28.1</v>
      </c>
      <c r="D64" s="79">
        <v>27.2</v>
      </c>
      <c r="E64" s="79">
        <v>27.3</v>
      </c>
      <c r="F64" s="79">
        <v>29.2</v>
      </c>
    </row>
    <row r="65" spans="1:6" ht="12.75" customHeight="1">
      <c r="A65" s="339" t="s">
        <v>925</v>
      </c>
      <c r="B65" s="79">
        <v>32.700000000000003</v>
      </c>
      <c r="C65" s="79">
        <v>28.4</v>
      </c>
      <c r="D65" s="79">
        <v>25.6</v>
      </c>
      <c r="E65" s="79">
        <v>21.2</v>
      </c>
      <c r="F65" s="79">
        <v>19.399999999999999</v>
      </c>
    </row>
    <row r="66" spans="1:6" ht="12.75" customHeight="1">
      <c r="A66" s="339" t="s">
        <v>926</v>
      </c>
      <c r="B66" s="79">
        <v>0.1</v>
      </c>
      <c r="C66" s="79">
        <v>0.2</v>
      </c>
      <c r="D66" s="79">
        <v>0.1</v>
      </c>
      <c r="E66" s="79">
        <v>0.1</v>
      </c>
      <c r="F66" s="79" t="s">
        <v>37</v>
      </c>
    </row>
    <row r="67" spans="1:6" ht="13.5" customHeight="1">
      <c r="A67" s="339" t="s">
        <v>927</v>
      </c>
      <c r="B67" s="79">
        <v>0.6</v>
      </c>
      <c r="C67" s="79">
        <v>0.7</v>
      </c>
      <c r="D67" s="79">
        <v>0.5</v>
      </c>
      <c r="E67" s="79">
        <v>0.7</v>
      </c>
      <c r="F67" s="79">
        <v>0.6</v>
      </c>
    </row>
    <row r="68" spans="1:6" ht="12.75" customHeight="1">
      <c r="A68" s="339" t="s">
        <v>928</v>
      </c>
      <c r="B68" s="79">
        <v>7.8</v>
      </c>
      <c r="C68" s="79">
        <v>7.1</v>
      </c>
      <c r="D68" s="79">
        <v>7</v>
      </c>
      <c r="E68" s="79">
        <v>6.9</v>
      </c>
      <c r="F68" s="79">
        <v>6.5</v>
      </c>
    </row>
    <row r="69" spans="1:6" ht="12.75" customHeight="1">
      <c r="A69" s="339" t="s">
        <v>929</v>
      </c>
      <c r="B69" s="79">
        <v>0.7</v>
      </c>
      <c r="C69" s="79">
        <v>0.3</v>
      </c>
      <c r="D69" s="79">
        <v>0.9</v>
      </c>
      <c r="E69" s="79">
        <v>0.4</v>
      </c>
      <c r="F69" s="79">
        <v>0.4</v>
      </c>
    </row>
    <row r="70" spans="1:6" ht="12.75" customHeight="1">
      <c r="A70" s="339" t="s">
        <v>930</v>
      </c>
      <c r="B70" s="79">
        <v>20.8</v>
      </c>
      <c r="C70" s="79">
        <v>18.600000000000001</v>
      </c>
      <c r="D70" s="79">
        <v>15</v>
      </c>
      <c r="E70" s="79">
        <v>17.7</v>
      </c>
      <c r="F70" s="79">
        <v>14</v>
      </c>
    </row>
    <row r="71" spans="1:6" ht="24" customHeight="1">
      <c r="A71" s="337" t="s">
        <v>931</v>
      </c>
      <c r="B71" s="79">
        <v>6.7</v>
      </c>
      <c r="C71" s="79">
        <v>5.5</v>
      </c>
      <c r="D71" s="79">
        <v>7.2</v>
      </c>
      <c r="E71" s="79">
        <v>7</v>
      </c>
      <c r="F71" s="79">
        <v>6.1</v>
      </c>
    </row>
    <row r="72" spans="1:6" ht="36.75" customHeight="1">
      <c r="A72" s="337" t="s">
        <v>932</v>
      </c>
      <c r="B72" s="79">
        <v>29.6</v>
      </c>
      <c r="C72" s="79">
        <v>11</v>
      </c>
      <c r="D72" s="79">
        <v>6.5</v>
      </c>
      <c r="E72" s="79">
        <v>18</v>
      </c>
      <c r="F72" s="79">
        <v>15.5</v>
      </c>
    </row>
    <row r="73" spans="1:6" ht="24" customHeight="1">
      <c r="A73" s="337" t="s">
        <v>933</v>
      </c>
      <c r="B73" s="79">
        <v>23.8</v>
      </c>
      <c r="C73" s="79">
        <v>24.4</v>
      </c>
      <c r="D73" s="79">
        <v>22</v>
      </c>
      <c r="E73" s="79">
        <v>19.2</v>
      </c>
      <c r="F73" s="79">
        <v>21.7</v>
      </c>
    </row>
    <row r="74" spans="1:6" ht="12.75" customHeight="1">
      <c r="A74" s="320" t="s">
        <v>934</v>
      </c>
      <c r="B74" s="343">
        <v>19</v>
      </c>
      <c r="C74" s="343">
        <v>3.1</v>
      </c>
      <c r="D74" s="343">
        <v>0.1</v>
      </c>
      <c r="E74" s="343">
        <v>0.2</v>
      </c>
      <c r="F74" s="343">
        <v>0.2</v>
      </c>
    </row>
    <row r="75" spans="1:6" ht="15" customHeight="1">
      <c r="A75" s="1800" t="s">
        <v>21</v>
      </c>
      <c r="B75" s="1800"/>
      <c r="C75" s="1800"/>
      <c r="D75" s="1800"/>
      <c r="E75" s="1800"/>
      <c r="F75" s="1800"/>
    </row>
    <row r="76" spans="1:6" ht="7.5" customHeight="1">
      <c r="A76" s="27"/>
      <c r="B76" s="46"/>
      <c r="C76" s="46"/>
      <c r="D76" s="46"/>
    </row>
    <row r="77" spans="1:6" ht="12.75" customHeight="1">
      <c r="A77" s="335" t="s">
        <v>915</v>
      </c>
      <c r="B77" s="78">
        <v>776.1</v>
      </c>
      <c r="C77" s="78">
        <v>557.70000000000005</v>
      </c>
      <c r="D77" s="78">
        <v>531.20000000000005</v>
      </c>
      <c r="E77" s="78">
        <v>540.5</v>
      </c>
      <c r="F77" s="78">
        <v>574</v>
      </c>
    </row>
    <row r="78" spans="1:6" ht="11.25" customHeight="1">
      <c r="A78" s="28" t="s">
        <v>939</v>
      </c>
      <c r="B78" s="344"/>
      <c r="C78" s="344"/>
      <c r="D78" s="344"/>
      <c r="E78" s="344"/>
      <c r="F78" s="344"/>
    </row>
    <row r="79" spans="1:6" ht="12.75" customHeight="1">
      <c r="A79" s="339" t="s">
        <v>917</v>
      </c>
      <c r="B79" s="344">
        <v>5.8</v>
      </c>
      <c r="C79" s="344">
        <v>7.1</v>
      </c>
      <c r="D79" s="344">
        <v>7.7</v>
      </c>
      <c r="E79" s="344">
        <v>5.8</v>
      </c>
      <c r="F79" s="344">
        <v>8</v>
      </c>
    </row>
    <row r="80" spans="1:6" ht="12.75" customHeight="1">
      <c r="A80" s="339" t="s">
        <v>918</v>
      </c>
      <c r="B80" s="344">
        <v>82.4</v>
      </c>
      <c r="C80" s="344">
        <v>69.8</v>
      </c>
      <c r="D80" s="344">
        <v>72.400000000000006</v>
      </c>
      <c r="E80" s="344">
        <v>74.8</v>
      </c>
      <c r="F80" s="344">
        <v>72.099999999999994</v>
      </c>
    </row>
    <row r="81" spans="1:6" ht="24" customHeight="1">
      <c r="A81" s="337" t="s">
        <v>919</v>
      </c>
      <c r="B81" s="344">
        <v>0.8</v>
      </c>
      <c r="C81" s="344" t="s">
        <v>37</v>
      </c>
      <c r="D81" s="344">
        <v>0.9</v>
      </c>
      <c r="E81" s="344" t="s">
        <v>37</v>
      </c>
      <c r="F81" s="344">
        <v>0.9</v>
      </c>
    </row>
    <row r="82" spans="1:6" ht="23.25" customHeight="1">
      <c r="A82" s="337" t="s">
        <v>920</v>
      </c>
      <c r="B82" s="344">
        <v>8.3000000000000007</v>
      </c>
      <c r="C82" s="344">
        <v>7.5</v>
      </c>
      <c r="D82" s="344">
        <v>8.9</v>
      </c>
      <c r="E82" s="344">
        <v>10.199999999999999</v>
      </c>
      <c r="F82" s="344">
        <v>10.5</v>
      </c>
    </row>
    <row r="83" spans="1:6" ht="12.75" customHeight="1">
      <c r="A83" s="339" t="s">
        <v>921</v>
      </c>
      <c r="B83" s="344">
        <v>0.8</v>
      </c>
      <c r="C83" s="344">
        <v>0.4</v>
      </c>
      <c r="D83" s="344">
        <v>0.6</v>
      </c>
      <c r="E83" s="344">
        <v>0.4</v>
      </c>
      <c r="F83" s="344">
        <v>0.4</v>
      </c>
    </row>
    <row r="84" spans="1:6" ht="12.75" customHeight="1">
      <c r="A84" s="339" t="s">
        <v>922</v>
      </c>
      <c r="B84" s="344">
        <v>7.7</v>
      </c>
      <c r="C84" s="344">
        <v>9.9</v>
      </c>
      <c r="D84" s="344">
        <v>6.8</v>
      </c>
      <c r="E84" s="344">
        <v>8.4</v>
      </c>
      <c r="F84" s="344">
        <v>8</v>
      </c>
    </row>
    <row r="85" spans="1:6" ht="12.75" customHeight="1">
      <c r="A85" s="339" t="s">
        <v>923</v>
      </c>
      <c r="B85" s="344">
        <v>358.2</v>
      </c>
      <c r="C85" s="344">
        <v>264.3</v>
      </c>
      <c r="D85" s="344">
        <v>270.2</v>
      </c>
      <c r="E85" s="344">
        <v>277.3</v>
      </c>
      <c r="F85" s="344">
        <v>284.89999999999998</v>
      </c>
    </row>
    <row r="86" spans="1:6" ht="12.75" customHeight="1">
      <c r="A86" s="339" t="s">
        <v>924</v>
      </c>
      <c r="B86" s="344">
        <v>45</v>
      </c>
      <c r="C86" s="344">
        <v>39.9</v>
      </c>
      <c r="D86" s="344">
        <v>36.9</v>
      </c>
      <c r="E86" s="344">
        <v>36.200000000000003</v>
      </c>
      <c r="F86" s="344">
        <v>40</v>
      </c>
    </row>
    <row r="87" spans="1:6" ht="12.75" customHeight="1">
      <c r="A87" s="339" t="s">
        <v>925</v>
      </c>
      <c r="B87" s="344">
        <v>41.3</v>
      </c>
      <c r="C87" s="344">
        <v>33</v>
      </c>
      <c r="D87" s="344">
        <v>32</v>
      </c>
      <c r="E87" s="344">
        <v>32.5</v>
      </c>
      <c r="F87" s="344">
        <v>29.3</v>
      </c>
    </row>
    <row r="88" spans="1:6" ht="12.75" customHeight="1">
      <c r="A88" s="339" t="s">
        <v>926</v>
      </c>
      <c r="B88" s="344">
        <v>0.4</v>
      </c>
      <c r="C88" s="344">
        <v>0.4</v>
      </c>
      <c r="D88" s="344">
        <v>0.4</v>
      </c>
      <c r="E88" s="344">
        <v>1.5</v>
      </c>
      <c r="F88" s="344">
        <v>0.5</v>
      </c>
    </row>
    <row r="89" spans="1:6" ht="12.75" customHeight="1">
      <c r="A89" s="339" t="s">
        <v>927</v>
      </c>
      <c r="B89" s="344">
        <v>2.2000000000000002</v>
      </c>
      <c r="C89" s="344">
        <v>0.9</v>
      </c>
      <c r="D89" s="344">
        <v>1.7</v>
      </c>
      <c r="E89" s="344">
        <v>1.6</v>
      </c>
      <c r="F89" s="344">
        <v>0.9</v>
      </c>
    </row>
    <row r="90" spans="1:6" ht="12.75" customHeight="1">
      <c r="A90" s="339" t="s">
        <v>928</v>
      </c>
      <c r="B90" s="344">
        <v>8.3000000000000007</v>
      </c>
      <c r="C90" s="344">
        <v>2</v>
      </c>
      <c r="D90" s="344">
        <v>3.5</v>
      </c>
      <c r="E90" s="344">
        <v>4.5999999999999996</v>
      </c>
      <c r="F90" s="1625">
        <v>5.2</v>
      </c>
    </row>
    <row r="91" spans="1:6" ht="12.75" customHeight="1">
      <c r="A91" s="339" t="s">
        <v>929</v>
      </c>
      <c r="B91" s="344">
        <v>1.8</v>
      </c>
      <c r="C91" s="344">
        <v>0.9</v>
      </c>
      <c r="D91" s="344">
        <v>0.4</v>
      </c>
      <c r="E91" s="344">
        <v>0.2</v>
      </c>
      <c r="F91" s="344">
        <v>0.4</v>
      </c>
    </row>
    <row r="92" spans="1:6" ht="14.25" customHeight="1">
      <c r="A92" s="339" t="s">
        <v>930</v>
      </c>
      <c r="B92" s="344">
        <v>33.299999999999997</v>
      </c>
      <c r="C92" s="344">
        <v>15.3</v>
      </c>
      <c r="D92" s="344">
        <v>11.4</v>
      </c>
      <c r="E92" s="344">
        <v>10.4</v>
      </c>
      <c r="F92" s="344">
        <v>12.9</v>
      </c>
    </row>
    <row r="93" spans="1:6" ht="24" customHeight="1">
      <c r="A93" s="337" t="s">
        <v>931</v>
      </c>
      <c r="B93" s="79">
        <v>8.1</v>
      </c>
      <c r="C93" s="79">
        <v>3.9</v>
      </c>
      <c r="D93" s="79">
        <v>2.8</v>
      </c>
      <c r="E93" s="79">
        <v>4</v>
      </c>
      <c r="F93" s="79">
        <v>3.6</v>
      </c>
    </row>
    <row r="94" spans="1:6" ht="36.75" customHeight="1">
      <c r="A94" s="337" t="s">
        <v>932</v>
      </c>
      <c r="B94" s="79">
        <v>18.5</v>
      </c>
      <c r="C94" s="79">
        <v>20.3</v>
      </c>
      <c r="D94" s="79">
        <v>12</v>
      </c>
      <c r="E94" s="79">
        <v>20.5</v>
      </c>
      <c r="F94" s="79">
        <v>34.6</v>
      </c>
    </row>
    <row r="95" spans="1:6" ht="24" customHeight="1">
      <c r="A95" s="337" t="s">
        <v>933</v>
      </c>
      <c r="B95" s="344">
        <v>90.3</v>
      </c>
      <c r="C95" s="344">
        <v>73.099999999999994</v>
      </c>
      <c r="D95" s="344">
        <v>62.2</v>
      </c>
      <c r="E95" s="344">
        <v>51.7</v>
      </c>
      <c r="F95" s="344">
        <v>61.6</v>
      </c>
    </row>
    <row r="96" spans="1:6" ht="12.75" customHeight="1">
      <c r="A96" s="320" t="s">
        <v>934</v>
      </c>
      <c r="B96" s="344">
        <v>62.9</v>
      </c>
      <c r="C96" s="344">
        <v>9</v>
      </c>
      <c r="D96" s="344">
        <v>0.4</v>
      </c>
      <c r="E96" s="344">
        <v>0.4</v>
      </c>
      <c r="F96" s="344">
        <v>0.2</v>
      </c>
    </row>
    <row r="97" spans="1:6" ht="12.75" customHeight="1">
      <c r="A97" s="320"/>
      <c r="B97" s="18"/>
      <c r="C97" s="344"/>
      <c r="D97" s="344"/>
      <c r="E97" s="344"/>
      <c r="F97" s="344"/>
    </row>
    <row r="98" spans="1:6" ht="12.75" customHeight="1">
      <c r="A98" s="320"/>
      <c r="B98" s="18"/>
      <c r="C98" s="344"/>
      <c r="D98" s="344"/>
      <c r="E98" s="344"/>
      <c r="F98" s="344"/>
    </row>
    <row r="99" spans="1:6" ht="15" customHeight="1">
      <c r="A99" s="1802" t="s">
        <v>2</v>
      </c>
      <c r="B99" s="1802"/>
      <c r="C99" s="1802"/>
      <c r="D99" s="1802"/>
      <c r="E99" s="1802"/>
      <c r="F99" s="1802"/>
    </row>
    <row r="100" spans="1:6" ht="12.75" customHeight="1">
      <c r="A100" s="27"/>
      <c r="B100" s="46"/>
      <c r="C100" s="46"/>
      <c r="D100" s="46"/>
    </row>
    <row r="101" spans="1:6" ht="12.75" customHeight="1">
      <c r="A101" s="335" t="s">
        <v>915</v>
      </c>
      <c r="B101" s="78">
        <v>720.7</v>
      </c>
      <c r="C101" s="78">
        <v>500</v>
      </c>
      <c r="D101" s="78">
        <v>541.9</v>
      </c>
      <c r="E101" s="78">
        <v>562.70000000000005</v>
      </c>
      <c r="F101" s="78">
        <v>605.1</v>
      </c>
    </row>
    <row r="102" spans="1:6" ht="12.75" customHeight="1">
      <c r="A102" s="28" t="s">
        <v>939</v>
      </c>
      <c r="B102" s="79"/>
      <c r="C102" s="79"/>
      <c r="D102" s="79"/>
      <c r="E102" s="79"/>
      <c r="F102" s="79"/>
    </row>
    <row r="103" spans="1:6" s="159" customFormat="1" ht="11.25" customHeight="1">
      <c r="A103" s="339" t="s">
        <v>917</v>
      </c>
      <c r="B103" s="345">
        <v>8.1999999999999993</v>
      </c>
      <c r="C103" s="345">
        <v>28.3</v>
      </c>
      <c r="D103" s="345">
        <v>12.9</v>
      </c>
      <c r="E103" s="345">
        <v>8.3000000000000007</v>
      </c>
      <c r="F103" s="345">
        <v>9.8000000000000007</v>
      </c>
    </row>
    <row r="104" spans="1:6" ht="12.75" customHeight="1">
      <c r="A104" s="339" t="s">
        <v>918</v>
      </c>
      <c r="B104" s="79">
        <v>71.599999999999994</v>
      </c>
      <c r="C104" s="79">
        <v>58.6</v>
      </c>
      <c r="D104" s="79">
        <v>74.2</v>
      </c>
      <c r="E104" s="79">
        <v>90.3</v>
      </c>
      <c r="F104" s="79">
        <v>84.6</v>
      </c>
    </row>
    <row r="105" spans="1:6" ht="23.25" customHeight="1">
      <c r="A105" s="337" t="s">
        <v>919</v>
      </c>
      <c r="B105" s="79">
        <v>0.4</v>
      </c>
      <c r="C105" s="79" t="s">
        <v>37</v>
      </c>
      <c r="D105" s="79">
        <v>1.6</v>
      </c>
      <c r="E105" s="79">
        <v>0.3</v>
      </c>
      <c r="F105" s="79">
        <v>0.6</v>
      </c>
    </row>
    <row r="106" spans="1:6" ht="24" customHeight="1">
      <c r="A106" s="337" t="s">
        <v>920</v>
      </c>
      <c r="B106" s="79">
        <v>7.5</v>
      </c>
      <c r="C106" s="79">
        <v>5.5</v>
      </c>
      <c r="D106" s="79">
        <v>8.6999999999999993</v>
      </c>
      <c r="E106" s="79">
        <v>5.8</v>
      </c>
      <c r="F106" s="79">
        <v>7.3</v>
      </c>
    </row>
    <row r="107" spans="1:6" ht="14.25" customHeight="1">
      <c r="A107" s="339" t="s">
        <v>921</v>
      </c>
      <c r="B107" s="79">
        <v>0.7</v>
      </c>
      <c r="C107" s="79">
        <v>0.7</v>
      </c>
      <c r="D107" s="79">
        <v>0.3</v>
      </c>
      <c r="E107" s="79" t="s">
        <v>37</v>
      </c>
      <c r="F107" s="79" t="s">
        <v>37</v>
      </c>
    </row>
    <row r="108" spans="1:6" ht="12.75" customHeight="1">
      <c r="A108" s="339" t="s">
        <v>922</v>
      </c>
      <c r="B108" s="79">
        <v>12.6</v>
      </c>
      <c r="C108" s="79">
        <v>4.2</v>
      </c>
      <c r="D108" s="79">
        <v>8.6999999999999993</v>
      </c>
      <c r="E108" s="79">
        <v>9.6</v>
      </c>
      <c r="F108" s="79">
        <v>7</v>
      </c>
    </row>
    <row r="109" spans="1:6" ht="12.75" customHeight="1">
      <c r="A109" s="339" t="s">
        <v>923</v>
      </c>
      <c r="B109" s="79">
        <v>332.2</v>
      </c>
      <c r="C109" s="79">
        <v>233.2</v>
      </c>
      <c r="D109" s="79">
        <v>236.9</v>
      </c>
      <c r="E109" s="79">
        <v>241.8</v>
      </c>
      <c r="F109" s="79">
        <v>276.7</v>
      </c>
    </row>
    <row r="110" spans="1:6" ht="12.75" customHeight="1">
      <c r="A110" s="339" t="s">
        <v>924</v>
      </c>
      <c r="B110" s="79">
        <v>53.9</v>
      </c>
      <c r="C110" s="79">
        <v>33.200000000000003</v>
      </c>
      <c r="D110" s="79">
        <v>51.9</v>
      </c>
      <c r="E110" s="79">
        <v>45.3</v>
      </c>
      <c r="F110" s="1620">
        <v>60.6</v>
      </c>
    </row>
    <row r="111" spans="1:6" ht="12.75" customHeight="1">
      <c r="A111" s="339" t="s">
        <v>925</v>
      </c>
      <c r="B111" s="79">
        <v>59.7</v>
      </c>
      <c r="C111" s="79">
        <v>35.1</v>
      </c>
      <c r="D111" s="79">
        <v>33.9</v>
      </c>
      <c r="E111" s="79">
        <v>33.200000000000003</v>
      </c>
      <c r="F111" s="79">
        <v>30.1</v>
      </c>
    </row>
    <row r="112" spans="1:6" ht="12.75" customHeight="1">
      <c r="A112" s="339" t="s">
        <v>926</v>
      </c>
      <c r="B112" s="79" t="s">
        <v>37</v>
      </c>
      <c r="C112" s="79" t="s">
        <v>37</v>
      </c>
      <c r="D112" s="79">
        <v>1.6</v>
      </c>
      <c r="E112" s="79">
        <v>0.6</v>
      </c>
      <c r="F112" s="79">
        <v>1.3</v>
      </c>
    </row>
    <row r="113" spans="1:6" ht="15.75" customHeight="1">
      <c r="A113" s="339" t="s">
        <v>927</v>
      </c>
      <c r="B113" s="37">
        <v>0.7</v>
      </c>
      <c r="C113" s="37">
        <v>0.7</v>
      </c>
      <c r="D113" s="37">
        <v>0.6</v>
      </c>
      <c r="E113" s="37">
        <v>0.6</v>
      </c>
      <c r="F113" s="37">
        <v>1.3</v>
      </c>
    </row>
    <row r="114" spans="1:6" ht="12.75" customHeight="1">
      <c r="A114" s="339" t="s">
        <v>928</v>
      </c>
      <c r="B114" s="79">
        <v>6.1</v>
      </c>
      <c r="C114" s="79">
        <v>2.9</v>
      </c>
      <c r="D114" s="79">
        <v>6.8</v>
      </c>
      <c r="E114" s="79">
        <v>4.5</v>
      </c>
      <c r="F114" s="79">
        <v>4.0999999999999996</v>
      </c>
    </row>
    <row r="115" spans="1:6" ht="12.75" customHeight="1">
      <c r="A115" s="339" t="s">
        <v>929</v>
      </c>
      <c r="B115" s="79">
        <v>2.7</v>
      </c>
      <c r="C115" s="79">
        <v>0.7</v>
      </c>
      <c r="D115" s="37" t="s">
        <v>37</v>
      </c>
      <c r="E115" s="37" t="s">
        <v>37</v>
      </c>
      <c r="F115" s="37" t="s">
        <v>37</v>
      </c>
    </row>
    <row r="116" spans="1:6" ht="23.25" customHeight="1">
      <c r="A116" s="337" t="s">
        <v>930</v>
      </c>
      <c r="B116" s="79">
        <v>13.3</v>
      </c>
      <c r="C116" s="79">
        <v>10.1</v>
      </c>
      <c r="D116" s="79">
        <v>12.3</v>
      </c>
      <c r="E116" s="79">
        <v>7</v>
      </c>
      <c r="F116" s="79">
        <v>6</v>
      </c>
    </row>
    <row r="117" spans="1:6" ht="25.5" customHeight="1">
      <c r="A117" s="337" t="s">
        <v>931</v>
      </c>
      <c r="B117" s="79">
        <v>4.8</v>
      </c>
      <c r="C117" s="79">
        <v>3.9</v>
      </c>
      <c r="D117" s="79">
        <v>2.2999999999999998</v>
      </c>
      <c r="E117" s="79">
        <v>3.5</v>
      </c>
      <c r="F117" s="79">
        <v>2.2000000000000002</v>
      </c>
    </row>
    <row r="118" spans="1:6" ht="34.5" customHeight="1">
      <c r="A118" s="337" t="s">
        <v>932</v>
      </c>
      <c r="B118" s="79">
        <v>25.2</v>
      </c>
      <c r="C118" s="79">
        <v>18.5</v>
      </c>
      <c r="D118" s="79">
        <v>29</v>
      </c>
      <c r="E118" s="79">
        <v>59.3</v>
      </c>
      <c r="F118" s="79">
        <v>53.9</v>
      </c>
    </row>
    <row r="119" spans="1:6" ht="23.25" customHeight="1">
      <c r="A119" s="320" t="s">
        <v>933</v>
      </c>
      <c r="B119" s="79">
        <v>66.900000000000006</v>
      </c>
      <c r="C119" s="79">
        <v>60.2</v>
      </c>
      <c r="D119" s="79">
        <v>59.6</v>
      </c>
      <c r="E119" s="79">
        <v>52.6</v>
      </c>
      <c r="F119" s="79">
        <v>59.6</v>
      </c>
    </row>
    <row r="120" spans="1:6" ht="15" customHeight="1">
      <c r="A120" s="339" t="s">
        <v>934</v>
      </c>
      <c r="B120" s="338">
        <v>54.2</v>
      </c>
      <c r="C120" s="338">
        <v>4.2</v>
      </c>
      <c r="D120" s="338">
        <v>0.6</v>
      </c>
      <c r="E120" s="338" t="s">
        <v>37</v>
      </c>
      <c r="F120" s="338" t="s">
        <v>37</v>
      </c>
    </row>
    <row r="121" spans="1:6" ht="12.75" customHeight="1">
      <c r="A121" s="1802" t="s">
        <v>3</v>
      </c>
      <c r="B121" s="1802"/>
      <c r="C121" s="1802"/>
      <c r="D121" s="1802"/>
      <c r="E121" s="1802"/>
      <c r="F121" s="1802"/>
    </row>
    <row r="122" spans="1:6" ht="15" customHeight="1">
      <c r="A122" s="335" t="s">
        <v>915</v>
      </c>
      <c r="B122" s="34">
        <v>440.4</v>
      </c>
      <c r="C122" s="34">
        <v>380.4</v>
      </c>
      <c r="D122" s="34">
        <v>379.3</v>
      </c>
      <c r="E122" s="34">
        <v>363.9</v>
      </c>
      <c r="F122" s="34">
        <v>397.5</v>
      </c>
    </row>
    <row r="123" spans="1:6" ht="12.75" customHeight="1">
      <c r="A123" s="28" t="s">
        <v>939</v>
      </c>
      <c r="B123" s="346"/>
      <c r="C123" s="346"/>
      <c r="D123" s="346"/>
      <c r="E123" s="346"/>
      <c r="F123" s="346"/>
    </row>
    <row r="124" spans="1:6" ht="12.75" customHeight="1">
      <c r="A124" s="339" t="s">
        <v>917</v>
      </c>
      <c r="B124" s="36">
        <v>7.3</v>
      </c>
      <c r="C124" s="36">
        <v>8.4</v>
      </c>
      <c r="D124" s="36">
        <v>10.6</v>
      </c>
      <c r="E124" s="36">
        <v>6.5</v>
      </c>
      <c r="F124" s="36">
        <v>5.5</v>
      </c>
    </row>
    <row r="125" spans="1:6" ht="12.75" customHeight="1">
      <c r="A125" s="339" t="s">
        <v>918</v>
      </c>
      <c r="B125" s="36">
        <v>45.9</v>
      </c>
      <c r="C125" s="36">
        <v>45.4</v>
      </c>
      <c r="D125" s="36">
        <v>45.3</v>
      </c>
      <c r="E125" s="36">
        <v>47.7</v>
      </c>
      <c r="F125" s="36">
        <v>54.8</v>
      </c>
    </row>
    <row r="126" spans="1:6" ht="24" customHeight="1">
      <c r="A126" s="337" t="s">
        <v>919</v>
      </c>
      <c r="B126" s="36">
        <v>1.6</v>
      </c>
      <c r="C126" s="36">
        <v>1</v>
      </c>
      <c r="D126" s="36">
        <v>0.9</v>
      </c>
      <c r="E126" s="36">
        <v>0.4</v>
      </c>
      <c r="F126" s="36">
        <v>0.6</v>
      </c>
    </row>
    <row r="127" spans="1:6" ht="24" customHeight="1">
      <c r="A127" s="337" t="s">
        <v>920</v>
      </c>
      <c r="B127" s="36">
        <v>5.3</v>
      </c>
      <c r="C127" s="36">
        <v>6.2</v>
      </c>
      <c r="D127" s="36">
        <v>7.7</v>
      </c>
      <c r="E127" s="36">
        <v>8.6</v>
      </c>
      <c r="F127" s="36">
        <v>8.5</v>
      </c>
    </row>
    <row r="128" spans="1:6" ht="12.75" customHeight="1">
      <c r="A128" s="339" t="s">
        <v>921</v>
      </c>
      <c r="B128" s="36">
        <v>0.6</v>
      </c>
      <c r="C128" s="36">
        <v>0.6</v>
      </c>
      <c r="D128" s="36">
        <v>1.4</v>
      </c>
      <c r="E128" s="36">
        <v>1.1000000000000001</v>
      </c>
      <c r="F128" s="36">
        <v>1.4</v>
      </c>
    </row>
    <row r="129" spans="1:6" ht="12.75" customHeight="1">
      <c r="A129" s="339" t="s">
        <v>922</v>
      </c>
      <c r="B129" s="36">
        <v>7.1</v>
      </c>
      <c r="C129" s="36">
        <v>6.5</v>
      </c>
      <c r="D129" s="36">
        <v>9</v>
      </c>
      <c r="E129" s="36">
        <v>7.4</v>
      </c>
      <c r="F129" s="36">
        <v>8.1999999999999993</v>
      </c>
    </row>
    <row r="130" spans="1:6" ht="12.75" customHeight="1">
      <c r="A130" s="339" t="s">
        <v>923</v>
      </c>
      <c r="B130" s="36">
        <v>248.1</v>
      </c>
      <c r="C130" s="36">
        <v>207.3</v>
      </c>
      <c r="D130" s="36">
        <v>212.5</v>
      </c>
      <c r="E130" s="36">
        <v>205</v>
      </c>
      <c r="F130" s="36">
        <v>222.9</v>
      </c>
    </row>
    <row r="131" spans="1:6" ht="12.75" customHeight="1">
      <c r="A131" s="339" t="s">
        <v>924</v>
      </c>
      <c r="B131" s="36">
        <v>28.5</v>
      </c>
      <c r="C131" s="36">
        <v>26.5</v>
      </c>
      <c r="D131" s="36">
        <v>27.9</v>
      </c>
      <c r="E131" s="36">
        <v>23.8</v>
      </c>
      <c r="F131" s="36">
        <v>24.7</v>
      </c>
    </row>
    <row r="132" spans="1:6" ht="12.75" customHeight="1">
      <c r="A132" s="339" t="s">
        <v>925</v>
      </c>
      <c r="B132" s="36">
        <v>22.5</v>
      </c>
      <c r="C132" s="36">
        <v>20.2</v>
      </c>
      <c r="D132" s="36">
        <v>17.5</v>
      </c>
      <c r="E132" s="36">
        <v>18.399999999999999</v>
      </c>
      <c r="F132" s="36">
        <v>16.8</v>
      </c>
    </row>
    <row r="133" spans="1:6" ht="12.75" customHeight="1">
      <c r="A133" s="339" t="s">
        <v>926</v>
      </c>
      <c r="B133" s="37">
        <v>0.3</v>
      </c>
      <c r="C133" s="37">
        <v>0.2</v>
      </c>
      <c r="D133" s="37">
        <v>0.2</v>
      </c>
      <c r="E133" s="37">
        <v>0.1</v>
      </c>
      <c r="F133" s="37">
        <v>0.1</v>
      </c>
    </row>
    <row r="134" spans="1:6" ht="12.75" customHeight="1">
      <c r="A134" s="339" t="s">
        <v>927</v>
      </c>
      <c r="B134" s="36">
        <v>0.7</v>
      </c>
      <c r="C134" s="36">
        <v>1.3</v>
      </c>
      <c r="D134" s="36">
        <v>0.6</v>
      </c>
      <c r="E134" s="36">
        <v>1</v>
      </c>
      <c r="F134" s="36">
        <v>1.1000000000000001</v>
      </c>
    </row>
    <row r="135" spans="1:6" ht="12.75" customHeight="1">
      <c r="A135" s="339" t="s">
        <v>928</v>
      </c>
      <c r="B135" s="36">
        <v>7.3</v>
      </c>
      <c r="C135" s="36">
        <v>5</v>
      </c>
      <c r="D135" s="36">
        <v>4.5999999999999996</v>
      </c>
      <c r="E135" s="36">
        <v>4.5999999999999996</v>
      </c>
      <c r="F135" s="36">
        <v>4.8</v>
      </c>
    </row>
    <row r="136" spans="1:6" ht="12.75" customHeight="1">
      <c r="A136" s="339" t="s">
        <v>929</v>
      </c>
      <c r="B136" s="36">
        <v>0.5</v>
      </c>
      <c r="C136" s="36">
        <v>0.6</v>
      </c>
      <c r="D136" s="36">
        <v>0.5</v>
      </c>
      <c r="E136" s="36">
        <v>0.4</v>
      </c>
      <c r="F136" s="36">
        <v>0.3</v>
      </c>
    </row>
    <row r="137" spans="1:6" ht="12.75" customHeight="1">
      <c r="A137" s="339" t="s">
        <v>930</v>
      </c>
      <c r="B137" s="36">
        <v>5.0999999999999996</v>
      </c>
      <c r="C137" s="36">
        <v>3.9</v>
      </c>
      <c r="D137" s="36">
        <v>2.9</v>
      </c>
      <c r="E137" s="36">
        <v>3.1</v>
      </c>
      <c r="F137" s="36">
        <v>3.6</v>
      </c>
    </row>
    <row r="138" spans="1:6" ht="24.75" customHeight="1">
      <c r="A138" s="337" t="s">
        <v>931</v>
      </c>
      <c r="B138" s="36">
        <v>6.6</v>
      </c>
      <c r="C138" s="36">
        <v>5.6</v>
      </c>
      <c r="D138" s="36">
        <v>3.3</v>
      </c>
      <c r="E138" s="36">
        <v>5</v>
      </c>
      <c r="F138" s="36">
        <v>5.3</v>
      </c>
    </row>
    <row r="139" spans="1:6" ht="36.75" customHeight="1">
      <c r="A139" s="337" t="s">
        <v>932</v>
      </c>
      <c r="B139" s="36">
        <v>9</v>
      </c>
      <c r="C139" s="36">
        <v>10.6</v>
      </c>
      <c r="D139" s="36">
        <v>9.3000000000000007</v>
      </c>
      <c r="E139" s="36">
        <v>10.6</v>
      </c>
      <c r="F139" s="36">
        <v>21.1</v>
      </c>
    </row>
    <row r="140" spans="1:6" s="12" customFormat="1" ht="30" customHeight="1">
      <c r="A140" s="337" t="s">
        <v>933</v>
      </c>
      <c r="B140" s="36">
        <v>31.1</v>
      </c>
      <c r="C140" s="36">
        <v>29.2</v>
      </c>
      <c r="D140" s="36">
        <v>25</v>
      </c>
      <c r="E140" s="36">
        <v>20.100000000000001</v>
      </c>
      <c r="F140" s="36">
        <v>17.7</v>
      </c>
    </row>
    <row r="141" spans="1:6" s="12" customFormat="1" ht="12.75" customHeight="1">
      <c r="A141" s="320" t="s">
        <v>934</v>
      </c>
      <c r="B141" s="36">
        <v>29</v>
      </c>
      <c r="C141" s="36">
        <v>12.9</v>
      </c>
      <c r="D141" s="36">
        <v>1.9</v>
      </c>
      <c r="E141" s="36">
        <v>0.1</v>
      </c>
      <c r="F141" s="36">
        <v>0.1</v>
      </c>
    </row>
    <row r="142" spans="1:6" s="12" customFormat="1" ht="12.75" customHeight="1">
      <c r="A142" s="320"/>
      <c r="B142" s="36"/>
      <c r="C142" s="36"/>
      <c r="D142" s="36"/>
      <c r="E142" s="36"/>
      <c r="F142" s="36"/>
    </row>
    <row r="143" spans="1:6" ht="15" customHeight="1">
      <c r="A143" s="1802" t="s">
        <v>4</v>
      </c>
      <c r="B143" s="1802"/>
      <c r="C143" s="1802"/>
      <c r="D143" s="1802"/>
      <c r="E143" s="1802"/>
      <c r="F143" s="1802"/>
    </row>
    <row r="144" spans="1:6" ht="15" customHeight="1">
      <c r="A144" s="335" t="s">
        <v>915</v>
      </c>
      <c r="B144" s="35">
        <v>600.4</v>
      </c>
      <c r="C144" s="35">
        <v>480.7</v>
      </c>
      <c r="D144" s="35">
        <v>490.7</v>
      </c>
      <c r="E144" s="35">
        <v>453</v>
      </c>
      <c r="F144" s="35">
        <v>497.7</v>
      </c>
    </row>
    <row r="145" spans="1:6" ht="12.75" customHeight="1">
      <c r="A145" s="28" t="s">
        <v>939</v>
      </c>
      <c r="B145" s="496"/>
      <c r="C145" s="496"/>
      <c r="D145" s="496"/>
      <c r="E145" s="496"/>
      <c r="F145" s="496"/>
    </row>
    <row r="146" spans="1:6" ht="12.75" customHeight="1">
      <c r="A146" s="339" t="s">
        <v>917</v>
      </c>
      <c r="B146" s="37">
        <v>1.5</v>
      </c>
      <c r="C146" s="37">
        <v>5.5</v>
      </c>
      <c r="D146" s="37">
        <v>8.4</v>
      </c>
      <c r="E146" s="37">
        <v>7.1</v>
      </c>
      <c r="F146" s="37">
        <v>6.4</v>
      </c>
    </row>
    <row r="147" spans="1:6" ht="12.75" customHeight="1">
      <c r="A147" s="339" t="s">
        <v>918</v>
      </c>
      <c r="B147" s="37">
        <v>52.1</v>
      </c>
      <c r="C147" s="37">
        <v>57.4</v>
      </c>
      <c r="D147" s="37">
        <v>59.9</v>
      </c>
      <c r="E147" s="37">
        <v>51.3</v>
      </c>
      <c r="F147" s="69">
        <v>64.2</v>
      </c>
    </row>
    <row r="148" spans="1:6" ht="24.75" customHeight="1">
      <c r="A148" s="337" t="s">
        <v>919</v>
      </c>
      <c r="B148" s="37">
        <v>0.7</v>
      </c>
      <c r="C148" s="37">
        <v>0.4</v>
      </c>
      <c r="D148" s="37">
        <v>0.4</v>
      </c>
      <c r="E148" s="37">
        <v>0.4</v>
      </c>
      <c r="F148" s="37">
        <v>1.8</v>
      </c>
    </row>
    <row r="149" spans="1:6" ht="24.75" customHeight="1">
      <c r="A149" s="337" t="s">
        <v>920</v>
      </c>
      <c r="B149" s="37">
        <v>4</v>
      </c>
      <c r="C149" s="37">
        <v>4.4000000000000004</v>
      </c>
      <c r="D149" s="37">
        <v>4.7</v>
      </c>
      <c r="E149" s="37">
        <v>4.5999999999999996</v>
      </c>
      <c r="F149" s="37">
        <v>9.1999999999999993</v>
      </c>
    </row>
    <row r="150" spans="1:6" ht="14.25" customHeight="1">
      <c r="A150" s="339" t="s">
        <v>921</v>
      </c>
      <c r="B150" s="37" t="s">
        <v>37</v>
      </c>
      <c r="C150" s="37">
        <v>1.8</v>
      </c>
      <c r="D150" s="37">
        <v>1.4</v>
      </c>
      <c r="E150" s="37">
        <v>0.4</v>
      </c>
      <c r="F150" s="37">
        <v>1.8</v>
      </c>
    </row>
    <row r="151" spans="1:6" ht="14.25" customHeight="1">
      <c r="A151" s="339" t="s">
        <v>922</v>
      </c>
      <c r="B151" s="37">
        <v>5.5</v>
      </c>
      <c r="C151" s="37">
        <v>7</v>
      </c>
      <c r="D151" s="37">
        <v>7.6</v>
      </c>
      <c r="E151" s="37">
        <v>5</v>
      </c>
      <c r="F151" s="37">
        <v>7.8</v>
      </c>
    </row>
    <row r="152" spans="1:6" ht="12.75" customHeight="1">
      <c r="A152" s="339" t="s">
        <v>923</v>
      </c>
      <c r="B152" s="110">
        <v>347.9</v>
      </c>
      <c r="C152" s="110">
        <v>266.3</v>
      </c>
      <c r="D152" s="110">
        <v>270.60000000000002</v>
      </c>
      <c r="E152" s="110">
        <v>249.6</v>
      </c>
      <c r="F152" s="110">
        <v>275.8</v>
      </c>
    </row>
    <row r="153" spans="1:6" ht="12.75" customHeight="1">
      <c r="A153" s="339" t="s">
        <v>924</v>
      </c>
      <c r="B153" s="37">
        <v>21.3</v>
      </c>
      <c r="C153" s="37">
        <v>18.8</v>
      </c>
      <c r="D153" s="37">
        <v>29.1</v>
      </c>
      <c r="E153" s="37">
        <v>24.4</v>
      </c>
      <c r="F153" s="37">
        <v>25.9</v>
      </c>
    </row>
    <row r="154" spans="1:6" ht="12.75" customHeight="1">
      <c r="A154" s="339" t="s">
        <v>925</v>
      </c>
      <c r="B154" s="37">
        <v>19.8</v>
      </c>
      <c r="C154" s="37">
        <v>24.6</v>
      </c>
      <c r="D154" s="37">
        <v>19.600000000000001</v>
      </c>
      <c r="E154" s="37">
        <v>15.1</v>
      </c>
      <c r="F154" s="37">
        <v>20.9</v>
      </c>
    </row>
    <row r="155" spans="1:6" ht="12.75" customHeight="1">
      <c r="A155" s="339" t="s">
        <v>926</v>
      </c>
      <c r="B155" s="80" t="s">
        <v>37</v>
      </c>
      <c r="C155" s="80">
        <v>1.5</v>
      </c>
      <c r="D155" s="37" t="s">
        <v>37</v>
      </c>
      <c r="E155" s="37">
        <v>0.4</v>
      </c>
      <c r="F155" s="37">
        <v>0.4</v>
      </c>
    </row>
    <row r="156" spans="1:6" ht="13.5" customHeight="1">
      <c r="A156" s="339" t="s">
        <v>927</v>
      </c>
      <c r="B156" s="80">
        <v>3.3</v>
      </c>
      <c r="C156" s="80">
        <v>0.4</v>
      </c>
      <c r="D156" s="80">
        <v>0.7</v>
      </c>
      <c r="E156" s="80">
        <v>0.4</v>
      </c>
      <c r="F156" s="80">
        <v>1.1000000000000001</v>
      </c>
    </row>
    <row r="157" spans="1:6" ht="12.75" customHeight="1">
      <c r="A157" s="339" t="s">
        <v>928</v>
      </c>
      <c r="B157" s="37">
        <v>3.7</v>
      </c>
      <c r="C157" s="37">
        <v>5.0999999999999996</v>
      </c>
      <c r="D157" s="37">
        <v>3.3</v>
      </c>
      <c r="E157" s="37">
        <v>5</v>
      </c>
      <c r="F157" s="37">
        <v>3.9</v>
      </c>
    </row>
    <row r="158" spans="1:6" ht="12.75" customHeight="1">
      <c r="A158" s="339" t="s">
        <v>929</v>
      </c>
      <c r="B158" s="37">
        <v>0.7</v>
      </c>
      <c r="C158" s="37">
        <v>1.8</v>
      </c>
      <c r="D158" s="37">
        <v>1.1000000000000001</v>
      </c>
      <c r="E158" s="37">
        <v>1.1000000000000001</v>
      </c>
      <c r="F158" s="37">
        <v>0.4</v>
      </c>
    </row>
    <row r="159" spans="1:6" ht="21.75" customHeight="1">
      <c r="A159" s="339" t="s">
        <v>930</v>
      </c>
      <c r="B159" s="37">
        <v>23.1</v>
      </c>
      <c r="C159" s="37">
        <v>16.899999999999999</v>
      </c>
      <c r="D159" s="37">
        <v>18.5</v>
      </c>
      <c r="E159" s="37">
        <v>13.6</v>
      </c>
      <c r="F159" s="37">
        <v>9.6</v>
      </c>
    </row>
    <row r="160" spans="1:6" ht="25.5" customHeight="1">
      <c r="A160" s="337" t="s">
        <v>931</v>
      </c>
      <c r="B160" s="37">
        <v>12.9</v>
      </c>
      <c r="C160" s="37">
        <v>7</v>
      </c>
      <c r="D160" s="37">
        <v>4.4000000000000004</v>
      </c>
      <c r="E160" s="37">
        <v>6.8</v>
      </c>
      <c r="F160" s="37">
        <v>4.3</v>
      </c>
    </row>
    <row r="161" spans="1:6" ht="36.75" customHeight="1">
      <c r="A161" s="337" t="s">
        <v>932</v>
      </c>
      <c r="B161" s="37">
        <v>28.3</v>
      </c>
      <c r="C161" s="37">
        <v>13.6</v>
      </c>
      <c r="D161" s="37">
        <v>21.4</v>
      </c>
      <c r="E161" s="37">
        <v>40.200000000000003</v>
      </c>
      <c r="F161" s="37">
        <v>41.9</v>
      </c>
    </row>
    <row r="162" spans="1:6" s="12" customFormat="1" ht="25.5" customHeight="1">
      <c r="A162" s="337" t="s">
        <v>933</v>
      </c>
      <c r="B162" s="37">
        <v>42.2</v>
      </c>
      <c r="C162" s="37">
        <v>41.9</v>
      </c>
      <c r="D162" s="37">
        <v>39.6</v>
      </c>
      <c r="E162" s="37">
        <v>27.2</v>
      </c>
      <c r="F162" s="69">
        <v>21.6</v>
      </c>
    </row>
    <row r="163" spans="1:6" ht="15" customHeight="1">
      <c r="A163" s="339" t="s">
        <v>934</v>
      </c>
      <c r="B163" s="347">
        <v>33.4</v>
      </c>
      <c r="C163" s="347">
        <v>6.3</v>
      </c>
      <c r="D163" s="37" t="s">
        <v>37</v>
      </c>
      <c r="E163" s="37">
        <v>0.4</v>
      </c>
      <c r="F163" s="37">
        <v>0.7</v>
      </c>
    </row>
    <row r="164" spans="1:6" ht="14.25" customHeight="1">
      <c r="A164" s="1802" t="s">
        <v>5</v>
      </c>
      <c r="B164" s="1802"/>
      <c r="C164" s="1802"/>
      <c r="D164" s="1802"/>
      <c r="E164" s="1802"/>
      <c r="F164" s="1802"/>
    </row>
    <row r="165" spans="1:6" ht="12.75" customHeight="1">
      <c r="A165" s="335" t="s">
        <v>915</v>
      </c>
      <c r="B165" s="78">
        <v>768.7</v>
      </c>
      <c r="C165" s="78">
        <v>543.9</v>
      </c>
      <c r="D165" s="78">
        <v>557.70000000000005</v>
      </c>
      <c r="E165" s="78">
        <v>535</v>
      </c>
      <c r="F165" s="78">
        <v>570.29999999999995</v>
      </c>
    </row>
    <row r="166" spans="1:6" ht="15" customHeight="1">
      <c r="A166" s="28" t="s">
        <v>939</v>
      </c>
      <c r="B166" s="79"/>
      <c r="C166" s="79"/>
      <c r="D166" s="79"/>
      <c r="E166" s="79"/>
      <c r="F166" s="79"/>
    </row>
    <row r="167" spans="1:6" ht="12.75" customHeight="1">
      <c r="A167" s="339" t="s">
        <v>917</v>
      </c>
      <c r="B167" s="79">
        <v>10.9</v>
      </c>
      <c r="C167" s="79">
        <v>22.7</v>
      </c>
      <c r="D167" s="79">
        <v>14.8</v>
      </c>
      <c r="E167" s="79">
        <v>8</v>
      </c>
      <c r="F167" s="79">
        <v>10.199999999999999</v>
      </c>
    </row>
    <row r="168" spans="1:6" ht="12" customHeight="1">
      <c r="A168" s="339" t="s">
        <v>918</v>
      </c>
      <c r="B168" s="79">
        <v>94.9</v>
      </c>
      <c r="C168" s="79">
        <v>78.099999999999994</v>
      </c>
      <c r="D168" s="79">
        <v>81.5</v>
      </c>
      <c r="E168" s="79">
        <v>82.9</v>
      </c>
      <c r="F168" s="79">
        <v>85.7</v>
      </c>
    </row>
    <row r="169" spans="1:6" ht="24.75" customHeight="1">
      <c r="A169" s="337" t="s">
        <v>919</v>
      </c>
      <c r="B169" s="36">
        <v>0.6</v>
      </c>
      <c r="C169" s="36">
        <v>0.8</v>
      </c>
      <c r="D169" s="36">
        <v>1.1000000000000001</v>
      </c>
      <c r="E169" s="36">
        <v>0.8</v>
      </c>
      <c r="F169" s="36">
        <v>0.9</v>
      </c>
    </row>
    <row r="170" spans="1:6" ht="25.5" customHeight="1">
      <c r="A170" s="337" t="s">
        <v>920</v>
      </c>
      <c r="B170" s="37">
        <v>6</v>
      </c>
      <c r="C170" s="37">
        <v>4.8</v>
      </c>
      <c r="D170" s="37">
        <v>5.2</v>
      </c>
      <c r="E170" s="37">
        <v>7.3</v>
      </c>
      <c r="F170" s="37">
        <v>7.6</v>
      </c>
    </row>
    <row r="171" spans="1:6" ht="15" customHeight="1">
      <c r="A171" s="339" t="s">
        <v>921</v>
      </c>
      <c r="B171" s="37">
        <v>0.2</v>
      </c>
      <c r="C171" s="37">
        <v>0.4</v>
      </c>
      <c r="D171" s="37">
        <v>0.2</v>
      </c>
      <c r="E171" s="37">
        <v>0.2</v>
      </c>
      <c r="F171" s="37">
        <v>0.2</v>
      </c>
    </row>
    <row r="172" spans="1:6" ht="13.5" customHeight="1">
      <c r="A172" s="339" t="s">
        <v>922</v>
      </c>
      <c r="B172" s="37">
        <v>4.9000000000000004</v>
      </c>
      <c r="C172" s="37">
        <v>3.6</v>
      </c>
      <c r="D172" s="37">
        <v>6.9</v>
      </c>
      <c r="E172" s="37">
        <v>5.7</v>
      </c>
      <c r="F172" s="37">
        <v>7</v>
      </c>
    </row>
    <row r="173" spans="1:6" ht="12.75" customHeight="1">
      <c r="A173" s="339" t="s">
        <v>923</v>
      </c>
      <c r="B173" s="37">
        <v>391.1</v>
      </c>
      <c r="C173" s="37">
        <v>291.89999999999998</v>
      </c>
      <c r="D173" s="37">
        <v>306</v>
      </c>
      <c r="E173" s="37">
        <v>290.3</v>
      </c>
      <c r="F173" s="37">
        <v>305.5</v>
      </c>
    </row>
    <row r="174" spans="1:6" ht="12.75" customHeight="1">
      <c r="A174" s="339" t="s">
        <v>924</v>
      </c>
      <c r="B174" s="37">
        <v>23.8</v>
      </c>
      <c r="C174" s="37">
        <v>21.2</v>
      </c>
      <c r="D174" s="37">
        <v>24.8</v>
      </c>
      <c r="E174" s="37">
        <v>29.4</v>
      </c>
      <c r="F174" s="37">
        <v>28.7</v>
      </c>
    </row>
    <row r="175" spans="1:6" ht="12.75" customHeight="1">
      <c r="A175" s="339" t="s">
        <v>925</v>
      </c>
      <c r="B175" s="37">
        <v>37.9</v>
      </c>
      <c r="C175" s="37">
        <v>26.9</v>
      </c>
      <c r="D175" s="37">
        <v>27.5</v>
      </c>
      <c r="E175" s="37">
        <v>27.4</v>
      </c>
      <c r="F175" s="37">
        <v>30</v>
      </c>
    </row>
    <row r="176" spans="1:6" ht="12.75" customHeight="1">
      <c r="A176" s="339" t="s">
        <v>926</v>
      </c>
      <c r="B176" s="37">
        <v>0.1</v>
      </c>
      <c r="C176" s="37" t="s">
        <v>37</v>
      </c>
      <c r="D176" s="37">
        <v>0.9</v>
      </c>
      <c r="E176" s="37">
        <v>0.4</v>
      </c>
      <c r="F176" s="37">
        <v>0.4</v>
      </c>
    </row>
    <row r="177" spans="1:6" ht="15" customHeight="1">
      <c r="A177" s="339" t="s">
        <v>927</v>
      </c>
      <c r="B177" s="37">
        <v>0.2</v>
      </c>
      <c r="C177" s="37">
        <v>0.5</v>
      </c>
      <c r="D177" s="37">
        <v>0.4</v>
      </c>
      <c r="E177" s="37">
        <v>1.2</v>
      </c>
      <c r="F177" s="37">
        <v>0.6</v>
      </c>
    </row>
    <row r="178" spans="1:6" ht="12.75" customHeight="1">
      <c r="A178" s="339" t="s">
        <v>928</v>
      </c>
      <c r="B178" s="37">
        <v>5.4</v>
      </c>
      <c r="C178" s="37">
        <v>2.8</v>
      </c>
      <c r="D178" s="37">
        <v>3.1</v>
      </c>
      <c r="E178" s="37">
        <v>3.1</v>
      </c>
      <c r="F178" s="37">
        <v>3.9</v>
      </c>
    </row>
    <row r="179" spans="1:6" ht="12.75" customHeight="1">
      <c r="A179" s="339" t="s">
        <v>929</v>
      </c>
      <c r="B179" s="37">
        <v>0.3</v>
      </c>
      <c r="C179" s="37">
        <v>0.5</v>
      </c>
      <c r="D179" s="37">
        <v>0.4</v>
      </c>
      <c r="E179" s="37">
        <v>0.3</v>
      </c>
      <c r="F179" s="37">
        <v>0.8</v>
      </c>
    </row>
    <row r="180" spans="1:6" ht="23.25" customHeight="1">
      <c r="A180" s="339" t="s">
        <v>930</v>
      </c>
      <c r="B180" s="36">
        <v>15.5</v>
      </c>
      <c r="C180" s="36">
        <v>16.5</v>
      </c>
      <c r="D180" s="36">
        <v>9.6</v>
      </c>
      <c r="E180" s="36">
        <v>4.5999999999999996</v>
      </c>
      <c r="F180" s="36">
        <v>5</v>
      </c>
    </row>
    <row r="181" spans="1:6" ht="26.25" customHeight="1">
      <c r="A181" s="337" t="s">
        <v>931</v>
      </c>
      <c r="B181" s="36">
        <v>5.5</v>
      </c>
      <c r="C181" s="36">
        <v>5.2</v>
      </c>
      <c r="D181" s="36">
        <v>3.1</v>
      </c>
      <c r="E181" s="36">
        <v>3.3</v>
      </c>
      <c r="F181" s="36">
        <v>4.2</v>
      </c>
    </row>
    <row r="182" spans="1:6" ht="38.25" customHeight="1">
      <c r="A182" s="337" t="s">
        <v>932</v>
      </c>
      <c r="B182" s="36">
        <v>31.2</v>
      </c>
      <c r="C182" s="36">
        <v>8.8000000000000007</v>
      </c>
      <c r="D182" s="36">
        <v>24.2</v>
      </c>
      <c r="E182" s="36">
        <v>25.5</v>
      </c>
      <c r="F182" s="36">
        <v>29.3</v>
      </c>
    </row>
    <row r="183" spans="1:6" s="12" customFormat="1" ht="25.5" customHeight="1">
      <c r="A183" s="337" t="s">
        <v>933</v>
      </c>
      <c r="B183" s="36">
        <v>60.9</v>
      </c>
      <c r="C183" s="36">
        <v>44.5</v>
      </c>
      <c r="D183" s="36">
        <v>47.4</v>
      </c>
      <c r="E183" s="36">
        <v>44.4</v>
      </c>
      <c r="F183" s="36">
        <v>50.3</v>
      </c>
    </row>
    <row r="184" spans="1:6" s="12" customFormat="1" ht="12.75" customHeight="1">
      <c r="A184" s="339" t="s">
        <v>934</v>
      </c>
      <c r="B184" s="36">
        <v>79.3</v>
      </c>
      <c r="C184" s="36">
        <v>14.7</v>
      </c>
      <c r="D184" s="36">
        <v>0.6</v>
      </c>
      <c r="E184" s="36">
        <v>0.2</v>
      </c>
      <c r="F184" s="37" t="s">
        <v>37</v>
      </c>
    </row>
    <row r="185" spans="1:6" ht="15" customHeight="1">
      <c r="A185" s="1800" t="s">
        <v>22</v>
      </c>
      <c r="B185" s="1800"/>
      <c r="C185" s="1800"/>
      <c r="D185" s="1800"/>
      <c r="E185" s="1800"/>
      <c r="F185" s="1800"/>
    </row>
    <row r="186" spans="1:6" ht="6.75" customHeight="1">
      <c r="A186" s="27"/>
      <c r="B186" s="46"/>
      <c r="C186" s="46"/>
      <c r="D186" s="46"/>
    </row>
    <row r="187" spans="1:6" ht="12.75" customHeight="1">
      <c r="A187" s="348" t="s">
        <v>915</v>
      </c>
      <c r="B187" s="78">
        <v>568.4</v>
      </c>
      <c r="C187" s="78">
        <v>438.4</v>
      </c>
      <c r="D187" s="78">
        <v>399.1</v>
      </c>
      <c r="E187" s="78">
        <v>425.3</v>
      </c>
      <c r="F187" s="78">
        <v>409.5</v>
      </c>
    </row>
    <row r="188" spans="1:6" ht="11.45" customHeight="1">
      <c r="A188" s="28" t="s">
        <v>939</v>
      </c>
      <c r="B188" s="344"/>
      <c r="C188" s="344"/>
      <c r="D188" s="344"/>
      <c r="E188" s="344"/>
      <c r="F188" s="344"/>
    </row>
    <row r="189" spans="1:6" ht="12.6" customHeight="1">
      <c r="A189" s="339" t="s">
        <v>917</v>
      </c>
      <c r="B189" s="344">
        <v>7.5</v>
      </c>
      <c r="C189" s="344">
        <v>6.1</v>
      </c>
      <c r="D189" s="344">
        <v>8.1</v>
      </c>
      <c r="E189" s="344">
        <v>6.9</v>
      </c>
      <c r="F189" s="344">
        <v>7.8</v>
      </c>
    </row>
    <row r="190" spans="1:6" ht="12.6" customHeight="1">
      <c r="A190" s="339" t="s">
        <v>918</v>
      </c>
      <c r="B190" s="344">
        <v>61.4</v>
      </c>
      <c r="C190" s="344">
        <v>60.7</v>
      </c>
      <c r="D190" s="344">
        <v>59.1</v>
      </c>
      <c r="E190" s="344">
        <v>65.099999999999994</v>
      </c>
      <c r="F190" s="344">
        <v>63.7</v>
      </c>
    </row>
    <row r="191" spans="1:6" ht="21.75" customHeight="1">
      <c r="A191" s="337" t="s">
        <v>919</v>
      </c>
      <c r="B191" s="344">
        <v>1.4</v>
      </c>
      <c r="C191" s="344">
        <v>0.2</v>
      </c>
      <c r="D191" s="344">
        <v>0.7</v>
      </c>
      <c r="E191" s="344">
        <v>0.5</v>
      </c>
      <c r="F191" s="344">
        <v>0.8</v>
      </c>
    </row>
    <row r="192" spans="1:6" ht="23.25" customHeight="1">
      <c r="A192" s="337" t="s">
        <v>920</v>
      </c>
      <c r="B192" s="344">
        <v>2.8</v>
      </c>
      <c r="C192" s="344">
        <v>3.9</v>
      </c>
      <c r="D192" s="344">
        <v>2.7</v>
      </c>
      <c r="E192" s="344">
        <v>3.7</v>
      </c>
      <c r="F192" s="344">
        <v>3.7</v>
      </c>
    </row>
    <row r="193" spans="1:6" ht="12.6" customHeight="1">
      <c r="A193" s="339" t="s">
        <v>921</v>
      </c>
      <c r="B193" s="344" t="s">
        <v>37</v>
      </c>
      <c r="C193" s="344" t="s">
        <v>37</v>
      </c>
      <c r="D193" s="344">
        <v>0.2</v>
      </c>
      <c r="E193" s="344">
        <v>0.5</v>
      </c>
      <c r="F193" s="79" t="s">
        <v>37</v>
      </c>
    </row>
    <row r="194" spans="1:6" ht="12.6" customHeight="1">
      <c r="A194" s="339" t="s">
        <v>922</v>
      </c>
      <c r="B194" s="344">
        <v>3.5</v>
      </c>
      <c r="C194" s="344">
        <v>5.4</v>
      </c>
      <c r="D194" s="344">
        <v>4.5999999999999996</v>
      </c>
      <c r="E194" s="344">
        <v>5.2</v>
      </c>
      <c r="F194" s="344">
        <v>4.5999999999999996</v>
      </c>
    </row>
    <row r="195" spans="1:6" ht="12.6" customHeight="1">
      <c r="A195" s="339" t="s">
        <v>923</v>
      </c>
      <c r="B195" s="344">
        <v>255.7</v>
      </c>
      <c r="C195" s="344">
        <v>208.6</v>
      </c>
      <c r="D195" s="344">
        <v>193.7</v>
      </c>
      <c r="E195" s="344">
        <v>211.8</v>
      </c>
      <c r="F195" s="344">
        <v>208.8</v>
      </c>
    </row>
    <row r="196" spans="1:6" ht="12.6" customHeight="1">
      <c r="A196" s="339" t="s">
        <v>924</v>
      </c>
      <c r="B196" s="344">
        <v>14.1</v>
      </c>
      <c r="C196" s="344">
        <v>17.5</v>
      </c>
      <c r="D196" s="344">
        <v>20.100000000000001</v>
      </c>
      <c r="E196" s="344">
        <v>22.8</v>
      </c>
      <c r="F196" s="344">
        <v>22</v>
      </c>
    </row>
    <row r="197" spans="1:6" ht="12.6" customHeight="1">
      <c r="A197" s="339" t="s">
        <v>925</v>
      </c>
      <c r="B197" s="344">
        <v>29.9</v>
      </c>
      <c r="C197" s="344">
        <v>21.5</v>
      </c>
      <c r="D197" s="344">
        <v>21.3</v>
      </c>
      <c r="E197" s="344">
        <v>21.9</v>
      </c>
      <c r="F197" s="344">
        <v>21</v>
      </c>
    </row>
    <row r="198" spans="1:6" ht="12.6" customHeight="1">
      <c r="A198" s="339" t="s">
        <v>926</v>
      </c>
      <c r="B198" s="344">
        <v>0.7</v>
      </c>
      <c r="C198" s="344">
        <v>0.5</v>
      </c>
      <c r="D198" s="344">
        <v>0.5</v>
      </c>
      <c r="E198" s="344">
        <v>0.7</v>
      </c>
      <c r="F198" s="344">
        <v>0.6</v>
      </c>
    </row>
    <row r="199" spans="1:6" ht="12.6" customHeight="1">
      <c r="A199" s="339" t="s">
        <v>927</v>
      </c>
      <c r="B199" s="344">
        <v>0.4</v>
      </c>
      <c r="C199" s="344">
        <v>0.4</v>
      </c>
      <c r="D199" s="344">
        <v>0.3</v>
      </c>
      <c r="E199" s="344">
        <v>0.4</v>
      </c>
      <c r="F199" s="344">
        <v>0.2</v>
      </c>
    </row>
    <row r="200" spans="1:6" ht="12.6" customHeight="1">
      <c r="A200" s="339" t="s">
        <v>928</v>
      </c>
      <c r="B200" s="344">
        <v>1.5</v>
      </c>
      <c r="C200" s="344">
        <v>3.8</v>
      </c>
      <c r="D200" s="344">
        <v>2</v>
      </c>
      <c r="E200" s="344">
        <v>1.9</v>
      </c>
      <c r="F200" s="344">
        <v>1.8</v>
      </c>
    </row>
    <row r="201" spans="1:6" ht="12.6" customHeight="1">
      <c r="A201" s="339" t="s">
        <v>929</v>
      </c>
      <c r="B201" s="344">
        <v>0.4</v>
      </c>
      <c r="C201" s="344">
        <v>0.5</v>
      </c>
      <c r="D201" s="344">
        <v>0.1</v>
      </c>
      <c r="E201" s="344">
        <v>0.2</v>
      </c>
      <c r="F201" s="344">
        <v>0.3</v>
      </c>
    </row>
    <row r="202" spans="1:6" ht="23.25" customHeight="1">
      <c r="A202" s="339" t="s">
        <v>930</v>
      </c>
      <c r="B202" s="344">
        <v>30.7</v>
      </c>
      <c r="C202" s="344">
        <v>43.2</v>
      </c>
      <c r="D202" s="344">
        <v>44.7</v>
      </c>
      <c r="E202" s="344">
        <v>30.3</v>
      </c>
      <c r="F202" s="344">
        <v>25</v>
      </c>
    </row>
    <row r="203" spans="1:6" ht="24" customHeight="1">
      <c r="A203" s="337" t="s">
        <v>931</v>
      </c>
      <c r="B203" s="344">
        <v>10</v>
      </c>
      <c r="C203" s="344">
        <v>3.2</v>
      </c>
      <c r="D203" s="344">
        <v>4.8</v>
      </c>
      <c r="E203" s="344">
        <v>6.1</v>
      </c>
      <c r="F203" s="344">
        <v>5.4</v>
      </c>
    </row>
    <row r="204" spans="1:6" ht="36" customHeight="1">
      <c r="A204" s="337" t="s">
        <v>932</v>
      </c>
      <c r="B204" s="344">
        <v>18.399999999999999</v>
      </c>
      <c r="C204" s="344">
        <v>17.5</v>
      </c>
      <c r="D204" s="344">
        <v>9.5</v>
      </c>
      <c r="E204" s="344">
        <v>17.899999999999999</v>
      </c>
      <c r="F204" s="344">
        <v>16.600000000000001</v>
      </c>
    </row>
    <row r="205" spans="1:6" s="12" customFormat="1" ht="23.25" customHeight="1">
      <c r="A205" s="337" t="s">
        <v>933</v>
      </c>
      <c r="B205" s="349">
        <v>38.9</v>
      </c>
      <c r="C205" s="349">
        <v>30</v>
      </c>
      <c r="D205" s="349">
        <v>26</v>
      </c>
      <c r="E205" s="349">
        <v>29</v>
      </c>
      <c r="F205" s="349">
        <v>26.8</v>
      </c>
    </row>
    <row r="206" spans="1:6" s="12" customFormat="1" ht="12.75" customHeight="1">
      <c r="A206" s="339" t="s">
        <v>934</v>
      </c>
      <c r="B206" s="36">
        <v>91.1</v>
      </c>
      <c r="C206" s="36">
        <v>15.4</v>
      </c>
      <c r="D206" s="36">
        <v>0.7</v>
      </c>
      <c r="E206" s="36">
        <v>0.4</v>
      </c>
      <c r="F206" s="36">
        <v>0.4</v>
      </c>
    </row>
    <row r="207" spans="1:6" ht="14.1" customHeight="1">
      <c r="A207" s="1800" t="s">
        <v>11</v>
      </c>
      <c r="B207" s="1800"/>
      <c r="C207" s="1800"/>
      <c r="D207" s="1800"/>
      <c r="E207" s="1800"/>
      <c r="F207" s="1800"/>
    </row>
    <row r="208" spans="1:6" ht="12.95" customHeight="1">
      <c r="A208" s="350" t="s">
        <v>915</v>
      </c>
      <c r="B208" s="163">
        <v>572.1</v>
      </c>
      <c r="C208" s="163">
        <v>428.8</v>
      </c>
      <c r="D208" s="163">
        <v>449.5</v>
      </c>
      <c r="E208" s="163">
        <v>429.1</v>
      </c>
      <c r="F208" s="163">
        <v>401</v>
      </c>
    </row>
    <row r="209" spans="1:6" ht="14.25" customHeight="1">
      <c r="A209" s="336" t="s">
        <v>939</v>
      </c>
      <c r="B209" s="79"/>
      <c r="C209" s="79"/>
      <c r="D209" s="79"/>
      <c r="E209" s="79"/>
      <c r="F209" s="79"/>
    </row>
    <row r="210" spans="1:6" ht="12.6" customHeight="1">
      <c r="A210" s="339" t="s">
        <v>917</v>
      </c>
      <c r="B210" s="79">
        <v>10.1</v>
      </c>
      <c r="C210" s="79">
        <v>7</v>
      </c>
      <c r="D210" s="79">
        <v>6.3</v>
      </c>
      <c r="E210" s="79">
        <v>5.5</v>
      </c>
      <c r="F210" s="79">
        <v>6.5</v>
      </c>
    </row>
    <row r="211" spans="1:6" ht="12.6" customHeight="1">
      <c r="A211" s="339" t="s">
        <v>918</v>
      </c>
      <c r="B211" s="79">
        <v>54.9</v>
      </c>
      <c r="C211" s="79">
        <v>48.1</v>
      </c>
      <c r="D211" s="79">
        <v>48.4</v>
      </c>
      <c r="E211" s="79">
        <v>51.5</v>
      </c>
      <c r="F211" s="79">
        <v>48.5</v>
      </c>
    </row>
    <row r="212" spans="1:6" ht="21.75" customHeight="1">
      <c r="A212" s="337" t="s">
        <v>919</v>
      </c>
      <c r="B212" s="79">
        <v>0.6</v>
      </c>
      <c r="C212" s="79">
        <v>0.3</v>
      </c>
      <c r="D212" s="37" t="s">
        <v>37</v>
      </c>
      <c r="E212" s="37">
        <v>0.9</v>
      </c>
      <c r="F212" s="37">
        <v>0.8</v>
      </c>
    </row>
    <row r="213" spans="1:6" ht="24" customHeight="1">
      <c r="A213" s="337" t="s">
        <v>920</v>
      </c>
      <c r="B213" s="79">
        <v>9.8000000000000007</v>
      </c>
      <c r="C213" s="79">
        <v>7</v>
      </c>
      <c r="D213" s="79">
        <v>7.4</v>
      </c>
      <c r="E213" s="79">
        <v>10.5</v>
      </c>
      <c r="F213" s="79">
        <v>8.1</v>
      </c>
    </row>
    <row r="214" spans="1:6" ht="12.6" customHeight="1">
      <c r="A214" s="339" t="s">
        <v>921</v>
      </c>
      <c r="B214" s="79">
        <v>0.9</v>
      </c>
      <c r="C214" s="79" t="s">
        <v>37</v>
      </c>
      <c r="D214" s="79">
        <v>1.4</v>
      </c>
      <c r="E214" s="79">
        <v>0.4</v>
      </c>
      <c r="F214" s="79">
        <v>0.2</v>
      </c>
    </row>
    <row r="215" spans="1:6" ht="12.6" customHeight="1">
      <c r="A215" s="339" t="s">
        <v>922</v>
      </c>
      <c r="B215" s="79">
        <v>5.5</v>
      </c>
      <c r="C215" s="79">
        <v>8.1999999999999993</v>
      </c>
      <c r="D215" s="79">
        <v>10.4</v>
      </c>
      <c r="E215" s="79">
        <v>7.7</v>
      </c>
      <c r="F215" s="79">
        <v>7.5</v>
      </c>
    </row>
    <row r="216" spans="1:6" ht="12.6" customHeight="1">
      <c r="A216" s="339" t="s">
        <v>923</v>
      </c>
      <c r="B216" s="79">
        <v>258.89999999999998</v>
      </c>
      <c r="C216" s="79">
        <v>196.1</v>
      </c>
      <c r="D216" s="79">
        <v>186.3</v>
      </c>
      <c r="E216" s="79">
        <v>196.8</v>
      </c>
      <c r="F216" s="1620">
        <v>199.3</v>
      </c>
    </row>
    <row r="217" spans="1:6" ht="12.6" customHeight="1">
      <c r="A217" s="339" t="s">
        <v>924</v>
      </c>
      <c r="B217" s="79">
        <v>15.9</v>
      </c>
      <c r="C217" s="79">
        <v>20.2</v>
      </c>
      <c r="D217" s="79">
        <v>25</v>
      </c>
      <c r="E217" s="79">
        <v>25.4</v>
      </c>
      <c r="F217" s="79">
        <v>21.7</v>
      </c>
    </row>
    <row r="218" spans="1:6" ht="12.6" customHeight="1">
      <c r="A218" s="339" t="s">
        <v>925</v>
      </c>
      <c r="B218" s="79">
        <v>20.100000000000001</v>
      </c>
      <c r="C218" s="79">
        <v>17.399999999999999</v>
      </c>
      <c r="D218" s="79">
        <v>18.7</v>
      </c>
      <c r="E218" s="79">
        <v>18.100000000000001</v>
      </c>
      <c r="F218" s="79">
        <v>16.5</v>
      </c>
    </row>
    <row r="219" spans="1:6" ht="12.6" customHeight="1">
      <c r="A219" s="339" t="s">
        <v>926</v>
      </c>
      <c r="B219" s="79" t="s">
        <v>37</v>
      </c>
      <c r="C219" s="79" t="s">
        <v>37</v>
      </c>
      <c r="D219" s="79">
        <v>0.6</v>
      </c>
      <c r="E219" s="79">
        <v>0.2</v>
      </c>
      <c r="F219" s="69" t="s">
        <v>37</v>
      </c>
    </row>
    <row r="220" spans="1:6" ht="12.6" customHeight="1">
      <c r="A220" s="339" t="s">
        <v>927</v>
      </c>
      <c r="B220" s="79">
        <v>0.9</v>
      </c>
      <c r="C220" s="79">
        <v>0.6</v>
      </c>
      <c r="D220" s="79">
        <v>1.1000000000000001</v>
      </c>
      <c r="E220" s="79">
        <v>0.6</v>
      </c>
      <c r="F220" s="79">
        <v>0.8</v>
      </c>
    </row>
    <row r="221" spans="1:6" ht="12.6" customHeight="1">
      <c r="A221" s="339" t="s">
        <v>928</v>
      </c>
      <c r="B221" s="79">
        <v>2.2000000000000002</v>
      </c>
      <c r="C221" s="79">
        <v>1.7</v>
      </c>
      <c r="D221" s="79">
        <v>3</v>
      </c>
      <c r="E221" s="79">
        <v>4.3</v>
      </c>
      <c r="F221" s="79">
        <v>3.3</v>
      </c>
    </row>
    <row r="222" spans="1:6" ht="12.6" customHeight="1">
      <c r="A222" s="339" t="s">
        <v>929</v>
      </c>
      <c r="B222" s="79">
        <v>0.9</v>
      </c>
      <c r="C222" s="79" t="s">
        <v>37</v>
      </c>
      <c r="D222" s="79">
        <v>0.6</v>
      </c>
      <c r="E222" s="79" t="s">
        <v>37</v>
      </c>
      <c r="F222" s="79">
        <v>0.2</v>
      </c>
    </row>
    <row r="223" spans="1:6" ht="21" customHeight="1">
      <c r="A223" s="339" t="s">
        <v>930</v>
      </c>
      <c r="B223" s="79">
        <v>103.1</v>
      </c>
      <c r="C223" s="79">
        <v>70.5</v>
      </c>
      <c r="D223" s="79">
        <v>100.5</v>
      </c>
      <c r="E223" s="79">
        <v>73.900000000000006</v>
      </c>
      <c r="F223" s="79">
        <v>48.9</v>
      </c>
    </row>
    <row r="224" spans="1:6" ht="24.75" customHeight="1">
      <c r="A224" s="337" t="s">
        <v>931</v>
      </c>
      <c r="B224" s="79">
        <v>19.8</v>
      </c>
      <c r="C224" s="79">
        <v>17.399999999999999</v>
      </c>
      <c r="D224" s="79">
        <v>15.9</v>
      </c>
      <c r="E224" s="79">
        <v>9.6</v>
      </c>
      <c r="F224" s="79">
        <v>7.1</v>
      </c>
    </row>
    <row r="225" spans="1:6" ht="36" customHeight="1">
      <c r="A225" s="337" t="s">
        <v>932</v>
      </c>
      <c r="B225" s="79">
        <v>13.7</v>
      </c>
      <c r="C225" s="79">
        <v>8.4</v>
      </c>
      <c r="D225" s="79">
        <v>7.4</v>
      </c>
      <c r="E225" s="79">
        <v>9.8000000000000007</v>
      </c>
      <c r="F225" s="79">
        <v>20.5</v>
      </c>
    </row>
    <row r="226" spans="1:6" s="12" customFormat="1" ht="24" customHeight="1">
      <c r="A226" s="337" t="s">
        <v>933</v>
      </c>
      <c r="B226" s="110">
        <v>27.4</v>
      </c>
      <c r="C226" s="110">
        <v>24.2</v>
      </c>
      <c r="D226" s="110">
        <v>16.2</v>
      </c>
      <c r="E226" s="110">
        <v>13.9</v>
      </c>
      <c r="F226" s="110">
        <v>11.1</v>
      </c>
    </row>
    <row r="227" spans="1:6" ht="12.75" customHeight="1">
      <c r="A227" s="339" t="s">
        <v>934</v>
      </c>
      <c r="B227" s="347">
        <v>27.4</v>
      </c>
      <c r="C227" s="347">
        <v>1.7</v>
      </c>
      <c r="D227" s="347">
        <v>0.3</v>
      </c>
      <c r="E227" s="347" t="s">
        <v>37</v>
      </c>
      <c r="F227" s="347" t="s">
        <v>37</v>
      </c>
    </row>
    <row r="228" spans="1:6" ht="5.25" customHeight="1">
      <c r="A228" s="26"/>
      <c r="B228" s="351"/>
      <c r="C228" s="351"/>
      <c r="D228" s="351"/>
      <c r="E228" s="351"/>
      <c r="F228" s="351"/>
    </row>
    <row r="230" spans="1:6" customFormat="1" ht="13.5">
      <c r="A230" s="491"/>
      <c r="B230" s="491"/>
      <c r="C230" s="491"/>
      <c r="D230" s="491"/>
      <c r="E230" s="491"/>
      <c r="F230" s="491"/>
    </row>
  </sheetData>
  <mergeCells count="11">
    <mergeCell ref="A207:F207"/>
    <mergeCell ref="A1:B1"/>
    <mergeCell ref="A5:F5"/>
    <mergeCell ref="A27:F27"/>
    <mergeCell ref="A53:F53"/>
    <mergeCell ref="A75:F75"/>
    <mergeCell ref="A99:F99"/>
    <mergeCell ref="A121:F121"/>
    <mergeCell ref="A143:F143"/>
    <mergeCell ref="A164:F164"/>
    <mergeCell ref="A185:F185"/>
  </mergeCells>
  <hyperlinks>
    <hyperlink ref="A1" location="Содержание!A1" display="Вернуться в СОДЕРЖАНИЕ" xr:uid="{14759FA7-6C6C-43AF-ACC4-F06F10364220}"/>
  </hyperlinks>
  <pageMargins left="0.78740157480314965" right="0.78740157480314965" top="0.59055118110236227" bottom="0.59055118110236227" header="0.31496062992125984" footer="0.43307086614173229"/>
  <pageSetup paperSize="9" firstPageNumber="220" orientation="portrait" useFirstPageNumber="1" verticalDpi="300" r:id="rId1"/>
  <headerFooter alignWithMargins="0">
    <oddFooter>&amp;C&amp;"Times New Roman,обычный"&amp;9&amp;P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F753"/>
  <sheetViews>
    <sheetView zoomScaleNormal="100" zoomScaleSheetLayoutView="115" workbookViewId="0">
      <pane xSplit="1" ySplit="5" topLeftCell="B558" activePane="bottomRight" state="frozen"/>
      <selection activeCell="P15" sqref="P15"/>
      <selection pane="topRight" activeCell="P15" sqref="P15"/>
      <selection pane="bottomLeft" activeCell="P15" sqref="P15"/>
      <selection pane="bottomRight" activeCell="P576" sqref="P576"/>
    </sheetView>
  </sheetViews>
  <sheetFormatPr defaultColWidth="9.140625" defaultRowHeight="12"/>
  <cols>
    <col min="1" max="1" width="44.140625" style="11" customWidth="1"/>
    <col min="2" max="6" width="8.28515625" style="47" customWidth="1"/>
    <col min="7" max="16384" width="9.140625" style="11"/>
  </cols>
  <sheetData>
    <row r="1" spans="1:6" ht="12.75">
      <c r="A1" s="1637" t="s">
        <v>1308</v>
      </c>
      <c r="B1" s="1637"/>
    </row>
    <row r="2" spans="1:6" ht="18" customHeight="1">
      <c r="A2" s="33" t="s">
        <v>1177</v>
      </c>
    </row>
    <row r="3" spans="1:6" ht="18" customHeight="1">
      <c r="A3" s="33" t="s">
        <v>944</v>
      </c>
    </row>
    <row r="4" spans="1:6" ht="14.25" customHeight="1">
      <c r="A4" s="2" t="s">
        <v>936</v>
      </c>
    </row>
    <row r="5" spans="1:6" s="12" customFormat="1" ht="18" customHeight="1">
      <c r="A5" s="352"/>
      <c r="B5" s="41">
        <v>2021</v>
      </c>
      <c r="C5" s="41">
        <v>2022</v>
      </c>
      <c r="D5" s="41">
        <v>2023</v>
      </c>
      <c r="E5" s="41">
        <v>2024</v>
      </c>
      <c r="F5" s="41">
        <v>2025</v>
      </c>
    </row>
    <row r="6" spans="1:6" s="12" customFormat="1" ht="6" customHeight="1">
      <c r="B6" s="46"/>
      <c r="C6" s="46"/>
      <c r="D6" s="46"/>
      <c r="E6" s="46"/>
      <c r="F6" s="46"/>
    </row>
    <row r="7" spans="1:6" s="243" customFormat="1" ht="12.95" customHeight="1">
      <c r="A7" s="1802" t="s">
        <v>0</v>
      </c>
      <c r="B7" s="1802"/>
      <c r="C7" s="1802"/>
      <c r="D7" s="1802"/>
      <c r="E7" s="1802"/>
      <c r="F7" s="1802"/>
    </row>
    <row r="8" spans="1:6" ht="12" customHeight="1">
      <c r="A8" s="12" t="s">
        <v>20</v>
      </c>
    </row>
    <row r="9" spans="1:6" ht="12" customHeight="1">
      <c r="A9" s="350" t="s">
        <v>161</v>
      </c>
      <c r="B9" s="353"/>
      <c r="C9" s="353"/>
      <c r="D9" s="353"/>
      <c r="E9" s="342"/>
      <c r="F9" s="342"/>
    </row>
    <row r="10" spans="1:6" s="12" customFormat="1" ht="12.95" customHeight="1">
      <c r="A10" s="354" t="s">
        <v>915</v>
      </c>
      <c r="B10" s="58">
        <v>2289</v>
      </c>
      <c r="C10" s="58">
        <v>2150</v>
      </c>
      <c r="D10" s="58">
        <v>2040</v>
      </c>
      <c r="E10" s="58">
        <v>1836</v>
      </c>
      <c r="F10" s="58">
        <v>1628</v>
      </c>
    </row>
    <row r="11" spans="1:6" s="12" customFormat="1" ht="11.25" customHeight="1">
      <c r="A11" s="355" t="s">
        <v>945</v>
      </c>
      <c r="B11" s="508"/>
      <c r="C11" s="508"/>
      <c r="D11" s="508"/>
      <c r="E11" s="508"/>
      <c r="F11" s="508"/>
    </row>
    <row r="12" spans="1:6" ht="12.95" customHeight="1">
      <c r="A12" s="356" t="s">
        <v>917</v>
      </c>
      <c r="B12" s="57">
        <v>61</v>
      </c>
      <c r="C12" s="57">
        <v>42</v>
      </c>
      <c r="D12" s="57">
        <v>32</v>
      </c>
      <c r="E12" s="30">
        <v>35</v>
      </c>
      <c r="F12" s="57">
        <v>44</v>
      </c>
    </row>
    <row r="13" spans="1:6" ht="12.95" customHeight="1">
      <c r="A13" s="356" t="s">
        <v>918</v>
      </c>
      <c r="B13" s="57">
        <v>14</v>
      </c>
      <c r="C13" s="57">
        <v>9</v>
      </c>
      <c r="D13" s="57">
        <v>2</v>
      </c>
      <c r="E13" s="30">
        <v>6</v>
      </c>
      <c r="F13" s="57">
        <v>2</v>
      </c>
    </row>
    <row r="14" spans="1:6" ht="24" customHeight="1">
      <c r="A14" s="337" t="s">
        <v>919</v>
      </c>
      <c r="B14" s="57">
        <v>19</v>
      </c>
      <c r="C14" s="57">
        <v>8</v>
      </c>
      <c r="D14" s="57">
        <v>5</v>
      </c>
      <c r="E14" s="30">
        <v>3</v>
      </c>
      <c r="F14" s="57">
        <v>4</v>
      </c>
    </row>
    <row r="15" spans="1:6" ht="24.75" customHeight="1">
      <c r="A15" s="337" t="s">
        <v>920</v>
      </c>
      <c r="B15" s="57">
        <v>1</v>
      </c>
      <c r="C15" s="57" t="s">
        <v>37</v>
      </c>
      <c r="D15" s="57" t="s">
        <v>37</v>
      </c>
      <c r="E15" s="57">
        <v>1</v>
      </c>
      <c r="F15" s="57" t="s">
        <v>37</v>
      </c>
    </row>
    <row r="16" spans="1:6" ht="12.95" customHeight="1">
      <c r="A16" s="356" t="s">
        <v>922</v>
      </c>
      <c r="B16" s="57">
        <v>29</v>
      </c>
      <c r="C16" s="57">
        <v>35</v>
      </c>
      <c r="D16" s="57">
        <v>29</v>
      </c>
      <c r="E16" s="30">
        <v>24</v>
      </c>
      <c r="F16" s="57">
        <v>27</v>
      </c>
    </row>
    <row r="17" spans="1:6" ht="12.95" customHeight="1">
      <c r="A17" s="356" t="s">
        <v>923</v>
      </c>
      <c r="B17" s="57">
        <v>1</v>
      </c>
      <c r="C17" s="57" t="s">
        <v>37</v>
      </c>
      <c r="D17" s="57" t="s">
        <v>37</v>
      </c>
      <c r="E17" s="57">
        <v>1</v>
      </c>
      <c r="F17" s="57">
        <v>2</v>
      </c>
    </row>
    <row r="18" spans="1:6" ht="12.95" customHeight="1">
      <c r="A18" s="356" t="s">
        <v>924</v>
      </c>
      <c r="B18" s="57">
        <v>163</v>
      </c>
      <c r="C18" s="57">
        <v>223</v>
      </c>
      <c r="D18" s="57">
        <v>181</v>
      </c>
      <c r="E18" s="30">
        <v>166</v>
      </c>
      <c r="F18" s="57">
        <v>154</v>
      </c>
    </row>
    <row r="19" spans="1:6" ht="12.95" customHeight="1">
      <c r="A19" s="356" t="s">
        <v>925</v>
      </c>
      <c r="B19" s="57">
        <v>6</v>
      </c>
      <c r="C19" s="57">
        <v>6</v>
      </c>
      <c r="D19" s="57">
        <v>9</v>
      </c>
      <c r="E19" s="30">
        <v>8</v>
      </c>
      <c r="F19" s="57">
        <v>9</v>
      </c>
    </row>
    <row r="20" spans="1:6" ht="12.95" customHeight="1">
      <c r="A20" s="356" t="s">
        <v>926</v>
      </c>
      <c r="B20" s="57" t="s">
        <v>37</v>
      </c>
      <c r="C20" s="57" t="s">
        <v>37</v>
      </c>
      <c r="D20" s="57" t="s">
        <v>37</v>
      </c>
      <c r="E20" s="57" t="s">
        <v>37</v>
      </c>
      <c r="F20" s="57" t="s">
        <v>37</v>
      </c>
    </row>
    <row r="21" spans="1:6" ht="12.95" customHeight="1">
      <c r="A21" s="336" t="s">
        <v>928</v>
      </c>
      <c r="B21" s="57" t="s">
        <v>37</v>
      </c>
      <c r="C21" s="57" t="s">
        <v>37</v>
      </c>
      <c r="D21" s="57" t="s">
        <v>37</v>
      </c>
      <c r="E21" s="57" t="s">
        <v>37</v>
      </c>
      <c r="F21" s="57" t="s">
        <v>37</v>
      </c>
    </row>
    <row r="22" spans="1:6" ht="24" customHeight="1">
      <c r="A22" s="339" t="s">
        <v>930</v>
      </c>
      <c r="B22" s="57">
        <v>1558</v>
      </c>
      <c r="C22" s="57">
        <v>1481</v>
      </c>
      <c r="D22" s="57">
        <v>1501</v>
      </c>
      <c r="E22" s="30">
        <v>1279</v>
      </c>
      <c r="F22" s="57">
        <v>1061</v>
      </c>
    </row>
    <row r="23" spans="1:6" ht="25.5" customHeight="1">
      <c r="A23" s="337" t="s">
        <v>931</v>
      </c>
      <c r="B23" s="57">
        <v>379</v>
      </c>
      <c r="C23" s="57">
        <v>282</v>
      </c>
      <c r="D23" s="57">
        <v>207</v>
      </c>
      <c r="E23" s="30">
        <v>271</v>
      </c>
      <c r="F23" s="57">
        <v>258</v>
      </c>
    </row>
    <row r="24" spans="1:6" ht="48.75" customHeight="1">
      <c r="A24" s="337" t="s">
        <v>1062</v>
      </c>
      <c r="B24" s="57">
        <v>20</v>
      </c>
      <c r="C24" s="57">
        <v>30</v>
      </c>
      <c r="D24" s="57">
        <v>31</v>
      </c>
      <c r="E24" s="30">
        <v>19</v>
      </c>
      <c r="F24" s="57">
        <v>43</v>
      </c>
    </row>
    <row r="25" spans="1:6" ht="22.5" customHeight="1">
      <c r="A25" s="337" t="s">
        <v>933</v>
      </c>
      <c r="B25" s="57">
        <v>37</v>
      </c>
      <c r="C25" s="57">
        <v>32</v>
      </c>
      <c r="D25" s="57">
        <v>43</v>
      </c>
      <c r="E25" s="30">
        <v>23</v>
      </c>
      <c r="F25" s="57">
        <v>24</v>
      </c>
    </row>
    <row r="26" spans="1:6" ht="12" customHeight="1">
      <c r="A26" s="337" t="s">
        <v>934</v>
      </c>
      <c r="B26" s="22">
        <v>1</v>
      </c>
      <c r="C26" s="22">
        <v>2</v>
      </c>
      <c r="D26" s="22" t="s">
        <v>37</v>
      </c>
      <c r="E26" s="18" t="s">
        <v>37</v>
      </c>
      <c r="F26" s="18" t="s">
        <v>37</v>
      </c>
    </row>
    <row r="27" spans="1:6" ht="9" customHeight="1">
      <c r="A27" s="337"/>
      <c r="B27" s="25"/>
      <c r="C27" s="25"/>
      <c r="D27" s="25"/>
      <c r="E27" s="25"/>
      <c r="F27" s="25"/>
    </row>
    <row r="28" spans="1:6" s="177" customFormat="1" ht="12" customHeight="1">
      <c r="A28" s="358" t="s">
        <v>258</v>
      </c>
    </row>
    <row r="29" spans="1:6" s="12" customFormat="1" ht="12.95" customHeight="1">
      <c r="A29" s="354" t="s">
        <v>915</v>
      </c>
      <c r="B29" s="27">
        <v>1302</v>
      </c>
      <c r="C29" s="27">
        <v>1152</v>
      </c>
      <c r="D29" s="27">
        <v>1125</v>
      </c>
      <c r="E29" s="27">
        <v>1057</v>
      </c>
      <c r="F29" s="27">
        <v>928</v>
      </c>
    </row>
    <row r="30" spans="1:6" s="12" customFormat="1" ht="11.25" customHeight="1">
      <c r="A30" s="355" t="s">
        <v>945</v>
      </c>
      <c r="B30" s="27"/>
      <c r="C30" s="27"/>
      <c r="D30" s="27"/>
      <c r="E30" s="27"/>
      <c r="F30" s="27"/>
    </row>
    <row r="31" spans="1:6" ht="12.95" customHeight="1">
      <c r="A31" s="356" t="s">
        <v>917</v>
      </c>
      <c r="B31" s="65">
        <v>30</v>
      </c>
      <c r="C31" s="65">
        <v>22</v>
      </c>
      <c r="D31" s="65">
        <v>23</v>
      </c>
      <c r="E31" s="65">
        <v>22</v>
      </c>
      <c r="F31" s="22">
        <v>27</v>
      </c>
    </row>
    <row r="32" spans="1:6" ht="12.95" customHeight="1">
      <c r="A32" s="356" t="s">
        <v>918</v>
      </c>
      <c r="B32" s="65">
        <v>10</v>
      </c>
      <c r="C32" s="65">
        <v>6</v>
      </c>
      <c r="D32" s="65">
        <v>1</v>
      </c>
      <c r="E32" s="65">
        <v>2</v>
      </c>
      <c r="F32" s="22">
        <v>1</v>
      </c>
    </row>
    <row r="33" spans="1:6" ht="24" customHeight="1">
      <c r="A33" s="337" t="s">
        <v>919</v>
      </c>
      <c r="B33" s="65">
        <v>10</v>
      </c>
      <c r="C33" s="65">
        <v>5</v>
      </c>
      <c r="D33" s="65">
        <v>3</v>
      </c>
      <c r="E33" s="65">
        <v>2</v>
      </c>
      <c r="F33" s="22">
        <v>1</v>
      </c>
    </row>
    <row r="34" spans="1:6" ht="24" customHeight="1">
      <c r="A34" s="337" t="s">
        <v>920</v>
      </c>
      <c r="B34" s="65">
        <v>1</v>
      </c>
      <c r="C34" s="65" t="s">
        <v>37</v>
      </c>
      <c r="D34" s="65" t="s">
        <v>37</v>
      </c>
      <c r="E34" s="65">
        <v>1</v>
      </c>
      <c r="F34" s="22" t="s">
        <v>37</v>
      </c>
    </row>
    <row r="35" spans="1:6" ht="12.95" customHeight="1">
      <c r="A35" s="503" t="s">
        <v>922</v>
      </c>
      <c r="B35" s="65">
        <v>17</v>
      </c>
      <c r="C35" s="65">
        <v>22</v>
      </c>
      <c r="D35" s="65">
        <v>17</v>
      </c>
      <c r="E35" s="65">
        <v>16</v>
      </c>
      <c r="F35" s="22">
        <v>15</v>
      </c>
    </row>
    <row r="36" spans="1:6" ht="12.95" customHeight="1">
      <c r="A36" s="356" t="s">
        <v>923</v>
      </c>
      <c r="B36" s="65">
        <v>1</v>
      </c>
      <c r="C36" s="65" t="s">
        <v>37</v>
      </c>
      <c r="D36" s="65" t="s">
        <v>37</v>
      </c>
      <c r="E36" s="65">
        <v>1</v>
      </c>
      <c r="F36" s="65">
        <v>1</v>
      </c>
    </row>
    <row r="37" spans="1:6" ht="12.95" customHeight="1">
      <c r="A37" s="356" t="s">
        <v>924</v>
      </c>
      <c r="B37" s="65">
        <v>97</v>
      </c>
      <c r="C37" s="65">
        <v>116</v>
      </c>
      <c r="D37" s="65">
        <v>92</v>
      </c>
      <c r="E37" s="65">
        <v>98</v>
      </c>
      <c r="F37" s="22">
        <v>96</v>
      </c>
    </row>
    <row r="38" spans="1:6" ht="12.95" customHeight="1">
      <c r="A38" s="356" t="s">
        <v>925</v>
      </c>
      <c r="B38" s="65">
        <v>5</v>
      </c>
      <c r="C38" s="65">
        <v>5</v>
      </c>
      <c r="D38" s="65">
        <v>4</v>
      </c>
      <c r="E38" s="65">
        <v>8</v>
      </c>
      <c r="F38" s="22">
        <v>5</v>
      </c>
    </row>
    <row r="39" spans="1:6" ht="12.95" customHeight="1">
      <c r="A39" s="356" t="s">
        <v>926</v>
      </c>
      <c r="B39" s="65" t="s">
        <v>37</v>
      </c>
      <c r="C39" s="65" t="s">
        <v>37</v>
      </c>
      <c r="D39" s="65" t="s">
        <v>37</v>
      </c>
      <c r="E39" s="65" t="s">
        <v>37</v>
      </c>
      <c r="F39" s="22" t="s">
        <v>37</v>
      </c>
    </row>
    <row r="40" spans="1:6" ht="12.95" customHeight="1">
      <c r="A40" s="336" t="s">
        <v>928</v>
      </c>
      <c r="B40" s="65" t="s">
        <v>37</v>
      </c>
      <c r="C40" s="65" t="s">
        <v>37</v>
      </c>
      <c r="D40" s="65" t="s">
        <v>37</v>
      </c>
      <c r="E40" s="65" t="s">
        <v>37</v>
      </c>
      <c r="F40" s="22" t="s">
        <v>37</v>
      </c>
    </row>
    <row r="41" spans="1:6" ht="24" customHeight="1">
      <c r="A41" s="339" t="s">
        <v>930</v>
      </c>
      <c r="B41" s="65">
        <v>865</v>
      </c>
      <c r="C41" s="65">
        <v>791</v>
      </c>
      <c r="D41" s="65">
        <v>834</v>
      </c>
      <c r="E41" s="65">
        <v>736</v>
      </c>
      <c r="F41" s="22">
        <v>595</v>
      </c>
    </row>
    <row r="42" spans="1:6" ht="24.75" customHeight="1">
      <c r="A42" s="337" t="s">
        <v>931</v>
      </c>
      <c r="B42" s="65">
        <v>225</v>
      </c>
      <c r="C42" s="65">
        <v>150</v>
      </c>
      <c r="D42" s="65">
        <v>110</v>
      </c>
      <c r="E42" s="65">
        <v>151</v>
      </c>
      <c r="F42" s="22">
        <v>148</v>
      </c>
    </row>
    <row r="43" spans="1:6" ht="47.25" customHeight="1">
      <c r="A43" s="337" t="s">
        <v>1062</v>
      </c>
      <c r="B43" s="65">
        <v>11</v>
      </c>
      <c r="C43" s="65">
        <v>12</v>
      </c>
      <c r="D43" s="65">
        <v>19</v>
      </c>
      <c r="E43" s="65">
        <v>10</v>
      </c>
      <c r="F43" s="22">
        <v>29</v>
      </c>
    </row>
    <row r="44" spans="1:6" ht="23.25" customHeight="1">
      <c r="A44" s="337" t="s">
        <v>933</v>
      </c>
      <c r="B44" s="65">
        <v>29</v>
      </c>
      <c r="C44" s="65">
        <v>21</v>
      </c>
      <c r="D44" s="65">
        <v>22</v>
      </c>
      <c r="E44" s="65">
        <v>10</v>
      </c>
      <c r="F44" s="65">
        <v>10</v>
      </c>
    </row>
    <row r="45" spans="1:6" ht="12.95" customHeight="1">
      <c r="A45" s="337" t="s">
        <v>934</v>
      </c>
      <c r="B45" s="25">
        <v>1</v>
      </c>
      <c r="C45" s="25">
        <v>2</v>
      </c>
      <c r="D45" s="22" t="s">
        <v>37</v>
      </c>
      <c r="E45" s="22" t="s">
        <v>37</v>
      </c>
      <c r="F45" s="22" t="s">
        <v>37</v>
      </c>
    </row>
    <row r="46" spans="1:6" ht="12.95" customHeight="1">
      <c r="A46" s="337"/>
      <c r="B46" s="18"/>
      <c r="C46" s="25"/>
      <c r="D46" s="25"/>
      <c r="E46" s="25"/>
      <c r="F46" s="22"/>
    </row>
    <row r="47" spans="1:6" ht="30.75" customHeight="1">
      <c r="A47" s="360" t="s">
        <v>1305</v>
      </c>
      <c r="B47" s="504"/>
      <c r="C47" s="504"/>
      <c r="D47" s="504"/>
      <c r="E47" s="504"/>
      <c r="F47" s="504"/>
    </row>
    <row r="48" spans="1:6" ht="16.5" customHeight="1">
      <c r="A48" s="2" t="s">
        <v>936</v>
      </c>
      <c r="B48" s="504"/>
      <c r="C48" s="504"/>
      <c r="D48" s="504"/>
      <c r="E48" s="504"/>
      <c r="F48" s="504"/>
    </row>
    <row r="49" spans="1:6" ht="18" customHeight="1">
      <c r="A49" s="361"/>
      <c r="B49" s="41">
        <v>2021</v>
      </c>
      <c r="C49" s="41">
        <v>2022</v>
      </c>
      <c r="D49" s="41">
        <v>2023</v>
      </c>
      <c r="E49" s="41">
        <v>2024</v>
      </c>
      <c r="F49" s="41">
        <v>2025</v>
      </c>
    </row>
    <row r="50" spans="1:6" ht="6" customHeight="1">
      <c r="A50" s="362"/>
      <c r="B50" s="505"/>
      <c r="C50" s="505"/>
      <c r="D50" s="505"/>
      <c r="E50" s="505"/>
      <c r="F50" s="505"/>
    </row>
    <row r="51" spans="1:6" ht="12.95" customHeight="1">
      <c r="A51" s="1802" t="s">
        <v>0</v>
      </c>
      <c r="B51" s="1802"/>
      <c r="C51" s="1802"/>
      <c r="D51" s="1802"/>
      <c r="E51" s="1802"/>
      <c r="F51" s="1802"/>
    </row>
    <row r="52" spans="1:6" s="177" customFormat="1" ht="12.95" customHeight="1">
      <c r="A52" s="506" t="s">
        <v>259</v>
      </c>
      <c r="B52" s="507"/>
      <c r="C52" s="507"/>
      <c r="D52" s="507"/>
      <c r="E52" s="504"/>
      <c r="F52" s="508"/>
    </row>
    <row r="53" spans="1:6" s="12" customFormat="1" ht="12.95" customHeight="1">
      <c r="A53" s="506" t="s">
        <v>915</v>
      </c>
      <c r="B53" s="27">
        <v>987</v>
      </c>
      <c r="C53" s="27">
        <v>998</v>
      </c>
      <c r="D53" s="27">
        <v>915</v>
      </c>
      <c r="E53" s="27">
        <v>779</v>
      </c>
      <c r="F53" s="27">
        <v>700</v>
      </c>
    </row>
    <row r="54" spans="1:6" s="12" customFormat="1" ht="12" customHeight="1">
      <c r="A54" s="355" t="s">
        <v>945</v>
      </c>
      <c r="B54" s="27"/>
      <c r="C54" s="27"/>
      <c r="D54" s="27"/>
      <c r="E54" s="27"/>
      <c r="F54" s="27"/>
    </row>
    <row r="55" spans="1:6" ht="12.95" customHeight="1">
      <c r="A55" s="356" t="s">
        <v>917</v>
      </c>
      <c r="B55" s="65">
        <v>31</v>
      </c>
      <c r="C55" s="65">
        <v>20</v>
      </c>
      <c r="D55" s="65">
        <v>9</v>
      </c>
      <c r="E55" s="65">
        <v>13</v>
      </c>
      <c r="F55" s="65">
        <v>17</v>
      </c>
    </row>
    <row r="56" spans="1:6" ht="12.95" customHeight="1">
      <c r="A56" s="356" t="s">
        <v>918</v>
      </c>
      <c r="B56" s="65">
        <v>4</v>
      </c>
      <c r="C56" s="65">
        <v>3</v>
      </c>
      <c r="D56" s="65">
        <v>1</v>
      </c>
      <c r="E56" s="65">
        <v>4</v>
      </c>
      <c r="F56" s="18">
        <v>1</v>
      </c>
    </row>
    <row r="57" spans="1:6" ht="24" customHeight="1">
      <c r="A57" s="337" t="s">
        <v>919</v>
      </c>
      <c r="B57" s="65">
        <v>9</v>
      </c>
      <c r="C57" s="65">
        <v>3</v>
      </c>
      <c r="D57" s="65">
        <v>2</v>
      </c>
      <c r="E57" s="65">
        <v>1</v>
      </c>
      <c r="F57" s="18">
        <v>3</v>
      </c>
    </row>
    <row r="58" spans="1:6" ht="24" customHeight="1">
      <c r="A58" s="337" t="s">
        <v>920</v>
      </c>
      <c r="B58" s="65" t="s">
        <v>37</v>
      </c>
      <c r="C58" s="65" t="s">
        <v>37</v>
      </c>
      <c r="D58" s="65" t="s">
        <v>37</v>
      </c>
      <c r="E58" s="65" t="s">
        <v>37</v>
      </c>
      <c r="F58" s="18" t="s">
        <v>37</v>
      </c>
    </row>
    <row r="59" spans="1:6" ht="12.95" customHeight="1">
      <c r="A59" s="356" t="s">
        <v>922</v>
      </c>
      <c r="B59" s="65">
        <v>12</v>
      </c>
      <c r="C59" s="65">
        <v>13</v>
      </c>
      <c r="D59" s="65">
        <v>12</v>
      </c>
      <c r="E59" s="65">
        <v>8</v>
      </c>
      <c r="F59" s="18">
        <v>12</v>
      </c>
    </row>
    <row r="60" spans="1:6" ht="12.95" customHeight="1">
      <c r="A60" s="356" t="s">
        <v>923</v>
      </c>
      <c r="B60" s="65" t="s">
        <v>37</v>
      </c>
      <c r="C60" s="65" t="s">
        <v>37</v>
      </c>
      <c r="D60" s="65" t="s">
        <v>37</v>
      </c>
      <c r="E60" s="65" t="s">
        <v>37</v>
      </c>
      <c r="F60" s="18">
        <v>1</v>
      </c>
    </row>
    <row r="61" spans="1:6" ht="12.95" customHeight="1">
      <c r="A61" s="356" t="s">
        <v>924</v>
      </c>
      <c r="B61" s="65">
        <v>66</v>
      </c>
      <c r="C61" s="65">
        <v>107</v>
      </c>
      <c r="D61" s="65">
        <v>89</v>
      </c>
      <c r="E61" s="65">
        <v>68</v>
      </c>
      <c r="F61" s="18">
        <v>58</v>
      </c>
    </row>
    <row r="62" spans="1:6" ht="12.95" customHeight="1">
      <c r="A62" s="356" t="s">
        <v>925</v>
      </c>
      <c r="B62" s="65">
        <v>1</v>
      </c>
      <c r="C62" s="65">
        <v>1</v>
      </c>
      <c r="D62" s="65">
        <v>5</v>
      </c>
      <c r="E62" s="65" t="s">
        <v>37</v>
      </c>
      <c r="F62" s="18">
        <v>4</v>
      </c>
    </row>
    <row r="63" spans="1:6" ht="12.95" customHeight="1">
      <c r="A63" s="356" t="s">
        <v>926</v>
      </c>
      <c r="B63" s="65" t="s">
        <v>37</v>
      </c>
      <c r="C63" s="65" t="s">
        <v>37</v>
      </c>
      <c r="D63" s="65" t="s">
        <v>37</v>
      </c>
      <c r="E63" s="65" t="s">
        <v>37</v>
      </c>
      <c r="F63" s="18" t="s">
        <v>37</v>
      </c>
    </row>
    <row r="64" spans="1:6" ht="12.95" customHeight="1">
      <c r="A64" s="336" t="s">
        <v>928</v>
      </c>
      <c r="B64" s="65" t="s">
        <v>37</v>
      </c>
      <c r="C64" s="65" t="s">
        <v>37</v>
      </c>
      <c r="D64" s="65" t="s">
        <v>37</v>
      </c>
      <c r="E64" s="65" t="s">
        <v>37</v>
      </c>
      <c r="F64" s="18" t="s">
        <v>37</v>
      </c>
    </row>
    <row r="65" spans="1:6" ht="24.75" customHeight="1">
      <c r="A65" s="339" t="s">
        <v>930</v>
      </c>
      <c r="B65" s="65">
        <v>693</v>
      </c>
      <c r="C65" s="65">
        <v>690</v>
      </c>
      <c r="D65" s="65">
        <v>667</v>
      </c>
      <c r="E65" s="65">
        <v>543</v>
      </c>
      <c r="F65" s="18">
        <v>466</v>
      </c>
    </row>
    <row r="66" spans="1:6" ht="24" customHeight="1">
      <c r="A66" s="337" t="s">
        <v>931</v>
      </c>
      <c r="B66" s="65">
        <v>154</v>
      </c>
      <c r="C66" s="65">
        <v>132</v>
      </c>
      <c r="D66" s="65">
        <v>97</v>
      </c>
      <c r="E66" s="65">
        <v>120</v>
      </c>
      <c r="F66" s="18">
        <v>110</v>
      </c>
    </row>
    <row r="67" spans="1:6" ht="48" customHeight="1">
      <c r="A67" s="337" t="s">
        <v>1062</v>
      </c>
      <c r="B67" s="65">
        <v>9</v>
      </c>
      <c r="C67" s="65">
        <v>18</v>
      </c>
      <c r="D67" s="65">
        <v>12</v>
      </c>
      <c r="E67" s="65">
        <v>9</v>
      </c>
      <c r="F67" s="18">
        <v>14</v>
      </c>
    </row>
    <row r="68" spans="1:6" ht="24" customHeight="1">
      <c r="A68" s="337" t="s">
        <v>933</v>
      </c>
      <c r="B68" s="65">
        <v>8</v>
      </c>
      <c r="C68" s="65">
        <v>11</v>
      </c>
      <c r="D68" s="65">
        <v>21</v>
      </c>
      <c r="E68" s="65">
        <v>13</v>
      </c>
      <c r="F68" s="18">
        <v>14</v>
      </c>
    </row>
    <row r="69" spans="1:6" ht="12.95" customHeight="1">
      <c r="A69" s="337" t="s">
        <v>934</v>
      </c>
      <c r="B69" s="18" t="s">
        <v>37</v>
      </c>
      <c r="C69" s="18" t="s">
        <v>37</v>
      </c>
      <c r="D69" s="18" t="s">
        <v>37</v>
      </c>
      <c r="E69" s="18" t="s">
        <v>37</v>
      </c>
      <c r="F69" s="18" t="s">
        <v>37</v>
      </c>
    </row>
    <row r="70" spans="1:6" ht="12.95" customHeight="1">
      <c r="A70" s="1802" t="s">
        <v>1</v>
      </c>
      <c r="B70" s="1802"/>
      <c r="C70" s="1802"/>
      <c r="D70" s="1802"/>
      <c r="E70" s="1802"/>
      <c r="F70" s="1802"/>
    </row>
    <row r="71" spans="1:6" ht="12.95" customHeight="1">
      <c r="A71" s="12" t="s">
        <v>20</v>
      </c>
      <c r="B71" s="353"/>
      <c r="C71" s="353"/>
      <c r="D71" s="353"/>
      <c r="E71" s="353"/>
      <c r="F71" s="353"/>
    </row>
    <row r="72" spans="1:6" ht="12.95" customHeight="1">
      <c r="A72" s="350" t="s">
        <v>161</v>
      </c>
      <c r="B72" s="578"/>
      <c r="C72" s="342"/>
      <c r="D72" s="342"/>
      <c r="E72" s="342"/>
      <c r="F72" s="342"/>
    </row>
    <row r="73" spans="1:6" ht="12.95" customHeight="1">
      <c r="A73" s="354" t="s">
        <v>915</v>
      </c>
      <c r="B73" s="199">
        <v>189</v>
      </c>
      <c r="C73" s="199">
        <v>174</v>
      </c>
      <c r="D73" s="199">
        <v>180</v>
      </c>
      <c r="E73" s="199">
        <v>142</v>
      </c>
      <c r="F73" s="199">
        <v>125</v>
      </c>
    </row>
    <row r="74" spans="1:6" ht="12" customHeight="1">
      <c r="A74" s="355" t="s">
        <v>945</v>
      </c>
    </row>
    <row r="75" spans="1:6" ht="12.95" customHeight="1">
      <c r="A75" s="356" t="s">
        <v>917</v>
      </c>
      <c r="B75" s="66">
        <v>7</v>
      </c>
      <c r="C75" s="66">
        <v>8</v>
      </c>
      <c r="D75" s="66">
        <v>3</v>
      </c>
      <c r="E75" s="66">
        <v>5</v>
      </c>
      <c r="F75" s="66">
        <v>6</v>
      </c>
    </row>
    <row r="76" spans="1:6" ht="12.95" customHeight="1">
      <c r="A76" s="356" t="s">
        <v>918</v>
      </c>
      <c r="B76" s="65" t="s">
        <v>37</v>
      </c>
      <c r="C76" s="65">
        <v>1</v>
      </c>
      <c r="D76" s="65" t="s">
        <v>37</v>
      </c>
      <c r="E76" s="65" t="s">
        <v>37</v>
      </c>
      <c r="F76" s="65" t="s">
        <v>37</v>
      </c>
    </row>
    <row r="77" spans="1:6" ht="24" customHeight="1">
      <c r="A77" s="337" t="s">
        <v>919</v>
      </c>
      <c r="B77" s="65" t="s">
        <v>37</v>
      </c>
      <c r="C77" s="65" t="s">
        <v>37</v>
      </c>
      <c r="D77" s="65" t="s">
        <v>37</v>
      </c>
      <c r="E77" s="65" t="s">
        <v>37</v>
      </c>
      <c r="F77" s="65" t="s">
        <v>37</v>
      </c>
    </row>
    <row r="78" spans="1:6" ht="24" customHeight="1">
      <c r="A78" s="337" t="s">
        <v>920</v>
      </c>
      <c r="B78" s="65" t="s">
        <v>37</v>
      </c>
      <c r="C78" s="65" t="s">
        <v>37</v>
      </c>
      <c r="D78" s="65" t="s">
        <v>37</v>
      </c>
      <c r="E78" s="65" t="s">
        <v>37</v>
      </c>
      <c r="F78" s="65" t="s">
        <v>37</v>
      </c>
    </row>
    <row r="79" spans="1:6" ht="12.95" customHeight="1">
      <c r="A79" s="356" t="s">
        <v>922</v>
      </c>
      <c r="B79" s="66">
        <v>6</v>
      </c>
      <c r="C79" s="66">
        <v>3</v>
      </c>
      <c r="D79" s="66">
        <v>8</v>
      </c>
      <c r="E79" s="66">
        <v>1</v>
      </c>
      <c r="F79" s="65">
        <v>4</v>
      </c>
    </row>
    <row r="80" spans="1:6" ht="12.95" customHeight="1">
      <c r="A80" s="356" t="s">
        <v>923</v>
      </c>
      <c r="B80" s="65" t="s">
        <v>37</v>
      </c>
      <c r="C80" s="65" t="s">
        <v>37</v>
      </c>
      <c r="D80" s="65" t="s">
        <v>37</v>
      </c>
      <c r="E80" s="65" t="s">
        <v>37</v>
      </c>
      <c r="F80" s="65" t="s">
        <v>37</v>
      </c>
    </row>
    <row r="81" spans="1:6" ht="12.95" customHeight="1">
      <c r="A81" s="356" t="s">
        <v>924</v>
      </c>
      <c r="B81" s="66">
        <v>21</v>
      </c>
      <c r="C81" s="66">
        <v>24</v>
      </c>
      <c r="D81" s="66">
        <v>21</v>
      </c>
      <c r="E81" s="66">
        <v>22</v>
      </c>
      <c r="F81" s="65">
        <v>10</v>
      </c>
    </row>
    <row r="82" spans="1:6" ht="12.95" customHeight="1">
      <c r="A82" s="356" t="s">
        <v>925</v>
      </c>
      <c r="B82" s="43">
        <v>1</v>
      </c>
      <c r="C82" s="43">
        <v>1</v>
      </c>
      <c r="D82" s="43" t="s">
        <v>37</v>
      </c>
      <c r="E82" s="43">
        <v>2</v>
      </c>
      <c r="F82" s="65" t="s">
        <v>37</v>
      </c>
    </row>
    <row r="83" spans="1:6" ht="12.95" customHeight="1">
      <c r="A83" s="356" t="s">
        <v>926</v>
      </c>
      <c r="B83" s="43" t="s">
        <v>37</v>
      </c>
      <c r="C83" s="43" t="s">
        <v>37</v>
      </c>
      <c r="D83" s="43" t="s">
        <v>37</v>
      </c>
      <c r="E83" s="43" t="s">
        <v>37</v>
      </c>
      <c r="F83" s="65" t="s">
        <v>37</v>
      </c>
    </row>
    <row r="84" spans="1:6" ht="12.95" customHeight="1">
      <c r="A84" s="336" t="s">
        <v>928</v>
      </c>
      <c r="B84" s="43" t="s">
        <v>37</v>
      </c>
      <c r="C84" s="43" t="s">
        <v>37</v>
      </c>
      <c r="D84" s="43" t="s">
        <v>37</v>
      </c>
      <c r="E84" s="43" t="s">
        <v>37</v>
      </c>
      <c r="F84" s="65" t="s">
        <v>37</v>
      </c>
    </row>
    <row r="85" spans="1:6" ht="24.75" customHeight="1">
      <c r="A85" s="339" t="s">
        <v>930</v>
      </c>
      <c r="B85" s="66">
        <v>129</v>
      </c>
      <c r="C85" s="66">
        <v>112</v>
      </c>
      <c r="D85" s="66">
        <v>122</v>
      </c>
      <c r="E85" s="66">
        <v>94</v>
      </c>
      <c r="F85" s="65">
        <v>84</v>
      </c>
    </row>
    <row r="86" spans="1:6" ht="24" customHeight="1">
      <c r="A86" s="337" t="s">
        <v>931</v>
      </c>
      <c r="B86" s="66">
        <v>20</v>
      </c>
      <c r="C86" s="66">
        <v>23</v>
      </c>
      <c r="D86" s="66">
        <v>23</v>
      </c>
      <c r="E86" s="66">
        <v>18</v>
      </c>
      <c r="F86" s="65">
        <v>20</v>
      </c>
    </row>
    <row r="87" spans="1:6" ht="35.25" customHeight="1">
      <c r="A87" s="337" t="s">
        <v>1062</v>
      </c>
      <c r="B87" s="30" t="s">
        <v>37</v>
      </c>
      <c r="C87" s="30" t="s">
        <v>37</v>
      </c>
      <c r="D87" s="30">
        <v>2</v>
      </c>
      <c r="E87" s="30" t="s">
        <v>37</v>
      </c>
      <c r="F87" s="65" t="s">
        <v>37</v>
      </c>
    </row>
    <row r="88" spans="1:6" ht="24" customHeight="1">
      <c r="A88" s="337" t="s">
        <v>933</v>
      </c>
      <c r="B88" s="30">
        <v>5</v>
      </c>
      <c r="C88" s="30">
        <v>2</v>
      </c>
      <c r="D88" s="30">
        <v>1</v>
      </c>
      <c r="E88" s="30" t="s">
        <v>37</v>
      </c>
      <c r="F88" s="18">
        <v>1</v>
      </c>
    </row>
    <row r="89" spans="1:6" ht="12.95" customHeight="1">
      <c r="A89" s="337" t="s">
        <v>934</v>
      </c>
      <c r="B89" s="18" t="s">
        <v>37</v>
      </c>
      <c r="C89" s="18" t="s">
        <v>37</v>
      </c>
      <c r="D89" s="18" t="s">
        <v>37</v>
      </c>
      <c r="E89" s="18" t="s">
        <v>37</v>
      </c>
      <c r="F89" s="18" t="s">
        <v>37</v>
      </c>
    </row>
    <row r="90" spans="1:6" ht="12.95" customHeight="1">
      <c r="A90" s="337"/>
      <c r="B90" s="18"/>
      <c r="C90" s="18"/>
      <c r="D90" s="18"/>
      <c r="E90" s="18"/>
      <c r="F90" s="18"/>
    </row>
    <row r="91" spans="1:6" ht="12.95" customHeight="1">
      <c r="A91" s="337"/>
      <c r="B91" s="18"/>
      <c r="C91" s="18"/>
      <c r="D91" s="18"/>
      <c r="E91" s="18"/>
      <c r="F91" s="18"/>
    </row>
    <row r="92" spans="1:6" ht="12.95" customHeight="1">
      <c r="A92" s="1802" t="s">
        <v>1</v>
      </c>
      <c r="B92" s="1802"/>
      <c r="C92" s="1802"/>
      <c r="D92" s="1802"/>
      <c r="E92" s="1802"/>
      <c r="F92" s="1802"/>
    </row>
    <row r="93" spans="1:6" ht="12.95" customHeight="1">
      <c r="A93" s="358" t="s">
        <v>258</v>
      </c>
      <c r="B93" s="504"/>
      <c r="C93" s="11"/>
      <c r="D93" s="11"/>
      <c r="E93" s="11"/>
      <c r="F93" s="11"/>
    </row>
    <row r="94" spans="1:6" ht="12.95" customHeight="1">
      <c r="A94" s="354" t="s">
        <v>915</v>
      </c>
      <c r="B94" s="77">
        <v>94</v>
      </c>
      <c r="C94" s="77">
        <v>87</v>
      </c>
      <c r="D94" s="77">
        <v>90</v>
      </c>
      <c r="E94" s="77">
        <v>85</v>
      </c>
      <c r="F94" s="161">
        <v>70</v>
      </c>
    </row>
    <row r="95" spans="1:6" ht="12.95" customHeight="1">
      <c r="A95" s="355" t="s">
        <v>945</v>
      </c>
      <c r="F95" s="11"/>
    </row>
    <row r="96" spans="1:6" ht="12.95" customHeight="1">
      <c r="A96" s="356" t="s">
        <v>917</v>
      </c>
      <c r="B96" s="47">
        <v>3</v>
      </c>
      <c r="C96" s="47">
        <v>6</v>
      </c>
      <c r="D96" s="47">
        <v>3</v>
      </c>
      <c r="E96" s="47">
        <v>4</v>
      </c>
      <c r="F96" s="11">
        <v>5</v>
      </c>
    </row>
    <row r="97" spans="1:6" ht="12.95" customHeight="1">
      <c r="A97" s="356" t="s">
        <v>918</v>
      </c>
      <c r="B97" s="18" t="s">
        <v>37</v>
      </c>
      <c r="C97" s="18">
        <v>1</v>
      </c>
      <c r="D97" s="18" t="s">
        <v>37</v>
      </c>
      <c r="E97" s="18" t="s">
        <v>37</v>
      </c>
      <c r="F97" s="47" t="s">
        <v>37</v>
      </c>
    </row>
    <row r="98" spans="1:6" ht="24.75" customHeight="1">
      <c r="A98" s="337" t="s">
        <v>919</v>
      </c>
      <c r="B98" s="18" t="s">
        <v>37</v>
      </c>
      <c r="C98" s="18" t="s">
        <v>37</v>
      </c>
      <c r="D98" s="18" t="s">
        <v>37</v>
      </c>
      <c r="E98" s="18" t="s">
        <v>37</v>
      </c>
      <c r="F98" s="47" t="s">
        <v>37</v>
      </c>
    </row>
    <row r="99" spans="1:6" ht="23.25" customHeight="1">
      <c r="A99" s="337" t="s">
        <v>920</v>
      </c>
      <c r="B99" s="65" t="s">
        <v>37</v>
      </c>
      <c r="C99" s="65" t="s">
        <v>37</v>
      </c>
      <c r="D99" s="65" t="s">
        <v>37</v>
      </c>
      <c r="E99" s="65" t="s">
        <v>37</v>
      </c>
      <c r="F99" s="47" t="s">
        <v>37</v>
      </c>
    </row>
    <row r="100" spans="1:6" ht="12.95" customHeight="1">
      <c r="A100" s="356" t="s">
        <v>922</v>
      </c>
      <c r="B100" s="47">
        <v>4</v>
      </c>
      <c r="C100" s="47" t="s">
        <v>37</v>
      </c>
      <c r="D100" s="65">
        <v>5</v>
      </c>
      <c r="E100" s="65">
        <v>1</v>
      </c>
      <c r="F100" s="47">
        <v>2</v>
      </c>
    </row>
    <row r="101" spans="1:6" ht="12.95" customHeight="1">
      <c r="A101" s="356" t="s">
        <v>923</v>
      </c>
      <c r="B101" s="65" t="s">
        <v>37</v>
      </c>
      <c r="C101" s="65" t="s">
        <v>37</v>
      </c>
      <c r="D101" s="65" t="s">
        <v>37</v>
      </c>
      <c r="E101" s="65" t="s">
        <v>37</v>
      </c>
      <c r="F101" s="47" t="s">
        <v>37</v>
      </c>
    </row>
    <row r="102" spans="1:6" ht="12.95" customHeight="1">
      <c r="A102" s="356" t="s">
        <v>924</v>
      </c>
      <c r="B102" s="47">
        <v>12</v>
      </c>
      <c r="C102" s="47">
        <v>10</v>
      </c>
      <c r="D102" s="47">
        <v>10</v>
      </c>
      <c r="E102" s="47">
        <v>12</v>
      </c>
      <c r="F102" s="47">
        <v>7</v>
      </c>
    </row>
    <row r="103" spans="1:6" ht="12.95" customHeight="1">
      <c r="A103" s="356" t="s">
        <v>925</v>
      </c>
      <c r="B103" s="18">
        <v>1</v>
      </c>
      <c r="C103" s="18">
        <v>1</v>
      </c>
      <c r="D103" s="18" t="s">
        <v>37</v>
      </c>
      <c r="E103" s="18">
        <v>2</v>
      </c>
      <c r="F103" s="47" t="s">
        <v>37</v>
      </c>
    </row>
    <row r="104" spans="1:6" ht="12.95" customHeight="1">
      <c r="A104" s="356" t="s">
        <v>926</v>
      </c>
      <c r="B104" s="18" t="s">
        <v>37</v>
      </c>
      <c r="C104" s="18" t="s">
        <v>37</v>
      </c>
      <c r="D104" s="18" t="s">
        <v>37</v>
      </c>
      <c r="E104" s="18" t="s">
        <v>37</v>
      </c>
      <c r="F104" s="47" t="s">
        <v>37</v>
      </c>
    </row>
    <row r="105" spans="1:6" ht="12.95" customHeight="1">
      <c r="A105" s="336" t="s">
        <v>928</v>
      </c>
      <c r="B105" s="18" t="s">
        <v>37</v>
      </c>
      <c r="C105" s="18" t="s">
        <v>37</v>
      </c>
      <c r="D105" s="18" t="s">
        <v>37</v>
      </c>
      <c r="E105" s="18" t="s">
        <v>37</v>
      </c>
      <c r="F105" s="47" t="s">
        <v>37</v>
      </c>
    </row>
    <row r="106" spans="1:6" ht="24" customHeight="1">
      <c r="A106" s="339" t="s">
        <v>930</v>
      </c>
      <c r="B106" s="47">
        <v>58</v>
      </c>
      <c r="C106" s="47">
        <v>54</v>
      </c>
      <c r="D106" s="47">
        <v>60</v>
      </c>
      <c r="E106" s="47">
        <v>57</v>
      </c>
      <c r="F106" s="47">
        <v>45</v>
      </c>
    </row>
    <row r="107" spans="1:6" ht="24.75" customHeight="1">
      <c r="A107" s="337" t="s">
        <v>931</v>
      </c>
      <c r="B107" s="47">
        <v>11</v>
      </c>
      <c r="C107" s="47">
        <v>14</v>
      </c>
      <c r="D107" s="47">
        <v>10</v>
      </c>
      <c r="E107" s="47">
        <v>9</v>
      </c>
      <c r="F107" s="47">
        <v>10</v>
      </c>
    </row>
    <row r="108" spans="1:6" ht="47.25" customHeight="1">
      <c r="A108" s="337" t="s">
        <v>1062</v>
      </c>
      <c r="B108" s="18" t="s">
        <v>37</v>
      </c>
      <c r="C108" s="18" t="s">
        <v>37</v>
      </c>
      <c r="D108" s="18">
        <v>2</v>
      </c>
      <c r="E108" s="18" t="s">
        <v>37</v>
      </c>
      <c r="F108" s="47" t="s">
        <v>37</v>
      </c>
    </row>
    <row r="109" spans="1:6" ht="24.75" customHeight="1">
      <c r="A109" s="337" t="s">
        <v>933</v>
      </c>
      <c r="B109" s="47">
        <v>5</v>
      </c>
      <c r="C109" s="47">
        <v>1</v>
      </c>
      <c r="D109" s="47" t="s">
        <v>37</v>
      </c>
      <c r="E109" s="47" t="s">
        <v>37</v>
      </c>
      <c r="F109" s="47">
        <v>1</v>
      </c>
    </row>
    <row r="110" spans="1:6" ht="12.95" customHeight="1">
      <c r="A110" s="337" t="s">
        <v>934</v>
      </c>
      <c r="B110" s="18" t="s">
        <v>37</v>
      </c>
      <c r="C110" s="18" t="s">
        <v>37</v>
      </c>
      <c r="D110" s="18" t="s">
        <v>37</v>
      </c>
      <c r="E110" s="18" t="s">
        <v>37</v>
      </c>
      <c r="F110" s="18" t="s">
        <v>37</v>
      </c>
    </row>
    <row r="111" spans="1:6" ht="12.75" customHeight="1">
      <c r="A111" s="337"/>
      <c r="B111" s="18"/>
      <c r="C111" s="18"/>
      <c r="D111" s="18"/>
      <c r="E111" s="18"/>
      <c r="F111" s="18"/>
    </row>
    <row r="112" spans="1:6" ht="12.95" customHeight="1">
      <c r="A112" s="506" t="s">
        <v>259</v>
      </c>
      <c r="F112" s="11"/>
    </row>
    <row r="113" spans="1:6" ht="12.95" customHeight="1">
      <c r="A113" s="506" t="s">
        <v>915</v>
      </c>
      <c r="B113" s="77">
        <v>95</v>
      </c>
      <c r="C113" s="77">
        <v>87</v>
      </c>
      <c r="D113" s="77">
        <v>90</v>
      </c>
      <c r="E113" s="77">
        <v>57</v>
      </c>
      <c r="F113" s="161">
        <v>55</v>
      </c>
    </row>
    <row r="114" spans="1:6" ht="12.95" customHeight="1">
      <c r="A114" s="355" t="s">
        <v>945</v>
      </c>
      <c r="B114" s="509"/>
      <c r="C114" s="509"/>
      <c r="D114" s="509"/>
      <c r="E114" s="509"/>
      <c r="F114" s="98"/>
    </row>
    <row r="115" spans="1:6" ht="12.95" customHeight="1">
      <c r="A115" s="356" t="s">
        <v>917</v>
      </c>
      <c r="B115" s="509">
        <v>4</v>
      </c>
      <c r="C115" s="509">
        <v>2</v>
      </c>
      <c r="D115" s="509" t="s">
        <v>37</v>
      </c>
      <c r="E115" s="509">
        <v>1</v>
      </c>
      <c r="F115" s="509">
        <v>1</v>
      </c>
    </row>
    <row r="116" spans="1:6" ht="12.95" customHeight="1">
      <c r="A116" s="356" t="s">
        <v>918</v>
      </c>
      <c r="B116" s="509" t="s">
        <v>37</v>
      </c>
      <c r="C116" s="509" t="s">
        <v>37</v>
      </c>
      <c r="D116" s="509" t="s">
        <v>37</v>
      </c>
      <c r="E116" s="509" t="s">
        <v>37</v>
      </c>
      <c r="F116" s="509" t="s">
        <v>37</v>
      </c>
    </row>
    <row r="117" spans="1:6" ht="24.75" customHeight="1">
      <c r="A117" s="337" t="s">
        <v>919</v>
      </c>
      <c r="B117" s="509" t="s">
        <v>37</v>
      </c>
      <c r="C117" s="509" t="s">
        <v>37</v>
      </c>
      <c r="D117" s="509" t="s">
        <v>37</v>
      </c>
      <c r="E117" s="509" t="s">
        <v>37</v>
      </c>
      <c r="F117" s="509" t="s">
        <v>37</v>
      </c>
    </row>
    <row r="118" spans="1:6" ht="24" customHeight="1">
      <c r="A118" s="337" t="s">
        <v>920</v>
      </c>
      <c r="B118" s="65" t="s">
        <v>37</v>
      </c>
      <c r="C118" s="65" t="s">
        <v>37</v>
      </c>
      <c r="D118" s="65" t="s">
        <v>37</v>
      </c>
      <c r="E118" s="65" t="s">
        <v>37</v>
      </c>
      <c r="F118" s="509" t="s">
        <v>37</v>
      </c>
    </row>
    <row r="119" spans="1:6" ht="12.95" customHeight="1">
      <c r="A119" s="356" t="s">
        <v>922</v>
      </c>
      <c r="B119" s="509">
        <v>2</v>
      </c>
      <c r="C119" s="509">
        <v>3</v>
      </c>
      <c r="D119" s="509">
        <v>3</v>
      </c>
      <c r="E119" s="509" t="s">
        <v>37</v>
      </c>
      <c r="F119" s="509">
        <v>2</v>
      </c>
    </row>
    <row r="120" spans="1:6" ht="12.95" customHeight="1">
      <c r="A120" s="356" t="s">
        <v>923</v>
      </c>
      <c r="B120" s="65" t="s">
        <v>37</v>
      </c>
      <c r="C120" s="65" t="s">
        <v>37</v>
      </c>
      <c r="D120" s="65" t="s">
        <v>37</v>
      </c>
      <c r="E120" s="65" t="s">
        <v>37</v>
      </c>
      <c r="F120" s="509" t="s">
        <v>37</v>
      </c>
    </row>
    <row r="121" spans="1:6" ht="12.95" customHeight="1">
      <c r="A121" s="356" t="s">
        <v>924</v>
      </c>
      <c r="B121" s="509">
        <v>9</v>
      </c>
      <c r="C121" s="509">
        <v>14</v>
      </c>
      <c r="D121" s="509">
        <v>11</v>
      </c>
      <c r="E121" s="509">
        <v>10</v>
      </c>
      <c r="F121" s="509">
        <v>3</v>
      </c>
    </row>
    <row r="122" spans="1:6" ht="12.95" customHeight="1">
      <c r="A122" s="356" t="s">
        <v>925</v>
      </c>
      <c r="B122" s="509" t="s">
        <v>37</v>
      </c>
      <c r="C122" s="509" t="s">
        <v>37</v>
      </c>
      <c r="D122" s="509" t="s">
        <v>37</v>
      </c>
      <c r="E122" s="509" t="s">
        <v>37</v>
      </c>
      <c r="F122" s="509" t="s">
        <v>37</v>
      </c>
    </row>
    <row r="123" spans="1:6" ht="12.95" customHeight="1">
      <c r="A123" s="356" t="s">
        <v>926</v>
      </c>
      <c r="B123" s="509" t="s">
        <v>37</v>
      </c>
      <c r="C123" s="509" t="s">
        <v>37</v>
      </c>
      <c r="D123" s="509" t="s">
        <v>37</v>
      </c>
      <c r="E123" s="509" t="s">
        <v>37</v>
      </c>
      <c r="F123" s="509" t="s">
        <v>37</v>
      </c>
    </row>
    <row r="124" spans="1:6" ht="12.95" customHeight="1">
      <c r="A124" s="336" t="s">
        <v>928</v>
      </c>
      <c r="B124" s="509" t="s">
        <v>37</v>
      </c>
      <c r="C124" s="509" t="s">
        <v>37</v>
      </c>
      <c r="D124" s="509" t="s">
        <v>37</v>
      </c>
      <c r="E124" s="509" t="s">
        <v>37</v>
      </c>
      <c r="F124" s="509" t="s">
        <v>37</v>
      </c>
    </row>
    <row r="125" spans="1:6" ht="24" customHeight="1">
      <c r="A125" s="339" t="s">
        <v>930</v>
      </c>
      <c r="B125" s="509">
        <v>71</v>
      </c>
      <c r="C125" s="509">
        <v>58</v>
      </c>
      <c r="D125" s="509">
        <v>62</v>
      </c>
      <c r="E125" s="509">
        <v>37</v>
      </c>
      <c r="F125" s="509">
        <v>39</v>
      </c>
    </row>
    <row r="126" spans="1:6" ht="24.75" customHeight="1">
      <c r="A126" s="337" t="s">
        <v>931</v>
      </c>
      <c r="B126" s="509">
        <v>9</v>
      </c>
      <c r="C126" s="509">
        <v>9</v>
      </c>
      <c r="D126" s="509">
        <v>13</v>
      </c>
      <c r="E126" s="509">
        <v>9</v>
      </c>
      <c r="F126" s="509">
        <v>10</v>
      </c>
    </row>
    <row r="127" spans="1:6" ht="47.25" customHeight="1">
      <c r="A127" s="337" t="s">
        <v>1062</v>
      </c>
      <c r="B127" s="509" t="s">
        <v>37</v>
      </c>
      <c r="C127" s="509" t="s">
        <v>37</v>
      </c>
      <c r="D127" s="509" t="s">
        <v>37</v>
      </c>
      <c r="E127" s="509" t="s">
        <v>37</v>
      </c>
      <c r="F127" s="509" t="s">
        <v>37</v>
      </c>
    </row>
    <row r="128" spans="1:6" ht="24.75" customHeight="1">
      <c r="A128" s="337" t="s">
        <v>933</v>
      </c>
      <c r="B128" s="509" t="s">
        <v>37</v>
      </c>
      <c r="C128" s="509">
        <v>1</v>
      </c>
      <c r="D128" s="509">
        <v>1</v>
      </c>
      <c r="E128" s="509" t="s">
        <v>37</v>
      </c>
      <c r="F128" s="509" t="s">
        <v>37</v>
      </c>
    </row>
    <row r="129" spans="1:6" ht="12.95" customHeight="1">
      <c r="A129" s="337" t="s">
        <v>934</v>
      </c>
      <c r="B129" s="18" t="s">
        <v>37</v>
      </c>
      <c r="C129" s="18" t="s">
        <v>37</v>
      </c>
      <c r="D129" s="18" t="s">
        <v>37</v>
      </c>
      <c r="E129" s="18" t="s">
        <v>37</v>
      </c>
      <c r="F129" s="509" t="s">
        <v>37</v>
      </c>
    </row>
    <row r="130" spans="1:6" ht="12.95" customHeight="1">
      <c r="A130" s="337"/>
      <c r="B130" s="18"/>
      <c r="C130" s="18"/>
      <c r="D130" s="18"/>
      <c r="E130" s="18"/>
      <c r="F130" s="18"/>
    </row>
    <row r="131" spans="1:6" ht="12.95" customHeight="1">
      <c r="A131" s="337"/>
      <c r="B131" s="18"/>
      <c r="C131" s="18"/>
      <c r="D131" s="18"/>
      <c r="E131" s="18"/>
      <c r="F131" s="18"/>
    </row>
    <row r="132" spans="1:6" ht="15" customHeight="1">
      <c r="A132" s="1802" t="s">
        <v>12</v>
      </c>
      <c r="B132" s="1802"/>
      <c r="C132" s="1802"/>
      <c r="D132" s="1802"/>
      <c r="E132" s="1802"/>
      <c r="F132" s="1802"/>
    </row>
    <row r="133" spans="1:6" ht="12.75" customHeight="1">
      <c r="A133" s="12" t="s">
        <v>20</v>
      </c>
      <c r="B133" s="353"/>
      <c r="C133" s="353"/>
      <c r="D133" s="353"/>
      <c r="E133" s="353"/>
      <c r="F133" s="353"/>
    </row>
    <row r="134" spans="1:6" ht="11.25" customHeight="1">
      <c r="A134" s="350" t="s">
        <v>161</v>
      </c>
      <c r="B134" s="578"/>
      <c r="C134" s="342"/>
      <c r="D134" s="342"/>
      <c r="E134" s="342"/>
      <c r="F134" s="342"/>
    </row>
    <row r="135" spans="1:6" ht="12.95" customHeight="1">
      <c r="A135" s="354" t="s">
        <v>915</v>
      </c>
      <c r="B135" s="68">
        <v>415</v>
      </c>
      <c r="C135" s="68">
        <v>382</v>
      </c>
      <c r="D135" s="68">
        <v>302</v>
      </c>
      <c r="E135" s="68">
        <v>341</v>
      </c>
      <c r="F135" s="199">
        <v>303</v>
      </c>
    </row>
    <row r="136" spans="1:6" ht="11.25" customHeight="1">
      <c r="A136" s="355" t="s">
        <v>945</v>
      </c>
    </row>
    <row r="137" spans="1:6" ht="12.95" customHeight="1">
      <c r="A137" s="356" t="s">
        <v>917</v>
      </c>
      <c r="B137" s="30">
        <v>28</v>
      </c>
      <c r="C137" s="30">
        <v>9</v>
      </c>
      <c r="D137" s="30">
        <v>4</v>
      </c>
      <c r="E137" s="30">
        <v>7</v>
      </c>
      <c r="F137" s="30">
        <v>7</v>
      </c>
    </row>
    <row r="138" spans="1:6" ht="12.95" customHeight="1">
      <c r="A138" s="356" t="s">
        <v>918</v>
      </c>
      <c r="B138" s="30" t="s">
        <v>37</v>
      </c>
      <c r="C138" s="65">
        <v>2</v>
      </c>
      <c r="D138" s="65" t="s">
        <v>37</v>
      </c>
      <c r="E138" s="65">
        <v>1</v>
      </c>
      <c r="F138" s="18" t="s">
        <v>37</v>
      </c>
    </row>
    <row r="139" spans="1:6" ht="24.75" customHeight="1">
      <c r="A139" s="337" t="s">
        <v>919</v>
      </c>
      <c r="B139" s="30" t="s">
        <v>37</v>
      </c>
      <c r="C139" s="65">
        <v>4</v>
      </c>
      <c r="D139" s="65">
        <v>3</v>
      </c>
      <c r="E139" s="30">
        <v>1</v>
      </c>
      <c r="F139" s="30">
        <v>1</v>
      </c>
    </row>
    <row r="140" spans="1:6" ht="24.75" customHeight="1">
      <c r="A140" s="337" t="s">
        <v>920</v>
      </c>
      <c r="B140" s="47">
        <v>1</v>
      </c>
      <c r="C140" s="47" t="s">
        <v>37</v>
      </c>
      <c r="D140" s="47" t="s">
        <v>37</v>
      </c>
      <c r="E140" s="47" t="s">
        <v>37</v>
      </c>
      <c r="F140" s="18" t="s">
        <v>37</v>
      </c>
    </row>
    <row r="141" spans="1:6" ht="12.95" customHeight="1">
      <c r="A141" s="356" t="s">
        <v>922</v>
      </c>
      <c r="B141" s="30">
        <v>13</v>
      </c>
      <c r="C141" s="30">
        <v>7</v>
      </c>
      <c r="D141" s="30">
        <v>12</v>
      </c>
      <c r="E141" s="30">
        <v>5</v>
      </c>
      <c r="F141" s="18">
        <v>4</v>
      </c>
    </row>
    <row r="142" spans="1:6" ht="12.95" customHeight="1">
      <c r="A142" s="356" t="s">
        <v>923</v>
      </c>
      <c r="B142" s="65" t="s">
        <v>37</v>
      </c>
      <c r="C142" s="65" t="s">
        <v>37</v>
      </c>
      <c r="D142" s="65" t="s">
        <v>37</v>
      </c>
      <c r="E142" s="65" t="s">
        <v>37</v>
      </c>
      <c r="F142" s="18" t="s">
        <v>37</v>
      </c>
    </row>
    <row r="143" spans="1:6" ht="12.95" customHeight="1">
      <c r="A143" s="356" t="s">
        <v>924</v>
      </c>
      <c r="B143" s="30">
        <v>42</v>
      </c>
      <c r="C143" s="30">
        <v>62</v>
      </c>
      <c r="D143" s="30">
        <v>41</v>
      </c>
      <c r="E143" s="30">
        <v>39</v>
      </c>
      <c r="F143" s="18">
        <v>48</v>
      </c>
    </row>
    <row r="144" spans="1:6" ht="12.95" customHeight="1">
      <c r="A144" s="356" t="s">
        <v>925</v>
      </c>
      <c r="B144" s="30" t="s">
        <v>37</v>
      </c>
      <c r="C144" s="18">
        <v>1</v>
      </c>
      <c r="D144" s="18">
        <v>2</v>
      </c>
      <c r="E144" s="30" t="s">
        <v>37</v>
      </c>
      <c r="F144" s="18">
        <v>2</v>
      </c>
    </row>
    <row r="145" spans="1:6" ht="12.95" customHeight="1">
      <c r="A145" s="356" t="s">
        <v>926</v>
      </c>
      <c r="B145" s="18" t="s">
        <v>37</v>
      </c>
      <c r="C145" s="18" t="s">
        <v>37</v>
      </c>
      <c r="D145" s="18" t="s">
        <v>37</v>
      </c>
      <c r="E145" s="18" t="s">
        <v>37</v>
      </c>
      <c r="F145" s="18" t="s">
        <v>37</v>
      </c>
    </row>
    <row r="146" spans="1:6" ht="12.95" customHeight="1">
      <c r="A146" s="336" t="s">
        <v>928</v>
      </c>
      <c r="B146" s="18" t="s">
        <v>37</v>
      </c>
      <c r="C146" s="18" t="s">
        <v>37</v>
      </c>
      <c r="D146" s="18" t="s">
        <v>37</v>
      </c>
      <c r="E146" s="18" t="s">
        <v>37</v>
      </c>
      <c r="F146" s="18" t="s">
        <v>37</v>
      </c>
    </row>
    <row r="147" spans="1:6" ht="23.25" customHeight="1">
      <c r="A147" s="339" t="s">
        <v>930</v>
      </c>
      <c r="B147" s="30">
        <v>265</v>
      </c>
      <c r="C147" s="30">
        <v>242</v>
      </c>
      <c r="D147" s="30">
        <v>199</v>
      </c>
      <c r="E147" s="30">
        <v>238</v>
      </c>
      <c r="F147" s="18">
        <v>191</v>
      </c>
    </row>
    <row r="148" spans="1:6" ht="24" customHeight="1">
      <c r="A148" s="337" t="s">
        <v>931</v>
      </c>
      <c r="B148" s="30">
        <v>58</v>
      </c>
      <c r="C148" s="30">
        <v>47</v>
      </c>
      <c r="D148" s="30">
        <v>34</v>
      </c>
      <c r="E148" s="30">
        <v>47</v>
      </c>
      <c r="F148" s="18">
        <v>43</v>
      </c>
    </row>
    <row r="149" spans="1:6" ht="48" customHeight="1">
      <c r="A149" s="337" t="s">
        <v>1062</v>
      </c>
      <c r="B149" s="30">
        <v>2</v>
      </c>
      <c r="C149" s="30">
        <v>5</v>
      </c>
      <c r="D149" s="30">
        <v>2</v>
      </c>
      <c r="E149" s="30">
        <v>2</v>
      </c>
      <c r="F149" s="18">
        <v>7</v>
      </c>
    </row>
    <row r="150" spans="1:6" ht="24.75" customHeight="1">
      <c r="A150" s="337" t="s">
        <v>933</v>
      </c>
      <c r="B150" s="30">
        <v>6</v>
      </c>
      <c r="C150" s="30">
        <v>3</v>
      </c>
      <c r="D150" s="30">
        <v>5</v>
      </c>
      <c r="E150" s="30">
        <v>1</v>
      </c>
      <c r="F150" s="18" t="s">
        <v>37</v>
      </c>
    </row>
    <row r="151" spans="1:6" ht="12.95" customHeight="1">
      <c r="A151" s="337" t="s">
        <v>934</v>
      </c>
      <c r="B151" s="18" t="s">
        <v>37</v>
      </c>
      <c r="C151" s="18" t="s">
        <v>37</v>
      </c>
      <c r="D151" s="18" t="s">
        <v>37</v>
      </c>
      <c r="E151" s="18" t="s">
        <v>37</v>
      </c>
      <c r="F151" s="18" t="s">
        <v>37</v>
      </c>
    </row>
    <row r="152" spans="1:6" ht="12.6" customHeight="1">
      <c r="A152" s="337"/>
      <c r="B152" s="18"/>
      <c r="C152" s="18"/>
      <c r="D152" s="18"/>
      <c r="E152" s="18"/>
      <c r="F152" s="18"/>
    </row>
    <row r="153" spans="1:6" ht="12.95" customHeight="1">
      <c r="A153" s="358" t="s">
        <v>258</v>
      </c>
    </row>
    <row r="154" spans="1:6" ht="12.95" customHeight="1">
      <c r="A154" s="354" t="s">
        <v>915</v>
      </c>
      <c r="B154" s="77">
        <v>229</v>
      </c>
      <c r="C154" s="77">
        <v>221</v>
      </c>
      <c r="D154" s="77">
        <v>174</v>
      </c>
      <c r="E154" s="77">
        <v>216</v>
      </c>
      <c r="F154" s="77">
        <v>177</v>
      </c>
    </row>
    <row r="155" spans="1:6" ht="12" customHeight="1">
      <c r="A155" s="355" t="s">
        <v>945</v>
      </c>
    </row>
    <row r="156" spans="1:6" ht="12.95" customHeight="1">
      <c r="A156" s="356" t="s">
        <v>917</v>
      </c>
      <c r="B156" s="47">
        <v>13</v>
      </c>
      <c r="C156" s="47">
        <v>4</v>
      </c>
      <c r="D156" s="47">
        <v>3</v>
      </c>
      <c r="E156" s="47">
        <v>6</v>
      </c>
      <c r="F156" s="47">
        <v>4</v>
      </c>
    </row>
    <row r="157" spans="1:6" ht="12.95" customHeight="1">
      <c r="A157" s="356" t="s">
        <v>918</v>
      </c>
      <c r="B157" s="47" t="s">
        <v>37</v>
      </c>
      <c r="C157" s="47" t="s">
        <v>37</v>
      </c>
      <c r="D157" s="47" t="s">
        <v>37</v>
      </c>
      <c r="E157" s="47" t="s">
        <v>37</v>
      </c>
      <c r="F157" s="47" t="s">
        <v>37</v>
      </c>
    </row>
    <row r="158" spans="1:6" ht="24" customHeight="1">
      <c r="A158" s="337" t="s">
        <v>919</v>
      </c>
      <c r="B158" s="47" t="s">
        <v>37</v>
      </c>
      <c r="C158" s="47">
        <v>3</v>
      </c>
      <c r="D158" s="47">
        <v>2</v>
      </c>
      <c r="E158" s="47" t="s">
        <v>37</v>
      </c>
      <c r="F158" s="47">
        <v>1</v>
      </c>
    </row>
    <row r="159" spans="1:6" ht="23.25" customHeight="1">
      <c r="A159" s="337" t="s">
        <v>920</v>
      </c>
      <c r="B159" s="65">
        <v>1</v>
      </c>
      <c r="C159" s="65" t="s">
        <v>37</v>
      </c>
      <c r="D159" s="65" t="s">
        <v>37</v>
      </c>
      <c r="E159" s="65" t="s">
        <v>37</v>
      </c>
      <c r="F159" s="18" t="s">
        <v>37</v>
      </c>
    </row>
    <row r="160" spans="1:6" ht="12.95" customHeight="1">
      <c r="A160" s="356" t="s">
        <v>922</v>
      </c>
      <c r="B160" s="47">
        <v>8</v>
      </c>
      <c r="C160" s="47">
        <v>6</v>
      </c>
      <c r="D160" s="47">
        <v>8</v>
      </c>
      <c r="E160" s="47">
        <v>3</v>
      </c>
      <c r="F160" s="18">
        <v>2</v>
      </c>
    </row>
    <row r="161" spans="1:6" ht="12.95" customHeight="1">
      <c r="A161" s="356" t="s">
        <v>923</v>
      </c>
      <c r="B161" s="65" t="s">
        <v>37</v>
      </c>
      <c r="C161" s="65" t="s">
        <v>37</v>
      </c>
      <c r="D161" s="65" t="s">
        <v>37</v>
      </c>
      <c r="E161" s="65" t="s">
        <v>37</v>
      </c>
      <c r="F161" s="18" t="s">
        <v>37</v>
      </c>
    </row>
    <row r="162" spans="1:6" ht="12.95" customHeight="1">
      <c r="A162" s="356" t="s">
        <v>924</v>
      </c>
      <c r="B162" s="47">
        <v>28</v>
      </c>
      <c r="C162" s="47">
        <v>32</v>
      </c>
      <c r="D162" s="47">
        <v>17</v>
      </c>
      <c r="E162" s="47">
        <v>28</v>
      </c>
      <c r="F162" s="18">
        <v>27</v>
      </c>
    </row>
    <row r="163" spans="1:6" ht="12.95" customHeight="1">
      <c r="A163" s="356" t="s">
        <v>925</v>
      </c>
      <c r="B163" s="18" t="s">
        <v>37</v>
      </c>
      <c r="C163" s="18">
        <v>1</v>
      </c>
      <c r="D163" s="18" t="s">
        <v>37</v>
      </c>
      <c r="E163" s="18" t="s">
        <v>37</v>
      </c>
      <c r="F163" s="18" t="s">
        <v>37</v>
      </c>
    </row>
    <row r="164" spans="1:6" ht="12.95" customHeight="1">
      <c r="A164" s="356" t="s">
        <v>926</v>
      </c>
      <c r="B164" s="18" t="s">
        <v>37</v>
      </c>
      <c r="C164" s="18" t="s">
        <v>37</v>
      </c>
      <c r="D164" s="18" t="s">
        <v>37</v>
      </c>
      <c r="E164" s="18" t="s">
        <v>37</v>
      </c>
      <c r="F164" s="18" t="s">
        <v>37</v>
      </c>
    </row>
    <row r="165" spans="1:6" ht="12.95" customHeight="1">
      <c r="A165" s="336" t="s">
        <v>928</v>
      </c>
      <c r="B165" s="18" t="s">
        <v>37</v>
      </c>
      <c r="C165" s="18" t="s">
        <v>37</v>
      </c>
      <c r="D165" s="18" t="s">
        <v>37</v>
      </c>
      <c r="E165" s="18" t="s">
        <v>37</v>
      </c>
      <c r="F165" s="18" t="s">
        <v>37</v>
      </c>
    </row>
    <row r="166" spans="1:6" ht="24" customHeight="1">
      <c r="A166" s="339" t="s">
        <v>930</v>
      </c>
      <c r="B166" s="47">
        <v>145</v>
      </c>
      <c r="C166" s="47">
        <v>145</v>
      </c>
      <c r="D166" s="47">
        <v>124</v>
      </c>
      <c r="E166" s="47">
        <v>149</v>
      </c>
      <c r="F166" s="18">
        <v>113</v>
      </c>
    </row>
    <row r="167" spans="1:6" ht="24" customHeight="1">
      <c r="A167" s="337" t="s">
        <v>931</v>
      </c>
      <c r="B167" s="47">
        <v>29</v>
      </c>
      <c r="C167" s="47">
        <v>28</v>
      </c>
      <c r="D167" s="47">
        <v>18</v>
      </c>
      <c r="E167" s="47">
        <v>27</v>
      </c>
      <c r="F167" s="18">
        <v>24</v>
      </c>
    </row>
    <row r="168" spans="1:6" ht="48.75" customHeight="1">
      <c r="A168" s="337" t="s">
        <v>1062</v>
      </c>
      <c r="B168" s="47" t="s">
        <v>37</v>
      </c>
      <c r="C168" s="47">
        <v>1</v>
      </c>
      <c r="D168" s="47" t="s">
        <v>37</v>
      </c>
      <c r="E168" s="47">
        <v>2</v>
      </c>
      <c r="F168" s="18">
        <v>6</v>
      </c>
    </row>
    <row r="169" spans="1:6" ht="24" customHeight="1">
      <c r="A169" s="337" t="s">
        <v>933</v>
      </c>
      <c r="B169" s="47">
        <v>5</v>
      </c>
      <c r="C169" s="47">
        <v>1</v>
      </c>
      <c r="D169" s="47">
        <v>2</v>
      </c>
      <c r="E169" s="47">
        <v>1</v>
      </c>
      <c r="F169" s="18" t="s">
        <v>37</v>
      </c>
    </row>
    <row r="170" spans="1:6" ht="12.95" customHeight="1">
      <c r="A170" s="337" t="s">
        <v>934</v>
      </c>
      <c r="B170" s="18" t="s">
        <v>37</v>
      </c>
      <c r="C170" s="18" t="s">
        <v>37</v>
      </c>
      <c r="D170" s="18" t="s">
        <v>37</v>
      </c>
      <c r="E170" s="18" t="s">
        <v>37</v>
      </c>
      <c r="F170" s="18" t="s">
        <v>37</v>
      </c>
    </row>
    <row r="171" spans="1:6" ht="12.95" customHeight="1">
      <c r="A171" s="337"/>
      <c r="B171" s="18"/>
      <c r="C171" s="18"/>
      <c r="D171" s="18"/>
      <c r="E171" s="18"/>
      <c r="F171" s="18"/>
    </row>
    <row r="172" spans="1:6" ht="12.95" customHeight="1">
      <c r="A172" s="337"/>
      <c r="B172" s="18"/>
      <c r="C172" s="18"/>
      <c r="D172" s="18"/>
      <c r="E172" s="18"/>
      <c r="F172" s="18"/>
    </row>
    <row r="173" spans="1:6" ht="15" customHeight="1">
      <c r="A173" s="1802" t="s">
        <v>12</v>
      </c>
      <c r="B173" s="1802"/>
      <c r="C173" s="1802"/>
      <c r="D173" s="1802"/>
      <c r="E173" s="1802"/>
      <c r="F173" s="1802"/>
    </row>
    <row r="174" spans="1:6" ht="12.95" customHeight="1">
      <c r="A174" s="506" t="s">
        <v>259</v>
      </c>
      <c r="B174" s="504"/>
      <c r="C174" s="504"/>
    </row>
    <row r="175" spans="1:6" ht="12.95" customHeight="1">
      <c r="A175" s="506" t="s">
        <v>915</v>
      </c>
      <c r="B175" s="68">
        <v>186</v>
      </c>
      <c r="C175" s="68">
        <v>161</v>
      </c>
      <c r="D175" s="68">
        <v>128</v>
      </c>
      <c r="E175" s="68">
        <v>125</v>
      </c>
      <c r="F175" s="199">
        <v>126</v>
      </c>
    </row>
    <row r="176" spans="1:6" ht="11.25" customHeight="1">
      <c r="A176" s="355" t="s">
        <v>945</v>
      </c>
    </row>
    <row r="177" spans="1:6" ht="12.95" customHeight="1">
      <c r="A177" s="356" t="s">
        <v>917</v>
      </c>
      <c r="B177" s="30">
        <v>15</v>
      </c>
      <c r="C177" s="30">
        <v>5</v>
      </c>
      <c r="D177" s="30">
        <v>1</v>
      </c>
      <c r="E177" s="30">
        <v>1</v>
      </c>
      <c r="F177" s="66">
        <v>3</v>
      </c>
    </row>
    <row r="178" spans="1:6" ht="12.95" customHeight="1">
      <c r="A178" s="356" t="s">
        <v>918</v>
      </c>
      <c r="B178" s="30" t="s">
        <v>37</v>
      </c>
      <c r="C178" s="30">
        <v>2</v>
      </c>
      <c r="D178" s="30" t="s">
        <v>37</v>
      </c>
      <c r="E178" s="30">
        <v>1</v>
      </c>
      <c r="F178" s="30" t="s">
        <v>37</v>
      </c>
    </row>
    <row r="179" spans="1:6" ht="24" customHeight="1">
      <c r="A179" s="337" t="s">
        <v>919</v>
      </c>
      <c r="B179" s="47" t="s">
        <v>37</v>
      </c>
      <c r="C179" s="30">
        <v>1</v>
      </c>
      <c r="D179" s="30">
        <v>1</v>
      </c>
      <c r="E179" s="30">
        <v>1</v>
      </c>
      <c r="F179" s="30" t="s">
        <v>37</v>
      </c>
    </row>
    <row r="180" spans="1:6" ht="23.25" customHeight="1">
      <c r="A180" s="337" t="s">
        <v>920</v>
      </c>
      <c r="B180" s="47" t="s">
        <v>37</v>
      </c>
      <c r="C180" s="47" t="s">
        <v>37</v>
      </c>
      <c r="D180" s="47" t="s">
        <v>37</v>
      </c>
      <c r="E180" s="47" t="s">
        <v>37</v>
      </c>
      <c r="F180" s="30" t="s">
        <v>37</v>
      </c>
    </row>
    <row r="181" spans="1:6" ht="12.95" customHeight="1">
      <c r="A181" s="356" t="s">
        <v>922</v>
      </c>
      <c r="B181" s="30">
        <v>5</v>
      </c>
      <c r="C181" s="30">
        <v>1</v>
      </c>
      <c r="D181" s="30">
        <v>4</v>
      </c>
      <c r="E181" s="30">
        <v>2</v>
      </c>
      <c r="F181" s="30">
        <v>2</v>
      </c>
    </row>
    <row r="182" spans="1:6" ht="12.95" customHeight="1">
      <c r="A182" s="356" t="s">
        <v>923</v>
      </c>
      <c r="B182" s="65" t="s">
        <v>37</v>
      </c>
      <c r="C182" s="65" t="s">
        <v>37</v>
      </c>
      <c r="D182" s="65" t="s">
        <v>37</v>
      </c>
      <c r="E182" s="65" t="s">
        <v>37</v>
      </c>
      <c r="F182" s="30" t="s">
        <v>37</v>
      </c>
    </row>
    <row r="183" spans="1:6" ht="12.95" customHeight="1">
      <c r="A183" s="356" t="s">
        <v>924</v>
      </c>
      <c r="B183" s="30">
        <v>14</v>
      </c>
      <c r="C183" s="30">
        <v>30</v>
      </c>
      <c r="D183" s="30">
        <v>24</v>
      </c>
      <c r="E183" s="30">
        <v>11</v>
      </c>
      <c r="F183" s="30">
        <v>21</v>
      </c>
    </row>
    <row r="184" spans="1:6" ht="12.95" customHeight="1">
      <c r="A184" s="356" t="s">
        <v>925</v>
      </c>
      <c r="B184" s="30" t="s">
        <v>37</v>
      </c>
      <c r="C184" s="18" t="s">
        <v>37</v>
      </c>
      <c r="D184" s="18">
        <v>2</v>
      </c>
      <c r="E184" s="18" t="s">
        <v>37</v>
      </c>
      <c r="F184" s="30">
        <v>2</v>
      </c>
    </row>
    <row r="185" spans="1:6" ht="12.95" customHeight="1">
      <c r="A185" s="356" t="s">
        <v>926</v>
      </c>
      <c r="B185" s="18" t="s">
        <v>37</v>
      </c>
      <c r="C185" s="18" t="s">
        <v>37</v>
      </c>
      <c r="D185" s="18" t="s">
        <v>37</v>
      </c>
      <c r="E185" s="18" t="s">
        <v>37</v>
      </c>
      <c r="F185" s="30" t="s">
        <v>37</v>
      </c>
    </row>
    <row r="186" spans="1:6" ht="12.95" customHeight="1">
      <c r="A186" s="336" t="s">
        <v>928</v>
      </c>
      <c r="B186" s="18" t="s">
        <v>37</v>
      </c>
      <c r="C186" s="18" t="s">
        <v>37</v>
      </c>
      <c r="D186" s="18" t="s">
        <v>37</v>
      </c>
      <c r="E186" s="18" t="s">
        <v>37</v>
      </c>
      <c r="F186" s="30" t="s">
        <v>37</v>
      </c>
    </row>
    <row r="187" spans="1:6" ht="24" customHeight="1">
      <c r="A187" s="339" t="s">
        <v>930</v>
      </c>
      <c r="B187" s="30">
        <v>120</v>
      </c>
      <c r="C187" s="30">
        <v>97</v>
      </c>
      <c r="D187" s="30">
        <v>75</v>
      </c>
      <c r="E187" s="30">
        <v>89</v>
      </c>
      <c r="F187" s="30">
        <v>78</v>
      </c>
    </row>
    <row r="188" spans="1:6" ht="24" customHeight="1">
      <c r="A188" s="337" t="s">
        <v>931</v>
      </c>
      <c r="B188" s="30">
        <v>29</v>
      </c>
      <c r="C188" s="30">
        <v>19</v>
      </c>
      <c r="D188" s="30">
        <v>16</v>
      </c>
      <c r="E188" s="30">
        <v>20</v>
      </c>
      <c r="F188" s="30">
        <v>19</v>
      </c>
    </row>
    <row r="189" spans="1:6" ht="47.25" customHeight="1">
      <c r="A189" s="337" t="s">
        <v>1062</v>
      </c>
      <c r="B189" s="30">
        <v>2</v>
      </c>
      <c r="C189" s="30">
        <v>4</v>
      </c>
      <c r="D189" s="30">
        <v>2</v>
      </c>
      <c r="E189" s="30" t="s">
        <v>37</v>
      </c>
      <c r="F189" s="30">
        <v>1</v>
      </c>
    </row>
    <row r="190" spans="1:6" ht="24" customHeight="1">
      <c r="A190" s="337" t="s">
        <v>933</v>
      </c>
      <c r="B190" s="30">
        <v>1</v>
      </c>
      <c r="C190" s="30">
        <v>2</v>
      </c>
      <c r="D190" s="30">
        <v>3</v>
      </c>
      <c r="E190" s="30" t="s">
        <v>37</v>
      </c>
      <c r="F190" s="30" t="s">
        <v>37</v>
      </c>
    </row>
    <row r="191" spans="1:6" ht="12.95" customHeight="1">
      <c r="A191" s="337" t="s">
        <v>934</v>
      </c>
      <c r="B191" s="18" t="s">
        <v>37</v>
      </c>
      <c r="C191" s="18" t="s">
        <v>37</v>
      </c>
      <c r="D191" s="18" t="s">
        <v>37</v>
      </c>
      <c r="E191" s="18" t="s">
        <v>37</v>
      </c>
      <c r="F191" s="18" t="s">
        <v>37</v>
      </c>
    </row>
    <row r="192" spans="1:6" ht="12.95" customHeight="1">
      <c r="A192" s="337"/>
      <c r="B192" s="18"/>
      <c r="C192" s="18"/>
      <c r="D192" s="18"/>
      <c r="E192" s="18"/>
      <c r="F192" s="18"/>
    </row>
    <row r="193" spans="1:6" ht="12.95" customHeight="1">
      <c r="A193" s="1802" t="s">
        <v>21</v>
      </c>
      <c r="B193" s="1802"/>
      <c r="C193" s="1802"/>
      <c r="D193" s="1802"/>
      <c r="E193" s="1802"/>
      <c r="F193" s="1802"/>
    </row>
    <row r="194" spans="1:6" ht="12" customHeight="1">
      <c r="A194" s="12" t="s">
        <v>20</v>
      </c>
      <c r="B194" s="353"/>
      <c r="C194" s="353"/>
      <c r="D194" s="353"/>
      <c r="E194" s="353"/>
      <c r="F194" s="353"/>
    </row>
    <row r="195" spans="1:6" ht="12.95" customHeight="1">
      <c r="A195" s="350" t="s">
        <v>161</v>
      </c>
      <c r="B195" s="578"/>
      <c r="C195" s="342"/>
      <c r="D195" s="342"/>
      <c r="E195" s="342"/>
      <c r="F195" s="342"/>
    </row>
    <row r="196" spans="1:6" ht="12.95" customHeight="1">
      <c r="A196" s="354" t="s">
        <v>915</v>
      </c>
      <c r="B196" s="68">
        <v>213</v>
      </c>
      <c r="C196" s="68">
        <v>106</v>
      </c>
      <c r="D196" s="68">
        <v>73</v>
      </c>
      <c r="E196" s="68">
        <v>81</v>
      </c>
      <c r="F196" s="199">
        <v>110</v>
      </c>
    </row>
    <row r="197" spans="1:6" ht="10.5" customHeight="1">
      <c r="A197" s="355" t="s">
        <v>945</v>
      </c>
    </row>
    <row r="198" spans="1:6" ht="12.95" customHeight="1">
      <c r="A198" s="356" t="s">
        <v>917</v>
      </c>
      <c r="B198" s="30" t="s">
        <v>37</v>
      </c>
      <c r="C198" s="65">
        <v>1</v>
      </c>
      <c r="D198" s="65" t="s">
        <v>37</v>
      </c>
      <c r="E198" s="65">
        <v>2</v>
      </c>
      <c r="F198" s="18">
        <v>4</v>
      </c>
    </row>
    <row r="199" spans="1:6" ht="12.95" customHeight="1">
      <c r="A199" s="356" t="s">
        <v>918</v>
      </c>
      <c r="B199" s="65" t="s">
        <v>37</v>
      </c>
      <c r="C199" s="65" t="s">
        <v>37</v>
      </c>
      <c r="D199" s="65" t="s">
        <v>37</v>
      </c>
      <c r="E199" s="65" t="s">
        <v>37</v>
      </c>
      <c r="F199" s="18">
        <v>1</v>
      </c>
    </row>
    <row r="200" spans="1:6" ht="24" customHeight="1">
      <c r="A200" s="337" t="s">
        <v>919</v>
      </c>
      <c r="B200" s="65" t="s">
        <v>37</v>
      </c>
      <c r="C200" s="65" t="s">
        <v>37</v>
      </c>
      <c r="D200" s="65" t="s">
        <v>37</v>
      </c>
      <c r="E200" s="65" t="s">
        <v>37</v>
      </c>
      <c r="F200" s="18" t="s">
        <v>37</v>
      </c>
    </row>
    <row r="201" spans="1:6" ht="24" customHeight="1">
      <c r="A201" s="337" t="s">
        <v>920</v>
      </c>
      <c r="B201" s="65" t="s">
        <v>37</v>
      </c>
      <c r="C201" s="65" t="s">
        <v>37</v>
      </c>
      <c r="D201" s="65" t="s">
        <v>37</v>
      </c>
      <c r="E201" s="65" t="s">
        <v>37</v>
      </c>
      <c r="F201" s="18" t="s">
        <v>37</v>
      </c>
    </row>
    <row r="202" spans="1:6" ht="13.5" customHeight="1">
      <c r="A202" s="356" t="s">
        <v>922</v>
      </c>
      <c r="B202" s="65">
        <v>1</v>
      </c>
      <c r="C202" s="65" t="s">
        <v>37</v>
      </c>
      <c r="D202" s="65" t="s">
        <v>37</v>
      </c>
      <c r="E202" s="65">
        <v>1</v>
      </c>
      <c r="F202" s="18" t="s">
        <v>37</v>
      </c>
    </row>
    <row r="203" spans="1:6" ht="12.95" customHeight="1">
      <c r="A203" s="356" t="s">
        <v>923</v>
      </c>
      <c r="B203" s="65" t="s">
        <v>37</v>
      </c>
      <c r="C203" s="65" t="s">
        <v>37</v>
      </c>
      <c r="D203" s="65" t="s">
        <v>37</v>
      </c>
      <c r="E203" s="65" t="s">
        <v>37</v>
      </c>
      <c r="F203" s="18" t="s">
        <v>37</v>
      </c>
    </row>
    <row r="204" spans="1:6" ht="12.95" customHeight="1">
      <c r="A204" s="356" t="s">
        <v>924</v>
      </c>
      <c r="B204" s="30">
        <v>13</v>
      </c>
      <c r="C204" s="30">
        <v>8</v>
      </c>
      <c r="D204" s="30">
        <v>1</v>
      </c>
      <c r="E204" s="30">
        <v>3</v>
      </c>
      <c r="F204" s="18">
        <v>4</v>
      </c>
    </row>
    <row r="205" spans="1:6" ht="12.95" customHeight="1">
      <c r="A205" s="356" t="s">
        <v>925</v>
      </c>
      <c r="B205" s="18" t="s">
        <v>37</v>
      </c>
      <c r="C205" s="18">
        <v>1</v>
      </c>
      <c r="D205" s="18">
        <v>2</v>
      </c>
      <c r="E205" s="30">
        <v>1</v>
      </c>
      <c r="F205" s="18">
        <v>3</v>
      </c>
    </row>
    <row r="206" spans="1:6" ht="12.95" customHeight="1">
      <c r="A206" s="356" t="s">
        <v>926</v>
      </c>
      <c r="B206" s="18" t="s">
        <v>37</v>
      </c>
      <c r="C206" s="18" t="s">
        <v>37</v>
      </c>
      <c r="D206" s="18" t="s">
        <v>37</v>
      </c>
      <c r="E206" s="18" t="s">
        <v>37</v>
      </c>
      <c r="F206" s="18" t="s">
        <v>37</v>
      </c>
    </row>
    <row r="207" spans="1:6" ht="12.95" customHeight="1">
      <c r="A207" s="336" t="s">
        <v>928</v>
      </c>
      <c r="B207" s="18" t="s">
        <v>37</v>
      </c>
      <c r="C207" s="18" t="s">
        <v>37</v>
      </c>
      <c r="D207" s="18" t="s">
        <v>37</v>
      </c>
      <c r="E207" s="18" t="s">
        <v>37</v>
      </c>
      <c r="F207" s="18" t="s">
        <v>37</v>
      </c>
    </row>
    <row r="208" spans="1:6" ht="24" customHeight="1">
      <c r="A208" s="339" t="s">
        <v>930</v>
      </c>
      <c r="B208" s="30">
        <v>168</v>
      </c>
      <c r="C208" s="30">
        <v>80</v>
      </c>
      <c r="D208" s="30">
        <v>62</v>
      </c>
      <c r="E208" s="30">
        <v>57</v>
      </c>
      <c r="F208" s="18">
        <v>71</v>
      </c>
    </row>
    <row r="209" spans="1:6" ht="24" customHeight="1">
      <c r="A209" s="337" t="s">
        <v>931</v>
      </c>
      <c r="B209" s="30">
        <v>28</v>
      </c>
      <c r="C209" s="30">
        <v>14</v>
      </c>
      <c r="D209" s="30">
        <v>3</v>
      </c>
      <c r="E209" s="30">
        <v>10</v>
      </c>
      <c r="F209" s="18">
        <v>11</v>
      </c>
    </row>
    <row r="210" spans="1:6" ht="47.25" customHeight="1">
      <c r="A210" s="337" t="s">
        <v>1062</v>
      </c>
      <c r="B210" s="30" t="s">
        <v>37</v>
      </c>
      <c r="C210" s="30" t="s">
        <v>37</v>
      </c>
      <c r="D210" s="30">
        <v>2</v>
      </c>
      <c r="E210" s="30">
        <v>3</v>
      </c>
      <c r="F210" s="18">
        <v>12</v>
      </c>
    </row>
    <row r="211" spans="1:6" ht="23.25" customHeight="1">
      <c r="A211" s="337" t="s">
        <v>933</v>
      </c>
      <c r="B211" s="30">
        <v>3</v>
      </c>
      <c r="C211" s="30">
        <v>2</v>
      </c>
      <c r="D211" s="30">
        <v>3</v>
      </c>
      <c r="E211" s="30">
        <v>4</v>
      </c>
      <c r="F211" s="18">
        <v>4</v>
      </c>
    </row>
    <row r="212" spans="1:6" ht="13.5" customHeight="1">
      <c r="A212" s="337" t="s">
        <v>934</v>
      </c>
      <c r="B212" s="18" t="s">
        <v>37</v>
      </c>
      <c r="C212" s="18" t="s">
        <v>37</v>
      </c>
      <c r="D212" s="18" t="s">
        <v>37</v>
      </c>
      <c r="E212" s="18" t="s">
        <v>37</v>
      </c>
      <c r="F212" s="18" t="s">
        <v>37</v>
      </c>
    </row>
    <row r="213" spans="1:6" ht="13.5" customHeight="1">
      <c r="A213" s="337"/>
      <c r="B213" s="18"/>
      <c r="C213" s="18"/>
      <c r="D213" s="18"/>
      <c r="E213" s="18"/>
      <c r="F213" s="18"/>
    </row>
    <row r="214" spans="1:6" ht="15" customHeight="1">
      <c r="A214" s="1802" t="s">
        <v>21</v>
      </c>
      <c r="B214" s="1802"/>
      <c r="C214" s="1802"/>
      <c r="D214" s="1802"/>
      <c r="E214" s="1802"/>
      <c r="F214" s="1802"/>
    </row>
    <row r="215" spans="1:6" ht="12.95" customHeight="1">
      <c r="A215" s="358" t="s">
        <v>258</v>
      </c>
    </row>
    <row r="216" spans="1:6" ht="12.95" customHeight="1">
      <c r="A216" s="354" t="s">
        <v>915</v>
      </c>
      <c r="B216" s="77">
        <v>122</v>
      </c>
      <c r="C216" s="77">
        <v>59</v>
      </c>
      <c r="D216" s="77">
        <v>42</v>
      </c>
      <c r="E216" s="77">
        <v>48</v>
      </c>
      <c r="F216" s="77">
        <v>68</v>
      </c>
    </row>
    <row r="217" spans="1:6" ht="12.95" customHeight="1">
      <c r="A217" s="355" t="s">
        <v>945</v>
      </c>
    </row>
    <row r="218" spans="1:6" ht="12.75" customHeight="1">
      <c r="A218" s="356" t="s">
        <v>917</v>
      </c>
      <c r="B218" s="47" t="s">
        <v>37</v>
      </c>
      <c r="C218" s="47" t="s">
        <v>37</v>
      </c>
      <c r="D218" s="47" t="s">
        <v>37</v>
      </c>
      <c r="E218" s="47" t="s">
        <v>37</v>
      </c>
      <c r="F218" s="18">
        <v>2</v>
      </c>
    </row>
    <row r="219" spans="1:6" ht="12.95" customHeight="1">
      <c r="A219" s="356" t="s">
        <v>918</v>
      </c>
      <c r="B219" s="47" t="s">
        <v>37</v>
      </c>
      <c r="C219" s="47" t="s">
        <v>37</v>
      </c>
      <c r="D219" s="47" t="s">
        <v>37</v>
      </c>
      <c r="E219" s="47" t="s">
        <v>37</v>
      </c>
      <c r="F219" s="18">
        <v>1</v>
      </c>
    </row>
    <row r="220" spans="1:6" ht="24" customHeight="1">
      <c r="A220" s="337" t="s">
        <v>919</v>
      </c>
      <c r="B220" s="47" t="s">
        <v>37</v>
      </c>
      <c r="C220" s="47" t="s">
        <v>37</v>
      </c>
      <c r="D220" s="47" t="s">
        <v>37</v>
      </c>
      <c r="E220" s="47" t="s">
        <v>37</v>
      </c>
      <c r="F220" s="18" t="s">
        <v>37</v>
      </c>
    </row>
    <row r="221" spans="1:6" ht="24" customHeight="1">
      <c r="A221" s="337" t="s">
        <v>920</v>
      </c>
      <c r="B221" s="65" t="s">
        <v>37</v>
      </c>
      <c r="C221" s="65" t="s">
        <v>37</v>
      </c>
      <c r="D221" s="65" t="s">
        <v>37</v>
      </c>
      <c r="E221" s="65" t="s">
        <v>37</v>
      </c>
      <c r="F221" s="18" t="s">
        <v>37</v>
      </c>
    </row>
    <row r="222" spans="1:6" ht="12.75" customHeight="1">
      <c r="A222" s="356" t="s">
        <v>922</v>
      </c>
      <c r="B222" s="65">
        <v>1</v>
      </c>
      <c r="C222" s="65" t="s">
        <v>37</v>
      </c>
      <c r="D222" s="65" t="s">
        <v>37</v>
      </c>
      <c r="E222" s="65">
        <v>1</v>
      </c>
      <c r="F222" s="18" t="s">
        <v>37</v>
      </c>
    </row>
    <row r="223" spans="1:6" ht="12.95" customHeight="1">
      <c r="A223" s="356" t="s">
        <v>923</v>
      </c>
      <c r="B223" s="65" t="s">
        <v>37</v>
      </c>
      <c r="C223" s="65" t="s">
        <v>37</v>
      </c>
      <c r="D223" s="65" t="s">
        <v>37</v>
      </c>
      <c r="E223" s="65" t="s">
        <v>37</v>
      </c>
      <c r="F223" s="18" t="s">
        <v>37</v>
      </c>
    </row>
    <row r="224" spans="1:6" ht="12.95" customHeight="1">
      <c r="A224" s="356" t="s">
        <v>924</v>
      </c>
      <c r="B224" s="47">
        <v>3</v>
      </c>
      <c r="C224" s="47">
        <v>7</v>
      </c>
      <c r="D224" s="47" t="s">
        <v>37</v>
      </c>
      <c r="E224" s="65">
        <v>2</v>
      </c>
      <c r="F224" s="18">
        <v>4</v>
      </c>
    </row>
    <row r="225" spans="1:6" ht="12.95" customHeight="1">
      <c r="A225" s="356" t="s">
        <v>925</v>
      </c>
      <c r="B225" s="47" t="s">
        <v>37</v>
      </c>
      <c r="C225" s="47">
        <v>1</v>
      </c>
      <c r="D225" s="47">
        <v>1</v>
      </c>
      <c r="E225" s="47">
        <v>1</v>
      </c>
      <c r="F225" s="18">
        <v>3</v>
      </c>
    </row>
    <row r="226" spans="1:6" ht="12.95" customHeight="1">
      <c r="A226" s="356" t="s">
        <v>926</v>
      </c>
      <c r="B226" s="18" t="s">
        <v>37</v>
      </c>
      <c r="C226" s="18" t="s">
        <v>37</v>
      </c>
      <c r="D226" s="18" t="s">
        <v>37</v>
      </c>
      <c r="E226" s="18" t="s">
        <v>37</v>
      </c>
      <c r="F226" s="18" t="s">
        <v>37</v>
      </c>
    </row>
    <row r="227" spans="1:6" ht="12.95" customHeight="1">
      <c r="A227" s="336" t="s">
        <v>928</v>
      </c>
      <c r="B227" s="18" t="s">
        <v>37</v>
      </c>
      <c r="C227" s="18" t="s">
        <v>37</v>
      </c>
      <c r="D227" s="18" t="s">
        <v>37</v>
      </c>
      <c r="E227" s="18" t="s">
        <v>37</v>
      </c>
      <c r="F227" s="18" t="s">
        <v>37</v>
      </c>
    </row>
    <row r="228" spans="1:6" ht="24.75" customHeight="1">
      <c r="A228" s="339" t="s">
        <v>930</v>
      </c>
      <c r="B228" s="47">
        <v>98</v>
      </c>
      <c r="C228" s="47">
        <v>39</v>
      </c>
      <c r="D228" s="47">
        <v>37</v>
      </c>
      <c r="E228" s="47">
        <v>36</v>
      </c>
      <c r="F228" s="18">
        <v>40</v>
      </c>
    </row>
    <row r="229" spans="1:6" ht="22.5" customHeight="1">
      <c r="A229" s="337" t="s">
        <v>931</v>
      </c>
      <c r="B229" s="47">
        <v>19</v>
      </c>
      <c r="C229" s="47">
        <v>10</v>
      </c>
      <c r="D229" s="47" t="s">
        <v>37</v>
      </c>
      <c r="E229" s="47">
        <v>7</v>
      </c>
      <c r="F229" s="18">
        <v>8</v>
      </c>
    </row>
    <row r="230" spans="1:6" ht="47.25" customHeight="1">
      <c r="A230" s="337" t="s">
        <v>1062</v>
      </c>
      <c r="B230" s="47" t="s">
        <v>37</v>
      </c>
      <c r="C230" s="47" t="s">
        <v>37</v>
      </c>
      <c r="D230" s="47">
        <v>2</v>
      </c>
      <c r="E230" s="47" t="s">
        <v>37</v>
      </c>
      <c r="F230" s="18">
        <v>8</v>
      </c>
    </row>
    <row r="231" spans="1:6" ht="25.5" customHeight="1">
      <c r="A231" s="337" t="s">
        <v>933</v>
      </c>
      <c r="B231" s="47">
        <v>1</v>
      </c>
      <c r="C231" s="47">
        <v>2</v>
      </c>
      <c r="D231" s="47">
        <v>2</v>
      </c>
      <c r="E231" s="47">
        <v>1</v>
      </c>
      <c r="F231" s="18">
        <v>2</v>
      </c>
    </row>
    <row r="232" spans="1:6" ht="12.75" customHeight="1">
      <c r="A232" s="337" t="s">
        <v>934</v>
      </c>
      <c r="B232" s="18" t="s">
        <v>37</v>
      </c>
      <c r="C232" s="18" t="s">
        <v>37</v>
      </c>
      <c r="D232" s="18" t="s">
        <v>37</v>
      </c>
      <c r="E232" s="18" t="s">
        <v>37</v>
      </c>
      <c r="F232" s="18" t="s">
        <v>37</v>
      </c>
    </row>
    <row r="233" spans="1:6" ht="12.95" customHeight="1">
      <c r="A233" s="337"/>
      <c r="B233" s="18"/>
      <c r="C233" s="18"/>
      <c r="D233" s="18"/>
      <c r="E233" s="18"/>
      <c r="F233" s="18"/>
    </row>
    <row r="234" spans="1:6" ht="12.95" customHeight="1">
      <c r="A234" s="506" t="s">
        <v>259</v>
      </c>
    </row>
    <row r="235" spans="1:6" ht="12.95" customHeight="1">
      <c r="A235" s="506" t="s">
        <v>915</v>
      </c>
      <c r="B235" s="77">
        <v>91</v>
      </c>
      <c r="C235" s="77">
        <v>47</v>
      </c>
      <c r="D235" s="77">
        <v>31</v>
      </c>
      <c r="E235" s="77">
        <v>33</v>
      </c>
      <c r="F235" s="77">
        <v>42</v>
      </c>
    </row>
    <row r="236" spans="1:6" ht="12.95" customHeight="1">
      <c r="A236" s="355" t="s">
        <v>945</v>
      </c>
    </row>
    <row r="237" spans="1:6" ht="12.95" customHeight="1">
      <c r="A237" s="356" t="s">
        <v>917</v>
      </c>
      <c r="B237" s="47" t="s">
        <v>37</v>
      </c>
      <c r="C237" s="47">
        <v>1</v>
      </c>
      <c r="D237" s="47" t="s">
        <v>37</v>
      </c>
      <c r="E237" s="47">
        <v>2</v>
      </c>
      <c r="F237" s="47">
        <v>2</v>
      </c>
    </row>
    <row r="238" spans="1:6" ht="12.95" customHeight="1">
      <c r="A238" s="356" t="s">
        <v>918</v>
      </c>
      <c r="B238" s="47" t="s">
        <v>37</v>
      </c>
      <c r="C238" s="47" t="s">
        <v>37</v>
      </c>
      <c r="D238" s="47" t="s">
        <v>37</v>
      </c>
      <c r="E238" s="47" t="s">
        <v>37</v>
      </c>
      <c r="F238" s="47" t="s">
        <v>37</v>
      </c>
    </row>
    <row r="239" spans="1:6" ht="23.25" customHeight="1">
      <c r="A239" s="337" t="s">
        <v>919</v>
      </c>
      <c r="B239" s="47" t="s">
        <v>37</v>
      </c>
      <c r="C239" s="47" t="s">
        <v>37</v>
      </c>
      <c r="D239" s="47" t="s">
        <v>37</v>
      </c>
      <c r="E239" s="47" t="s">
        <v>37</v>
      </c>
      <c r="F239" s="47" t="s">
        <v>37</v>
      </c>
    </row>
    <row r="240" spans="1:6" ht="24.75" customHeight="1">
      <c r="A240" s="337" t="s">
        <v>920</v>
      </c>
      <c r="B240" s="47" t="s">
        <v>37</v>
      </c>
      <c r="C240" s="47" t="s">
        <v>37</v>
      </c>
      <c r="D240" s="47" t="s">
        <v>37</v>
      </c>
      <c r="E240" s="47" t="s">
        <v>37</v>
      </c>
      <c r="F240" s="47" t="s">
        <v>37</v>
      </c>
    </row>
    <row r="241" spans="1:6" ht="12.95" customHeight="1">
      <c r="A241" s="356" t="s">
        <v>922</v>
      </c>
      <c r="B241" s="47" t="s">
        <v>37</v>
      </c>
      <c r="C241" s="47" t="s">
        <v>37</v>
      </c>
      <c r="D241" s="47" t="s">
        <v>37</v>
      </c>
      <c r="E241" s="47" t="s">
        <v>37</v>
      </c>
      <c r="F241" s="47" t="s">
        <v>37</v>
      </c>
    </row>
    <row r="242" spans="1:6" ht="12.95" customHeight="1">
      <c r="A242" s="356" t="s">
        <v>923</v>
      </c>
      <c r="B242" s="47" t="s">
        <v>37</v>
      </c>
      <c r="C242" s="47" t="s">
        <v>37</v>
      </c>
      <c r="D242" s="47" t="s">
        <v>37</v>
      </c>
      <c r="E242" s="47" t="s">
        <v>37</v>
      </c>
      <c r="F242" s="47" t="s">
        <v>37</v>
      </c>
    </row>
    <row r="243" spans="1:6" ht="12.95" customHeight="1">
      <c r="A243" s="356" t="s">
        <v>924</v>
      </c>
      <c r="B243" s="47">
        <v>10</v>
      </c>
      <c r="C243" s="47">
        <v>1</v>
      </c>
      <c r="D243" s="47">
        <v>1</v>
      </c>
      <c r="E243" s="47">
        <v>1</v>
      </c>
      <c r="F243" s="47" t="s">
        <v>37</v>
      </c>
    </row>
    <row r="244" spans="1:6" ht="12.95" customHeight="1">
      <c r="A244" s="356" t="s">
        <v>925</v>
      </c>
      <c r="B244" s="47" t="s">
        <v>37</v>
      </c>
      <c r="C244" s="47" t="s">
        <v>37</v>
      </c>
      <c r="D244" s="47">
        <v>1</v>
      </c>
      <c r="E244" s="47" t="s">
        <v>37</v>
      </c>
      <c r="F244" s="47" t="s">
        <v>37</v>
      </c>
    </row>
    <row r="245" spans="1:6" ht="12.95" customHeight="1">
      <c r="A245" s="356" t="s">
        <v>926</v>
      </c>
      <c r="B245" s="47" t="s">
        <v>37</v>
      </c>
      <c r="C245" s="47" t="s">
        <v>37</v>
      </c>
      <c r="D245" s="47" t="s">
        <v>37</v>
      </c>
      <c r="E245" s="47" t="s">
        <v>37</v>
      </c>
      <c r="F245" s="47" t="s">
        <v>37</v>
      </c>
    </row>
    <row r="246" spans="1:6" ht="12.95" customHeight="1">
      <c r="A246" s="336" t="s">
        <v>928</v>
      </c>
      <c r="B246" s="47" t="s">
        <v>37</v>
      </c>
      <c r="C246" s="47" t="s">
        <v>37</v>
      </c>
      <c r="D246" s="47" t="s">
        <v>37</v>
      </c>
      <c r="E246" s="47" t="s">
        <v>37</v>
      </c>
      <c r="F246" s="47" t="s">
        <v>37</v>
      </c>
    </row>
    <row r="247" spans="1:6" ht="24.75" customHeight="1">
      <c r="A247" s="339" t="s">
        <v>930</v>
      </c>
      <c r="B247" s="47">
        <v>70</v>
      </c>
      <c r="C247" s="47">
        <v>41</v>
      </c>
      <c r="D247" s="47">
        <v>25</v>
      </c>
      <c r="E247" s="47">
        <v>21</v>
      </c>
      <c r="F247" s="47">
        <v>31</v>
      </c>
    </row>
    <row r="248" spans="1:6" ht="23.25" customHeight="1">
      <c r="A248" s="337" t="s">
        <v>931</v>
      </c>
      <c r="B248" s="47">
        <v>9</v>
      </c>
      <c r="C248" s="47">
        <v>4</v>
      </c>
      <c r="D248" s="47">
        <v>3</v>
      </c>
      <c r="E248" s="47">
        <v>3</v>
      </c>
      <c r="F248" s="47">
        <v>3</v>
      </c>
    </row>
    <row r="249" spans="1:6" ht="46.5" customHeight="1">
      <c r="A249" s="337" t="s">
        <v>1062</v>
      </c>
      <c r="B249" s="47" t="s">
        <v>37</v>
      </c>
      <c r="C249" s="47" t="s">
        <v>37</v>
      </c>
      <c r="D249" s="47" t="s">
        <v>37</v>
      </c>
      <c r="E249" s="47">
        <v>3</v>
      </c>
      <c r="F249" s="47">
        <v>4</v>
      </c>
    </row>
    <row r="250" spans="1:6" ht="24" customHeight="1">
      <c r="A250" s="337" t="s">
        <v>933</v>
      </c>
      <c r="B250" s="47">
        <v>2</v>
      </c>
      <c r="C250" s="47" t="s">
        <v>37</v>
      </c>
      <c r="D250" s="47">
        <v>1</v>
      </c>
      <c r="E250" s="47">
        <v>3</v>
      </c>
      <c r="F250" s="47">
        <v>2</v>
      </c>
    </row>
    <row r="251" spans="1:6" ht="12.95" customHeight="1">
      <c r="A251" s="337" t="s">
        <v>934</v>
      </c>
      <c r="B251" s="18" t="s">
        <v>37</v>
      </c>
      <c r="C251" s="18" t="s">
        <v>37</v>
      </c>
      <c r="D251" s="18" t="s">
        <v>37</v>
      </c>
      <c r="E251" s="18" t="s">
        <v>37</v>
      </c>
      <c r="F251" s="18" t="s">
        <v>37</v>
      </c>
    </row>
    <row r="252" spans="1:6" ht="12.95" customHeight="1">
      <c r="A252" s="337"/>
      <c r="B252" s="18"/>
      <c r="C252" s="18"/>
      <c r="D252" s="18"/>
      <c r="E252" s="18"/>
      <c r="F252" s="18"/>
    </row>
    <row r="253" spans="1:6" ht="12.95" customHeight="1">
      <c r="A253" s="337"/>
      <c r="B253" s="18"/>
      <c r="C253" s="18"/>
      <c r="D253" s="18"/>
      <c r="E253" s="18"/>
      <c r="F253" s="18"/>
    </row>
    <row r="254" spans="1:6" ht="15" customHeight="1">
      <c r="A254" s="1802" t="s">
        <v>2</v>
      </c>
      <c r="B254" s="1802"/>
      <c r="C254" s="1802"/>
      <c r="D254" s="1802"/>
      <c r="E254" s="1802"/>
      <c r="F254" s="1802"/>
    </row>
    <row r="255" spans="1:6" ht="12.95" customHeight="1">
      <c r="A255" s="12" t="s">
        <v>20</v>
      </c>
      <c r="B255" s="353"/>
      <c r="C255" s="353"/>
      <c r="D255" s="353"/>
      <c r="E255" s="353"/>
      <c r="F255" s="353"/>
    </row>
    <row r="256" spans="1:6" ht="12.95" customHeight="1">
      <c r="A256" s="350" t="s">
        <v>161</v>
      </c>
      <c r="B256" s="578"/>
      <c r="C256" s="342"/>
      <c r="D256" s="342"/>
      <c r="E256" s="342"/>
      <c r="F256" s="342"/>
    </row>
    <row r="257" spans="1:6" ht="12.95" customHeight="1">
      <c r="A257" s="354" t="s">
        <v>915</v>
      </c>
      <c r="B257" s="68">
        <v>60</v>
      </c>
      <c r="C257" s="68">
        <v>53</v>
      </c>
      <c r="D257" s="68">
        <v>47</v>
      </c>
      <c r="E257" s="68">
        <v>34</v>
      </c>
      <c r="F257" s="199">
        <v>34</v>
      </c>
    </row>
    <row r="258" spans="1:6" ht="11.25" customHeight="1">
      <c r="A258" s="355" t="s">
        <v>945</v>
      </c>
    </row>
    <row r="259" spans="1:6" ht="12.95" customHeight="1">
      <c r="A259" s="356" t="s">
        <v>917</v>
      </c>
      <c r="B259" s="30">
        <v>1</v>
      </c>
      <c r="C259" s="30">
        <v>3</v>
      </c>
      <c r="D259" s="30">
        <v>1</v>
      </c>
      <c r="E259" s="30" t="s">
        <v>37</v>
      </c>
      <c r="F259" s="18" t="s">
        <v>37</v>
      </c>
    </row>
    <row r="260" spans="1:6" ht="12.95" customHeight="1">
      <c r="A260" s="356" t="s">
        <v>918</v>
      </c>
      <c r="B260" s="30" t="s">
        <v>37</v>
      </c>
      <c r="C260" s="65" t="s">
        <v>37</v>
      </c>
      <c r="D260" s="65" t="s">
        <v>37</v>
      </c>
      <c r="E260" s="65" t="s">
        <v>37</v>
      </c>
      <c r="F260" s="18" t="s">
        <v>37</v>
      </c>
    </row>
    <row r="261" spans="1:6" ht="23.25" customHeight="1">
      <c r="A261" s="337" t="s">
        <v>919</v>
      </c>
      <c r="B261" s="65" t="s">
        <v>37</v>
      </c>
      <c r="C261" s="65" t="s">
        <v>37</v>
      </c>
      <c r="D261" s="65" t="s">
        <v>37</v>
      </c>
      <c r="E261" s="65" t="s">
        <v>37</v>
      </c>
      <c r="F261" s="18" t="s">
        <v>37</v>
      </c>
    </row>
    <row r="262" spans="1:6" ht="23.25" customHeight="1">
      <c r="A262" s="337" t="s">
        <v>920</v>
      </c>
      <c r="B262" s="65" t="s">
        <v>37</v>
      </c>
      <c r="C262" s="65" t="s">
        <v>37</v>
      </c>
      <c r="D262" s="65" t="s">
        <v>37</v>
      </c>
      <c r="E262" s="65">
        <v>1</v>
      </c>
      <c r="F262" s="18" t="s">
        <v>37</v>
      </c>
    </row>
    <row r="263" spans="1:6" ht="12.95" customHeight="1">
      <c r="A263" s="356" t="s">
        <v>922</v>
      </c>
      <c r="B263" s="30">
        <v>4</v>
      </c>
      <c r="C263" s="30" t="s">
        <v>37</v>
      </c>
      <c r="D263" s="65" t="s">
        <v>37</v>
      </c>
      <c r="E263" s="65" t="s">
        <v>37</v>
      </c>
      <c r="F263" s="18" t="s">
        <v>37</v>
      </c>
    </row>
    <row r="264" spans="1:6" ht="12.95" customHeight="1">
      <c r="A264" s="356" t="s">
        <v>923</v>
      </c>
      <c r="B264" s="65" t="s">
        <v>37</v>
      </c>
      <c r="C264" s="65" t="s">
        <v>37</v>
      </c>
      <c r="D264" s="65" t="s">
        <v>37</v>
      </c>
      <c r="E264" s="65" t="s">
        <v>37</v>
      </c>
      <c r="F264" s="18" t="s">
        <v>37</v>
      </c>
    </row>
    <row r="265" spans="1:6" ht="12.95" customHeight="1">
      <c r="A265" s="356" t="s">
        <v>924</v>
      </c>
      <c r="B265" s="30">
        <v>2</v>
      </c>
      <c r="C265" s="30">
        <v>7</v>
      </c>
      <c r="D265" s="30">
        <v>1</v>
      </c>
      <c r="E265" s="30">
        <v>2</v>
      </c>
      <c r="F265" s="18">
        <v>7</v>
      </c>
    </row>
    <row r="266" spans="1:6" ht="12.95" customHeight="1">
      <c r="A266" s="356" t="s">
        <v>925</v>
      </c>
      <c r="B266" s="65" t="s">
        <v>37</v>
      </c>
      <c r="C266" s="65" t="s">
        <v>37</v>
      </c>
      <c r="D266" s="65" t="s">
        <v>37</v>
      </c>
      <c r="E266" s="65" t="s">
        <v>37</v>
      </c>
      <c r="F266" s="18" t="s">
        <v>37</v>
      </c>
    </row>
    <row r="267" spans="1:6" ht="12.95" customHeight="1">
      <c r="A267" s="356" t="s">
        <v>926</v>
      </c>
      <c r="B267" s="65" t="s">
        <v>37</v>
      </c>
      <c r="C267" s="65" t="s">
        <v>37</v>
      </c>
      <c r="D267" s="65" t="s">
        <v>37</v>
      </c>
      <c r="E267" s="65" t="s">
        <v>37</v>
      </c>
      <c r="F267" s="18" t="s">
        <v>37</v>
      </c>
    </row>
    <row r="268" spans="1:6" ht="12.95" customHeight="1">
      <c r="A268" s="336" t="s">
        <v>928</v>
      </c>
      <c r="B268" s="65" t="s">
        <v>37</v>
      </c>
      <c r="C268" s="65" t="s">
        <v>37</v>
      </c>
      <c r="D268" s="65" t="s">
        <v>37</v>
      </c>
      <c r="E268" s="65" t="s">
        <v>37</v>
      </c>
      <c r="F268" s="18" t="s">
        <v>37</v>
      </c>
    </row>
    <row r="269" spans="1:6" ht="24.75" customHeight="1">
      <c r="A269" s="339" t="s">
        <v>930</v>
      </c>
      <c r="B269" s="30">
        <v>39</v>
      </c>
      <c r="C269" s="30">
        <v>31</v>
      </c>
      <c r="D269" s="30">
        <v>38</v>
      </c>
      <c r="E269" s="30">
        <v>22</v>
      </c>
      <c r="F269" s="18">
        <v>19</v>
      </c>
    </row>
    <row r="270" spans="1:6" ht="24" customHeight="1">
      <c r="A270" s="337" t="s">
        <v>931</v>
      </c>
      <c r="B270" s="30">
        <v>6</v>
      </c>
      <c r="C270" s="30">
        <v>8</v>
      </c>
      <c r="D270" s="30">
        <v>5</v>
      </c>
      <c r="E270" s="30">
        <v>7</v>
      </c>
      <c r="F270" s="18">
        <v>5</v>
      </c>
    </row>
    <row r="271" spans="1:6" ht="48" customHeight="1">
      <c r="A271" s="337" t="s">
        <v>1062</v>
      </c>
      <c r="B271" s="30">
        <v>1</v>
      </c>
      <c r="C271" s="30">
        <v>2</v>
      </c>
      <c r="D271" s="30" t="s">
        <v>37</v>
      </c>
      <c r="E271" s="18">
        <v>2</v>
      </c>
      <c r="F271" s="18">
        <v>3</v>
      </c>
    </row>
    <row r="272" spans="1:6" ht="24" customHeight="1">
      <c r="A272" s="337" t="s">
        <v>933</v>
      </c>
      <c r="B272" s="30">
        <v>7</v>
      </c>
      <c r="C272" s="30">
        <v>2</v>
      </c>
      <c r="D272" s="30">
        <v>2</v>
      </c>
      <c r="E272" s="30" t="s">
        <v>37</v>
      </c>
      <c r="F272" s="18" t="s">
        <v>37</v>
      </c>
    </row>
    <row r="273" spans="1:6" ht="12.95" customHeight="1">
      <c r="A273" s="337" t="s">
        <v>934</v>
      </c>
      <c r="B273" s="18" t="s">
        <v>37</v>
      </c>
      <c r="C273" s="18" t="s">
        <v>37</v>
      </c>
      <c r="D273" s="18" t="s">
        <v>37</v>
      </c>
      <c r="E273" s="18" t="s">
        <v>37</v>
      </c>
      <c r="F273" s="18" t="s">
        <v>37</v>
      </c>
    </row>
    <row r="274" spans="1:6" ht="12.95" customHeight="1">
      <c r="A274" s="337"/>
      <c r="B274" s="18"/>
      <c r="C274" s="18"/>
      <c r="D274" s="18"/>
      <c r="E274" s="18"/>
      <c r="F274" s="18"/>
    </row>
    <row r="275" spans="1:6" ht="12.95" customHeight="1">
      <c r="A275" s="358" t="s">
        <v>258</v>
      </c>
    </row>
    <row r="276" spans="1:6" ht="12.95" customHeight="1">
      <c r="A276" s="354" t="s">
        <v>915</v>
      </c>
      <c r="B276" s="77">
        <v>35</v>
      </c>
      <c r="C276" s="77">
        <v>32</v>
      </c>
      <c r="D276" s="77">
        <v>27</v>
      </c>
      <c r="E276" s="77">
        <v>18</v>
      </c>
      <c r="F276" s="77">
        <v>24</v>
      </c>
    </row>
    <row r="277" spans="1:6" ht="12" customHeight="1">
      <c r="A277" s="355" t="s">
        <v>945</v>
      </c>
    </row>
    <row r="278" spans="1:6" ht="12.95" customHeight="1">
      <c r="A278" s="356" t="s">
        <v>917</v>
      </c>
      <c r="B278" s="65" t="s">
        <v>37</v>
      </c>
      <c r="C278" s="65">
        <v>1</v>
      </c>
      <c r="D278" s="65">
        <v>1</v>
      </c>
      <c r="E278" s="65" t="s">
        <v>37</v>
      </c>
      <c r="F278" s="65" t="s">
        <v>37</v>
      </c>
    </row>
    <row r="279" spans="1:6" ht="12.95" customHeight="1">
      <c r="A279" s="356" t="s">
        <v>918</v>
      </c>
      <c r="B279" s="65" t="s">
        <v>37</v>
      </c>
      <c r="C279" s="65" t="s">
        <v>37</v>
      </c>
      <c r="D279" s="65" t="s">
        <v>37</v>
      </c>
      <c r="E279" s="65" t="s">
        <v>37</v>
      </c>
      <c r="F279" s="65" t="s">
        <v>37</v>
      </c>
    </row>
    <row r="280" spans="1:6" ht="23.25" customHeight="1">
      <c r="A280" s="337" t="s">
        <v>919</v>
      </c>
      <c r="B280" s="47" t="s">
        <v>37</v>
      </c>
      <c r="C280" s="65" t="s">
        <v>37</v>
      </c>
      <c r="D280" s="65" t="s">
        <v>37</v>
      </c>
      <c r="E280" s="65" t="s">
        <v>37</v>
      </c>
      <c r="F280" s="65" t="s">
        <v>37</v>
      </c>
    </row>
    <row r="281" spans="1:6" ht="23.25" customHeight="1">
      <c r="A281" s="337" t="s">
        <v>920</v>
      </c>
      <c r="B281" s="65" t="s">
        <v>37</v>
      </c>
      <c r="C281" s="47" t="s">
        <v>37</v>
      </c>
      <c r="D281" s="47" t="s">
        <v>37</v>
      </c>
      <c r="E281" s="47">
        <v>1</v>
      </c>
      <c r="F281" s="65" t="s">
        <v>37</v>
      </c>
    </row>
    <row r="282" spans="1:6" ht="12.95" customHeight="1">
      <c r="A282" s="356" t="s">
        <v>922</v>
      </c>
      <c r="B282" s="65" t="s">
        <v>37</v>
      </c>
      <c r="C282" s="47" t="s">
        <v>37</v>
      </c>
      <c r="D282" s="47" t="s">
        <v>37</v>
      </c>
      <c r="E282" s="47" t="s">
        <v>37</v>
      </c>
      <c r="F282" s="65" t="s">
        <v>37</v>
      </c>
    </row>
    <row r="283" spans="1:6" ht="12.95" customHeight="1">
      <c r="A283" s="356" t="s">
        <v>923</v>
      </c>
      <c r="B283" s="47" t="s">
        <v>37</v>
      </c>
      <c r="C283" s="47" t="s">
        <v>37</v>
      </c>
      <c r="D283" s="47" t="s">
        <v>37</v>
      </c>
      <c r="E283" s="47" t="s">
        <v>37</v>
      </c>
      <c r="F283" s="65" t="s">
        <v>37</v>
      </c>
    </row>
    <row r="284" spans="1:6" ht="12.95" customHeight="1">
      <c r="A284" s="356" t="s">
        <v>924</v>
      </c>
      <c r="B284" s="47">
        <v>1</v>
      </c>
      <c r="C284" s="47">
        <v>4</v>
      </c>
      <c r="D284" s="47" t="s">
        <v>37</v>
      </c>
      <c r="E284" s="47" t="s">
        <v>37</v>
      </c>
      <c r="F284" s="65">
        <v>4</v>
      </c>
    </row>
    <row r="285" spans="1:6" ht="12.95" customHeight="1">
      <c r="A285" s="356" t="s">
        <v>925</v>
      </c>
      <c r="B285" s="47" t="s">
        <v>37</v>
      </c>
      <c r="C285" s="47" t="s">
        <v>37</v>
      </c>
      <c r="D285" s="47" t="s">
        <v>37</v>
      </c>
      <c r="E285" s="47" t="s">
        <v>37</v>
      </c>
      <c r="F285" s="65" t="s">
        <v>37</v>
      </c>
    </row>
    <row r="286" spans="1:6" ht="12.95" customHeight="1">
      <c r="A286" s="356" t="s">
        <v>926</v>
      </c>
      <c r="B286" s="18" t="s">
        <v>37</v>
      </c>
      <c r="C286" s="18" t="s">
        <v>37</v>
      </c>
      <c r="D286" s="18" t="s">
        <v>37</v>
      </c>
      <c r="E286" s="18" t="s">
        <v>37</v>
      </c>
      <c r="F286" s="65" t="s">
        <v>37</v>
      </c>
    </row>
    <row r="287" spans="1:6" ht="12.95" customHeight="1">
      <c r="A287" s="336" t="s">
        <v>928</v>
      </c>
      <c r="B287" s="18" t="s">
        <v>37</v>
      </c>
      <c r="C287" s="18" t="s">
        <v>37</v>
      </c>
      <c r="D287" s="18" t="s">
        <v>37</v>
      </c>
      <c r="E287" s="18" t="s">
        <v>37</v>
      </c>
      <c r="F287" s="65" t="s">
        <v>37</v>
      </c>
    </row>
    <row r="288" spans="1:6" ht="23.25" customHeight="1">
      <c r="A288" s="339" t="s">
        <v>930</v>
      </c>
      <c r="B288" s="47">
        <v>23</v>
      </c>
      <c r="C288" s="47">
        <v>16</v>
      </c>
      <c r="D288" s="47">
        <v>22</v>
      </c>
      <c r="E288" s="47">
        <v>10</v>
      </c>
      <c r="F288" s="65">
        <v>14</v>
      </c>
    </row>
    <row r="289" spans="1:6" ht="24" customHeight="1">
      <c r="A289" s="337" t="s">
        <v>931</v>
      </c>
      <c r="B289" s="47">
        <v>4</v>
      </c>
      <c r="C289" s="47">
        <v>7</v>
      </c>
      <c r="D289" s="47">
        <v>2</v>
      </c>
      <c r="E289" s="47">
        <v>6</v>
      </c>
      <c r="F289" s="65">
        <v>3</v>
      </c>
    </row>
    <row r="290" spans="1:6" ht="47.25" customHeight="1">
      <c r="A290" s="337" t="s">
        <v>1062</v>
      </c>
      <c r="B290" s="47" t="s">
        <v>37</v>
      </c>
      <c r="C290" s="47">
        <v>2</v>
      </c>
      <c r="D290" s="47" t="s">
        <v>37</v>
      </c>
      <c r="E290" s="47">
        <v>1</v>
      </c>
      <c r="F290" s="65">
        <v>3</v>
      </c>
    </row>
    <row r="291" spans="1:6" ht="23.25" customHeight="1">
      <c r="A291" s="337" t="s">
        <v>933</v>
      </c>
      <c r="B291" s="47">
        <v>7</v>
      </c>
      <c r="C291" s="47">
        <v>2</v>
      </c>
      <c r="D291" s="47">
        <v>2</v>
      </c>
      <c r="E291" s="47" t="s">
        <v>37</v>
      </c>
      <c r="F291" s="65" t="s">
        <v>37</v>
      </c>
    </row>
    <row r="292" spans="1:6" ht="12.95" customHeight="1">
      <c r="A292" s="337" t="s">
        <v>934</v>
      </c>
      <c r="B292" s="18" t="s">
        <v>37</v>
      </c>
      <c r="C292" s="18" t="s">
        <v>37</v>
      </c>
      <c r="D292" s="18" t="s">
        <v>37</v>
      </c>
      <c r="E292" s="18" t="s">
        <v>37</v>
      </c>
      <c r="F292" s="18" t="s">
        <v>37</v>
      </c>
    </row>
    <row r="293" spans="1:6" ht="12.95" customHeight="1">
      <c r="A293" s="337"/>
      <c r="B293" s="18"/>
      <c r="C293" s="18"/>
      <c r="D293" s="18"/>
      <c r="E293" s="18"/>
      <c r="F293" s="18"/>
    </row>
    <row r="294" spans="1:6" ht="12.95" customHeight="1">
      <c r="A294" s="337"/>
      <c r="B294" s="18"/>
      <c r="C294" s="18"/>
      <c r="D294" s="18"/>
      <c r="E294" s="18"/>
      <c r="F294" s="18"/>
    </row>
    <row r="295" spans="1:6" ht="12.95" customHeight="1">
      <c r="A295" s="1802" t="s">
        <v>2</v>
      </c>
      <c r="B295" s="1802"/>
      <c r="C295" s="1802"/>
      <c r="D295" s="1802"/>
      <c r="E295" s="1802"/>
      <c r="F295" s="1802"/>
    </row>
    <row r="296" spans="1:6" ht="12" customHeight="1">
      <c r="A296" s="506" t="s">
        <v>259</v>
      </c>
      <c r="B296" s="504"/>
    </row>
    <row r="297" spans="1:6" ht="12.95" customHeight="1">
      <c r="A297" s="506" t="s">
        <v>915</v>
      </c>
      <c r="B297" s="77">
        <v>25</v>
      </c>
      <c r="C297" s="77">
        <v>21</v>
      </c>
      <c r="D297" s="77">
        <v>20</v>
      </c>
      <c r="E297" s="77">
        <v>16</v>
      </c>
      <c r="F297" s="77">
        <v>10</v>
      </c>
    </row>
    <row r="298" spans="1:6" ht="12" customHeight="1">
      <c r="A298" s="355" t="s">
        <v>945</v>
      </c>
    </row>
    <row r="299" spans="1:6" ht="12.95" customHeight="1">
      <c r="A299" s="356" t="s">
        <v>917</v>
      </c>
      <c r="B299" s="47">
        <v>1</v>
      </c>
      <c r="C299" s="47">
        <v>2</v>
      </c>
      <c r="D299" s="47" t="s">
        <v>37</v>
      </c>
      <c r="E299" s="47" t="s">
        <v>37</v>
      </c>
      <c r="F299" s="47" t="s">
        <v>37</v>
      </c>
    </row>
    <row r="300" spans="1:6" ht="12.95" customHeight="1">
      <c r="A300" s="356" t="s">
        <v>918</v>
      </c>
      <c r="B300" s="47" t="s">
        <v>37</v>
      </c>
      <c r="C300" s="47" t="s">
        <v>37</v>
      </c>
      <c r="D300" s="47" t="s">
        <v>37</v>
      </c>
      <c r="E300" s="47" t="s">
        <v>37</v>
      </c>
      <c r="F300" s="47" t="s">
        <v>37</v>
      </c>
    </row>
    <row r="301" spans="1:6" ht="23.25" customHeight="1">
      <c r="A301" s="337" t="s">
        <v>919</v>
      </c>
      <c r="B301" s="47" t="s">
        <v>37</v>
      </c>
      <c r="C301" s="47" t="s">
        <v>37</v>
      </c>
      <c r="D301" s="47" t="s">
        <v>37</v>
      </c>
      <c r="E301" s="47" t="s">
        <v>37</v>
      </c>
      <c r="F301" s="47" t="s">
        <v>37</v>
      </c>
    </row>
    <row r="302" spans="1:6" ht="24.75" customHeight="1">
      <c r="A302" s="337" t="s">
        <v>920</v>
      </c>
      <c r="B302" s="47" t="s">
        <v>37</v>
      </c>
      <c r="C302" s="47" t="s">
        <v>37</v>
      </c>
      <c r="D302" s="47" t="s">
        <v>37</v>
      </c>
      <c r="E302" s="47" t="s">
        <v>37</v>
      </c>
      <c r="F302" s="47" t="s">
        <v>37</v>
      </c>
    </row>
    <row r="303" spans="1:6" ht="12" customHeight="1">
      <c r="A303" s="356" t="s">
        <v>922</v>
      </c>
      <c r="B303" s="47">
        <v>4</v>
      </c>
      <c r="C303" s="47" t="s">
        <v>37</v>
      </c>
      <c r="D303" s="47" t="s">
        <v>37</v>
      </c>
      <c r="E303" s="47" t="s">
        <v>37</v>
      </c>
      <c r="F303" s="47" t="s">
        <v>37</v>
      </c>
    </row>
    <row r="304" spans="1:6" ht="12.95" customHeight="1">
      <c r="A304" s="356" t="s">
        <v>923</v>
      </c>
      <c r="B304" s="47" t="s">
        <v>37</v>
      </c>
      <c r="C304" s="47" t="s">
        <v>37</v>
      </c>
      <c r="D304" s="47" t="s">
        <v>37</v>
      </c>
      <c r="E304" s="47" t="s">
        <v>37</v>
      </c>
      <c r="F304" s="47" t="s">
        <v>37</v>
      </c>
    </row>
    <row r="305" spans="1:6" ht="12.95" customHeight="1">
      <c r="A305" s="356" t="s">
        <v>924</v>
      </c>
      <c r="B305" s="47">
        <v>1</v>
      </c>
      <c r="C305" s="47">
        <v>3</v>
      </c>
      <c r="D305" s="47">
        <v>1</v>
      </c>
      <c r="E305" s="47">
        <v>2</v>
      </c>
      <c r="F305" s="47">
        <v>3</v>
      </c>
    </row>
    <row r="306" spans="1:6" ht="12.95" customHeight="1">
      <c r="A306" s="356" t="s">
        <v>925</v>
      </c>
      <c r="B306" s="18" t="s">
        <v>37</v>
      </c>
      <c r="C306" s="18" t="s">
        <v>37</v>
      </c>
      <c r="D306" s="18" t="s">
        <v>37</v>
      </c>
      <c r="E306" s="18" t="s">
        <v>37</v>
      </c>
      <c r="F306" s="47" t="s">
        <v>37</v>
      </c>
    </row>
    <row r="307" spans="1:6" ht="12.95" customHeight="1">
      <c r="A307" s="356" t="s">
        <v>926</v>
      </c>
      <c r="B307" s="18" t="s">
        <v>37</v>
      </c>
      <c r="C307" s="18" t="s">
        <v>37</v>
      </c>
      <c r="D307" s="18" t="s">
        <v>37</v>
      </c>
      <c r="E307" s="18" t="s">
        <v>37</v>
      </c>
      <c r="F307" s="47" t="s">
        <v>37</v>
      </c>
    </row>
    <row r="308" spans="1:6" ht="12.95" customHeight="1">
      <c r="A308" s="336" t="s">
        <v>928</v>
      </c>
      <c r="B308" s="18" t="s">
        <v>37</v>
      </c>
      <c r="C308" s="18" t="s">
        <v>37</v>
      </c>
      <c r="D308" s="18" t="s">
        <v>37</v>
      </c>
      <c r="E308" s="18" t="s">
        <v>37</v>
      </c>
      <c r="F308" s="47" t="s">
        <v>37</v>
      </c>
    </row>
    <row r="309" spans="1:6" ht="23.25" customHeight="1">
      <c r="A309" s="339" t="s">
        <v>930</v>
      </c>
      <c r="B309" s="47">
        <v>16</v>
      </c>
      <c r="C309" s="47">
        <v>15</v>
      </c>
      <c r="D309" s="47">
        <v>16</v>
      </c>
      <c r="E309" s="47">
        <v>12</v>
      </c>
      <c r="F309" s="47">
        <v>5</v>
      </c>
    </row>
    <row r="310" spans="1:6" ht="24" customHeight="1">
      <c r="A310" s="337" t="s">
        <v>931</v>
      </c>
      <c r="B310" s="47">
        <v>2</v>
      </c>
      <c r="C310" s="47">
        <v>1</v>
      </c>
      <c r="D310" s="47">
        <v>3</v>
      </c>
      <c r="E310" s="47">
        <v>1</v>
      </c>
      <c r="F310" s="47">
        <v>2</v>
      </c>
    </row>
    <row r="311" spans="1:6" ht="47.25" customHeight="1">
      <c r="A311" s="337" t="s">
        <v>1062</v>
      </c>
      <c r="B311" s="47">
        <v>1</v>
      </c>
      <c r="C311" s="47" t="s">
        <v>37</v>
      </c>
      <c r="D311" s="47" t="s">
        <v>37</v>
      </c>
      <c r="E311" s="47">
        <v>1</v>
      </c>
      <c r="F311" s="47" t="s">
        <v>37</v>
      </c>
    </row>
    <row r="312" spans="1:6" ht="24" customHeight="1">
      <c r="A312" s="337" t="s">
        <v>933</v>
      </c>
      <c r="B312" s="47" t="s">
        <v>37</v>
      </c>
      <c r="C312" s="18" t="s">
        <v>37</v>
      </c>
      <c r="D312" s="18" t="s">
        <v>37</v>
      </c>
      <c r="E312" s="18" t="s">
        <v>37</v>
      </c>
      <c r="F312" s="47" t="s">
        <v>37</v>
      </c>
    </row>
    <row r="313" spans="1:6" ht="12.95" customHeight="1">
      <c r="A313" s="337" t="s">
        <v>934</v>
      </c>
      <c r="B313" s="18" t="s">
        <v>37</v>
      </c>
      <c r="C313" s="18" t="s">
        <v>37</v>
      </c>
      <c r="D313" s="18" t="s">
        <v>37</v>
      </c>
      <c r="E313" s="18" t="s">
        <v>37</v>
      </c>
      <c r="F313" s="18" t="s">
        <v>37</v>
      </c>
    </row>
    <row r="314" spans="1:6" ht="12" customHeight="1">
      <c r="A314" s="337"/>
      <c r="B314" s="18"/>
      <c r="C314" s="18"/>
      <c r="D314" s="18"/>
      <c r="E314" s="18"/>
      <c r="F314" s="18"/>
    </row>
    <row r="315" spans="1:6" ht="12.95" customHeight="1">
      <c r="A315" s="1802" t="s">
        <v>3</v>
      </c>
      <c r="B315" s="1802"/>
      <c r="C315" s="1802"/>
      <c r="D315" s="1802"/>
      <c r="E315" s="1802"/>
      <c r="F315" s="1802"/>
    </row>
    <row r="316" spans="1:6" ht="11.25" customHeight="1">
      <c r="A316" s="12" t="s">
        <v>20</v>
      </c>
      <c r="B316" s="353"/>
      <c r="C316" s="353"/>
      <c r="D316" s="353"/>
      <c r="E316" s="353"/>
      <c r="F316" s="353"/>
    </row>
    <row r="317" spans="1:6" ht="12.75" customHeight="1">
      <c r="A317" s="350" t="s">
        <v>161</v>
      </c>
      <c r="B317" s="578"/>
      <c r="C317" s="342"/>
      <c r="D317" s="342"/>
      <c r="E317" s="342"/>
      <c r="F317" s="342"/>
    </row>
    <row r="318" spans="1:6" ht="12.95" customHeight="1">
      <c r="A318" s="354" t="s">
        <v>915</v>
      </c>
      <c r="B318" s="68">
        <v>218</v>
      </c>
      <c r="C318" s="68">
        <v>242</v>
      </c>
      <c r="D318" s="68">
        <v>166</v>
      </c>
      <c r="E318" s="68">
        <v>164</v>
      </c>
      <c r="F318" s="199">
        <v>174</v>
      </c>
    </row>
    <row r="319" spans="1:6" ht="11.25" customHeight="1">
      <c r="A319" s="355" t="s">
        <v>945</v>
      </c>
    </row>
    <row r="320" spans="1:6" ht="12.95" customHeight="1">
      <c r="A320" s="356" t="s">
        <v>917</v>
      </c>
      <c r="B320" s="30">
        <v>15</v>
      </c>
      <c r="C320" s="30">
        <v>15</v>
      </c>
      <c r="D320" s="30">
        <v>9</v>
      </c>
      <c r="E320" s="30">
        <v>7</v>
      </c>
      <c r="F320" s="66">
        <v>10</v>
      </c>
    </row>
    <row r="321" spans="1:6" ht="12.95" customHeight="1">
      <c r="A321" s="356" t="s">
        <v>918</v>
      </c>
      <c r="B321" s="30">
        <v>9</v>
      </c>
      <c r="C321" s="30">
        <v>2</v>
      </c>
      <c r="D321" s="30" t="s">
        <v>37</v>
      </c>
      <c r="E321" s="30">
        <v>1</v>
      </c>
      <c r="F321" s="22" t="s">
        <v>37</v>
      </c>
    </row>
    <row r="322" spans="1:6" ht="24" customHeight="1">
      <c r="A322" s="337" t="s">
        <v>919</v>
      </c>
      <c r="B322" s="30">
        <v>15</v>
      </c>
      <c r="C322" s="30">
        <v>2</v>
      </c>
      <c r="D322" s="30">
        <v>1</v>
      </c>
      <c r="E322" s="30">
        <v>1</v>
      </c>
      <c r="F322" s="30">
        <v>1</v>
      </c>
    </row>
    <row r="323" spans="1:6" ht="24" customHeight="1">
      <c r="A323" s="337" t="s">
        <v>920</v>
      </c>
      <c r="B323" s="30" t="s">
        <v>37</v>
      </c>
      <c r="C323" s="30" t="s">
        <v>37</v>
      </c>
      <c r="D323" s="30" t="s">
        <v>37</v>
      </c>
      <c r="E323" s="30" t="s">
        <v>37</v>
      </c>
      <c r="F323" s="22" t="s">
        <v>37</v>
      </c>
    </row>
    <row r="324" spans="1:6" ht="12.95" customHeight="1">
      <c r="A324" s="356" t="s">
        <v>922</v>
      </c>
      <c r="B324" s="30">
        <v>2</v>
      </c>
      <c r="C324" s="30">
        <v>15</v>
      </c>
      <c r="D324" s="30">
        <v>5</v>
      </c>
      <c r="E324" s="30">
        <v>6</v>
      </c>
      <c r="F324" s="30">
        <v>6</v>
      </c>
    </row>
    <row r="325" spans="1:6" ht="12.95" customHeight="1">
      <c r="A325" s="356" t="s">
        <v>923</v>
      </c>
      <c r="B325" s="47" t="s">
        <v>37</v>
      </c>
      <c r="C325" s="47" t="s">
        <v>37</v>
      </c>
      <c r="D325" s="47" t="s">
        <v>37</v>
      </c>
      <c r="E325" s="47" t="s">
        <v>37</v>
      </c>
      <c r="F325" s="22" t="s">
        <v>37</v>
      </c>
    </row>
    <row r="326" spans="1:6" ht="12.95" customHeight="1">
      <c r="A326" s="356" t="s">
        <v>924</v>
      </c>
      <c r="B326" s="30">
        <v>34</v>
      </c>
      <c r="C326" s="30">
        <v>65</v>
      </c>
      <c r="D326" s="30">
        <v>50</v>
      </c>
      <c r="E326" s="30">
        <v>38</v>
      </c>
      <c r="F326" s="22">
        <v>37</v>
      </c>
    </row>
    <row r="327" spans="1:6" ht="12.95" customHeight="1">
      <c r="A327" s="356" t="s">
        <v>925</v>
      </c>
      <c r="B327" s="30">
        <v>1</v>
      </c>
      <c r="C327" s="30">
        <v>1</v>
      </c>
      <c r="D327" s="30">
        <v>1</v>
      </c>
      <c r="E327" s="30">
        <v>2</v>
      </c>
      <c r="F327" s="22" t="s">
        <v>37</v>
      </c>
    </row>
    <row r="328" spans="1:6" ht="12.95" customHeight="1">
      <c r="A328" s="356" t="s">
        <v>926</v>
      </c>
      <c r="B328" s="30" t="s">
        <v>37</v>
      </c>
      <c r="C328" s="30" t="s">
        <v>37</v>
      </c>
      <c r="D328" s="30" t="s">
        <v>37</v>
      </c>
      <c r="E328" s="30" t="s">
        <v>37</v>
      </c>
      <c r="F328" s="22" t="s">
        <v>37</v>
      </c>
    </row>
    <row r="329" spans="1:6" ht="12.95" customHeight="1">
      <c r="A329" s="336" t="s">
        <v>928</v>
      </c>
      <c r="B329" s="30" t="s">
        <v>37</v>
      </c>
      <c r="C329" s="30" t="s">
        <v>37</v>
      </c>
      <c r="D329" s="30" t="s">
        <v>37</v>
      </c>
      <c r="E329" s="30" t="s">
        <v>37</v>
      </c>
      <c r="F329" s="22" t="s">
        <v>37</v>
      </c>
    </row>
    <row r="330" spans="1:6" ht="24" customHeight="1">
      <c r="A330" s="339" t="s">
        <v>930</v>
      </c>
      <c r="B330" s="30">
        <v>71</v>
      </c>
      <c r="C330" s="30">
        <v>57</v>
      </c>
      <c r="D330" s="30">
        <v>43</v>
      </c>
      <c r="E330" s="30">
        <v>44</v>
      </c>
      <c r="F330" s="22">
        <v>51</v>
      </c>
    </row>
    <row r="331" spans="1:6" ht="24" customHeight="1">
      <c r="A331" s="337" t="s">
        <v>931</v>
      </c>
      <c r="B331" s="30">
        <v>56</v>
      </c>
      <c r="C331" s="30">
        <v>59</v>
      </c>
      <c r="D331" s="30">
        <v>28</v>
      </c>
      <c r="E331" s="30">
        <v>46</v>
      </c>
      <c r="F331" s="22">
        <v>54</v>
      </c>
    </row>
    <row r="332" spans="1:6" ht="48.75" customHeight="1">
      <c r="A332" s="337" t="s">
        <v>1062</v>
      </c>
      <c r="B332" s="30">
        <v>6</v>
      </c>
      <c r="C332" s="30">
        <v>9</v>
      </c>
      <c r="D332" s="30">
        <v>10</v>
      </c>
      <c r="E332" s="30">
        <v>5</v>
      </c>
      <c r="F332" s="22">
        <v>7</v>
      </c>
    </row>
    <row r="333" spans="1:6" ht="24" customHeight="1">
      <c r="A333" s="337" t="s">
        <v>933</v>
      </c>
      <c r="B333" s="30">
        <v>8</v>
      </c>
      <c r="C333" s="30">
        <v>15</v>
      </c>
      <c r="D333" s="30">
        <v>19</v>
      </c>
      <c r="E333" s="30">
        <v>14</v>
      </c>
      <c r="F333" s="22">
        <v>8</v>
      </c>
    </row>
    <row r="334" spans="1:6" ht="12.95" customHeight="1">
      <c r="A334" s="337" t="s">
        <v>934</v>
      </c>
      <c r="B334" s="22">
        <v>1</v>
      </c>
      <c r="C334" s="22">
        <v>2</v>
      </c>
      <c r="D334" s="22" t="s">
        <v>37</v>
      </c>
      <c r="E334" s="22" t="s">
        <v>37</v>
      </c>
      <c r="F334" s="22" t="s">
        <v>37</v>
      </c>
    </row>
    <row r="335" spans="1:6" ht="12.95" customHeight="1">
      <c r="A335" s="337"/>
      <c r="B335" s="18"/>
      <c r="C335" s="25"/>
      <c r="D335" s="25"/>
      <c r="E335" s="25"/>
      <c r="F335" s="22"/>
    </row>
    <row r="336" spans="1:6" ht="12.95" customHeight="1">
      <c r="A336" s="337"/>
      <c r="B336" s="18"/>
      <c r="C336" s="25"/>
      <c r="D336" s="25"/>
      <c r="E336" s="25"/>
      <c r="F336" s="22"/>
    </row>
    <row r="337" spans="1:6" ht="15" customHeight="1">
      <c r="A337" s="1802" t="s">
        <v>3</v>
      </c>
      <c r="B337" s="1802"/>
      <c r="C337" s="1802"/>
      <c r="D337" s="1802"/>
      <c r="E337" s="1802"/>
      <c r="F337" s="1802"/>
    </row>
    <row r="338" spans="1:6" ht="12.95" customHeight="1">
      <c r="A338" s="358" t="s">
        <v>258</v>
      </c>
    </row>
    <row r="339" spans="1:6" ht="12.95" customHeight="1">
      <c r="A339" s="354" t="s">
        <v>915</v>
      </c>
      <c r="B339" s="77">
        <v>118</v>
      </c>
      <c r="C339" s="77">
        <v>130</v>
      </c>
      <c r="D339" s="77">
        <v>94</v>
      </c>
      <c r="E339" s="77">
        <v>101</v>
      </c>
      <c r="F339" s="77">
        <v>87</v>
      </c>
    </row>
    <row r="340" spans="1:6" ht="12.95" customHeight="1">
      <c r="A340" s="355" t="s">
        <v>945</v>
      </c>
    </row>
    <row r="341" spans="1:6" ht="12.95" customHeight="1">
      <c r="A341" s="356" t="s">
        <v>917</v>
      </c>
      <c r="B341" s="47">
        <v>10</v>
      </c>
      <c r="C341" s="47">
        <v>8</v>
      </c>
      <c r="D341" s="47">
        <v>6</v>
      </c>
      <c r="E341" s="47">
        <v>6</v>
      </c>
      <c r="F341" s="47">
        <v>7</v>
      </c>
    </row>
    <row r="342" spans="1:6" ht="12.95" customHeight="1">
      <c r="A342" s="356" t="s">
        <v>918</v>
      </c>
      <c r="B342" s="47">
        <v>5</v>
      </c>
      <c r="C342" s="47">
        <v>2</v>
      </c>
      <c r="D342" s="47" t="s">
        <v>37</v>
      </c>
      <c r="E342" s="47" t="s">
        <v>37</v>
      </c>
      <c r="F342" s="47" t="s">
        <v>37</v>
      </c>
    </row>
    <row r="343" spans="1:6" ht="24.75" customHeight="1">
      <c r="A343" s="337" t="s">
        <v>919</v>
      </c>
      <c r="B343" s="47">
        <v>6</v>
      </c>
      <c r="C343" s="47">
        <v>1</v>
      </c>
      <c r="D343" s="47" t="s">
        <v>37</v>
      </c>
      <c r="E343" s="47">
        <v>1</v>
      </c>
      <c r="F343" s="47" t="s">
        <v>37</v>
      </c>
    </row>
    <row r="344" spans="1:6" ht="24" customHeight="1">
      <c r="A344" s="337" t="s">
        <v>920</v>
      </c>
      <c r="B344" s="47" t="s">
        <v>37</v>
      </c>
      <c r="C344" s="47" t="s">
        <v>37</v>
      </c>
      <c r="D344" s="47" t="s">
        <v>37</v>
      </c>
      <c r="E344" s="47" t="s">
        <v>37</v>
      </c>
      <c r="F344" s="47" t="s">
        <v>37</v>
      </c>
    </row>
    <row r="345" spans="1:6" ht="12.95" customHeight="1">
      <c r="A345" s="356" t="s">
        <v>922</v>
      </c>
      <c r="B345" s="47">
        <v>2</v>
      </c>
      <c r="C345" s="47">
        <v>9</v>
      </c>
      <c r="D345" s="47">
        <v>2</v>
      </c>
      <c r="E345" s="47">
        <v>4</v>
      </c>
      <c r="F345" s="47">
        <v>2</v>
      </c>
    </row>
    <row r="346" spans="1:6" ht="12.95" customHeight="1">
      <c r="A346" s="356" t="s">
        <v>923</v>
      </c>
      <c r="B346" s="47" t="s">
        <v>37</v>
      </c>
      <c r="C346" s="47" t="s">
        <v>37</v>
      </c>
      <c r="D346" s="47" t="s">
        <v>37</v>
      </c>
      <c r="E346" s="47" t="s">
        <v>37</v>
      </c>
      <c r="F346" s="47" t="s">
        <v>37</v>
      </c>
    </row>
    <row r="347" spans="1:6" ht="12.95" customHeight="1">
      <c r="A347" s="356" t="s">
        <v>924</v>
      </c>
      <c r="B347" s="47">
        <v>23</v>
      </c>
      <c r="C347" s="47">
        <v>34</v>
      </c>
      <c r="D347" s="47">
        <v>26</v>
      </c>
      <c r="E347" s="47">
        <v>24</v>
      </c>
      <c r="F347" s="47">
        <v>22</v>
      </c>
    </row>
    <row r="348" spans="1:6" ht="12.95" customHeight="1">
      <c r="A348" s="356" t="s">
        <v>925</v>
      </c>
      <c r="B348" s="47" t="s">
        <v>37</v>
      </c>
      <c r="C348" s="47" t="s">
        <v>37</v>
      </c>
      <c r="D348" s="47" t="s">
        <v>37</v>
      </c>
      <c r="E348" s="47">
        <v>2</v>
      </c>
      <c r="F348" s="47" t="s">
        <v>37</v>
      </c>
    </row>
    <row r="349" spans="1:6" ht="12.95" customHeight="1">
      <c r="A349" s="356" t="s">
        <v>926</v>
      </c>
      <c r="B349" s="47" t="s">
        <v>37</v>
      </c>
      <c r="C349" s="47" t="s">
        <v>37</v>
      </c>
      <c r="D349" s="47" t="s">
        <v>37</v>
      </c>
      <c r="E349" s="47" t="s">
        <v>37</v>
      </c>
      <c r="F349" s="47" t="s">
        <v>37</v>
      </c>
    </row>
    <row r="350" spans="1:6" ht="12.95" customHeight="1">
      <c r="A350" s="336" t="s">
        <v>928</v>
      </c>
      <c r="B350" s="47" t="s">
        <v>37</v>
      </c>
      <c r="C350" s="47" t="s">
        <v>37</v>
      </c>
      <c r="D350" s="47" t="s">
        <v>37</v>
      </c>
      <c r="E350" s="47" t="s">
        <v>37</v>
      </c>
      <c r="F350" s="47" t="s">
        <v>37</v>
      </c>
    </row>
    <row r="351" spans="1:6" ht="24" customHeight="1">
      <c r="A351" s="339" t="s">
        <v>930</v>
      </c>
      <c r="B351" s="47">
        <v>36</v>
      </c>
      <c r="C351" s="47">
        <v>33</v>
      </c>
      <c r="D351" s="47">
        <v>26</v>
      </c>
      <c r="E351" s="47">
        <v>29</v>
      </c>
      <c r="F351" s="47">
        <v>26</v>
      </c>
    </row>
    <row r="352" spans="1:6" ht="24" customHeight="1">
      <c r="A352" s="337" t="s">
        <v>931</v>
      </c>
      <c r="B352" s="47">
        <v>28</v>
      </c>
      <c r="C352" s="47">
        <v>27</v>
      </c>
      <c r="D352" s="47">
        <v>17</v>
      </c>
      <c r="E352" s="47">
        <v>26</v>
      </c>
      <c r="F352" s="47">
        <v>23</v>
      </c>
    </row>
    <row r="353" spans="1:6" ht="47.25" customHeight="1">
      <c r="A353" s="337" t="s">
        <v>1062</v>
      </c>
      <c r="B353" s="47">
        <v>2</v>
      </c>
      <c r="C353" s="47">
        <v>3</v>
      </c>
      <c r="D353" s="47">
        <v>7</v>
      </c>
      <c r="E353" s="47">
        <v>2</v>
      </c>
      <c r="F353" s="47">
        <v>5</v>
      </c>
    </row>
    <row r="354" spans="1:6" ht="25.5" customHeight="1">
      <c r="A354" s="337" t="s">
        <v>933</v>
      </c>
      <c r="B354" s="47">
        <v>5</v>
      </c>
      <c r="C354" s="47">
        <v>11</v>
      </c>
      <c r="D354" s="47">
        <v>10</v>
      </c>
      <c r="E354" s="47">
        <v>7</v>
      </c>
      <c r="F354" s="47">
        <v>2</v>
      </c>
    </row>
    <row r="355" spans="1:6" ht="12.95" customHeight="1">
      <c r="A355" s="337" t="s">
        <v>934</v>
      </c>
      <c r="B355" s="22">
        <v>1</v>
      </c>
      <c r="C355" s="22">
        <v>2</v>
      </c>
      <c r="D355" s="22" t="s">
        <v>37</v>
      </c>
      <c r="E355" s="47" t="s">
        <v>37</v>
      </c>
      <c r="F355" s="47" t="s">
        <v>37</v>
      </c>
    </row>
    <row r="356" spans="1:6" ht="12.95" customHeight="1">
      <c r="A356" s="337"/>
      <c r="B356" s="22"/>
      <c r="C356" s="22"/>
      <c r="D356" s="22"/>
      <c r="E356" s="22"/>
      <c r="F356" s="25"/>
    </row>
    <row r="357" spans="1:6" ht="12.95" customHeight="1">
      <c r="A357" s="506" t="s">
        <v>259</v>
      </c>
    </row>
    <row r="358" spans="1:6" ht="12.95" customHeight="1">
      <c r="A358" s="506" t="s">
        <v>915</v>
      </c>
      <c r="B358" s="77">
        <v>100</v>
      </c>
      <c r="C358" s="77">
        <v>112</v>
      </c>
      <c r="D358" s="77">
        <v>72</v>
      </c>
      <c r="E358" s="77">
        <v>63</v>
      </c>
      <c r="F358" s="77">
        <v>87</v>
      </c>
    </row>
    <row r="359" spans="1:6" ht="12.95" customHeight="1">
      <c r="A359" s="355" t="s">
        <v>945</v>
      </c>
    </row>
    <row r="360" spans="1:6" ht="12.95" customHeight="1">
      <c r="A360" s="356" t="s">
        <v>917</v>
      </c>
      <c r="B360" s="47">
        <v>5</v>
      </c>
      <c r="C360" s="47">
        <v>7</v>
      </c>
      <c r="D360" s="47">
        <v>4</v>
      </c>
      <c r="E360" s="47">
        <v>1</v>
      </c>
      <c r="F360" s="18">
        <v>3</v>
      </c>
    </row>
    <row r="361" spans="1:6" ht="12.95" customHeight="1">
      <c r="A361" s="356" t="s">
        <v>918</v>
      </c>
      <c r="B361" s="47">
        <v>4</v>
      </c>
      <c r="C361" s="47" t="s">
        <v>37</v>
      </c>
      <c r="D361" s="47" t="s">
        <v>37</v>
      </c>
      <c r="E361" s="47">
        <v>1</v>
      </c>
      <c r="F361" s="18" t="s">
        <v>37</v>
      </c>
    </row>
    <row r="362" spans="1:6" ht="24" customHeight="1">
      <c r="A362" s="337" t="s">
        <v>919</v>
      </c>
      <c r="B362" s="47">
        <v>9</v>
      </c>
      <c r="C362" s="47" t="s">
        <v>37</v>
      </c>
      <c r="D362" s="47">
        <v>1</v>
      </c>
      <c r="E362" s="47" t="s">
        <v>37</v>
      </c>
      <c r="F362" s="18">
        <v>1</v>
      </c>
    </row>
    <row r="363" spans="1:6" ht="23.25" customHeight="1">
      <c r="A363" s="337" t="s">
        <v>920</v>
      </c>
      <c r="B363" s="47" t="s">
        <v>37</v>
      </c>
      <c r="C363" s="47" t="s">
        <v>37</v>
      </c>
      <c r="D363" s="47" t="s">
        <v>37</v>
      </c>
      <c r="E363" s="47" t="s">
        <v>37</v>
      </c>
      <c r="F363" s="18" t="s">
        <v>37</v>
      </c>
    </row>
    <row r="364" spans="1:6" ht="12.95" customHeight="1">
      <c r="A364" s="356" t="s">
        <v>922</v>
      </c>
      <c r="B364" s="47" t="s">
        <v>37</v>
      </c>
      <c r="C364" s="47">
        <v>6</v>
      </c>
      <c r="D364" s="47">
        <v>2</v>
      </c>
      <c r="E364" s="47">
        <v>2</v>
      </c>
      <c r="F364" s="18">
        <v>4</v>
      </c>
    </row>
    <row r="365" spans="1:6" ht="12.95" customHeight="1">
      <c r="A365" s="356" t="s">
        <v>923</v>
      </c>
      <c r="B365" s="47" t="s">
        <v>37</v>
      </c>
      <c r="C365" s="47" t="s">
        <v>37</v>
      </c>
      <c r="D365" s="47" t="s">
        <v>37</v>
      </c>
      <c r="E365" s="47" t="s">
        <v>37</v>
      </c>
      <c r="F365" s="18" t="s">
        <v>37</v>
      </c>
    </row>
    <row r="366" spans="1:6" ht="12.95" customHeight="1">
      <c r="A366" s="356" t="s">
        <v>924</v>
      </c>
      <c r="B366" s="47">
        <v>11</v>
      </c>
      <c r="C366" s="47">
        <v>31</v>
      </c>
      <c r="D366" s="47">
        <v>24</v>
      </c>
      <c r="E366" s="47">
        <v>14</v>
      </c>
      <c r="F366" s="18">
        <v>15</v>
      </c>
    </row>
    <row r="367" spans="1:6" ht="12.95" customHeight="1">
      <c r="A367" s="356" t="s">
        <v>925</v>
      </c>
      <c r="B367" s="47">
        <v>1</v>
      </c>
      <c r="C367" s="47">
        <v>1</v>
      </c>
      <c r="D367" s="47">
        <v>1</v>
      </c>
      <c r="E367" s="47" t="s">
        <v>37</v>
      </c>
      <c r="F367" s="18" t="s">
        <v>37</v>
      </c>
    </row>
    <row r="368" spans="1:6" ht="12.95" customHeight="1">
      <c r="A368" s="356" t="s">
        <v>926</v>
      </c>
      <c r="B368" s="47" t="s">
        <v>37</v>
      </c>
      <c r="C368" s="47" t="s">
        <v>37</v>
      </c>
      <c r="D368" s="47" t="s">
        <v>37</v>
      </c>
      <c r="E368" s="47" t="s">
        <v>37</v>
      </c>
      <c r="F368" s="18" t="s">
        <v>37</v>
      </c>
    </row>
    <row r="369" spans="1:6" ht="12.95" customHeight="1">
      <c r="A369" s="336" t="s">
        <v>928</v>
      </c>
      <c r="B369" s="47" t="s">
        <v>37</v>
      </c>
      <c r="C369" s="47" t="s">
        <v>37</v>
      </c>
      <c r="D369" s="47" t="s">
        <v>37</v>
      </c>
      <c r="E369" s="47" t="s">
        <v>37</v>
      </c>
      <c r="F369" s="18" t="s">
        <v>37</v>
      </c>
    </row>
    <row r="370" spans="1:6" ht="24" customHeight="1">
      <c r="A370" s="339" t="s">
        <v>930</v>
      </c>
      <c r="B370" s="47">
        <v>35</v>
      </c>
      <c r="C370" s="47">
        <v>24</v>
      </c>
      <c r="D370" s="47">
        <v>17</v>
      </c>
      <c r="E370" s="47">
        <v>15</v>
      </c>
      <c r="F370" s="18">
        <v>25</v>
      </c>
    </row>
    <row r="371" spans="1:6" ht="23.25" customHeight="1">
      <c r="A371" s="337" t="s">
        <v>931</v>
      </c>
      <c r="B371" s="47">
        <v>28</v>
      </c>
      <c r="C371" s="47">
        <v>32</v>
      </c>
      <c r="D371" s="47">
        <v>11</v>
      </c>
      <c r="E371" s="47">
        <v>20</v>
      </c>
      <c r="F371" s="18">
        <v>31</v>
      </c>
    </row>
    <row r="372" spans="1:6" ht="46.5" customHeight="1">
      <c r="A372" s="337" t="s">
        <v>1062</v>
      </c>
      <c r="B372" s="47">
        <v>4</v>
      </c>
      <c r="C372" s="47">
        <v>6</v>
      </c>
      <c r="D372" s="47">
        <v>3</v>
      </c>
      <c r="E372" s="47">
        <v>3</v>
      </c>
      <c r="F372" s="18">
        <v>2</v>
      </c>
    </row>
    <row r="373" spans="1:6" ht="23.25" customHeight="1">
      <c r="A373" s="337" t="s">
        <v>933</v>
      </c>
      <c r="B373" s="47">
        <v>3</v>
      </c>
      <c r="C373" s="47">
        <v>4</v>
      </c>
      <c r="D373" s="47">
        <v>9</v>
      </c>
      <c r="E373" s="47">
        <v>7</v>
      </c>
      <c r="F373" s="18">
        <v>6</v>
      </c>
    </row>
    <row r="374" spans="1:6" ht="12.95" customHeight="1">
      <c r="A374" s="337" t="s">
        <v>934</v>
      </c>
      <c r="B374" s="18" t="s">
        <v>37</v>
      </c>
      <c r="C374" s="18" t="s">
        <v>37</v>
      </c>
      <c r="D374" s="18" t="s">
        <v>37</v>
      </c>
      <c r="E374" s="18" t="s">
        <v>37</v>
      </c>
      <c r="F374" s="18" t="s">
        <v>37</v>
      </c>
    </row>
    <row r="375" spans="1:6" ht="12.95" customHeight="1">
      <c r="A375" s="337"/>
      <c r="B375" s="18"/>
      <c r="C375" s="18"/>
      <c r="D375" s="18"/>
      <c r="E375" s="18"/>
      <c r="F375" s="18"/>
    </row>
    <row r="376" spans="1:6" ht="12.95" customHeight="1">
      <c r="A376" s="337"/>
      <c r="B376" s="18"/>
      <c r="C376" s="18"/>
      <c r="D376" s="18"/>
      <c r="E376" s="18"/>
      <c r="F376" s="18"/>
    </row>
    <row r="377" spans="1:6" ht="15" customHeight="1">
      <c r="A377" s="1802" t="s">
        <v>4</v>
      </c>
      <c r="B377" s="1802"/>
      <c r="C377" s="1802"/>
      <c r="D377" s="1802"/>
      <c r="E377" s="1802"/>
      <c r="F377" s="1802"/>
    </row>
    <row r="378" spans="1:6" ht="12.95" customHeight="1">
      <c r="A378" s="12" t="s">
        <v>20</v>
      </c>
      <c r="B378" s="353"/>
      <c r="C378" s="353"/>
      <c r="D378" s="353"/>
      <c r="E378" s="353"/>
      <c r="F378" s="353"/>
    </row>
    <row r="379" spans="1:6" ht="12.95" customHeight="1">
      <c r="A379" s="350" t="s">
        <v>161</v>
      </c>
      <c r="B379" s="578"/>
      <c r="C379" s="342"/>
      <c r="D379" s="342"/>
      <c r="E379" s="342"/>
      <c r="F379" s="342"/>
    </row>
    <row r="380" spans="1:6" ht="12.95" customHeight="1">
      <c r="A380" s="354" t="s">
        <v>915</v>
      </c>
      <c r="B380" s="68">
        <v>108</v>
      </c>
      <c r="C380" s="68">
        <v>74</v>
      </c>
      <c r="D380" s="68">
        <v>79</v>
      </c>
      <c r="E380" s="68">
        <v>63</v>
      </c>
      <c r="F380" s="68">
        <v>51</v>
      </c>
    </row>
    <row r="381" spans="1:6" ht="9.75" customHeight="1">
      <c r="A381" s="355" t="s">
        <v>945</v>
      </c>
    </row>
    <row r="382" spans="1:6" ht="12.95" customHeight="1">
      <c r="A382" s="356" t="s">
        <v>917</v>
      </c>
      <c r="B382" s="30" t="s">
        <v>37</v>
      </c>
      <c r="C382" s="47" t="s">
        <v>37</v>
      </c>
      <c r="D382" s="47" t="s">
        <v>37</v>
      </c>
      <c r="E382" s="47" t="s">
        <v>37</v>
      </c>
      <c r="F382" s="18" t="s">
        <v>37</v>
      </c>
    </row>
    <row r="383" spans="1:6" ht="12.95" customHeight="1">
      <c r="A383" s="356" t="s">
        <v>918</v>
      </c>
      <c r="B383" s="47" t="s">
        <v>37</v>
      </c>
      <c r="C383" s="47" t="s">
        <v>37</v>
      </c>
      <c r="D383" s="47" t="s">
        <v>37</v>
      </c>
      <c r="E383" s="47" t="s">
        <v>37</v>
      </c>
      <c r="F383" s="18" t="s">
        <v>37</v>
      </c>
    </row>
    <row r="384" spans="1:6" ht="24" customHeight="1">
      <c r="A384" s="337" t="s">
        <v>919</v>
      </c>
      <c r="B384" s="47" t="s">
        <v>37</v>
      </c>
      <c r="C384" s="47" t="s">
        <v>37</v>
      </c>
      <c r="D384" s="47" t="s">
        <v>37</v>
      </c>
      <c r="E384" s="47" t="s">
        <v>37</v>
      </c>
      <c r="F384" s="18" t="s">
        <v>37</v>
      </c>
    </row>
    <row r="385" spans="1:6" ht="24" customHeight="1">
      <c r="A385" s="337" t="s">
        <v>920</v>
      </c>
      <c r="B385" s="47" t="s">
        <v>37</v>
      </c>
      <c r="C385" s="47" t="s">
        <v>37</v>
      </c>
      <c r="D385" s="47" t="s">
        <v>37</v>
      </c>
      <c r="E385" s="47" t="s">
        <v>37</v>
      </c>
      <c r="F385" s="18" t="s">
        <v>37</v>
      </c>
    </row>
    <row r="386" spans="1:6" ht="12.95" customHeight="1">
      <c r="A386" s="356" t="s">
        <v>922</v>
      </c>
      <c r="B386" s="47">
        <v>1</v>
      </c>
      <c r="C386" s="47" t="s">
        <v>37</v>
      </c>
      <c r="D386" s="47">
        <v>3</v>
      </c>
      <c r="E386" s="47" t="s">
        <v>37</v>
      </c>
      <c r="F386" s="18">
        <v>2</v>
      </c>
    </row>
    <row r="387" spans="1:6" ht="12.95" customHeight="1">
      <c r="A387" s="356" t="s">
        <v>923</v>
      </c>
      <c r="B387" s="47" t="s">
        <v>37</v>
      </c>
      <c r="C387" s="47" t="s">
        <v>37</v>
      </c>
      <c r="D387" s="47" t="s">
        <v>37</v>
      </c>
      <c r="E387" s="47" t="s">
        <v>37</v>
      </c>
      <c r="F387" s="18" t="s">
        <v>37</v>
      </c>
    </row>
    <row r="388" spans="1:6" ht="12.95" customHeight="1">
      <c r="A388" s="356" t="s">
        <v>924</v>
      </c>
      <c r="B388" s="30">
        <v>10</v>
      </c>
      <c r="C388" s="30">
        <v>8</v>
      </c>
      <c r="D388" s="30">
        <v>13</v>
      </c>
      <c r="E388" s="30">
        <v>12</v>
      </c>
      <c r="F388" s="18">
        <v>8</v>
      </c>
    </row>
    <row r="389" spans="1:6" ht="12.95" customHeight="1">
      <c r="A389" s="356" t="s">
        <v>925</v>
      </c>
      <c r="B389" s="47">
        <v>2</v>
      </c>
      <c r="C389" s="47" t="s">
        <v>37</v>
      </c>
      <c r="D389" s="47" t="s">
        <v>37</v>
      </c>
      <c r="E389" s="47" t="s">
        <v>37</v>
      </c>
      <c r="F389" s="18" t="s">
        <v>37</v>
      </c>
    </row>
    <row r="390" spans="1:6" ht="12.95" customHeight="1">
      <c r="A390" s="356" t="s">
        <v>926</v>
      </c>
      <c r="B390" s="47" t="s">
        <v>37</v>
      </c>
      <c r="C390" s="47" t="s">
        <v>37</v>
      </c>
      <c r="D390" s="47" t="s">
        <v>37</v>
      </c>
      <c r="E390" s="47" t="s">
        <v>37</v>
      </c>
      <c r="F390" s="18" t="s">
        <v>37</v>
      </c>
    </row>
    <row r="391" spans="1:6" ht="12.95" customHeight="1">
      <c r="A391" s="336" t="s">
        <v>928</v>
      </c>
      <c r="B391" s="47" t="s">
        <v>37</v>
      </c>
      <c r="C391" s="47" t="s">
        <v>37</v>
      </c>
      <c r="D391" s="47" t="s">
        <v>37</v>
      </c>
      <c r="E391" s="47" t="s">
        <v>37</v>
      </c>
      <c r="F391" s="18" t="s">
        <v>37</v>
      </c>
    </row>
    <row r="392" spans="1:6" ht="24" customHeight="1">
      <c r="A392" s="339" t="s">
        <v>930</v>
      </c>
      <c r="B392" s="30">
        <v>63</v>
      </c>
      <c r="C392" s="30">
        <v>46</v>
      </c>
      <c r="D392" s="30">
        <v>51</v>
      </c>
      <c r="E392" s="30">
        <v>38</v>
      </c>
      <c r="F392" s="18">
        <v>27</v>
      </c>
    </row>
    <row r="393" spans="1:6" ht="24" customHeight="1">
      <c r="A393" s="337" t="s">
        <v>931</v>
      </c>
      <c r="B393" s="30">
        <v>27</v>
      </c>
      <c r="C393" s="30">
        <v>16</v>
      </c>
      <c r="D393" s="30">
        <v>8</v>
      </c>
      <c r="E393" s="30">
        <v>13</v>
      </c>
      <c r="F393" s="18">
        <v>12</v>
      </c>
    </row>
    <row r="394" spans="1:6" ht="46.5" customHeight="1">
      <c r="A394" s="337" t="s">
        <v>1062</v>
      </c>
      <c r="B394" s="30">
        <v>5</v>
      </c>
      <c r="C394" s="30">
        <v>2</v>
      </c>
      <c r="D394" s="30">
        <v>2</v>
      </c>
      <c r="E394" s="30" t="s">
        <v>37</v>
      </c>
      <c r="F394" s="18">
        <v>2</v>
      </c>
    </row>
    <row r="395" spans="1:6" ht="24.75" customHeight="1">
      <c r="A395" s="337" t="s">
        <v>933</v>
      </c>
      <c r="B395" s="30" t="s">
        <v>37</v>
      </c>
      <c r="C395" s="30">
        <v>2</v>
      </c>
      <c r="D395" s="30">
        <v>2</v>
      </c>
      <c r="E395" s="30" t="s">
        <v>37</v>
      </c>
      <c r="F395" s="18" t="s">
        <v>37</v>
      </c>
    </row>
    <row r="396" spans="1:6" ht="12.95" customHeight="1">
      <c r="A396" s="337" t="s">
        <v>934</v>
      </c>
      <c r="B396" s="18" t="s">
        <v>37</v>
      </c>
      <c r="C396" s="18" t="s">
        <v>37</v>
      </c>
      <c r="D396" s="18" t="s">
        <v>37</v>
      </c>
      <c r="E396" s="18" t="s">
        <v>37</v>
      </c>
      <c r="F396" s="18" t="s">
        <v>37</v>
      </c>
    </row>
    <row r="397" spans="1:6" ht="12.95" customHeight="1">
      <c r="A397" s="337"/>
      <c r="B397" s="18"/>
      <c r="C397" s="18"/>
      <c r="D397" s="18"/>
      <c r="E397" s="18"/>
      <c r="F397" s="18"/>
    </row>
    <row r="398" spans="1:6" ht="12.95" customHeight="1">
      <c r="A398" s="358" t="s">
        <v>258</v>
      </c>
    </row>
    <row r="399" spans="1:6" ht="12.95" customHeight="1">
      <c r="A399" s="354" t="s">
        <v>915</v>
      </c>
      <c r="B399" s="77">
        <v>73</v>
      </c>
      <c r="C399" s="77">
        <v>44</v>
      </c>
      <c r="D399" s="77">
        <v>41</v>
      </c>
      <c r="E399" s="77">
        <v>40</v>
      </c>
      <c r="F399" s="77">
        <v>36</v>
      </c>
    </row>
    <row r="400" spans="1:6" ht="12" customHeight="1">
      <c r="A400" s="355" t="s">
        <v>945</v>
      </c>
    </row>
    <row r="401" spans="1:6" ht="12.95" customHeight="1">
      <c r="A401" s="356" t="s">
        <v>917</v>
      </c>
      <c r="B401" s="47" t="s">
        <v>37</v>
      </c>
      <c r="C401" s="47" t="s">
        <v>37</v>
      </c>
      <c r="D401" s="47" t="s">
        <v>37</v>
      </c>
      <c r="E401" s="47" t="s">
        <v>37</v>
      </c>
      <c r="F401" s="47" t="s">
        <v>37</v>
      </c>
    </row>
    <row r="402" spans="1:6" ht="12.95" customHeight="1">
      <c r="A402" s="356" t="s">
        <v>918</v>
      </c>
      <c r="B402" s="47" t="s">
        <v>37</v>
      </c>
      <c r="C402" s="47" t="s">
        <v>37</v>
      </c>
      <c r="D402" s="47" t="s">
        <v>37</v>
      </c>
      <c r="E402" s="47" t="s">
        <v>37</v>
      </c>
      <c r="F402" s="47" t="s">
        <v>37</v>
      </c>
    </row>
    <row r="403" spans="1:6" ht="23.25" customHeight="1">
      <c r="A403" s="337" t="s">
        <v>919</v>
      </c>
      <c r="B403" s="47" t="s">
        <v>37</v>
      </c>
      <c r="C403" s="47" t="s">
        <v>37</v>
      </c>
      <c r="D403" s="47" t="s">
        <v>37</v>
      </c>
      <c r="E403" s="47" t="s">
        <v>37</v>
      </c>
      <c r="F403" s="47" t="s">
        <v>37</v>
      </c>
    </row>
    <row r="404" spans="1:6" ht="24" customHeight="1">
      <c r="A404" s="337" t="s">
        <v>920</v>
      </c>
      <c r="B404" s="47" t="s">
        <v>37</v>
      </c>
      <c r="C404" s="47" t="s">
        <v>37</v>
      </c>
      <c r="D404" s="47" t="s">
        <v>37</v>
      </c>
      <c r="E404" s="47" t="s">
        <v>37</v>
      </c>
      <c r="F404" s="47" t="s">
        <v>37</v>
      </c>
    </row>
    <row r="405" spans="1:6" ht="12.95" customHeight="1">
      <c r="A405" s="356" t="s">
        <v>922</v>
      </c>
      <c r="B405" s="47" t="s">
        <v>37</v>
      </c>
      <c r="C405" s="47" t="s">
        <v>37</v>
      </c>
      <c r="D405" s="47">
        <v>1</v>
      </c>
      <c r="F405" s="47" t="s">
        <v>37</v>
      </c>
    </row>
    <row r="406" spans="1:6" ht="12.95" customHeight="1">
      <c r="A406" s="356" t="s">
        <v>923</v>
      </c>
      <c r="B406" s="47" t="s">
        <v>37</v>
      </c>
      <c r="C406" s="47" t="s">
        <v>37</v>
      </c>
      <c r="D406" s="47" t="s">
        <v>37</v>
      </c>
      <c r="E406" s="47" t="s">
        <v>37</v>
      </c>
      <c r="F406" s="47" t="s">
        <v>37</v>
      </c>
    </row>
    <row r="407" spans="1:6" ht="12.95" customHeight="1">
      <c r="A407" s="356" t="s">
        <v>924</v>
      </c>
      <c r="B407" s="47">
        <v>9</v>
      </c>
      <c r="C407" s="47">
        <v>5</v>
      </c>
      <c r="D407" s="47">
        <v>8</v>
      </c>
      <c r="E407" s="47">
        <v>8</v>
      </c>
      <c r="F407" s="47">
        <v>5</v>
      </c>
    </row>
    <row r="408" spans="1:6" ht="12.95" customHeight="1">
      <c r="A408" s="356" t="s">
        <v>925</v>
      </c>
      <c r="B408" s="18">
        <v>2</v>
      </c>
      <c r="C408" s="18" t="s">
        <v>37</v>
      </c>
      <c r="D408" s="18" t="s">
        <v>37</v>
      </c>
      <c r="E408" s="18" t="s">
        <v>37</v>
      </c>
      <c r="F408" s="47" t="s">
        <v>37</v>
      </c>
    </row>
    <row r="409" spans="1:6" ht="12.95" customHeight="1">
      <c r="A409" s="356" t="s">
        <v>926</v>
      </c>
      <c r="B409" s="18" t="s">
        <v>37</v>
      </c>
      <c r="C409" s="18" t="s">
        <v>37</v>
      </c>
      <c r="D409" s="18" t="s">
        <v>37</v>
      </c>
      <c r="E409" s="18" t="s">
        <v>37</v>
      </c>
      <c r="F409" s="47" t="s">
        <v>37</v>
      </c>
    </row>
    <row r="410" spans="1:6" ht="12.95" customHeight="1">
      <c r="A410" s="336" t="s">
        <v>928</v>
      </c>
      <c r="B410" s="18" t="s">
        <v>37</v>
      </c>
      <c r="C410" s="18" t="s">
        <v>37</v>
      </c>
      <c r="D410" s="18" t="s">
        <v>37</v>
      </c>
      <c r="E410" s="18" t="s">
        <v>37</v>
      </c>
      <c r="F410" s="47" t="s">
        <v>37</v>
      </c>
    </row>
    <row r="411" spans="1:6" ht="24" customHeight="1">
      <c r="A411" s="339" t="s">
        <v>930</v>
      </c>
      <c r="B411" s="47">
        <v>38</v>
      </c>
      <c r="C411" s="47">
        <v>28</v>
      </c>
      <c r="D411" s="47">
        <v>25</v>
      </c>
      <c r="E411" s="47">
        <v>27</v>
      </c>
      <c r="F411" s="47">
        <v>21</v>
      </c>
    </row>
    <row r="412" spans="1:6" ht="24" customHeight="1">
      <c r="A412" s="337" t="s">
        <v>931</v>
      </c>
      <c r="B412" s="47">
        <v>19</v>
      </c>
      <c r="C412" s="47">
        <v>9</v>
      </c>
      <c r="D412" s="47">
        <v>4</v>
      </c>
      <c r="E412" s="47">
        <v>5</v>
      </c>
      <c r="F412" s="47">
        <v>9</v>
      </c>
    </row>
    <row r="413" spans="1:6" ht="48" customHeight="1">
      <c r="A413" s="337" t="s">
        <v>1062</v>
      </c>
      <c r="B413" s="47">
        <v>5</v>
      </c>
      <c r="C413" s="47">
        <v>1</v>
      </c>
      <c r="D413" s="47">
        <v>1</v>
      </c>
      <c r="E413" s="47" t="s">
        <v>37</v>
      </c>
      <c r="F413" s="47">
        <v>1</v>
      </c>
    </row>
    <row r="414" spans="1:6" ht="24" customHeight="1">
      <c r="A414" s="337" t="s">
        <v>933</v>
      </c>
      <c r="B414" s="47" t="s">
        <v>37</v>
      </c>
      <c r="C414" s="47">
        <v>1</v>
      </c>
      <c r="D414" s="47">
        <v>2</v>
      </c>
      <c r="E414" s="47" t="s">
        <v>37</v>
      </c>
      <c r="F414" s="47" t="s">
        <v>37</v>
      </c>
    </row>
    <row r="415" spans="1:6" ht="12.95" customHeight="1">
      <c r="A415" s="337" t="s">
        <v>934</v>
      </c>
      <c r="B415" s="18" t="s">
        <v>37</v>
      </c>
      <c r="C415" s="18" t="s">
        <v>37</v>
      </c>
      <c r="D415" s="18" t="s">
        <v>37</v>
      </c>
      <c r="E415" s="18" t="s">
        <v>37</v>
      </c>
      <c r="F415" s="18" t="s">
        <v>37</v>
      </c>
    </row>
    <row r="416" spans="1:6" ht="12.95" customHeight="1">
      <c r="A416" s="337"/>
      <c r="B416" s="18"/>
      <c r="C416" s="18"/>
      <c r="D416" s="18"/>
      <c r="E416" s="18"/>
      <c r="F416" s="18"/>
    </row>
    <row r="417" spans="1:6" ht="12.95" customHeight="1">
      <c r="A417" s="337"/>
      <c r="B417" s="18"/>
      <c r="C417" s="18"/>
      <c r="D417" s="18"/>
      <c r="E417" s="18"/>
      <c r="F417" s="18"/>
    </row>
    <row r="418" spans="1:6" ht="15" customHeight="1">
      <c r="A418" s="1802" t="s">
        <v>4</v>
      </c>
      <c r="B418" s="1802"/>
      <c r="C418" s="1802"/>
      <c r="D418" s="1802"/>
      <c r="E418" s="1802"/>
      <c r="F418" s="1802"/>
    </row>
    <row r="419" spans="1:6" ht="12" customHeight="1">
      <c r="A419" s="506" t="s">
        <v>259</v>
      </c>
    </row>
    <row r="420" spans="1:6" ht="12.95" customHeight="1">
      <c r="A420" s="506" t="s">
        <v>915</v>
      </c>
      <c r="B420" s="77">
        <v>35</v>
      </c>
      <c r="C420" s="77">
        <v>30</v>
      </c>
      <c r="D420" s="77">
        <v>38</v>
      </c>
      <c r="E420" s="77">
        <v>23</v>
      </c>
      <c r="F420" s="77">
        <v>15</v>
      </c>
    </row>
    <row r="421" spans="1:6" ht="12" customHeight="1">
      <c r="A421" s="355" t="s">
        <v>945</v>
      </c>
    </row>
    <row r="422" spans="1:6" ht="12.95" customHeight="1">
      <c r="A422" s="356" t="s">
        <v>917</v>
      </c>
      <c r="B422" s="47" t="s">
        <v>37</v>
      </c>
      <c r="C422" s="18" t="s">
        <v>37</v>
      </c>
      <c r="D422" s="18" t="s">
        <v>37</v>
      </c>
      <c r="E422" s="18" t="s">
        <v>37</v>
      </c>
      <c r="F422" s="18" t="s">
        <v>37</v>
      </c>
    </row>
    <row r="423" spans="1:6" ht="12.95" customHeight="1">
      <c r="A423" s="356" t="s">
        <v>918</v>
      </c>
      <c r="B423" s="47" t="s">
        <v>37</v>
      </c>
      <c r="C423" s="18" t="s">
        <v>37</v>
      </c>
      <c r="D423" s="18" t="s">
        <v>37</v>
      </c>
      <c r="E423" s="18" t="s">
        <v>37</v>
      </c>
      <c r="F423" s="18" t="s">
        <v>37</v>
      </c>
    </row>
    <row r="424" spans="1:6" ht="24" customHeight="1">
      <c r="A424" s="337" t="s">
        <v>919</v>
      </c>
      <c r="B424" s="47" t="s">
        <v>37</v>
      </c>
      <c r="C424" s="18" t="s">
        <v>37</v>
      </c>
      <c r="D424" s="18" t="s">
        <v>37</v>
      </c>
      <c r="E424" s="18" t="s">
        <v>37</v>
      </c>
      <c r="F424" s="18" t="s">
        <v>37</v>
      </c>
    </row>
    <row r="425" spans="1:6" ht="24.75" customHeight="1">
      <c r="A425" s="337" t="s">
        <v>920</v>
      </c>
      <c r="B425" s="47" t="s">
        <v>37</v>
      </c>
      <c r="C425" s="18" t="s">
        <v>37</v>
      </c>
      <c r="D425" s="18" t="s">
        <v>37</v>
      </c>
      <c r="E425" s="18" t="s">
        <v>37</v>
      </c>
      <c r="F425" s="18" t="s">
        <v>37</v>
      </c>
    </row>
    <row r="426" spans="1:6" ht="12" customHeight="1">
      <c r="A426" s="356" t="s">
        <v>922</v>
      </c>
      <c r="B426" s="47">
        <v>1</v>
      </c>
      <c r="C426" s="47" t="s">
        <v>37</v>
      </c>
      <c r="D426" s="18">
        <v>2</v>
      </c>
      <c r="E426" s="18">
        <v>4</v>
      </c>
      <c r="F426" s="18">
        <v>2</v>
      </c>
    </row>
    <row r="427" spans="1:6" ht="12.95" customHeight="1">
      <c r="A427" s="356" t="s">
        <v>923</v>
      </c>
      <c r="B427" s="47" t="s">
        <v>37</v>
      </c>
      <c r="C427" s="47" t="s">
        <v>37</v>
      </c>
      <c r="D427" s="47" t="s">
        <v>37</v>
      </c>
      <c r="E427" s="47" t="s">
        <v>37</v>
      </c>
      <c r="F427" s="18" t="s">
        <v>37</v>
      </c>
    </row>
    <row r="428" spans="1:6" ht="12.95" customHeight="1">
      <c r="A428" s="356" t="s">
        <v>924</v>
      </c>
      <c r="B428" s="47">
        <v>1</v>
      </c>
      <c r="C428" s="47">
        <v>3</v>
      </c>
      <c r="D428" s="47">
        <v>5</v>
      </c>
      <c r="E428" s="47" t="s">
        <v>37</v>
      </c>
      <c r="F428" s="18">
        <v>3</v>
      </c>
    </row>
    <row r="429" spans="1:6" ht="12.95" customHeight="1">
      <c r="A429" s="356" t="s">
        <v>925</v>
      </c>
      <c r="B429" s="18" t="s">
        <v>37</v>
      </c>
      <c r="C429" s="18" t="s">
        <v>37</v>
      </c>
      <c r="D429" s="18" t="s">
        <v>37</v>
      </c>
      <c r="E429" s="18" t="s">
        <v>37</v>
      </c>
      <c r="F429" s="18" t="s">
        <v>37</v>
      </c>
    </row>
    <row r="430" spans="1:6" ht="12.95" customHeight="1">
      <c r="A430" s="356" t="s">
        <v>926</v>
      </c>
      <c r="B430" s="18" t="s">
        <v>37</v>
      </c>
      <c r="C430" s="18" t="s">
        <v>37</v>
      </c>
      <c r="D430" s="18" t="s">
        <v>37</v>
      </c>
      <c r="E430" s="18" t="s">
        <v>37</v>
      </c>
      <c r="F430" s="18" t="s">
        <v>37</v>
      </c>
    </row>
    <row r="431" spans="1:6" ht="12.95" customHeight="1">
      <c r="A431" s="336" t="s">
        <v>928</v>
      </c>
      <c r="B431" s="18" t="s">
        <v>37</v>
      </c>
      <c r="C431" s="18" t="s">
        <v>37</v>
      </c>
      <c r="D431" s="18" t="s">
        <v>37</v>
      </c>
      <c r="E431" s="18" t="s">
        <v>37</v>
      </c>
      <c r="F431" s="18" t="s">
        <v>37</v>
      </c>
    </row>
    <row r="432" spans="1:6" ht="24.75" customHeight="1">
      <c r="A432" s="339" t="s">
        <v>930</v>
      </c>
      <c r="B432" s="47">
        <v>25</v>
      </c>
      <c r="C432" s="47">
        <v>18</v>
      </c>
      <c r="D432" s="47">
        <v>26</v>
      </c>
      <c r="E432" s="47">
        <v>11</v>
      </c>
      <c r="F432" s="18">
        <v>6</v>
      </c>
    </row>
    <row r="433" spans="1:6" ht="24" customHeight="1">
      <c r="A433" s="337" t="s">
        <v>931</v>
      </c>
      <c r="B433" s="47">
        <v>8</v>
      </c>
      <c r="C433" s="47">
        <v>7</v>
      </c>
      <c r="D433" s="47">
        <v>4</v>
      </c>
      <c r="E433" s="47">
        <v>8</v>
      </c>
      <c r="F433" s="18">
        <v>3</v>
      </c>
    </row>
    <row r="434" spans="1:6" ht="46.5" customHeight="1">
      <c r="A434" s="337" t="s">
        <v>1062</v>
      </c>
      <c r="B434" s="47" t="s">
        <v>37</v>
      </c>
      <c r="C434" s="18">
        <v>1</v>
      </c>
      <c r="D434" s="18">
        <v>1</v>
      </c>
      <c r="E434" s="18" t="s">
        <v>37</v>
      </c>
      <c r="F434" s="18">
        <v>1</v>
      </c>
    </row>
    <row r="435" spans="1:6" ht="24" customHeight="1">
      <c r="A435" s="337" t="s">
        <v>933</v>
      </c>
      <c r="B435" s="47" t="s">
        <v>37</v>
      </c>
      <c r="C435" s="18">
        <v>1</v>
      </c>
      <c r="D435" s="18" t="s">
        <v>37</v>
      </c>
      <c r="E435" s="18" t="s">
        <v>37</v>
      </c>
      <c r="F435" s="18" t="s">
        <v>37</v>
      </c>
    </row>
    <row r="436" spans="1:6" ht="12" customHeight="1">
      <c r="A436" s="337" t="s">
        <v>934</v>
      </c>
      <c r="B436" s="18" t="s">
        <v>37</v>
      </c>
      <c r="C436" s="18" t="s">
        <v>37</v>
      </c>
      <c r="D436" s="18" t="s">
        <v>37</v>
      </c>
      <c r="E436" s="18" t="s">
        <v>37</v>
      </c>
      <c r="F436" s="18" t="s">
        <v>37</v>
      </c>
    </row>
    <row r="437" spans="1:6" ht="12" customHeight="1">
      <c r="A437" s="337"/>
      <c r="B437" s="18"/>
      <c r="C437" s="18"/>
      <c r="D437" s="18"/>
      <c r="E437" s="18"/>
      <c r="F437" s="18"/>
    </row>
    <row r="438" spans="1:6" ht="15" customHeight="1">
      <c r="A438" s="1802" t="s">
        <v>5</v>
      </c>
      <c r="B438" s="1802"/>
      <c r="C438" s="1802"/>
      <c r="D438" s="1802"/>
      <c r="E438" s="1802"/>
      <c r="F438" s="1802"/>
    </row>
    <row r="439" spans="1:6" ht="12" customHeight="1">
      <c r="A439" s="12" t="s">
        <v>20</v>
      </c>
      <c r="B439" s="353"/>
      <c r="C439" s="353"/>
      <c r="D439" s="353"/>
      <c r="E439" s="353"/>
      <c r="F439" s="353"/>
    </row>
    <row r="440" spans="1:6" ht="12" customHeight="1">
      <c r="A440" s="350" t="s">
        <v>161</v>
      </c>
      <c r="B440" s="578"/>
      <c r="C440" s="342"/>
      <c r="D440" s="342"/>
      <c r="E440" s="342"/>
      <c r="F440" s="342"/>
    </row>
    <row r="441" spans="1:6" ht="12.95" customHeight="1">
      <c r="A441" s="354" t="s">
        <v>915</v>
      </c>
      <c r="B441" s="68">
        <v>217</v>
      </c>
      <c r="C441" s="68">
        <v>225</v>
      </c>
      <c r="D441" s="68">
        <v>144</v>
      </c>
      <c r="E441" s="68">
        <v>86</v>
      </c>
      <c r="F441" s="199">
        <v>104</v>
      </c>
    </row>
    <row r="442" spans="1:6" ht="11.25" customHeight="1">
      <c r="A442" s="355" t="s">
        <v>945</v>
      </c>
    </row>
    <row r="443" spans="1:6" ht="12.95" customHeight="1">
      <c r="A443" s="356" t="s">
        <v>917</v>
      </c>
      <c r="B443" s="30">
        <v>5</v>
      </c>
      <c r="C443" s="30" t="s">
        <v>37</v>
      </c>
      <c r="D443" s="65">
        <v>3</v>
      </c>
      <c r="E443" s="30">
        <v>4</v>
      </c>
      <c r="F443" s="30">
        <v>4</v>
      </c>
    </row>
    <row r="444" spans="1:6" ht="12.95" customHeight="1">
      <c r="A444" s="356" t="s">
        <v>918</v>
      </c>
      <c r="B444" s="65">
        <v>1</v>
      </c>
      <c r="C444" s="65">
        <v>1</v>
      </c>
      <c r="D444" s="65">
        <v>1</v>
      </c>
      <c r="E444" s="30">
        <v>1</v>
      </c>
      <c r="F444" s="18" t="s">
        <v>37</v>
      </c>
    </row>
    <row r="445" spans="1:6" ht="24.75" customHeight="1">
      <c r="A445" s="337" t="s">
        <v>919</v>
      </c>
      <c r="B445" s="65" t="s">
        <v>37</v>
      </c>
      <c r="C445" s="65" t="s">
        <v>37</v>
      </c>
      <c r="D445" s="65">
        <v>1</v>
      </c>
      <c r="E445" s="30" t="s">
        <v>37</v>
      </c>
      <c r="F445" s="18" t="s">
        <v>37</v>
      </c>
    </row>
    <row r="446" spans="1:6" ht="24.75" customHeight="1">
      <c r="A446" s="337" t="s">
        <v>920</v>
      </c>
      <c r="B446" s="30" t="s">
        <v>37</v>
      </c>
      <c r="C446" s="30" t="s">
        <v>37</v>
      </c>
      <c r="D446" s="30" t="s">
        <v>37</v>
      </c>
      <c r="E446" s="30" t="s">
        <v>37</v>
      </c>
      <c r="F446" s="18" t="s">
        <v>37</v>
      </c>
    </row>
    <row r="447" spans="1:6" ht="12.95" customHeight="1">
      <c r="A447" s="356" t="s">
        <v>922</v>
      </c>
      <c r="B447" s="30">
        <v>2</v>
      </c>
      <c r="C447" s="30">
        <v>1</v>
      </c>
      <c r="D447" s="47" t="s">
        <v>37</v>
      </c>
      <c r="E447" s="18">
        <v>3</v>
      </c>
      <c r="F447" s="18">
        <v>6</v>
      </c>
    </row>
    <row r="448" spans="1:6" ht="12" customHeight="1">
      <c r="A448" s="356" t="s">
        <v>923</v>
      </c>
      <c r="B448" s="47" t="s">
        <v>37</v>
      </c>
      <c r="C448" s="47" t="s">
        <v>37</v>
      </c>
      <c r="D448" s="18" t="s">
        <v>37</v>
      </c>
      <c r="E448" s="18" t="s">
        <v>37</v>
      </c>
      <c r="F448" s="18">
        <v>1</v>
      </c>
    </row>
    <row r="449" spans="1:6" ht="12.95" customHeight="1">
      <c r="A449" s="356" t="s">
        <v>924</v>
      </c>
      <c r="B449" s="30">
        <v>20</v>
      </c>
      <c r="C449" s="30">
        <v>10</v>
      </c>
      <c r="D449" s="18">
        <v>11</v>
      </c>
      <c r="E449" s="30">
        <v>9</v>
      </c>
      <c r="F449" s="18">
        <v>16</v>
      </c>
    </row>
    <row r="450" spans="1:6" ht="12.95" customHeight="1">
      <c r="A450" s="356" t="s">
        <v>925</v>
      </c>
      <c r="B450" s="18">
        <v>1</v>
      </c>
      <c r="C450" s="18" t="s">
        <v>37</v>
      </c>
      <c r="D450" s="18">
        <v>2</v>
      </c>
      <c r="E450" s="30">
        <v>1</v>
      </c>
      <c r="F450" s="18">
        <v>2</v>
      </c>
    </row>
    <row r="451" spans="1:6" ht="12.95" customHeight="1">
      <c r="A451" s="356" t="s">
        <v>926</v>
      </c>
      <c r="B451" s="18" t="s">
        <v>37</v>
      </c>
      <c r="C451" s="18" t="s">
        <v>37</v>
      </c>
      <c r="D451" s="18" t="s">
        <v>37</v>
      </c>
      <c r="E451" s="18" t="s">
        <v>37</v>
      </c>
      <c r="F451" s="18" t="s">
        <v>37</v>
      </c>
    </row>
    <row r="452" spans="1:6" ht="12.95" customHeight="1">
      <c r="A452" s="336" t="s">
        <v>928</v>
      </c>
      <c r="B452" s="18" t="s">
        <v>37</v>
      </c>
      <c r="C452" s="18" t="s">
        <v>37</v>
      </c>
      <c r="D452" s="18" t="s">
        <v>37</v>
      </c>
      <c r="E452" s="18" t="s">
        <v>37</v>
      </c>
      <c r="F452" s="18" t="s">
        <v>37</v>
      </c>
    </row>
    <row r="453" spans="1:6" ht="24" customHeight="1">
      <c r="A453" s="339" t="s">
        <v>930</v>
      </c>
      <c r="B453" s="30">
        <v>152</v>
      </c>
      <c r="C453" s="30">
        <v>175</v>
      </c>
      <c r="D453" s="30">
        <v>104</v>
      </c>
      <c r="E453" s="30">
        <v>44</v>
      </c>
      <c r="F453" s="18">
        <v>49</v>
      </c>
    </row>
    <row r="454" spans="1:6" ht="24.75" customHeight="1">
      <c r="A454" s="337" t="s">
        <v>931</v>
      </c>
      <c r="B454" s="30">
        <v>31</v>
      </c>
      <c r="C454" s="30">
        <v>34</v>
      </c>
      <c r="D454" s="30">
        <v>13</v>
      </c>
      <c r="E454" s="30">
        <v>23</v>
      </c>
      <c r="F454" s="18">
        <v>21</v>
      </c>
    </row>
    <row r="455" spans="1:6" ht="48" customHeight="1">
      <c r="A455" s="337" t="s">
        <v>1062</v>
      </c>
      <c r="B455" s="30">
        <v>3</v>
      </c>
      <c r="C455" s="30">
        <v>3</v>
      </c>
      <c r="D455" s="30">
        <v>5</v>
      </c>
      <c r="E455" s="30">
        <v>1</v>
      </c>
      <c r="F455" s="18">
        <v>3</v>
      </c>
    </row>
    <row r="456" spans="1:6" ht="24" customHeight="1">
      <c r="A456" s="337" t="s">
        <v>933</v>
      </c>
      <c r="B456" s="30">
        <v>2</v>
      </c>
      <c r="C456" s="30">
        <v>1</v>
      </c>
      <c r="D456" s="30">
        <v>4</v>
      </c>
      <c r="E456" s="30" t="s">
        <v>37</v>
      </c>
      <c r="F456" s="18">
        <v>2</v>
      </c>
    </row>
    <row r="457" spans="1:6" ht="12.95" customHeight="1">
      <c r="A457" s="337" t="s">
        <v>934</v>
      </c>
      <c r="B457" s="18" t="s">
        <v>37</v>
      </c>
      <c r="C457" s="18" t="s">
        <v>37</v>
      </c>
      <c r="D457" s="18" t="s">
        <v>37</v>
      </c>
      <c r="E457" s="18" t="s">
        <v>37</v>
      </c>
      <c r="F457" s="18" t="s">
        <v>37</v>
      </c>
    </row>
    <row r="458" spans="1:6" ht="12.95" customHeight="1">
      <c r="A458" s="337"/>
      <c r="B458" s="18"/>
      <c r="C458" s="18"/>
      <c r="D458" s="18"/>
      <c r="E458" s="18"/>
      <c r="F458" s="18"/>
    </row>
    <row r="459" spans="1:6" ht="15" customHeight="1">
      <c r="A459" s="1802" t="s">
        <v>5</v>
      </c>
      <c r="B459" s="1802"/>
      <c r="C459" s="1802"/>
      <c r="D459" s="1802"/>
      <c r="E459" s="1802"/>
      <c r="F459" s="1802"/>
    </row>
    <row r="460" spans="1:6" ht="12.95" customHeight="1">
      <c r="A460" s="358" t="s">
        <v>258</v>
      </c>
    </row>
    <row r="461" spans="1:6" ht="12.95" customHeight="1">
      <c r="A461" s="354" t="s">
        <v>915</v>
      </c>
      <c r="B461" s="77">
        <v>108</v>
      </c>
      <c r="C461" s="77">
        <v>124</v>
      </c>
      <c r="D461" s="77">
        <v>79</v>
      </c>
      <c r="E461" s="77">
        <v>43</v>
      </c>
      <c r="F461" s="77">
        <v>60</v>
      </c>
    </row>
    <row r="462" spans="1:6" ht="12.95" customHeight="1">
      <c r="A462" s="355" t="s">
        <v>945</v>
      </c>
    </row>
    <row r="463" spans="1:6" ht="12.95" customHeight="1">
      <c r="A463" s="356" t="s">
        <v>917</v>
      </c>
      <c r="B463" s="47">
        <v>2</v>
      </c>
      <c r="C463" s="47" t="s">
        <v>37</v>
      </c>
      <c r="D463" s="47">
        <v>2</v>
      </c>
      <c r="E463" s="47">
        <v>2</v>
      </c>
      <c r="F463" s="47">
        <v>3</v>
      </c>
    </row>
    <row r="464" spans="1:6" ht="12.95" customHeight="1">
      <c r="A464" s="356" t="s">
        <v>918</v>
      </c>
      <c r="B464" s="47">
        <v>1</v>
      </c>
      <c r="C464" s="47">
        <v>1</v>
      </c>
      <c r="D464" s="47" t="s">
        <v>37</v>
      </c>
      <c r="E464" s="47" t="s">
        <v>37</v>
      </c>
      <c r="F464" s="47" t="s">
        <v>37</v>
      </c>
    </row>
    <row r="465" spans="1:6" ht="23.25" customHeight="1">
      <c r="A465" s="337" t="s">
        <v>919</v>
      </c>
      <c r="B465" s="47" t="s">
        <v>37</v>
      </c>
      <c r="C465" s="47" t="s">
        <v>37</v>
      </c>
      <c r="D465" s="47">
        <v>1</v>
      </c>
      <c r="E465" s="47" t="s">
        <v>37</v>
      </c>
      <c r="F465" s="47" t="s">
        <v>37</v>
      </c>
    </row>
    <row r="466" spans="1:6" ht="24" customHeight="1">
      <c r="A466" s="337" t="s">
        <v>920</v>
      </c>
      <c r="B466" s="47" t="s">
        <v>37</v>
      </c>
      <c r="C466" s="47" t="s">
        <v>37</v>
      </c>
      <c r="D466" s="47" t="s">
        <v>37</v>
      </c>
      <c r="E466" s="47" t="s">
        <v>37</v>
      </c>
      <c r="F466" s="47" t="s">
        <v>37</v>
      </c>
    </row>
    <row r="467" spans="1:6" ht="12.95" customHeight="1">
      <c r="A467" s="356" t="s">
        <v>922</v>
      </c>
      <c r="B467" s="47">
        <v>2</v>
      </c>
      <c r="C467" s="47">
        <v>1</v>
      </c>
      <c r="D467" s="47" t="s">
        <v>37</v>
      </c>
      <c r="E467" s="47">
        <v>1</v>
      </c>
      <c r="F467" s="47">
        <v>5</v>
      </c>
    </row>
    <row r="468" spans="1:6" ht="12.95" customHeight="1">
      <c r="A468" s="356" t="s">
        <v>923</v>
      </c>
      <c r="B468" s="47" t="s">
        <v>37</v>
      </c>
      <c r="C468" s="47" t="s">
        <v>37</v>
      </c>
      <c r="D468" s="47" t="s">
        <v>37</v>
      </c>
      <c r="E468" s="47" t="s">
        <v>37</v>
      </c>
      <c r="F468" s="47">
        <v>1</v>
      </c>
    </row>
    <row r="469" spans="1:6" ht="12.95" customHeight="1">
      <c r="A469" s="356" t="s">
        <v>924</v>
      </c>
      <c r="B469" s="47">
        <v>8</v>
      </c>
      <c r="C469" s="47">
        <v>5</v>
      </c>
      <c r="D469" s="47">
        <v>7</v>
      </c>
      <c r="E469" s="47">
        <v>2</v>
      </c>
      <c r="F469" s="47">
        <v>11</v>
      </c>
    </row>
    <row r="470" spans="1:6" ht="12.95" customHeight="1">
      <c r="A470" s="356" t="s">
        <v>925</v>
      </c>
      <c r="B470" s="18">
        <v>1</v>
      </c>
      <c r="C470" s="18" t="s">
        <v>37</v>
      </c>
      <c r="D470" s="18">
        <v>2</v>
      </c>
      <c r="E470" s="18">
        <v>1</v>
      </c>
      <c r="F470" s="47" t="s">
        <v>37</v>
      </c>
    </row>
    <row r="471" spans="1:6" ht="12.95" customHeight="1">
      <c r="A471" s="356" t="s">
        <v>926</v>
      </c>
      <c r="B471" s="18" t="s">
        <v>37</v>
      </c>
      <c r="C471" s="18" t="s">
        <v>37</v>
      </c>
      <c r="D471" s="18" t="s">
        <v>37</v>
      </c>
      <c r="E471" s="18" t="s">
        <v>37</v>
      </c>
      <c r="F471" s="47" t="s">
        <v>37</v>
      </c>
    </row>
    <row r="472" spans="1:6" ht="12.95" customHeight="1">
      <c r="A472" s="336" t="s">
        <v>928</v>
      </c>
      <c r="B472" s="18" t="s">
        <v>37</v>
      </c>
      <c r="C472" s="18" t="s">
        <v>37</v>
      </c>
      <c r="D472" s="18" t="s">
        <v>37</v>
      </c>
      <c r="E472" s="18" t="s">
        <v>37</v>
      </c>
      <c r="F472" s="47" t="s">
        <v>37</v>
      </c>
    </row>
    <row r="473" spans="1:6" ht="24" customHeight="1">
      <c r="A473" s="339" t="s">
        <v>930</v>
      </c>
      <c r="B473" s="47">
        <v>73</v>
      </c>
      <c r="C473" s="47">
        <v>97</v>
      </c>
      <c r="D473" s="47">
        <v>56</v>
      </c>
      <c r="E473" s="47">
        <v>22</v>
      </c>
      <c r="F473" s="47">
        <v>24</v>
      </c>
    </row>
    <row r="474" spans="1:6" ht="24.75" customHeight="1">
      <c r="A474" s="337" t="s">
        <v>931</v>
      </c>
      <c r="B474" s="47">
        <v>19</v>
      </c>
      <c r="C474" s="47">
        <v>19</v>
      </c>
      <c r="D474" s="47">
        <v>6</v>
      </c>
      <c r="E474" s="47">
        <v>14</v>
      </c>
      <c r="F474" s="47">
        <v>16</v>
      </c>
    </row>
    <row r="475" spans="1:6" ht="48" customHeight="1">
      <c r="A475" s="337" t="s">
        <v>1062</v>
      </c>
      <c r="B475" s="47">
        <v>1</v>
      </c>
      <c r="C475" s="47" t="s">
        <v>37</v>
      </c>
      <c r="D475" s="47">
        <v>3</v>
      </c>
      <c r="E475" s="47">
        <v>1</v>
      </c>
      <c r="F475" s="47" t="s">
        <v>37</v>
      </c>
    </row>
    <row r="476" spans="1:6" ht="23.25" customHeight="1">
      <c r="A476" s="337" t="s">
        <v>933</v>
      </c>
      <c r="B476" s="47">
        <v>1</v>
      </c>
      <c r="C476" s="47">
        <v>1</v>
      </c>
      <c r="D476" s="47">
        <v>2</v>
      </c>
      <c r="E476" s="47" t="s">
        <v>37</v>
      </c>
      <c r="F476" s="47" t="s">
        <v>37</v>
      </c>
    </row>
    <row r="477" spans="1:6" ht="12.95" customHeight="1">
      <c r="A477" s="337" t="s">
        <v>934</v>
      </c>
      <c r="B477" s="18" t="s">
        <v>37</v>
      </c>
      <c r="C477" s="18" t="s">
        <v>37</v>
      </c>
      <c r="D477" s="18" t="s">
        <v>37</v>
      </c>
      <c r="E477" s="18" t="s">
        <v>37</v>
      </c>
      <c r="F477" s="18" t="s">
        <v>37</v>
      </c>
    </row>
    <row r="478" spans="1:6" ht="12.95" customHeight="1">
      <c r="A478" s="337"/>
      <c r="B478" s="18"/>
      <c r="C478" s="18"/>
      <c r="D478" s="18"/>
      <c r="E478" s="18"/>
      <c r="F478" s="18"/>
    </row>
    <row r="479" spans="1:6" ht="12.95" customHeight="1">
      <c r="A479" s="506" t="s">
        <v>259</v>
      </c>
    </row>
    <row r="480" spans="1:6" ht="12.95" customHeight="1">
      <c r="A480" s="506" t="s">
        <v>915</v>
      </c>
      <c r="B480" s="77">
        <v>109</v>
      </c>
      <c r="C480" s="77">
        <v>101</v>
      </c>
      <c r="D480" s="77">
        <v>65</v>
      </c>
      <c r="E480" s="77">
        <v>43</v>
      </c>
      <c r="F480" s="77">
        <v>44</v>
      </c>
    </row>
    <row r="481" spans="1:6" ht="12.95" customHeight="1">
      <c r="A481" s="355" t="s">
        <v>945</v>
      </c>
    </row>
    <row r="482" spans="1:6" ht="12.95" customHeight="1">
      <c r="A482" s="356" t="s">
        <v>917</v>
      </c>
      <c r="B482" s="47">
        <v>3</v>
      </c>
      <c r="C482" s="47" t="s">
        <v>37</v>
      </c>
      <c r="D482" s="47">
        <v>1</v>
      </c>
      <c r="E482" s="47">
        <v>2</v>
      </c>
      <c r="F482" s="18">
        <v>1</v>
      </c>
    </row>
    <row r="483" spans="1:6" ht="12.95" customHeight="1">
      <c r="A483" s="356" t="s">
        <v>918</v>
      </c>
      <c r="B483" s="47" t="s">
        <v>37</v>
      </c>
      <c r="C483" s="47" t="s">
        <v>37</v>
      </c>
      <c r="D483" s="47">
        <v>1</v>
      </c>
      <c r="E483" s="47">
        <v>1</v>
      </c>
      <c r="F483" s="18" t="s">
        <v>37</v>
      </c>
    </row>
    <row r="484" spans="1:6" ht="24" customHeight="1">
      <c r="A484" s="337" t="s">
        <v>919</v>
      </c>
      <c r="B484" s="47" t="s">
        <v>37</v>
      </c>
      <c r="C484" s="47" t="s">
        <v>37</v>
      </c>
      <c r="D484" s="47" t="s">
        <v>37</v>
      </c>
      <c r="E484" s="47" t="s">
        <v>37</v>
      </c>
      <c r="F484" s="18" t="s">
        <v>37</v>
      </c>
    </row>
    <row r="485" spans="1:6" ht="24" customHeight="1">
      <c r="A485" s="337" t="s">
        <v>920</v>
      </c>
      <c r="B485" s="47" t="s">
        <v>37</v>
      </c>
      <c r="C485" s="47" t="s">
        <v>37</v>
      </c>
      <c r="D485" s="47" t="s">
        <v>37</v>
      </c>
      <c r="E485" s="47" t="s">
        <v>37</v>
      </c>
      <c r="F485" s="18" t="s">
        <v>37</v>
      </c>
    </row>
    <row r="486" spans="1:6" ht="12.95" customHeight="1">
      <c r="A486" s="356" t="s">
        <v>922</v>
      </c>
      <c r="B486" s="47" t="s">
        <v>37</v>
      </c>
      <c r="C486" s="47" t="s">
        <v>37</v>
      </c>
      <c r="D486" s="47" t="s">
        <v>37</v>
      </c>
      <c r="E486" s="47">
        <v>2</v>
      </c>
      <c r="F486" s="18">
        <v>1</v>
      </c>
    </row>
    <row r="487" spans="1:6" ht="12.95" customHeight="1">
      <c r="A487" s="356" t="s">
        <v>923</v>
      </c>
      <c r="B487" s="47" t="s">
        <v>37</v>
      </c>
      <c r="C487" s="47" t="s">
        <v>37</v>
      </c>
      <c r="D487" s="47" t="s">
        <v>37</v>
      </c>
      <c r="E487" s="47" t="s">
        <v>37</v>
      </c>
      <c r="F487" s="18" t="s">
        <v>37</v>
      </c>
    </row>
    <row r="488" spans="1:6" ht="12.95" customHeight="1">
      <c r="A488" s="356" t="s">
        <v>924</v>
      </c>
      <c r="B488" s="47">
        <v>12</v>
      </c>
      <c r="C488" s="47">
        <v>5</v>
      </c>
      <c r="D488" s="47">
        <v>4</v>
      </c>
      <c r="E488" s="47">
        <v>7</v>
      </c>
      <c r="F488" s="18">
        <v>5</v>
      </c>
    </row>
    <row r="489" spans="1:6" ht="12.95" customHeight="1">
      <c r="A489" s="356" t="s">
        <v>925</v>
      </c>
      <c r="B489" s="18" t="s">
        <v>37</v>
      </c>
      <c r="C489" s="18" t="s">
        <v>37</v>
      </c>
      <c r="D489" s="18" t="s">
        <v>37</v>
      </c>
      <c r="E489" s="18" t="s">
        <v>37</v>
      </c>
      <c r="F489" s="18">
        <v>2</v>
      </c>
    </row>
    <row r="490" spans="1:6" ht="12.95" customHeight="1">
      <c r="A490" s="356" t="s">
        <v>926</v>
      </c>
      <c r="B490" s="18" t="s">
        <v>37</v>
      </c>
      <c r="C490" s="18" t="s">
        <v>37</v>
      </c>
      <c r="D490" s="18" t="s">
        <v>37</v>
      </c>
      <c r="E490" s="18" t="s">
        <v>37</v>
      </c>
      <c r="F490" s="18" t="s">
        <v>37</v>
      </c>
    </row>
    <row r="491" spans="1:6" ht="12.95" customHeight="1">
      <c r="A491" s="336" t="s">
        <v>928</v>
      </c>
      <c r="B491" s="18" t="s">
        <v>37</v>
      </c>
      <c r="C491" s="18" t="s">
        <v>37</v>
      </c>
      <c r="D491" s="18" t="s">
        <v>37</v>
      </c>
      <c r="E491" s="18" t="s">
        <v>37</v>
      </c>
      <c r="F491" s="18" t="s">
        <v>37</v>
      </c>
    </row>
    <row r="492" spans="1:6" ht="24" customHeight="1">
      <c r="A492" s="339" t="s">
        <v>930</v>
      </c>
      <c r="B492" s="47">
        <v>79</v>
      </c>
      <c r="C492" s="47">
        <v>78</v>
      </c>
      <c r="D492" s="47">
        <v>48</v>
      </c>
      <c r="E492" s="18">
        <v>22</v>
      </c>
      <c r="F492" s="18">
        <v>25</v>
      </c>
    </row>
    <row r="493" spans="1:6" ht="24.75" customHeight="1">
      <c r="A493" s="337" t="s">
        <v>931</v>
      </c>
      <c r="B493" s="47">
        <v>12</v>
      </c>
      <c r="C493" s="47">
        <v>15</v>
      </c>
      <c r="D493" s="47">
        <v>7</v>
      </c>
      <c r="E493" s="18">
        <v>9</v>
      </c>
      <c r="F493" s="18">
        <v>5</v>
      </c>
    </row>
    <row r="494" spans="1:6" ht="47.25" customHeight="1">
      <c r="A494" s="337" t="s">
        <v>1062</v>
      </c>
      <c r="B494" s="47">
        <v>2</v>
      </c>
      <c r="C494" s="47">
        <v>3</v>
      </c>
      <c r="D494" s="47">
        <v>2</v>
      </c>
      <c r="E494" s="47" t="s">
        <v>37</v>
      </c>
      <c r="F494" s="18">
        <v>3</v>
      </c>
    </row>
    <row r="495" spans="1:6" ht="24.75" customHeight="1">
      <c r="A495" s="337" t="s">
        <v>933</v>
      </c>
      <c r="B495" s="47">
        <v>1</v>
      </c>
      <c r="C495" s="47" t="s">
        <v>37</v>
      </c>
      <c r="D495" s="47">
        <v>2</v>
      </c>
      <c r="E495" s="47" t="s">
        <v>37</v>
      </c>
      <c r="F495" s="18">
        <v>2</v>
      </c>
    </row>
    <row r="496" spans="1:6" ht="12.95" customHeight="1">
      <c r="A496" s="337" t="s">
        <v>934</v>
      </c>
      <c r="B496" s="18" t="s">
        <v>37</v>
      </c>
      <c r="C496" s="18" t="s">
        <v>37</v>
      </c>
      <c r="D496" s="18" t="s">
        <v>37</v>
      </c>
      <c r="E496" s="18" t="s">
        <v>37</v>
      </c>
      <c r="F496" s="18" t="s">
        <v>37</v>
      </c>
    </row>
    <row r="497" spans="1:6" ht="12.95" customHeight="1">
      <c r="A497" s="337"/>
      <c r="B497" s="18"/>
      <c r="C497" s="18"/>
      <c r="D497" s="18"/>
      <c r="E497" s="18"/>
      <c r="F497" s="18"/>
    </row>
    <row r="498" spans="1:6" ht="12.95" customHeight="1">
      <c r="A498" s="337"/>
      <c r="B498" s="18"/>
      <c r="C498" s="18"/>
      <c r="D498" s="18"/>
      <c r="E498" s="18"/>
      <c r="F498" s="18"/>
    </row>
    <row r="499" spans="1:6" ht="15" customHeight="1">
      <c r="A499" s="1707" t="s">
        <v>261</v>
      </c>
      <c r="B499" s="1707"/>
      <c r="C499" s="1707"/>
      <c r="D499" s="1707"/>
      <c r="E499" s="1707"/>
      <c r="F499" s="1707"/>
    </row>
    <row r="500" spans="1:6" ht="12.95" customHeight="1">
      <c r="A500" s="12" t="s">
        <v>20</v>
      </c>
      <c r="B500" s="353"/>
      <c r="C500" s="353"/>
      <c r="D500" s="353"/>
      <c r="E500" s="353"/>
      <c r="F500" s="353"/>
    </row>
    <row r="501" spans="1:6" ht="12.95" customHeight="1">
      <c r="A501" s="350" t="s">
        <v>161</v>
      </c>
      <c r="B501" s="578"/>
      <c r="C501" s="342"/>
      <c r="D501" s="342"/>
      <c r="E501" s="342"/>
      <c r="F501" s="342"/>
    </row>
    <row r="502" spans="1:6" ht="12.95" customHeight="1">
      <c r="A502" s="354" t="s">
        <v>915</v>
      </c>
      <c r="B502" s="68">
        <v>453</v>
      </c>
      <c r="C502" s="68">
        <v>556</v>
      </c>
      <c r="D502" s="68">
        <v>608</v>
      </c>
      <c r="E502" s="68">
        <v>512</v>
      </c>
      <c r="F502" s="199">
        <v>446</v>
      </c>
    </row>
    <row r="503" spans="1:6" ht="12.95" customHeight="1">
      <c r="A503" s="355" t="s">
        <v>945</v>
      </c>
    </row>
    <row r="504" spans="1:6" ht="12.95" customHeight="1">
      <c r="A504" s="356" t="s">
        <v>917</v>
      </c>
      <c r="B504" s="30">
        <v>4</v>
      </c>
      <c r="C504" s="30">
        <v>4</v>
      </c>
      <c r="D504" s="30">
        <v>10</v>
      </c>
      <c r="E504" s="30">
        <v>7</v>
      </c>
      <c r="F504" s="66">
        <v>10</v>
      </c>
    </row>
    <row r="505" spans="1:6" ht="12.95" customHeight="1">
      <c r="A505" s="356" t="s">
        <v>918</v>
      </c>
      <c r="B505" s="30">
        <v>4</v>
      </c>
      <c r="C505" s="30">
        <v>2</v>
      </c>
      <c r="D505" s="30" t="s">
        <v>37</v>
      </c>
      <c r="E505" s="47">
        <v>2</v>
      </c>
      <c r="F505" s="18">
        <v>1</v>
      </c>
    </row>
    <row r="506" spans="1:6" ht="24" customHeight="1">
      <c r="A506" s="337" t="s">
        <v>919</v>
      </c>
      <c r="B506" s="30">
        <v>4</v>
      </c>
      <c r="C506" s="30">
        <v>1</v>
      </c>
      <c r="D506" s="30" t="s">
        <v>37</v>
      </c>
      <c r="E506" s="47" t="s">
        <v>37</v>
      </c>
      <c r="F506" s="18" t="s">
        <v>37</v>
      </c>
    </row>
    <row r="507" spans="1:6" ht="24" customHeight="1">
      <c r="A507" s="337" t="s">
        <v>920</v>
      </c>
      <c r="B507" s="47" t="s">
        <v>37</v>
      </c>
      <c r="C507" s="47" t="s">
        <v>37</v>
      </c>
      <c r="D507" s="47" t="s">
        <v>37</v>
      </c>
      <c r="E507" s="47" t="s">
        <v>37</v>
      </c>
      <c r="F507" s="18" t="s">
        <v>37</v>
      </c>
    </row>
    <row r="508" spans="1:6" ht="12.95" customHeight="1">
      <c r="A508" s="356" t="s">
        <v>922</v>
      </c>
      <c r="B508" s="30" t="s">
        <v>37</v>
      </c>
      <c r="C508" s="30">
        <v>5</v>
      </c>
      <c r="D508" s="30" t="s">
        <v>37</v>
      </c>
      <c r="E508" s="47">
        <v>2</v>
      </c>
      <c r="F508" s="18">
        <v>4</v>
      </c>
    </row>
    <row r="509" spans="1:6" ht="12.95" customHeight="1">
      <c r="A509" s="356" t="s">
        <v>923</v>
      </c>
      <c r="B509" s="47">
        <v>1</v>
      </c>
      <c r="C509" s="47" t="s">
        <v>37</v>
      </c>
      <c r="D509" s="47" t="s">
        <v>37</v>
      </c>
      <c r="E509" s="47">
        <v>1</v>
      </c>
      <c r="F509" s="18">
        <v>1</v>
      </c>
    </row>
    <row r="510" spans="1:6" ht="12.95" customHeight="1">
      <c r="A510" s="356" t="s">
        <v>924</v>
      </c>
      <c r="B510" s="30">
        <v>13</v>
      </c>
      <c r="C510" s="30">
        <v>20</v>
      </c>
      <c r="D510" s="30">
        <v>28</v>
      </c>
      <c r="E510" s="30">
        <v>24</v>
      </c>
      <c r="F510" s="18">
        <v>12</v>
      </c>
    </row>
    <row r="511" spans="1:6" ht="12.95" customHeight="1">
      <c r="A511" s="356" t="s">
        <v>925</v>
      </c>
      <c r="B511" s="30">
        <v>1</v>
      </c>
      <c r="C511" s="30">
        <v>2</v>
      </c>
      <c r="D511" s="30">
        <v>2</v>
      </c>
      <c r="E511" s="30">
        <v>2</v>
      </c>
      <c r="F511" s="30">
        <v>2</v>
      </c>
    </row>
    <row r="512" spans="1:6" ht="12.95" customHeight="1">
      <c r="A512" s="356" t="s">
        <v>926</v>
      </c>
      <c r="B512" s="65" t="s">
        <v>37</v>
      </c>
      <c r="C512" s="65" t="s">
        <v>37</v>
      </c>
      <c r="D512" s="65" t="s">
        <v>37</v>
      </c>
      <c r="E512" s="65" t="s">
        <v>37</v>
      </c>
      <c r="F512" s="18" t="s">
        <v>37</v>
      </c>
    </row>
    <row r="513" spans="1:6" ht="12.95" customHeight="1">
      <c r="A513" s="336" t="s">
        <v>928</v>
      </c>
      <c r="B513" s="65" t="s">
        <v>37</v>
      </c>
      <c r="C513" s="65" t="s">
        <v>37</v>
      </c>
      <c r="D513" s="65" t="s">
        <v>37</v>
      </c>
      <c r="E513" s="65" t="s">
        <v>37</v>
      </c>
      <c r="F513" s="18" t="s">
        <v>37</v>
      </c>
    </row>
    <row r="514" spans="1:6" ht="24.75" customHeight="1">
      <c r="A514" s="339" t="s">
        <v>930</v>
      </c>
      <c r="B514" s="30">
        <v>333</v>
      </c>
      <c r="C514" s="30">
        <v>487</v>
      </c>
      <c r="D514" s="30">
        <v>516</v>
      </c>
      <c r="E514" s="30">
        <v>396</v>
      </c>
      <c r="F514" s="18">
        <v>335</v>
      </c>
    </row>
    <row r="515" spans="1:6" ht="24" customHeight="1">
      <c r="A515" s="337" t="s">
        <v>931</v>
      </c>
      <c r="B515" s="30">
        <v>91</v>
      </c>
      <c r="C515" s="30">
        <v>30</v>
      </c>
      <c r="D515" s="30">
        <v>44</v>
      </c>
      <c r="E515" s="30">
        <v>71</v>
      </c>
      <c r="F515" s="18">
        <v>64</v>
      </c>
    </row>
    <row r="516" spans="1:6" ht="48.75" customHeight="1">
      <c r="A516" s="337" t="s">
        <v>1062</v>
      </c>
      <c r="B516" s="30">
        <v>2</v>
      </c>
      <c r="C516" s="30">
        <v>4</v>
      </c>
      <c r="D516" s="30">
        <v>5</v>
      </c>
      <c r="E516" s="30">
        <v>4</v>
      </c>
      <c r="F516" s="18">
        <v>8</v>
      </c>
    </row>
    <row r="517" spans="1:6" ht="24.75" customHeight="1">
      <c r="A517" s="337" t="s">
        <v>933</v>
      </c>
      <c r="B517" s="30" t="s">
        <v>37</v>
      </c>
      <c r="C517" s="30">
        <v>1</v>
      </c>
      <c r="D517" s="30">
        <v>3</v>
      </c>
      <c r="E517" s="30">
        <v>3</v>
      </c>
      <c r="F517" s="18">
        <v>9</v>
      </c>
    </row>
    <row r="518" spans="1:6" ht="12.95" customHeight="1">
      <c r="A518" s="337" t="s">
        <v>934</v>
      </c>
      <c r="B518" s="18" t="s">
        <v>37</v>
      </c>
      <c r="C518" s="18" t="s">
        <v>37</v>
      </c>
      <c r="D518" s="18" t="s">
        <v>37</v>
      </c>
      <c r="E518" s="18" t="s">
        <v>37</v>
      </c>
      <c r="F518" s="18" t="s">
        <v>37</v>
      </c>
    </row>
    <row r="519" spans="1:6" ht="12.95" customHeight="1">
      <c r="A519" s="337"/>
      <c r="B519" s="18"/>
      <c r="C519" s="18"/>
      <c r="D519" s="18"/>
      <c r="E519" s="18"/>
      <c r="F519" s="18"/>
    </row>
    <row r="520" spans="1:6" ht="12.95" customHeight="1">
      <c r="A520" s="358" t="s">
        <v>258</v>
      </c>
    </row>
    <row r="521" spans="1:6" ht="12.95" customHeight="1">
      <c r="A521" s="354" t="s">
        <v>915</v>
      </c>
      <c r="B521" s="77">
        <v>276</v>
      </c>
      <c r="C521" s="77">
        <v>268</v>
      </c>
      <c r="D521" s="77">
        <v>318</v>
      </c>
      <c r="E521" s="77">
        <v>268</v>
      </c>
      <c r="F521" s="77">
        <v>248</v>
      </c>
    </row>
    <row r="522" spans="1:6" ht="12" customHeight="1">
      <c r="A522" s="355" t="s">
        <v>945</v>
      </c>
    </row>
    <row r="523" spans="1:6" ht="12.95" customHeight="1">
      <c r="A523" s="356" t="s">
        <v>917</v>
      </c>
      <c r="B523" s="47">
        <v>2</v>
      </c>
      <c r="C523" s="47">
        <v>2</v>
      </c>
      <c r="D523" s="47">
        <v>7</v>
      </c>
      <c r="E523" s="47">
        <v>3</v>
      </c>
      <c r="F523" s="18">
        <v>3</v>
      </c>
    </row>
    <row r="524" spans="1:6" ht="12.95" customHeight="1">
      <c r="A524" s="356" t="s">
        <v>918</v>
      </c>
      <c r="B524" s="47">
        <v>4</v>
      </c>
      <c r="C524" s="47">
        <v>1</v>
      </c>
      <c r="D524" s="47" t="s">
        <v>37</v>
      </c>
      <c r="E524" s="47">
        <v>1</v>
      </c>
      <c r="F524" s="18" t="s">
        <v>37</v>
      </c>
    </row>
    <row r="525" spans="1:6" ht="24" customHeight="1">
      <c r="A525" s="337" t="s">
        <v>919</v>
      </c>
      <c r="B525" s="47">
        <v>4</v>
      </c>
      <c r="C525" s="47">
        <v>1</v>
      </c>
      <c r="D525" s="47" t="s">
        <v>37</v>
      </c>
      <c r="E525" s="47" t="s">
        <v>37</v>
      </c>
      <c r="F525" s="18" t="s">
        <v>37</v>
      </c>
    </row>
    <row r="526" spans="1:6" ht="24" customHeight="1">
      <c r="A526" s="337" t="s">
        <v>920</v>
      </c>
      <c r="B526" s="47" t="s">
        <v>37</v>
      </c>
      <c r="C526" s="47" t="s">
        <v>37</v>
      </c>
      <c r="D526" s="47" t="s">
        <v>37</v>
      </c>
      <c r="E526" s="47" t="s">
        <v>37</v>
      </c>
      <c r="F526" s="18" t="s">
        <v>37</v>
      </c>
    </row>
    <row r="527" spans="1:6" ht="12.95" customHeight="1">
      <c r="A527" s="356" t="s">
        <v>922</v>
      </c>
      <c r="B527" s="47" t="s">
        <v>37</v>
      </c>
      <c r="C527" s="47">
        <v>3</v>
      </c>
      <c r="D527" s="47" t="s">
        <v>37</v>
      </c>
      <c r="E527" s="47">
        <v>2</v>
      </c>
      <c r="F527" s="18">
        <v>3</v>
      </c>
    </row>
    <row r="528" spans="1:6" ht="12.95" customHeight="1">
      <c r="A528" s="356" t="s">
        <v>923</v>
      </c>
      <c r="B528" s="47">
        <v>1</v>
      </c>
      <c r="C528" s="47" t="s">
        <v>37</v>
      </c>
      <c r="D528" s="47" t="s">
        <v>37</v>
      </c>
      <c r="E528" s="47">
        <v>1</v>
      </c>
      <c r="F528" s="18" t="s">
        <v>37</v>
      </c>
    </row>
    <row r="529" spans="1:6" ht="12.95" customHeight="1">
      <c r="A529" s="356" t="s">
        <v>924</v>
      </c>
      <c r="B529" s="47">
        <v>9</v>
      </c>
      <c r="C529" s="47">
        <v>9</v>
      </c>
      <c r="D529" s="47">
        <v>18</v>
      </c>
      <c r="E529" s="47">
        <v>13</v>
      </c>
      <c r="F529" s="18">
        <v>9</v>
      </c>
    </row>
    <row r="530" spans="1:6" ht="12.95" customHeight="1">
      <c r="A530" s="356" t="s">
        <v>925</v>
      </c>
      <c r="B530" s="47">
        <v>1</v>
      </c>
      <c r="C530" s="47">
        <v>2</v>
      </c>
      <c r="D530" s="47">
        <v>1</v>
      </c>
      <c r="E530" s="47">
        <v>2</v>
      </c>
      <c r="F530" s="18">
        <v>2</v>
      </c>
    </row>
    <row r="531" spans="1:6" ht="12.95" customHeight="1">
      <c r="A531" s="356" t="s">
        <v>926</v>
      </c>
      <c r="B531" s="47" t="s">
        <v>37</v>
      </c>
      <c r="C531" s="47" t="s">
        <v>37</v>
      </c>
      <c r="D531" s="47" t="s">
        <v>37</v>
      </c>
      <c r="E531" s="47" t="s">
        <v>37</v>
      </c>
      <c r="F531" s="18" t="s">
        <v>37</v>
      </c>
    </row>
    <row r="532" spans="1:6" ht="12.95" customHeight="1">
      <c r="A532" s="336" t="s">
        <v>928</v>
      </c>
      <c r="B532" s="47" t="s">
        <v>37</v>
      </c>
      <c r="C532" s="47" t="s">
        <v>37</v>
      </c>
      <c r="D532" s="47" t="s">
        <v>37</v>
      </c>
      <c r="E532" s="47" t="s">
        <v>37</v>
      </c>
      <c r="F532" s="18" t="s">
        <v>37</v>
      </c>
    </row>
    <row r="533" spans="1:6" ht="24" customHeight="1">
      <c r="A533" s="339" t="s">
        <v>930</v>
      </c>
      <c r="B533" s="47">
        <v>196</v>
      </c>
      <c r="C533" s="47">
        <v>239</v>
      </c>
      <c r="D533" s="47">
        <v>263</v>
      </c>
      <c r="E533" s="47">
        <v>209</v>
      </c>
      <c r="F533" s="18">
        <v>179</v>
      </c>
    </row>
    <row r="534" spans="1:6" ht="24" customHeight="1">
      <c r="A534" s="337" t="s">
        <v>931</v>
      </c>
      <c r="B534" s="47">
        <v>57</v>
      </c>
      <c r="C534" s="47">
        <v>9</v>
      </c>
      <c r="D534" s="47">
        <v>25</v>
      </c>
      <c r="E534" s="47">
        <v>34</v>
      </c>
      <c r="F534" s="18">
        <v>42</v>
      </c>
    </row>
    <row r="535" spans="1:6" ht="48" customHeight="1">
      <c r="A535" s="337" t="s">
        <v>1062</v>
      </c>
      <c r="B535" s="47">
        <v>2</v>
      </c>
      <c r="C535" s="47">
        <v>2</v>
      </c>
      <c r="D535" s="47">
        <v>3</v>
      </c>
      <c r="E535" s="47">
        <v>2</v>
      </c>
      <c r="F535" s="18">
        <v>5</v>
      </c>
    </row>
    <row r="536" spans="1:6" ht="24" customHeight="1">
      <c r="A536" s="337" t="s">
        <v>933</v>
      </c>
      <c r="B536" s="47" t="s">
        <v>37</v>
      </c>
      <c r="C536" s="47" t="s">
        <v>37</v>
      </c>
      <c r="D536" s="47">
        <v>1</v>
      </c>
      <c r="E536" s="47">
        <v>1</v>
      </c>
      <c r="F536" s="18">
        <v>5</v>
      </c>
    </row>
    <row r="537" spans="1:6" ht="12.95" customHeight="1">
      <c r="A537" s="337" t="s">
        <v>934</v>
      </c>
      <c r="B537" s="18" t="s">
        <v>37</v>
      </c>
      <c r="C537" s="18" t="s">
        <v>37</v>
      </c>
      <c r="D537" s="18" t="s">
        <v>37</v>
      </c>
      <c r="E537" s="18" t="s">
        <v>37</v>
      </c>
      <c r="F537" s="18" t="s">
        <v>37</v>
      </c>
    </row>
    <row r="538" spans="1:6" ht="12.95" customHeight="1">
      <c r="A538" s="337"/>
      <c r="B538" s="18"/>
      <c r="C538" s="18"/>
      <c r="D538" s="18"/>
      <c r="E538" s="18"/>
      <c r="F538" s="18"/>
    </row>
    <row r="539" spans="1:6" ht="15" customHeight="1">
      <c r="A539" s="1707" t="s">
        <v>261</v>
      </c>
      <c r="B539" s="1707"/>
      <c r="C539" s="1707"/>
      <c r="D539" s="1707"/>
      <c r="E539" s="1707"/>
      <c r="F539" s="1707"/>
    </row>
    <row r="540" spans="1:6" ht="12.95" customHeight="1">
      <c r="A540" s="506" t="s">
        <v>259</v>
      </c>
    </row>
    <row r="541" spans="1:6" ht="12.95" customHeight="1">
      <c r="A541" s="506" t="s">
        <v>915</v>
      </c>
      <c r="B541" s="77">
        <v>177</v>
      </c>
      <c r="C541" s="77">
        <v>288</v>
      </c>
      <c r="D541" s="77">
        <v>290</v>
      </c>
      <c r="E541" s="77">
        <v>244</v>
      </c>
      <c r="F541" s="77">
        <v>198</v>
      </c>
    </row>
    <row r="542" spans="1:6" ht="12.95" customHeight="1">
      <c r="A542" s="355" t="s">
        <v>945</v>
      </c>
    </row>
    <row r="543" spans="1:6" ht="12.95" customHeight="1">
      <c r="A543" s="356" t="s">
        <v>917</v>
      </c>
      <c r="B543" s="47">
        <v>2</v>
      </c>
      <c r="C543" s="47">
        <v>2</v>
      </c>
      <c r="D543" s="47">
        <v>3</v>
      </c>
      <c r="E543" s="47">
        <v>4</v>
      </c>
      <c r="F543" s="18">
        <v>7</v>
      </c>
    </row>
    <row r="544" spans="1:6" ht="12.95" customHeight="1">
      <c r="A544" s="356" t="s">
        <v>918</v>
      </c>
      <c r="B544" s="47" t="s">
        <v>37</v>
      </c>
      <c r="C544" s="47">
        <v>1</v>
      </c>
      <c r="D544" s="47" t="s">
        <v>37</v>
      </c>
      <c r="E544" s="47">
        <v>1</v>
      </c>
      <c r="F544" s="47">
        <v>1</v>
      </c>
    </row>
    <row r="545" spans="1:6" ht="24.75" customHeight="1">
      <c r="A545" s="337" t="s">
        <v>919</v>
      </c>
      <c r="B545" s="47" t="s">
        <v>37</v>
      </c>
      <c r="C545" s="47" t="s">
        <v>37</v>
      </c>
      <c r="D545" s="47" t="s">
        <v>37</v>
      </c>
      <c r="E545" s="47" t="s">
        <v>37</v>
      </c>
      <c r="F545" s="18" t="s">
        <v>37</v>
      </c>
    </row>
    <row r="546" spans="1:6" ht="24" customHeight="1">
      <c r="A546" s="337" t="s">
        <v>920</v>
      </c>
      <c r="B546" s="47" t="s">
        <v>37</v>
      </c>
      <c r="C546" s="47" t="s">
        <v>37</v>
      </c>
      <c r="D546" s="47" t="s">
        <v>37</v>
      </c>
      <c r="E546" s="47" t="s">
        <v>37</v>
      </c>
      <c r="F546" s="18" t="s">
        <v>37</v>
      </c>
    </row>
    <row r="547" spans="1:6" ht="12.95" customHeight="1">
      <c r="A547" s="356" t="s">
        <v>922</v>
      </c>
      <c r="B547" s="47" t="s">
        <v>37</v>
      </c>
      <c r="C547" s="47">
        <v>2</v>
      </c>
      <c r="D547" s="47" t="s">
        <v>37</v>
      </c>
      <c r="E547" s="47" t="s">
        <v>37</v>
      </c>
      <c r="F547" s="18">
        <v>1</v>
      </c>
    </row>
    <row r="548" spans="1:6" ht="12.95" customHeight="1">
      <c r="A548" s="356" t="s">
        <v>923</v>
      </c>
      <c r="B548" s="47" t="s">
        <v>37</v>
      </c>
      <c r="C548" s="47" t="s">
        <v>37</v>
      </c>
      <c r="D548" s="47" t="s">
        <v>37</v>
      </c>
      <c r="E548" s="47" t="s">
        <v>37</v>
      </c>
      <c r="F548" s="18">
        <v>1</v>
      </c>
    </row>
    <row r="549" spans="1:6" ht="12.95" customHeight="1">
      <c r="A549" s="356" t="s">
        <v>924</v>
      </c>
      <c r="B549" s="47">
        <v>4</v>
      </c>
      <c r="C549" s="47">
        <v>11</v>
      </c>
      <c r="D549" s="47">
        <v>10</v>
      </c>
      <c r="E549" s="47">
        <v>11</v>
      </c>
      <c r="F549" s="18">
        <v>3</v>
      </c>
    </row>
    <row r="550" spans="1:6" ht="12.95" customHeight="1">
      <c r="A550" s="356" t="s">
        <v>925</v>
      </c>
      <c r="B550" s="18" t="s">
        <v>37</v>
      </c>
      <c r="C550" s="18" t="s">
        <v>37</v>
      </c>
      <c r="D550" s="18">
        <v>1</v>
      </c>
      <c r="E550" s="18" t="s">
        <v>37</v>
      </c>
      <c r="F550" s="18" t="s">
        <v>37</v>
      </c>
    </row>
    <row r="551" spans="1:6" ht="12.95" customHeight="1">
      <c r="A551" s="356" t="s">
        <v>926</v>
      </c>
      <c r="B551" s="18" t="s">
        <v>37</v>
      </c>
      <c r="C551" s="18" t="s">
        <v>37</v>
      </c>
      <c r="D551" s="18" t="s">
        <v>37</v>
      </c>
      <c r="E551" s="18" t="s">
        <v>37</v>
      </c>
      <c r="F551" s="18" t="s">
        <v>37</v>
      </c>
    </row>
    <row r="552" spans="1:6" ht="12.95" customHeight="1">
      <c r="A552" s="336" t="s">
        <v>928</v>
      </c>
      <c r="B552" s="18" t="s">
        <v>37</v>
      </c>
      <c r="C552" s="18" t="s">
        <v>37</v>
      </c>
      <c r="D552" s="18" t="s">
        <v>37</v>
      </c>
      <c r="E552" s="18" t="s">
        <v>37</v>
      </c>
      <c r="F552" s="18" t="s">
        <v>37</v>
      </c>
    </row>
    <row r="553" spans="1:6" ht="24" customHeight="1">
      <c r="A553" s="339" t="s">
        <v>930</v>
      </c>
      <c r="B553" s="47">
        <v>137</v>
      </c>
      <c r="C553" s="47">
        <v>248</v>
      </c>
      <c r="D553" s="47">
        <v>253</v>
      </c>
      <c r="E553" s="47">
        <v>187</v>
      </c>
      <c r="F553" s="18">
        <v>156</v>
      </c>
    </row>
    <row r="554" spans="1:6" ht="23.25" customHeight="1">
      <c r="A554" s="337" t="s">
        <v>931</v>
      </c>
      <c r="B554" s="47">
        <v>34</v>
      </c>
      <c r="C554" s="47">
        <v>21</v>
      </c>
      <c r="D554" s="47">
        <v>19</v>
      </c>
      <c r="E554" s="47">
        <v>37</v>
      </c>
      <c r="F554" s="18">
        <v>22</v>
      </c>
    </row>
    <row r="555" spans="1:6" ht="47.25" customHeight="1">
      <c r="A555" s="337" t="s">
        <v>1062</v>
      </c>
      <c r="B555" s="47" t="s">
        <v>37</v>
      </c>
      <c r="C555" s="47">
        <v>2</v>
      </c>
      <c r="D555" s="47">
        <v>2</v>
      </c>
      <c r="E555" s="47">
        <v>2</v>
      </c>
      <c r="F555" s="18">
        <v>3</v>
      </c>
    </row>
    <row r="556" spans="1:6" ht="24" customHeight="1">
      <c r="A556" s="337" t="s">
        <v>933</v>
      </c>
      <c r="B556" s="47" t="s">
        <v>37</v>
      </c>
      <c r="C556" s="47">
        <v>1</v>
      </c>
      <c r="D556" s="47">
        <v>2</v>
      </c>
      <c r="E556" s="47">
        <v>2</v>
      </c>
      <c r="F556" s="18">
        <v>4</v>
      </c>
    </row>
    <row r="557" spans="1:6" ht="12.95" customHeight="1">
      <c r="A557" s="337" t="s">
        <v>934</v>
      </c>
      <c r="B557" s="18" t="s">
        <v>37</v>
      </c>
      <c r="C557" s="18" t="s">
        <v>37</v>
      </c>
      <c r="D557" s="18" t="s">
        <v>37</v>
      </c>
      <c r="E557" s="18" t="s">
        <v>37</v>
      </c>
      <c r="F557" s="18" t="s">
        <v>37</v>
      </c>
    </row>
    <row r="558" spans="1:6" ht="12" customHeight="1">
      <c r="A558" s="337"/>
      <c r="B558" s="18"/>
      <c r="C558" s="18"/>
      <c r="D558" s="18"/>
      <c r="E558" s="18"/>
      <c r="F558" s="18"/>
    </row>
    <row r="559" spans="1:6" ht="12" customHeight="1">
      <c r="A559" s="1802" t="s">
        <v>11</v>
      </c>
      <c r="B559" s="1802"/>
      <c r="C559" s="1802"/>
      <c r="D559" s="1802"/>
      <c r="E559" s="1802"/>
      <c r="F559" s="1802"/>
    </row>
    <row r="560" spans="1:6" ht="12" customHeight="1">
      <c r="A560" s="12" t="s">
        <v>20</v>
      </c>
      <c r="B560" s="353"/>
      <c r="C560" s="353"/>
      <c r="D560" s="353"/>
      <c r="E560" s="353"/>
      <c r="F560" s="353"/>
    </row>
    <row r="561" spans="1:6" ht="12" customHeight="1">
      <c r="A561" s="350" t="s">
        <v>161</v>
      </c>
      <c r="B561" s="579"/>
      <c r="C561" s="342"/>
      <c r="D561" s="342"/>
      <c r="E561" s="342"/>
      <c r="F561" s="342"/>
    </row>
    <row r="562" spans="1:6" ht="12.95" customHeight="1">
      <c r="A562" s="354" t="s">
        <v>915</v>
      </c>
      <c r="B562" s="68">
        <v>416</v>
      </c>
      <c r="C562" s="68">
        <v>338</v>
      </c>
      <c r="D562" s="68">
        <v>441</v>
      </c>
      <c r="E562" s="68">
        <v>413</v>
      </c>
      <c r="F562" s="68">
        <v>281</v>
      </c>
    </row>
    <row r="563" spans="1:6" ht="12.75" customHeight="1">
      <c r="A563" s="355" t="s">
        <v>945</v>
      </c>
    </row>
    <row r="564" spans="1:6" ht="12.95" customHeight="1">
      <c r="A564" s="356" t="s">
        <v>917</v>
      </c>
      <c r="B564" s="30">
        <v>1</v>
      </c>
      <c r="C564" s="30">
        <v>2</v>
      </c>
      <c r="D564" s="30">
        <v>1</v>
      </c>
      <c r="E564" s="30">
        <v>3</v>
      </c>
      <c r="F564" s="30">
        <v>3</v>
      </c>
    </row>
    <row r="565" spans="1:6" ht="12.95" customHeight="1">
      <c r="A565" s="356" t="s">
        <v>918</v>
      </c>
      <c r="B565" s="18" t="s">
        <v>37</v>
      </c>
      <c r="C565" s="18">
        <v>1</v>
      </c>
      <c r="D565" s="18">
        <v>1</v>
      </c>
      <c r="E565" s="30">
        <v>1</v>
      </c>
      <c r="F565" s="18" t="s">
        <v>37</v>
      </c>
    </row>
    <row r="566" spans="1:6" ht="24" customHeight="1">
      <c r="A566" s="337" t="s">
        <v>919</v>
      </c>
      <c r="B566" s="47" t="s">
        <v>37</v>
      </c>
      <c r="C566" s="47">
        <v>1</v>
      </c>
      <c r="D566" s="47" t="s">
        <v>37</v>
      </c>
      <c r="E566" s="47">
        <v>1</v>
      </c>
      <c r="F566" s="18">
        <v>2</v>
      </c>
    </row>
    <row r="567" spans="1:6" ht="25.5" customHeight="1">
      <c r="A567" s="337" t="s">
        <v>920</v>
      </c>
      <c r="B567" s="47" t="s">
        <v>37</v>
      </c>
      <c r="C567" s="47" t="s">
        <v>37</v>
      </c>
      <c r="D567" s="47" t="s">
        <v>37</v>
      </c>
      <c r="E567" s="47" t="s">
        <v>37</v>
      </c>
      <c r="F567" s="18" t="s">
        <v>37</v>
      </c>
    </row>
    <row r="568" spans="1:6" ht="12.95" customHeight="1">
      <c r="A568" s="356" t="s">
        <v>922</v>
      </c>
      <c r="B568" s="47" t="s">
        <v>37</v>
      </c>
      <c r="C568" s="47">
        <v>4</v>
      </c>
      <c r="D568" s="47">
        <v>2</v>
      </c>
      <c r="E568" s="30">
        <v>6</v>
      </c>
      <c r="F568" s="18">
        <v>1</v>
      </c>
    </row>
    <row r="569" spans="1:6" ht="12.95" customHeight="1">
      <c r="A569" s="356" t="s">
        <v>923</v>
      </c>
      <c r="B569" s="47" t="s">
        <v>37</v>
      </c>
      <c r="C569" s="47" t="s">
        <v>37</v>
      </c>
      <c r="D569" s="47" t="s">
        <v>37</v>
      </c>
      <c r="E569" s="47" t="s">
        <v>37</v>
      </c>
      <c r="F569" s="18" t="s">
        <v>37</v>
      </c>
    </row>
    <row r="570" spans="1:6" ht="12.95" customHeight="1">
      <c r="A570" s="356" t="s">
        <v>924</v>
      </c>
      <c r="B570" s="30">
        <v>8</v>
      </c>
      <c r="C570" s="30">
        <v>19</v>
      </c>
      <c r="D570" s="30">
        <v>15</v>
      </c>
      <c r="E570" s="30">
        <v>17</v>
      </c>
      <c r="F570" s="18">
        <v>12</v>
      </c>
    </row>
    <row r="571" spans="1:6" ht="12.95" customHeight="1">
      <c r="A571" s="356" t="s">
        <v>925</v>
      </c>
      <c r="B571" s="18" t="s">
        <v>37</v>
      </c>
      <c r="C571" s="18" t="s">
        <v>37</v>
      </c>
      <c r="D571" s="18" t="s">
        <v>37</v>
      </c>
      <c r="E571" s="18" t="s">
        <v>37</v>
      </c>
      <c r="F571" s="18" t="s">
        <v>37</v>
      </c>
    </row>
    <row r="572" spans="1:6" ht="12.95" customHeight="1">
      <c r="A572" s="356" t="s">
        <v>926</v>
      </c>
      <c r="B572" s="18" t="s">
        <v>37</v>
      </c>
      <c r="C572" s="18" t="s">
        <v>37</v>
      </c>
      <c r="D572" s="18" t="s">
        <v>37</v>
      </c>
      <c r="E572" s="18" t="s">
        <v>37</v>
      </c>
      <c r="F572" s="18" t="s">
        <v>37</v>
      </c>
    </row>
    <row r="573" spans="1:6" ht="12.95" customHeight="1">
      <c r="A573" s="336" t="s">
        <v>928</v>
      </c>
      <c r="B573" s="18" t="s">
        <v>37</v>
      </c>
      <c r="C573" s="18" t="s">
        <v>37</v>
      </c>
      <c r="D573" s="18" t="s">
        <v>37</v>
      </c>
      <c r="E573" s="18" t="s">
        <v>37</v>
      </c>
      <c r="F573" s="18" t="s">
        <v>37</v>
      </c>
    </row>
    <row r="574" spans="1:6" ht="24" customHeight="1">
      <c r="A574" s="339" t="s">
        <v>930</v>
      </c>
      <c r="B574" s="30">
        <v>338</v>
      </c>
      <c r="C574" s="30">
        <v>251</v>
      </c>
      <c r="D574" s="30">
        <v>366</v>
      </c>
      <c r="E574" s="30">
        <v>346</v>
      </c>
      <c r="F574" s="18">
        <v>234</v>
      </c>
    </row>
    <row r="575" spans="1:6" ht="23.25" customHeight="1">
      <c r="A575" s="337" t="s">
        <v>931</v>
      </c>
      <c r="B575" s="30">
        <v>62</v>
      </c>
      <c r="C575" s="30">
        <v>51</v>
      </c>
      <c r="D575" s="30">
        <v>49</v>
      </c>
      <c r="E575" s="30">
        <v>36</v>
      </c>
      <c r="F575" s="18">
        <v>28</v>
      </c>
    </row>
    <row r="576" spans="1:6" ht="47.25" customHeight="1">
      <c r="A576" s="337" t="s">
        <v>1062</v>
      </c>
      <c r="B576" s="30">
        <v>1</v>
      </c>
      <c r="C576" s="30">
        <v>5</v>
      </c>
      <c r="D576" s="30">
        <v>3</v>
      </c>
      <c r="E576" s="30">
        <v>2</v>
      </c>
      <c r="F576" s="18">
        <v>1</v>
      </c>
    </row>
    <row r="577" spans="1:6" ht="24.75" customHeight="1">
      <c r="A577" s="337" t="s">
        <v>933</v>
      </c>
      <c r="B577" s="30">
        <v>6</v>
      </c>
      <c r="C577" s="30">
        <v>4</v>
      </c>
      <c r="D577" s="30">
        <v>4</v>
      </c>
      <c r="E577" s="30">
        <v>1</v>
      </c>
      <c r="F577" s="18" t="s">
        <v>37</v>
      </c>
    </row>
    <row r="578" spans="1:6" ht="12.95" customHeight="1">
      <c r="A578" s="337" t="s">
        <v>934</v>
      </c>
      <c r="B578" s="18" t="s">
        <v>37</v>
      </c>
      <c r="C578" s="18" t="s">
        <v>37</v>
      </c>
      <c r="D578" s="18" t="s">
        <v>37</v>
      </c>
      <c r="E578" s="18" t="s">
        <v>37</v>
      </c>
      <c r="F578" s="18" t="s">
        <v>37</v>
      </c>
    </row>
    <row r="579" spans="1:6" ht="15" customHeight="1">
      <c r="A579" s="1802" t="s">
        <v>11</v>
      </c>
      <c r="B579" s="1802"/>
      <c r="C579" s="1802"/>
      <c r="D579" s="1802"/>
      <c r="E579" s="1802"/>
      <c r="F579" s="1802"/>
    </row>
    <row r="580" spans="1:6" ht="12.95" customHeight="1">
      <c r="A580" s="358" t="s">
        <v>258</v>
      </c>
    </row>
    <row r="581" spans="1:6" ht="12.95" customHeight="1">
      <c r="A581" s="354" t="s">
        <v>915</v>
      </c>
      <c r="B581" s="77">
        <v>247</v>
      </c>
      <c r="C581" s="77">
        <v>187</v>
      </c>
      <c r="D581" s="77">
        <v>260</v>
      </c>
      <c r="E581" s="77">
        <v>238</v>
      </c>
      <c r="F581" s="77">
        <v>158</v>
      </c>
    </row>
    <row r="582" spans="1:6" ht="12.95" customHeight="1">
      <c r="A582" s="355" t="s">
        <v>945</v>
      </c>
    </row>
    <row r="583" spans="1:6" ht="12.95" customHeight="1">
      <c r="A583" s="356" t="s">
        <v>917</v>
      </c>
      <c r="B583" s="18" t="s">
        <v>37</v>
      </c>
      <c r="C583" s="18">
        <v>1</v>
      </c>
      <c r="D583" s="18">
        <v>1</v>
      </c>
      <c r="E583" s="18">
        <v>1</v>
      </c>
      <c r="F583" s="47">
        <v>3</v>
      </c>
    </row>
    <row r="584" spans="1:6" ht="12.95" customHeight="1">
      <c r="A584" s="356" t="s">
        <v>918</v>
      </c>
      <c r="B584" s="18" t="s">
        <v>37</v>
      </c>
      <c r="C584" s="18">
        <v>1</v>
      </c>
      <c r="D584" s="18">
        <v>1</v>
      </c>
      <c r="E584" s="18">
        <v>1</v>
      </c>
      <c r="F584" s="47" t="s">
        <v>37</v>
      </c>
    </row>
    <row r="585" spans="1:6" ht="24" customHeight="1">
      <c r="A585" s="337" t="s">
        <v>919</v>
      </c>
      <c r="B585" s="47" t="s">
        <v>37</v>
      </c>
      <c r="C585" s="47" t="s">
        <v>37</v>
      </c>
      <c r="D585" s="47" t="s">
        <v>37</v>
      </c>
      <c r="E585" s="47">
        <v>1</v>
      </c>
      <c r="F585" s="47" t="s">
        <v>37</v>
      </c>
    </row>
    <row r="586" spans="1:6" ht="24" customHeight="1">
      <c r="A586" s="337" t="s">
        <v>920</v>
      </c>
      <c r="B586" s="47" t="s">
        <v>37</v>
      </c>
      <c r="C586" s="47" t="s">
        <v>37</v>
      </c>
      <c r="D586" s="47" t="s">
        <v>37</v>
      </c>
      <c r="E586" s="47" t="s">
        <v>37</v>
      </c>
      <c r="F586" s="47" t="s">
        <v>37</v>
      </c>
    </row>
    <row r="587" spans="1:6" ht="12.95" customHeight="1">
      <c r="A587" s="356" t="s">
        <v>922</v>
      </c>
      <c r="B587" s="47" t="s">
        <v>37</v>
      </c>
      <c r="C587" s="47">
        <v>3</v>
      </c>
      <c r="D587" s="47">
        <v>1</v>
      </c>
      <c r="E587" s="47">
        <v>4</v>
      </c>
      <c r="F587" s="47">
        <v>1</v>
      </c>
    </row>
    <row r="588" spans="1:6" ht="12.95" customHeight="1">
      <c r="A588" s="356" t="s">
        <v>923</v>
      </c>
      <c r="B588" s="47" t="s">
        <v>37</v>
      </c>
      <c r="C588" s="47" t="s">
        <v>37</v>
      </c>
      <c r="D588" s="47" t="s">
        <v>37</v>
      </c>
      <c r="E588" s="47" t="s">
        <v>37</v>
      </c>
      <c r="F588" s="47" t="s">
        <v>37</v>
      </c>
    </row>
    <row r="589" spans="1:6" ht="12.95" customHeight="1">
      <c r="A589" s="356" t="s">
        <v>924</v>
      </c>
      <c r="B589" s="47">
        <v>4</v>
      </c>
      <c r="C589" s="47">
        <v>10</v>
      </c>
      <c r="D589" s="47">
        <v>6</v>
      </c>
      <c r="E589" s="47">
        <v>9</v>
      </c>
      <c r="F589" s="47">
        <v>7</v>
      </c>
    </row>
    <row r="590" spans="1:6" ht="12.95" customHeight="1">
      <c r="A590" s="356" t="s">
        <v>925</v>
      </c>
      <c r="B590" s="65" t="s">
        <v>37</v>
      </c>
      <c r="C590" s="65" t="s">
        <v>37</v>
      </c>
      <c r="D590" s="65" t="s">
        <v>37</v>
      </c>
      <c r="E590" s="65" t="s">
        <v>37</v>
      </c>
      <c r="F590" s="47" t="s">
        <v>37</v>
      </c>
    </row>
    <row r="591" spans="1:6" ht="12.95" customHeight="1">
      <c r="A591" s="356" t="s">
        <v>926</v>
      </c>
      <c r="B591" s="18" t="s">
        <v>37</v>
      </c>
      <c r="C591" s="18" t="s">
        <v>37</v>
      </c>
      <c r="D591" s="18" t="s">
        <v>37</v>
      </c>
      <c r="E591" s="18" t="s">
        <v>37</v>
      </c>
      <c r="F591" s="47" t="s">
        <v>37</v>
      </c>
    </row>
    <row r="592" spans="1:6" ht="12.95" customHeight="1">
      <c r="A592" s="336" t="s">
        <v>928</v>
      </c>
      <c r="B592" s="18" t="s">
        <v>37</v>
      </c>
      <c r="C592" s="18" t="s">
        <v>37</v>
      </c>
      <c r="D592" s="18" t="s">
        <v>37</v>
      </c>
      <c r="E592" s="18" t="s">
        <v>37</v>
      </c>
      <c r="F592" s="47" t="s">
        <v>37</v>
      </c>
    </row>
    <row r="593" spans="1:6" ht="24" customHeight="1">
      <c r="A593" s="339" t="s">
        <v>930</v>
      </c>
      <c r="B593" s="47">
        <v>198</v>
      </c>
      <c r="C593" s="47">
        <v>140</v>
      </c>
      <c r="D593" s="47">
        <v>221</v>
      </c>
      <c r="E593" s="47">
        <v>197</v>
      </c>
      <c r="F593" s="47">
        <v>133</v>
      </c>
    </row>
    <row r="594" spans="1:6" ht="24" customHeight="1">
      <c r="A594" s="337" t="s">
        <v>931</v>
      </c>
      <c r="B594" s="47">
        <v>39</v>
      </c>
      <c r="C594" s="47">
        <v>27</v>
      </c>
      <c r="D594" s="47">
        <v>28</v>
      </c>
      <c r="E594" s="47">
        <v>23</v>
      </c>
      <c r="F594" s="47">
        <v>13</v>
      </c>
    </row>
    <row r="595" spans="1:6" ht="47.25" customHeight="1">
      <c r="A595" s="337" t="s">
        <v>1062</v>
      </c>
      <c r="B595" s="47">
        <v>1</v>
      </c>
      <c r="C595" s="47">
        <v>3</v>
      </c>
      <c r="D595" s="47">
        <v>1</v>
      </c>
      <c r="E595" s="47">
        <v>2</v>
      </c>
      <c r="F595" s="47">
        <v>1</v>
      </c>
    </row>
    <row r="596" spans="1:6" ht="24" customHeight="1">
      <c r="A596" s="337" t="s">
        <v>933</v>
      </c>
      <c r="B596" s="47">
        <v>5</v>
      </c>
      <c r="C596" s="47">
        <v>2</v>
      </c>
      <c r="D596" s="47">
        <v>1</v>
      </c>
      <c r="E596" s="47" t="s">
        <v>37</v>
      </c>
      <c r="F596" s="47" t="s">
        <v>37</v>
      </c>
    </row>
    <row r="597" spans="1:6" ht="12.95" customHeight="1">
      <c r="A597" s="337" t="s">
        <v>934</v>
      </c>
      <c r="B597" s="18" t="s">
        <v>37</v>
      </c>
      <c r="C597" s="18" t="s">
        <v>37</v>
      </c>
      <c r="D597" s="18" t="s">
        <v>37</v>
      </c>
      <c r="E597" s="18" t="s">
        <v>37</v>
      </c>
      <c r="F597" s="18" t="s">
        <v>37</v>
      </c>
    </row>
    <row r="598" spans="1:6" ht="12" customHeight="1">
      <c r="A598" s="337"/>
      <c r="B598" s="18"/>
      <c r="C598" s="18"/>
      <c r="D598" s="18"/>
      <c r="E598" s="18"/>
      <c r="F598" s="18"/>
    </row>
    <row r="599" spans="1:6" ht="12.95" customHeight="1">
      <c r="A599" s="506" t="s">
        <v>259</v>
      </c>
    </row>
    <row r="600" spans="1:6" ht="12.95" customHeight="1">
      <c r="A600" s="506" t="s">
        <v>915</v>
      </c>
      <c r="B600" s="77">
        <v>169</v>
      </c>
      <c r="C600" s="77">
        <v>151</v>
      </c>
      <c r="D600" s="77">
        <v>181</v>
      </c>
      <c r="E600" s="77">
        <v>175</v>
      </c>
      <c r="F600" s="77">
        <v>123</v>
      </c>
    </row>
    <row r="601" spans="1:6" ht="12.95" customHeight="1">
      <c r="A601" s="355" t="s">
        <v>945</v>
      </c>
    </row>
    <row r="602" spans="1:6" ht="12.95" customHeight="1">
      <c r="A602" s="356" t="s">
        <v>917</v>
      </c>
      <c r="B602" s="18">
        <v>1</v>
      </c>
      <c r="C602" s="18">
        <v>1</v>
      </c>
      <c r="D602" s="18" t="s">
        <v>37</v>
      </c>
      <c r="E602" s="18">
        <v>2</v>
      </c>
      <c r="F602" s="18" t="s">
        <v>37</v>
      </c>
    </row>
    <row r="603" spans="1:6" ht="12.95" customHeight="1">
      <c r="A603" s="356" t="s">
        <v>918</v>
      </c>
      <c r="B603" s="18" t="s">
        <v>37</v>
      </c>
      <c r="C603" s="18" t="s">
        <v>37</v>
      </c>
      <c r="D603" s="18" t="s">
        <v>37</v>
      </c>
      <c r="E603" s="18" t="s">
        <v>37</v>
      </c>
      <c r="F603" s="18" t="s">
        <v>37</v>
      </c>
    </row>
    <row r="604" spans="1:6" ht="24" customHeight="1">
      <c r="A604" s="337" t="s">
        <v>919</v>
      </c>
      <c r="B604" s="47" t="s">
        <v>37</v>
      </c>
      <c r="C604" s="47">
        <v>1</v>
      </c>
      <c r="D604" s="47" t="s">
        <v>37</v>
      </c>
      <c r="E604" s="47" t="s">
        <v>37</v>
      </c>
      <c r="F604" s="18">
        <v>2</v>
      </c>
    </row>
    <row r="605" spans="1:6" ht="24" customHeight="1">
      <c r="A605" s="337" t="s">
        <v>920</v>
      </c>
      <c r="B605" s="47" t="s">
        <v>37</v>
      </c>
      <c r="C605" s="47" t="s">
        <v>37</v>
      </c>
      <c r="D605" s="47" t="s">
        <v>37</v>
      </c>
      <c r="E605" s="47" t="s">
        <v>37</v>
      </c>
      <c r="F605" s="18" t="s">
        <v>37</v>
      </c>
    </row>
    <row r="606" spans="1:6" ht="12.95" customHeight="1">
      <c r="A606" s="356" t="s">
        <v>922</v>
      </c>
      <c r="B606" s="47" t="s">
        <v>37</v>
      </c>
      <c r="C606" s="47">
        <v>1</v>
      </c>
      <c r="D606" s="47">
        <v>1</v>
      </c>
      <c r="E606" s="47">
        <v>2</v>
      </c>
      <c r="F606" s="18" t="s">
        <v>37</v>
      </c>
    </row>
    <row r="607" spans="1:6" ht="12.95" customHeight="1">
      <c r="A607" s="356" t="s">
        <v>923</v>
      </c>
      <c r="B607" s="47" t="s">
        <v>37</v>
      </c>
      <c r="C607" s="47" t="s">
        <v>37</v>
      </c>
      <c r="D607" s="47" t="s">
        <v>37</v>
      </c>
      <c r="E607" s="47" t="s">
        <v>37</v>
      </c>
      <c r="F607" s="18" t="s">
        <v>37</v>
      </c>
    </row>
    <row r="608" spans="1:6" ht="12.95" customHeight="1">
      <c r="A608" s="356" t="s">
        <v>924</v>
      </c>
      <c r="B608" s="47">
        <v>4</v>
      </c>
      <c r="C608" s="47">
        <v>9</v>
      </c>
      <c r="D608" s="47">
        <v>9</v>
      </c>
      <c r="E608" s="47">
        <v>8</v>
      </c>
      <c r="F608" s="18">
        <v>5</v>
      </c>
    </row>
    <row r="609" spans="1:6" ht="12.95" customHeight="1">
      <c r="A609" s="356" t="s">
        <v>925</v>
      </c>
      <c r="B609" s="18" t="s">
        <v>37</v>
      </c>
      <c r="C609" s="18" t="s">
        <v>37</v>
      </c>
      <c r="D609" s="18" t="s">
        <v>37</v>
      </c>
      <c r="E609" s="47" t="s">
        <v>37</v>
      </c>
      <c r="F609" s="18" t="s">
        <v>37</v>
      </c>
    </row>
    <row r="610" spans="1:6" ht="12.95" customHeight="1">
      <c r="A610" s="356" t="s">
        <v>926</v>
      </c>
      <c r="B610" s="18" t="s">
        <v>37</v>
      </c>
      <c r="C610" s="18" t="s">
        <v>37</v>
      </c>
      <c r="D610" s="18" t="s">
        <v>37</v>
      </c>
      <c r="E610" s="47" t="s">
        <v>37</v>
      </c>
      <c r="F610" s="18" t="s">
        <v>37</v>
      </c>
    </row>
    <row r="611" spans="1:6" ht="12.95" customHeight="1">
      <c r="A611" s="336" t="s">
        <v>928</v>
      </c>
      <c r="B611" s="18" t="s">
        <v>37</v>
      </c>
      <c r="C611" s="18" t="s">
        <v>37</v>
      </c>
      <c r="D611" s="18" t="s">
        <v>37</v>
      </c>
      <c r="E611" s="47" t="s">
        <v>37</v>
      </c>
      <c r="F611" s="18" t="s">
        <v>37</v>
      </c>
    </row>
    <row r="612" spans="1:6" ht="24" customHeight="1">
      <c r="A612" s="339" t="s">
        <v>930</v>
      </c>
      <c r="B612" s="47">
        <v>140</v>
      </c>
      <c r="C612" s="47">
        <v>111</v>
      </c>
      <c r="D612" s="47">
        <v>145</v>
      </c>
      <c r="E612" s="47">
        <v>149</v>
      </c>
      <c r="F612" s="18">
        <v>101</v>
      </c>
    </row>
    <row r="613" spans="1:6" ht="24" customHeight="1">
      <c r="A613" s="337" t="s">
        <v>931</v>
      </c>
      <c r="B613" s="47">
        <v>23</v>
      </c>
      <c r="C613" s="47">
        <v>24</v>
      </c>
      <c r="D613" s="47">
        <v>21</v>
      </c>
      <c r="E613" s="47">
        <v>13</v>
      </c>
      <c r="F613" s="18">
        <v>15</v>
      </c>
    </row>
    <row r="614" spans="1:6" ht="48" customHeight="1">
      <c r="A614" s="337" t="s">
        <v>1062</v>
      </c>
      <c r="B614" s="18" t="s">
        <v>37</v>
      </c>
      <c r="C614" s="18">
        <v>2</v>
      </c>
      <c r="D614" s="18">
        <v>2</v>
      </c>
      <c r="E614" s="18" t="s">
        <v>37</v>
      </c>
      <c r="F614" s="18" t="s">
        <v>37</v>
      </c>
    </row>
    <row r="615" spans="1:6" ht="24" customHeight="1">
      <c r="A615" s="337" t="s">
        <v>933</v>
      </c>
      <c r="B615" s="47">
        <v>1</v>
      </c>
      <c r="C615" s="47">
        <v>2</v>
      </c>
      <c r="D615" s="47">
        <v>3</v>
      </c>
      <c r="E615" s="47">
        <v>1</v>
      </c>
      <c r="F615" s="18" t="s">
        <v>37</v>
      </c>
    </row>
    <row r="616" spans="1:6" ht="12.95" customHeight="1">
      <c r="A616" s="337" t="s">
        <v>934</v>
      </c>
      <c r="B616" s="18" t="s">
        <v>37</v>
      </c>
      <c r="C616" s="18" t="s">
        <v>37</v>
      </c>
      <c r="D616" s="18" t="s">
        <v>37</v>
      </c>
      <c r="E616" s="18" t="s">
        <v>37</v>
      </c>
      <c r="F616" s="18" t="s">
        <v>37</v>
      </c>
    </row>
    <row r="617" spans="1:6" ht="6.75" customHeight="1">
      <c r="A617" s="364"/>
      <c r="B617" s="510"/>
      <c r="C617" s="510"/>
      <c r="D617" s="510"/>
      <c r="E617" s="510"/>
      <c r="F617" s="510"/>
    </row>
    <row r="618" spans="1:6" ht="12.95" customHeight="1">
      <c r="A618" s="506"/>
      <c r="B618" s="511"/>
      <c r="C618" s="511"/>
      <c r="D618" s="511"/>
      <c r="E618" s="511"/>
      <c r="F618" s="511"/>
    </row>
    <row r="619" spans="1:6" ht="12.95" customHeight="1">
      <c r="A619" s="506"/>
      <c r="B619" s="511"/>
      <c r="C619" s="511"/>
      <c r="D619" s="511"/>
      <c r="E619" s="511"/>
      <c r="F619" s="511"/>
    </row>
    <row r="620" spans="1:6" ht="12.95" customHeight="1">
      <c r="A620" s="506"/>
      <c r="B620" s="512"/>
      <c r="C620" s="512"/>
      <c r="D620" s="512"/>
      <c r="E620" s="512"/>
      <c r="F620" s="512"/>
    </row>
    <row r="621" spans="1:6" ht="12.95" customHeight="1">
      <c r="A621" s="339"/>
      <c r="B621" s="511"/>
      <c r="C621" s="511"/>
      <c r="D621" s="511"/>
      <c r="E621" s="511"/>
      <c r="F621" s="511"/>
    </row>
    <row r="622" spans="1:6" ht="12.95" customHeight="1">
      <c r="A622" s="339"/>
      <c r="B622" s="511"/>
      <c r="C622" s="511"/>
      <c r="D622" s="511"/>
      <c r="E622" s="511"/>
      <c r="F622" s="511"/>
    </row>
    <row r="623" spans="1:6" ht="12.95" customHeight="1">
      <c r="A623" s="339"/>
      <c r="B623" s="511"/>
      <c r="C623" s="511"/>
      <c r="D623" s="511"/>
      <c r="E623" s="511"/>
      <c r="F623" s="511"/>
    </row>
    <row r="624" spans="1:6" ht="12.95" customHeight="1">
      <c r="A624" s="339"/>
      <c r="B624" s="511"/>
      <c r="C624" s="511"/>
      <c r="D624" s="511"/>
      <c r="E624" s="511"/>
      <c r="F624" s="511"/>
    </row>
    <row r="625" spans="1:6" ht="12.95" customHeight="1">
      <c r="A625" s="339"/>
      <c r="B625" s="511"/>
      <c r="C625" s="511"/>
      <c r="D625" s="511"/>
      <c r="E625" s="511"/>
      <c r="F625" s="511"/>
    </row>
    <row r="626" spans="1:6" ht="12.95" customHeight="1">
      <c r="A626" s="339"/>
      <c r="B626" s="511"/>
      <c r="C626" s="511"/>
      <c r="D626" s="511"/>
      <c r="E626" s="511"/>
      <c r="F626" s="511"/>
    </row>
    <row r="627" spans="1:6" ht="12.95" customHeight="1">
      <c r="A627" s="339"/>
      <c r="B627" s="511"/>
      <c r="C627" s="511"/>
      <c r="D627" s="511"/>
      <c r="E627" s="511"/>
      <c r="F627" s="511"/>
    </row>
    <row r="628" spans="1:6" ht="12.95" customHeight="1">
      <c r="A628" s="339"/>
      <c r="B628" s="511"/>
      <c r="C628" s="511"/>
      <c r="D628" s="511"/>
      <c r="E628" s="511"/>
      <c r="F628" s="511"/>
    </row>
    <row r="629" spans="1:6" ht="12.95" customHeight="1">
      <c r="A629" s="339"/>
      <c r="B629" s="511"/>
      <c r="C629" s="511"/>
      <c r="D629" s="511"/>
      <c r="E629" s="511"/>
      <c r="F629" s="511"/>
    </row>
    <row r="630" spans="1:6" ht="12.95" customHeight="1">
      <c r="A630" s="339"/>
      <c r="B630" s="511"/>
      <c r="C630" s="511"/>
      <c r="D630" s="511"/>
      <c r="E630" s="511"/>
      <c r="F630" s="511"/>
    </row>
    <row r="631" spans="1:6" ht="12.95" customHeight="1">
      <c r="A631" s="339"/>
      <c r="B631" s="511"/>
      <c r="C631" s="511"/>
      <c r="D631" s="511"/>
      <c r="E631" s="511"/>
      <c r="F631" s="511"/>
    </row>
    <row r="632" spans="1:6" ht="12.95" customHeight="1">
      <c r="A632" s="339"/>
      <c r="B632" s="511"/>
      <c r="C632" s="511"/>
      <c r="D632" s="511"/>
      <c r="E632" s="511"/>
      <c r="F632" s="511"/>
    </row>
    <row r="633" spans="1:6" ht="12.95" customHeight="1">
      <c r="A633" s="339"/>
      <c r="B633" s="511"/>
      <c r="C633" s="511"/>
      <c r="D633" s="511"/>
      <c r="E633" s="511"/>
      <c r="F633" s="511"/>
    </row>
    <row r="634" spans="1:6" ht="12.95" customHeight="1">
      <c r="A634" s="339"/>
      <c r="B634" s="511"/>
      <c r="C634" s="511"/>
      <c r="D634" s="511"/>
      <c r="E634" s="511"/>
      <c r="F634" s="511"/>
    </row>
    <row r="635" spans="1:6" ht="12.95" customHeight="1">
      <c r="A635" s="339"/>
      <c r="B635" s="511"/>
      <c r="C635" s="511"/>
      <c r="D635" s="511"/>
      <c r="E635" s="511"/>
      <c r="F635" s="511"/>
    </row>
    <row r="636" spans="1:6" ht="12.95" customHeight="1">
      <c r="A636" s="339"/>
      <c r="B636" s="511"/>
      <c r="C636" s="511"/>
      <c r="D636" s="511"/>
      <c r="E636" s="511"/>
      <c r="F636" s="511"/>
    </row>
    <row r="637" spans="1:6" ht="12.95" customHeight="1">
      <c r="A637" s="339"/>
      <c r="B637" s="511"/>
      <c r="C637" s="511"/>
      <c r="D637" s="511"/>
      <c r="E637" s="511"/>
      <c r="F637" s="511"/>
    </row>
    <row r="638" spans="1:6" ht="12.95" customHeight="1">
      <c r="A638" s="339"/>
      <c r="B638" s="511"/>
      <c r="C638" s="511"/>
      <c r="D638" s="511"/>
      <c r="E638" s="511"/>
      <c r="F638" s="511"/>
    </row>
    <row r="639" spans="1:6" ht="12.95" customHeight="1">
      <c r="A639" s="339"/>
      <c r="B639" s="511"/>
      <c r="C639" s="511"/>
      <c r="D639" s="511"/>
      <c r="E639" s="511"/>
      <c r="F639" s="511"/>
    </row>
    <row r="640" spans="1:6" ht="12.95" customHeight="1">
      <c r="A640" s="365"/>
      <c r="B640" s="513"/>
      <c r="C640" s="513"/>
      <c r="D640" s="513"/>
      <c r="E640" s="513"/>
      <c r="F640" s="513"/>
    </row>
    <row r="641" spans="1:6" ht="12.95" customHeight="1">
      <c r="A641" s="358"/>
      <c r="B641" s="511"/>
      <c r="C641" s="511"/>
      <c r="D641" s="511"/>
      <c r="E641" s="511"/>
      <c r="F641" s="511"/>
    </row>
    <row r="642" spans="1:6" ht="12.95" customHeight="1">
      <c r="A642" s="506"/>
      <c r="B642" s="512"/>
      <c r="C642" s="512"/>
      <c r="D642" s="512"/>
      <c r="E642" s="512"/>
      <c r="F642" s="512"/>
    </row>
    <row r="643" spans="1:6" ht="12.95" customHeight="1">
      <c r="A643" s="339"/>
      <c r="B643" s="511"/>
      <c r="C643" s="511"/>
      <c r="D643" s="511"/>
      <c r="E643" s="511"/>
      <c r="F643" s="511"/>
    </row>
    <row r="644" spans="1:6" ht="12.95" customHeight="1">
      <c r="A644" s="339"/>
      <c r="B644" s="511"/>
      <c r="C644" s="511"/>
      <c r="D644" s="511"/>
      <c r="E644" s="511"/>
      <c r="F644" s="511"/>
    </row>
    <row r="645" spans="1:6" ht="12.95" customHeight="1">
      <c r="A645" s="339"/>
      <c r="B645" s="511"/>
      <c r="C645" s="511"/>
      <c r="D645" s="511"/>
      <c r="E645" s="511"/>
      <c r="F645" s="511"/>
    </row>
    <row r="646" spans="1:6" ht="12.95" customHeight="1">
      <c r="A646" s="339"/>
      <c r="B646" s="511"/>
      <c r="C646" s="511"/>
      <c r="D646" s="511"/>
      <c r="E646" s="511"/>
      <c r="F646" s="511"/>
    </row>
    <row r="647" spans="1:6" ht="12.95" customHeight="1">
      <c r="A647" s="339"/>
      <c r="B647" s="511"/>
      <c r="C647" s="511"/>
      <c r="D647" s="511"/>
      <c r="E647" s="511"/>
      <c r="F647" s="511"/>
    </row>
    <row r="648" spans="1:6" ht="12.95" customHeight="1">
      <c r="A648" s="339"/>
      <c r="B648" s="511"/>
      <c r="C648" s="511"/>
      <c r="D648" s="511"/>
      <c r="E648" s="511"/>
      <c r="F648" s="511"/>
    </row>
    <row r="649" spans="1:6" ht="12.95" customHeight="1">
      <c r="A649" s="339"/>
      <c r="B649" s="511"/>
      <c r="C649" s="511"/>
      <c r="D649" s="511"/>
      <c r="E649" s="511"/>
      <c r="F649" s="511"/>
    </row>
    <row r="650" spans="1:6" ht="12.95" customHeight="1">
      <c r="A650" s="339"/>
      <c r="B650" s="511"/>
      <c r="C650" s="511"/>
      <c r="D650" s="511"/>
      <c r="E650" s="511"/>
      <c r="F650" s="511"/>
    </row>
    <row r="651" spans="1:6" ht="12.95" customHeight="1">
      <c r="A651" s="339"/>
      <c r="B651" s="511"/>
      <c r="C651" s="511"/>
      <c r="D651" s="511"/>
      <c r="E651" s="511"/>
      <c r="F651" s="511"/>
    </row>
    <row r="652" spans="1:6" ht="12.95" customHeight="1">
      <c r="A652" s="339"/>
      <c r="B652" s="511"/>
      <c r="C652" s="511"/>
      <c r="D652" s="511"/>
      <c r="E652" s="511"/>
      <c r="F652" s="511"/>
    </row>
    <row r="653" spans="1:6" ht="12.95" customHeight="1">
      <c r="A653" s="339"/>
      <c r="B653" s="511"/>
      <c r="C653" s="511"/>
      <c r="D653" s="511"/>
      <c r="E653" s="511"/>
      <c r="F653" s="511"/>
    </row>
    <row r="654" spans="1:6" ht="12.95" customHeight="1">
      <c r="A654" s="339"/>
      <c r="B654" s="511"/>
      <c r="C654" s="511"/>
      <c r="D654" s="511"/>
      <c r="E654" s="511"/>
      <c r="F654" s="511"/>
    </row>
    <row r="655" spans="1:6" ht="12.95" customHeight="1">
      <c r="A655" s="339"/>
      <c r="B655" s="511"/>
      <c r="C655" s="511"/>
      <c r="D655" s="511"/>
      <c r="E655" s="511"/>
      <c r="F655" s="511"/>
    </row>
    <row r="656" spans="1:6" ht="12.95" customHeight="1">
      <c r="A656" s="339"/>
      <c r="B656" s="511"/>
      <c r="C656" s="511"/>
      <c r="D656" s="511"/>
      <c r="E656" s="511"/>
      <c r="F656" s="511"/>
    </row>
    <row r="657" spans="1:6" ht="12.95" customHeight="1">
      <c r="A657" s="339"/>
      <c r="B657" s="511"/>
      <c r="C657" s="511"/>
      <c r="D657" s="511"/>
      <c r="E657" s="511"/>
      <c r="F657" s="511"/>
    </row>
    <row r="658" spans="1:6" ht="12.95" customHeight="1">
      <c r="A658" s="339"/>
      <c r="B658" s="511"/>
      <c r="C658" s="511"/>
      <c r="D658" s="511"/>
      <c r="E658" s="511"/>
      <c r="F658" s="511"/>
    </row>
    <row r="659" spans="1:6" ht="12.95" customHeight="1">
      <c r="A659" s="339"/>
      <c r="B659" s="511"/>
      <c r="C659" s="511"/>
      <c r="D659" s="511"/>
      <c r="E659" s="511"/>
      <c r="F659" s="511"/>
    </row>
    <row r="660" spans="1:6" ht="12.95" customHeight="1">
      <c r="A660" s="339"/>
      <c r="B660" s="511"/>
      <c r="C660" s="511"/>
      <c r="D660" s="511"/>
      <c r="E660" s="511"/>
      <c r="F660" s="511"/>
    </row>
    <row r="661" spans="1:6" ht="12.95" customHeight="1">
      <c r="A661" s="339"/>
      <c r="B661" s="511"/>
      <c r="C661" s="511"/>
      <c r="D661" s="511"/>
      <c r="E661" s="511"/>
      <c r="F661" s="511"/>
    </row>
    <row r="662" spans="1:6" ht="12.95" customHeight="1">
      <c r="A662" s="365"/>
      <c r="B662" s="513"/>
      <c r="C662" s="513"/>
      <c r="D662" s="513"/>
      <c r="E662" s="513"/>
      <c r="F662" s="513"/>
    </row>
    <row r="663" spans="1:6" ht="12.95" customHeight="1">
      <c r="A663" s="506"/>
      <c r="B663" s="511"/>
      <c r="C663" s="511"/>
      <c r="D663" s="511"/>
      <c r="E663" s="511"/>
      <c r="F663" s="511"/>
    </row>
    <row r="664" spans="1:6" ht="12.95" customHeight="1">
      <c r="A664" s="506"/>
      <c r="B664" s="512"/>
      <c r="C664" s="512"/>
      <c r="D664" s="512"/>
      <c r="E664" s="512"/>
      <c r="F664" s="512"/>
    </row>
    <row r="665" spans="1:6" ht="12.95" customHeight="1">
      <c r="A665" s="339"/>
      <c r="B665" s="511"/>
      <c r="C665" s="511"/>
      <c r="D665" s="511"/>
      <c r="E665" s="511"/>
      <c r="F665" s="511"/>
    </row>
    <row r="666" spans="1:6" ht="12.95" customHeight="1">
      <c r="A666" s="339"/>
      <c r="B666" s="511"/>
      <c r="C666" s="511"/>
      <c r="D666" s="511"/>
      <c r="E666" s="511"/>
      <c r="F666" s="511"/>
    </row>
    <row r="667" spans="1:6" ht="12.95" customHeight="1">
      <c r="A667" s="339"/>
      <c r="B667" s="511"/>
      <c r="C667" s="511"/>
      <c r="D667" s="511"/>
      <c r="E667" s="511"/>
      <c r="F667" s="511"/>
    </row>
    <row r="668" spans="1:6" ht="12.95" customHeight="1">
      <c r="A668" s="339"/>
      <c r="B668" s="511"/>
      <c r="C668" s="511"/>
      <c r="D668" s="511"/>
      <c r="E668" s="511"/>
      <c r="F668" s="511"/>
    </row>
    <row r="669" spans="1:6" ht="12.95" customHeight="1">
      <c r="A669" s="339"/>
      <c r="B669" s="511"/>
      <c r="C669" s="511"/>
      <c r="D669" s="511"/>
      <c r="E669" s="511"/>
      <c r="F669" s="511"/>
    </row>
    <row r="670" spans="1:6" ht="12.95" customHeight="1">
      <c r="A670" s="339"/>
      <c r="B670" s="511"/>
      <c r="C670" s="511"/>
      <c r="D670" s="511"/>
      <c r="E670" s="511"/>
      <c r="F670" s="511"/>
    </row>
    <row r="671" spans="1:6" ht="12.95" customHeight="1">
      <c r="A671" s="339"/>
      <c r="B671" s="511"/>
      <c r="C671" s="511"/>
      <c r="D671" s="511"/>
      <c r="E671" s="511"/>
      <c r="F671" s="511"/>
    </row>
    <row r="672" spans="1:6" ht="12.95" customHeight="1">
      <c r="A672" s="339"/>
      <c r="B672" s="511"/>
      <c r="C672" s="511"/>
      <c r="D672" s="511"/>
      <c r="E672" s="511"/>
      <c r="F672" s="511"/>
    </row>
    <row r="673" spans="1:6" ht="12.95" customHeight="1">
      <c r="A673" s="339"/>
      <c r="B673" s="511"/>
      <c r="C673" s="511"/>
      <c r="D673" s="511"/>
      <c r="E673" s="511"/>
      <c r="F673" s="511"/>
    </row>
    <row r="674" spans="1:6" ht="12.95" customHeight="1">
      <c r="A674" s="339"/>
      <c r="B674" s="511"/>
      <c r="C674" s="511"/>
      <c r="D674" s="511"/>
      <c r="E674" s="511"/>
      <c r="F674" s="511"/>
    </row>
    <row r="675" spans="1:6" ht="12.95" customHeight="1">
      <c r="A675" s="339"/>
      <c r="B675" s="511"/>
      <c r="C675" s="511"/>
      <c r="D675" s="511"/>
      <c r="E675" s="511"/>
      <c r="F675" s="511"/>
    </row>
    <row r="676" spans="1:6" ht="12.95" customHeight="1">
      <c r="A676" s="339"/>
      <c r="B676" s="511"/>
      <c r="C676" s="511"/>
      <c r="D676" s="511"/>
      <c r="E676" s="511"/>
      <c r="F676" s="511"/>
    </row>
    <row r="677" spans="1:6" ht="12.95" customHeight="1">
      <c r="A677" s="339"/>
      <c r="B677" s="511"/>
      <c r="C677" s="511"/>
      <c r="D677" s="511"/>
      <c r="E677" s="511"/>
      <c r="F677" s="511"/>
    </row>
    <row r="678" spans="1:6" ht="12.95" customHeight="1">
      <c r="A678" s="339"/>
      <c r="B678" s="511"/>
      <c r="C678" s="511"/>
      <c r="D678" s="511"/>
      <c r="E678" s="511"/>
      <c r="F678" s="511"/>
    </row>
    <row r="679" spans="1:6" ht="12.95" customHeight="1">
      <c r="A679" s="339"/>
      <c r="B679" s="511"/>
      <c r="C679" s="511"/>
      <c r="D679" s="511"/>
      <c r="E679" s="511"/>
      <c r="F679" s="511"/>
    </row>
    <row r="680" spans="1:6" ht="12.95" customHeight="1">
      <c r="A680" s="339"/>
      <c r="B680" s="511"/>
      <c r="C680" s="511"/>
      <c r="D680" s="511"/>
      <c r="E680" s="511"/>
      <c r="F680" s="511"/>
    </row>
    <row r="681" spans="1:6" ht="12.95" customHeight="1">
      <c r="A681" s="339"/>
      <c r="B681" s="511"/>
      <c r="C681" s="511"/>
      <c r="D681" s="511"/>
      <c r="E681" s="511"/>
      <c r="F681" s="511"/>
    </row>
    <row r="682" spans="1:6" ht="12.95" customHeight="1">
      <c r="A682" s="339"/>
      <c r="B682" s="511"/>
      <c r="C682" s="511"/>
      <c r="D682" s="511"/>
      <c r="E682" s="511"/>
      <c r="F682" s="511"/>
    </row>
    <row r="683" spans="1:6" ht="12.95" customHeight="1">
      <c r="A683" s="339"/>
      <c r="B683" s="511"/>
      <c r="C683" s="511"/>
      <c r="D683" s="511"/>
      <c r="E683" s="511"/>
      <c r="F683" s="511"/>
    </row>
    <row r="684" spans="1:6" ht="12.95" customHeight="1">
      <c r="A684" s="365"/>
      <c r="B684" s="513"/>
      <c r="C684" s="513"/>
      <c r="D684" s="513"/>
      <c r="E684" s="513"/>
      <c r="F684" s="513"/>
    </row>
    <row r="685" spans="1:6" ht="12.95" customHeight="1">
      <c r="A685" s="506"/>
      <c r="B685" s="511"/>
      <c r="C685" s="511"/>
      <c r="D685" s="511"/>
      <c r="E685" s="511"/>
      <c r="F685" s="511"/>
    </row>
    <row r="686" spans="1:6" ht="12.95" customHeight="1">
      <c r="A686" s="506"/>
      <c r="B686" s="511"/>
      <c r="C686" s="511"/>
      <c r="D686" s="511"/>
      <c r="E686" s="511"/>
      <c r="F686" s="511"/>
    </row>
    <row r="687" spans="1:6" ht="12.95" customHeight="1">
      <c r="A687" s="506"/>
      <c r="B687" s="512"/>
      <c r="C687" s="512"/>
      <c r="D687" s="512"/>
      <c r="E687" s="512"/>
      <c r="F687" s="512"/>
    </row>
    <row r="688" spans="1:6" ht="12.95" customHeight="1">
      <c r="A688" s="339"/>
      <c r="B688" s="511"/>
      <c r="C688" s="511"/>
      <c r="D688" s="511"/>
      <c r="E688" s="511"/>
      <c r="F688" s="511"/>
    </row>
    <row r="689" spans="1:6" ht="12.95" customHeight="1">
      <c r="A689" s="339"/>
      <c r="B689" s="511"/>
      <c r="C689" s="511"/>
      <c r="D689" s="511"/>
      <c r="E689" s="511"/>
      <c r="F689" s="511"/>
    </row>
    <row r="690" spans="1:6" ht="12.95" customHeight="1">
      <c r="A690" s="339"/>
      <c r="B690" s="511"/>
      <c r="C690" s="511"/>
      <c r="D690" s="511"/>
      <c r="E690" s="511"/>
      <c r="F690" s="511"/>
    </row>
    <row r="691" spans="1:6" ht="12.95" customHeight="1">
      <c r="A691" s="339"/>
      <c r="B691" s="511"/>
      <c r="C691" s="511"/>
      <c r="D691" s="511"/>
      <c r="E691" s="511"/>
      <c r="F691" s="511"/>
    </row>
    <row r="692" spans="1:6" ht="12.95" customHeight="1">
      <c r="A692" s="339"/>
      <c r="B692" s="511"/>
      <c r="C692" s="511"/>
      <c r="D692" s="511"/>
      <c r="E692" s="511"/>
      <c r="F692" s="511"/>
    </row>
    <row r="693" spans="1:6" ht="12.95" customHeight="1">
      <c r="A693" s="339"/>
      <c r="B693" s="511"/>
      <c r="C693" s="511"/>
      <c r="D693" s="511"/>
      <c r="E693" s="511"/>
      <c r="F693" s="511"/>
    </row>
    <row r="694" spans="1:6" ht="12.95" customHeight="1">
      <c r="A694" s="339"/>
      <c r="B694" s="511"/>
      <c r="C694" s="511"/>
      <c r="D694" s="511"/>
      <c r="E694" s="511"/>
      <c r="F694" s="511"/>
    </row>
    <row r="695" spans="1:6" ht="12.95" customHeight="1">
      <c r="A695" s="339"/>
      <c r="B695" s="511"/>
      <c r="C695" s="511"/>
      <c r="D695" s="511"/>
      <c r="E695" s="511"/>
      <c r="F695" s="511"/>
    </row>
    <row r="696" spans="1:6" ht="12.95" customHeight="1">
      <c r="A696" s="339"/>
      <c r="B696" s="511"/>
      <c r="C696" s="511"/>
      <c r="D696" s="511"/>
      <c r="E696" s="511"/>
      <c r="F696" s="511"/>
    </row>
    <row r="697" spans="1:6" ht="12.95" customHeight="1">
      <c r="A697" s="339"/>
      <c r="B697" s="511"/>
      <c r="C697" s="511"/>
      <c r="D697" s="511"/>
      <c r="E697" s="511"/>
      <c r="F697" s="511"/>
    </row>
    <row r="698" spans="1:6" ht="12.95" customHeight="1">
      <c r="A698" s="339"/>
      <c r="B698" s="511"/>
      <c r="C698" s="511"/>
      <c r="D698" s="511"/>
      <c r="E698" s="511"/>
      <c r="F698" s="511"/>
    </row>
    <row r="699" spans="1:6" ht="12.95" customHeight="1">
      <c r="A699" s="339"/>
      <c r="B699" s="511"/>
      <c r="C699" s="511"/>
      <c r="D699" s="511"/>
      <c r="E699" s="511"/>
      <c r="F699" s="511"/>
    </row>
    <row r="700" spans="1:6" ht="12.95" customHeight="1">
      <c r="A700" s="339"/>
      <c r="B700" s="511"/>
      <c r="C700" s="511"/>
      <c r="D700" s="511"/>
      <c r="E700" s="511"/>
      <c r="F700" s="511"/>
    </row>
    <row r="701" spans="1:6" ht="12.95" customHeight="1">
      <c r="A701" s="339"/>
      <c r="B701" s="511"/>
      <c r="C701" s="511"/>
      <c r="D701" s="511"/>
      <c r="E701" s="511"/>
      <c r="F701" s="511"/>
    </row>
    <row r="702" spans="1:6" ht="12.95" customHeight="1">
      <c r="A702" s="339"/>
      <c r="B702" s="511"/>
      <c r="C702" s="511"/>
      <c r="D702" s="511"/>
      <c r="E702" s="511"/>
      <c r="F702" s="511"/>
    </row>
    <row r="703" spans="1:6" ht="12.95" customHeight="1">
      <c r="A703" s="339"/>
      <c r="B703" s="511"/>
      <c r="C703" s="511"/>
      <c r="D703" s="511"/>
      <c r="E703" s="511"/>
      <c r="F703" s="511"/>
    </row>
    <row r="704" spans="1:6" ht="12.95" customHeight="1">
      <c r="A704" s="339"/>
      <c r="B704" s="511"/>
      <c r="C704" s="511"/>
      <c r="D704" s="511"/>
      <c r="E704" s="511"/>
      <c r="F704" s="511"/>
    </row>
    <row r="705" spans="1:6" ht="12.95" customHeight="1">
      <c r="A705" s="339"/>
      <c r="B705" s="511"/>
      <c r="C705" s="511"/>
      <c r="D705" s="511"/>
      <c r="E705" s="511"/>
      <c r="F705" s="511"/>
    </row>
    <row r="706" spans="1:6" ht="12.95" customHeight="1">
      <c r="A706" s="339"/>
      <c r="B706" s="511"/>
      <c r="C706" s="511"/>
      <c r="D706" s="511"/>
      <c r="E706" s="511"/>
      <c r="F706" s="511"/>
    </row>
    <row r="707" spans="1:6" ht="12.95" customHeight="1">
      <c r="A707" s="365"/>
      <c r="B707" s="513"/>
      <c r="C707" s="513"/>
      <c r="D707" s="513"/>
      <c r="E707" s="513"/>
      <c r="F707" s="513"/>
    </row>
    <row r="708" spans="1:6" ht="12.95" customHeight="1">
      <c r="A708" s="358"/>
      <c r="B708" s="511"/>
      <c r="C708" s="511"/>
      <c r="D708" s="511"/>
      <c r="E708" s="511"/>
      <c r="F708" s="511"/>
    </row>
    <row r="709" spans="1:6" ht="12.95" customHeight="1">
      <c r="A709" s="506"/>
      <c r="B709" s="512"/>
      <c r="C709" s="512"/>
      <c r="D709" s="512"/>
      <c r="E709" s="512"/>
      <c r="F709" s="512"/>
    </row>
    <row r="710" spans="1:6" ht="12.95" customHeight="1">
      <c r="A710" s="339"/>
      <c r="B710" s="511"/>
      <c r="C710" s="511"/>
      <c r="D710" s="511"/>
      <c r="E710" s="511"/>
      <c r="F710" s="511"/>
    </row>
    <row r="711" spans="1:6" ht="12.95" customHeight="1">
      <c r="A711" s="339"/>
      <c r="B711" s="511"/>
      <c r="C711" s="511"/>
      <c r="D711" s="511"/>
      <c r="E711" s="511"/>
      <c r="F711" s="511"/>
    </row>
    <row r="712" spans="1:6" ht="12.95" customHeight="1">
      <c r="A712" s="339"/>
      <c r="B712" s="511"/>
      <c r="C712" s="511"/>
      <c r="D712" s="511"/>
      <c r="E712" s="511"/>
      <c r="F712" s="511"/>
    </row>
    <row r="713" spans="1:6" ht="12.95" customHeight="1">
      <c r="A713" s="339"/>
      <c r="B713" s="511"/>
      <c r="C713" s="511"/>
      <c r="D713" s="511"/>
      <c r="E713" s="511"/>
      <c r="F713" s="511"/>
    </row>
    <row r="714" spans="1:6" ht="12.95" customHeight="1">
      <c r="A714" s="339"/>
      <c r="B714" s="511"/>
      <c r="C714" s="511"/>
      <c r="D714" s="511"/>
      <c r="E714" s="511"/>
      <c r="F714" s="511"/>
    </row>
    <row r="715" spans="1:6" ht="12.95" customHeight="1">
      <c r="A715" s="339"/>
      <c r="B715" s="511"/>
      <c r="C715" s="511"/>
      <c r="D715" s="511"/>
      <c r="E715" s="511"/>
      <c r="F715" s="511"/>
    </row>
    <row r="716" spans="1:6" ht="12.95" customHeight="1">
      <c r="A716" s="339"/>
      <c r="B716" s="511"/>
      <c r="C716" s="511"/>
      <c r="D716" s="511"/>
      <c r="E716" s="511"/>
      <c r="F716" s="511"/>
    </row>
    <row r="717" spans="1:6" ht="12.95" customHeight="1">
      <c r="A717" s="339"/>
      <c r="B717" s="511"/>
      <c r="C717" s="511"/>
      <c r="D717" s="511"/>
      <c r="E717" s="511"/>
      <c r="F717" s="511"/>
    </row>
    <row r="718" spans="1:6" ht="12.95" customHeight="1">
      <c r="A718" s="339"/>
      <c r="B718" s="511"/>
      <c r="C718" s="511"/>
      <c r="D718" s="511"/>
      <c r="E718" s="511"/>
      <c r="F718" s="511"/>
    </row>
    <row r="719" spans="1:6" ht="12.95" customHeight="1">
      <c r="A719" s="339"/>
      <c r="B719" s="511"/>
      <c r="C719" s="511"/>
      <c r="D719" s="511"/>
      <c r="E719" s="511"/>
      <c r="F719" s="511"/>
    </row>
    <row r="720" spans="1:6" ht="12.95" customHeight="1">
      <c r="A720" s="339"/>
      <c r="B720" s="511"/>
      <c r="C720" s="511"/>
      <c r="D720" s="511"/>
      <c r="E720" s="511"/>
      <c r="F720" s="511"/>
    </row>
    <row r="721" spans="1:6" ht="12.95" customHeight="1">
      <c r="A721" s="339"/>
      <c r="B721" s="511"/>
      <c r="C721" s="511"/>
      <c r="D721" s="511"/>
      <c r="E721" s="511"/>
      <c r="F721" s="511"/>
    </row>
    <row r="722" spans="1:6" ht="12.95" customHeight="1">
      <c r="A722" s="339"/>
      <c r="B722" s="511"/>
      <c r="C722" s="511"/>
      <c r="D722" s="511"/>
      <c r="E722" s="511"/>
      <c r="F722" s="511"/>
    </row>
    <row r="723" spans="1:6" ht="12.95" customHeight="1">
      <c r="A723" s="339"/>
      <c r="B723" s="511"/>
      <c r="C723" s="511"/>
      <c r="D723" s="511"/>
      <c r="E723" s="511"/>
      <c r="F723" s="511"/>
    </row>
    <row r="724" spans="1:6" ht="12.95" customHeight="1">
      <c r="A724" s="339"/>
      <c r="B724" s="511"/>
      <c r="C724" s="511"/>
      <c r="D724" s="511"/>
      <c r="E724" s="511"/>
      <c r="F724" s="511"/>
    </row>
    <row r="725" spans="1:6" ht="12.95" customHeight="1">
      <c r="A725" s="339"/>
      <c r="B725" s="511"/>
      <c r="C725" s="511"/>
      <c r="D725" s="511"/>
      <c r="E725" s="511"/>
      <c r="F725" s="511"/>
    </row>
    <row r="726" spans="1:6" ht="12.95" customHeight="1">
      <c r="A726" s="339"/>
      <c r="B726" s="511"/>
      <c r="C726" s="511"/>
      <c r="D726" s="511"/>
      <c r="E726" s="511"/>
      <c r="F726" s="511"/>
    </row>
    <row r="727" spans="1:6" ht="12.95" customHeight="1">
      <c r="A727" s="339"/>
      <c r="B727" s="511"/>
      <c r="C727" s="511"/>
      <c r="D727" s="511"/>
      <c r="E727" s="511"/>
      <c r="F727" s="511"/>
    </row>
    <row r="728" spans="1:6" ht="12.95" customHeight="1">
      <c r="A728" s="339"/>
      <c r="B728" s="511"/>
      <c r="C728" s="511"/>
      <c r="D728" s="511"/>
      <c r="E728" s="511"/>
      <c r="F728" s="511"/>
    </row>
    <row r="729" spans="1:6" ht="12.95" customHeight="1">
      <c r="A729" s="365"/>
      <c r="B729" s="513"/>
      <c r="C729" s="513"/>
      <c r="D729" s="513"/>
      <c r="E729" s="513"/>
      <c r="F729" s="513"/>
    </row>
    <row r="730" spans="1:6" ht="12.95" customHeight="1">
      <c r="A730" s="350"/>
      <c r="B730" s="511"/>
      <c r="C730" s="511"/>
      <c r="D730" s="511"/>
      <c r="E730" s="511"/>
      <c r="F730" s="511"/>
    </row>
    <row r="731" spans="1:6" ht="12.95" customHeight="1">
      <c r="A731" s="506"/>
      <c r="B731" s="512"/>
      <c r="C731" s="512"/>
      <c r="D731" s="512"/>
      <c r="E731" s="512"/>
      <c r="F731" s="512"/>
    </row>
    <row r="732" spans="1:6" ht="12.95" customHeight="1">
      <c r="A732" s="339"/>
      <c r="B732" s="511"/>
      <c r="C732" s="511"/>
      <c r="D732" s="511"/>
      <c r="E732" s="511"/>
      <c r="F732" s="511"/>
    </row>
    <row r="733" spans="1:6" ht="12.95" customHeight="1">
      <c r="A733" s="339"/>
      <c r="B733" s="511"/>
      <c r="C733" s="511"/>
      <c r="D733" s="511"/>
      <c r="E733" s="511"/>
      <c r="F733" s="511"/>
    </row>
    <row r="734" spans="1:6" ht="12.95" customHeight="1">
      <c r="A734" s="339"/>
      <c r="B734" s="511"/>
      <c r="C734" s="511"/>
      <c r="D734" s="511"/>
      <c r="E734" s="511"/>
      <c r="F734" s="511"/>
    </row>
    <row r="735" spans="1:6" ht="12.95" customHeight="1">
      <c r="A735" s="339"/>
      <c r="B735" s="511"/>
      <c r="C735" s="511"/>
      <c r="D735" s="511"/>
      <c r="E735" s="511"/>
      <c r="F735" s="511"/>
    </row>
    <row r="736" spans="1:6" ht="12.95" customHeight="1">
      <c r="A736" s="339"/>
      <c r="B736" s="511"/>
      <c r="C736" s="511"/>
      <c r="D736" s="511"/>
      <c r="E736" s="511"/>
      <c r="F736" s="511"/>
    </row>
    <row r="737" spans="1:6" ht="12.95" customHeight="1">
      <c r="A737" s="339"/>
      <c r="B737" s="511"/>
      <c r="C737" s="511"/>
      <c r="D737" s="511"/>
      <c r="E737" s="511"/>
      <c r="F737" s="511"/>
    </row>
    <row r="738" spans="1:6" ht="12.95" customHeight="1">
      <c r="A738" s="339"/>
      <c r="B738" s="511"/>
      <c r="C738" s="511"/>
      <c r="D738" s="511"/>
      <c r="E738" s="511"/>
      <c r="F738" s="511"/>
    </row>
    <row r="739" spans="1:6" ht="12.95" customHeight="1">
      <c r="A739" s="339"/>
      <c r="B739" s="511"/>
      <c r="C739" s="511"/>
      <c r="D739" s="511"/>
      <c r="E739" s="511"/>
      <c r="F739" s="511"/>
    </row>
    <row r="740" spans="1:6" ht="12.95" customHeight="1">
      <c r="A740" s="339"/>
      <c r="B740" s="511"/>
      <c r="C740" s="511"/>
      <c r="D740" s="511"/>
      <c r="E740" s="511"/>
      <c r="F740" s="511"/>
    </row>
    <row r="741" spans="1:6" ht="12.95" customHeight="1">
      <c r="A741" s="339"/>
      <c r="B741" s="511"/>
      <c r="C741" s="511"/>
      <c r="D741" s="511"/>
      <c r="E741" s="511"/>
      <c r="F741" s="511"/>
    </row>
    <row r="742" spans="1:6" ht="12.95" customHeight="1">
      <c r="A742" s="339"/>
      <c r="B742" s="511"/>
      <c r="C742" s="511"/>
      <c r="D742" s="511"/>
      <c r="E742" s="511"/>
      <c r="F742" s="511"/>
    </row>
    <row r="743" spans="1:6" ht="12.95" customHeight="1">
      <c r="A743" s="339"/>
      <c r="B743" s="511"/>
      <c r="C743" s="511"/>
      <c r="D743" s="511"/>
      <c r="E743" s="511"/>
      <c r="F743" s="511"/>
    </row>
    <row r="744" spans="1:6" ht="12.95" customHeight="1">
      <c r="A744" s="339"/>
      <c r="B744" s="511"/>
      <c r="C744" s="511"/>
      <c r="D744" s="511"/>
      <c r="E744" s="511"/>
      <c r="F744" s="511"/>
    </row>
    <row r="745" spans="1:6" ht="12.95" customHeight="1">
      <c r="A745" s="339"/>
      <c r="B745" s="511"/>
      <c r="C745" s="511"/>
      <c r="D745" s="511"/>
      <c r="E745" s="511"/>
      <c r="F745" s="511"/>
    </row>
    <row r="746" spans="1:6" ht="12.95" customHeight="1">
      <c r="A746" s="339"/>
      <c r="B746" s="511"/>
      <c r="C746" s="511"/>
      <c r="D746" s="511"/>
      <c r="E746" s="511"/>
      <c r="F746" s="511"/>
    </row>
    <row r="747" spans="1:6" ht="12.95" customHeight="1">
      <c r="A747" s="339"/>
      <c r="B747" s="511"/>
      <c r="C747" s="511"/>
      <c r="D747" s="511"/>
      <c r="E747" s="511"/>
      <c r="F747" s="511"/>
    </row>
    <row r="748" spans="1:6" ht="12.95" customHeight="1">
      <c r="A748" s="339"/>
      <c r="B748" s="511"/>
      <c r="C748" s="511"/>
      <c r="D748" s="511"/>
      <c r="E748" s="511"/>
      <c r="F748" s="511"/>
    </row>
    <row r="749" spans="1:6" ht="12.95" customHeight="1">
      <c r="A749" s="339"/>
      <c r="B749" s="511"/>
      <c r="C749" s="511"/>
      <c r="D749" s="511"/>
      <c r="E749" s="511"/>
      <c r="F749" s="511"/>
    </row>
    <row r="750" spans="1:6">
      <c r="A750" s="339"/>
      <c r="B750" s="511"/>
      <c r="C750" s="511"/>
      <c r="D750" s="511"/>
      <c r="E750" s="511"/>
      <c r="F750" s="511"/>
    </row>
    <row r="751" spans="1:6">
      <c r="A751" s="65"/>
      <c r="B751" s="65"/>
      <c r="C751" s="65"/>
      <c r="D751" s="65"/>
      <c r="E751" s="65"/>
      <c r="F751" s="65"/>
    </row>
    <row r="752" spans="1:6">
      <c r="A752" s="28"/>
      <c r="B752" s="65"/>
      <c r="C752" s="65"/>
      <c r="D752" s="65"/>
      <c r="E752" s="65"/>
      <c r="F752" s="65"/>
    </row>
    <row r="753" spans="2:6">
      <c r="B753" s="513"/>
      <c r="C753" s="513"/>
      <c r="D753" s="513"/>
      <c r="E753" s="513"/>
      <c r="F753" s="513"/>
    </row>
  </sheetData>
  <mergeCells count="21">
    <mergeCell ref="A579:F579"/>
    <mergeCell ref="A1:B1"/>
    <mergeCell ref="A7:F7"/>
    <mergeCell ref="A51:F51"/>
    <mergeCell ref="A70:F70"/>
    <mergeCell ref="A92:F92"/>
    <mergeCell ref="A173:F173"/>
    <mergeCell ref="A193:F193"/>
    <mergeCell ref="A214:F214"/>
    <mergeCell ref="A254:F254"/>
    <mergeCell ref="A295:F295"/>
    <mergeCell ref="A315:F315"/>
    <mergeCell ref="A337:F337"/>
    <mergeCell ref="A377:F377"/>
    <mergeCell ref="A418:F418"/>
    <mergeCell ref="A438:F438"/>
    <mergeCell ref="A132:F132"/>
    <mergeCell ref="A459:F459"/>
    <mergeCell ref="A499:F499"/>
    <mergeCell ref="A539:F539"/>
    <mergeCell ref="A559:F559"/>
  </mergeCells>
  <hyperlinks>
    <hyperlink ref="A1" location="Содержание!A1" display="Вернуться в СОДЕРЖАНИЕ" xr:uid="{A2A7ABD3-B9FE-464D-B1D6-90E260E22227}"/>
  </hyperlinks>
  <pageMargins left="0.78740157480314965" right="0.78740157480314965" top="0.59055118110236227" bottom="0.59055118110236227" header="0.39370078740157483" footer="0.43307086614173229"/>
  <pageSetup paperSize="9" firstPageNumber="225" orientation="portrait" useFirstPageNumber="1" r:id="rId1"/>
  <headerFooter alignWithMargins="0">
    <oddFooter>&amp;C&amp;"Times New Roman,обычный"&amp;9&amp;P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F211"/>
  <sheetViews>
    <sheetView zoomScaleNormal="100" zoomScaleSheetLayoutView="100" workbookViewId="0">
      <pane xSplit="1" ySplit="4" topLeftCell="B209" activePane="bottomRight" state="frozen"/>
      <selection activeCell="P15" sqref="P15"/>
      <selection pane="topRight" activeCell="P15" sqref="P15"/>
      <selection pane="bottomLeft" activeCell="P15" sqref="P15"/>
      <selection pane="bottomRight" activeCell="M243" sqref="M243"/>
    </sheetView>
  </sheetViews>
  <sheetFormatPr defaultColWidth="9.140625" defaultRowHeight="12"/>
  <cols>
    <col min="1" max="1" width="44.42578125" style="11" customWidth="1"/>
    <col min="2" max="5" width="8.7109375" style="47" customWidth="1"/>
    <col min="6" max="6" width="8.7109375" style="1614" customWidth="1"/>
    <col min="7" max="16384" width="9.140625" style="11"/>
  </cols>
  <sheetData>
    <row r="1" spans="1:6" ht="12.75">
      <c r="A1" s="1637" t="s">
        <v>1308</v>
      </c>
      <c r="B1" s="1637"/>
    </row>
    <row r="2" spans="1:6" ht="18" customHeight="1">
      <c r="A2" s="33" t="s">
        <v>1178</v>
      </c>
    </row>
    <row r="3" spans="1:6" ht="18" customHeight="1">
      <c r="A3" s="2" t="s">
        <v>946</v>
      </c>
    </row>
    <row r="4" spans="1:6" s="12" customFormat="1" ht="18" customHeight="1">
      <c r="A4" s="352"/>
      <c r="B4" s="44">
        <v>2021</v>
      </c>
      <c r="C4" s="44">
        <v>2022</v>
      </c>
      <c r="D4" s="44">
        <v>2023</v>
      </c>
      <c r="E4" s="44">
        <v>2024</v>
      </c>
      <c r="F4" s="1616">
        <v>2025</v>
      </c>
    </row>
    <row r="5" spans="1:6" s="12" customFormat="1" ht="6" customHeight="1">
      <c r="B5" s="46"/>
      <c r="C5" s="46"/>
      <c r="D5" s="46"/>
      <c r="E5" s="46"/>
      <c r="F5" s="1626"/>
    </row>
    <row r="6" spans="1:6" s="243" customFormat="1" ht="12.95" customHeight="1">
      <c r="A6" s="1802" t="s">
        <v>0</v>
      </c>
      <c r="B6" s="1802"/>
      <c r="C6" s="1802"/>
      <c r="D6" s="1802"/>
      <c r="E6" s="1802"/>
      <c r="F6" s="1802"/>
    </row>
    <row r="7" spans="1:6" ht="7.5" customHeight="1">
      <c r="A7" s="350"/>
      <c r="B7" s="353"/>
      <c r="C7" s="353"/>
      <c r="D7" s="353"/>
      <c r="E7" s="342"/>
      <c r="F7" s="1627"/>
    </row>
    <row r="8" spans="1:6" s="12" customFormat="1" ht="12.95" customHeight="1">
      <c r="A8" s="354" t="s">
        <v>915</v>
      </c>
      <c r="B8" s="46">
        <v>152.4</v>
      </c>
      <c r="C8" s="46">
        <v>143.1</v>
      </c>
      <c r="D8" s="46">
        <v>139.69999999999999</v>
      </c>
      <c r="E8" s="46">
        <v>130.80000000000001</v>
      </c>
      <c r="F8" s="1628">
        <v>115.9</v>
      </c>
    </row>
    <row r="9" spans="1:6" s="12" customFormat="1" ht="13.5" customHeight="1">
      <c r="A9" s="355" t="s">
        <v>945</v>
      </c>
      <c r="B9" s="46"/>
      <c r="C9" s="46"/>
      <c r="D9" s="46"/>
      <c r="E9" s="46"/>
      <c r="F9" s="1628"/>
    </row>
    <row r="10" spans="1:6" ht="12.95" customHeight="1">
      <c r="A10" s="356" t="s">
        <v>917</v>
      </c>
      <c r="B10" s="47">
        <v>4.0999999999999996</v>
      </c>
      <c r="C10" s="47">
        <v>2.8</v>
      </c>
      <c r="D10" s="47">
        <v>2.2000000000000002</v>
      </c>
      <c r="E10" s="47">
        <v>2.5</v>
      </c>
      <c r="F10" s="1629">
        <v>3.1</v>
      </c>
    </row>
    <row r="11" spans="1:6" ht="12.95" customHeight="1">
      <c r="A11" s="356" t="s">
        <v>918</v>
      </c>
      <c r="B11" s="47">
        <v>0.9</v>
      </c>
      <c r="C11" s="47">
        <v>0.6</v>
      </c>
      <c r="D11" s="47">
        <v>0.1</v>
      </c>
      <c r="E11" s="47">
        <v>0.4</v>
      </c>
      <c r="F11" s="1629">
        <v>0.1</v>
      </c>
    </row>
    <row r="12" spans="1:6" ht="27" customHeight="1">
      <c r="A12" s="337" t="s">
        <v>919</v>
      </c>
      <c r="B12" s="47">
        <v>1.3</v>
      </c>
      <c r="C12" s="47">
        <v>0.5</v>
      </c>
      <c r="D12" s="47">
        <v>0.3</v>
      </c>
      <c r="E12" s="47">
        <v>0.2</v>
      </c>
      <c r="F12" s="1629">
        <v>0.3</v>
      </c>
    </row>
    <row r="13" spans="1:6" ht="27" customHeight="1">
      <c r="A13" s="337" t="s">
        <v>920</v>
      </c>
      <c r="B13" s="47">
        <v>0.1</v>
      </c>
      <c r="C13" s="47" t="s">
        <v>37</v>
      </c>
      <c r="D13" s="47" t="s">
        <v>37</v>
      </c>
      <c r="E13" s="47">
        <v>0.1</v>
      </c>
      <c r="F13" s="69" t="s">
        <v>37</v>
      </c>
    </row>
    <row r="14" spans="1:6" ht="12.95" customHeight="1">
      <c r="A14" s="356" t="s">
        <v>922</v>
      </c>
      <c r="B14" s="47">
        <v>1.9</v>
      </c>
      <c r="C14" s="47">
        <v>2.2999999999999998</v>
      </c>
      <c r="D14" s="79">
        <v>2</v>
      </c>
      <c r="E14" s="47">
        <v>1.7</v>
      </c>
      <c r="F14" s="1629">
        <v>1.9</v>
      </c>
    </row>
    <row r="15" spans="1:6" ht="12.95" customHeight="1">
      <c r="A15" s="356" t="s">
        <v>923</v>
      </c>
      <c r="B15" s="47">
        <v>0.1</v>
      </c>
      <c r="C15" s="47" t="s">
        <v>37</v>
      </c>
      <c r="D15" s="47" t="s">
        <v>37</v>
      </c>
      <c r="E15" s="47">
        <v>0.1</v>
      </c>
      <c r="F15" s="1620">
        <v>0.1</v>
      </c>
    </row>
    <row r="16" spans="1:6" ht="12.95" customHeight="1">
      <c r="A16" s="356" t="s">
        <v>924</v>
      </c>
      <c r="B16" s="47">
        <v>10.8</v>
      </c>
      <c r="C16" s="47">
        <v>14.9</v>
      </c>
      <c r="D16" s="47">
        <v>12.4</v>
      </c>
      <c r="E16" s="47">
        <v>11.8</v>
      </c>
      <c r="F16" s="1629">
        <v>11</v>
      </c>
    </row>
    <row r="17" spans="1:6" ht="12.95" customHeight="1">
      <c r="A17" s="356" t="s">
        <v>925</v>
      </c>
      <c r="B17" s="47">
        <v>0.4</v>
      </c>
      <c r="C17" s="47">
        <v>0.4</v>
      </c>
      <c r="D17" s="47">
        <v>0.6</v>
      </c>
      <c r="E17" s="47">
        <v>0.6</v>
      </c>
      <c r="F17" s="1629">
        <v>0.7</v>
      </c>
    </row>
    <row r="18" spans="1:6" ht="12.95" customHeight="1">
      <c r="A18" s="356" t="s">
        <v>926</v>
      </c>
      <c r="B18" s="79" t="s">
        <v>37</v>
      </c>
      <c r="C18" s="79" t="s">
        <v>37</v>
      </c>
      <c r="D18" s="79" t="s">
        <v>37</v>
      </c>
      <c r="E18" s="79" t="s">
        <v>37</v>
      </c>
      <c r="F18" s="1620" t="s">
        <v>37</v>
      </c>
    </row>
    <row r="19" spans="1:6" ht="12.95" customHeight="1">
      <c r="A19" s="336" t="s">
        <v>928</v>
      </c>
      <c r="B19" s="79" t="s">
        <v>37</v>
      </c>
      <c r="C19" s="79" t="s">
        <v>37</v>
      </c>
      <c r="D19" s="79" t="s">
        <v>37</v>
      </c>
      <c r="E19" s="79" t="s">
        <v>37</v>
      </c>
      <c r="F19" s="1620" t="s">
        <v>37</v>
      </c>
    </row>
    <row r="20" spans="1:6" ht="23.25" customHeight="1">
      <c r="A20" s="339" t="s">
        <v>930</v>
      </c>
      <c r="B20" s="47">
        <v>103.7</v>
      </c>
      <c r="C20" s="47">
        <v>98.6</v>
      </c>
      <c r="D20" s="47">
        <v>102.8</v>
      </c>
      <c r="E20" s="47">
        <v>91.1</v>
      </c>
      <c r="F20" s="1629">
        <v>75.5</v>
      </c>
    </row>
    <row r="21" spans="1:6" ht="27.75" customHeight="1">
      <c r="A21" s="337" t="s">
        <v>931</v>
      </c>
      <c r="B21" s="47">
        <v>25.2</v>
      </c>
      <c r="C21" s="47">
        <v>18.8</v>
      </c>
      <c r="D21" s="47">
        <v>14.2</v>
      </c>
      <c r="E21" s="47">
        <v>19.3</v>
      </c>
      <c r="F21" s="1629">
        <v>18.399999999999999</v>
      </c>
    </row>
    <row r="22" spans="1:6" ht="48" customHeight="1">
      <c r="A22" s="337" t="s">
        <v>1062</v>
      </c>
      <c r="B22" s="47">
        <v>1.3</v>
      </c>
      <c r="C22" s="79">
        <v>2</v>
      </c>
      <c r="D22" s="79">
        <v>2.1</v>
      </c>
      <c r="E22" s="79">
        <v>1.4</v>
      </c>
      <c r="F22" s="1629">
        <v>3.1</v>
      </c>
    </row>
    <row r="23" spans="1:6" ht="23.25" customHeight="1">
      <c r="A23" s="337" t="s">
        <v>933</v>
      </c>
      <c r="B23" s="47">
        <v>2.5</v>
      </c>
      <c r="C23" s="47">
        <v>2.1</v>
      </c>
      <c r="D23" s="79">
        <v>3</v>
      </c>
      <c r="E23" s="79">
        <v>1.6</v>
      </c>
      <c r="F23" s="1629">
        <v>1.7</v>
      </c>
    </row>
    <row r="24" spans="1:6" ht="12.95" customHeight="1">
      <c r="A24" s="337" t="s">
        <v>934</v>
      </c>
      <c r="B24" s="47">
        <v>0.1</v>
      </c>
      <c r="C24" s="47">
        <v>0.1</v>
      </c>
      <c r="D24" s="37" t="s">
        <v>37</v>
      </c>
      <c r="E24" s="37" t="s">
        <v>37</v>
      </c>
      <c r="F24" s="69" t="s">
        <v>37</v>
      </c>
    </row>
    <row r="25" spans="1:6" ht="12.95" customHeight="1">
      <c r="A25" s="1802" t="s">
        <v>1</v>
      </c>
      <c r="B25" s="1802"/>
      <c r="C25" s="1802"/>
      <c r="D25" s="1802"/>
      <c r="E25" s="1802"/>
      <c r="F25" s="1802"/>
    </row>
    <row r="26" spans="1:6" ht="12.95" customHeight="1">
      <c r="A26" s="12" t="s">
        <v>20</v>
      </c>
      <c r="B26" s="353"/>
      <c r="C26" s="353"/>
      <c r="D26" s="353"/>
      <c r="E26" s="353"/>
      <c r="F26" s="1630"/>
    </row>
    <row r="27" spans="1:6" ht="12.95" customHeight="1">
      <c r="A27" s="354" t="s">
        <v>915</v>
      </c>
      <c r="B27" s="42">
        <v>144.80000000000001</v>
      </c>
      <c r="C27" s="34">
        <v>127.4</v>
      </c>
      <c r="D27" s="34">
        <v>122.6</v>
      </c>
      <c r="E27" s="34">
        <v>100.8</v>
      </c>
      <c r="F27" s="1269">
        <v>89.1</v>
      </c>
    </row>
    <row r="28" spans="1:6" ht="12" customHeight="1">
      <c r="A28" s="355" t="s">
        <v>945</v>
      </c>
      <c r="B28" s="79"/>
      <c r="C28" s="79"/>
      <c r="D28" s="79"/>
      <c r="E28" s="79"/>
      <c r="F28" s="1620"/>
    </row>
    <row r="29" spans="1:6" ht="12.95" customHeight="1">
      <c r="A29" s="356" t="s">
        <v>917</v>
      </c>
      <c r="B29" s="37">
        <v>5.4</v>
      </c>
      <c r="C29" s="36">
        <v>5.9</v>
      </c>
      <c r="D29" s="36">
        <v>2</v>
      </c>
      <c r="E29" s="36">
        <v>3.6</v>
      </c>
      <c r="F29" s="1211">
        <v>4.3</v>
      </c>
    </row>
    <row r="30" spans="1:6" ht="12.95" customHeight="1">
      <c r="A30" s="356" t="s">
        <v>918</v>
      </c>
      <c r="B30" s="79" t="s">
        <v>37</v>
      </c>
      <c r="C30" s="79">
        <v>0.7</v>
      </c>
      <c r="D30" s="79" t="s">
        <v>37</v>
      </c>
      <c r="E30" s="79" t="s">
        <v>37</v>
      </c>
      <c r="F30" s="1620" t="s">
        <v>37</v>
      </c>
    </row>
    <row r="31" spans="1:6" ht="26.25" customHeight="1">
      <c r="A31" s="339" t="s">
        <v>919</v>
      </c>
      <c r="B31" s="79" t="s">
        <v>37</v>
      </c>
      <c r="C31" s="79" t="s">
        <v>37</v>
      </c>
      <c r="D31" s="79" t="s">
        <v>37</v>
      </c>
      <c r="E31" s="79" t="s">
        <v>37</v>
      </c>
      <c r="F31" s="1620" t="s">
        <v>37</v>
      </c>
    </row>
    <row r="32" spans="1:6" ht="23.25" customHeight="1">
      <c r="A32" s="339" t="s">
        <v>920</v>
      </c>
      <c r="B32" s="65" t="s">
        <v>37</v>
      </c>
      <c r="C32" s="65" t="s">
        <v>37</v>
      </c>
      <c r="D32" s="65" t="s">
        <v>37</v>
      </c>
      <c r="E32" s="65" t="s">
        <v>37</v>
      </c>
      <c r="F32" s="1620" t="s">
        <v>37</v>
      </c>
    </row>
    <row r="33" spans="1:6" ht="12.95" customHeight="1">
      <c r="A33" s="356" t="s">
        <v>922</v>
      </c>
      <c r="B33" s="37">
        <v>4.5999999999999996</v>
      </c>
      <c r="C33" s="36">
        <v>2.2000000000000002</v>
      </c>
      <c r="D33" s="36">
        <v>5.4</v>
      </c>
      <c r="E33" s="36">
        <v>0.7</v>
      </c>
      <c r="F33" s="1211">
        <v>2.8</v>
      </c>
    </row>
    <row r="34" spans="1:6" ht="12.95" customHeight="1">
      <c r="A34" s="356" t="s">
        <v>923</v>
      </c>
      <c r="B34" s="79" t="s">
        <v>37</v>
      </c>
      <c r="C34" s="79" t="s">
        <v>37</v>
      </c>
      <c r="D34" s="79" t="s">
        <v>37</v>
      </c>
      <c r="E34" s="79" t="s">
        <v>37</v>
      </c>
      <c r="F34" s="1620" t="s">
        <v>37</v>
      </c>
    </row>
    <row r="35" spans="1:6" ht="12.95" customHeight="1">
      <c r="A35" s="356" t="s">
        <v>924</v>
      </c>
      <c r="B35" s="37">
        <v>16.100000000000001</v>
      </c>
      <c r="C35" s="36">
        <v>17.600000000000001</v>
      </c>
      <c r="D35" s="36">
        <v>14.3</v>
      </c>
      <c r="E35" s="36">
        <v>15.6</v>
      </c>
      <c r="F35" s="1211">
        <v>7.1</v>
      </c>
    </row>
    <row r="36" spans="1:6" ht="12.95" customHeight="1">
      <c r="A36" s="356" t="s">
        <v>925</v>
      </c>
      <c r="B36" s="79">
        <v>0.8</v>
      </c>
      <c r="C36" s="36">
        <v>0.7</v>
      </c>
      <c r="D36" s="79" t="s">
        <v>37</v>
      </c>
      <c r="E36" s="79">
        <v>1.4</v>
      </c>
      <c r="F36" s="1620" t="s">
        <v>37</v>
      </c>
    </row>
    <row r="37" spans="1:6" ht="12.95" customHeight="1">
      <c r="A37" s="356" t="s">
        <v>926</v>
      </c>
      <c r="B37" s="79" t="s">
        <v>37</v>
      </c>
      <c r="C37" s="79" t="s">
        <v>37</v>
      </c>
      <c r="D37" s="79" t="s">
        <v>37</v>
      </c>
      <c r="E37" s="79" t="s">
        <v>37</v>
      </c>
      <c r="F37" s="1620" t="s">
        <v>37</v>
      </c>
    </row>
    <row r="38" spans="1:6" ht="12.95" customHeight="1">
      <c r="A38" s="336" t="s">
        <v>928</v>
      </c>
      <c r="B38" s="79" t="s">
        <v>37</v>
      </c>
      <c r="C38" s="79" t="s">
        <v>37</v>
      </c>
      <c r="D38" s="79" t="s">
        <v>37</v>
      </c>
      <c r="E38" s="79" t="s">
        <v>37</v>
      </c>
      <c r="F38" s="1620" t="s">
        <v>37</v>
      </c>
    </row>
    <row r="39" spans="1:6" ht="21" customHeight="1">
      <c r="A39" s="339" t="s">
        <v>930</v>
      </c>
      <c r="B39" s="37">
        <v>98.8</v>
      </c>
      <c r="C39" s="36">
        <v>82</v>
      </c>
      <c r="D39" s="36">
        <v>83.1</v>
      </c>
      <c r="E39" s="36">
        <v>66.7</v>
      </c>
      <c r="F39" s="1211">
        <v>59.9</v>
      </c>
    </row>
    <row r="40" spans="1:6" ht="27" customHeight="1">
      <c r="A40" s="339" t="s">
        <v>931</v>
      </c>
      <c r="B40" s="37">
        <v>15.3</v>
      </c>
      <c r="C40" s="36">
        <v>16.8</v>
      </c>
      <c r="D40" s="36">
        <v>15.7</v>
      </c>
      <c r="E40" s="36">
        <v>12.8</v>
      </c>
      <c r="F40" s="1211">
        <v>14.3</v>
      </c>
    </row>
    <row r="41" spans="1:6" ht="48.75" customHeight="1">
      <c r="A41" s="339" t="s">
        <v>1062</v>
      </c>
      <c r="B41" s="79" t="s">
        <v>37</v>
      </c>
      <c r="C41" s="79" t="s">
        <v>37</v>
      </c>
      <c r="D41" s="79">
        <v>1.4</v>
      </c>
      <c r="E41" s="18" t="s">
        <v>37</v>
      </c>
      <c r="F41" s="69" t="s">
        <v>37</v>
      </c>
    </row>
    <row r="42" spans="1:6" ht="24.75" customHeight="1">
      <c r="A42" s="339" t="s">
        <v>933</v>
      </c>
      <c r="B42" s="37">
        <v>3.8</v>
      </c>
      <c r="C42" s="36">
        <v>1.5</v>
      </c>
      <c r="D42" s="36">
        <v>0.7</v>
      </c>
      <c r="E42" s="18" t="s">
        <v>37</v>
      </c>
      <c r="F42" s="69">
        <v>0.7</v>
      </c>
    </row>
    <row r="43" spans="1:6" ht="12.95" customHeight="1">
      <c r="A43" s="337" t="s">
        <v>934</v>
      </c>
      <c r="B43" s="18" t="s">
        <v>37</v>
      </c>
      <c r="C43" s="18" t="s">
        <v>37</v>
      </c>
      <c r="D43" s="18" t="s">
        <v>37</v>
      </c>
      <c r="E43" s="18" t="s">
        <v>37</v>
      </c>
      <c r="F43" s="69" t="s">
        <v>37</v>
      </c>
    </row>
    <row r="44" spans="1:6" ht="12.95" customHeight="1">
      <c r="A44" s="337"/>
      <c r="B44" s="18"/>
      <c r="C44" s="18"/>
      <c r="D44" s="18"/>
      <c r="E44" s="18"/>
      <c r="F44" s="69"/>
    </row>
    <row r="45" spans="1:6" ht="13.5" customHeight="1">
      <c r="A45" s="337"/>
      <c r="B45" s="18"/>
      <c r="C45" s="18"/>
      <c r="D45" s="18"/>
      <c r="E45" s="18"/>
      <c r="F45" s="1631"/>
    </row>
    <row r="46" spans="1:6" ht="18.75" customHeight="1">
      <c r="A46" s="360" t="s">
        <v>1063</v>
      </c>
      <c r="B46" s="359"/>
      <c r="C46" s="359"/>
      <c r="D46" s="359"/>
      <c r="E46" s="359"/>
      <c r="F46" s="1632"/>
    </row>
    <row r="47" spans="1:6" ht="18" customHeight="1">
      <c r="A47" s="2" t="s">
        <v>946</v>
      </c>
      <c r="B47" s="359"/>
      <c r="C47" s="359"/>
      <c r="D47" s="359"/>
      <c r="E47" s="359"/>
      <c r="F47" s="1632"/>
    </row>
    <row r="48" spans="1:6" ht="18" customHeight="1">
      <c r="A48" s="361"/>
      <c r="B48" s="44">
        <v>2021</v>
      </c>
      <c r="C48" s="44">
        <v>2022</v>
      </c>
      <c r="D48" s="44">
        <v>2023</v>
      </c>
      <c r="E48" s="44">
        <v>2024</v>
      </c>
      <c r="F48" s="1616">
        <v>2025</v>
      </c>
    </row>
    <row r="49" spans="1:6" ht="12" customHeight="1">
      <c r="A49" s="362"/>
      <c r="B49" s="363"/>
      <c r="C49" s="363"/>
      <c r="D49" s="363"/>
      <c r="E49" s="363"/>
      <c r="F49" s="1633"/>
    </row>
    <row r="50" spans="1:6" ht="13.5" customHeight="1">
      <c r="A50" s="1802" t="s">
        <v>12</v>
      </c>
      <c r="B50" s="1802"/>
      <c r="C50" s="1802"/>
      <c r="D50" s="1802"/>
      <c r="E50" s="1802"/>
      <c r="F50" s="1802"/>
    </row>
    <row r="51" spans="1:6" ht="13.5" customHeight="1">
      <c r="A51" s="350"/>
      <c r="B51" s="580"/>
      <c r="C51" s="342"/>
      <c r="D51" s="342"/>
      <c r="E51" s="342"/>
      <c r="F51" s="1627"/>
    </row>
    <row r="52" spans="1:6" ht="13.5" customHeight="1">
      <c r="A52" s="354" t="s">
        <v>915</v>
      </c>
      <c r="B52" s="34">
        <v>146.30000000000001</v>
      </c>
      <c r="C52" s="34">
        <v>135.5</v>
      </c>
      <c r="D52" s="34">
        <v>97.9</v>
      </c>
      <c r="E52" s="34">
        <v>114.9</v>
      </c>
      <c r="F52" s="1269">
        <v>102.1</v>
      </c>
    </row>
    <row r="53" spans="1:6" ht="13.5" customHeight="1">
      <c r="A53" s="355" t="s">
        <v>945</v>
      </c>
      <c r="B53" s="79"/>
      <c r="C53" s="79"/>
      <c r="D53" s="79"/>
      <c r="E53" s="79"/>
      <c r="F53" s="1620"/>
    </row>
    <row r="54" spans="1:6" ht="13.5" customHeight="1">
      <c r="A54" s="356" t="s">
        <v>917</v>
      </c>
      <c r="B54" s="36">
        <v>9.9</v>
      </c>
      <c r="C54" s="36">
        <v>3.2</v>
      </c>
      <c r="D54" s="36">
        <v>1.3</v>
      </c>
      <c r="E54" s="36">
        <v>2.4</v>
      </c>
      <c r="F54" s="220">
        <v>2.4</v>
      </c>
    </row>
    <row r="55" spans="1:6" ht="12.95" customHeight="1">
      <c r="A55" s="356" t="s">
        <v>918</v>
      </c>
      <c r="B55" s="37" t="s">
        <v>37</v>
      </c>
      <c r="C55" s="37">
        <v>0.7</v>
      </c>
      <c r="D55" s="79" t="s">
        <v>37</v>
      </c>
      <c r="E55" s="79">
        <v>0.3</v>
      </c>
      <c r="F55" s="220" t="s">
        <v>37</v>
      </c>
    </row>
    <row r="56" spans="1:6" ht="24.75" customHeight="1">
      <c r="A56" s="337" t="s">
        <v>919</v>
      </c>
      <c r="B56" s="37" t="s">
        <v>37</v>
      </c>
      <c r="C56" s="37">
        <v>1.4</v>
      </c>
      <c r="D56" s="37">
        <v>1</v>
      </c>
      <c r="E56" s="37">
        <v>0.3</v>
      </c>
      <c r="F56" s="220">
        <v>0.3</v>
      </c>
    </row>
    <row r="57" spans="1:6" ht="21.75" customHeight="1">
      <c r="A57" s="337" t="s">
        <v>920</v>
      </c>
      <c r="B57" s="367">
        <v>0.3</v>
      </c>
      <c r="C57" s="367" t="s">
        <v>37</v>
      </c>
      <c r="D57" s="367" t="s">
        <v>37</v>
      </c>
      <c r="E57" s="367" t="s">
        <v>37</v>
      </c>
      <c r="F57" s="220" t="s">
        <v>37</v>
      </c>
    </row>
    <row r="58" spans="1:6" ht="12.95" customHeight="1">
      <c r="A58" s="356" t="s">
        <v>922</v>
      </c>
      <c r="B58" s="36">
        <v>4.5999999999999996</v>
      </c>
      <c r="C58" s="36">
        <v>2.5</v>
      </c>
      <c r="D58" s="36">
        <v>3.9</v>
      </c>
      <c r="E58" s="36">
        <v>1.7</v>
      </c>
      <c r="F58" s="220">
        <v>1.3</v>
      </c>
    </row>
    <row r="59" spans="1:6" ht="12.95" customHeight="1">
      <c r="A59" s="356" t="s">
        <v>923</v>
      </c>
      <c r="B59" s="79" t="s">
        <v>37</v>
      </c>
      <c r="C59" s="79" t="s">
        <v>37</v>
      </c>
      <c r="D59" s="79" t="s">
        <v>37</v>
      </c>
      <c r="E59" s="79" t="s">
        <v>37</v>
      </c>
      <c r="F59" s="220" t="s">
        <v>37</v>
      </c>
    </row>
    <row r="60" spans="1:6" ht="12.95" customHeight="1">
      <c r="A60" s="356" t="s">
        <v>924</v>
      </c>
      <c r="B60" s="36">
        <v>14.8</v>
      </c>
      <c r="C60" s="36">
        <v>22</v>
      </c>
      <c r="D60" s="36">
        <v>13.3</v>
      </c>
      <c r="E60" s="36">
        <v>13.2</v>
      </c>
      <c r="F60" s="220">
        <v>16.2</v>
      </c>
    </row>
    <row r="61" spans="1:6" ht="12.95" customHeight="1">
      <c r="A61" s="356" t="s">
        <v>925</v>
      </c>
      <c r="B61" s="79" t="s">
        <v>37</v>
      </c>
      <c r="C61" s="37">
        <v>0.3</v>
      </c>
      <c r="D61" s="37">
        <v>0.6</v>
      </c>
      <c r="E61" s="37" t="s">
        <v>37</v>
      </c>
      <c r="F61" s="220">
        <v>0.6</v>
      </c>
    </row>
    <row r="62" spans="1:6" ht="12.95" customHeight="1">
      <c r="A62" s="356" t="s">
        <v>926</v>
      </c>
      <c r="B62" s="79" t="s">
        <v>37</v>
      </c>
      <c r="C62" s="79" t="s">
        <v>37</v>
      </c>
      <c r="D62" s="79" t="s">
        <v>37</v>
      </c>
      <c r="E62" s="79" t="s">
        <v>37</v>
      </c>
      <c r="F62" s="220" t="s">
        <v>37</v>
      </c>
    </row>
    <row r="63" spans="1:6" ht="12.95" customHeight="1">
      <c r="A63" s="336" t="s">
        <v>928</v>
      </c>
      <c r="B63" s="79" t="s">
        <v>37</v>
      </c>
      <c r="C63" s="79" t="s">
        <v>37</v>
      </c>
      <c r="D63" s="79" t="s">
        <v>37</v>
      </c>
      <c r="E63" s="79" t="s">
        <v>37</v>
      </c>
      <c r="F63" s="220" t="s">
        <v>37</v>
      </c>
    </row>
    <row r="64" spans="1:6" ht="24" customHeight="1">
      <c r="A64" s="339" t="s">
        <v>930</v>
      </c>
      <c r="B64" s="6">
        <v>93.4</v>
      </c>
      <c r="C64" s="6">
        <v>85.8</v>
      </c>
      <c r="D64" s="6">
        <v>64.599999999999994</v>
      </c>
      <c r="E64" s="6">
        <v>80.2</v>
      </c>
      <c r="F64" s="220">
        <v>64.400000000000006</v>
      </c>
    </row>
    <row r="65" spans="1:6" ht="24.75" customHeight="1">
      <c r="A65" s="337" t="s">
        <v>931</v>
      </c>
      <c r="B65" s="6">
        <v>20.5</v>
      </c>
      <c r="C65" s="6">
        <v>16.7</v>
      </c>
      <c r="D65" s="6">
        <v>11</v>
      </c>
      <c r="E65" s="6">
        <v>15.8</v>
      </c>
      <c r="F65" s="220">
        <v>14.5</v>
      </c>
    </row>
    <row r="66" spans="1:6" ht="46.5" customHeight="1">
      <c r="A66" s="337" t="s">
        <v>1062</v>
      </c>
      <c r="B66" s="37">
        <v>0.7</v>
      </c>
      <c r="C66" s="37">
        <v>1.8</v>
      </c>
      <c r="D66" s="37">
        <v>0.6</v>
      </c>
      <c r="E66" s="37">
        <v>0.7</v>
      </c>
      <c r="F66" s="220">
        <v>2.4</v>
      </c>
    </row>
    <row r="67" spans="1:6" ht="23.25" customHeight="1">
      <c r="A67" s="337" t="s">
        <v>933</v>
      </c>
      <c r="B67" s="36">
        <v>2.1</v>
      </c>
      <c r="C67" s="36">
        <v>1.1000000000000001</v>
      </c>
      <c r="D67" s="36">
        <v>1.6</v>
      </c>
      <c r="E67" s="36">
        <v>0.3</v>
      </c>
      <c r="F67" s="220" t="s">
        <v>37</v>
      </c>
    </row>
    <row r="68" spans="1:6" ht="12.95" customHeight="1">
      <c r="A68" s="337" t="s">
        <v>934</v>
      </c>
      <c r="B68" s="18" t="s">
        <v>37</v>
      </c>
      <c r="C68" s="18" t="s">
        <v>37</v>
      </c>
      <c r="D68" s="18" t="s">
        <v>37</v>
      </c>
      <c r="E68" s="18" t="s">
        <v>37</v>
      </c>
      <c r="F68" s="220" t="s">
        <v>37</v>
      </c>
    </row>
    <row r="69" spans="1:6" ht="12.95" customHeight="1">
      <c r="A69" s="365"/>
      <c r="B69" s="366"/>
      <c r="C69" s="366"/>
      <c r="D69" s="366"/>
      <c r="F69" s="1620"/>
    </row>
    <row r="70" spans="1:6" ht="12.95" customHeight="1">
      <c r="A70" s="1802" t="s">
        <v>21</v>
      </c>
      <c r="B70" s="1802"/>
      <c r="C70" s="1802"/>
      <c r="D70" s="1802"/>
      <c r="E70" s="1802"/>
      <c r="F70" s="1802"/>
    </row>
    <row r="71" spans="1:6" ht="12.95" customHeight="1">
      <c r="A71" s="350"/>
      <c r="B71" s="580"/>
      <c r="C71" s="342"/>
      <c r="D71" s="342"/>
      <c r="E71" s="342"/>
      <c r="F71" s="1627"/>
    </row>
    <row r="72" spans="1:6" ht="12.95" customHeight="1">
      <c r="A72" s="354" t="s">
        <v>915</v>
      </c>
      <c r="B72" s="7">
        <v>233.6</v>
      </c>
      <c r="C72" s="7">
        <v>117.4</v>
      </c>
      <c r="D72" s="7">
        <v>70.099999999999994</v>
      </c>
      <c r="E72" s="7">
        <v>82.1</v>
      </c>
      <c r="F72" s="199">
        <v>113.1</v>
      </c>
    </row>
    <row r="73" spans="1:6" ht="12.95" customHeight="1">
      <c r="A73" s="355" t="s">
        <v>945</v>
      </c>
      <c r="B73" s="79"/>
      <c r="C73" s="79"/>
      <c r="D73" s="79"/>
      <c r="E73" s="79"/>
      <c r="F73" s="1620"/>
    </row>
    <row r="74" spans="1:6" ht="12.95" customHeight="1">
      <c r="A74" s="356" t="s">
        <v>917</v>
      </c>
      <c r="B74" s="79" t="s">
        <v>37</v>
      </c>
      <c r="C74" s="36">
        <v>1.1000000000000001</v>
      </c>
      <c r="D74" s="79" t="s">
        <v>37</v>
      </c>
      <c r="E74" s="79">
        <v>2</v>
      </c>
      <c r="F74" s="69">
        <v>4.0999999999999996</v>
      </c>
    </row>
    <row r="75" spans="1:6" ht="12.95" customHeight="1">
      <c r="A75" s="356" t="s">
        <v>918</v>
      </c>
      <c r="B75" s="79" t="s">
        <v>37</v>
      </c>
      <c r="C75" s="79" t="s">
        <v>37</v>
      </c>
      <c r="D75" s="79" t="s">
        <v>37</v>
      </c>
      <c r="E75" s="79" t="s">
        <v>37</v>
      </c>
      <c r="F75" s="69">
        <v>1</v>
      </c>
    </row>
    <row r="76" spans="1:6" ht="24.75" customHeight="1">
      <c r="A76" s="337" t="s">
        <v>919</v>
      </c>
      <c r="B76" s="79" t="s">
        <v>37</v>
      </c>
      <c r="C76" s="79" t="s">
        <v>37</v>
      </c>
      <c r="D76" s="79" t="s">
        <v>37</v>
      </c>
      <c r="E76" s="79" t="s">
        <v>37</v>
      </c>
      <c r="F76" s="69" t="s">
        <v>37</v>
      </c>
    </row>
    <row r="77" spans="1:6" ht="24" customHeight="1">
      <c r="A77" s="356" t="s">
        <v>920</v>
      </c>
      <c r="B77" s="367" t="s">
        <v>37</v>
      </c>
      <c r="C77" s="367" t="s">
        <v>37</v>
      </c>
      <c r="D77" s="79" t="s">
        <v>37</v>
      </c>
      <c r="E77" s="79" t="s">
        <v>37</v>
      </c>
      <c r="F77" s="69" t="s">
        <v>37</v>
      </c>
    </row>
    <row r="78" spans="1:6" ht="12.95" customHeight="1">
      <c r="A78" s="356" t="s">
        <v>922</v>
      </c>
      <c r="B78" s="367">
        <v>1.1000000000000001</v>
      </c>
      <c r="C78" s="367" t="s">
        <v>37</v>
      </c>
      <c r="D78" s="79" t="s">
        <v>37</v>
      </c>
      <c r="E78" s="79">
        <v>1</v>
      </c>
      <c r="F78" s="69" t="s">
        <v>37</v>
      </c>
    </row>
    <row r="79" spans="1:6" ht="12.95" customHeight="1">
      <c r="A79" s="356" t="s">
        <v>923</v>
      </c>
      <c r="B79" s="367" t="s">
        <v>37</v>
      </c>
      <c r="C79" s="367" t="s">
        <v>37</v>
      </c>
      <c r="D79" s="79" t="s">
        <v>37</v>
      </c>
      <c r="E79" s="79" t="s">
        <v>37</v>
      </c>
      <c r="F79" s="69" t="s">
        <v>37</v>
      </c>
    </row>
    <row r="80" spans="1:6" ht="12.95" customHeight="1">
      <c r="A80" s="356" t="s">
        <v>924</v>
      </c>
      <c r="B80" s="367">
        <v>14.3</v>
      </c>
      <c r="C80" s="367">
        <v>8.9</v>
      </c>
      <c r="D80" s="79">
        <v>1</v>
      </c>
      <c r="E80" s="79">
        <v>3</v>
      </c>
      <c r="F80" s="69">
        <v>4.0999999999999996</v>
      </c>
    </row>
    <row r="81" spans="1:6" ht="12.95" customHeight="1">
      <c r="A81" s="356" t="s">
        <v>925</v>
      </c>
      <c r="B81" s="79" t="s">
        <v>37</v>
      </c>
      <c r="C81" s="79">
        <v>1.1000000000000001</v>
      </c>
      <c r="D81" s="79">
        <v>1.9</v>
      </c>
      <c r="E81" s="79">
        <v>1</v>
      </c>
      <c r="F81" s="69">
        <v>3.1</v>
      </c>
    </row>
    <row r="82" spans="1:6" ht="12.95" customHeight="1">
      <c r="A82" s="356" t="s">
        <v>926</v>
      </c>
      <c r="B82" s="79" t="s">
        <v>37</v>
      </c>
      <c r="C82" s="79" t="s">
        <v>37</v>
      </c>
      <c r="D82" s="79" t="s">
        <v>37</v>
      </c>
      <c r="E82" s="79" t="s">
        <v>37</v>
      </c>
      <c r="F82" s="69" t="s">
        <v>37</v>
      </c>
    </row>
    <row r="83" spans="1:6" ht="12.95" customHeight="1">
      <c r="A83" s="336" t="s">
        <v>928</v>
      </c>
      <c r="B83" s="79" t="s">
        <v>37</v>
      </c>
      <c r="C83" s="79" t="s">
        <v>37</v>
      </c>
      <c r="D83" s="79" t="s">
        <v>37</v>
      </c>
      <c r="E83" s="79" t="s">
        <v>37</v>
      </c>
      <c r="F83" s="69" t="s">
        <v>37</v>
      </c>
    </row>
    <row r="84" spans="1:6" ht="23.25" customHeight="1">
      <c r="A84" s="339" t="s">
        <v>930</v>
      </c>
      <c r="B84" s="6">
        <v>184.2</v>
      </c>
      <c r="C84" s="6">
        <v>88.6</v>
      </c>
      <c r="D84" s="36">
        <v>59.5</v>
      </c>
      <c r="E84" s="36">
        <v>57.8</v>
      </c>
      <c r="F84" s="69">
        <v>73</v>
      </c>
    </row>
    <row r="85" spans="1:6" ht="24" customHeight="1">
      <c r="A85" s="337" t="s">
        <v>931</v>
      </c>
      <c r="B85" s="43" t="s">
        <v>37</v>
      </c>
      <c r="C85" s="43">
        <v>15.5</v>
      </c>
      <c r="D85" s="37">
        <v>2.9</v>
      </c>
      <c r="E85" s="37">
        <v>10.199999999999999</v>
      </c>
      <c r="F85" s="69">
        <v>11.3</v>
      </c>
    </row>
    <row r="86" spans="1:6" ht="46.5" customHeight="1">
      <c r="A86" s="337" t="s">
        <v>1062</v>
      </c>
      <c r="B86" s="79">
        <v>30.7</v>
      </c>
      <c r="C86" s="79" t="s">
        <v>37</v>
      </c>
      <c r="D86" s="79">
        <v>1.9</v>
      </c>
      <c r="E86" s="79">
        <v>3</v>
      </c>
      <c r="F86" s="69">
        <v>12.4</v>
      </c>
    </row>
    <row r="87" spans="1:6" ht="24" customHeight="1">
      <c r="A87" s="337" t="s">
        <v>933</v>
      </c>
      <c r="B87" s="36">
        <v>3.3</v>
      </c>
      <c r="C87" s="36">
        <v>2.2000000000000002</v>
      </c>
      <c r="D87" s="36">
        <v>2.9</v>
      </c>
      <c r="E87" s="36">
        <v>4.0999999999999996</v>
      </c>
      <c r="F87" s="69">
        <v>4.0999999999999996</v>
      </c>
    </row>
    <row r="88" spans="1:6" ht="12.95" customHeight="1">
      <c r="A88" s="337" t="s">
        <v>934</v>
      </c>
      <c r="B88" s="18" t="s">
        <v>37</v>
      </c>
      <c r="C88" s="18" t="s">
        <v>37</v>
      </c>
      <c r="D88" s="18" t="s">
        <v>37</v>
      </c>
      <c r="E88" s="18" t="s">
        <v>37</v>
      </c>
      <c r="F88" s="69" t="s">
        <v>37</v>
      </c>
    </row>
    <row r="89" spans="1:6" ht="12.95" customHeight="1">
      <c r="A89" s="337"/>
      <c r="B89" s="18"/>
      <c r="C89" s="18"/>
      <c r="D89" s="18"/>
      <c r="E89" s="18"/>
      <c r="F89" s="69"/>
    </row>
    <row r="90" spans="1:6" ht="12.95" customHeight="1">
      <c r="A90" s="337"/>
      <c r="B90" s="18"/>
      <c r="C90" s="18"/>
      <c r="D90" s="18"/>
      <c r="E90" s="18"/>
      <c r="F90" s="69"/>
    </row>
    <row r="91" spans="1:6" ht="15" customHeight="1">
      <c r="A91" s="1802" t="s">
        <v>2</v>
      </c>
      <c r="B91" s="1802"/>
      <c r="C91" s="1802"/>
      <c r="D91" s="1802"/>
      <c r="E91" s="1802"/>
      <c r="F91" s="1802"/>
    </row>
    <row r="92" spans="1:6" ht="12.95" customHeight="1">
      <c r="A92" s="350"/>
      <c r="B92" s="580"/>
      <c r="C92" s="342"/>
      <c r="D92" s="342"/>
      <c r="E92" s="342"/>
      <c r="F92" s="1620"/>
    </row>
    <row r="93" spans="1:6" ht="12.95" customHeight="1">
      <c r="A93" s="354" t="s">
        <v>915</v>
      </c>
      <c r="B93" s="34">
        <v>117.9</v>
      </c>
      <c r="C93" s="34">
        <v>112</v>
      </c>
      <c r="D93" s="34">
        <v>64.599999999999994</v>
      </c>
      <c r="E93" s="34">
        <v>49.3</v>
      </c>
      <c r="F93" s="1269">
        <v>51.7</v>
      </c>
    </row>
    <row r="94" spans="1:6" ht="12.95" customHeight="1">
      <c r="A94" s="355" t="s">
        <v>945</v>
      </c>
      <c r="B94" s="79"/>
      <c r="C94" s="79"/>
      <c r="D94" s="79"/>
      <c r="E94" s="79"/>
      <c r="F94" s="1620"/>
    </row>
    <row r="95" spans="1:6" ht="12.95" customHeight="1">
      <c r="A95" s="356" t="s">
        <v>917</v>
      </c>
      <c r="B95" s="36">
        <v>2</v>
      </c>
      <c r="C95" s="36">
        <v>6.4</v>
      </c>
      <c r="D95" s="36">
        <v>1.4</v>
      </c>
      <c r="E95" s="367" t="s">
        <v>37</v>
      </c>
      <c r="F95" s="69" t="s">
        <v>37</v>
      </c>
    </row>
    <row r="96" spans="1:6" ht="12.95" customHeight="1">
      <c r="A96" s="356" t="s">
        <v>918</v>
      </c>
      <c r="B96" s="367" t="s">
        <v>37</v>
      </c>
      <c r="C96" s="367" t="s">
        <v>37</v>
      </c>
      <c r="D96" s="367" t="s">
        <v>37</v>
      </c>
      <c r="E96" s="367" t="s">
        <v>37</v>
      </c>
      <c r="F96" s="69" t="s">
        <v>37</v>
      </c>
    </row>
    <row r="97" spans="1:6" ht="24.75" customHeight="1">
      <c r="A97" s="337" t="s">
        <v>919</v>
      </c>
      <c r="B97" s="65" t="s">
        <v>37</v>
      </c>
      <c r="C97" s="65" t="s">
        <v>37</v>
      </c>
      <c r="D97" s="65" t="s">
        <v>37</v>
      </c>
      <c r="E97" s="65" t="s">
        <v>37</v>
      </c>
      <c r="F97" s="69" t="s">
        <v>37</v>
      </c>
    </row>
    <row r="98" spans="1:6" ht="24.75" customHeight="1">
      <c r="A98" s="337" t="s">
        <v>920</v>
      </c>
      <c r="B98" s="65" t="s">
        <v>37</v>
      </c>
      <c r="C98" s="65" t="s">
        <v>37</v>
      </c>
      <c r="D98" s="65" t="s">
        <v>37</v>
      </c>
      <c r="E98" s="367">
        <v>1.5</v>
      </c>
      <c r="F98" s="69" t="s">
        <v>37</v>
      </c>
    </row>
    <row r="99" spans="1:6" ht="12.95" customHeight="1">
      <c r="A99" s="356" t="s">
        <v>922</v>
      </c>
      <c r="B99" s="367">
        <v>7.9</v>
      </c>
      <c r="C99" s="65" t="s">
        <v>37</v>
      </c>
      <c r="D99" s="65" t="s">
        <v>37</v>
      </c>
      <c r="E99" s="65" t="s">
        <v>37</v>
      </c>
      <c r="F99" s="69" t="s">
        <v>37</v>
      </c>
    </row>
    <row r="100" spans="1:6" ht="12.95" customHeight="1">
      <c r="A100" s="356" t="s">
        <v>923</v>
      </c>
      <c r="B100" s="79" t="s">
        <v>37</v>
      </c>
      <c r="C100" s="79" t="s">
        <v>37</v>
      </c>
      <c r="D100" s="79" t="s">
        <v>37</v>
      </c>
      <c r="E100" s="79" t="s">
        <v>37</v>
      </c>
      <c r="F100" s="69" t="s">
        <v>37</v>
      </c>
    </row>
    <row r="101" spans="1:6" ht="12.95" customHeight="1">
      <c r="A101" s="356" t="s">
        <v>924</v>
      </c>
      <c r="B101" s="36">
        <v>3.9</v>
      </c>
      <c r="C101" s="36">
        <v>14.8</v>
      </c>
      <c r="D101" s="36">
        <v>1.4</v>
      </c>
      <c r="E101" s="36">
        <v>2.9</v>
      </c>
      <c r="F101" s="69">
        <v>10.6</v>
      </c>
    </row>
    <row r="102" spans="1:6" ht="12.95" customHeight="1">
      <c r="A102" s="356" t="s">
        <v>925</v>
      </c>
      <c r="B102" s="65" t="s">
        <v>37</v>
      </c>
      <c r="C102" s="65" t="s">
        <v>37</v>
      </c>
      <c r="D102" s="65" t="s">
        <v>37</v>
      </c>
      <c r="E102" s="65" t="s">
        <v>37</v>
      </c>
      <c r="F102" s="69" t="s">
        <v>37</v>
      </c>
    </row>
    <row r="103" spans="1:6" ht="12.95" customHeight="1">
      <c r="A103" s="356" t="s">
        <v>926</v>
      </c>
      <c r="B103" s="79" t="s">
        <v>37</v>
      </c>
      <c r="C103" s="79" t="s">
        <v>37</v>
      </c>
      <c r="D103" s="79" t="s">
        <v>37</v>
      </c>
      <c r="E103" s="79" t="s">
        <v>37</v>
      </c>
      <c r="F103" s="69" t="s">
        <v>37</v>
      </c>
    </row>
    <row r="104" spans="1:6" ht="12.95" customHeight="1">
      <c r="A104" s="336" t="s">
        <v>928</v>
      </c>
      <c r="B104" s="79" t="s">
        <v>37</v>
      </c>
      <c r="C104" s="79" t="s">
        <v>37</v>
      </c>
      <c r="D104" s="79" t="s">
        <v>37</v>
      </c>
      <c r="E104" s="79" t="s">
        <v>37</v>
      </c>
      <c r="F104" s="69" t="s">
        <v>37</v>
      </c>
    </row>
    <row r="105" spans="1:6" ht="24" customHeight="1">
      <c r="A105" s="339" t="s">
        <v>930</v>
      </c>
      <c r="B105" s="36">
        <v>76.599999999999994</v>
      </c>
      <c r="C105" s="36">
        <v>65.5</v>
      </c>
      <c r="D105" s="36">
        <v>52.2</v>
      </c>
      <c r="E105" s="36">
        <v>31.9</v>
      </c>
      <c r="F105" s="69">
        <v>28.9</v>
      </c>
    </row>
    <row r="106" spans="1:6" ht="24" customHeight="1">
      <c r="A106" s="337" t="s">
        <v>931</v>
      </c>
      <c r="B106" s="36">
        <v>11.8</v>
      </c>
      <c r="C106" s="36">
        <v>16.899999999999999</v>
      </c>
      <c r="D106" s="36">
        <v>6.9</v>
      </c>
      <c r="E106" s="36">
        <v>10.1</v>
      </c>
      <c r="F106" s="69">
        <v>7.6</v>
      </c>
    </row>
    <row r="107" spans="1:6" ht="50.25" customHeight="1">
      <c r="A107" s="337" t="s">
        <v>1062</v>
      </c>
      <c r="B107" s="367">
        <v>2</v>
      </c>
      <c r="C107" s="367">
        <v>4.2</v>
      </c>
      <c r="D107" s="37" t="s">
        <v>37</v>
      </c>
      <c r="E107" s="37">
        <v>2.9</v>
      </c>
      <c r="F107" s="69">
        <v>4.5999999999999996</v>
      </c>
    </row>
    <row r="108" spans="1:6" ht="25.5" customHeight="1">
      <c r="A108" s="337" t="s">
        <v>933</v>
      </c>
      <c r="B108" s="36">
        <v>13.7</v>
      </c>
      <c r="C108" s="36">
        <v>4.2</v>
      </c>
      <c r="D108" s="36">
        <v>2.7</v>
      </c>
      <c r="E108" s="37" t="s">
        <v>37</v>
      </c>
      <c r="F108" s="69" t="s">
        <v>37</v>
      </c>
    </row>
    <row r="109" spans="1:6" ht="12.95" customHeight="1">
      <c r="A109" s="337" t="s">
        <v>934</v>
      </c>
      <c r="B109" s="18" t="s">
        <v>37</v>
      </c>
      <c r="C109" s="18" t="s">
        <v>37</v>
      </c>
      <c r="D109" s="18" t="s">
        <v>37</v>
      </c>
      <c r="E109" s="18" t="s">
        <v>37</v>
      </c>
      <c r="F109" s="57" t="s">
        <v>37</v>
      </c>
    </row>
    <row r="110" spans="1:6" ht="12.95" customHeight="1">
      <c r="A110" s="357"/>
    </row>
    <row r="111" spans="1:6" ht="15" customHeight="1">
      <c r="A111" s="1802" t="s">
        <v>3</v>
      </c>
      <c r="B111" s="1802"/>
      <c r="C111" s="1802"/>
      <c r="D111" s="1802"/>
      <c r="E111" s="1802"/>
      <c r="F111" s="1802"/>
    </row>
    <row r="112" spans="1:6" ht="12.95" customHeight="1">
      <c r="A112" s="350"/>
      <c r="B112" s="580"/>
      <c r="C112" s="342"/>
      <c r="D112" s="342"/>
      <c r="E112" s="342"/>
      <c r="F112" s="1627"/>
    </row>
    <row r="113" spans="1:6" ht="12.95" customHeight="1">
      <c r="A113" s="354" t="s">
        <v>915</v>
      </c>
      <c r="B113" s="34">
        <v>77.400000000000006</v>
      </c>
      <c r="C113" s="34">
        <v>81.2</v>
      </c>
      <c r="D113" s="34">
        <v>47.3</v>
      </c>
      <c r="E113" s="34">
        <v>52.3</v>
      </c>
      <c r="F113" s="1269">
        <v>55.1</v>
      </c>
    </row>
    <row r="114" spans="1:6" ht="12.95" customHeight="1">
      <c r="A114" s="355" t="s">
        <v>945</v>
      </c>
      <c r="B114" s="79"/>
      <c r="C114" s="79"/>
      <c r="D114" s="79"/>
      <c r="E114" s="79"/>
      <c r="F114" s="1620"/>
    </row>
    <row r="115" spans="1:6" ht="12.95" customHeight="1">
      <c r="A115" s="356" t="s">
        <v>917</v>
      </c>
      <c r="B115" s="36">
        <v>5.3</v>
      </c>
      <c r="C115" s="36">
        <v>5</v>
      </c>
      <c r="D115" s="36">
        <v>2.6</v>
      </c>
      <c r="E115" s="36">
        <v>2.2000000000000002</v>
      </c>
      <c r="F115" s="69">
        <v>3.2</v>
      </c>
    </row>
    <row r="116" spans="1:6" ht="12.95" customHeight="1">
      <c r="A116" s="356" t="s">
        <v>918</v>
      </c>
      <c r="B116" s="37">
        <v>3.2</v>
      </c>
      <c r="C116" s="37">
        <v>0.7</v>
      </c>
      <c r="D116" s="37" t="s">
        <v>37</v>
      </c>
      <c r="E116" s="37">
        <v>0.3</v>
      </c>
      <c r="F116" s="69" t="s">
        <v>37</v>
      </c>
    </row>
    <row r="117" spans="1:6" ht="25.5" customHeight="1">
      <c r="A117" s="337" t="s">
        <v>919</v>
      </c>
      <c r="B117" s="36">
        <v>5.3</v>
      </c>
      <c r="C117" s="36">
        <v>0.7</v>
      </c>
      <c r="D117" s="36">
        <v>0.3</v>
      </c>
      <c r="E117" s="36">
        <v>0.3</v>
      </c>
      <c r="F117" s="69">
        <v>0.3</v>
      </c>
    </row>
    <row r="118" spans="1:6" ht="25.5" customHeight="1">
      <c r="A118" s="337" t="s">
        <v>920</v>
      </c>
      <c r="B118" s="37">
        <v>0.7</v>
      </c>
      <c r="C118" s="79" t="s">
        <v>37</v>
      </c>
      <c r="D118" s="79" t="s">
        <v>37</v>
      </c>
      <c r="E118" s="79" t="s">
        <v>37</v>
      </c>
      <c r="F118" s="69" t="s">
        <v>37</v>
      </c>
    </row>
    <row r="119" spans="1:6" ht="12.95" customHeight="1">
      <c r="A119" s="356" t="s">
        <v>922</v>
      </c>
      <c r="B119" s="79" t="s">
        <v>37</v>
      </c>
      <c r="C119" s="79">
        <v>5</v>
      </c>
      <c r="D119" s="79">
        <v>1.4</v>
      </c>
      <c r="E119" s="79">
        <v>1.9</v>
      </c>
      <c r="F119" s="69">
        <v>1.9</v>
      </c>
    </row>
    <row r="120" spans="1:6" ht="12.95" customHeight="1">
      <c r="A120" s="356" t="s">
        <v>923</v>
      </c>
      <c r="B120" s="79" t="s">
        <v>37</v>
      </c>
      <c r="C120" s="79" t="s">
        <v>37</v>
      </c>
      <c r="D120" s="79" t="s">
        <v>37</v>
      </c>
      <c r="E120" s="79" t="s">
        <v>37</v>
      </c>
      <c r="F120" s="69" t="s">
        <v>37</v>
      </c>
    </row>
    <row r="121" spans="1:6" ht="12.95" customHeight="1">
      <c r="A121" s="356" t="s">
        <v>924</v>
      </c>
      <c r="B121" s="36">
        <v>12.1</v>
      </c>
      <c r="C121" s="36">
        <v>21.8</v>
      </c>
      <c r="D121" s="36">
        <v>14.2</v>
      </c>
      <c r="E121" s="36">
        <v>12.1</v>
      </c>
      <c r="F121" s="69">
        <v>11.7</v>
      </c>
    </row>
    <row r="122" spans="1:6" ht="12.95" customHeight="1">
      <c r="A122" s="356" t="s">
        <v>925</v>
      </c>
      <c r="B122" s="37">
        <v>0.4</v>
      </c>
      <c r="C122" s="37">
        <v>0.4</v>
      </c>
      <c r="D122" s="37">
        <v>0.3</v>
      </c>
      <c r="E122" s="37">
        <v>0.6</v>
      </c>
      <c r="F122" s="69" t="s">
        <v>37</v>
      </c>
    </row>
    <row r="123" spans="1:6" ht="12.95" customHeight="1">
      <c r="A123" s="356" t="s">
        <v>926</v>
      </c>
      <c r="B123" s="37" t="s">
        <v>37</v>
      </c>
      <c r="C123" s="37" t="s">
        <v>37</v>
      </c>
      <c r="D123" s="37" t="s">
        <v>37</v>
      </c>
      <c r="E123" s="37" t="s">
        <v>37</v>
      </c>
      <c r="F123" s="69" t="s">
        <v>37</v>
      </c>
    </row>
    <row r="124" spans="1:6" ht="12.95" customHeight="1">
      <c r="A124" s="336" t="s">
        <v>928</v>
      </c>
      <c r="B124" s="37" t="s">
        <v>37</v>
      </c>
      <c r="C124" s="37" t="s">
        <v>37</v>
      </c>
      <c r="D124" s="37" t="s">
        <v>37</v>
      </c>
      <c r="E124" s="37" t="s">
        <v>37</v>
      </c>
      <c r="F124" s="69" t="s">
        <v>37</v>
      </c>
    </row>
    <row r="125" spans="1:6" ht="24" customHeight="1">
      <c r="A125" s="339" t="s">
        <v>930</v>
      </c>
      <c r="B125" s="36">
        <v>25.2</v>
      </c>
      <c r="C125" s="36">
        <v>19.100000000000001</v>
      </c>
      <c r="D125" s="36">
        <v>12.2</v>
      </c>
      <c r="E125" s="36">
        <v>14.1</v>
      </c>
      <c r="F125" s="69">
        <v>16.2</v>
      </c>
    </row>
    <row r="126" spans="1:6" ht="23.25" customHeight="1">
      <c r="A126" s="339" t="s">
        <v>931</v>
      </c>
      <c r="B126" s="36">
        <v>19.899999999999999</v>
      </c>
      <c r="C126" s="36">
        <v>19.8</v>
      </c>
      <c r="D126" s="36">
        <v>8</v>
      </c>
      <c r="E126" s="36">
        <v>14.7</v>
      </c>
      <c r="F126" s="69">
        <v>17.100000000000001</v>
      </c>
    </row>
    <row r="127" spans="1:6" ht="49.5" customHeight="1">
      <c r="A127" s="339" t="s">
        <v>1062</v>
      </c>
      <c r="B127" s="36">
        <v>2.1</v>
      </c>
      <c r="C127" s="36">
        <v>3</v>
      </c>
      <c r="D127" s="36">
        <v>2.9</v>
      </c>
      <c r="E127" s="36">
        <v>1.6</v>
      </c>
      <c r="F127" s="69">
        <v>2.2000000000000002</v>
      </c>
    </row>
    <row r="128" spans="1:6" ht="22.5" customHeight="1">
      <c r="A128" s="339" t="s">
        <v>933</v>
      </c>
      <c r="B128" s="36">
        <v>2.8</v>
      </c>
      <c r="C128" s="36">
        <v>5</v>
      </c>
      <c r="D128" s="36">
        <v>5.4</v>
      </c>
      <c r="E128" s="36">
        <v>4.5</v>
      </c>
      <c r="F128" s="69">
        <v>2.5</v>
      </c>
    </row>
    <row r="129" spans="1:6" ht="12.95" customHeight="1">
      <c r="A129" s="337" t="s">
        <v>934</v>
      </c>
      <c r="B129" s="80">
        <v>0.4</v>
      </c>
      <c r="C129" s="80">
        <v>0.7</v>
      </c>
      <c r="D129" s="37" t="s">
        <v>37</v>
      </c>
      <c r="E129" s="37" t="s">
        <v>37</v>
      </c>
      <c r="F129" s="69" t="s">
        <v>37</v>
      </c>
    </row>
    <row r="130" spans="1:6" ht="6" customHeight="1">
      <c r="A130" s="337"/>
      <c r="B130" s="18"/>
      <c r="C130" s="80"/>
      <c r="D130" s="80"/>
      <c r="E130" s="80"/>
      <c r="F130" s="69"/>
    </row>
    <row r="131" spans="1:6" ht="15" customHeight="1">
      <c r="A131" s="1802" t="s">
        <v>4</v>
      </c>
      <c r="B131" s="1802"/>
      <c r="C131" s="1802"/>
      <c r="D131" s="1802"/>
      <c r="E131" s="1802"/>
      <c r="F131" s="1802"/>
    </row>
    <row r="132" spans="1:6" ht="12.95" customHeight="1">
      <c r="A132" s="350"/>
      <c r="B132" s="580"/>
      <c r="C132" s="342"/>
      <c r="D132" s="342"/>
      <c r="E132" s="342"/>
      <c r="F132" s="1627"/>
    </row>
    <row r="133" spans="1:6" ht="12.95" customHeight="1">
      <c r="A133" s="354" t="s">
        <v>915</v>
      </c>
      <c r="B133" s="34">
        <v>207.2</v>
      </c>
      <c r="C133" s="34">
        <v>143.6</v>
      </c>
      <c r="D133" s="34">
        <v>128.6</v>
      </c>
      <c r="E133" s="34">
        <v>110.9</v>
      </c>
      <c r="F133" s="1269">
        <v>90.6</v>
      </c>
    </row>
    <row r="134" spans="1:6" ht="11.25" customHeight="1">
      <c r="A134" s="355" t="s">
        <v>945</v>
      </c>
      <c r="B134" s="79"/>
      <c r="C134" s="79"/>
      <c r="D134" s="79"/>
      <c r="E134" s="79"/>
      <c r="F134" s="1620"/>
    </row>
    <row r="135" spans="1:6" ht="12.95" customHeight="1">
      <c r="A135" s="356" t="s">
        <v>917</v>
      </c>
      <c r="B135" s="367">
        <v>1.9</v>
      </c>
      <c r="C135" s="367" t="s">
        <v>37</v>
      </c>
      <c r="D135" s="367" t="s">
        <v>37</v>
      </c>
      <c r="E135" s="367" t="s">
        <v>37</v>
      </c>
      <c r="F135" s="220" t="s">
        <v>37</v>
      </c>
    </row>
    <row r="136" spans="1:6" ht="12.95" customHeight="1">
      <c r="A136" s="356" t="s">
        <v>918</v>
      </c>
      <c r="B136" s="367" t="s">
        <v>37</v>
      </c>
      <c r="C136" s="367" t="s">
        <v>37</v>
      </c>
      <c r="D136" s="367" t="s">
        <v>37</v>
      </c>
      <c r="E136" s="367" t="s">
        <v>37</v>
      </c>
      <c r="F136" s="220" t="s">
        <v>37</v>
      </c>
    </row>
    <row r="137" spans="1:6" ht="22.5" customHeight="1">
      <c r="A137" s="339" t="s">
        <v>919</v>
      </c>
      <c r="B137" s="367" t="s">
        <v>37</v>
      </c>
      <c r="C137" s="367" t="s">
        <v>37</v>
      </c>
      <c r="D137" s="367" t="s">
        <v>37</v>
      </c>
      <c r="E137" s="367" t="s">
        <v>37</v>
      </c>
      <c r="F137" s="220" t="s">
        <v>37</v>
      </c>
    </row>
    <row r="138" spans="1:6" ht="24.75" customHeight="1">
      <c r="A138" s="339" t="s">
        <v>920</v>
      </c>
      <c r="B138" s="367" t="s">
        <v>37</v>
      </c>
      <c r="C138" s="367" t="s">
        <v>37</v>
      </c>
      <c r="D138" s="367" t="s">
        <v>37</v>
      </c>
      <c r="E138" s="367" t="s">
        <v>37</v>
      </c>
      <c r="F138" s="220" t="s">
        <v>37</v>
      </c>
    </row>
    <row r="139" spans="1:6" ht="12.95" customHeight="1">
      <c r="A139" s="356" t="s">
        <v>922</v>
      </c>
      <c r="B139" s="367" t="s">
        <v>37</v>
      </c>
      <c r="C139" s="367" t="s">
        <v>37</v>
      </c>
      <c r="D139" s="367">
        <v>4.9000000000000004</v>
      </c>
      <c r="E139" s="18" t="s">
        <v>37</v>
      </c>
      <c r="F139" s="220">
        <v>3.6</v>
      </c>
    </row>
    <row r="140" spans="1:6" ht="12.95" customHeight="1">
      <c r="A140" s="337" t="s">
        <v>923</v>
      </c>
      <c r="B140" s="367" t="s">
        <v>37</v>
      </c>
      <c r="C140" s="367" t="s">
        <v>37</v>
      </c>
      <c r="D140" s="367" t="s">
        <v>37</v>
      </c>
      <c r="E140" s="18" t="s">
        <v>37</v>
      </c>
      <c r="F140" s="220" t="s">
        <v>37</v>
      </c>
    </row>
    <row r="141" spans="1:6" ht="12.95" customHeight="1">
      <c r="A141" s="356" t="s">
        <v>924</v>
      </c>
      <c r="B141" s="85">
        <v>19.2</v>
      </c>
      <c r="C141" s="85">
        <v>15.5</v>
      </c>
      <c r="D141" s="85">
        <v>21.1</v>
      </c>
      <c r="E141" s="85">
        <v>21.1</v>
      </c>
      <c r="F141" s="220">
        <v>14.2</v>
      </c>
    </row>
    <row r="142" spans="1:6" ht="12.95" customHeight="1">
      <c r="A142" s="356" t="s">
        <v>925</v>
      </c>
      <c r="B142" s="367">
        <v>3.8</v>
      </c>
      <c r="C142" s="367" t="s">
        <v>37</v>
      </c>
      <c r="D142" s="367" t="s">
        <v>37</v>
      </c>
      <c r="E142" s="18" t="s">
        <v>37</v>
      </c>
      <c r="F142" s="220" t="s">
        <v>37</v>
      </c>
    </row>
    <row r="143" spans="1:6" ht="12.95" customHeight="1">
      <c r="A143" s="356" t="s">
        <v>926</v>
      </c>
      <c r="B143" s="367" t="s">
        <v>37</v>
      </c>
      <c r="C143" s="367" t="s">
        <v>37</v>
      </c>
      <c r="D143" s="367" t="s">
        <v>37</v>
      </c>
      <c r="E143" s="18" t="s">
        <v>37</v>
      </c>
      <c r="F143" s="220" t="s">
        <v>37</v>
      </c>
    </row>
    <row r="144" spans="1:6" ht="12.95" customHeight="1">
      <c r="A144" s="336" t="s">
        <v>928</v>
      </c>
      <c r="B144" s="367" t="s">
        <v>37</v>
      </c>
      <c r="C144" s="367" t="s">
        <v>37</v>
      </c>
      <c r="D144" s="367" t="s">
        <v>37</v>
      </c>
      <c r="E144" s="18" t="s">
        <v>37</v>
      </c>
      <c r="F144" s="220" t="s">
        <v>37</v>
      </c>
    </row>
    <row r="145" spans="1:6" ht="23.25" customHeight="1">
      <c r="A145" s="339" t="s">
        <v>930</v>
      </c>
      <c r="B145" s="85">
        <v>120.9</v>
      </c>
      <c r="C145" s="85">
        <v>89.3</v>
      </c>
      <c r="D145" s="85">
        <v>83</v>
      </c>
      <c r="E145" s="85">
        <v>66.900000000000006</v>
      </c>
      <c r="F145" s="220">
        <v>47.9</v>
      </c>
    </row>
    <row r="146" spans="1:6" ht="25.5" customHeight="1">
      <c r="A146" s="339" t="s">
        <v>931</v>
      </c>
      <c r="B146" s="85">
        <v>51.8</v>
      </c>
      <c r="C146" s="85">
        <v>31</v>
      </c>
      <c r="D146" s="85">
        <v>13</v>
      </c>
      <c r="E146" s="85">
        <v>22.9</v>
      </c>
      <c r="F146" s="220">
        <v>21.3</v>
      </c>
    </row>
    <row r="147" spans="1:6" ht="48" customHeight="1">
      <c r="A147" s="339" t="s">
        <v>1062</v>
      </c>
      <c r="B147" s="367">
        <v>9.6</v>
      </c>
      <c r="C147" s="367">
        <v>3.9</v>
      </c>
      <c r="D147" s="367">
        <v>3.3</v>
      </c>
      <c r="E147" s="18" t="s">
        <v>37</v>
      </c>
      <c r="F147" s="220">
        <v>3.6</v>
      </c>
    </row>
    <row r="148" spans="1:6" ht="24" customHeight="1">
      <c r="A148" s="339" t="s">
        <v>933</v>
      </c>
      <c r="B148" s="80" t="s">
        <v>37</v>
      </c>
      <c r="C148" s="85">
        <v>3.9</v>
      </c>
      <c r="D148" s="85">
        <v>3.3</v>
      </c>
      <c r="E148" s="18" t="s">
        <v>37</v>
      </c>
      <c r="F148" s="220" t="s">
        <v>37</v>
      </c>
    </row>
    <row r="149" spans="1:6" ht="12.95" customHeight="1">
      <c r="A149" s="337" t="s">
        <v>934</v>
      </c>
      <c r="B149" s="18" t="s">
        <v>37</v>
      </c>
      <c r="C149" s="18" t="s">
        <v>37</v>
      </c>
      <c r="D149" s="18" t="s">
        <v>37</v>
      </c>
      <c r="E149" s="18" t="s">
        <v>37</v>
      </c>
      <c r="F149" s="220" t="s">
        <v>37</v>
      </c>
    </row>
    <row r="150" spans="1:6" ht="11.25" customHeight="1">
      <c r="A150" s="337"/>
      <c r="B150" s="18"/>
      <c r="C150" s="18"/>
      <c r="D150" s="18"/>
      <c r="E150" s="18"/>
      <c r="F150" s="57"/>
    </row>
    <row r="151" spans="1:6" ht="15" customHeight="1">
      <c r="A151" s="1802" t="s">
        <v>5</v>
      </c>
      <c r="B151" s="1802"/>
      <c r="C151" s="1802"/>
      <c r="D151" s="1802"/>
      <c r="E151" s="1802"/>
      <c r="F151" s="1802"/>
    </row>
    <row r="152" spans="1:6" ht="9" customHeight="1">
      <c r="A152" s="350"/>
      <c r="B152" s="580"/>
      <c r="C152" s="342"/>
      <c r="D152" s="342"/>
      <c r="E152" s="342"/>
      <c r="F152" s="1627"/>
    </row>
    <row r="153" spans="1:6" ht="12.95" customHeight="1">
      <c r="A153" s="354" t="s">
        <v>915</v>
      </c>
      <c r="B153" s="34">
        <v>109.3</v>
      </c>
      <c r="C153" s="34">
        <v>113.2</v>
      </c>
      <c r="D153" s="34">
        <v>66.5</v>
      </c>
      <c r="E153" s="34">
        <v>47.9</v>
      </c>
      <c r="F153" s="1269">
        <v>59.4</v>
      </c>
    </row>
    <row r="154" spans="1:6" ht="12" customHeight="1">
      <c r="A154" s="355" t="s">
        <v>945</v>
      </c>
      <c r="B154" s="79"/>
      <c r="C154" s="79"/>
      <c r="D154" s="79"/>
      <c r="E154" s="79"/>
      <c r="F154" s="1620"/>
    </row>
    <row r="155" spans="1:6" ht="12.95" customHeight="1">
      <c r="A155" s="356" t="s">
        <v>917</v>
      </c>
      <c r="B155" s="36">
        <v>2.5</v>
      </c>
      <c r="C155" s="79" t="s">
        <v>37</v>
      </c>
      <c r="D155" s="79">
        <v>1.4</v>
      </c>
      <c r="E155" s="79">
        <v>2.2000000000000002</v>
      </c>
      <c r="F155" s="69">
        <v>2.2999999999999998</v>
      </c>
    </row>
    <row r="156" spans="1:6" ht="12.95" customHeight="1">
      <c r="A156" s="356" t="s">
        <v>918</v>
      </c>
      <c r="B156" s="79">
        <v>0.5</v>
      </c>
      <c r="C156" s="79">
        <v>0.5</v>
      </c>
      <c r="D156" s="79">
        <v>0.5</v>
      </c>
      <c r="E156" s="79">
        <v>0.6</v>
      </c>
      <c r="F156" s="69" t="s">
        <v>37</v>
      </c>
    </row>
    <row r="157" spans="1:6" ht="24.75" customHeight="1">
      <c r="A157" s="339" t="s">
        <v>919</v>
      </c>
      <c r="B157" s="65" t="s">
        <v>37</v>
      </c>
      <c r="C157" s="79" t="s">
        <v>37</v>
      </c>
      <c r="D157" s="79">
        <v>0.5</v>
      </c>
      <c r="E157" s="37" t="s">
        <v>37</v>
      </c>
      <c r="F157" s="69" t="s">
        <v>37</v>
      </c>
    </row>
    <row r="158" spans="1:6" ht="24" customHeight="1">
      <c r="A158" s="339" t="s">
        <v>920</v>
      </c>
      <c r="B158" s="37" t="s">
        <v>37</v>
      </c>
      <c r="C158" s="37" t="s">
        <v>37</v>
      </c>
      <c r="D158" s="37" t="s">
        <v>37</v>
      </c>
      <c r="E158" s="37" t="s">
        <v>37</v>
      </c>
      <c r="F158" s="69" t="s">
        <v>37</v>
      </c>
    </row>
    <row r="159" spans="1:6" ht="12.95" customHeight="1">
      <c r="A159" s="356" t="s">
        <v>922</v>
      </c>
      <c r="B159" s="36">
        <v>1</v>
      </c>
      <c r="C159" s="36">
        <v>0.5</v>
      </c>
      <c r="D159" s="37" t="s">
        <v>37</v>
      </c>
      <c r="E159" s="37">
        <v>1.6</v>
      </c>
      <c r="F159" s="69">
        <v>3.4</v>
      </c>
    </row>
    <row r="160" spans="1:6" ht="12.95" customHeight="1">
      <c r="A160" s="356" t="s">
        <v>923</v>
      </c>
      <c r="B160" s="47" t="s">
        <v>37</v>
      </c>
      <c r="C160" s="79" t="s">
        <v>37</v>
      </c>
      <c r="D160" s="37" t="s">
        <v>37</v>
      </c>
      <c r="E160" s="37" t="s">
        <v>37</v>
      </c>
      <c r="F160" s="69">
        <v>0.6</v>
      </c>
    </row>
    <row r="161" spans="1:6" ht="12.95" customHeight="1">
      <c r="A161" s="356" t="s">
        <v>924</v>
      </c>
      <c r="B161" s="36">
        <v>10.1</v>
      </c>
      <c r="C161" s="36">
        <v>5</v>
      </c>
      <c r="D161" s="36">
        <v>5.0999999999999996</v>
      </c>
      <c r="E161" s="36">
        <v>5</v>
      </c>
      <c r="F161" s="69">
        <v>9.1999999999999993</v>
      </c>
    </row>
    <row r="162" spans="1:6" ht="12.95" customHeight="1">
      <c r="A162" s="356" t="s">
        <v>925</v>
      </c>
      <c r="B162" s="37">
        <v>0.5</v>
      </c>
      <c r="C162" s="37" t="s">
        <v>37</v>
      </c>
      <c r="D162" s="37">
        <v>0.9</v>
      </c>
      <c r="E162" s="37">
        <v>0.6</v>
      </c>
      <c r="F162" s="69">
        <v>1.1000000000000001</v>
      </c>
    </row>
    <row r="163" spans="1:6" ht="12.95" customHeight="1">
      <c r="A163" s="356" t="s">
        <v>926</v>
      </c>
      <c r="B163" s="18" t="s">
        <v>37</v>
      </c>
      <c r="C163" s="37" t="s">
        <v>37</v>
      </c>
      <c r="D163" s="37" t="s">
        <v>37</v>
      </c>
      <c r="E163" s="37" t="s">
        <v>37</v>
      </c>
      <c r="F163" s="69" t="s">
        <v>37</v>
      </c>
    </row>
    <row r="164" spans="1:6" ht="12.95" customHeight="1">
      <c r="A164" s="336" t="s">
        <v>928</v>
      </c>
      <c r="B164" s="18" t="s">
        <v>37</v>
      </c>
      <c r="C164" s="37" t="s">
        <v>37</v>
      </c>
      <c r="D164" s="37" t="s">
        <v>37</v>
      </c>
      <c r="E164" s="37" t="s">
        <v>37</v>
      </c>
      <c r="F164" s="69" t="s">
        <v>37</v>
      </c>
    </row>
    <row r="165" spans="1:6" ht="24" customHeight="1">
      <c r="A165" s="339" t="s">
        <v>930</v>
      </c>
      <c r="B165" s="36">
        <v>76.599999999999994</v>
      </c>
      <c r="C165" s="36">
        <v>88.1</v>
      </c>
      <c r="D165" s="36">
        <v>48</v>
      </c>
      <c r="E165" s="36">
        <v>24.5</v>
      </c>
      <c r="F165" s="69">
        <v>28</v>
      </c>
    </row>
    <row r="166" spans="1:6" ht="27.75" customHeight="1">
      <c r="A166" s="339" t="s">
        <v>931</v>
      </c>
      <c r="B166" s="36">
        <v>15.6</v>
      </c>
      <c r="C166" s="36">
        <v>17.100000000000001</v>
      </c>
      <c r="D166" s="36">
        <v>6</v>
      </c>
      <c r="E166" s="36">
        <v>12.8</v>
      </c>
      <c r="F166" s="69">
        <v>12</v>
      </c>
    </row>
    <row r="167" spans="1:6" ht="48.75" customHeight="1">
      <c r="A167" s="339" t="s">
        <v>1062</v>
      </c>
      <c r="B167" s="36">
        <v>1.5</v>
      </c>
      <c r="C167" s="36">
        <v>1.5</v>
      </c>
      <c r="D167" s="36">
        <v>2.2999999999999998</v>
      </c>
      <c r="E167" s="36">
        <v>0.6</v>
      </c>
      <c r="F167" s="69">
        <v>1.7</v>
      </c>
    </row>
    <row r="168" spans="1:6" ht="24" customHeight="1">
      <c r="A168" s="339" t="s">
        <v>933</v>
      </c>
      <c r="B168" s="36">
        <v>1</v>
      </c>
      <c r="C168" s="36">
        <v>0.5</v>
      </c>
      <c r="D168" s="36">
        <v>1.8</v>
      </c>
      <c r="E168" s="37" t="s">
        <v>37</v>
      </c>
      <c r="F168" s="69">
        <v>1.1000000000000001</v>
      </c>
    </row>
    <row r="169" spans="1:6" ht="12.95" customHeight="1">
      <c r="A169" s="337" t="s">
        <v>934</v>
      </c>
      <c r="B169" s="18" t="s">
        <v>37</v>
      </c>
      <c r="C169" s="18" t="s">
        <v>37</v>
      </c>
      <c r="D169" s="18" t="s">
        <v>37</v>
      </c>
      <c r="E169" s="37" t="s">
        <v>37</v>
      </c>
      <c r="F169" s="69" t="s">
        <v>37</v>
      </c>
    </row>
    <row r="170" spans="1:6" ht="12.95" customHeight="1">
      <c r="A170" s="337"/>
      <c r="B170" s="18"/>
      <c r="C170" s="18"/>
      <c r="D170" s="18"/>
      <c r="E170" s="37"/>
      <c r="F170" s="69"/>
    </row>
    <row r="171" spans="1:6" ht="12.95" customHeight="1">
      <c r="A171" s="337"/>
      <c r="B171" s="18"/>
      <c r="C171" s="18"/>
      <c r="D171" s="18"/>
      <c r="E171" s="37"/>
      <c r="F171" s="69"/>
    </row>
    <row r="172" spans="1:6" ht="15" customHeight="1">
      <c r="A172" s="1707" t="s">
        <v>261</v>
      </c>
      <c r="B172" s="1707"/>
      <c r="C172" s="1707"/>
      <c r="D172" s="1707"/>
      <c r="E172" s="1707"/>
      <c r="F172" s="1707"/>
    </row>
    <row r="173" spans="1:6" ht="11.1" customHeight="1">
      <c r="A173" s="350"/>
      <c r="B173" s="580"/>
      <c r="C173" s="342"/>
      <c r="D173" s="342"/>
      <c r="E173" s="342"/>
      <c r="F173" s="1620"/>
    </row>
    <row r="174" spans="1:6" ht="12.95" customHeight="1">
      <c r="A174" s="354" t="s">
        <v>915</v>
      </c>
      <c r="B174" s="7">
        <v>164.8</v>
      </c>
      <c r="C174" s="7">
        <v>202.5</v>
      </c>
      <c r="D174" s="7">
        <v>468.4</v>
      </c>
      <c r="E174" s="7">
        <v>324.39999999999998</v>
      </c>
      <c r="F174" s="199">
        <v>267.2</v>
      </c>
    </row>
    <row r="175" spans="1:6" ht="11.25" customHeight="1">
      <c r="A175" s="355" t="s">
        <v>945</v>
      </c>
      <c r="B175" s="79"/>
      <c r="C175" s="79"/>
      <c r="D175" s="79"/>
      <c r="E175" s="79"/>
      <c r="F175" s="1620"/>
    </row>
    <row r="176" spans="1:6" ht="12.95" customHeight="1">
      <c r="A176" s="356" t="s">
        <v>917</v>
      </c>
      <c r="B176" s="43">
        <v>1.5</v>
      </c>
      <c r="C176" s="43">
        <v>1.5</v>
      </c>
      <c r="D176" s="43">
        <v>7.7</v>
      </c>
      <c r="E176" s="43">
        <v>4.4000000000000004</v>
      </c>
      <c r="F176" s="220">
        <v>6</v>
      </c>
    </row>
    <row r="177" spans="1:6" ht="12.95" customHeight="1">
      <c r="A177" s="356" t="s">
        <v>918</v>
      </c>
      <c r="B177" s="367">
        <v>1.5</v>
      </c>
      <c r="C177" s="367">
        <v>0.7</v>
      </c>
      <c r="D177" s="79" t="s">
        <v>37</v>
      </c>
      <c r="E177" s="79">
        <v>1.3</v>
      </c>
      <c r="F177" s="220">
        <v>0.6</v>
      </c>
    </row>
    <row r="178" spans="1:6" ht="22.5" customHeight="1">
      <c r="A178" s="339" t="s">
        <v>919</v>
      </c>
      <c r="B178" s="367">
        <v>1.5</v>
      </c>
      <c r="C178" s="367">
        <v>0.4</v>
      </c>
      <c r="D178" s="79" t="s">
        <v>37</v>
      </c>
      <c r="E178" s="79" t="s">
        <v>37</v>
      </c>
      <c r="F178" s="220" t="s">
        <v>37</v>
      </c>
    </row>
    <row r="179" spans="1:6" ht="22.5" customHeight="1">
      <c r="A179" s="339" t="s">
        <v>920</v>
      </c>
      <c r="B179" s="47" t="s">
        <v>37</v>
      </c>
      <c r="C179" s="47" t="s">
        <v>37</v>
      </c>
      <c r="D179" s="79" t="s">
        <v>37</v>
      </c>
      <c r="E179" s="79" t="s">
        <v>37</v>
      </c>
      <c r="F179" s="220" t="s">
        <v>37</v>
      </c>
    </row>
    <row r="180" spans="1:6" ht="12.95" customHeight="1">
      <c r="A180" s="356" t="s">
        <v>922</v>
      </c>
      <c r="B180" s="43" t="s">
        <v>37</v>
      </c>
      <c r="C180" s="6">
        <v>1.8</v>
      </c>
      <c r="D180" s="79" t="s">
        <v>37</v>
      </c>
      <c r="E180" s="79">
        <v>1.3</v>
      </c>
      <c r="F180" s="220">
        <v>2.4</v>
      </c>
    </row>
    <row r="181" spans="1:6" ht="12.95" customHeight="1">
      <c r="A181" s="356" t="s">
        <v>923</v>
      </c>
      <c r="B181" s="47">
        <v>0.3</v>
      </c>
      <c r="D181" s="79" t="s">
        <v>37</v>
      </c>
      <c r="E181" s="79">
        <v>0.6</v>
      </c>
      <c r="F181" s="220">
        <v>0.6</v>
      </c>
    </row>
    <row r="182" spans="1:6" ht="12.95" customHeight="1">
      <c r="A182" s="356" t="s">
        <v>924</v>
      </c>
      <c r="B182" s="36">
        <v>4.7</v>
      </c>
      <c r="C182" s="36">
        <v>7.3</v>
      </c>
      <c r="D182" s="36">
        <v>21.6</v>
      </c>
      <c r="E182" s="36">
        <v>15.2</v>
      </c>
      <c r="F182" s="220">
        <v>7.2</v>
      </c>
    </row>
    <row r="183" spans="1:6" ht="12.95" customHeight="1">
      <c r="A183" s="356" t="s">
        <v>925</v>
      </c>
      <c r="B183" s="367">
        <v>0.3</v>
      </c>
      <c r="C183" s="367">
        <v>0.7</v>
      </c>
      <c r="D183" s="367">
        <v>1.5</v>
      </c>
      <c r="E183" s="367">
        <v>1.3</v>
      </c>
      <c r="F183" s="220">
        <v>1.2</v>
      </c>
    </row>
    <row r="184" spans="1:6" ht="12.95" customHeight="1">
      <c r="A184" s="319" t="s">
        <v>926</v>
      </c>
      <c r="B184" s="65" t="s">
        <v>37</v>
      </c>
      <c r="C184" s="65" t="s">
        <v>37</v>
      </c>
      <c r="D184" s="65" t="s">
        <v>37</v>
      </c>
      <c r="E184" s="65" t="s">
        <v>37</v>
      </c>
      <c r="F184" s="220" t="s">
        <v>37</v>
      </c>
    </row>
    <row r="185" spans="1:6" ht="12.95" customHeight="1">
      <c r="A185" s="336" t="s">
        <v>928</v>
      </c>
      <c r="B185" s="65" t="s">
        <v>37</v>
      </c>
      <c r="C185" s="65" t="s">
        <v>37</v>
      </c>
      <c r="D185" s="65" t="s">
        <v>37</v>
      </c>
      <c r="E185" s="65" t="s">
        <v>37</v>
      </c>
      <c r="F185" s="220" t="s">
        <v>37</v>
      </c>
    </row>
    <row r="186" spans="1:6" ht="23.25" customHeight="1">
      <c r="A186" s="339" t="s">
        <v>930</v>
      </c>
      <c r="B186" s="6">
        <v>121.2</v>
      </c>
      <c r="C186" s="6">
        <v>177.3</v>
      </c>
      <c r="D186" s="6">
        <v>397.5</v>
      </c>
      <c r="E186" s="6">
        <v>250.9</v>
      </c>
      <c r="F186" s="220">
        <v>200.7</v>
      </c>
    </row>
    <row r="187" spans="1:6" ht="23.25" customHeight="1">
      <c r="A187" s="339" t="s">
        <v>931</v>
      </c>
      <c r="B187" s="36">
        <v>33.1</v>
      </c>
      <c r="C187" s="36">
        <v>10.9</v>
      </c>
      <c r="D187" s="36">
        <v>33.9</v>
      </c>
      <c r="E187" s="36">
        <v>45</v>
      </c>
      <c r="F187" s="220">
        <v>38.299999999999997</v>
      </c>
    </row>
    <row r="188" spans="1:6" ht="51" customHeight="1">
      <c r="A188" s="339" t="s">
        <v>1062</v>
      </c>
      <c r="B188" s="367">
        <v>0.7</v>
      </c>
      <c r="C188" s="367">
        <v>1.5</v>
      </c>
      <c r="D188" s="367">
        <v>3.9</v>
      </c>
      <c r="E188" s="367">
        <v>2.5</v>
      </c>
      <c r="F188" s="220">
        <v>4.8</v>
      </c>
    </row>
    <row r="189" spans="1:6" ht="26.25" customHeight="1">
      <c r="A189" s="339" t="s">
        <v>933</v>
      </c>
      <c r="B189" s="43" t="s">
        <v>37</v>
      </c>
      <c r="C189" s="43">
        <v>0.4</v>
      </c>
      <c r="D189" s="43">
        <v>2.2999999999999998</v>
      </c>
      <c r="E189" s="43">
        <v>1.9</v>
      </c>
      <c r="F189" s="220">
        <v>5.4</v>
      </c>
    </row>
    <row r="190" spans="1:6" ht="12.95" customHeight="1">
      <c r="A190" s="337" t="s">
        <v>934</v>
      </c>
      <c r="B190" s="18" t="s">
        <v>37</v>
      </c>
      <c r="C190" s="18" t="s">
        <v>37</v>
      </c>
      <c r="D190" s="18" t="s">
        <v>37</v>
      </c>
      <c r="E190" s="18" t="s">
        <v>37</v>
      </c>
      <c r="F190" s="220" t="s">
        <v>37</v>
      </c>
    </row>
    <row r="191" spans="1:6" ht="12" customHeight="1">
      <c r="A191" s="337"/>
      <c r="B191" s="18"/>
      <c r="C191" s="18"/>
      <c r="D191" s="18"/>
      <c r="E191" s="18"/>
      <c r="F191" s="57"/>
    </row>
    <row r="192" spans="1:6" ht="12" customHeight="1">
      <c r="A192" s="1802" t="s">
        <v>11</v>
      </c>
      <c r="B192" s="1802"/>
      <c r="C192" s="1802"/>
      <c r="D192" s="1802"/>
      <c r="E192" s="1802"/>
      <c r="F192" s="1802"/>
    </row>
    <row r="193" spans="1:6" ht="11.1" customHeight="1">
      <c r="A193" s="295"/>
      <c r="B193" s="295"/>
      <c r="C193" s="295"/>
      <c r="D193" s="295"/>
      <c r="E193" s="295"/>
      <c r="F193" s="1634"/>
    </row>
    <row r="194" spans="1:6" ht="12.95" customHeight="1">
      <c r="A194" s="354" t="s">
        <v>915</v>
      </c>
      <c r="B194" s="34">
        <v>300.5</v>
      </c>
      <c r="C194" s="34">
        <v>274.60000000000002</v>
      </c>
      <c r="D194" s="34">
        <v>643.79999999999995</v>
      </c>
      <c r="E194" s="34">
        <v>451.1</v>
      </c>
      <c r="F194" s="1269">
        <v>309.10000000000002</v>
      </c>
    </row>
    <row r="195" spans="1:6" ht="12" customHeight="1">
      <c r="A195" s="355" t="s">
        <v>945</v>
      </c>
      <c r="B195" s="79"/>
      <c r="C195" s="79"/>
      <c r="D195" s="79"/>
      <c r="E195" s="79"/>
      <c r="F195" s="1620"/>
    </row>
    <row r="196" spans="1:6" ht="12.95" customHeight="1">
      <c r="A196" s="356" t="s">
        <v>917</v>
      </c>
      <c r="B196" s="36">
        <v>0.7</v>
      </c>
      <c r="C196" s="36">
        <v>1.6</v>
      </c>
      <c r="D196" s="36">
        <v>1.5</v>
      </c>
      <c r="E196" s="36">
        <v>3.3</v>
      </c>
      <c r="F196" s="220">
        <v>3.3</v>
      </c>
    </row>
    <row r="197" spans="1:6" ht="12.95" customHeight="1">
      <c r="A197" s="356" t="s">
        <v>918</v>
      </c>
      <c r="B197" s="37" t="s">
        <v>37</v>
      </c>
      <c r="C197" s="37">
        <v>0.8</v>
      </c>
      <c r="D197" s="37">
        <v>1.5</v>
      </c>
      <c r="E197" s="37">
        <v>1.1000000000000001</v>
      </c>
      <c r="F197" s="220" t="s">
        <v>37</v>
      </c>
    </row>
    <row r="198" spans="1:6" ht="23.25" customHeight="1">
      <c r="A198" s="339" t="s">
        <v>919</v>
      </c>
      <c r="B198" s="47" t="s">
        <v>37</v>
      </c>
      <c r="C198" s="47">
        <v>0.8</v>
      </c>
      <c r="D198" s="79" t="s">
        <v>37</v>
      </c>
      <c r="E198" s="79">
        <v>1.1000000000000001</v>
      </c>
      <c r="F198" s="220">
        <v>2.2000000000000002</v>
      </c>
    </row>
    <row r="199" spans="1:6" ht="24" customHeight="1">
      <c r="A199" s="339" t="s">
        <v>920</v>
      </c>
      <c r="B199" s="47" t="s">
        <v>37</v>
      </c>
      <c r="C199" s="47" t="s">
        <v>37</v>
      </c>
      <c r="D199" s="79" t="s">
        <v>37</v>
      </c>
      <c r="E199" s="79" t="s">
        <v>37</v>
      </c>
      <c r="F199" s="220" t="s">
        <v>37</v>
      </c>
    </row>
    <row r="200" spans="1:6" ht="12.95" customHeight="1">
      <c r="A200" s="356" t="s">
        <v>922</v>
      </c>
      <c r="B200" s="47" t="s">
        <v>37</v>
      </c>
      <c r="C200" s="47">
        <v>3.3</v>
      </c>
      <c r="D200" s="47">
        <v>2.9</v>
      </c>
      <c r="E200" s="47">
        <v>6.5</v>
      </c>
      <c r="F200" s="220">
        <v>1.1000000000000001</v>
      </c>
    </row>
    <row r="201" spans="1:6" ht="12.95" customHeight="1">
      <c r="A201" s="356" t="s">
        <v>923</v>
      </c>
      <c r="B201" s="47" t="s">
        <v>37</v>
      </c>
      <c r="C201" s="47" t="s">
        <v>37</v>
      </c>
      <c r="D201" s="79" t="s">
        <v>37</v>
      </c>
      <c r="E201" s="79" t="s">
        <v>37</v>
      </c>
      <c r="F201" s="220" t="s">
        <v>37</v>
      </c>
    </row>
    <row r="202" spans="1:6" ht="12.95" customHeight="1">
      <c r="A202" s="356" t="s">
        <v>924</v>
      </c>
      <c r="B202" s="36">
        <v>5.8</v>
      </c>
      <c r="C202" s="36">
        <v>15.4</v>
      </c>
      <c r="D202" s="36">
        <v>21.9</v>
      </c>
      <c r="E202" s="36">
        <v>18.600000000000001</v>
      </c>
      <c r="F202" s="220">
        <v>13.2</v>
      </c>
    </row>
    <row r="203" spans="1:6" ht="12.95" customHeight="1">
      <c r="A203" s="356" t="s">
        <v>925</v>
      </c>
      <c r="B203" s="37" t="s">
        <v>37</v>
      </c>
      <c r="C203" s="37" t="s">
        <v>37</v>
      </c>
      <c r="D203" s="37" t="s">
        <v>37</v>
      </c>
      <c r="E203" s="37" t="s">
        <v>37</v>
      </c>
      <c r="F203" s="220" t="s">
        <v>37</v>
      </c>
    </row>
    <row r="204" spans="1:6" ht="12.95" customHeight="1">
      <c r="A204" s="356" t="s">
        <v>926</v>
      </c>
      <c r="B204" s="18" t="s">
        <v>37</v>
      </c>
      <c r="C204" s="18" t="s">
        <v>37</v>
      </c>
      <c r="D204" s="37" t="s">
        <v>37</v>
      </c>
      <c r="E204" s="37" t="s">
        <v>37</v>
      </c>
      <c r="F204" s="220" t="s">
        <v>37</v>
      </c>
    </row>
    <row r="205" spans="1:6" ht="12.95" customHeight="1">
      <c r="A205" s="336" t="s">
        <v>928</v>
      </c>
      <c r="B205" s="18" t="s">
        <v>37</v>
      </c>
      <c r="C205" s="18" t="s">
        <v>37</v>
      </c>
      <c r="D205" s="37" t="s">
        <v>37</v>
      </c>
      <c r="E205" s="37" t="s">
        <v>37</v>
      </c>
      <c r="F205" s="220" t="s">
        <v>37</v>
      </c>
    </row>
    <row r="206" spans="1:6" ht="24" customHeight="1">
      <c r="A206" s="339" t="s">
        <v>930</v>
      </c>
      <c r="B206" s="36">
        <v>244.1</v>
      </c>
      <c r="C206" s="36">
        <v>203.9</v>
      </c>
      <c r="D206" s="36">
        <v>534.29999999999995</v>
      </c>
      <c r="E206" s="36">
        <v>377.9</v>
      </c>
      <c r="F206" s="220">
        <v>257.39999999999998</v>
      </c>
    </row>
    <row r="207" spans="1:6" ht="24.75" customHeight="1">
      <c r="A207" s="339" t="s">
        <v>931</v>
      </c>
      <c r="B207" s="36">
        <v>44.8</v>
      </c>
      <c r="C207" s="36">
        <v>41.4</v>
      </c>
      <c r="D207" s="36">
        <v>71.5</v>
      </c>
      <c r="E207" s="36">
        <v>39.299999999999997</v>
      </c>
      <c r="F207" s="220">
        <v>30.8</v>
      </c>
    </row>
    <row r="208" spans="1:6" ht="46.5" customHeight="1">
      <c r="A208" s="339" t="s">
        <v>1062</v>
      </c>
      <c r="B208" s="37">
        <v>0.7</v>
      </c>
      <c r="C208" s="37">
        <v>4.0999999999999996</v>
      </c>
      <c r="D208" s="37">
        <v>4.4000000000000004</v>
      </c>
      <c r="E208" s="37">
        <v>2.2000000000000002</v>
      </c>
      <c r="F208" s="220">
        <v>1.1000000000000001</v>
      </c>
    </row>
    <row r="209" spans="1:6" ht="25.5" customHeight="1">
      <c r="A209" s="339" t="s">
        <v>933</v>
      </c>
      <c r="B209" s="36">
        <v>4.4000000000000004</v>
      </c>
      <c r="C209" s="36">
        <v>3.3</v>
      </c>
      <c r="D209" s="36">
        <v>5.8</v>
      </c>
      <c r="E209" s="36">
        <v>1.1000000000000001</v>
      </c>
      <c r="F209" s="220" t="s">
        <v>37</v>
      </c>
    </row>
    <row r="210" spans="1:6" ht="12.75" customHeight="1">
      <c r="A210" s="337" t="s">
        <v>934</v>
      </c>
      <c r="B210" s="18" t="s">
        <v>37</v>
      </c>
      <c r="C210" s="18" t="s">
        <v>37</v>
      </c>
      <c r="D210" s="18" t="s">
        <v>37</v>
      </c>
      <c r="E210" s="18" t="s">
        <v>37</v>
      </c>
      <c r="F210" s="220" t="s">
        <v>37</v>
      </c>
    </row>
    <row r="211" spans="1:6" ht="6" customHeight="1">
      <c r="A211" s="26"/>
      <c r="B211" s="368"/>
      <c r="C211" s="368"/>
      <c r="D211" s="368"/>
      <c r="E211" s="368"/>
      <c r="F211" s="1635"/>
    </row>
  </sheetData>
  <mergeCells count="11">
    <mergeCell ref="A131:F131"/>
    <mergeCell ref="A151:F151"/>
    <mergeCell ref="A172:F172"/>
    <mergeCell ref="A192:F192"/>
    <mergeCell ref="A1:B1"/>
    <mergeCell ref="A6:F6"/>
    <mergeCell ref="A25:F25"/>
    <mergeCell ref="A50:F50"/>
    <mergeCell ref="A70:F70"/>
    <mergeCell ref="A91:F91"/>
    <mergeCell ref="A111:F111"/>
  </mergeCells>
  <hyperlinks>
    <hyperlink ref="A1" location="Содержание!A1" display="Вернуться в СОДЕРЖАНИЕ" xr:uid="{87FC6D03-5A8E-42EB-A344-4E671F22C05A}"/>
  </hyperlinks>
  <pageMargins left="0.70866141732283472" right="0.70866141732283472" top="0.59055118110236227" bottom="0.59055118110236227" header="0.51181102362204722" footer="0.51181102362204722"/>
  <pageSetup paperSize="9" firstPageNumber="240" orientation="portrait" useFirstPageNumber="1" r:id="rId1"/>
  <headerFooter alignWithMargins="0">
    <oddFooter>&amp;C&amp;"Times New Roman,обычный"&amp;9&amp;P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I99"/>
  <sheetViews>
    <sheetView zoomScaleNormal="100" zoomScaleSheetLayoutView="100" workbookViewId="0">
      <pane xSplit="1" ySplit="8" topLeftCell="AD81" activePane="bottomRight" state="frozen"/>
      <selection activeCell="P15" sqref="P15"/>
      <selection pane="topRight" activeCell="P15" sqref="P15"/>
      <selection pane="bottomLeft" activeCell="P15" sqref="P15"/>
      <selection pane="bottomRight" activeCell="AN107" sqref="AN107"/>
    </sheetView>
  </sheetViews>
  <sheetFormatPr defaultColWidth="9.140625" defaultRowHeight="12"/>
  <cols>
    <col min="1" max="1" width="22.7109375" style="6" customWidth="1"/>
    <col min="2" max="3" width="10.7109375" style="6" customWidth="1"/>
    <col min="4" max="4" width="10.5703125" style="6" customWidth="1"/>
    <col min="5" max="7" width="10.7109375" style="6" customWidth="1"/>
    <col min="8" max="8" width="22.7109375" style="6" customWidth="1"/>
    <col min="9" max="14" width="10.7109375" style="6" customWidth="1"/>
    <col min="15" max="15" width="22.7109375" style="6" customWidth="1"/>
    <col min="16" max="21" width="10.7109375" style="6" customWidth="1"/>
    <col min="22" max="22" width="22.7109375" style="6" customWidth="1"/>
    <col min="23" max="28" width="10.7109375" style="6" customWidth="1"/>
    <col min="29" max="29" width="22.7109375" style="6" customWidth="1"/>
    <col min="30" max="34" width="10.7109375" style="6" customWidth="1"/>
    <col min="35" max="16384" width="9.140625" style="6"/>
  </cols>
  <sheetData>
    <row r="1" spans="1:35" ht="12.75">
      <c r="A1" s="1637" t="s">
        <v>1308</v>
      </c>
      <c r="B1" s="1637"/>
    </row>
    <row r="2" spans="1:35" ht="18" customHeight="1">
      <c r="A2" s="93" t="s">
        <v>1179</v>
      </c>
      <c r="B2" s="93"/>
      <c r="C2" s="93"/>
      <c r="D2" s="93"/>
      <c r="E2" s="93"/>
      <c r="F2" s="93"/>
      <c r="G2" s="93"/>
      <c r="H2" s="1804" t="s">
        <v>1213</v>
      </c>
      <c r="I2" s="1804"/>
      <c r="J2" s="1804"/>
      <c r="K2" s="1804"/>
      <c r="L2" s="1804"/>
      <c r="M2" s="1804"/>
      <c r="N2" s="1804"/>
      <c r="O2" s="1804" t="s">
        <v>1213</v>
      </c>
      <c r="P2" s="1804"/>
      <c r="Q2" s="1804"/>
      <c r="R2" s="1804"/>
      <c r="S2" s="1804"/>
      <c r="T2" s="1804"/>
      <c r="U2" s="1804"/>
      <c r="V2" s="1804" t="s">
        <v>1213</v>
      </c>
      <c r="W2" s="1804"/>
      <c r="X2" s="1804"/>
      <c r="Y2" s="1804"/>
      <c r="Z2" s="1804"/>
      <c r="AA2" s="1804"/>
      <c r="AB2" s="1804"/>
      <c r="AC2" s="1804" t="s">
        <v>1213</v>
      </c>
      <c r="AD2" s="1804"/>
      <c r="AE2" s="1804"/>
      <c r="AF2" s="1804"/>
      <c r="AG2" s="1804"/>
      <c r="AH2" s="1804"/>
    </row>
    <row r="3" spans="1:35" ht="18" customHeight="1">
      <c r="A3" s="369" t="s">
        <v>947</v>
      </c>
      <c r="B3" s="369"/>
      <c r="C3" s="369"/>
      <c r="D3" s="369"/>
      <c r="E3" s="369"/>
      <c r="F3" s="369"/>
      <c r="G3" s="369"/>
      <c r="X3" s="82"/>
      <c r="Y3" s="82"/>
    </row>
    <row r="4" spans="1:35" s="291" customFormat="1" ht="18" customHeight="1">
      <c r="A4" s="370"/>
      <c r="B4" s="1782">
        <v>2021</v>
      </c>
      <c r="C4" s="1782"/>
      <c r="D4" s="1782"/>
      <c r="E4" s="1782"/>
      <c r="F4" s="1782"/>
      <c r="G4" s="1805"/>
      <c r="H4" s="370"/>
      <c r="I4" s="1782">
        <v>2022</v>
      </c>
      <c r="J4" s="1782"/>
      <c r="K4" s="1782"/>
      <c r="L4" s="1782"/>
      <c r="M4" s="1782"/>
      <c r="N4" s="1805"/>
      <c r="O4" s="370"/>
      <c r="P4" s="1782">
        <v>2023</v>
      </c>
      <c r="Q4" s="1782"/>
      <c r="R4" s="1782"/>
      <c r="S4" s="1782"/>
      <c r="T4" s="1782"/>
      <c r="U4" s="1805"/>
      <c r="V4" s="370"/>
      <c r="W4" s="1782">
        <v>2024</v>
      </c>
      <c r="X4" s="1782"/>
      <c r="Y4" s="1782"/>
      <c r="Z4" s="1782"/>
      <c r="AA4" s="1782"/>
      <c r="AB4" s="1805"/>
      <c r="AC4" s="370"/>
      <c r="AD4" s="1782">
        <v>2025</v>
      </c>
      <c r="AE4" s="1782"/>
      <c r="AF4" s="1782"/>
      <c r="AG4" s="1782"/>
      <c r="AH4" s="1782"/>
      <c r="AI4" s="1805"/>
    </row>
    <row r="5" spans="1:35" s="291" customFormat="1" ht="18" customHeight="1">
      <c r="B5" s="1782" t="s">
        <v>336</v>
      </c>
      <c r="C5" s="1782"/>
      <c r="D5" s="1782"/>
      <c r="E5" s="1782" t="s">
        <v>948</v>
      </c>
      <c r="F5" s="1782"/>
      <c r="G5" s="1782"/>
      <c r="I5" s="1782" t="s">
        <v>336</v>
      </c>
      <c r="J5" s="1782"/>
      <c r="K5" s="1782"/>
      <c r="L5" s="1782" t="s">
        <v>948</v>
      </c>
      <c r="M5" s="1782"/>
      <c r="N5" s="1782"/>
      <c r="P5" s="1782" t="s">
        <v>336</v>
      </c>
      <c r="Q5" s="1782"/>
      <c r="R5" s="1782"/>
      <c r="S5" s="1782" t="s">
        <v>948</v>
      </c>
      <c r="T5" s="1782"/>
      <c r="U5" s="1782"/>
      <c r="W5" s="1782" t="s">
        <v>336</v>
      </c>
      <c r="X5" s="1782"/>
      <c r="Y5" s="1782"/>
      <c r="Z5" s="1782" t="s">
        <v>948</v>
      </c>
      <c r="AA5" s="1782"/>
      <c r="AB5" s="1782"/>
      <c r="AD5" s="1782" t="s">
        <v>336</v>
      </c>
      <c r="AE5" s="1782"/>
      <c r="AF5" s="1782"/>
      <c r="AG5" s="1782" t="s">
        <v>948</v>
      </c>
      <c r="AH5" s="1782"/>
      <c r="AI5" s="1782"/>
    </row>
    <row r="6" spans="1:35" s="291" customFormat="1" ht="18" customHeight="1">
      <c r="A6" s="371"/>
      <c r="B6" s="372" t="s">
        <v>161</v>
      </c>
      <c r="C6" s="372" t="s">
        <v>234</v>
      </c>
      <c r="D6" s="372" t="s">
        <v>235</v>
      </c>
      <c r="E6" s="372" t="s">
        <v>161</v>
      </c>
      <c r="F6" s="372" t="s">
        <v>234</v>
      </c>
      <c r="G6" s="372" t="s">
        <v>235</v>
      </c>
      <c r="H6" s="371"/>
      <c r="I6" s="372" t="s">
        <v>161</v>
      </c>
      <c r="J6" s="372" t="s">
        <v>234</v>
      </c>
      <c r="K6" s="372" t="s">
        <v>235</v>
      </c>
      <c r="L6" s="372" t="s">
        <v>161</v>
      </c>
      <c r="M6" s="372" t="s">
        <v>234</v>
      </c>
      <c r="N6" s="372" t="s">
        <v>235</v>
      </c>
      <c r="O6" s="371"/>
      <c r="P6" s="372" t="s">
        <v>161</v>
      </c>
      <c r="Q6" s="372" t="s">
        <v>234</v>
      </c>
      <c r="R6" s="372" t="s">
        <v>235</v>
      </c>
      <c r="S6" s="372" t="s">
        <v>161</v>
      </c>
      <c r="T6" s="372" t="s">
        <v>234</v>
      </c>
      <c r="U6" s="372" t="s">
        <v>235</v>
      </c>
      <c r="V6" s="371"/>
      <c r="W6" s="372" t="s">
        <v>161</v>
      </c>
      <c r="X6" s="372" t="s">
        <v>234</v>
      </c>
      <c r="Y6" s="372" t="s">
        <v>235</v>
      </c>
      <c r="Z6" s="372" t="s">
        <v>161</v>
      </c>
      <c r="AA6" s="372" t="s">
        <v>234</v>
      </c>
      <c r="AB6" s="372" t="s">
        <v>235</v>
      </c>
      <c r="AC6" s="371"/>
      <c r="AD6" s="372" t="s">
        <v>161</v>
      </c>
      <c r="AE6" s="372" t="s">
        <v>234</v>
      </c>
      <c r="AF6" s="372" t="s">
        <v>235</v>
      </c>
      <c r="AG6" s="372" t="s">
        <v>161</v>
      </c>
      <c r="AH6" s="372" t="s">
        <v>234</v>
      </c>
      <c r="AI6" s="372" t="s">
        <v>235</v>
      </c>
    </row>
    <row r="7" spans="1:35">
      <c r="Q7" s="36"/>
      <c r="X7" s="36"/>
      <c r="AE7" s="36"/>
    </row>
    <row r="8" spans="1:35" s="7" customFormat="1">
      <c r="A8" s="7" t="s">
        <v>0</v>
      </c>
      <c r="B8" s="7">
        <v>240</v>
      </c>
      <c r="C8" s="7">
        <v>169</v>
      </c>
      <c r="D8" s="7">
        <v>71</v>
      </c>
      <c r="E8" s="35">
        <v>3.6</v>
      </c>
      <c r="F8" s="35">
        <v>5.0999999999999996</v>
      </c>
      <c r="G8" s="35">
        <v>2.1</v>
      </c>
      <c r="H8" s="7" t="s">
        <v>0</v>
      </c>
      <c r="I8" s="7">
        <v>318</v>
      </c>
      <c r="J8" s="7">
        <v>205</v>
      </c>
      <c r="K8" s="7">
        <v>113</v>
      </c>
      <c r="L8" s="35">
        <v>4.5999999999999996</v>
      </c>
      <c r="M8" s="35">
        <v>5.9</v>
      </c>
      <c r="N8" s="35">
        <v>3.2</v>
      </c>
      <c r="O8" s="7" t="s">
        <v>0</v>
      </c>
      <c r="P8" s="7">
        <v>316</v>
      </c>
      <c r="Q8" s="7">
        <v>202</v>
      </c>
      <c r="R8" s="7">
        <v>114</v>
      </c>
      <c r="S8" s="35">
        <v>4.5</v>
      </c>
      <c r="T8" s="35">
        <v>5.8</v>
      </c>
      <c r="U8" s="35">
        <v>3.2</v>
      </c>
      <c r="V8" s="7" t="s">
        <v>0</v>
      </c>
      <c r="W8" s="7">
        <v>195</v>
      </c>
      <c r="X8" s="7">
        <v>133</v>
      </c>
      <c r="Y8" s="7">
        <v>62</v>
      </c>
      <c r="Z8" s="35">
        <v>2.7</v>
      </c>
      <c r="AA8" s="35">
        <v>3.7</v>
      </c>
      <c r="AB8" s="35">
        <v>1.7</v>
      </c>
      <c r="AC8" s="7" t="s">
        <v>0</v>
      </c>
      <c r="AD8" s="7">
        <v>198</v>
      </c>
      <c r="AE8" s="7">
        <v>143</v>
      </c>
      <c r="AF8" s="7">
        <v>55</v>
      </c>
      <c r="AG8" s="35">
        <v>2.7</v>
      </c>
      <c r="AH8" s="35">
        <v>3.9</v>
      </c>
      <c r="AI8" s="35">
        <v>1.5</v>
      </c>
    </row>
    <row r="9" spans="1:35" s="7" customFormat="1" ht="12.95" customHeight="1">
      <c r="D9" s="6"/>
      <c r="E9" s="35"/>
      <c r="F9" s="35"/>
      <c r="G9" s="35"/>
      <c r="L9" s="35"/>
      <c r="M9" s="35"/>
      <c r="N9" s="35"/>
      <c r="S9" s="35"/>
      <c r="T9" s="35"/>
      <c r="U9" s="35"/>
      <c r="Z9" s="35"/>
      <c r="AA9" s="35"/>
      <c r="AB9" s="35"/>
      <c r="AF9" s="6"/>
      <c r="AG9" s="35"/>
      <c r="AH9" s="35"/>
      <c r="AI9" s="35"/>
    </row>
    <row r="10" spans="1:35" s="7" customFormat="1" ht="12.95" customHeight="1">
      <c r="A10" s="7" t="s">
        <v>1</v>
      </c>
      <c r="B10" s="7">
        <v>7</v>
      </c>
      <c r="C10" s="7">
        <v>4</v>
      </c>
      <c r="D10" s="7">
        <v>3</v>
      </c>
      <c r="E10" s="35">
        <v>1.3</v>
      </c>
      <c r="F10" s="35">
        <v>1.4</v>
      </c>
      <c r="G10" s="35">
        <v>1.1000000000000001</v>
      </c>
      <c r="H10" s="7" t="s">
        <v>1</v>
      </c>
      <c r="I10" s="7">
        <v>12</v>
      </c>
      <c r="J10" s="7">
        <v>6</v>
      </c>
      <c r="K10" s="7">
        <v>6</v>
      </c>
      <c r="L10" s="35">
        <v>2.1</v>
      </c>
      <c r="M10" s="35">
        <v>2.1</v>
      </c>
      <c r="N10" s="35">
        <v>2.1</v>
      </c>
      <c r="O10" s="7" t="s">
        <v>1</v>
      </c>
      <c r="P10" s="7">
        <v>18</v>
      </c>
      <c r="Q10" s="7">
        <v>14</v>
      </c>
      <c r="R10" s="7">
        <v>4</v>
      </c>
      <c r="S10" s="35">
        <v>3.1</v>
      </c>
      <c r="T10" s="35">
        <v>4.8</v>
      </c>
      <c r="U10" s="35">
        <v>1.4</v>
      </c>
      <c r="V10" s="7" t="s">
        <v>1</v>
      </c>
      <c r="W10" s="7">
        <v>12</v>
      </c>
      <c r="X10" s="7">
        <v>7</v>
      </c>
      <c r="Y10" s="7">
        <v>5</v>
      </c>
      <c r="Z10" s="35">
        <v>2</v>
      </c>
      <c r="AA10" s="35">
        <v>2.2999999999999998</v>
      </c>
      <c r="AB10" s="35">
        <v>1.7</v>
      </c>
      <c r="AC10" s="7" t="s">
        <v>1</v>
      </c>
      <c r="AD10" s="7">
        <v>4</v>
      </c>
      <c r="AE10" s="7">
        <v>3</v>
      </c>
      <c r="AF10" s="7">
        <v>1</v>
      </c>
      <c r="AG10" s="35">
        <v>0.7</v>
      </c>
      <c r="AH10" s="35">
        <v>1</v>
      </c>
      <c r="AI10" s="35">
        <v>0.3</v>
      </c>
    </row>
    <row r="11" spans="1:35" ht="12.95" customHeight="1">
      <c r="E11" s="35"/>
      <c r="F11" s="35"/>
      <c r="G11" s="35"/>
      <c r="K11" s="7"/>
      <c r="L11" s="35"/>
      <c r="M11" s="35"/>
      <c r="N11" s="35"/>
      <c r="R11" s="7"/>
      <c r="S11" s="35"/>
      <c r="T11" s="35"/>
      <c r="U11" s="35"/>
      <c r="Y11" s="7"/>
      <c r="Z11" s="35"/>
      <c r="AA11" s="35"/>
      <c r="AB11" s="35"/>
      <c r="AG11" s="35"/>
      <c r="AH11" s="35"/>
      <c r="AI11" s="35"/>
    </row>
    <row r="12" spans="1:35" ht="12.95" customHeight="1">
      <c r="A12" s="73" t="s">
        <v>53</v>
      </c>
      <c r="B12" s="37" t="s">
        <v>37</v>
      </c>
      <c r="C12" s="37" t="s">
        <v>37</v>
      </c>
      <c r="D12" s="37" t="s">
        <v>37</v>
      </c>
      <c r="E12" s="37" t="s">
        <v>37</v>
      </c>
      <c r="F12" s="37" t="s">
        <v>37</v>
      </c>
      <c r="G12" s="37" t="s">
        <v>37</v>
      </c>
      <c r="H12" s="73" t="s">
        <v>53</v>
      </c>
      <c r="I12" s="81">
        <v>2</v>
      </c>
      <c r="J12" s="37" t="s">
        <v>37</v>
      </c>
      <c r="K12" s="81">
        <v>2</v>
      </c>
      <c r="L12" s="37">
        <v>7</v>
      </c>
      <c r="M12" s="37" t="s">
        <v>37</v>
      </c>
      <c r="N12" s="37">
        <v>13.8</v>
      </c>
      <c r="O12" s="73" t="s">
        <v>53</v>
      </c>
      <c r="P12" s="81" t="s">
        <v>37</v>
      </c>
      <c r="Q12" s="81" t="s">
        <v>37</v>
      </c>
      <c r="R12" s="81" t="s">
        <v>37</v>
      </c>
      <c r="S12" s="37" t="s">
        <v>37</v>
      </c>
      <c r="T12" s="37" t="s">
        <v>37</v>
      </c>
      <c r="U12" s="37" t="s">
        <v>37</v>
      </c>
      <c r="V12" s="73" t="s">
        <v>53</v>
      </c>
      <c r="W12" s="81">
        <v>1</v>
      </c>
      <c r="X12" s="81">
        <v>1</v>
      </c>
      <c r="Y12" s="81" t="s">
        <v>37</v>
      </c>
      <c r="Z12" s="37">
        <v>3.3</v>
      </c>
      <c r="AA12" s="37">
        <v>6.7</v>
      </c>
      <c r="AB12" s="37" t="s">
        <v>37</v>
      </c>
      <c r="AC12" s="73" t="s">
        <v>53</v>
      </c>
      <c r="AD12" s="81" t="s">
        <v>37</v>
      </c>
      <c r="AE12" s="81" t="s">
        <v>37</v>
      </c>
      <c r="AF12" s="81" t="s">
        <v>37</v>
      </c>
      <c r="AG12" s="37" t="s">
        <v>37</v>
      </c>
      <c r="AH12" s="37" t="s">
        <v>37</v>
      </c>
      <c r="AI12" s="37" t="s">
        <v>37</v>
      </c>
    </row>
    <row r="13" spans="1:35" ht="12.95" customHeight="1">
      <c r="A13" s="73" t="s">
        <v>54</v>
      </c>
      <c r="B13" s="43">
        <v>1</v>
      </c>
      <c r="C13" s="81">
        <v>1</v>
      </c>
      <c r="D13" s="37" t="s">
        <v>37</v>
      </c>
      <c r="E13" s="37">
        <v>1.7</v>
      </c>
      <c r="F13" s="37">
        <v>3.6</v>
      </c>
      <c r="G13" s="37" t="s">
        <v>37</v>
      </c>
      <c r="H13" s="73" t="s">
        <v>54</v>
      </c>
      <c r="I13" s="37" t="s">
        <v>37</v>
      </c>
      <c r="J13" s="37" t="s">
        <v>37</v>
      </c>
      <c r="K13" s="37" t="s">
        <v>37</v>
      </c>
      <c r="L13" s="37" t="s">
        <v>37</v>
      </c>
      <c r="M13" s="37" t="s">
        <v>37</v>
      </c>
      <c r="N13" s="37" t="s">
        <v>37</v>
      </c>
      <c r="O13" s="73" t="s">
        <v>54</v>
      </c>
      <c r="P13" s="81">
        <v>3</v>
      </c>
      <c r="Q13" s="81">
        <v>3</v>
      </c>
      <c r="R13" s="81" t="s">
        <v>37</v>
      </c>
      <c r="S13" s="37">
        <v>4.8</v>
      </c>
      <c r="T13" s="37">
        <v>9.9</v>
      </c>
      <c r="U13" s="37" t="s">
        <v>37</v>
      </c>
      <c r="V13" s="73" t="s">
        <v>54</v>
      </c>
      <c r="W13" s="81" t="s">
        <v>37</v>
      </c>
      <c r="X13" s="81" t="s">
        <v>37</v>
      </c>
      <c r="Y13" s="81" t="s">
        <v>37</v>
      </c>
      <c r="Z13" s="37" t="s">
        <v>37</v>
      </c>
      <c r="AA13" s="37" t="s">
        <v>37</v>
      </c>
      <c r="AB13" s="37" t="s">
        <v>37</v>
      </c>
      <c r="AC13" s="73" t="s">
        <v>54</v>
      </c>
      <c r="AD13" s="81">
        <v>1</v>
      </c>
      <c r="AE13" s="81" t="s">
        <v>37</v>
      </c>
      <c r="AF13" s="6">
        <v>1</v>
      </c>
      <c r="AG13" s="37">
        <v>1.5</v>
      </c>
      <c r="AH13" s="37" t="s">
        <v>37</v>
      </c>
      <c r="AI13" s="36">
        <v>3</v>
      </c>
    </row>
    <row r="14" spans="1:35" ht="12.95" customHeight="1">
      <c r="A14" s="73" t="s">
        <v>55</v>
      </c>
      <c r="B14" s="37" t="s">
        <v>37</v>
      </c>
      <c r="C14" s="37" t="s">
        <v>37</v>
      </c>
      <c r="D14" s="37" t="s">
        <v>37</v>
      </c>
      <c r="E14" s="37" t="s">
        <v>37</v>
      </c>
      <c r="F14" s="37" t="s">
        <v>37</v>
      </c>
      <c r="G14" s="37" t="s">
        <v>37</v>
      </c>
      <c r="H14" s="73" t="s">
        <v>55</v>
      </c>
      <c r="I14" s="37" t="s">
        <v>37</v>
      </c>
      <c r="J14" s="37" t="s">
        <v>37</v>
      </c>
      <c r="K14" s="37" t="s">
        <v>37</v>
      </c>
      <c r="L14" s="37" t="s">
        <v>37</v>
      </c>
      <c r="M14" s="37" t="s">
        <v>37</v>
      </c>
      <c r="N14" s="37" t="s">
        <v>37</v>
      </c>
      <c r="O14" s="73" t="s">
        <v>55</v>
      </c>
      <c r="P14" s="81" t="s">
        <v>37</v>
      </c>
      <c r="Q14" s="81" t="s">
        <v>37</v>
      </c>
      <c r="R14" s="81" t="s">
        <v>37</v>
      </c>
      <c r="S14" s="37" t="s">
        <v>37</v>
      </c>
      <c r="T14" s="37" t="s">
        <v>37</v>
      </c>
      <c r="U14" s="37" t="s">
        <v>37</v>
      </c>
      <c r="V14" s="73" t="s">
        <v>55</v>
      </c>
      <c r="W14" s="81" t="s">
        <v>37</v>
      </c>
      <c r="X14" s="81" t="s">
        <v>37</v>
      </c>
      <c r="Y14" s="81" t="s">
        <v>37</v>
      </c>
      <c r="Z14" s="37" t="s">
        <v>37</v>
      </c>
      <c r="AA14" s="37" t="s">
        <v>37</v>
      </c>
      <c r="AB14" s="37" t="s">
        <v>37</v>
      </c>
      <c r="AC14" s="73" t="s">
        <v>55</v>
      </c>
      <c r="AD14" s="81" t="s">
        <v>37</v>
      </c>
      <c r="AE14" s="81" t="s">
        <v>37</v>
      </c>
      <c r="AF14" s="81" t="s">
        <v>37</v>
      </c>
      <c r="AG14" s="37" t="s">
        <v>37</v>
      </c>
      <c r="AH14" s="37" t="s">
        <v>37</v>
      </c>
      <c r="AI14" s="37" t="s">
        <v>37</v>
      </c>
    </row>
    <row r="15" spans="1:35" ht="12.95" customHeight="1">
      <c r="A15" s="73" t="s">
        <v>57</v>
      </c>
      <c r="B15" s="43">
        <v>4</v>
      </c>
      <c r="C15" s="43">
        <v>2</v>
      </c>
      <c r="D15" s="6">
        <v>2</v>
      </c>
      <c r="E15" s="37">
        <v>4.3</v>
      </c>
      <c r="F15" s="37">
        <v>4.2</v>
      </c>
      <c r="G15" s="37">
        <v>4.5</v>
      </c>
      <c r="H15" s="73" t="s">
        <v>57</v>
      </c>
      <c r="I15" s="81">
        <v>1</v>
      </c>
      <c r="J15" s="81">
        <v>1</v>
      </c>
      <c r="K15" s="37" t="s">
        <v>37</v>
      </c>
      <c r="L15" s="37">
        <v>1</v>
      </c>
      <c r="M15" s="37">
        <v>2</v>
      </c>
      <c r="N15" s="37" t="s">
        <v>37</v>
      </c>
      <c r="O15" s="73" t="s">
        <v>57</v>
      </c>
      <c r="P15" s="81">
        <v>4</v>
      </c>
      <c r="Q15" s="81">
        <v>2</v>
      </c>
      <c r="R15" s="81">
        <v>2</v>
      </c>
      <c r="S15" s="37">
        <v>4</v>
      </c>
      <c r="T15" s="37">
        <v>3.9</v>
      </c>
      <c r="U15" s="37">
        <v>4</v>
      </c>
      <c r="V15" s="73" t="s">
        <v>57</v>
      </c>
      <c r="W15" s="81">
        <v>3</v>
      </c>
      <c r="X15" s="81">
        <v>2</v>
      </c>
      <c r="Y15" s="81">
        <v>1</v>
      </c>
      <c r="Z15" s="37">
        <v>2.9</v>
      </c>
      <c r="AA15" s="37">
        <v>3.8</v>
      </c>
      <c r="AB15" s="37">
        <v>2</v>
      </c>
      <c r="AC15" s="73" t="s">
        <v>57</v>
      </c>
      <c r="AD15" s="81">
        <v>1</v>
      </c>
      <c r="AE15" s="81">
        <v>1</v>
      </c>
      <c r="AF15" s="81" t="s">
        <v>37</v>
      </c>
      <c r="AG15" s="37">
        <v>1</v>
      </c>
      <c r="AH15" s="37">
        <v>1.9</v>
      </c>
      <c r="AI15" s="37" t="s">
        <v>37</v>
      </c>
    </row>
    <row r="16" spans="1:35" ht="12.95" customHeight="1">
      <c r="A16" s="73" t="s">
        <v>58</v>
      </c>
      <c r="B16" s="43">
        <v>1</v>
      </c>
      <c r="C16" s="43">
        <v>1</v>
      </c>
      <c r="D16" s="37" t="s">
        <v>37</v>
      </c>
      <c r="E16" s="37">
        <v>0.5</v>
      </c>
      <c r="F16" s="37">
        <v>1</v>
      </c>
      <c r="G16" s="37" t="s">
        <v>37</v>
      </c>
      <c r="H16" s="73" t="s">
        <v>58</v>
      </c>
      <c r="I16" s="81">
        <v>6</v>
      </c>
      <c r="J16" s="81">
        <v>4</v>
      </c>
      <c r="K16" s="81">
        <v>2</v>
      </c>
      <c r="L16" s="37">
        <v>3</v>
      </c>
      <c r="M16" s="37">
        <v>4</v>
      </c>
      <c r="N16" s="37">
        <v>2</v>
      </c>
      <c r="O16" s="73" t="s">
        <v>58</v>
      </c>
      <c r="P16" s="81">
        <v>5</v>
      </c>
      <c r="Q16" s="81">
        <v>4</v>
      </c>
      <c r="R16" s="81">
        <v>1</v>
      </c>
      <c r="S16" s="37">
        <v>2.4</v>
      </c>
      <c r="T16" s="37">
        <v>3.9</v>
      </c>
      <c r="U16" s="37">
        <v>1</v>
      </c>
      <c r="V16" s="73" t="s">
        <v>58</v>
      </c>
      <c r="W16" s="81">
        <v>6</v>
      </c>
      <c r="X16" s="81">
        <v>4</v>
      </c>
      <c r="Y16" s="81">
        <v>2</v>
      </c>
      <c r="Z16" s="37">
        <v>2.8</v>
      </c>
      <c r="AA16" s="37">
        <v>3.8</v>
      </c>
      <c r="AB16" s="37">
        <v>1.9</v>
      </c>
      <c r="AC16" s="73" t="s">
        <v>58</v>
      </c>
      <c r="AD16" s="81">
        <v>2</v>
      </c>
      <c r="AE16" s="81">
        <v>2</v>
      </c>
      <c r="AF16" s="81" t="s">
        <v>37</v>
      </c>
      <c r="AG16" s="37">
        <v>0.9</v>
      </c>
      <c r="AH16" s="37">
        <v>1.8</v>
      </c>
      <c r="AI16" s="37" t="s">
        <v>37</v>
      </c>
    </row>
    <row r="17" spans="1:35" ht="12.95" customHeight="1">
      <c r="A17" s="73" t="s">
        <v>59</v>
      </c>
      <c r="B17" s="43">
        <v>1</v>
      </c>
      <c r="C17" s="37" t="s">
        <v>37</v>
      </c>
      <c r="D17" s="6">
        <v>1</v>
      </c>
      <c r="E17" s="37">
        <v>0.7</v>
      </c>
      <c r="F17" s="37" t="s">
        <v>37</v>
      </c>
      <c r="G17" s="37">
        <v>1.4</v>
      </c>
      <c r="H17" s="73" t="s">
        <v>59</v>
      </c>
      <c r="I17" s="81">
        <v>3</v>
      </c>
      <c r="J17" s="81">
        <v>1</v>
      </c>
      <c r="K17" s="82">
        <v>2</v>
      </c>
      <c r="L17" s="37">
        <v>2</v>
      </c>
      <c r="M17" s="37">
        <v>1.3</v>
      </c>
      <c r="N17" s="37">
        <v>2.8</v>
      </c>
      <c r="O17" s="73" t="s">
        <v>59</v>
      </c>
      <c r="P17" s="81">
        <v>6</v>
      </c>
      <c r="Q17" s="81">
        <v>5</v>
      </c>
      <c r="R17" s="82">
        <v>1</v>
      </c>
      <c r="S17" s="37">
        <v>3.9</v>
      </c>
      <c r="T17" s="37">
        <v>6.3</v>
      </c>
      <c r="U17" s="37">
        <v>1.4</v>
      </c>
      <c r="V17" s="73" t="s">
        <v>59</v>
      </c>
      <c r="W17" s="81">
        <v>2</v>
      </c>
      <c r="X17" s="81" t="s">
        <v>37</v>
      </c>
      <c r="Y17" s="82">
        <v>2</v>
      </c>
      <c r="Z17" s="37">
        <v>1.3</v>
      </c>
      <c r="AA17" s="37" t="s">
        <v>37</v>
      </c>
      <c r="AB17" s="37">
        <v>2.7</v>
      </c>
      <c r="AC17" s="73" t="s">
        <v>59</v>
      </c>
      <c r="AD17" s="81" t="s">
        <v>37</v>
      </c>
      <c r="AE17" s="81" t="s">
        <v>37</v>
      </c>
      <c r="AF17" s="81" t="s">
        <v>37</v>
      </c>
      <c r="AG17" s="37" t="s">
        <v>37</v>
      </c>
      <c r="AH17" s="37" t="s">
        <v>37</v>
      </c>
      <c r="AI17" s="37" t="s">
        <v>37</v>
      </c>
    </row>
    <row r="18" spans="1:35" s="293" customFormat="1" ht="12.95" customHeight="1">
      <c r="A18" s="373"/>
      <c r="B18" s="374">
        <f t="shared" ref="B18:G18" si="0">SUM(B12:B17)-B10</f>
        <v>0</v>
      </c>
      <c r="C18" s="374">
        <f t="shared" si="0"/>
        <v>0</v>
      </c>
      <c r="D18" s="374">
        <f t="shared" si="0"/>
        <v>0</v>
      </c>
      <c r="E18" s="374">
        <f t="shared" si="0"/>
        <v>5.9</v>
      </c>
      <c r="F18" s="374">
        <f t="shared" si="0"/>
        <v>7.4</v>
      </c>
      <c r="G18" s="374">
        <f t="shared" si="0"/>
        <v>4.8000000000000007</v>
      </c>
      <c r="H18" s="374"/>
      <c r="I18" s="375">
        <f t="shared" ref="I18:K18" si="1">SUM(I12:I17)-I10</f>
        <v>0</v>
      </c>
      <c r="J18" s="375">
        <f t="shared" si="1"/>
        <v>0</v>
      </c>
      <c r="K18" s="375">
        <f t="shared" si="1"/>
        <v>0</v>
      </c>
      <c r="L18" s="374"/>
      <c r="M18" s="374"/>
      <c r="N18" s="374"/>
      <c r="O18" s="374"/>
      <c r="P18" s="375"/>
      <c r="Q18" s="375"/>
      <c r="R18" s="375"/>
      <c r="S18" s="376"/>
      <c r="T18" s="376"/>
      <c r="U18" s="376"/>
      <c r="V18" s="374"/>
      <c r="W18" s="375"/>
      <c r="X18" s="375"/>
      <c r="Y18" s="375"/>
      <c r="Z18" s="376"/>
      <c r="AA18" s="376"/>
      <c r="AB18" s="376"/>
      <c r="AC18" s="374"/>
      <c r="AD18" s="375"/>
      <c r="AE18" s="375"/>
      <c r="AF18" s="6"/>
      <c r="AG18" s="376"/>
      <c r="AH18" s="376"/>
      <c r="AI18" s="376"/>
    </row>
    <row r="19" spans="1:35" s="7" customFormat="1" ht="12.95" customHeight="1">
      <c r="A19" s="49" t="s">
        <v>12</v>
      </c>
      <c r="B19" s="7">
        <v>27</v>
      </c>
      <c r="C19" s="7">
        <v>16</v>
      </c>
      <c r="D19" s="7">
        <v>11</v>
      </c>
      <c r="E19" s="35">
        <v>2.1</v>
      </c>
      <c r="F19" s="35">
        <v>2.5</v>
      </c>
      <c r="G19" s="35">
        <v>1.7</v>
      </c>
      <c r="H19" s="49" t="s">
        <v>12</v>
      </c>
      <c r="I19" s="7">
        <v>31</v>
      </c>
      <c r="J19" s="7">
        <v>15</v>
      </c>
      <c r="K19" s="7">
        <v>16</v>
      </c>
      <c r="L19" s="35">
        <v>2.4</v>
      </c>
      <c r="M19" s="35">
        <v>2.2999999999999998</v>
      </c>
      <c r="N19" s="35">
        <v>2.5</v>
      </c>
      <c r="O19" s="49" t="s">
        <v>12</v>
      </c>
      <c r="P19" s="7">
        <v>36</v>
      </c>
      <c r="Q19" s="7">
        <v>24</v>
      </c>
      <c r="R19" s="7">
        <v>12</v>
      </c>
      <c r="S19" s="35">
        <v>2.7</v>
      </c>
      <c r="T19" s="35">
        <v>3.6</v>
      </c>
      <c r="U19" s="35">
        <v>1.8</v>
      </c>
      <c r="V19" s="49" t="s">
        <v>12</v>
      </c>
      <c r="W19" s="7">
        <v>24</v>
      </c>
      <c r="X19" s="7">
        <v>15</v>
      </c>
      <c r="Y19" s="7">
        <v>9</v>
      </c>
      <c r="Z19" s="35">
        <v>1.8</v>
      </c>
      <c r="AA19" s="35">
        <v>2.2000000000000002</v>
      </c>
      <c r="AB19" s="35">
        <v>1.3</v>
      </c>
      <c r="AC19" s="49" t="s">
        <v>12</v>
      </c>
      <c r="AD19" s="7">
        <v>33</v>
      </c>
      <c r="AE19" s="7">
        <v>27</v>
      </c>
      <c r="AF19" s="7">
        <v>6</v>
      </c>
      <c r="AG19" s="35">
        <v>2.4</v>
      </c>
      <c r="AH19" s="35">
        <v>3.9</v>
      </c>
      <c r="AI19" s="35">
        <v>0.9</v>
      </c>
    </row>
    <row r="20" spans="1:35" ht="12.95" customHeight="1">
      <c r="A20" s="49"/>
      <c r="E20" s="35"/>
      <c r="F20" s="35"/>
      <c r="G20" s="35"/>
      <c r="H20" s="49"/>
      <c r="K20" s="7"/>
      <c r="L20" s="35"/>
      <c r="M20" s="35"/>
      <c r="N20" s="35"/>
      <c r="O20" s="49"/>
      <c r="R20" s="7"/>
      <c r="S20" s="35"/>
      <c r="T20" s="35"/>
      <c r="U20" s="35"/>
      <c r="V20" s="49"/>
      <c r="Y20" s="7"/>
      <c r="Z20" s="35"/>
      <c r="AA20" s="35"/>
      <c r="AB20" s="35"/>
      <c r="AC20" s="49"/>
      <c r="AG20" s="35"/>
      <c r="AH20" s="35"/>
      <c r="AI20" s="35"/>
    </row>
    <row r="21" spans="1:35" ht="12.95" customHeight="1">
      <c r="A21" s="185" t="s">
        <v>1329</v>
      </c>
      <c r="B21" s="43">
        <v>3</v>
      </c>
      <c r="C21" s="43">
        <v>2</v>
      </c>
      <c r="D21" s="6">
        <v>1</v>
      </c>
      <c r="E21" s="37">
        <v>2.4</v>
      </c>
      <c r="F21" s="37">
        <v>3.4</v>
      </c>
      <c r="G21" s="37">
        <v>1.5</v>
      </c>
      <c r="H21" s="185" t="s">
        <v>1329</v>
      </c>
      <c r="I21" s="43">
        <v>4</v>
      </c>
      <c r="J21" s="43">
        <v>2</v>
      </c>
      <c r="K21" s="6">
        <v>2</v>
      </c>
      <c r="L21" s="37">
        <v>3.1</v>
      </c>
      <c r="M21" s="37">
        <v>3</v>
      </c>
      <c r="N21" s="37">
        <v>3.2</v>
      </c>
      <c r="O21" s="185" t="s">
        <v>1329</v>
      </c>
      <c r="P21" s="81">
        <v>4</v>
      </c>
      <c r="Q21" s="81">
        <v>1</v>
      </c>
      <c r="R21" s="82">
        <v>3</v>
      </c>
      <c r="S21" s="37">
        <v>3.1</v>
      </c>
      <c r="T21" s="37">
        <v>1.5</v>
      </c>
      <c r="U21" s="37">
        <v>4.8</v>
      </c>
      <c r="V21" s="185" t="s">
        <v>1329</v>
      </c>
      <c r="W21" s="81">
        <v>3</v>
      </c>
      <c r="X21" s="81">
        <v>2</v>
      </c>
      <c r="Y21" s="82">
        <v>1</v>
      </c>
      <c r="Z21" s="37">
        <v>1.6</v>
      </c>
      <c r="AA21" s="37">
        <v>2.1</v>
      </c>
      <c r="AB21" s="37">
        <v>1.1000000000000001</v>
      </c>
      <c r="AC21" s="185" t="s">
        <v>1329</v>
      </c>
      <c r="AD21" s="81">
        <v>3</v>
      </c>
      <c r="AE21" s="81">
        <v>3</v>
      </c>
      <c r="AF21" s="81" t="s">
        <v>37</v>
      </c>
      <c r="AG21" s="37">
        <v>1.6</v>
      </c>
      <c r="AH21" s="37">
        <v>3.1</v>
      </c>
      <c r="AI21" s="37" t="s">
        <v>37</v>
      </c>
    </row>
    <row r="22" spans="1:35" ht="12.95" customHeight="1">
      <c r="A22" s="185" t="s">
        <v>60</v>
      </c>
      <c r="B22" s="81">
        <v>1</v>
      </c>
      <c r="C22" s="81">
        <v>1</v>
      </c>
      <c r="D22" s="37" t="s">
        <v>37</v>
      </c>
      <c r="E22" s="37">
        <v>3.7</v>
      </c>
      <c r="F22" s="37">
        <v>7.5</v>
      </c>
      <c r="G22" s="37" t="s">
        <v>37</v>
      </c>
      <c r="H22" s="185" t="s">
        <v>60</v>
      </c>
      <c r="I22" s="37" t="s">
        <v>37</v>
      </c>
      <c r="J22" s="37" t="s">
        <v>37</v>
      </c>
      <c r="K22" s="37" t="s">
        <v>37</v>
      </c>
      <c r="L22" s="37" t="s">
        <v>37</v>
      </c>
      <c r="M22" s="37" t="s">
        <v>37</v>
      </c>
      <c r="N22" s="37" t="s">
        <v>37</v>
      </c>
      <c r="O22" s="185" t="s">
        <v>60</v>
      </c>
      <c r="P22" s="81">
        <v>1</v>
      </c>
      <c r="Q22" s="81" t="s">
        <v>37</v>
      </c>
      <c r="R22" s="81">
        <v>1</v>
      </c>
      <c r="S22" s="37">
        <v>3.6</v>
      </c>
      <c r="T22" s="37" t="s">
        <v>37</v>
      </c>
      <c r="U22" s="37">
        <v>7.1</v>
      </c>
      <c r="V22" s="185" t="s">
        <v>60</v>
      </c>
      <c r="W22" s="81">
        <v>1</v>
      </c>
      <c r="X22" s="81" t="s">
        <v>37</v>
      </c>
      <c r="Y22" s="81">
        <v>1</v>
      </c>
      <c r="Z22" s="37">
        <v>3.6</v>
      </c>
      <c r="AA22" s="37" t="s">
        <v>37</v>
      </c>
      <c r="AB22" s="37">
        <v>7</v>
      </c>
      <c r="AC22" s="185" t="s">
        <v>60</v>
      </c>
      <c r="AD22" s="81" t="s">
        <v>37</v>
      </c>
      <c r="AE22" s="81" t="s">
        <v>37</v>
      </c>
      <c r="AF22" s="81" t="s">
        <v>37</v>
      </c>
      <c r="AG22" s="37" t="s">
        <v>37</v>
      </c>
      <c r="AH22" s="37" t="s">
        <v>37</v>
      </c>
      <c r="AI22" s="37" t="s">
        <v>37</v>
      </c>
    </row>
    <row r="23" spans="1:35" ht="12.95" customHeight="1">
      <c r="A23" s="185" t="s">
        <v>62</v>
      </c>
      <c r="B23" s="81">
        <v>5</v>
      </c>
      <c r="C23" s="81">
        <v>3</v>
      </c>
      <c r="D23" s="43">
        <v>2</v>
      </c>
      <c r="E23" s="37">
        <v>19.3</v>
      </c>
      <c r="F23" s="37">
        <v>24</v>
      </c>
      <c r="G23" s="37">
        <v>14.8</v>
      </c>
      <c r="H23" s="185" t="s">
        <v>62</v>
      </c>
      <c r="I23" s="81">
        <v>1</v>
      </c>
      <c r="J23" s="81">
        <v>1</v>
      </c>
      <c r="K23" s="37" t="s">
        <v>37</v>
      </c>
      <c r="L23" s="37">
        <v>3.8</v>
      </c>
      <c r="M23" s="37">
        <v>7.8</v>
      </c>
      <c r="N23" s="37" t="s">
        <v>37</v>
      </c>
      <c r="O23" s="185" t="s">
        <v>62</v>
      </c>
      <c r="P23" s="81">
        <v>4</v>
      </c>
      <c r="Q23" s="81">
        <v>3</v>
      </c>
      <c r="R23" s="81">
        <v>1</v>
      </c>
      <c r="S23" s="37">
        <v>15</v>
      </c>
      <c r="T23" s="37">
        <v>23.2</v>
      </c>
      <c r="U23" s="37">
        <v>7.3</v>
      </c>
      <c r="V23" s="185" t="s">
        <v>62</v>
      </c>
      <c r="W23" s="81">
        <v>4</v>
      </c>
      <c r="X23" s="81">
        <v>4</v>
      </c>
      <c r="Y23" s="81" t="s">
        <v>37</v>
      </c>
      <c r="Z23" s="37">
        <v>14.9</v>
      </c>
      <c r="AA23" s="37">
        <v>30.6</v>
      </c>
      <c r="AB23" s="37" t="s">
        <v>37</v>
      </c>
      <c r="AC23" s="185" t="s">
        <v>62</v>
      </c>
      <c r="AD23" s="81">
        <v>1</v>
      </c>
      <c r="AE23" s="81">
        <v>1</v>
      </c>
      <c r="AF23" s="81" t="s">
        <v>37</v>
      </c>
      <c r="AG23" s="37">
        <v>3.7</v>
      </c>
      <c r="AH23" s="37">
        <v>7.6</v>
      </c>
      <c r="AI23" s="37" t="s">
        <v>37</v>
      </c>
    </row>
    <row r="24" spans="1:35" ht="12.95" customHeight="1">
      <c r="A24" s="184" t="s">
        <v>64</v>
      </c>
      <c r="B24" s="81">
        <v>1</v>
      </c>
      <c r="C24" s="37" t="s">
        <v>37</v>
      </c>
      <c r="D24" s="81">
        <v>1</v>
      </c>
      <c r="E24" s="37">
        <v>2.2999999999999998</v>
      </c>
      <c r="F24" s="37" t="s">
        <v>37</v>
      </c>
      <c r="G24" s="37">
        <v>4.5</v>
      </c>
      <c r="H24" s="184" t="s">
        <v>64</v>
      </c>
      <c r="I24" s="81">
        <v>2</v>
      </c>
      <c r="J24" s="81">
        <v>2</v>
      </c>
      <c r="K24" s="37" t="s">
        <v>37</v>
      </c>
      <c r="L24" s="37">
        <v>5.4</v>
      </c>
      <c r="M24" s="37">
        <v>11</v>
      </c>
      <c r="N24" s="37" t="s">
        <v>37</v>
      </c>
      <c r="O24" s="184" t="s">
        <v>64</v>
      </c>
      <c r="P24" s="81">
        <v>1</v>
      </c>
      <c r="Q24" s="81">
        <v>1</v>
      </c>
      <c r="R24" s="81" t="s">
        <v>37</v>
      </c>
      <c r="S24" s="37">
        <v>2.7</v>
      </c>
      <c r="T24" s="37">
        <v>5.4</v>
      </c>
      <c r="U24" s="37" t="s">
        <v>37</v>
      </c>
      <c r="V24" s="184" t="s">
        <v>64</v>
      </c>
      <c r="W24" s="81">
        <v>1</v>
      </c>
      <c r="X24" s="81" t="s">
        <v>37</v>
      </c>
      <c r="Y24" s="81">
        <v>1</v>
      </c>
      <c r="Z24" s="37">
        <v>4.5999999999999996</v>
      </c>
      <c r="AA24" s="37" t="s">
        <v>37</v>
      </c>
      <c r="AB24" s="37">
        <v>9</v>
      </c>
      <c r="AC24" s="184" t="s">
        <v>64</v>
      </c>
      <c r="AD24" s="81">
        <v>1</v>
      </c>
      <c r="AE24" s="81">
        <v>1</v>
      </c>
      <c r="AF24" s="81" t="s">
        <v>37</v>
      </c>
      <c r="AG24" s="37">
        <v>4.5999999999999996</v>
      </c>
      <c r="AH24" s="37">
        <v>9.1999999999999993</v>
      </c>
      <c r="AI24" s="37" t="s">
        <v>37</v>
      </c>
    </row>
    <row r="25" spans="1:35" ht="12.95" customHeight="1">
      <c r="A25" s="185" t="s">
        <v>67</v>
      </c>
      <c r="B25" s="81">
        <v>1</v>
      </c>
      <c r="C25" s="37" t="s">
        <v>37</v>
      </c>
      <c r="D25" s="6">
        <v>1</v>
      </c>
      <c r="E25" s="37">
        <v>0.7</v>
      </c>
      <c r="F25" s="37" t="s">
        <v>37</v>
      </c>
      <c r="G25" s="37">
        <v>1.5</v>
      </c>
      <c r="H25" s="185" t="s">
        <v>67</v>
      </c>
      <c r="I25" s="81">
        <v>4</v>
      </c>
      <c r="J25" s="81">
        <v>2</v>
      </c>
      <c r="K25" s="81">
        <v>2</v>
      </c>
      <c r="L25" s="37">
        <v>2.9</v>
      </c>
      <c r="M25" s="37">
        <v>2.8</v>
      </c>
      <c r="N25" s="37">
        <v>2.9</v>
      </c>
      <c r="O25" s="185" t="s">
        <v>67</v>
      </c>
      <c r="P25" s="81">
        <v>2</v>
      </c>
      <c r="Q25" s="81">
        <v>2</v>
      </c>
      <c r="R25" s="81" t="s">
        <v>37</v>
      </c>
      <c r="S25" s="37">
        <v>1.4</v>
      </c>
      <c r="T25" s="37">
        <v>2.8</v>
      </c>
      <c r="U25" s="37" t="s">
        <v>37</v>
      </c>
      <c r="V25" s="185" t="s">
        <v>67</v>
      </c>
      <c r="W25" s="81">
        <v>1</v>
      </c>
      <c r="X25" s="81" t="s">
        <v>37</v>
      </c>
      <c r="Y25" s="81">
        <v>1</v>
      </c>
      <c r="Z25" s="37">
        <v>0.7</v>
      </c>
      <c r="AA25" s="37" t="s">
        <v>37</v>
      </c>
      <c r="AB25" s="37">
        <v>1.4</v>
      </c>
      <c r="AC25" s="185" t="s">
        <v>67</v>
      </c>
      <c r="AD25" s="81">
        <v>7</v>
      </c>
      <c r="AE25" s="81">
        <v>6</v>
      </c>
      <c r="AF25" s="6">
        <v>1</v>
      </c>
      <c r="AG25" s="37">
        <v>4.8</v>
      </c>
      <c r="AH25" s="37">
        <v>8.1</v>
      </c>
      <c r="AI25" s="36">
        <v>1.4</v>
      </c>
    </row>
    <row r="26" spans="1:35" ht="12.95" customHeight="1">
      <c r="A26" s="185" t="s">
        <v>69</v>
      </c>
      <c r="B26" s="81">
        <v>2</v>
      </c>
      <c r="C26" s="81">
        <v>1</v>
      </c>
      <c r="D26" s="6">
        <v>1</v>
      </c>
      <c r="E26" s="37">
        <v>1.8</v>
      </c>
      <c r="F26" s="37">
        <v>1.8</v>
      </c>
      <c r="G26" s="37">
        <v>1.9</v>
      </c>
      <c r="H26" s="185" t="s">
        <v>69</v>
      </c>
      <c r="I26" s="81">
        <v>1</v>
      </c>
      <c r="J26" s="37" t="s">
        <v>37</v>
      </c>
      <c r="K26" s="82">
        <v>1</v>
      </c>
      <c r="L26" s="37">
        <v>0.9</v>
      </c>
      <c r="M26" s="37" t="s">
        <v>37</v>
      </c>
      <c r="N26" s="37">
        <v>1.7</v>
      </c>
      <c r="O26" s="185" t="s">
        <v>69</v>
      </c>
      <c r="P26" s="81">
        <v>5</v>
      </c>
      <c r="Q26" s="81">
        <v>4</v>
      </c>
      <c r="R26" s="82">
        <v>1</v>
      </c>
      <c r="S26" s="37">
        <v>4.3</v>
      </c>
      <c r="T26" s="37">
        <v>6.8</v>
      </c>
      <c r="U26" s="37">
        <v>1.7</v>
      </c>
      <c r="V26" s="185" t="s">
        <v>69</v>
      </c>
      <c r="W26" s="81" t="s">
        <v>37</v>
      </c>
      <c r="X26" s="81" t="s">
        <v>37</v>
      </c>
      <c r="Y26" s="81" t="s">
        <v>37</v>
      </c>
      <c r="Z26" s="37" t="s">
        <v>37</v>
      </c>
      <c r="AA26" s="37" t="s">
        <v>37</v>
      </c>
      <c r="AB26" s="37" t="s">
        <v>37</v>
      </c>
      <c r="AC26" s="185" t="s">
        <v>69</v>
      </c>
      <c r="AD26" s="81">
        <v>1</v>
      </c>
      <c r="AE26" s="81">
        <v>1</v>
      </c>
      <c r="AF26" s="81" t="s">
        <v>37</v>
      </c>
      <c r="AG26" s="37">
        <v>0.8</v>
      </c>
      <c r="AH26" s="37">
        <v>1.6</v>
      </c>
      <c r="AI26" s="37" t="s">
        <v>37</v>
      </c>
    </row>
    <row r="27" spans="1:35" ht="12.95" customHeight="1">
      <c r="A27" s="185" t="s">
        <v>70</v>
      </c>
      <c r="B27" s="81">
        <v>5</v>
      </c>
      <c r="C27" s="81">
        <v>4</v>
      </c>
      <c r="D27" s="6">
        <v>1</v>
      </c>
      <c r="E27" s="37">
        <v>2.7</v>
      </c>
      <c r="F27" s="37">
        <v>4.3</v>
      </c>
      <c r="G27" s="37">
        <v>1.1000000000000001</v>
      </c>
      <c r="H27" s="185" t="s">
        <v>70</v>
      </c>
      <c r="I27" s="81">
        <v>4</v>
      </c>
      <c r="J27" s="81">
        <v>2</v>
      </c>
      <c r="K27" s="81">
        <v>2</v>
      </c>
      <c r="L27" s="37">
        <v>2.1</v>
      </c>
      <c r="M27" s="37">
        <v>2.1</v>
      </c>
      <c r="N27" s="37">
        <v>2.1</v>
      </c>
      <c r="O27" s="185" t="s">
        <v>70</v>
      </c>
      <c r="P27" s="81">
        <v>6</v>
      </c>
      <c r="Q27" s="81">
        <v>5</v>
      </c>
      <c r="R27" s="81">
        <v>1</v>
      </c>
      <c r="S27" s="37">
        <v>3.1</v>
      </c>
      <c r="T27" s="37">
        <v>5.0999999999999996</v>
      </c>
      <c r="U27" s="37">
        <v>1</v>
      </c>
      <c r="V27" s="185" t="s">
        <v>70</v>
      </c>
      <c r="W27" s="81">
        <v>3</v>
      </c>
      <c r="X27" s="81">
        <v>2</v>
      </c>
      <c r="Y27" s="81">
        <v>1</v>
      </c>
      <c r="Z27" s="37">
        <v>1.5</v>
      </c>
      <c r="AA27" s="37">
        <v>2</v>
      </c>
      <c r="AB27" s="37">
        <v>1</v>
      </c>
      <c r="AC27" s="185" t="s">
        <v>70</v>
      </c>
      <c r="AD27" s="81">
        <v>2</v>
      </c>
      <c r="AE27" s="81">
        <v>2</v>
      </c>
      <c r="AF27" s="81" t="s">
        <v>37</v>
      </c>
      <c r="AG27" s="37">
        <v>1</v>
      </c>
      <c r="AH27" s="37">
        <v>2</v>
      </c>
      <c r="AI27" s="37" t="s">
        <v>37</v>
      </c>
    </row>
    <row r="28" spans="1:35" ht="12.95" customHeight="1">
      <c r="A28" s="185" t="s">
        <v>71</v>
      </c>
      <c r="B28" s="37" t="s">
        <v>37</v>
      </c>
      <c r="C28" s="37" t="s">
        <v>37</v>
      </c>
      <c r="D28" s="37" t="s">
        <v>37</v>
      </c>
      <c r="E28" s="37" t="s">
        <v>37</v>
      </c>
      <c r="F28" s="37" t="s">
        <v>37</v>
      </c>
      <c r="G28" s="37" t="s">
        <v>37</v>
      </c>
      <c r="H28" s="185" t="s">
        <v>71</v>
      </c>
      <c r="I28" s="81">
        <v>1</v>
      </c>
      <c r="J28" s="81">
        <v>1</v>
      </c>
      <c r="K28" s="37" t="s">
        <v>37</v>
      </c>
      <c r="L28" s="37">
        <v>0.7</v>
      </c>
      <c r="M28" s="37">
        <v>1.3</v>
      </c>
      <c r="N28" s="37" t="s">
        <v>37</v>
      </c>
      <c r="O28" s="185" t="s">
        <v>71</v>
      </c>
      <c r="P28" s="81">
        <v>1</v>
      </c>
      <c r="Q28" s="81" t="s">
        <v>37</v>
      </c>
      <c r="R28" s="81">
        <v>1</v>
      </c>
      <c r="S28" s="37">
        <v>0.7</v>
      </c>
      <c r="T28" s="37" t="s">
        <v>37</v>
      </c>
      <c r="U28" s="37">
        <v>1.3</v>
      </c>
      <c r="V28" s="185" t="s">
        <v>71</v>
      </c>
      <c r="W28" s="81">
        <v>1</v>
      </c>
      <c r="X28" s="81" t="s">
        <v>37</v>
      </c>
      <c r="Y28" s="81">
        <v>1</v>
      </c>
      <c r="Z28" s="37">
        <v>0.6</v>
      </c>
      <c r="AA28" s="37" t="s">
        <v>37</v>
      </c>
      <c r="AB28" s="37">
        <v>1.1000000000000001</v>
      </c>
      <c r="AC28" s="185" t="s">
        <v>71</v>
      </c>
      <c r="AD28" s="81">
        <v>6</v>
      </c>
      <c r="AE28" s="81">
        <v>5</v>
      </c>
      <c r="AF28" s="6">
        <v>1</v>
      </c>
      <c r="AG28" s="37">
        <v>3.4</v>
      </c>
      <c r="AH28" s="37">
        <v>5.7</v>
      </c>
      <c r="AI28" s="36">
        <v>1.1000000000000001</v>
      </c>
    </row>
    <row r="29" spans="1:35" ht="12.95" customHeight="1">
      <c r="A29" s="61" t="s">
        <v>73</v>
      </c>
      <c r="B29" s="43">
        <v>7</v>
      </c>
      <c r="C29" s="43">
        <v>4</v>
      </c>
      <c r="D29" s="6">
        <v>3</v>
      </c>
      <c r="E29" s="37">
        <v>2.2000000000000002</v>
      </c>
      <c r="F29" s="37">
        <v>2.5</v>
      </c>
      <c r="G29" s="37">
        <v>2</v>
      </c>
      <c r="H29" s="61" t="s">
        <v>73</v>
      </c>
      <c r="I29" s="81">
        <v>6</v>
      </c>
      <c r="J29" s="81">
        <v>1</v>
      </c>
      <c r="K29" s="82">
        <v>5</v>
      </c>
      <c r="L29" s="37">
        <v>1.9</v>
      </c>
      <c r="M29" s="37">
        <v>0.6</v>
      </c>
      <c r="N29" s="37">
        <v>3.1</v>
      </c>
      <c r="O29" s="61" t="s">
        <v>73</v>
      </c>
      <c r="P29" s="81">
        <v>6</v>
      </c>
      <c r="Q29" s="81">
        <v>4</v>
      </c>
      <c r="R29" s="82">
        <v>2</v>
      </c>
      <c r="S29" s="37">
        <v>1.8</v>
      </c>
      <c r="T29" s="37">
        <v>2.4</v>
      </c>
      <c r="U29" s="37">
        <v>1.2</v>
      </c>
      <c r="V29" s="61" t="s">
        <v>73</v>
      </c>
      <c r="W29" s="81">
        <v>6</v>
      </c>
      <c r="X29" s="81">
        <v>3</v>
      </c>
      <c r="Y29" s="82">
        <v>3</v>
      </c>
      <c r="Z29" s="37">
        <v>2.1</v>
      </c>
      <c r="AA29" s="37">
        <v>2.1</v>
      </c>
      <c r="AB29" s="37">
        <v>2.1</v>
      </c>
      <c r="AC29" s="61" t="s">
        <v>73</v>
      </c>
      <c r="AD29" s="81">
        <v>10</v>
      </c>
      <c r="AE29" s="81">
        <v>6</v>
      </c>
      <c r="AF29" s="6">
        <v>4</v>
      </c>
      <c r="AG29" s="37">
        <v>3.4</v>
      </c>
      <c r="AH29" s="37">
        <v>4.0999999999999996</v>
      </c>
      <c r="AI29" s="36">
        <v>2.8</v>
      </c>
    </row>
    <row r="30" spans="1:35" ht="12.95" customHeight="1">
      <c r="A30" s="185" t="s">
        <v>75</v>
      </c>
      <c r="B30" s="81">
        <v>1</v>
      </c>
      <c r="C30" s="81">
        <v>1</v>
      </c>
      <c r="D30" s="81" t="s">
        <v>37</v>
      </c>
      <c r="E30" s="37">
        <v>3.9</v>
      </c>
      <c r="F30" s="37">
        <v>7.7</v>
      </c>
      <c r="G30" s="37" t="s">
        <v>37</v>
      </c>
      <c r="H30" s="185" t="s">
        <v>75</v>
      </c>
      <c r="I30" s="81">
        <v>3</v>
      </c>
      <c r="J30" s="81">
        <v>2</v>
      </c>
      <c r="K30" s="81">
        <v>1</v>
      </c>
      <c r="L30" s="37">
        <v>10.8</v>
      </c>
      <c r="M30" s="37">
        <v>14.2</v>
      </c>
      <c r="N30" s="37">
        <v>7.3</v>
      </c>
      <c r="O30" s="185" t="s">
        <v>75</v>
      </c>
      <c r="P30" s="81">
        <v>1</v>
      </c>
      <c r="Q30" s="81">
        <v>1</v>
      </c>
      <c r="R30" s="81" t="s">
        <v>37</v>
      </c>
      <c r="S30" s="37">
        <v>3.6</v>
      </c>
      <c r="T30" s="37">
        <v>7</v>
      </c>
      <c r="U30" s="37" t="s">
        <v>37</v>
      </c>
      <c r="V30" s="185" t="s">
        <v>75</v>
      </c>
      <c r="W30" s="81">
        <v>1</v>
      </c>
      <c r="X30" s="81">
        <v>1</v>
      </c>
      <c r="Y30" s="81" t="s">
        <v>37</v>
      </c>
      <c r="Z30" s="37">
        <v>3.5</v>
      </c>
      <c r="AA30" s="37">
        <v>6.9</v>
      </c>
      <c r="AB30" s="37" t="s">
        <v>37</v>
      </c>
      <c r="AC30" s="185" t="s">
        <v>75</v>
      </c>
      <c r="AD30" s="81" t="s">
        <v>37</v>
      </c>
      <c r="AE30" s="81" t="s">
        <v>37</v>
      </c>
      <c r="AF30" s="81" t="s">
        <v>37</v>
      </c>
      <c r="AG30" s="37" t="s">
        <v>37</v>
      </c>
      <c r="AH30" s="37" t="s">
        <v>37</v>
      </c>
      <c r="AI30" s="37" t="s">
        <v>37</v>
      </c>
    </row>
    <row r="31" spans="1:35" ht="12.95" customHeight="1">
      <c r="A31" s="185" t="s">
        <v>76</v>
      </c>
      <c r="B31" s="43">
        <v>1</v>
      </c>
      <c r="C31" s="37" t="s">
        <v>37</v>
      </c>
      <c r="D31" s="6">
        <v>1</v>
      </c>
      <c r="E31" s="37">
        <v>1</v>
      </c>
      <c r="F31" s="37" t="s">
        <v>37</v>
      </c>
      <c r="G31" s="37">
        <v>2</v>
      </c>
      <c r="H31" s="185" t="s">
        <v>76</v>
      </c>
      <c r="I31" s="81">
        <v>5</v>
      </c>
      <c r="J31" s="81">
        <v>2</v>
      </c>
      <c r="K31" s="82">
        <v>3</v>
      </c>
      <c r="L31" s="37">
        <v>4.7</v>
      </c>
      <c r="M31" s="37">
        <v>3.8</v>
      </c>
      <c r="N31" s="37">
        <v>5.7</v>
      </c>
      <c r="O31" s="185" t="s">
        <v>76</v>
      </c>
      <c r="P31" s="81">
        <v>4</v>
      </c>
      <c r="Q31" s="81">
        <v>3</v>
      </c>
      <c r="R31" s="82">
        <v>1</v>
      </c>
      <c r="S31" s="37">
        <v>3.7</v>
      </c>
      <c r="T31" s="37">
        <v>5.6</v>
      </c>
      <c r="U31" s="37">
        <v>1.9</v>
      </c>
      <c r="V31" s="185" t="s">
        <v>76</v>
      </c>
      <c r="W31" s="81">
        <v>3</v>
      </c>
      <c r="X31" s="81">
        <v>3</v>
      </c>
      <c r="Y31" s="81" t="s">
        <v>37</v>
      </c>
      <c r="Z31" s="37">
        <v>2.8</v>
      </c>
      <c r="AA31" s="37">
        <v>5.5</v>
      </c>
      <c r="AB31" s="37" t="s">
        <v>37</v>
      </c>
      <c r="AC31" s="185" t="s">
        <v>76</v>
      </c>
      <c r="AD31" s="81">
        <v>2</v>
      </c>
      <c r="AE31" s="81">
        <v>2</v>
      </c>
      <c r="AF31" s="81" t="s">
        <v>37</v>
      </c>
      <c r="AG31" s="37">
        <v>1.8</v>
      </c>
      <c r="AH31" s="37">
        <v>3.6</v>
      </c>
      <c r="AI31" s="37" t="s">
        <v>37</v>
      </c>
    </row>
    <row r="32" spans="1:35" ht="12.95" customHeight="1">
      <c r="A32" s="61" t="s">
        <v>77</v>
      </c>
      <c r="B32" s="37" t="s">
        <v>37</v>
      </c>
      <c r="C32" s="37" t="s">
        <v>37</v>
      </c>
      <c r="D32" s="37" t="s">
        <v>37</v>
      </c>
      <c r="E32" s="37" t="s">
        <v>37</v>
      </c>
      <c r="F32" s="37" t="s">
        <v>37</v>
      </c>
      <c r="G32" s="37" t="s">
        <v>37</v>
      </c>
      <c r="H32" s="61" t="s">
        <v>77</v>
      </c>
      <c r="I32" s="37" t="s">
        <v>37</v>
      </c>
      <c r="J32" s="37" t="s">
        <v>37</v>
      </c>
      <c r="K32" s="37" t="s">
        <v>37</v>
      </c>
      <c r="L32" s="37" t="s">
        <v>37</v>
      </c>
      <c r="M32" s="37" t="s">
        <v>37</v>
      </c>
      <c r="N32" s="37" t="s">
        <v>37</v>
      </c>
      <c r="O32" s="61" t="s">
        <v>77</v>
      </c>
      <c r="P32" s="81">
        <v>1</v>
      </c>
      <c r="Q32" s="81" t="s">
        <v>37</v>
      </c>
      <c r="R32" s="81">
        <v>1</v>
      </c>
      <c r="S32" s="37">
        <v>3.3</v>
      </c>
      <c r="T32" s="37" t="s">
        <v>37</v>
      </c>
      <c r="U32" s="37">
        <v>6.7</v>
      </c>
      <c r="V32" s="61" t="s">
        <v>77</v>
      </c>
      <c r="W32" s="81" t="s">
        <v>37</v>
      </c>
      <c r="X32" s="81" t="s">
        <v>37</v>
      </c>
      <c r="Y32" s="81" t="s">
        <v>37</v>
      </c>
      <c r="Z32" s="37" t="s">
        <v>37</v>
      </c>
      <c r="AA32" s="37" t="s">
        <v>37</v>
      </c>
      <c r="AB32" s="37" t="s">
        <v>37</v>
      </c>
      <c r="AC32" s="61" t="s">
        <v>77</v>
      </c>
      <c r="AD32" s="81" t="s">
        <v>37</v>
      </c>
      <c r="AE32" s="81" t="s">
        <v>37</v>
      </c>
      <c r="AF32" s="81" t="s">
        <v>37</v>
      </c>
      <c r="AG32" s="37" t="s">
        <v>37</v>
      </c>
      <c r="AH32" s="37" t="s">
        <v>37</v>
      </c>
      <c r="AI32" s="37" t="s">
        <v>37</v>
      </c>
    </row>
    <row r="33" spans="1:35" s="293" customFormat="1" ht="12.95" customHeight="1">
      <c r="B33" s="374">
        <f t="shared" ref="B33:D33" si="2">SUM(B21:B32)-B19</f>
        <v>0</v>
      </c>
      <c r="C33" s="374">
        <f t="shared" si="2"/>
        <v>0</v>
      </c>
      <c r="D33" s="374">
        <f t="shared" si="2"/>
        <v>0</v>
      </c>
      <c r="E33" s="374"/>
      <c r="F33" s="374"/>
      <c r="G33" s="374"/>
      <c r="H33" s="374"/>
      <c r="I33" s="374">
        <f t="shared" ref="I33:K33" si="3">SUM(I21:I32)-I19</f>
        <v>0</v>
      </c>
      <c r="J33" s="374">
        <f t="shared" si="3"/>
        <v>0</v>
      </c>
      <c r="K33" s="374">
        <f t="shared" si="3"/>
        <v>0</v>
      </c>
      <c r="L33" s="374"/>
      <c r="M33" s="374"/>
      <c r="N33" s="374"/>
      <c r="O33" s="374"/>
      <c r="P33" s="374"/>
      <c r="Q33" s="374"/>
      <c r="R33" s="374"/>
      <c r="S33" s="376"/>
      <c r="T33" s="376"/>
      <c r="U33" s="376"/>
      <c r="V33" s="374"/>
      <c r="W33" s="374"/>
      <c r="X33" s="374"/>
      <c r="Y33" s="374"/>
      <c r="Z33" s="376"/>
      <c r="AA33" s="376"/>
      <c r="AB33" s="376"/>
      <c r="AC33" s="374"/>
      <c r="AD33" s="374"/>
      <c r="AE33" s="374"/>
      <c r="AF33" s="6"/>
      <c r="AG33" s="376"/>
      <c r="AH33" s="376"/>
      <c r="AI33" s="376"/>
    </row>
    <row r="34" spans="1:35" s="7" customFormat="1" ht="12.95" customHeight="1">
      <c r="A34" s="49" t="s">
        <v>21</v>
      </c>
      <c r="B34" s="7">
        <v>9</v>
      </c>
      <c r="C34" s="7">
        <v>7</v>
      </c>
      <c r="D34" s="7">
        <v>2</v>
      </c>
      <c r="E34" s="35">
        <v>1.8</v>
      </c>
      <c r="F34" s="35">
        <v>2.8</v>
      </c>
      <c r="G34" s="35">
        <v>0.8</v>
      </c>
      <c r="H34" s="49" t="s">
        <v>21</v>
      </c>
      <c r="I34" s="7">
        <v>18</v>
      </c>
      <c r="J34" s="7">
        <v>12</v>
      </c>
      <c r="K34" s="7">
        <v>6</v>
      </c>
      <c r="L34" s="35">
        <v>3.4</v>
      </c>
      <c r="M34" s="35">
        <v>4.5</v>
      </c>
      <c r="N34" s="35">
        <v>2.2000000000000002</v>
      </c>
      <c r="O34" s="49" t="s">
        <v>21</v>
      </c>
      <c r="P34" s="7">
        <v>25</v>
      </c>
      <c r="Q34" s="7">
        <v>17</v>
      </c>
      <c r="R34" s="7">
        <v>8</v>
      </c>
      <c r="S34" s="35">
        <v>4.5999999999999996</v>
      </c>
      <c r="T34" s="35">
        <v>6.3</v>
      </c>
      <c r="U34" s="35">
        <v>3</v>
      </c>
      <c r="V34" s="49" t="s">
        <v>21</v>
      </c>
      <c r="W34" s="7">
        <v>16</v>
      </c>
      <c r="X34" s="7">
        <v>15</v>
      </c>
      <c r="Y34" s="7">
        <v>1</v>
      </c>
      <c r="Z34" s="35">
        <v>2.9</v>
      </c>
      <c r="AA34" s="35">
        <v>5.5</v>
      </c>
      <c r="AB34" s="35">
        <v>0.4</v>
      </c>
      <c r="AC34" s="49" t="s">
        <v>21</v>
      </c>
      <c r="AD34" s="7">
        <v>18</v>
      </c>
      <c r="AE34" s="7">
        <v>13</v>
      </c>
      <c r="AF34" s="7">
        <v>5</v>
      </c>
      <c r="AG34" s="35">
        <v>3.3</v>
      </c>
      <c r="AH34" s="35">
        <v>4.7</v>
      </c>
      <c r="AI34" s="35">
        <v>1.8</v>
      </c>
    </row>
    <row r="35" spans="1:35" ht="12.95" customHeight="1">
      <c r="A35" s="49"/>
      <c r="E35" s="37"/>
      <c r="F35" s="37"/>
      <c r="G35" s="37"/>
      <c r="H35" s="49"/>
      <c r="K35" s="7"/>
      <c r="L35" s="37"/>
      <c r="M35" s="37"/>
      <c r="N35" s="37"/>
      <c r="O35" s="49"/>
      <c r="R35" s="7"/>
      <c r="S35" s="37"/>
      <c r="T35" s="37"/>
      <c r="U35" s="37"/>
      <c r="V35" s="49"/>
      <c r="Y35" s="7"/>
      <c r="Z35" s="37"/>
      <c r="AA35" s="37"/>
      <c r="AB35" s="37"/>
      <c r="AC35" s="49"/>
      <c r="AG35" s="37"/>
      <c r="AH35" s="37"/>
      <c r="AI35" s="37"/>
    </row>
    <row r="36" spans="1:35" ht="12.95" customHeight="1">
      <c r="A36" s="73" t="s">
        <v>79</v>
      </c>
      <c r="B36" s="43">
        <v>3</v>
      </c>
      <c r="C36" s="43">
        <v>2</v>
      </c>
      <c r="D36" s="81">
        <v>1</v>
      </c>
      <c r="E36" s="37">
        <v>3.5</v>
      </c>
      <c r="F36" s="37">
        <v>5</v>
      </c>
      <c r="G36" s="37">
        <v>2.2000000000000002</v>
      </c>
      <c r="H36" s="73" t="s">
        <v>79</v>
      </c>
      <c r="I36" s="43">
        <v>1</v>
      </c>
      <c r="J36" s="43">
        <v>1</v>
      </c>
      <c r="K36" s="37" t="s">
        <v>37</v>
      </c>
      <c r="L36" s="37">
        <v>1.2</v>
      </c>
      <c r="M36" s="37">
        <v>2.5</v>
      </c>
      <c r="N36" s="37" t="s">
        <v>37</v>
      </c>
      <c r="O36" s="73" t="s">
        <v>79</v>
      </c>
      <c r="P36" s="81">
        <v>3</v>
      </c>
      <c r="Q36" s="81">
        <v>1</v>
      </c>
      <c r="R36" s="81">
        <v>2</v>
      </c>
      <c r="S36" s="37">
        <v>3.6</v>
      </c>
      <c r="T36" s="37">
        <v>2.5</v>
      </c>
      <c r="U36" s="37">
        <v>4.7</v>
      </c>
      <c r="V36" s="73" t="s">
        <v>79</v>
      </c>
      <c r="W36" s="81">
        <v>5</v>
      </c>
      <c r="X36" s="81">
        <v>5</v>
      </c>
      <c r="Y36" s="81" t="s">
        <v>37</v>
      </c>
      <c r="Z36" s="37">
        <v>5.5</v>
      </c>
      <c r="AA36" s="37">
        <v>11.4</v>
      </c>
      <c r="AB36" s="37" t="s">
        <v>37</v>
      </c>
      <c r="AC36" s="73" t="s">
        <v>79</v>
      </c>
      <c r="AD36" s="81">
        <v>1</v>
      </c>
      <c r="AE36" s="81" t="s">
        <v>37</v>
      </c>
      <c r="AF36" s="6">
        <v>1</v>
      </c>
      <c r="AG36" s="37">
        <v>1.1000000000000001</v>
      </c>
      <c r="AH36" s="37" t="s">
        <v>37</v>
      </c>
      <c r="AI36" s="37">
        <v>2.1</v>
      </c>
    </row>
    <row r="37" spans="1:35" ht="12.95" customHeight="1">
      <c r="A37" s="73" t="s">
        <v>81</v>
      </c>
      <c r="B37" s="37" t="s">
        <v>37</v>
      </c>
      <c r="C37" s="37" t="s">
        <v>37</v>
      </c>
      <c r="D37" s="37" t="s">
        <v>37</v>
      </c>
      <c r="E37" s="37" t="s">
        <v>37</v>
      </c>
      <c r="F37" s="37" t="s">
        <v>37</v>
      </c>
      <c r="G37" s="37" t="s">
        <v>37</v>
      </c>
      <c r="H37" s="73" t="s">
        <v>81</v>
      </c>
      <c r="I37" s="43">
        <v>4</v>
      </c>
      <c r="J37" s="43">
        <v>4</v>
      </c>
      <c r="K37" s="37" t="s">
        <v>37</v>
      </c>
      <c r="L37" s="37">
        <v>7.6</v>
      </c>
      <c r="M37" s="37">
        <v>15.6</v>
      </c>
      <c r="N37" s="37" t="s">
        <v>37</v>
      </c>
      <c r="O37" s="73" t="s">
        <v>81</v>
      </c>
      <c r="P37" s="81">
        <v>2</v>
      </c>
      <c r="Q37" s="81">
        <v>2</v>
      </c>
      <c r="R37" s="81" t="s">
        <v>37</v>
      </c>
      <c r="S37" s="37">
        <v>3.8</v>
      </c>
      <c r="T37" s="37">
        <v>7.7</v>
      </c>
      <c r="U37" s="37" t="s">
        <v>37</v>
      </c>
      <c r="V37" s="73" t="s">
        <v>81</v>
      </c>
      <c r="W37" s="81">
        <v>1</v>
      </c>
      <c r="X37" s="81">
        <v>1</v>
      </c>
      <c r="Y37" s="81" t="s">
        <v>37</v>
      </c>
      <c r="Z37" s="37">
        <v>1.7</v>
      </c>
      <c r="AA37" s="37">
        <v>3.6</v>
      </c>
      <c r="AB37" s="37" t="s">
        <v>37</v>
      </c>
      <c r="AC37" s="73" t="s">
        <v>81</v>
      </c>
      <c r="AD37" s="81">
        <v>2</v>
      </c>
      <c r="AE37" s="81">
        <v>1</v>
      </c>
      <c r="AF37" s="6">
        <v>1</v>
      </c>
      <c r="AG37" s="37">
        <v>3.5</v>
      </c>
      <c r="AH37" s="37">
        <v>3.5</v>
      </c>
      <c r="AI37" s="37">
        <v>3.4</v>
      </c>
    </row>
    <row r="38" spans="1:35" ht="12.95" customHeight="1">
      <c r="A38" s="73" t="s">
        <v>83</v>
      </c>
      <c r="B38" s="43">
        <v>1</v>
      </c>
      <c r="C38" s="37" t="s">
        <v>37</v>
      </c>
      <c r="D38" s="6">
        <v>1</v>
      </c>
      <c r="E38" s="37">
        <v>1.4</v>
      </c>
      <c r="F38" s="37" t="s">
        <v>37</v>
      </c>
      <c r="G38" s="37">
        <v>2.9</v>
      </c>
      <c r="H38" s="73" t="s">
        <v>83</v>
      </c>
      <c r="I38" s="43">
        <v>2</v>
      </c>
      <c r="J38" s="43">
        <v>2</v>
      </c>
      <c r="K38" s="37" t="s">
        <v>37</v>
      </c>
      <c r="L38" s="37">
        <v>2.7</v>
      </c>
      <c r="M38" s="37">
        <v>5.4</v>
      </c>
      <c r="N38" s="37" t="s">
        <v>37</v>
      </c>
      <c r="O38" s="73" t="s">
        <v>83</v>
      </c>
      <c r="P38" s="81">
        <v>5</v>
      </c>
      <c r="Q38" s="81">
        <v>4</v>
      </c>
      <c r="R38" s="81">
        <v>1</v>
      </c>
      <c r="S38" s="37">
        <v>6.7</v>
      </c>
      <c r="T38" s="37">
        <v>10.6</v>
      </c>
      <c r="U38" s="37">
        <v>2.7</v>
      </c>
      <c r="V38" s="73" t="s">
        <v>83</v>
      </c>
      <c r="W38" s="81">
        <v>1</v>
      </c>
      <c r="X38" s="81">
        <v>1</v>
      </c>
      <c r="Y38" s="81" t="s">
        <v>37</v>
      </c>
      <c r="Z38" s="37">
        <v>1.5</v>
      </c>
      <c r="AA38" s="37">
        <v>2.9</v>
      </c>
      <c r="AB38" s="37" t="s">
        <v>37</v>
      </c>
      <c r="AC38" s="73" t="s">
        <v>83</v>
      </c>
      <c r="AD38" s="81">
        <v>3</v>
      </c>
      <c r="AE38" s="81">
        <v>2</v>
      </c>
      <c r="AF38" s="6">
        <v>1</v>
      </c>
      <c r="AG38" s="37">
        <v>4.3</v>
      </c>
      <c r="AH38" s="37">
        <v>5.7</v>
      </c>
      <c r="AI38" s="37">
        <v>2.9</v>
      </c>
    </row>
    <row r="39" spans="1:35" ht="12.95" customHeight="1">
      <c r="A39" s="73" t="s">
        <v>84</v>
      </c>
      <c r="B39" s="43">
        <v>1</v>
      </c>
      <c r="C39" s="43">
        <v>1</v>
      </c>
      <c r="D39" s="37" t="s">
        <v>37</v>
      </c>
      <c r="E39" s="37">
        <v>1.1000000000000001</v>
      </c>
      <c r="F39" s="37">
        <v>2.1</v>
      </c>
      <c r="G39" s="37" t="s">
        <v>37</v>
      </c>
      <c r="H39" s="73" t="s">
        <v>84</v>
      </c>
      <c r="I39" s="43">
        <v>3</v>
      </c>
      <c r="J39" s="37" t="s">
        <v>37</v>
      </c>
      <c r="K39" s="6">
        <v>3</v>
      </c>
      <c r="L39" s="37">
        <v>3</v>
      </c>
      <c r="M39" s="37" t="s">
        <v>37</v>
      </c>
      <c r="N39" s="37">
        <v>6.1</v>
      </c>
      <c r="O39" s="73" t="s">
        <v>84</v>
      </c>
      <c r="P39" s="81">
        <v>7</v>
      </c>
      <c r="Q39" s="81">
        <v>5</v>
      </c>
      <c r="R39" s="82">
        <v>2</v>
      </c>
      <c r="S39" s="37">
        <v>7</v>
      </c>
      <c r="T39" s="37">
        <v>9.9</v>
      </c>
      <c r="U39" s="37">
        <v>4</v>
      </c>
      <c r="V39" s="73" t="s">
        <v>84</v>
      </c>
      <c r="W39" s="81">
        <v>6</v>
      </c>
      <c r="X39" s="81">
        <v>5</v>
      </c>
      <c r="Y39" s="82">
        <v>1</v>
      </c>
      <c r="Z39" s="37">
        <v>5.9</v>
      </c>
      <c r="AA39" s="37">
        <v>9.6999999999999993</v>
      </c>
      <c r="AB39" s="37">
        <v>2</v>
      </c>
      <c r="AC39" s="73" t="s">
        <v>84</v>
      </c>
      <c r="AD39" s="81">
        <v>6</v>
      </c>
      <c r="AE39" s="81">
        <v>5</v>
      </c>
      <c r="AF39" s="6">
        <v>1</v>
      </c>
      <c r="AG39" s="37">
        <v>5.8</v>
      </c>
      <c r="AH39" s="37">
        <v>9.6</v>
      </c>
      <c r="AI39" s="37">
        <v>2</v>
      </c>
    </row>
    <row r="40" spans="1:35" ht="12.95" customHeight="1">
      <c r="A40" s="378" t="s">
        <v>85</v>
      </c>
      <c r="B40" s="37" t="s">
        <v>37</v>
      </c>
      <c r="C40" s="37" t="s">
        <v>37</v>
      </c>
      <c r="D40" s="37" t="s">
        <v>37</v>
      </c>
      <c r="E40" s="37" t="s">
        <v>37</v>
      </c>
      <c r="F40" s="37" t="s">
        <v>37</v>
      </c>
      <c r="G40" s="37" t="s">
        <v>37</v>
      </c>
      <c r="H40" s="378" t="s">
        <v>85</v>
      </c>
      <c r="I40" s="43">
        <v>2</v>
      </c>
      <c r="J40" s="43">
        <v>2</v>
      </c>
      <c r="K40" s="37" t="s">
        <v>37</v>
      </c>
      <c r="L40" s="37">
        <v>2</v>
      </c>
      <c r="M40" s="37">
        <v>4.0999999999999996</v>
      </c>
      <c r="N40" s="37" t="s">
        <v>37</v>
      </c>
      <c r="O40" s="378" t="s">
        <v>85</v>
      </c>
      <c r="P40" s="81">
        <v>3</v>
      </c>
      <c r="Q40" s="81">
        <v>1</v>
      </c>
      <c r="R40" s="81">
        <v>2</v>
      </c>
      <c r="S40" s="37">
        <v>3</v>
      </c>
      <c r="T40" s="37">
        <v>2</v>
      </c>
      <c r="U40" s="37">
        <v>4</v>
      </c>
      <c r="V40" s="378" t="s">
        <v>85</v>
      </c>
      <c r="W40" s="81" t="s">
        <v>37</v>
      </c>
      <c r="X40" s="81" t="s">
        <v>37</v>
      </c>
      <c r="Y40" s="81" t="s">
        <v>37</v>
      </c>
      <c r="Z40" s="37" t="s">
        <v>37</v>
      </c>
      <c r="AA40" s="37" t="s">
        <v>37</v>
      </c>
      <c r="AB40" s="37" t="s">
        <v>37</v>
      </c>
      <c r="AC40" s="378" t="s">
        <v>85</v>
      </c>
      <c r="AD40" s="81">
        <v>2</v>
      </c>
      <c r="AE40" s="81">
        <v>1</v>
      </c>
      <c r="AF40" s="6">
        <v>1</v>
      </c>
      <c r="AG40" s="37">
        <v>2</v>
      </c>
      <c r="AH40" s="37">
        <v>2</v>
      </c>
      <c r="AI40" s="37">
        <v>2</v>
      </c>
    </row>
    <row r="41" spans="1:35" ht="12.95" customHeight="1">
      <c r="A41" s="73" t="s">
        <v>87</v>
      </c>
      <c r="B41" s="81">
        <v>2</v>
      </c>
      <c r="C41" s="81">
        <v>2</v>
      </c>
      <c r="D41" s="37" t="s">
        <v>37</v>
      </c>
      <c r="E41" s="37">
        <v>3.7</v>
      </c>
      <c r="F41" s="37">
        <v>7.2</v>
      </c>
      <c r="G41" s="37" t="s">
        <v>37</v>
      </c>
      <c r="H41" s="73" t="s">
        <v>87</v>
      </c>
      <c r="I41" s="81">
        <v>4</v>
      </c>
      <c r="J41" s="81">
        <v>2</v>
      </c>
      <c r="K41" s="6">
        <v>2</v>
      </c>
      <c r="L41" s="37">
        <v>6.7</v>
      </c>
      <c r="M41" s="37">
        <v>6.6</v>
      </c>
      <c r="N41" s="37">
        <v>6.8</v>
      </c>
      <c r="O41" s="73" t="s">
        <v>87</v>
      </c>
      <c r="P41" s="81">
        <v>2</v>
      </c>
      <c r="Q41" s="81">
        <v>1</v>
      </c>
      <c r="R41" s="82">
        <v>1</v>
      </c>
      <c r="S41" s="37">
        <v>3.3</v>
      </c>
      <c r="T41" s="37">
        <v>3.3</v>
      </c>
      <c r="U41" s="37">
        <v>3.4</v>
      </c>
      <c r="V41" s="73" t="s">
        <v>87</v>
      </c>
      <c r="W41" s="81">
        <v>1</v>
      </c>
      <c r="X41" s="81">
        <v>1</v>
      </c>
      <c r="Y41" s="81" t="s">
        <v>37</v>
      </c>
      <c r="Z41" s="37">
        <v>1.8</v>
      </c>
      <c r="AA41" s="37">
        <v>3.4</v>
      </c>
      <c r="AB41" s="37" t="s">
        <v>37</v>
      </c>
      <c r="AC41" s="73" t="s">
        <v>87</v>
      </c>
      <c r="AD41" s="81">
        <v>2</v>
      </c>
      <c r="AE41" s="81">
        <v>2</v>
      </c>
      <c r="AF41" s="81" t="s">
        <v>37</v>
      </c>
      <c r="AG41" s="37">
        <v>3.5</v>
      </c>
      <c r="AH41" s="37">
        <v>6.8</v>
      </c>
      <c r="AI41" s="37" t="s">
        <v>37</v>
      </c>
    </row>
    <row r="42" spans="1:35" ht="12.95" customHeight="1">
      <c r="A42" s="73" t="s">
        <v>88</v>
      </c>
      <c r="B42" s="43">
        <v>2</v>
      </c>
      <c r="C42" s="43">
        <v>2</v>
      </c>
      <c r="D42" s="37" t="s">
        <v>37</v>
      </c>
      <c r="E42" s="37">
        <v>3.1</v>
      </c>
      <c r="F42" s="37">
        <v>6.1</v>
      </c>
      <c r="G42" s="37" t="s">
        <v>37</v>
      </c>
      <c r="H42" s="73" t="s">
        <v>88</v>
      </c>
      <c r="I42" s="43">
        <v>2</v>
      </c>
      <c r="J42" s="43">
        <v>1</v>
      </c>
      <c r="K42" s="43">
        <v>1</v>
      </c>
      <c r="L42" s="37">
        <v>2.8</v>
      </c>
      <c r="M42" s="37">
        <v>2.8</v>
      </c>
      <c r="N42" s="37">
        <v>2.8</v>
      </c>
      <c r="O42" s="73" t="s">
        <v>88</v>
      </c>
      <c r="P42" s="81">
        <v>3</v>
      </c>
      <c r="Q42" s="81">
        <v>3</v>
      </c>
      <c r="R42" s="81" t="s">
        <v>37</v>
      </c>
      <c r="S42" s="37">
        <v>4.2</v>
      </c>
      <c r="T42" s="37">
        <v>8.1999999999999993</v>
      </c>
      <c r="U42" s="37" t="s">
        <v>37</v>
      </c>
      <c r="V42" s="73" t="s">
        <v>88</v>
      </c>
      <c r="W42" s="81">
        <v>2</v>
      </c>
      <c r="X42" s="81">
        <v>2</v>
      </c>
      <c r="Y42" s="81" t="s">
        <v>37</v>
      </c>
      <c r="Z42" s="37">
        <v>2.8</v>
      </c>
      <c r="AA42" s="37">
        <v>5.4</v>
      </c>
      <c r="AB42" s="37" t="s">
        <v>37</v>
      </c>
      <c r="AC42" s="73" t="s">
        <v>88</v>
      </c>
      <c r="AD42" s="81">
        <v>2</v>
      </c>
      <c r="AE42" s="81">
        <v>2</v>
      </c>
      <c r="AF42" s="81" t="s">
        <v>37</v>
      </c>
      <c r="AG42" s="37">
        <v>2.7</v>
      </c>
      <c r="AH42" s="37">
        <v>5.4</v>
      </c>
      <c r="AI42" s="37" t="s">
        <v>37</v>
      </c>
    </row>
    <row r="43" spans="1:35" s="293" customFormat="1" ht="12.95" customHeight="1">
      <c r="A43" s="379"/>
      <c r="B43" s="374">
        <f t="shared" ref="B43:D43" si="4">SUM(B36:B42)-B34</f>
        <v>0</v>
      </c>
      <c r="C43" s="374">
        <f t="shared" si="4"/>
        <v>0</v>
      </c>
      <c r="D43" s="374">
        <f t="shared" si="4"/>
        <v>0</v>
      </c>
      <c r="E43" s="374"/>
      <c r="F43" s="374"/>
      <c r="G43" s="374"/>
      <c r="H43" s="374"/>
      <c r="I43" s="374">
        <f t="shared" ref="I43:K43" si="5">SUM(I36:I42)-I34</f>
        <v>0</v>
      </c>
      <c r="J43" s="374">
        <f t="shared" si="5"/>
        <v>0</v>
      </c>
      <c r="K43" s="374">
        <f t="shared" si="5"/>
        <v>0</v>
      </c>
      <c r="L43" s="374"/>
      <c r="M43" s="374"/>
      <c r="N43" s="374"/>
      <c r="O43" s="374"/>
      <c r="P43" s="374"/>
      <c r="Q43" s="374"/>
      <c r="R43" s="374"/>
      <c r="S43" s="376"/>
      <c r="T43" s="376"/>
      <c r="U43" s="376"/>
      <c r="V43" s="374"/>
      <c r="W43" s="374"/>
      <c r="X43" s="374"/>
      <c r="Y43" s="374"/>
      <c r="Z43" s="376"/>
      <c r="AA43" s="376"/>
      <c r="AB43" s="376"/>
      <c r="AC43" s="374"/>
      <c r="AD43" s="374"/>
      <c r="AE43" s="374"/>
      <c r="AF43" s="6"/>
      <c r="AG43" s="376"/>
      <c r="AH43" s="376"/>
      <c r="AI43" s="376"/>
    </row>
    <row r="44" spans="1:35" s="7" customFormat="1" ht="12.95" customHeight="1">
      <c r="A44" s="60" t="s">
        <v>2</v>
      </c>
      <c r="B44" s="7">
        <v>13</v>
      </c>
      <c r="C44" s="7">
        <v>4</v>
      </c>
      <c r="D44" s="7">
        <v>9</v>
      </c>
      <c r="E44" s="35">
        <v>4.4000000000000004</v>
      </c>
      <c r="F44" s="35">
        <v>2.7</v>
      </c>
      <c r="G44" s="35">
        <v>6.3</v>
      </c>
      <c r="H44" s="60" t="s">
        <v>2</v>
      </c>
      <c r="I44" s="7">
        <v>41</v>
      </c>
      <c r="J44" s="7">
        <v>24</v>
      </c>
      <c r="K44" s="7">
        <v>17</v>
      </c>
      <c r="L44" s="35">
        <v>13.3</v>
      </c>
      <c r="M44" s="35">
        <v>15.5</v>
      </c>
      <c r="N44" s="35">
        <v>11.2</v>
      </c>
      <c r="O44" s="60" t="s">
        <v>2</v>
      </c>
      <c r="P44" s="7">
        <v>16</v>
      </c>
      <c r="Q44" s="7">
        <v>9</v>
      </c>
      <c r="R44" s="7">
        <v>7</v>
      </c>
      <c r="S44" s="35">
        <v>5.2</v>
      </c>
      <c r="T44" s="35">
        <v>5.7</v>
      </c>
      <c r="U44" s="35">
        <v>4.5999999999999996</v>
      </c>
      <c r="V44" s="60" t="s">
        <v>2</v>
      </c>
      <c r="W44" s="7">
        <v>10</v>
      </c>
      <c r="X44" s="7">
        <v>7</v>
      </c>
      <c r="Y44" s="7">
        <v>3</v>
      </c>
      <c r="Z44" s="35">
        <v>3.2</v>
      </c>
      <c r="AA44" s="35">
        <v>4.4000000000000004</v>
      </c>
      <c r="AB44" s="35">
        <v>1.9</v>
      </c>
      <c r="AC44" s="60" t="s">
        <v>2</v>
      </c>
      <c r="AD44" s="7">
        <v>4</v>
      </c>
      <c r="AE44" s="7">
        <v>4</v>
      </c>
      <c r="AF44" s="42" t="s">
        <v>37</v>
      </c>
      <c r="AG44" s="35">
        <v>1.3</v>
      </c>
      <c r="AH44" s="35">
        <v>2.5</v>
      </c>
      <c r="AI44" s="42" t="s">
        <v>37</v>
      </c>
    </row>
    <row r="45" spans="1:35" ht="12.95" customHeight="1">
      <c r="A45" s="60"/>
      <c r="B45" s="43"/>
      <c r="C45" s="43"/>
      <c r="E45" s="37"/>
      <c r="F45" s="37"/>
      <c r="G45" s="37"/>
      <c r="H45" s="60"/>
      <c r="I45" s="43"/>
      <c r="J45" s="43"/>
      <c r="K45" s="7"/>
      <c r="L45" s="37"/>
      <c r="M45" s="37"/>
      <c r="N45" s="37"/>
      <c r="O45" s="60"/>
      <c r="P45" s="43"/>
      <c r="Q45" s="43"/>
      <c r="R45" s="7"/>
      <c r="S45" s="37"/>
      <c r="T45" s="37"/>
      <c r="U45" s="37"/>
      <c r="V45" s="60"/>
      <c r="W45" s="43"/>
      <c r="X45" s="43"/>
      <c r="Y45" s="7"/>
      <c r="Z45" s="37"/>
      <c r="AA45" s="37"/>
      <c r="AB45" s="37"/>
      <c r="AC45" s="60"/>
      <c r="AD45" s="43"/>
      <c r="AE45" s="43"/>
      <c r="AG45" s="37"/>
      <c r="AH45" s="37"/>
    </row>
    <row r="46" spans="1:35" ht="12.95" customHeight="1">
      <c r="A46" s="73" t="s">
        <v>819</v>
      </c>
      <c r="B46" s="37" t="s">
        <v>37</v>
      </c>
      <c r="C46" s="37" t="s">
        <v>37</v>
      </c>
      <c r="D46" s="37" t="s">
        <v>37</v>
      </c>
      <c r="E46" s="37" t="s">
        <v>37</v>
      </c>
      <c r="F46" s="37" t="s">
        <v>37</v>
      </c>
      <c r="G46" s="37" t="s">
        <v>37</v>
      </c>
      <c r="H46" s="73" t="s">
        <v>819</v>
      </c>
      <c r="I46" s="81">
        <v>3</v>
      </c>
      <c r="J46" s="81">
        <v>1</v>
      </c>
      <c r="K46" s="81">
        <v>2</v>
      </c>
      <c r="L46" s="37">
        <v>7.2</v>
      </c>
      <c r="M46" s="37">
        <v>4.9000000000000004</v>
      </c>
      <c r="N46" s="37">
        <v>9.3000000000000007</v>
      </c>
      <c r="O46" s="73" t="s">
        <v>819</v>
      </c>
      <c r="P46" s="81">
        <v>3</v>
      </c>
      <c r="Q46" s="81">
        <v>1</v>
      </c>
      <c r="R46" s="81">
        <v>2</v>
      </c>
      <c r="S46" s="37">
        <v>7.1</v>
      </c>
      <c r="T46" s="37">
        <v>4.9000000000000004</v>
      </c>
      <c r="U46" s="37">
        <v>9.3000000000000007</v>
      </c>
      <c r="V46" s="73" t="s">
        <v>819</v>
      </c>
      <c r="W46" s="81">
        <v>1</v>
      </c>
      <c r="X46" s="81" t="s">
        <v>37</v>
      </c>
      <c r="Y46" s="81">
        <v>1</v>
      </c>
      <c r="Z46" s="37">
        <v>2.4</v>
      </c>
      <c r="AA46" s="37" t="s">
        <v>37</v>
      </c>
      <c r="AB46" s="37">
        <v>4.5999999999999996</v>
      </c>
      <c r="AC46" s="73" t="s">
        <v>819</v>
      </c>
      <c r="AD46" s="81" t="s">
        <v>37</v>
      </c>
      <c r="AE46" s="81" t="s">
        <v>37</v>
      </c>
      <c r="AF46" s="81" t="s">
        <v>37</v>
      </c>
      <c r="AG46" s="81" t="s">
        <v>37</v>
      </c>
      <c r="AH46" s="81" t="s">
        <v>37</v>
      </c>
      <c r="AI46" s="81" t="s">
        <v>37</v>
      </c>
    </row>
    <row r="47" spans="1:35" ht="12.95" customHeight="1">
      <c r="A47" s="73" t="s">
        <v>90</v>
      </c>
      <c r="B47" s="81">
        <v>1</v>
      </c>
      <c r="C47" s="81">
        <v>1</v>
      </c>
      <c r="D47" s="37" t="s">
        <v>37</v>
      </c>
      <c r="E47" s="37">
        <v>3</v>
      </c>
      <c r="F47" s="37">
        <v>5.8</v>
      </c>
      <c r="G47" s="37" t="s">
        <v>37</v>
      </c>
      <c r="H47" s="73" t="s">
        <v>90</v>
      </c>
      <c r="I47" s="81">
        <v>6</v>
      </c>
      <c r="J47" s="81">
        <v>2</v>
      </c>
      <c r="K47" s="81">
        <v>4</v>
      </c>
      <c r="L47" s="37">
        <v>17.600000000000001</v>
      </c>
      <c r="M47" s="37">
        <v>11.5</v>
      </c>
      <c r="N47" s="37">
        <v>24.1</v>
      </c>
      <c r="O47" s="73" t="s">
        <v>90</v>
      </c>
      <c r="P47" s="81">
        <v>2</v>
      </c>
      <c r="Q47" s="81">
        <v>2</v>
      </c>
      <c r="R47" s="81" t="s">
        <v>37</v>
      </c>
      <c r="S47" s="37">
        <v>5.8</v>
      </c>
      <c r="T47" s="37">
        <v>11.4</v>
      </c>
      <c r="U47" s="37" t="s">
        <v>37</v>
      </c>
      <c r="V47" s="73" t="s">
        <v>90</v>
      </c>
      <c r="W47" s="81">
        <v>2</v>
      </c>
      <c r="X47" s="81">
        <v>2</v>
      </c>
      <c r="Y47" s="81" t="s">
        <v>37</v>
      </c>
      <c r="Z47" s="37">
        <v>5.7</v>
      </c>
      <c r="AA47" s="37">
        <v>11.2</v>
      </c>
      <c r="AB47" s="37" t="s">
        <v>37</v>
      </c>
      <c r="AC47" s="73" t="s">
        <v>90</v>
      </c>
      <c r="AD47" s="81">
        <v>1</v>
      </c>
      <c r="AE47" s="81">
        <v>1</v>
      </c>
      <c r="AF47" s="81" t="s">
        <v>37</v>
      </c>
      <c r="AG47" s="37">
        <v>2.8</v>
      </c>
      <c r="AH47" s="37">
        <v>5.6</v>
      </c>
      <c r="AI47" s="81" t="s">
        <v>37</v>
      </c>
    </row>
    <row r="48" spans="1:35" ht="12.95" customHeight="1">
      <c r="A48" s="73" t="s">
        <v>91</v>
      </c>
      <c r="B48" s="43">
        <v>2</v>
      </c>
      <c r="C48" s="37" t="s">
        <v>37</v>
      </c>
      <c r="D48" s="6">
        <v>2</v>
      </c>
      <c r="E48" s="37">
        <v>3.6</v>
      </c>
      <c r="F48" s="37" t="s">
        <v>37</v>
      </c>
      <c r="G48" s="37">
        <v>7.2</v>
      </c>
      <c r="H48" s="73" t="s">
        <v>91</v>
      </c>
      <c r="I48" s="81">
        <v>6</v>
      </c>
      <c r="J48" s="81">
        <v>5</v>
      </c>
      <c r="K48" s="82">
        <v>1</v>
      </c>
      <c r="L48" s="37">
        <v>9.8000000000000007</v>
      </c>
      <c r="M48" s="37">
        <v>16.3</v>
      </c>
      <c r="N48" s="37">
        <v>3.3</v>
      </c>
      <c r="O48" s="73" t="s">
        <v>91</v>
      </c>
      <c r="P48" s="81">
        <v>2</v>
      </c>
      <c r="Q48" s="81" t="s">
        <v>37</v>
      </c>
      <c r="R48" s="82">
        <v>2</v>
      </c>
      <c r="S48" s="37">
        <v>3.3</v>
      </c>
      <c r="T48" s="37" t="s">
        <v>37</v>
      </c>
      <c r="U48" s="37">
        <v>6.6</v>
      </c>
      <c r="V48" s="73" t="s">
        <v>91</v>
      </c>
      <c r="W48" s="81">
        <v>2</v>
      </c>
      <c r="X48" s="81">
        <v>1</v>
      </c>
      <c r="Y48" s="82">
        <v>1</v>
      </c>
      <c r="Z48" s="37">
        <v>3.2</v>
      </c>
      <c r="AA48" s="37">
        <v>3.2</v>
      </c>
      <c r="AB48" s="37">
        <v>3.2</v>
      </c>
      <c r="AC48" s="73" t="s">
        <v>91</v>
      </c>
      <c r="AD48" s="81" t="s">
        <v>37</v>
      </c>
      <c r="AE48" s="81" t="s">
        <v>37</v>
      </c>
      <c r="AF48" s="81" t="s">
        <v>37</v>
      </c>
      <c r="AG48" s="81" t="s">
        <v>37</v>
      </c>
      <c r="AH48" s="81" t="s">
        <v>37</v>
      </c>
      <c r="AI48" s="81" t="s">
        <v>37</v>
      </c>
    </row>
    <row r="49" spans="1:35" ht="12.95" customHeight="1">
      <c r="A49" s="73" t="s">
        <v>92</v>
      </c>
      <c r="B49" s="43">
        <v>1</v>
      </c>
      <c r="C49" s="43">
        <v>1</v>
      </c>
      <c r="D49" s="37" t="s">
        <v>37</v>
      </c>
      <c r="E49" s="37">
        <v>2.2000000000000002</v>
      </c>
      <c r="F49" s="37">
        <v>4.3</v>
      </c>
      <c r="G49" s="37" t="s">
        <v>37</v>
      </c>
      <c r="H49" s="73" t="s">
        <v>92</v>
      </c>
      <c r="I49" s="81">
        <v>5</v>
      </c>
      <c r="J49" s="81">
        <v>3</v>
      </c>
      <c r="K49" s="82">
        <v>2</v>
      </c>
      <c r="L49" s="37">
        <v>10.3</v>
      </c>
      <c r="M49" s="37">
        <v>12.2</v>
      </c>
      <c r="N49" s="37">
        <v>8.3000000000000007</v>
      </c>
      <c r="O49" s="73" t="s">
        <v>92</v>
      </c>
      <c r="P49" s="81">
        <v>4</v>
      </c>
      <c r="Q49" s="81">
        <v>3</v>
      </c>
      <c r="R49" s="82">
        <v>1</v>
      </c>
      <c r="S49" s="37">
        <v>8.1999999999999993</v>
      </c>
      <c r="T49" s="37">
        <v>12.1</v>
      </c>
      <c r="U49" s="37">
        <v>4.0999999999999996</v>
      </c>
      <c r="V49" s="73" t="s">
        <v>92</v>
      </c>
      <c r="W49" s="81">
        <v>1</v>
      </c>
      <c r="X49" s="81">
        <v>1</v>
      </c>
      <c r="Y49" s="81" t="s">
        <v>37</v>
      </c>
      <c r="Z49" s="37">
        <v>2</v>
      </c>
      <c r="AA49" s="37">
        <v>4</v>
      </c>
      <c r="AB49" s="37" t="s">
        <v>37</v>
      </c>
      <c r="AC49" s="73" t="s">
        <v>92</v>
      </c>
      <c r="AD49" s="81" t="s">
        <v>37</v>
      </c>
      <c r="AE49" s="81" t="s">
        <v>37</v>
      </c>
      <c r="AF49" s="81" t="s">
        <v>37</v>
      </c>
      <c r="AG49" s="81" t="s">
        <v>37</v>
      </c>
      <c r="AH49" s="81" t="s">
        <v>37</v>
      </c>
      <c r="AI49" s="81" t="s">
        <v>37</v>
      </c>
    </row>
    <row r="50" spans="1:35" ht="12.95" customHeight="1">
      <c r="A50" s="73" t="s">
        <v>93</v>
      </c>
      <c r="B50" s="43">
        <v>8</v>
      </c>
      <c r="C50" s="43">
        <v>1</v>
      </c>
      <c r="D50" s="6">
        <v>7</v>
      </c>
      <c r="E50" s="37">
        <v>11.8</v>
      </c>
      <c r="F50" s="37">
        <v>2.9</v>
      </c>
      <c r="G50" s="37">
        <v>21.1</v>
      </c>
      <c r="H50" s="73" t="s">
        <v>93</v>
      </c>
      <c r="I50" s="81">
        <v>13</v>
      </c>
      <c r="J50" s="81">
        <v>8</v>
      </c>
      <c r="K50" s="82">
        <v>5</v>
      </c>
      <c r="L50" s="37">
        <v>18.8</v>
      </c>
      <c r="M50" s="37">
        <v>22.8</v>
      </c>
      <c r="N50" s="37">
        <v>14.7</v>
      </c>
      <c r="O50" s="73" t="s">
        <v>93</v>
      </c>
      <c r="P50" s="81">
        <v>2</v>
      </c>
      <c r="Q50" s="81">
        <v>1</v>
      </c>
      <c r="R50" s="82">
        <v>1</v>
      </c>
      <c r="S50" s="37">
        <v>2.9</v>
      </c>
      <c r="T50" s="37">
        <v>2.8</v>
      </c>
      <c r="U50" s="37">
        <v>2.9</v>
      </c>
      <c r="V50" s="73" t="s">
        <v>93</v>
      </c>
      <c r="W50" s="81">
        <v>3</v>
      </c>
      <c r="X50" s="81">
        <v>2</v>
      </c>
      <c r="Y50" s="82">
        <v>1</v>
      </c>
      <c r="Z50" s="37">
        <v>4.3</v>
      </c>
      <c r="AA50" s="37">
        <v>5.6</v>
      </c>
      <c r="AB50" s="37">
        <v>2.9</v>
      </c>
      <c r="AC50" s="73" t="s">
        <v>93</v>
      </c>
      <c r="AD50" s="81">
        <v>1</v>
      </c>
      <c r="AE50" s="81">
        <v>1</v>
      </c>
      <c r="AF50" s="81" t="s">
        <v>37</v>
      </c>
      <c r="AG50" s="37">
        <v>1.4</v>
      </c>
      <c r="AH50" s="37">
        <v>2.8</v>
      </c>
      <c r="AI50" s="81" t="s">
        <v>37</v>
      </c>
    </row>
    <row r="51" spans="1:35" ht="12.95" customHeight="1">
      <c r="A51" s="73" t="s">
        <v>94</v>
      </c>
      <c r="B51" s="43">
        <v>1</v>
      </c>
      <c r="C51" s="43">
        <v>1</v>
      </c>
      <c r="D51" s="37" t="s">
        <v>37</v>
      </c>
      <c r="E51" s="37">
        <v>2</v>
      </c>
      <c r="F51" s="37">
        <v>3.8</v>
      </c>
      <c r="G51" s="37" t="s">
        <v>37</v>
      </c>
      <c r="H51" s="73" t="s">
        <v>94</v>
      </c>
      <c r="I51" s="81">
        <v>8</v>
      </c>
      <c r="J51" s="81">
        <v>5</v>
      </c>
      <c r="K51" s="81">
        <v>3</v>
      </c>
      <c r="L51" s="37">
        <v>15.2</v>
      </c>
      <c r="M51" s="37">
        <v>18.5</v>
      </c>
      <c r="N51" s="37">
        <v>11.7</v>
      </c>
      <c r="O51" s="73" t="s">
        <v>94</v>
      </c>
      <c r="P51" s="81">
        <v>3</v>
      </c>
      <c r="Q51" s="81">
        <v>2</v>
      </c>
      <c r="R51" s="81">
        <v>1</v>
      </c>
      <c r="S51" s="37">
        <v>5.6</v>
      </c>
      <c r="T51" s="37">
        <v>7.3</v>
      </c>
      <c r="U51" s="37">
        <v>3.9</v>
      </c>
      <c r="V51" s="73" t="s">
        <v>94</v>
      </c>
      <c r="W51" s="81">
        <v>1</v>
      </c>
      <c r="X51" s="81">
        <v>1</v>
      </c>
      <c r="Y51" s="81" t="s">
        <v>37</v>
      </c>
      <c r="Z51" s="37">
        <v>1.9</v>
      </c>
      <c r="AA51" s="37">
        <v>3.6</v>
      </c>
      <c r="AB51" s="37" t="s">
        <v>37</v>
      </c>
      <c r="AC51" s="73" t="s">
        <v>94</v>
      </c>
      <c r="AD51" s="81">
        <v>2</v>
      </c>
      <c r="AE51" s="81">
        <v>2</v>
      </c>
      <c r="AF51" s="81" t="s">
        <v>37</v>
      </c>
      <c r="AG51" s="37">
        <v>3.7</v>
      </c>
      <c r="AH51" s="37">
        <v>7.1</v>
      </c>
      <c r="AI51" s="81" t="s">
        <v>37</v>
      </c>
    </row>
    <row r="52" spans="1:35" s="293" customFormat="1" ht="15" customHeight="1">
      <c r="B52" s="293">
        <f>SUM(B46:B51)-B44</f>
        <v>0</v>
      </c>
      <c r="C52" s="293">
        <f t="shared" ref="C52:AE52" si="6">SUM(C46:C51)-C44</f>
        <v>0</v>
      </c>
      <c r="D52" s="293">
        <f t="shared" si="6"/>
        <v>0</v>
      </c>
      <c r="I52" s="293">
        <f t="shared" si="6"/>
        <v>0</v>
      </c>
      <c r="J52" s="293">
        <f t="shared" si="6"/>
        <v>0</v>
      </c>
      <c r="K52" s="293">
        <f t="shared" si="6"/>
        <v>0</v>
      </c>
      <c r="P52" s="293">
        <f t="shared" si="6"/>
        <v>0</v>
      </c>
      <c r="Q52" s="293">
        <f t="shared" si="6"/>
        <v>0</v>
      </c>
      <c r="R52" s="293">
        <f t="shared" si="6"/>
        <v>0</v>
      </c>
      <c r="W52" s="293">
        <f t="shared" si="6"/>
        <v>0</v>
      </c>
      <c r="X52" s="293">
        <f t="shared" si="6"/>
        <v>0</v>
      </c>
      <c r="Y52" s="293">
        <f t="shared" si="6"/>
        <v>0</v>
      </c>
      <c r="AD52" s="293">
        <f t="shared" si="6"/>
        <v>0</v>
      </c>
      <c r="AE52" s="293">
        <f t="shared" si="6"/>
        <v>0</v>
      </c>
      <c r="AF52" s="581"/>
    </row>
    <row r="53" spans="1:35" ht="15" customHeight="1"/>
    <row r="54" spans="1:35" ht="15" customHeight="1">
      <c r="A54" s="56"/>
      <c r="H54" s="56"/>
      <c r="O54" s="56"/>
      <c r="V54" s="56"/>
      <c r="AC54" s="56"/>
    </row>
    <row r="55" spans="1:35" ht="15" customHeight="1"/>
    <row r="56" spans="1:35" ht="15" customHeight="1"/>
    <row r="57" spans="1:35" ht="18" customHeight="1">
      <c r="A57" s="1804" t="s">
        <v>1213</v>
      </c>
      <c r="B57" s="1804"/>
      <c r="C57" s="1804"/>
      <c r="D57" s="1804"/>
      <c r="E57" s="1804"/>
      <c r="F57" s="1804"/>
      <c r="G57" s="1804"/>
      <c r="H57" s="1804" t="s">
        <v>1213</v>
      </c>
      <c r="I57" s="1804"/>
      <c r="J57" s="1804"/>
      <c r="K57" s="1804"/>
      <c r="L57" s="1804"/>
      <c r="M57" s="1804"/>
      <c r="N57" s="1804"/>
      <c r="O57" s="1804" t="s">
        <v>1213</v>
      </c>
      <c r="P57" s="1804"/>
      <c r="Q57" s="1804"/>
      <c r="R57" s="1804"/>
      <c r="S57" s="1804"/>
      <c r="T57" s="1804"/>
      <c r="U57" s="1804"/>
      <c r="V57" s="1804" t="s">
        <v>1213</v>
      </c>
      <c r="W57" s="1804"/>
      <c r="X57" s="1804"/>
      <c r="Y57" s="1804"/>
      <c r="Z57" s="1804"/>
      <c r="AA57" s="1804"/>
      <c r="AB57" s="1804"/>
      <c r="AC57" s="1804" t="s">
        <v>1213</v>
      </c>
      <c r="AD57" s="1804"/>
      <c r="AE57" s="1804"/>
      <c r="AF57" s="1804"/>
      <c r="AG57" s="1804"/>
      <c r="AH57" s="1804"/>
      <c r="AI57" s="1804"/>
    </row>
    <row r="58" spans="1:35" ht="12.95" customHeight="1"/>
    <row r="59" spans="1:35" s="291" customFormat="1" ht="18" customHeight="1">
      <c r="A59" s="370"/>
      <c r="B59" s="1782">
        <v>2021</v>
      </c>
      <c r="C59" s="1782"/>
      <c r="D59" s="1782"/>
      <c r="E59" s="1782"/>
      <c r="F59" s="1782"/>
      <c r="G59" s="1805"/>
      <c r="H59" s="370"/>
      <c r="I59" s="1782">
        <v>2022</v>
      </c>
      <c r="J59" s="1782"/>
      <c r="K59" s="1782"/>
      <c r="L59" s="1782"/>
      <c r="M59" s="1782"/>
      <c r="N59" s="1805"/>
      <c r="O59" s="370"/>
      <c r="P59" s="1782">
        <v>2023</v>
      </c>
      <c r="Q59" s="1782"/>
      <c r="R59" s="1782"/>
      <c r="S59" s="1782"/>
      <c r="T59" s="1782"/>
      <c r="U59" s="1805"/>
      <c r="V59" s="370"/>
      <c r="W59" s="1782">
        <v>2024</v>
      </c>
      <c r="X59" s="1782"/>
      <c r="Y59" s="1782"/>
      <c r="Z59" s="1782"/>
      <c r="AA59" s="1782"/>
      <c r="AB59" s="1805"/>
      <c r="AC59" s="370"/>
      <c r="AD59" s="1782">
        <v>2025</v>
      </c>
      <c r="AE59" s="1782"/>
      <c r="AF59" s="1782"/>
      <c r="AG59" s="1782"/>
      <c r="AH59" s="1782"/>
      <c r="AI59" s="1805"/>
    </row>
    <row r="60" spans="1:35" s="7" customFormat="1" ht="18" customHeight="1">
      <c r="A60" s="94"/>
      <c r="B60" s="1731" t="s">
        <v>336</v>
      </c>
      <c r="C60" s="1731"/>
      <c r="D60" s="1731"/>
      <c r="E60" s="1731" t="s">
        <v>948</v>
      </c>
      <c r="F60" s="1731"/>
      <c r="G60" s="1731"/>
      <c r="H60" s="94"/>
      <c r="I60" s="1731" t="s">
        <v>336</v>
      </c>
      <c r="J60" s="1731"/>
      <c r="K60" s="1731"/>
      <c r="L60" s="1731" t="s">
        <v>948</v>
      </c>
      <c r="M60" s="1731"/>
      <c r="N60" s="1731"/>
      <c r="O60" s="94"/>
      <c r="P60" s="1782" t="s">
        <v>336</v>
      </c>
      <c r="Q60" s="1782"/>
      <c r="R60" s="1782"/>
      <c r="S60" s="1782" t="s">
        <v>948</v>
      </c>
      <c r="T60" s="1782"/>
      <c r="U60" s="1782"/>
      <c r="V60" s="94"/>
      <c r="W60" s="1782" t="s">
        <v>336</v>
      </c>
      <c r="X60" s="1782"/>
      <c r="Y60" s="1782"/>
      <c r="Z60" s="1782" t="s">
        <v>948</v>
      </c>
      <c r="AA60" s="1782"/>
      <c r="AB60" s="1782"/>
      <c r="AC60" s="94"/>
      <c r="AD60" s="1782" t="s">
        <v>336</v>
      </c>
      <c r="AE60" s="1782"/>
      <c r="AF60" s="1782"/>
      <c r="AG60" s="1782" t="s">
        <v>948</v>
      </c>
      <c r="AH60" s="1782"/>
      <c r="AI60" s="1782"/>
    </row>
    <row r="61" spans="1:35" s="7" customFormat="1" ht="18" customHeight="1">
      <c r="A61" s="303"/>
      <c r="B61" s="96" t="s">
        <v>161</v>
      </c>
      <c r="C61" s="372" t="s">
        <v>234</v>
      </c>
      <c r="D61" s="96" t="s">
        <v>235</v>
      </c>
      <c r="E61" s="96" t="s">
        <v>161</v>
      </c>
      <c r="F61" s="372" t="s">
        <v>234</v>
      </c>
      <c r="G61" s="372" t="s">
        <v>235</v>
      </c>
      <c r="H61" s="303"/>
      <c r="I61" s="96" t="s">
        <v>161</v>
      </c>
      <c r="J61" s="372" t="s">
        <v>234</v>
      </c>
      <c r="K61" s="96" t="s">
        <v>235</v>
      </c>
      <c r="L61" s="96" t="s">
        <v>161</v>
      </c>
      <c r="M61" s="372" t="s">
        <v>234</v>
      </c>
      <c r="N61" s="372" t="s">
        <v>235</v>
      </c>
      <c r="O61" s="303"/>
      <c r="P61" s="372" t="s">
        <v>161</v>
      </c>
      <c r="Q61" s="372" t="s">
        <v>234</v>
      </c>
      <c r="R61" s="372" t="s">
        <v>235</v>
      </c>
      <c r="S61" s="372" t="s">
        <v>161</v>
      </c>
      <c r="T61" s="372" t="s">
        <v>234</v>
      </c>
      <c r="U61" s="372" t="s">
        <v>235</v>
      </c>
      <c r="V61" s="303"/>
      <c r="W61" s="372" t="s">
        <v>161</v>
      </c>
      <c r="X61" s="372" t="s">
        <v>234</v>
      </c>
      <c r="Y61" s="372" t="s">
        <v>235</v>
      </c>
      <c r="Z61" s="372" t="s">
        <v>161</v>
      </c>
      <c r="AA61" s="372" t="s">
        <v>234</v>
      </c>
      <c r="AB61" s="372" t="s">
        <v>235</v>
      </c>
      <c r="AC61" s="303"/>
      <c r="AD61" s="372" t="s">
        <v>161</v>
      </c>
      <c r="AE61" s="372" t="s">
        <v>234</v>
      </c>
      <c r="AF61" s="372" t="s">
        <v>235</v>
      </c>
      <c r="AG61" s="372" t="s">
        <v>161</v>
      </c>
      <c r="AH61" s="372" t="s">
        <v>234</v>
      </c>
      <c r="AI61" s="372" t="s">
        <v>235</v>
      </c>
    </row>
    <row r="62" spans="1:35" ht="12.95" customHeight="1"/>
    <row r="63" spans="1:35" s="7" customFormat="1" ht="12.95" customHeight="1">
      <c r="A63" s="72" t="s">
        <v>95</v>
      </c>
      <c r="B63" s="7">
        <v>23</v>
      </c>
      <c r="C63" s="7">
        <v>12</v>
      </c>
      <c r="D63" s="7">
        <v>11</v>
      </c>
      <c r="E63" s="35">
        <v>1.6</v>
      </c>
      <c r="F63" s="35">
        <v>1.7</v>
      </c>
      <c r="G63" s="35">
        <v>1.6</v>
      </c>
      <c r="H63" s="72" t="s">
        <v>95</v>
      </c>
      <c r="I63" s="7">
        <v>28</v>
      </c>
      <c r="J63" s="7">
        <v>16</v>
      </c>
      <c r="K63" s="7">
        <v>12</v>
      </c>
      <c r="L63" s="35">
        <v>1.9</v>
      </c>
      <c r="M63" s="35">
        <v>2.2000000000000002</v>
      </c>
      <c r="N63" s="35">
        <v>1.7</v>
      </c>
      <c r="O63" s="72" t="s">
        <v>95</v>
      </c>
      <c r="P63" s="7">
        <v>66</v>
      </c>
      <c r="Q63" s="7">
        <v>39</v>
      </c>
      <c r="R63" s="7">
        <v>27</v>
      </c>
      <c r="S63" s="35">
        <v>4.5</v>
      </c>
      <c r="T63" s="35">
        <v>5.2</v>
      </c>
      <c r="U63" s="35">
        <v>3.7</v>
      </c>
      <c r="V63" s="72" t="s">
        <v>95</v>
      </c>
      <c r="W63" s="7">
        <v>22</v>
      </c>
      <c r="X63" s="7">
        <v>10</v>
      </c>
      <c r="Y63" s="7">
        <v>12</v>
      </c>
      <c r="Z63" s="35">
        <v>1.6</v>
      </c>
      <c r="AA63" s="35">
        <v>1.4</v>
      </c>
      <c r="AB63" s="35">
        <v>1.7</v>
      </c>
      <c r="AC63" s="72" t="s">
        <v>95</v>
      </c>
      <c r="AD63" s="7">
        <v>22</v>
      </c>
      <c r="AE63" s="7">
        <v>12</v>
      </c>
      <c r="AF63" s="7">
        <v>10</v>
      </c>
      <c r="AG63" s="35">
        <v>1.5</v>
      </c>
      <c r="AH63" s="35">
        <v>1.7</v>
      </c>
      <c r="AI63" s="35">
        <v>1.4</v>
      </c>
    </row>
    <row r="64" spans="1:35" ht="12.95" customHeight="1">
      <c r="A64" s="72"/>
      <c r="E64" s="37"/>
      <c r="F64" s="37"/>
      <c r="G64" s="37"/>
      <c r="H64" s="72"/>
      <c r="K64" s="7"/>
      <c r="L64" s="37"/>
      <c r="M64" s="37"/>
      <c r="N64" s="37"/>
      <c r="O64" s="72"/>
      <c r="R64" s="7"/>
      <c r="S64" s="37"/>
      <c r="T64" s="37"/>
      <c r="U64" s="37"/>
      <c r="V64" s="72"/>
      <c r="Y64" s="7"/>
      <c r="Z64" s="37"/>
      <c r="AA64" s="37"/>
      <c r="AB64" s="37"/>
      <c r="AC64" s="72"/>
      <c r="AG64" s="37"/>
      <c r="AH64" s="37"/>
      <c r="AI64" s="37"/>
    </row>
    <row r="65" spans="1:35" ht="12.95" customHeight="1">
      <c r="A65" s="73" t="s">
        <v>96</v>
      </c>
      <c r="B65" s="6">
        <v>3</v>
      </c>
      <c r="C65" s="6">
        <v>2</v>
      </c>
      <c r="D65" s="81">
        <v>1</v>
      </c>
      <c r="E65" s="37">
        <v>3.4</v>
      </c>
      <c r="F65" s="37">
        <v>4.5</v>
      </c>
      <c r="G65" s="37">
        <v>2.2999999999999998</v>
      </c>
      <c r="H65" s="73" t="s">
        <v>96</v>
      </c>
      <c r="I65" s="6">
        <v>4</v>
      </c>
      <c r="J65" s="6">
        <v>3</v>
      </c>
      <c r="K65" s="6">
        <v>1</v>
      </c>
      <c r="L65" s="37">
        <v>4.3</v>
      </c>
      <c r="M65" s="37">
        <v>6.5</v>
      </c>
      <c r="N65" s="37">
        <v>2.2000000000000002</v>
      </c>
      <c r="O65" s="73" t="s">
        <v>96</v>
      </c>
      <c r="P65" s="43">
        <v>2</v>
      </c>
      <c r="Q65" s="43">
        <v>1</v>
      </c>
      <c r="R65" s="43">
        <v>1</v>
      </c>
      <c r="S65" s="37">
        <v>2.2000000000000002</v>
      </c>
      <c r="T65" s="37">
        <v>2.2000000000000002</v>
      </c>
      <c r="U65" s="37">
        <v>2.1</v>
      </c>
      <c r="V65" s="73" t="s">
        <v>96</v>
      </c>
      <c r="W65" s="43">
        <v>3</v>
      </c>
      <c r="X65" s="43">
        <v>3</v>
      </c>
      <c r="Y65" s="43" t="s">
        <v>37</v>
      </c>
      <c r="Z65" s="37">
        <v>3.2</v>
      </c>
      <c r="AA65" s="37">
        <v>6.4</v>
      </c>
      <c r="AB65" s="37" t="s">
        <v>37</v>
      </c>
      <c r="AC65" s="73" t="s">
        <v>96</v>
      </c>
      <c r="AD65" s="43">
        <v>2</v>
      </c>
      <c r="AE65" s="43">
        <v>2</v>
      </c>
      <c r="AF65" s="37" t="s">
        <v>37</v>
      </c>
      <c r="AG65" s="37">
        <v>2.1</v>
      </c>
      <c r="AH65" s="37">
        <v>4.2</v>
      </c>
      <c r="AI65" s="37" t="s">
        <v>37</v>
      </c>
    </row>
    <row r="66" spans="1:35" ht="12.95" customHeight="1">
      <c r="A66" s="73" t="s">
        <v>97</v>
      </c>
      <c r="B66" s="6">
        <v>4</v>
      </c>
      <c r="C66" s="6">
        <v>1</v>
      </c>
      <c r="D66" s="81">
        <v>3</v>
      </c>
      <c r="E66" s="37">
        <v>2.9</v>
      </c>
      <c r="F66" s="37">
        <v>1.4</v>
      </c>
      <c r="G66" s="37">
        <v>4.4000000000000004</v>
      </c>
      <c r="H66" s="73" t="s">
        <v>97</v>
      </c>
      <c r="I66" s="6">
        <v>3</v>
      </c>
      <c r="J66" s="6">
        <v>1</v>
      </c>
      <c r="K66" s="6">
        <v>2</v>
      </c>
      <c r="L66" s="37">
        <v>2.1</v>
      </c>
      <c r="M66" s="37">
        <v>1.4</v>
      </c>
      <c r="N66" s="37">
        <v>2.8</v>
      </c>
      <c r="O66" s="73" t="s">
        <v>97</v>
      </c>
      <c r="P66" s="43">
        <v>3</v>
      </c>
      <c r="Q66" s="43">
        <v>3</v>
      </c>
      <c r="R66" s="43" t="s">
        <v>37</v>
      </c>
      <c r="S66" s="37">
        <v>2.1</v>
      </c>
      <c r="T66" s="37">
        <v>4.0999999999999996</v>
      </c>
      <c r="U66" s="37" t="s">
        <v>37</v>
      </c>
      <c r="V66" s="73" t="s">
        <v>97</v>
      </c>
      <c r="W66" s="43">
        <v>2</v>
      </c>
      <c r="X66" s="43">
        <v>2</v>
      </c>
      <c r="Y66" s="43" t="s">
        <v>37</v>
      </c>
      <c r="Z66" s="37">
        <v>1.3</v>
      </c>
      <c r="AA66" s="37">
        <v>2.7</v>
      </c>
      <c r="AB66" s="37" t="s">
        <v>37</v>
      </c>
      <c r="AC66" s="73" t="s">
        <v>97</v>
      </c>
      <c r="AD66" s="43">
        <v>1</v>
      </c>
      <c r="AE66" s="37" t="s">
        <v>37</v>
      </c>
      <c r="AF66" s="6">
        <v>1</v>
      </c>
      <c r="AG66" s="37">
        <v>0.7</v>
      </c>
      <c r="AH66" s="37" t="s">
        <v>37</v>
      </c>
      <c r="AI66" s="37">
        <v>1.3</v>
      </c>
    </row>
    <row r="67" spans="1:35" ht="12.95" customHeight="1">
      <c r="A67" s="73" t="s">
        <v>98</v>
      </c>
      <c r="B67" s="6">
        <v>3</v>
      </c>
      <c r="C67" s="37" t="s">
        <v>37</v>
      </c>
      <c r="D67" s="6">
        <v>3</v>
      </c>
      <c r="E67" s="37">
        <v>3</v>
      </c>
      <c r="F67" s="37" t="s">
        <v>37</v>
      </c>
      <c r="G67" s="37">
        <v>6</v>
      </c>
      <c r="H67" s="73" t="s">
        <v>98</v>
      </c>
      <c r="I67" s="6">
        <v>5</v>
      </c>
      <c r="J67" s="6">
        <v>1</v>
      </c>
      <c r="K67" s="6">
        <v>4</v>
      </c>
      <c r="L67" s="37">
        <v>5</v>
      </c>
      <c r="M67" s="37">
        <v>2</v>
      </c>
      <c r="N67" s="37">
        <v>8.1999999999999993</v>
      </c>
      <c r="O67" s="73" t="s">
        <v>98</v>
      </c>
      <c r="P67" s="43">
        <v>1</v>
      </c>
      <c r="Q67" s="43" t="s">
        <v>37</v>
      </c>
      <c r="R67" s="43">
        <v>1</v>
      </c>
      <c r="S67" s="37">
        <v>1</v>
      </c>
      <c r="T67" s="37" t="s">
        <v>37</v>
      </c>
      <c r="U67" s="37">
        <v>2</v>
      </c>
      <c r="V67" s="73" t="s">
        <v>98</v>
      </c>
      <c r="W67" s="43">
        <v>2</v>
      </c>
      <c r="X67" s="43" t="s">
        <v>37</v>
      </c>
      <c r="Y67" s="43">
        <v>2</v>
      </c>
      <c r="Z67" s="37">
        <v>2</v>
      </c>
      <c r="AA67" s="37" t="s">
        <v>37</v>
      </c>
      <c r="AB67" s="37">
        <v>4</v>
      </c>
      <c r="AC67" s="73" t="s">
        <v>98</v>
      </c>
      <c r="AD67" s="43">
        <v>3</v>
      </c>
      <c r="AE67" s="43">
        <v>1</v>
      </c>
      <c r="AF67" s="6">
        <v>2</v>
      </c>
      <c r="AG67" s="37">
        <v>2.9</v>
      </c>
      <c r="AH67" s="37">
        <v>1.9</v>
      </c>
      <c r="AI67" s="37">
        <v>4</v>
      </c>
    </row>
    <row r="68" spans="1:35" ht="12.95" customHeight="1">
      <c r="A68" s="73" t="s">
        <v>99</v>
      </c>
      <c r="B68" s="6">
        <v>6</v>
      </c>
      <c r="C68" s="6">
        <v>4</v>
      </c>
      <c r="D68" s="6">
        <v>2</v>
      </c>
      <c r="E68" s="37">
        <v>1.3</v>
      </c>
      <c r="F68" s="37">
        <v>1.8</v>
      </c>
      <c r="G68" s="37">
        <v>0.9</v>
      </c>
      <c r="H68" s="73" t="s">
        <v>99</v>
      </c>
      <c r="I68" s="6">
        <v>10</v>
      </c>
      <c r="J68" s="6">
        <v>8</v>
      </c>
      <c r="K68" s="6">
        <v>2</v>
      </c>
      <c r="L68" s="37">
        <v>2.1</v>
      </c>
      <c r="M68" s="37">
        <v>3.4</v>
      </c>
      <c r="N68" s="37">
        <v>0.8</v>
      </c>
      <c r="O68" s="73" t="s">
        <v>99</v>
      </c>
      <c r="P68" s="43">
        <v>30</v>
      </c>
      <c r="Q68" s="43">
        <v>19</v>
      </c>
      <c r="R68" s="43">
        <v>11</v>
      </c>
      <c r="S68" s="37">
        <v>6.2</v>
      </c>
      <c r="T68" s="37">
        <v>7.9</v>
      </c>
      <c r="U68" s="37">
        <v>4.5999999999999996</v>
      </c>
      <c r="V68" s="73" t="s">
        <v>99</v>
      </c>
      <c r="W68" s="43">
        <v>7</v>
      </c>
      <c r="X68" s="43">
        <v>3</v>
      </c>
      <c r="Y68" s="43">
        <v>4</v>
      </c>
      <c r="Z68" s="37">
        <v>1.8</v>
      </c>
      <c r="AA68" s="37">
        <v>1.5</v>
      </c>
      <c r="AB68" s="37">
        <v>2</v>
      </c>
      <c r="AC68" s="73" t="s">
        <v>99</v>
      </c>
      <c r="AD68" s="43">
        <v>4</v>
      </c>
      <c r="AE68" s="43">
        <v>2</v>
      </c>
      <c r="AF68" s="6">
        <v>2</v>
      </c>
      <c r="AG68" s="37">
        <v>1</v>
      </c>
      <c r="AH68" s="37">
        <v>1</v>
      </c>
      <c r="AI68" s="37">
        <v>1</v>
      </c>
    </row>
    <row r="69" spans="1:35" ht="12.95" customHeight="1">
      <c r="A69" s="73" t="s">
        <v>101</v>
      </c>
      <c r="B69" s="6">
        <v>2</v>
      </c>
      <c r="C69" s="6">
        <v>1</v>
      </c>
      <c r="D69" s="6">
        <v>1</v>
      </c>
      <c r="E69" s="37">
        <v>0.7</v>
      </c>
      <c r="F69" s="37">
        <v>0.6</v>
      </c>
      <c r="G69" s="37">
        <v>0.7</v>
      </c>
      <c r="H69" s="73" t="s">
        <v>101</v>
      </c>
      <c r="I69" s="37" t="s">
        <v>37</v>
      </c>
      <c r="J69" s="37" t="s">
        <v>37</v>
      </c>
      <c r="K69" s="37" t="s">
        <v>37</v>
      </c>
      <c r="L69" s="37" t="s">
        <v>37</v>
      </c>
      <c r="M69" s="37" t="s">
        <v>37</v>
      </c>
      <c r="N69" s="37" t="s">
        <v>37</v>
      </c>
      <c r="O69" s="73" t="s">
        <v>101</v>
      </c>
      <c r="P69" s="81">
        <v>13</v>
      </c>
      <c r="Q69" s="81">
        <v>7</v>
      </c>
      <c r="R69" s="81">
        <v>6</v>
      </c>
      <c r="S69" s="37">
        <v>4</v>
      </c>
      <c r="T69" s="37">
        <v>4.3</v>
      </c>
      <c r="U69" s="37">
        <v>3.8</v>
      </c>
      <c r="V69" s="73" t="s">
        <v>101</v>
      </c>
      <c r="W69" s="81">
        <v>3</v>
      </c>
      <c r="X69" s="81">
        <v>1</v>
      </c>
      <c r="Y69" s="81">
        <v>2</v>
      </c>
      <c r="Z69" s="37">
        <v>0.9</v>
      </c>
      <c r="AA69" s="37">
        <v>0.6</v>
      </c>
      <c r="AB69" s="37">
        <v>1.2</v>
      </c>
      <c r="AC69" s="73" t="s">
        <v>101</v>
      </c>
      <c r="AD69" s="81">
        <v>2</v>
      </c>
      <c r="AE69" s="81">
        <v>2</v>
      </c>
      <c r="AF69" s="37" t="s">
        <v>37</v>
      </c>
      <c r="AG69" s="37">
        <v>0.6</v>
      </c>
      <c r="AH69" s="37">
        <v>1.2</v>
      </c>
      <c r="AI69" s="37" t="s">
        <v>37</v>
      </c>
    </row>
    <row r="70" spans="1:35" ht="12.95" customHeight="1">
      <c r="A70" s="73" t="s">
        <v>103</v>
      </c>
      <c r="B70" s="6">
        <v>5</v>
      </c>
      <c r="C70" s="6">
        <v>4</v>
      </c>
      <c r="D70" s="6">
        <v>1</v>
      </c>
      <c r="E70" s="37">
        <v>1.8</v>
      </c>
      <c r="F70" s="37">
        <v>2.8</v>
      </c>
      <c r="G70" s="37">
        <v>0.7</v>
      </c>
      <c r="H70" s="73" t="s">
        <v>103</v>
      </c>
      <c r="I70" s="6">
        <v>5</v>
      </c>
      <c r="J70" s="6">
        <v>3</v>
      </c>
      <c r="K70" s="6">
        <v>2</v>
      </c>
      <c r="L70" s="37">
        <v>1.7</v>
      </c>
      <c r="M70" s="37">
        <v>2.1</v>
      </c>
      <c r="N70" s="37">
        <v>1.4</v>
      </c>
      <c r="O70" s="73" t="s">
        <v>103</v>
      </c>
      <c r="P70" s="43">
        <v>17</v>
      </c>
      <c r="Q70" s="43">
        <v>9</v>
      </c>
      <c r="R70" s="43">
        <v>8</v>
      </c>
      <c r="S70" s="37">
        <v>5.8</v>
      </c>
      <c r="T70" s="37">
        <v>6.1</v>
      </c>
      <c r="U70" s="37">
        <v>5.5</v>
      </c>
      <c r="V70" s="73" t="s">
        <v>103</v>
      </c>
      <c r="W70" s="43">
        <v>5</v>
      </c>
      <c r="X70" s="43">
        <v>1</v>
      </c>
      <c r="Y70" s="43">
        <v>4</v>
      </c>
      <c r="Z70" s="37">
        <v>1.7</v>
      </c>
      <c r="AA70" s="37">
        <v>0.7</v>
      </c>
      <c r="AB70" s="37">
        <v>2.7</v>
      </c>
      <c r="AC70" s="73" t="s">
        <v>103</v>
      </c>
      <c r="AD70" s="43">
        <v>10</v>
      </c>
      <c r="AE70" s="43">
        <v>5</v>
      </c>
      <c r="AF70" s="6">
        <v>5</v>
      </c>
      <c r="AG70" s="37">
        <v>3.3</v>
      </c>
      <c r="AH70" s="37">
        <v>3.3</v>
      </c>
      <c r="AI70" s="37">
        <v>3.3</v>
      </c>
    </row>
    <row r="71" spans="1:35" ht="12.95" customHeight="1">
      <c r="A71" s="73" t="s">
        <v>105</v>
      </c>
      <c r="B71" s="37" t="s">
        <v>37</v>
      </c>
      <c r="C71" s="37" t="s">
        <v>37</v>
      </c>
      <c r="D71" s="37" t="s">
        <v>37</v>
      </c>
      <c r="E71" s="37" t="s">
        <v>37</v>
      </c>
      <c r="F71" s="37" t="s">
        <v>37</v>
      </c>
      <c r="G71" s="37" t="s">
        <v>37</v>
      </c>
      <c r="H71" s="73" t="s">
        <v>105</v>
      </c>
      <c r="I71" s="43">
        <v>1</v>
      </c>
      <c r="J71" s="37" t="s">
        <v>37</v>
      </c>
      <c r="K71" s="43">
        <v>1</v>
      </c>
      <c r="L71" s="43">
        <v>2.7</v>
      </c>
      <c r="M71" s="37" t="s">
        <v>37</v>
      </c>
      <c r="N71" s="43">
        <v>5.7</v>
      </c>
      <c r="O71" s="73" t="s">
        <v>105</v>
      </c>
      <c r="P71" s="43" t="s">
        <v>37</v>
      </c>
      <c r="Q71" s="81" t="s">
        <v>37</v>
      </c>
      <c r="R71" s="43" t="s">
        <v>37</v>
      </c>
      <c r="S71" s="37" t="s">
        <v>37</v>
      </c>
      <c r="T71" s="37" t="s">
        <v>37</v>
      </c>
      <c r="U71" s="37" t="s">
        <v>37</v>
      </c>
      <c r="V71" s="73" t="s">
        <v>105</v>
      </c>
      <c r="W71" s="43" t="s">
        <v>37</v>
      </c>
      <c r="X71" s="81" t="s">
        <v>37</v>
      </c>
      <c r="Y71" s="43" t="s">
        <v>37</v>
      </c>
      <c r="Z71" s="37" t="s">
        <v>37</v>
      </c>
      <c r="AA71" s="37" t="s">
        <v>37</v>
      </c>
      <c r="AB71" s="37" t="s">
        <v>37</v>
      </c>
      <c r="AC71" s="73" t="s">
        <v>105</v>
      </c>
      <c r="AD71" s="37" t="s">
        <v>37</v>
      </c>
      <c r="AE71" s="37" t="s">
        <v>37</v>
      </c>
      <c r="AF71" s="37" t="s">
        <v>37</v>
      </c>
      <c r="AG71" s="37" t="s">
        <v>37</v>
      </c>
      <c r="AH71" s="37" t="s">
        <v>37</v>
      </c>
      <c r="AI71" s="37" t="s">
        <v>37</v>
      </c>
    </row>
    <row r="72" spans="1:35" s="293" customFormat="1" ht="12.95" customHeight="1">
      <c r="B72" s="293">
        <f t="shared" ref="B72:D72" si="7">SUM(B65:B71)-B63</f>
        <v>0</v>
      </c>
      <c r="C72" s="293">
        <f t="shared" si="7"/>
        <v>0</v>
      </c>
      <c r="D72" s="293">
        <f t="shared" si="7"/>
        <v>0</v>
      </c>
      <c r="I72" s="293">
        <f t="shared" ref="I72:K72" si="8">SUM(I65:I71)-I63</f>
        <v>0</v>
      </c>
      <c r="J72" s="293">
        <f t="shared" si="8"/>
        <v>0</v>
      </c>
      <c r="K72" s="293">
        <f t="shared" si="8"/>
        <v>0</v>
      </c>
      <c r="S72" s="377"/>
      <c r="T72" s="377"/>
      <c r="U72" s="377"/>
      <c r="Z72" s="377"/>
      <c r="AA72" s="377"/>
      <c r="AB72" s="377"/>
      <c r="AF72" s="6"/>
      <c r="AG72" s="377"/>
      <c r="AH72" s="377"/>
      <c r="AI72" s="377"/>
    </row>
    <row r="73" spans="1:35" s="7" customFormat="1" ht="12.95" customHeight="1">
      <c r="A73" s="75" t="s">
        <v>106</v>
      </c>
      <c r="B73" s="7">
        <v>2</v>
      </c>
      <c r="C73" s="7">
        <v>2</v>
      </c>
      <c r="D73" s="35" t="s">
        <v>37</v>
      </c>
      <c r="E73" s="35">
        <v>0.7</v>
      </c>
      <c r="F73" s="35">
        <v>1.5</v>
      </c>
      <c r="G73" s="35" t="s">
        <v>37</v>
      </c>
      <c r="H73" s="75" t="s">
        <v>106</v>
      </c>
      <c r="I73" s="7">
        <v>5</v>
      </c>
      <c r="J73" s="7">
        <v>4</v>
      </c>
      <c r="K73" s="7">
        <v>1</v>
      </c>
      <c r="L73" s="35">
        <v>1.8</v>
      </c>
      <c r="M73" s="35">
        <v>2.9</v>
      </c>
      <c r="N73" s="35">
        <v>0.7</v>
      </c>
      <c r="O73" s="75" t="s">
        <v>106</v>
      </c>
      <c r="P73" s="7">
        <v>15</v>
      </c>
      <c r="Q73" s="7">
        <v>12</v>
      </c>
      <c r="R73" s="7">
        <v>3</v>
      </c>
      <c r="S73" s="35">
        <v>5.4</v>
      </c>
      <c r="T73" s="35">
        <v>8.6</v>
      </c>
      <c r="U73" s="35">
        <v>2.2000000000000002</v>
      </c>
      <c r="V73" s="75" t="s">
        <v>106</v>
      </c>
      <c r="W73" s="7">
        <v>13</v>
      </c>
      <c r="X73" s="7">
        <v>10</v>
      </c>
      <c r="Y73" s="7">
        <v>3</v>
      </c>
      <c r="Z73" s="35">
        <v>4.7</v>
      </c>
      <c r="AA73" s="35">
        <v>7.1</v>
      </c>
      <c r="AB73" s="35">
        <v>2.2000000000000002</v>
      </c>
      <c r="AC73" s="75" t="s">
        <v>106</v>
      </c>
      <c r="AD73" s="7">
        <v>11</v>
      </c>
      <c r="AE73" s="7">
        <v>9</v>
      </c>
      <c r="AF73" s="7">
        <v>2</v>
      </c>
      <c r="AG73" s="35">
        <v>3.9</v>
      </c>
      <c r="AH73" s="35">
        <v>6.3</v>
      </c>
      <c r="AI73" s="35">
        <v>1.4</v>
      </c>
    </row>
    <row r="74" spans="1:35" ht="12.95" customHeight="1">
      <c r="A74" s="75"/>
      <c r="E74" s="37"/>
      <c r="F74" s="37"/>
      <c r="G74" s="37"/>
      <c r="H74" s="75"/>
      <c r="K74" s="7"/>
      <c r="L74" s="37"/>
      <c r="M74" s="37"/>
      <c r="N74" s="37"/>
      <c r="O74" s="75"/>
      <c r="R74" s="7"/>
      <c r="S74" s="37"/>
      <c r="T74" s="37"/>
      <c r="U74" s="37"/>
      <c r="V74" s="75"/>
      <c r="Y74" s="7"/>
      <c r="Z74" s="37"/>
      <c r="AA74" s="37"/>
      <c r="AB74" s="37"/>
      <c r="AC74" s="75"/>
      <c r="AG74" s="37"/>
      <c r="AH74" s="37"/>
      <c r="AI74" s="37"/>
    </row>
    <row r="75" spans="1:35" ht="12.95" customHeight="1">
      <c r="A75" s="76" t="s">
        <v>107</v>
      </c>
      <c r="B75" s="37" t="s">
        <v>37</v>
      </c>
      <c r="C75" s="37" t="s">
        <v>37</v>
      </c>
      <c r="D75" s="37" t="s">
        <v>37</v>
      </c>
      <c r="E75" s="37" t="s">
        <v>37</v>
      </c>
      <c r="F75" s="37" t="s">
        <v>37</v>
      </c>
      <c r="G75" s="37" t="s">
        <v>37</v>
      </c>
      <c r="H75" s="76" t="s">
        <v>107</v>
      </c>
      <c r="I75" s="43">
        <v>1</v>
      </c>
      <c r="J75" s="43">
        <v>1</v>
      </c>
      <c r="K75" s="37" t="s">
        <v>37</v>
      </c>
      <c r="L75" s="43">
        <v>2.4</v>
      </c>
      <c r="M75" s="43">
        <v>4.9000000000000004</v>
      </c>
      <c r="N75" s="37" t="s">
        <v>37</v>
      </c>
      <c r="O75" s="76" t="s">
        <v>107</v>
      </c>
      <c r="P75" s="43" t="s">
        <v>37</v>
      </c>
      <c r="Q75" s="43" t="s">
        <v>37</v>
      </c>
      <c r="R75" s="81" t="s">
        <v>37</v>
      </c>
      <c r="S75" s="37" t="s">
        <v>37</v>
      </c>
      <c r="T75" s="37" t="s">
        <v>37</v>
      </c>
      <c r="U75" s="37" t="s">
        <v>37</v>
      </c>
      <c r="V75" s="76" t="s">
        <v>107</v>
      </c>
      <c r="W75" s="43">
        <v>2</v>
      </c>
      <c r="X75" s="43">
        <v>2</v>
      </c>
      <c r="Y75" s="81" t="s">
        <v>37</v>
      </c>
      <c r="Z75" s="37">
        <v>4.7</v>
      </c>
      <c r="AA75" s="37">
        <v>9.5</v>
      </c>
      <c r="AB75" s="37" t="s">
        <v>37</v>
      </c>
      <c r="AC75" s="76" t="s">
        <v>107</v>
      </c>
      <c r="AD75" s="43">
        <v>1</v>
      </c>
      <c r="AE75" s="43">
        <v>1</v>
      </c>
      <c r="AF75" s="37" t="s">
        <v>37</v>
      </c>
      <c r="AG75" s="37">
        <v>2.2999999999999998</v>
      </c>
      <c r="AH75" s="37">
        <v>4.7</v>
      </c>
      <c r="AI75" s="37" t="s">
        <v>37</v>
      </c>
    </row>
    <row r="76" spans="1:35" ht="12.95" customHeight="1">
      <c r="A76" s="185" t="s">
        <v>108</v>
      </c>
      <c r="B76" s="81">
        <v>1</v>
      </c>
      <c r="C76" s="81">
        <v>1</v>
      </c>
      <c r="D76" s="37" t="s">
        <v>37</v>
      </c>
      <c r="E76" s="37">
        <v>1.9</v>
      </c>
      <c r="F76" s="37">
        <v>3.6</v>
      </c>
      <c r="G76" s="37" t="s">
        <v>37</v>
      </c>
      <c r="H76" s="185" t="s">
        <v>108</v>
      </c>
      <c r="I76" s="37" t="s">
        <v>37</v>
      </c>
      <c r="J76" s="37" t="s">
        <v>37</v>
      </c>
      <c r="K76" s="37" t="s">
        <v>37</v>
      </c>
      <c r="L76" s="37" t="s">
        <v>37</v>
      </c>
      <c r="M76" s="37" t="s">
        <v>37</v>
      </c>
      <c r="N76" s="37" t="s">
        <v>37</v>
      </c>
      <c r="O76" s="185" t="s">
        <v>108</v>
      </c>
      <c r="P76" s="81">
        <v>4</v>
      </c>
      <c r="Q76" s="81">
        <v>2</v>
      </c>
      <c r="R76" s="81">
        <v>2</v>
      </c>
      <c r="S76" s="37">
        <v>7.3</v>
      </c>
      <c r="T76" s="37">
        <v>7.1</v>
      </c>
      <c r="U76" s="37">
        <v>7.4</v>
      </c>
      <c r="V76" s="185" t="s">
        <v>108</v>
      </c>
      <c r="W76" s="81">
        <v>3</v>
      </c>
      <c r="X76" s="81">
        <v>1</v>
      </c>
      <c r="Y76" s="81">
        <v>2</v>
      </c>
      <c r="Z76" s="37">
        <v>5.4</v>
      </c>
      <c r="AA76" s="37">
        <v>3.5</v>
      </c>
      <c r="AB76" s="37">
        <v>7.4</v>
      </c>
      <c r="AC76" s="185" t="s">
        <v>108</v>
      </c>
      <c r="AD76" s="81">
        <v>3</v>
      </c>
      <c r="AE76" s="81">
        <v>3</v>
      </c>
      <c r="AF76" s="37" t="s">
        <v>37</v>
      </c>
      <c r="AG76" s="37">
        <v>5.3</v>
      </c>
      <c r="AH76" s="37">
        <v>10.4</v>
      </c>
      <c r="AI76" s="37" t="s">
        <v>37</v>
      </c>
    </row>
    <row r="77" spans="1:35" ht="12.95" customHeight="1">
      <c r="A77" s="76" t="s">
        <v>616</v>
      </c>
      <c r="B77" s="37" t="s">
        <v>37</v>
      </c>
      <c r="C77" s="37" t="s">
        <v>37</v>
      </c>
      <c r="D77" s="37" t="s">
        <v>37</v>
      </c>
      <c r="E77" s="37" t="s">
        <v>37</v>
      </c>
      <c r="F77" s="37" t="s">
        <v>37</v>
      </c>
      <c r="G77" s="37" t="s">
        <v>37</v>
      </c>
      <c r="H77" s="76" t="s">
        <v>616</v>
      </c>
      <c r="I77" s="82">
        <v>3</v>
      </c>
      <c r="J77" s="81">
        <v>2</v>
      </c>
      <c r="K77" s="6">
        <v>1</v>
      </c>
      <c r="L77" s="37">
        <v>4.2</v>
      </c>
      <c r="M77" s="37">
        <v>5.6</v>
      </c>
      <c r="N77" s="37">
        <v>2.8</v>
      </c>
      <c r="O77" s="76" t="s">
        <v>616</v>
      </c>
      <c r="P77" s="82">
        <v>8</v>
      </c>
      <c r="Q77" s="81">
        <v>7</v>
      </c>
      <c r="R77" s="6">
        <v>1</v>
      </c>
      <c r="S77" s="37">
        <v>11.1</v>
      </c>
      <c r="T77" s="37">
        <v>19.3</v>
      </c>
      <c r="U77" s="37">
        <v>2.8</v>
      </c>
      <c r="V77" s="76" t="s">
        <v>616</v>
      </c>
      <c r="W77" s="82">
        <v>2</v>
      </c>
      <c r="X77" s="81">
        <v>1</v>
      </c>
      <c r="Y77" s="6">
        <v>1</v>
      </c>
      <c r="Z77" s="37">
        <v>2.7</v>
      </c>
      <c r="AA77" s="37">
        <v>2.7</v>
      </c>
      <c r="AB77" s="37">
        <v>2.8</v>
      </c>
      <c r="AC77" s="76" t="s">
        <v>616</v>
      </c>
      <c r="AD77" s="82">
        <v>1</v>
      </c>
      <c r="AE77" s="81">
        <v>1</v>
      </c>
      <c r="AF77" s="37" t="s">
        <v>37</v>
      </c>
      <c r="AG77" s="37">
        <v>1.4</v>
      </c>
      <c r="AH77" s="37">
        <v>2.7</v>
      </c>
      <c r="AI77" s="37" t="s">
        <v>37</v>
      </c>
    </row>
    <row r="78" spans="1:35" ht="12.95" customHeight="1">
      <c r="A78" s="76" t="s">
        <v>109</v>
      </c>
      <c r="B78" s="37" t="s">
        <v>37</v>
      </c>
      <c r="C78" s="37" t="s">
        <v>37</v>
      </c>
      <c r="D78" s="37" t="s">
        <v>37</v>
      </c>
      <c r="E78" s="37" t="s">
        <v>37</v>
      </c>
      <c r="F78" s="37" t="s">
        <v>37</v>
      </c>
      <c r="G78" s="37" t="s">
        <v>37</v>
      </c>
      <c r="H78" s="76" t="s">
        <v>109</v>
      </c>
      <c r="I78" s="37" t="s">
        <v>37</v>
      </c>
      <c r="J78" s="37" t="s">
        <v>37</v>
      </c>
      <c r="K78" s="37" t="s">
        <v>37</v>
      </c>
      <c r="L78" s="37" t="s">
        <v>37</v>
      </c>
      <c r="M78" s="37" t="s">
        <v>37</v>
      </c>
      <c r="N78" s="37" t="s">
        <v>37</v>
      </c>
      <c r="O78" s="76" t="s">
        <v>109</v>
      </c>
      <c r="P78" s="81">
        <v>1</v>
      </c>
      <c r="Q78" s="81">
        <v>1</v>
      </c>
      <c r="R78" s="81" t="s">
        <v>37</v>
      </c>
      <c r="S78" s="37">
        <v>2.8</v>
      </c>
      <c r="T78" s="37">
        <v>5.5</v>
      </c>
      <c r="U78" s="37" t="s">
        <v>37</v>
      </c>
      <c r="V78" s="76" t="s">
        <v>109</v>
      </c>
      <c r="W78" s="81">
        <v>2</v>
      </c>
      <c r="X78" s="81">
        <v>2</v>
      </c>
      <c r="Y78" s="81" t="s">
        <v>37</v>
      </c>
      <c r="Z78" s="37">
        <v>5.7</v>
      </c>
      <c r="AA78" s="37">
        <v>11.2</v>
      </c>
      <c r="AB78" s="37" t="s">
        <v>37</v>
      </c>
      <c r="AC78" s="76" t="s">
        <v>109</v>
      </c>
      <c r="AD78" s="81">
        <v>2</v>
      </c>
      <c r="AE78" s="81">
        <v>2</v>
      </c>
      <c r="AF78" s="37" t="s">
        <v>37</v>
      </c>
      <c r="AG78" s="37">
        <v>5.6</v>
      </c>
      <c r="AH78" s="37">
        <v>11.1</v>
      </c>
      <c r="AI78" s="37" t="s">
        <v>37</v>
      </c>
    </row>
    <row r="79" spans="1:35" ht="12.95" customHeight="1">
      <c r="A79" s="76" t="s">
        <v>110</v>
      </c>
      <c r="B79" s="6">
        <v>1</v>
      </c>
      <c r="C79" s="6">
        <v>1</v>
      </c>
      <c r="D79" s="37" t="s">
        <v>37</v>
      </c>
      <c r="E79" s="37">
        <v>1.4</v>
      </c>
      <c r="F79" s="37">
        <v>2.8</v>
      </c>
      <c r="G79" s="37" t="s">
        <v>37</v>
      </c>
      <c r="H79" s="76" t="s">
        <v>110</v>
      </c>
      <c r="I79" s="6">
        <v>1</v>
      </c>
      <c r="J79" s="6">
        <v>1</v>
      </c>
      <c r="K79" s="37" t="s">
        <v>37</v>
      </c>
      <c r="L79" s="37">
        <v>1.4</v>
      </c>
      <c r="M79" s="37">
        <v>2.8</v>
      </c>
      <c r="N79" s="37" t="s">
        <v>37</v>
      </c>
      <c r="O79" s="76" t="s">
        <v>110</v>
      </c>
      <c r="P79" s="6">
        <v>2</v>
      </c>
      <c r="Q79" s="6">
        <v>2</v>
      </c>
      <c r="R79" s="81" t="s">
        <v>37</v>
      </c>
      <c r="S79" s="37">
        <v>2.8</v>
      </c>
      <c r="T79" s="37">
        <v>5.6</v>
      </c>
      <c r="U79" s="37" t="s">
        <v>37</v>
      </c>
      <c r="V79" s="76" t="s">
        <v>110</v>
      </c>
      <c r="W79" s="6">
        <v>4</v>
      </c>
      <c r="X79" s="6">
        <v>4</v>
      </c>
      <c r="Y79" s="81" t="s">
        <v>37</v>
      </c>
      <c r="Z79" s="37">
        <v>5.6</v>
      </c>
      <c r="AA79" s="37">
        <v>10.9</v>
      </c>
      <c r="AB79" s="37" t="s">
        <v>37</v>
      </c>
      <c r="AC79" s="76" t="s">
        <v>110</v>
      </c>
      <c r="AD79" s="6">
        <v>4</v>
      </c>
      <c r="AE79" s="6">
        <v>2</v>
      </c>
      <c r="AF79" s="6">
        <v>2</v>
      </c>
      <c r="AG79" s="37">
        <v>5.5</v>
      </c>
      <c r="AH79" s="37">
        <v>5.4</v>
      </c>
      <c r="AI79" s="37">
        <v>5.6</v>
      </c>
    </row>
    <row r="80" spans="1:35" s="293" customFormat="1" ht="12.95" customHeight="1">
      <c r="B80" s="293">
        <f t="shared" ref="B80:D80" si="9">SUM(B75:B79)-B73</f>
        <v>0</v>
      </c>
      <c r="C80" s="293">
        <f t="shared" si="9"/>
        <v>0</v>
      </c>
      <c r="D80" s="293" t="e">
        <f t="shared" si="9"/>
        <v>#VALUE!</v>
      </c>
      <c r="I80" s="293">
        <f t="shared" ref="I80:K80" si="10">SUM(I75:I79)-I73</f>
        <v>0</v>
      </c>
      <c r="J80" s="293">
        <f t="shared" si="10"/>
        <v>0</v>
      </c>
      <c r="K80" s="293">
        <f t="shared" si="10"/>
        <v>0</v>
      </c>
      <c r="S80" s="377"/>
      <c r="T80" s="377"/>
      <c r="U80" s="377"/>
      <c r="Z80" s="377"/>
      <c r="AA80" s="377"/>
      <c r="AB80" s="377"/>
      <c r="AF80" s="6"/>
      <c r="AG80" s="377"/>
      <c r="AH80" s="377"/>
      <c r="AI80" s="377"/>
    </row>
    <row r="81" spans="1:35" s="7" customFormat="1" ht="12.95" customHeight="1">
      <c r="A81" s="72" t="s">
        <v>5</v>
      </c>
      <c r="B81" s="7">
        <v>76</v>
      </c>
      <c r="C81" s="7">
        <v>60</v>
      </c>
      <c r="D81" s="7">
        <v>16</v>
      </c>
      <c r="E81" s="35">
        <v>7.8</v>
      </c>
      <c r="F81" s="35">
        <v>12.4</v>
      </c>
      <c r="G81" s="35">
        <v>3.2</v>
      </c>
      <c r="H81" s="72" t="s">
        <v>5</v>
      </c>
      <c r="I81" s="7">
        <v>136</v>
      </c>
      <c r="J81" s="7">
        <v>99</v>
      </c>
      <c r="K81" s="7">
        <v>37</v>
      </c>
      <c r="L81" s="35">
        <v>12.8</v>
      </c>
      <c r="M81" s="35">
        <v>18.8</v>
      </c>
      <c r="N81" s="35">
        <v>6.9</v>
      </c>
      <c r="O81" s="72" t="s">
        <v>5</v>
      </c>
      <c r="P81" s="7">
        <v>83</v>
      </c>
      <c r="Q81" s="7">
        <v>57</v>
      </c>
      <c r="R81" s="7">
        <v>26</v>
      </c>
      <c r="S81" s="35">
        <v>7.7</v>
      </c>
      <c r="T81" s="35">
        <v>10.6</v>
      </c>
      <c r="U81" s="35">
        <v>4.8</v>
      </c>
      <c r="V81" s="72" t="s">
        <v>5</v>
      </c>
      <c r="W81" s="7">
        <v>37</v>
      </c>
      <c r="X81" s="7">
        <v>27</v>
      </c>
      <c r="Y81" s="7">
        <v>10</v>
      </c>
      <c r="Z81" s="35">
        <v>3.8</v>
      </c>
      <c r="AA81" s="35">
        <v>5.6</v>
      </c>
      <c r="AB81" s="35">
        <v>2.1</v>
      </c>
      <c r="AC81" s="72" t="s">
        <v>5</v>
      </c>
      <c r="AD81" s="7">
        <v>48</v>
      </c>
      <c r="AE81" s="7">
        <v>34</v>
      </c>
      <c r="AF81" s="7">
        <v>14</v>
      </c>
      <c r="AG81" s="35">
        <v>4.9000000000000004</v>
      </c>
      <c r="AH81" s="35">
        <v>7</v>
      </c>
      <c r="AI81" s="35">
        <v>2.9</v>
      </c>
    </row>
    <row r="82" spans="1:35" ht="12.95" customHeight="1">
      <c r="A82" s="72"/>
      <c r="E82" s="37"/>
      <c r="F82" s="37"/>
      <c r="G82" s="37"/>
      <c r="H82" s="72"/>
      <c r="K82" s="7"/>
      <c r="L82" s="37"/>
      <c r="M82" s="37"/>
      <c r="N82" s="37"/>
      <c r="O82" s="72"/>
      <c r="R82" s="7"/>
      <c r="S82" s="37"/>
      <c r="T82" s="37"/>
      <c r="U82" s="37"/>
      <c r="V82" s="72"/>
      <c r="Y82" s="7"/>
      <c r="Z82" s="37"/>
      <c r="AA82" s="37"/>
      <c r="AB82" s="37"/>
      <c r="AC82" s="72"/>
      <c r="AG82" s="37"/>
      <c r="AH82" s="37"/>
      <c r="AI82" s="37"/>
    </row>
    <row r="83" spans="1:35" ht="12.95" customHeight="1">
      <c r="A83" s="76" t="s">
        <v>111</v>
      </c>
      <c r="B83" s="6">
        <v>3</v>
      </c>
      <c r="C83" s="37" t="s">
        <v>37</v>
      </c>
      <c r="D83" s="6">
        <v>3</v>
      </c>
      <c r="E83" s="37">
        <v>4.2</v>
      </c>
      <c r="F83" s="37" t="s">
        <v>37</v>
      </c>
      <c r="G83" s="37">
        <v>7.8</v>
      </c>
      <c r="H83" s="76" t="s">
        <v>111</v>
      </c>
      <c r="I83" s="6">
        <v>14</v>
      </c>
      <c r="J83" s="6">
        <v>7</v>
      </c>
      <c r="K83" s="6">
        <v>7</v>
      </c>
      <c r="L83" s="37">
        <v>19</v>
      </c>
      <c r="M83" s="37">
        <v>19.7</v>
      </c>
      <c r="N83" s="37">
        <v>18.3</v>
      </c>
      <c r="O83" s="76" t="s">
        <v>111</v>
      </c>
      <c r="P83" s="6">
        <v>12</v>
      </c>
      <c r="Q83" s="6">
        <v>6</v>
      </c>
      <c r="R83" s="6">
        <v>6</v>
      </c>
      <c r="S83" s="37">
        <v>16.100000000000001</v>
      </c>
      <c r="T83" s="37">
        <v>16.7</v>
      </c>
      <c r="U83" s="37">
        <v>15.5</v>
      </c>
      <c r="V83" s="76" t="s">
        <v>111</v>
      </c>
      <c r="W83" s="6">
        <v>1</v>
      </c>
      <c r="X83" s="6">
        <v>1</v>
      </c>
      <c r="Y83" s="43" t="s">
        <v>37</v>
      </c>
      <c r="Z83" s="37">
        <v>1.3</v>
      </c>
      <c r="AA83" s="37">
        <v>2.7</v>
      </c>
      <c r="AB83" s="37" t="s">
        <v>37</v>
      </c>
      <c r="AC83" s="76" t="s">
        <v>111</v>
      </c>
      <c r="AD83" s="6">
        <v>5</v>
      </c>
      <c r="AE83" s="6">
        <v>3</v>
      </c>
      <c r="AF83" s="6">
        <v>2</v>
      </c>
      <c r="AG83" s="37">
        <v>6.5</v>
      </c>
      <c r="AH83" s="37">
        <v>8.1</v>
      </c>
      <c r="AI83" s="37">
        <v>5</v>
      </c>
    </row>
    <row r="84" spans="1:35" ht="12.95" customHeight="1">
      <c r="A84" s="76" t="s">
        <v>123</v>
      </c>
      <c r="B84" s="43" t="s">
        <v>1218</v>
      </c>
      <c r="C84" s="43" t="s">
        <v>1218</v>
      </c>
      <c r="D84" s="43" t="s">
        <v>1218</v>
      </c>
      <c r="E84" s="43" t="s">
        <v>1218</v>
      </c>
      <c r="F84" s="43" t="s">
        <v>1218</v>
      </c>
      <c r="G84" s="43" t="s">
        <v>1218</v>
      </c>
      <c r="H84" s="76" t="s">
        <v>123</v>
      </c>
      <c r="I84" s="43" t="s">
        <v>1218</v>
      </c>
      <c r="J84" s="43" t="s">
        <v>1218</v>
      </c>
      <c r="K84" s="43" t="s">
        <v>1218</v>
      </c>
      <c r="L84" s="43" t="s">
        <v>1218</v>
      </c>
      <c r="M84" s="43" t="s">
        <v>1218</v>
      </c>
      <c r="N84" s="43" t="s">
        <v>1218</v>
      </c>
      <c r="O84" s="76" t="s">
        <v>123</v>
      </c>
      <c r="P84" s="43" t="s">
        <v>1218</v>
      </c>
      <c r="Q84" s="43" t="s">
        <v>1218</v>
      </c>
      <c r="R84" s="43" t="s">
        <v>1218</v>
      </c>
      <c r="S84" s="43" t="s">
        <v>1218</v>
      </c>
      <c r="T84" s="43" t="s">
        <v>1218</v>
      </c>
      <c r="U84" s="43" t="s">
        <v>1218</v>
      </c>
      <c r="V84" s="76" t="s">
        <v>123</v>
      </c>
      <c r="W84" s="43" t="s">
        <v>37</v>
      </c>
      <c r="X84" s="43" t="s">
        <v>37</v>
      </c>
      <c r="Y84" s="43" t="s">
        <v>37</v>
      </c>
      <c r="Z84" s="37" t="s">
        <v>37</v>
      </c>
      <c r="AA84" s="37" t="s">
        <v>37</v>
      </c>
      <c r="AB84" s="37" t="s">
        <v>37</v>
      </c>
      <c r="AC84" s="76" t="s">
        <v>123</v>
      </c>
      <c r="AD84" s="43">
        <v>1</v>
      </c>
      <c r="AE84" s="43">
        <v>0</v>
      </c>
      <c r="AF84" s="6">
        <v>1</v>
      </c>
      <c r="AG84" s="37">
        <v>3.1</v>
      </c>
      <c r="AH84" s="37" t="s">
        <v>37</v>
      </c>
      <c r="AI84" s="37">
        <v>5.8</v>
      </c>
    </row>
    <row r="85" spans="1:35" ht="12.95" customHeight="1">
      <c r="A85" s="76" t="s">
        <v>681</v>
      </c>
      <c r="B85" s="43" t="s">
        <v>1218</v>
      </c>
      <c r="C85" s="43" t="s">
        <v>1218</v>
      </c>
      <c r="D85" s="43" t="s">
        <v>1218</v>
      </c>
      <c r="E85" s="43" t="s">
        <v>1218</v>
      </c>
      <c r="F85" s="43" t="s">
        <v>1218</v>
      </c>
      <c r="G85" s="43" t="s">
        <v>1218</v>
      </c>
      <c r="H85" s="76" t="s">
        <v>681</v>
      </c>
      <c r="I85" s="43" t="s">
        <v>1218</v>
      </c>
      <c r="J85" s="43" t="s">
        <v>1218</v>
      </c>
      <c r="K85" s="43" t="s">
        <v>1218</v>
      </c>
      <c r="L85" s="43" t="s">
        <v>1218</v>
      </c>
      <c r="M85" s="43" t="s">
        <v>1218</v>
      </c>
      <c r="N85" s="43" t="s">
        <v>1218</v>
      </c>
      <c r="O85" s="76" t="s">
        <v>681</v>
      </c>
      <c r="P85" s="43" t="s">
        <v>1218</v>
      </c>
      <c r="Q85" s="43" t="s">
        <v>1218</v>
      </c>
      <c r="R85" s="43" t="s">
        <v>1218</v>
      </c>
      <c r="S85" s="43" t="s">
        <v>1218</v>
      </c>
      <c r="T85" s="43" t="s">
        <v>1218</v>
      </c>
      <c r="U85" s="43" t="s">
        <v>1218</v>
      </c>
      <c r="V85" s="76" t="s">
        <v>681</v>
      </c>
      <c r="W85" s="43" t="s">
        <v>37</v>
      </c>
      <c r="X85" s="43" t="s">
        <v>37</v>
      </c>
      <c r="Y85" s="43" t="s">
        <v>37</v>
      </c>
      <c r="Z85" s="37" t="s">
        <v>37</v>
      </c>
      <c r="AA85" s="37" t="s">
        <v>37</v>
      </c>
      <c r="AB85" s="37" t="s">
        <v>37</v>
      </c>
      <c r="AC85" s="76" t="s">
        <v>681</v>
      </c>
      <c r="AD85" s="43">
        <v>2</v>
      </c>
      <c r="AE85" s="43">
        <v>2</v>
      </c>
      <c r="AF85" s="6">
        <v>0</v>
      </c>
      <c r="AG85" s="37">
        <v>3.3</v>
      </c>
      <c r="AH85" s="37">
        <v>7</v>
      </c>
      <c r="AI85" s="37" t="s">
        <v>37</v>
      </c>
    </row>
    <row r="86" spans="1:35" ht="12.95" customHeight="1">
      <c r="A86" s="76" t="s">
        <v>112</v>
      </c>
      <c r="B86" s="6">
        <v>10</v>
      </c>
      <c r="C86" s="6">
        <v>6</v>
      </c>
      <c r="D86" s="6">
        <v>4</v>
      </c>
      <c r="E86" s="37">
        <v>5.3</v>
      </c>
      <c r="F86" s="37">
        <v>6.4</v>
      </c>
      <c r="G86" s="37">
        <v>4.2</v>
      </c>
      <c r="H86" s="76" t="s">
        <v>112</v>
      </c>
      <c r="I86" s="6">
        <v>26</v>
      </c>
      <c r="J86" s="6">
        <v>19</v>
      </c>
      <c r="K86" s="6">
        <v>7</v>
      </c>
      <c r="L86" s="37">
        <v>13.3</v>
      </c>
      <c r="M86" s="37">
        <v>19.600000000000001</v>
      </c>
      <c r="N86" s="37">
        <v>7.1</v>
      </c>
      <c r="O86" s="76" t="s">
        <v>112</v>
      </c>
      <c r="P86" s="6">
        <v>16</v>
      </c>
      <c r="Q86" s="6">
        <v>13</v>
      </c>
      <c r="R86" s="6">
        <v>3</v>
      </c>
      <c r="S86" s="37">
        <v>8</v>
      </c>
      <c r="T86" s="37">
        <v>13.2</v>
      </c>
      <c r="U86" s="37">
        <v>3</v>
      </c>
      <c r="V86" s="76" t="s">
        <v>112</v>
      </c>
      <c r="W86" s="43">
        <v>4</v>
      </c>
      <c r="X86" s="43">
        <v>2</v>
      </c>
      <c r="Y86" s="43">
        <v>2</v>
      </c>
      <c r="Z86" s="37">
        <v>3.5</v>
      </c>
      <c r="AA86" s="37">
        <v>3.4</v>
      </c>
      <c r="AB86" s="37">
        <v>3.6</v>
      </c>
      <c r="AC86" s="76" t="s">
        <v>112</v>
      </c>
      <c r="AD86" s="43">
        <v>9</v>
      </c>
      <c r="AE86" s="43">
        <v>7</v>
      </c>
      <c r="AF86" s="6">
        <v>2</v>
      </c>
      <c r="AG86" s="37">
        <v>7.8</v>
      </c>
      <c r="AH86" s="37">
        <v>11.7</v>
      </c>
      <c r="AI86" s="37">
        <v>3.6</v>
      </c>
    </row>
    <row r="87" spans="1:35" ht="12.95" customHeight="1">
      <c r="A87" s="76" t="s">
        <v>113</v>
      </c>
      <c r="B87" s="6">
        <v>10</v>
      </c>
      <c r="C87" s="6">
        <v>8</v>
      </c>
      <c r="D87" s="6">
        <v>2</v>
      </c>
      <c r="E87" s="37">
        <v>8.9</v>
      </c>
      <c r="F87" s="37">
        <v>14.8</v>
      </c>
      <c r="G87" s="37">
        <v>3.4</v>
      </c>
      <c r="H87" s="76" t="s">
        <v>113</v>
      </c>
      <c r="I87" s="6">
        <v>12</v>
      </c>
      <c r="J87" s="6">
        <v>10</v>
      </c>
      <c r="K87" s="6">
        <v>2</v>
      </c>
      <c r="L87" s="37">
        <v>10.4</v>
      </c>
      <c r="M87" s="37">
        <v>17.7</v>
      </c>
      <c r="N87" s="37">
        <v>3.4</v>
      </c>
      <c r="O87" s="76" t="s">
        <v>113</v>
      </c>
      <c r="P87" s="6">
        <v>6</v>
      </c>
      <c r="Q87" s="6">
        <v>3</v>
      </c>
      <c r="R87" s="6">
        <v>3</v>
      </c>
      <c r="S87" s="37">
        <v>5.0999999999999996</v>
      </c>
      <c r="T87" s="37">
        <v>5.3</v>
      </c>
      <c r="U87" s="37">
        <v>5</v>
      </c>
      <c r="V87" s="76" t="s">
        <v>113</v>
      </c>
      <c r="W87" s="43">
        <v>8</v>
      </c>
      <c r="X87" s="43">
        <v>8</v>
      </c>
      <c r="Y87" s="43" t="s">
        <v>37</v>
      </c>
      <c r="Z87" s="37">
        <v>13.4</v>
      </c>
      <c r="AA87" s="37">
        <v>26.6</v>
      </c>
      <c r="AB87" s="37" t="s">
        <v>37</v>
      </c>
      <c r="AC87" s="76" t="s">
        <v>113</v>
      </c>
      <c r="AD87" s="43">
        <v>2</v>
      </c>
      <c r="AE87" s="43">
        <v>0</v>
      </c>
      <c r="AF87" s="6">
        <v>2</v>
      </c>
      <c r="AG87" s="37">
        <v>3.3</v>
      </c>
      <c r="AH87" s="37" t="s">
        <v>37</v>
      </c>
      <c r="AI87" s="37">
        <v>6.8</v>
      </c>
    </row>
    <row r="88" spans="1:35" ht="12.95" customHeight="1">
      <c r="A88" s="76" t="s">
        <v>115</v>
      </c>
      <c r="B88" s="6">
        <v>6</v>
      </c>
      <c r="C88" s="6">
        <v>6</v>
      </c>
      <c r="D88" s="37" t="s">
        <v>37</v>
      </c>
      <c r="E88" s="37">
        <v>12.4</v>
      </c>
      <c r="F88" s="37">
        <v>24.5</v>
      </c>
      <c r="G88" s="81" t="s">
        <v>37</v>
      </c>
      <c r="H88" s="76" t="s">
        <v>115</v>
      </c>
      <c r="I88" s="6">
        <v>16</v>
      </c>
      <c r="J88" s="6">
        <v>12</v>
      </c>
      <c r="K88" s="6">
        <v>4</v>
      </c>
      <c r="L88" s="37">
        <v>31.3</v>
      </c>
      <c r="M88" s="37">
        <v>46.8</v>
      </c>
      <c r="N88" s="37">
        <v>15.7</v>
      </c>
      <c r="O88" s="76" t="s">
        <v>115</v>
      </c>
      <c r="P88" s="6">
        <v>9</v>
      </c>
      <c r="Q88" s="6">
        <v>7</v>
      </c>
      <c r="R88" s="6">
        <v>2</v>
      </c>
      <c r="S88" s="37">
        <v>17.399999999999999</v>
      </c>
      <c r="T88" s="37">
        <v>27</v>
      </c>
      <c r="U88" s="37">
        <v>7.8</v>
      </c>
      <c r="V88" s="76" t="s">
        <v>115</v>
      </c>
      <c r="W88" s="43">
        <v>1</v>
      </c>
      <c r="X88" s="43">
        <v>1</v>
      </c>
      <c r="Y88" s="43" t="s">
        <v>37</v>
      </c>
      <c r="Z88" s="37">
        <v>1.9</v>
      </c>
      <c r="AA88" s="37">
        <v>3.8</v>
      </c>
      <c r="AB88" s="37" t="s">
        <v>37</v>
      </c>
      <c r="AC88" s="76" t="s">
        <v>115</v>
      </c>
      <c r="AD88" s="43">
        <v>3</v>
      </c>
      <c r="AE88" s="43">
        <v>2</v>
      </c>
      <c r="AF88" s="6">
        <v>1</v>
      </c>
      <c r="AG88" s="37">
        <v>5.7</v>
      </c>
      <c r="AH88" s="37">
        <v>7.6</v>
      </c>
      <c r="AI88" s="37">
        <v>3.8</v>
      </c>
    </row>
    <row r="89" spans="1:35" ht="12.95" customHeight="1">
      <c r="A89" s="76" t="s">
        <v>117</v>
      </c>
      <c r="B89" s="6">
        <v>5</v>
      </c>
      <c r="C89" s="6">
        <v>4</v>
      </c>
      <c r="D89" s="81">
        <v>1</v>
      </c>
      <c r="E89" s="37">
        <v>4.8</v>
      </c>
      <c r="F89" s="37">
        <v>7.7</v>
      </c>
      <c r="G89" s="37">
        <v>1.9</v>
      </c>
      <c r="H89" s="76" t="s">
        <v>117</v>
      </c>
      <c r="I89" s="6">
        <v>7</v>
      </c>
      <c r="J89" s="6">
        <v>6</v>
      </c>
      <c r="K89" s="6">
        <v>1</v>
      </c>
      <c r="L89" s="37">
        <v>6.9</v>
      </c>
      <c r="M89" s="37">
        <v>11.8</v>
      </c>
      <c r="N89" s="37">
        <v>2</v>
      </c>
      <c r="O89" s="76" t="s">
        <v>117</v>
      </c>
      <c r="P89" s="6">
        <v>4</v>
      </c>
      <c r="Q89" s="6">
        <v>2</v>
      </c>
      <c r="R89" s="6">
        <v>2</v>
      </c>
      <c r="S89" s="37">
        <v>3.9</v>
      </c>
      <c r="T89" s="37">
        <v>3.9</v>
      </c>
      <c r="U89" s="37">
        <v>3.9</v>
      </c>
      <c r="V89" s="76" t="s">
        <v>117</v>
      </c>
      <c r="W89" s="43">
        <v>2</v>
      </c>
      <c r="X89" s="43">
        <v>2</v>
      </c>
      <c r="Y89" s="43" t="s">
        <v>37</v>
      </c>
      <c r="Z89" s="37">
        <v>1.9</v>
      </c>
      <c r="AA89" s="37">
        <v>3.8</v>
      </c>
      <c r="AB89" s="37" t="s">
        <v>37</v>
      </c>
      <c r="AC89" s="76" t="s">
        <v>117</v>
      </c>
      <c r="AD89" s="43">
        <v>7</v>
      </c>
      <c r="AE89" s="43">
        <v>5</v>
      </c>
      <c r="AF89" s="6">
        <v>2</v>
      </c>
      <c r="AG89" s="37">
        <v>6.6</v>
      </c>
      <c r="AH89" s="37">
        <v>9.3000000000000007</v>
      </c>
      <c r="AI89" s="37">
        <v>3.8</v>
      </c>
    </row>
    <row r="90" spans="1:35" ht="12.95" customHeight="1">
      <c r="A90" s="76" t="s">
        <v>118</v>
      </c>
      <c r="B90" s="6">
        <v>8</v>
      </c>
      <c r="C90" s="6">
        <v>7</v>
      </c>
      <c r="D90" s="6">
        <v>1</v>
      </c>
      <c r="E90" s="37">
        <v>16.600000000000001</v>
      </c>
      <c r="F90" s="37">
        <v>29</v>
      </c>
      <c r="G90" s="37">
        <v>4.0999999999999996</v>
      </c>
      <c r="H90" s="76" t="s">
        <v>118</v>
      </c>
      <c r="I90" s="6">
        <v>8</v>
      </c>
      <c r="J90" s="6">
        <v>7</v>
      </c>
      <c r="K90" s="43">
        <v>1</v>
      </c>
      <c r="L90" s="37">
        <v>16.3</v>
      </c>
      <c r="M90" s="37">
        <v>28.2</v>
      </c>
      <c r="N90" s="37">
        <v>4.0999999999999996</v>
      </c>
      <c r="O90" s="76" t="s">
        <v>118</v>
      </c>
      <c r="P90" s="6">
        <v>2</v>
      </c>
      <c r="Q90" s="6">
        <v>2</v>
      </c>
      <c r="R90" s="43" t="s">
        <v>37</v>
      </c>
      <c r="S90" s="37">
        <v>4</v>
      </c>
      <c r="T90" s="37">
        <v>7.9</v>
      </c>
      <c r="U90" s="37" t="s">
        <v>37</v>
      </c>
      <c r="V90" s="76" t="s">
        <v>118</v>
      </c>
      <c r="W90" s="43">
        <v>2</v>
      </c>
      <c r="X90" s="43">
        <v>1</v>
      </c>
      <c r="Y90" s="43">
        <v>1</v>
      </c>
      <c r="Z90" s="37">
        <v>3.9</v>
      </c>
      <c r="AA90" s="37">
        <v>3.9</v>
      </c>
      <c r="AB90" s="37">
        <v>4</v>
      </c>
      <c r="AC90" s="76" t="s">
        <v>118</v>
      </c>
      <c r="AD90" s="43">
        <v>2</v>
      </c>
      <c r="AE90" s="43">
        <v>2</v>
      </c>
      <c r="AF90" s="6">
        <v>0</v>
      </c>
      <c r="AG90" s="37">
        <v>3.9</v>
      </c>
      <c r="AH90" s="37">
        <v>7.7</v>
      </c>
      <c r="AI90" s="37" t="s">
        <v>37</v>
      </c>
    </row>
    <row r="91" spans="1:35" ht="12.95" customHeight="1">
      <c r="A91" s="76" t="s">
        <v>119</v>
      </c>
      <c r="B91" s="6">
        <v>22</v>
      </c>
      <c r="C91" s="6">
        <v>19</v>
      </c>
      <c r="D91" s="6">
        <v>3</v>
      </c>
      <c r="E91" s="37">
        <v>11.2</v>
      </c>
      <c r="F91" s="37">
        <v>19.600000000000001</v>
      </c>
      <c r="G91" s="37">
        <v>3</v>
      </c>
      <c r="H91" s="76" t="s">
        <v>119</v>
      </c>
      <c r="I91" s="6">
        <v>27</v>
      </c>
      <c r="J91" s="6">
        <v>19</v>
      </c>
      <c r="K91" s="6">
        <v>8</v>
      </c>
      <c r="L91" s="37">
        <v>10.4</v>
      </c>
      <c r="M91" s="37">
        <v>14.7</v>
      </c>
      <c r="N91" s="37">
        <v>6.2</v>
      </c>
      <c r="O91" s="76" t="s">
        <v>119</v>
      </c>
      <c r="P91" s="6">
        <v>16</v>
      </c>
      <c r="Q91" s="6">
        <v>12</v>
      </c>
      <c r="R91" s="6">
        <v>4</v>
      </c>
      <c r="S91" s="37">
        <v>6.1</v>
      </c>
      <c r="T91" s="37">
        <v>9.1</v>
      </c>
      <c r="U91" s="37">
        <v>3</v>
      </c>
      <c r="V91" s="76" t="s">
        <v>119</v>
      </c>
      <c r="W91" s="43">
        <v>6</v>
      </c>
      <c r="X91" s="43">
        <v>4</v>
      </c>
      <c r="Y91" s="43">
        <v>2</v>
      </c>
      <c r="Z91" s="37">
        <v>2.7</v>
      </c>
      <c r="AA91" s="37">
        <v>3.5</v>
      </c>
      <c r="AB91" s="37">
        <v>1.8</v>
      </c>
      <c r="AC91" s="76" t="s">
        <v>119</v>
      </c>
      <c r="AD91" s="43">
        <v>5</v>
      </c>
      <c r="AE91" s="43">
        <v>4</v>
      </c>
      <c r="AF91" s="6">
        <v>1</v>
      </c>
      <c r="AG91" s="37">
        <v>2.2000000000000002</v>
      </c>
      <c r="AH91" s="37">
        <v>3.5</v>
      </c>
      <c r="AI91" s="37">
        <v>0.9</v>
      </c>
    </row>
    <row r="92" spans="1:35" ht="12.95" customHeight="1">
      <c r="A92" s="76" t="s">
        <v>121</v>
      </c>
      <c r="B92" s="6">
        <v>7</v>
      </c>
      <c r="C92" s="6">
        <v>6</v>
      </c>
      <c r="D92" s="6">
        <v>1</v>
      </c>
      <c r="E92" s="37">
        <v>12.7</v>
      </c>
      <c r="F92" s="37">
        <v>21.6</v>
      </c>
      <c r="G92" s="37">
        <v>3.7</v>
      </c>
      <c r="H92" s="76" t="s">
        <v>121</v>
      </c>
      <c r="I92" s="6">
        <v>4</v>
      </c>
      <c r="J92" s="6">
        <v>4</v>
      </c>
      <c r="K92" s="37" t="s">
        <v>37</v>
      </c>
      <c r="L92" s="37">
        <v>6.8</v>
      </c>
      <c r="M92" s="37">
        <v>13.4</v>
      </c>
      <c r="N92" s="37" t="s">
        <v>37</v>
      </c>
      <c r="O92" s="76" t="s">
        <v>121</v>
      </c>
      <c r="P92" s="6">
        <v>5</v>
      </c>
      <c r="Q92" s="6">
        <v>2</v>
      </c>
      <c r="R92" s="81">
        <v>3</v>
      </c>
      <c r="S92" s="37">
        <v>8.4</v>
      </c>
      <c r="T92" s="37">
        <v>6.6</v>
      </c>
      <c r="U92" s="37">
        <v>10.199999999999999</v>
      </c>
      <c r="V92" s="76" t="s">
        <v>121</v>
      </c>
      <c r="W92" s="43">
        <v>3</v>
      </c>
      <c r="X92" s="43" t="s">
        <v>37</v>
      </c>
      <c r="Y92" s="81">
        <v>3</v>
      </c>
      <c r="Z92" s="37">
        <v>4.9000000000000004</v>
      </c>
      <c r="AA92" s="37" t="s">
        <v>37</v>
      </c>
      <c r="AB92" s="37">
        <v>10</v>
      </c>
      <c r="AC92" s="76" t="s">
        <v>121</v>
      </c>
      <c r="AD92" s="43">
        <v>3</v>
      </c>
      <c r="AE92" s="43">
        <v>1</v>
      </c>
      <c r="AF92" s="6">
        <v>2</v>
      </c>
      <c r="AG92" s="37">
        <v>4.9000000000000004</v>
      </c>
      <c r="AH92" s="37">
        <v>3.2</v>
      </c>
      <c r="AI92" s="37">
        <v>6.6</v>
      </c>
    </row>
    <row r="93" spans="1:35" ht="12.95" customHeight="1">
      <c r="A93" s="76" t="s">
        <v>122</v>
      </c>
      <c r="B93" s="6">
        <v>5</v>
      </c>
      <c r="C93" s="6">
        <v>4</v>
      </c>
      <c r="D93" s="6">
        <v>1</v>
      </c>
      <c r="E93" s="37">
        <v>3.2</v>
      </c>
      <c r="F93" s="37">
        <v>5.2</v>
      </c>
      <c r="G93" s="37">
        <v>1.3</v>
      </c>
      <c r="H93" s="76" t="s">
        <v>122</v>
      </c>
      <c r="I93" s="6">
        <v>22</v>
      </c>
      <c r="J93" s="6">
        <v>15</v>
      </c>
      <c r="K93" s="6">
        <v>7</v>
      </c>
      <c r="L93" s="37">
        <v>14</v>
      </c>
      <c r="M93" s="37">
        <v>19.2</v>
      </c>
      <c r="N93" s="37">
        <v>8.8000000000000007</v>
      </c>
      <c r="O93" s="76" t="s">
        <v>122</v>
      </c>
      <c r="P93" s="6">
        <v>13</v>
      </c>
      <c r="Q93" s="6">
        <v>10</v>
      </c>
      <c r="R93" s="6">
        <v>3</v>
      </c>
      <c r="S93" s="37">
        <v>8.1999999999999993</v>
      </c>
      <c r="T93" s="37">
        <v>12.7</v>
      </c>
      <c r="U93" s="37">
        <v>3.7</v>
      </c>
      <c r="V93" s="76" t="s">
        <v>122</v>
      </c>
      <c r="W93" s="43">
        <v>10</v>
      </c>
      <c r="X93" s="43">
        <v>8</v>
      </c>
      <c r="Y93" s="43">
        <v>2</v>
      </c>
      <c r="Z93" s="37">
        <v>7.7</v>
      </c>
      <c r="AA93" s="37">
        <v>12.3</v>
      </c>
      <c r="AB93" s="37">
        <v>3.1</v>
      </c>
      <c r="AC93" s="76" t="s">
        <v>122</v>
      </c>
      <c r="AD93" s="43">
        <v>9</v>
      </c>
      <c r="AE93" s="43">
        <v>8</v>
      </c>
      <c r="AF93" s="6">
        <v>1</v>
      </c>
      <c r="AG93" s="37">
        <v>6.9</v>
      </c>
      <c r="AH93" s="37">
        <v>12.1</v>
      </c>
      <c r="AI93" s="37">
        <v>1.5</v>
      </c>
    </row>
    <row r="94" spans="1:35" s="293" customFormat="1" ht="12.95" customHeight="1">
      <c r="A94" s="380"/>
      <c r="B94" s="293">
        <f t="shared" ref="B94:D94" si="11">SUM(B83:B93)-B81</f>
        <v>0</v>
      </c>
      <c r="C94" s="293">
        <f t="shared" si="11"/>
        <v>0</v>
      </c>
      <c r="D94" s="293">
        <f t="shared" si="11"/>
        <v>0</v>
      </c>
      <c r="G94" s="293">
        <v>1.3</v>
      </c>
      <c r="I94" s="293">
        <f t="shared" ref="I94:K94" si="12">SUM(I83:I93)-I81</f>
        <v>0</v>
      </c>
      <c r="J94" s="293">
        <f t="shared" si="12"/>
        <v>0</v>
      </c>
      <c r="K94" s="293">
        <f t="shared" si="12"/>
        <v>0</v>
      </c>
      <c r="S94" s="377"/>
      <c r="T94" s="377"/>
      <c r="U94" s="377"/>
      <c r="Z94" s="377"/>
      <c r="AA94" s="377"/>
      <c r="AB94" s="377"/>
      <c r="AF94" s="6"/>
      <c r="AG94" s="377"/>
      <c r="AH94" s="377"/>
      <c r="AI94" s="377"/>
    </row>
    <row r="95" spans="1:35" s="7" customFormat="1" ht="12.95" customHeight="1">
      <c r="A95" s="49" t="s">
        <v>10</v>
      </c>
      <c r="B95" s="7">
        <v>62</v>
      </c>
      <c r="C95" s="7">
        <v>45</v>
      </c>
      <c r="D95" s="7">
        <v>17</v>
      </c>
      <c r="E95" s="35">
        <v>5.7</v>
      </c>
      <c r="F95" s="35">
        <v>8.4</v>
      </c>
      <c r="G95" s="35">
        <v>3</v>
      </c>
      <c r="H95" s="49" t="s">
        <v>10</v>
      </c>
      <c r="I95" s="7">
        <v>33</v>
      </c>
      <c r="J95" s="7">
        <v>19</v>
      </c>
      <c r="K95" s="7">
        <v>14</v>
      </c>
      <c r="L95" s="35">
        <v>2.9</v>
      </c>
      <c r="M95" s="35">
        <v>3.7</v>
      </c>
      <c r="N95" s="35">
        <v>2.2999999999999998</v>
      </c>
      <c r="O95" s="49" t="s">
        <v>10</v>
      </c>
      <c r="P95" s="7">
        <v>51</v>
      </c>
      <c r="Q95" s="7">
        <v>28</v>
      </c>
      <c r="R95" s="7">
        <v>23</v>
      </c>
      <c r="S95" s="35">
        <v>4.4000000000000004</v>
      </c>
      <c r="T95" s="35">
        <v>5.4</v>
      </c>
      <c r="U95" s="35">
        <v>3.6</v>
      </c>
      <c r="V95" s="49" t="s">
        <v>10</v>
      </c>
      <c r="W95" s="7">
        <v>49</v>
      </c>
      <c r="X95" s="7">
        <v>33</v>
      </c>
      <c r="Y95" s="7">
        <v>16</v>
      </c>
      <c r="Z95" s="35">
        <v>3.7</v>
      </c>
      <c r="AA95" s="35">
        <v>5.6</v>
      </c>
      <c r="AB95" s="35">
        <v>2.2000000000000002</v>
      </c>
      <c r="AC95" s="49" t="s">
        <v>10</v>
      </c>
      <c r="AD95" s="7">
        <v>50</v>
      </c>
      <c r="AE95" s="7">
        <v>37</v>
      </c>
      <c r="AF95" s="7">
        <v>13</v>
      </c>
      <c r="AG95" s="35">
        <v>3.7</v>
      </c>
      <c r="AH95" s="35">
        <v>6.1</v>
      </c>
      <c r="AI95" s="35">
        <v>1.8</v>
      </c>
    </row>
    <row r="96" spans="1:35" ht="12.95" customHeight="1">
      <c r="A96" s="62"/>
      <c r="E96" s="35"/>
      <c r="F96" s="35"/>
      <c r="G96" s="35"/>
      <c r="H96" s="62"/>
      <c r="K96" s="7"/>
      <c r="L96" s="35"/>
      <c r="M96" s="35"/>
      <c r="N96" s="35"/>
      <c r="O96" s="62"/>
      <c r="R96" s="7"/>
      <c r="S96" s="35"/>
      <c r="T96" s="35"/>
      <c r="U96" s="35"/>
      <c r="V96" s="62"/>
      <c r="Y96" s="7"/>
      <c r="Z96" s="35"/>
      <c r="AA96" s="35"/>
      <c r="AB96" s="35"/>
      <c r="AC96" s="62"/>
      <c r="AG96" s="35"/>
      <c r="AH96" s="35"/>
      <c r="AI96" s="35"/>
    </row>
    <row r="97" spans="1:35" s="7" customFormat="1" ht="12.95" customHeight="1">
      <c r="A97" s="49" t="s">
        <v>11</v>
      </c>
      <c r="B97" s="7">
        <v>21</v>
      </c>
      <c r="C97" s="7">
        <v>19</v>
      </c>
      <c r="D97" s="7">
        <v>2</v>
      </c>
      <c r="E97" s="35">
        <v>6.4</v>
      </c>
      <c r="F97" s="35">
        <v>11.9</v>
      </c>
      <c r="G97" s="35">
        <v>1.2</v>
      </c>
      <c r="H97" s="49" t="s">
        <v>11</v>
      </c>
      <c r="I97" s="7">
        <v>14</v>
      </c>
      <c r="J97" s="7">
        <v>10</v>
      </c>
      <c r="K97" s="7">
        <v>4</v>
      </c>
      <c r="L97" s="35">
        <v>3.9</v>
      </c>
      <c r="M97" s="35">
        <v>5.5</v>
      </c>
      <c r="N97" s="35">
        <v>2.2999999999999998</v>
      </c>
      <c r="O97" s="49" t="s">
        <v>11</v>
      </c>
      <c r="P97" s="7">
        <v>6</v>
      </c>
      <c r="Q97" s="7">
        <v>2</v>
      </c>
      <c r="R97" s="7">
        <v>4</v>
      </c>
      <c r="S97" s="35">
        <v>1.6</v>
      </c>
      <c r="T97" s="35">
        <v>1.1000000000000001</v>
      </c>
      <c r="U97" s="35">
        <v>2.2000000000000002</v>
      </c>
      <c r="V97" s="49" t="s">
        <v>11</v>
      </c>
      <c r="W97" s="7">
        <v>12</v>
      </c>
      <c r="X97" s="7">
        <v>9</v>
      </c>
      <c r="Y97" s="7">
        <v>3</v>
      </c>
      <c r="Z97" s="35">
        <v>2.6</v>
      </c>
      <c r="AA97" s="35">
        <v>3.8</v>
      </c>
      <c r="AB97" s="35">
        <v>1.3</v>
      </c>
      <c r="AC97" s="49" t="s">
        <v>11</v>
      </c>
      <c r="AD97" s="7">
        <v>8</v>
      </c>
      <c r="AE97" s="7">
        <v>4</v>
      </c>
      <c r="AF97" s="7">
        <v>4</v>
      </c>
      <c r="AG97" s="35">
        <v>1.7</v>
      </c>
      <c r="AH97" s="35">
        <v>1.7</v>
      </c>
      <c r="AI97" s="35">
        <v>1.7</v>
      </c>
    </row>
    <row r="98" spans="1:35" s="51" customFormat="1" ht="12.95" customHeight="1">
      <c r="A98" s="381"/>
      <c r="B98" s="381"/>
      <c r="C98" s="381"/>
      <c r="D98" s="381"/>
      <c r="E98" s="381"/>
      <c r="F98" s="381"/>
      <c r="G98" s="381"/>
      <c r="H98" s="381"/>
      <c r="I98" s="381"/>
      <c r="J98" s="381"/>
      <c r="K98" s="381"/>
      <c r="L98" s="381"/>
      <c r="M98" s="381"/>
      <c r="N98" s="381"/>
      <c r="O98" s="381"/>
      <c r="P98" s="381"/>
      <c r="Q98" s="381"/>
      <c r="R98" s="381"/>
      <c r="S98" s="381"/>
      <c r="T98" s="381"/>
      <c r="U98" s="381"/>
      <c r="V98" s="381"/>
      <c r="W98" s="381"/>
      <c r="X98" s="381"/>
      <c r="Y98" s="381"/>
      <c r="Z98" s="381"/>
      <c r="AA98" s="381"/>
      <c r="AB98" s="381"/>
      <c r="AC98" s="381"/>
      <c r="AD98" s="381"/>
      <c r="AE98" s="381"/>
      <c r="AF98" s="381"/>
      <c r="AG98" s="381"/>
      <c r="AH98" s="381"/>
      <c r="AI98" s="381"/>
    </row>
    <row r="99" spans="1:35" s="51" customFormat="1"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</row>
  </sheetData>
  <mergeCells count="40">
    <mergeCell ref="W60:Y60"/>
    <mergeCell ref="Z60:AB60"/>
    <mergeCell ref="AD60:AF60"/>
    <mergeCell ref="AG60:AI60"/>
    <mergeCell ref="B60:D60"/>
    <mergeCell ref="E60:G60"/>
    <mergeCell ref="I60:K60"/>
    <mergeCell ref="L60:N60"/>
    <mergeCell ref="P60:R60"/>
    <mergeCell ref="S60:U60"/>
    <mergeCell ref="A57:G57"/>
    <mergeCell ref="H57:N57"/>
    <mergeCell ref="O57:U57"/>
    <mergeCell ref="V57:AB57"/>
    <mergeCell ref="AC57:AI57"/>
    <mergeCell ref="B59:G59"/>
    <mergeCell ref="I59:N59"/>
    <mergeCell ref="P59:U59"/>
    <mergeCell ref="W59:AB59"/>
    <mergeCell ref="AD59:AI59"/>
    <mergeCell ref="S5:U5"/>
    <mergeCell ref="W5:Y5"/>
    <mergeCell ref="Z5:AB5"/>
    <mergeCell ref="AD5:AF5"/>
    <mergeCell ref="AG5:AI5"/>
    <mergeCell ref="B5:D5"/>
    <mergeCell ref="E5:G5"/>
    <mergeCell ref="I5:K5"/>
    <mergeCell ref="L5:N5"/>
    <mergeCell ref="P5:R5"/>
    <mergeCell ref="B4:G4"/>
    <mergeCell ref="I4:N4"/>
    <mergeCell ref="P4:U4"/>
    <mergeCell ref="W4:AB4"/>
    <mergeCell ref="AD4:AI4"/>
    <mergeCell ref="A1:B1"/>
    <mergeCell ref="H2:N2"/>
    <mergeCell ref="O2:U2"/>
    <mergeCell ref="AC2:AH2"/>
    <mergeCell ref="V2:AB2"/>
  </mergeCells>
  <hyperlinks>
    <hyperlink ref="A1" location="Содержание!A1" display="Вернуться в СОДЕРЖАНИЕ" xr:uid="{6A5B3B64-4635-497D-B63D-E6F085F822EB}"/>
  </hyperlinks>
  <pageMargins left="0.78740157480314965" right="0.78740157480314965" top="0.78740157480314965" bottom="0.78740157480314965" header="0.51181102362204722" footer="0.62992125984251968"/>
  <pageSetup paperSize="9" firstPageNumber="245" orientation="portrait" useFirstPageNumber="1" verticalDpi="200" r:id="rId1"/>
  <headerFooter alignWithMargins="0">
    <oddFooter>&amp;C&amp;"Times New Roman Cyr,обычный"&amp;9&amp;P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118"/>
  <sheetViews>
    <sheetView topLeftCell="A19" zoomScale="110" zoomScaleNormal="110" workbookViewId="0">
      <selection activeCell="J46" sqref="J46"/>
    </sheetView>
  </sheetViews>
  <sheetFormatPr defaultColWidth="8" defaultRowHeight="12"/>
  <cols>
    <col min="1" max="1" width="33.140625" style="279" customWidth="1"/>
    <col min="2" max="6" width="10.7109375" style="279" customWidth="1"/>
    <col min="7" max="8" width="9.85546875" style="279" customWidth="1"/>
    <col min="9" max="16384" width="8" style="279"/>
  </cols>
  <sheetData>
    <row r="1" spans="1:8" ht="12.75">
      <c r="A1" s="1637" t="s">
        <v>1308</v>
      </c>
      <c r="B1" s="1637"/>
    </row>
    <row r="2" spans="1:8" ht="39.75" customHeight="1">
      <c r="A2" s="1806" t="s">
        <v>1038</v>
      </c>
      <c r="B2" s="1806"/>
      <c r="C2" s="1806"/>
      <c r="D2" s="1806"/>
      <c r="E2" s="1806"/>
      <c r="F2" s="1806"/>
    </row>
    <row r="3" spans="1:8" ht="12.75" customHeight="1">
      <c r="A3" s="486"/>
      <c r="B3" s="486"/>
      <c r="C3" s="486"/>
      <c r="D3" s="486"/>
      <c r="E3" s="486"/>
      <c r="F3" s="486"/>
    </row>
    <row r="4" spans="1:8" ht="18" customHeight="1">
      <c r="A4" s="582" t="s">
        <v>1180</v>
      </c>
    </row>
    <row r="5" spans="1:8" ht="18" customHeight="1">
      <c r="A5" s="382" t="s">
        <v>949</v>
      </c>
    </row>
    <row r="6" spans="1:8" ht="18" customHeight="1">
      <c r="A6" s="383"/>
      <c r="B6" s="384">
        <v>2021</v>
      </c>
      <c r="C6" s="384">
        <v>2022</v>
      </c>
      <c r="D6" s="384">
        <v>2023</v>
      </c>
      <c r="E6" s="384">
        <v>2024</v>
      </c>
      <c r="F6" s="384">
        <v>2025</v>
      </c>
      <c r="G6" s="385"/>
      <c r="H6" s="385"/>
    </row>
    <row r="7" spans="1:8" ht="12.95" customHeight="1">
      <c r="A7" s="386"/>
    </row>
    <row r="8" spans="1:8" ht="12.95" customHeight="1">
      <c r="A8" s="387" t="s">
        <v>950</v>
      </c>
    </row>
    <row r="9" spans="1:8" ht="12.95" customHeight="1">
      <c r="A9" s="388" t="s">
        <v>951</v>
      </c>
      <c r="B9" s="278">
        <v>45201</v>
      </c>
      <c r="C9" s="278">
        <v>59327</v>
      </c>
      <c r="D9" s="278">
        <v>67072</v>
      </c>
      <c r="E9" s="278">
        <v>73186</v>
      </c>
      <c r="F9" s="278">
        <v>90539</v>
      </c>
      <c r="G9" s="389"/>
      <c r="H9" s="389"/>
    </row>
    <row r="10" spans="1:8" ht="12.95" customHeight="1">
      <c r="A10" s="388" t="s">
        <v>952</v>
      </c>
      <c r="B10" s="278">
        <v>45970</v>
      </c>
      <c r="C10" s="278">
        <v>53410</v>
      </c>
      <c r="D10" s="278">
        <v>57229</v>
      </c>
      <c r="E10" s="278">
        <v>61978</v>
      </c>
      <c r="F10" s="278">
        <v>75113</v>
      </c>
      <c r="G10" s="389"/>
      <c r="H10" s="389"/>
    </row>
    <row r="11" spans="1:8" ht="12.95" customHeight="1">
      <c r="A11" s="388" t="s">
        <v>953</v>
      </c>
      <c r="B11" s="278">
        <v>-769</v>
      </c>
      <c r="C11" s="278">
        <v>5917</v>
      </c>
      <c r="D11" s="278">
        <v>9843</v>
      </c>
      <c r="E11" s="278">
        <v>11208</v>
      </c>
      <c r="F11" s="278">
        <v>15426</v>
      </c>
      <c r="G11" s="389"/>
      <c r="H11" s="389"/>
    </row>
    <row r="12" spans="1:8" ht="12.95" customHeight="1">
      <c r="A12" s="390"/>
      <c r="B12" s="278"/>
      <c r="C12" s="278"/>
      <c r="D12" s="278"/>
      <c r="E12" s="278"/>
      <c r="F12" s="278"/>
      <c r="G12" s="391"/>
      <c r="H12" s="391"/>
    </row>
    <row r="13" spans="1:8" ht="22.15" customHeight="1">
      <c r="A13" s="387" t="s">
        <v>1057</v>
      </c>
      <c r="B13" s="278"/>
      <c r="C13" s="278"/>
      <c r="D13" s="278"/>
      <c r="E13" s="278"/>
      <c r="F13" s="278"/>
    </row>
    <row r="14" spans="1:8" ht="12.95" customHeight="1">
      <c r="A14" s="388" t="s">
        <v>951</v>
      </c>
      <c r="B14" s="278">
        <v>36972</v>
      </c>
      <c r="C14" s="278">
        <v>46883</v>
      </c>
      <c r="D14" s="278">
        <v>52619</v>
      </c>
      <c r="E14" s="278">
        <v>58517</v>
      </c>
      <c r="F14" s="278">
        <v>72574</v>
      </c>
    </row>
    <row r="15" spans="1:8" ht="12.95" customHeight="1">
      <c r="A15" s="388" t="s">
        <v>952</v>
      </c>
      <c r="B15" s="278">
        <v>36972</v>
      </c>
      <c r="C15" s="278">
        <v>46883</v>
      </c>
      <c r="D15" s="278">
        <v>52619</v>
      </c>
      <c r="E15" s="278">
        <v>58517</v>
      </c>
      <c r="F15" s="278">
        <v>72574</v>
      </c>
    </row>
    <row r="16" spans="1:8" ht="12.95" customHeight="1">
      <c r="A16" s="388" t="s">
        <v>954</v>
      </c>
      <c r="B16" s="283" t="s">
        <v>37</v>
      </c>
      <c r="C16" s="283" t="s">
        <v>37</v>
      </c>
      <c r="D16" s="283" t="s">
        <v>37</v>
      </c>
      <c r="E16" s="283" t="s">
        <v>37</v>
      </c>
      <c r="F16" s="283" t="s">
        <v>37</v>
      </c>
    </row>
    <row r="17" spans="1:8" ht="12.95" customHeight="1">
      <c r="A17" s="390"/>
      <c r="B17" s="278"/>
      <c r="C17" s="278"/>
      <c r="D17" s="278"/>
      <c r="E17" s="278"/>
      <c r="F17" s="278"/>
      <c r="G17" s="391"/>
      <c r="H17" s="391"/>
    </row>
    <row r="18" spans="1:8" ht="12.95" customHeight="1">
      <c r="A18" s="392" t="s">
        <v>56</v>
      </c>
      <c r="B18" s="278"/>
      <c r="C18" s="278"/>
      <c r="D18" s="278"/>
      <c r="E18" s="278"/>
      <c r="F18" s="278"/>
    </row>
    <row r="19" spans="1:8" ht="12.95" customHeight="1">
      <c r="A19" s="390"/>
      <c r="B19" s="278"/>
      <c r="C19" s="278"/>
      <c r="D19" s="278"/>
      <c r="E19" s="278"/>
      <c r="F19" s="278"/>
    </row>
    <row r="20" spans="1:8" ht="12.95" customHeight="1">
      <c r="A20" s="393" t="s">
        <v>955</v>
      </c>
      <c r="B20" s="278"/>
      <c r="C20" s="278"/>
      <c r="D20" s="278"/>
      <c r="E20" s="278"/>
      <c r="F20" s="278"/>
    </row>
    <row r="21" spans="1:8" ht="12.95" customHeight="1">
      <c r="A21" s="392" t="s">
        <v>951</v>
      </c>
      <c r="B21" s="278">
        <v>24457</v>
      </c>
      <c r="C21" s="278">
        <v>31941</v>
      </c>
      <c r="D21" s="278">
        <v>37201</v>
      </c>
      <c r="E21" s="278">
        <v>43080</v>
      </c>
      <c r="F21" s="29">
        <v>54853</v>
      </c>
    </row>
    <row r="22" spans="1:8" ht="12.95" customHeight="1">
      <c r="A22" s="392" t="s">
        <v>952</v>
      </c>
      <c r="B22" s="278">
        <v>24457</v>
      </c>
      <c r="C22" s="278">
        <v>31941</v>
      </c>
      <c r="D22" s="278">
        <v>37201</v>
      </c>
      <c r="E22" s="278">
        <v>43080</v>
      </c>
      <c r="F22" s="29">
        <v>54853</v>
      </c>
    </row>
    <row r="23" spans="1:8" ht="12.95" customHeight="1">
      <c r="A23" s="392" t="s">
        <v>953</v>
      </c>
      <c r="B23" s="283" t="s">
        <v>37</v>
      </c>
      <c r="C23" s="283" t="s">
        <v>37</v>
      </c>
      <c r="D23" s="283" t="s">
        <v>37</v>
      </c>
      <c r="E23" s="283" t="s">
        <v>37</v>
      </c>
      <c r="F23" s="283" t="s">
        <v>37</v>
      </c>
    </row>
    <row r="24" spans="1:8" ht="12.95" customHeight="1">
      <c r="A24" s="388"/>
      <c r="B24" s="278"/>
      <c r="C24" s="278"/>
      <c r="D24" s="278"/>
      <c r="E24" s="278"/>
      <c r="F24" s="278"/>
      <c r="G24" s="391"/>
      <c r="H24" s="391"/>
    </row>
    <row r="25" spans="1:8" ht="12.95" customHeight="1">
      <c r="A25" s="394" t="s">
        <v>956</v>
      </c>
      <c r="B25" s="278"/>
      <c r="C25" s="278"/>
      <c r="D25" s="278"/>
      <c r="E25" s="278"/>
      <c r="F25" s="278"/>
    </row>
    <row r="26" spans="1:8" ht="12.95" customHeight="1">
      <c r="A26" s="392" t="s">
        <v>951</v>
      </c>
      <c r="B26" s="278">
        <v>12515</v>
      </c>
      <c r="C26" s="278">
        <v>14942</v>
      </c>
      <c r="D26" s="278">
        <v>15418</v>
      </c>
      <c r="E26" s="278">
        <v>15437</v>
      </c>
      <c r="F26" s="29">
        <v>17721</v>
      </c>
      <c r="G26" s="389"/>
      <c r="H26" s="389"/>
    </row>
    <row r="27" spans="1:8" ht="12.95" customHeight="1">
      <c r="A27" s="392" t="s">
        <v>952</v>
      </c>
      <c r="B27" s="278">
        <v>12515</v>
      </c>
      <c r="C27" s="278">
        <v>14942</v>
      </c>
      <c r="D27" s="278">
        <v>15418</v>
      </c>
      <c r="E27" s="278">
        <v>15437</v>
      </c>
      <c r="F27" s="29">
        <v>17721</v>
      </c>
      <c r="G27" s="389"/>
      <c r="H27" s="389"/>
    </row>
    <row r="28" spans="1:8" ht="12.95" customHeight="1">
      <c r="A28" s="392" t="s">
        <v>953</v>
      </c>
      <c r="B28" s="284" t="s">
        <v>37</v>
      </c>
      <c r="C28" s="284" t="s">
        <v>37</v>
      </c>
      <c r="D28" s="284" t="s">
        <v>37</v>
      </c>
      <c r="E28" s="284" t="s">
        <v>37</v>
      </c>
      <c r="F28" s="284" t="s">
        <v>37</v>
      </c>
      <c r="G28" s="395"/>
      <c r="H28" s="395"/>
    </row>
    <row r="29" spans="1:8" ht="12.95" customHeight="1">
      <c r="A29" s="390"/>
      <c r="B29" s="278"/>
      <c r="C29" s="278"/>
      <c r="D29" s="278"/>
      <c r="E29" s="278"/>
      <c r="F29" s="278"/>
      <c r="G29" s="389"/>
      <c r="H29" s="389"/>
    </row>
    <row r="30" spans="1:8" ht="12.95" customHeight="1">
      <c r="A30" s="396" t="s">
        <v>957</v>
      </c>
      <c r="B30" s="278"/>
      <c r="C30" s="278"/>
      <c r="D30" s="278"/>
      <c r="E30" s="278"/>
      <c r="F30" s="278"/>
      <c r="G30" s="389"/>
      <c r="H30" s="389"/>
    </row>
    <row r="31" spans="1:8" ht="12.95" customHeight="1">
      <c r="A31" s="388" t="s">
        <v>951</v>
      </c>
      <c r="B31" s="278">
        <v>8229</v>
      </c>
      <c r="C31" s="278">
        <v>12444</v>
      </c>
      <c r="D31" s="278">
        <v>14453</v>
      </c>
      <c r="E31" s="278">
        <v>14669</v>
      </c>
      <c r="F31" s="278">
        <v>17965</v>
      </c>
      <c r="G31" s="389"/>
      <c r="H31" s="389"/>
    </row>
    <row r="32" spans="1:8" ht="12.95" customHeight="1">
      <c r="A32" s="388" t="s">
        <v>952</v>
      </c>
      <c r="B32" s="278">
        <v>8998</v>
      </c>
      <c r="C32" s="278">
        <v>6527</v>
      </c>
      <c r="D32" s="278">
        <v>4610</v>
      </c>
      <c r="E32" s="278">
        <v>3461</v>
      </c>
      <c r="F32" s="278">
        <v>2539</v>
      </c>
      <c r="G32" s="389"/>
      <c r="H32" s="389"/>
    </row>
    <row r="33" spans="1:8" ht="12.95" customHeight="1">
      <c r="A33" s="388" t="s">
        <v>953</v>
      </c>
      <c r="B33" s="278">
        <v>-769</v>
      </c>
      <c r="C33" s="278">
        <v>5917</v>
      </c>
      <c r="D33" s="278">
        <v>9843</v>
      </c>
      <c r="E33" s="278">
        <v>11208</v>
      </c>
      <c r="F33" s="278">
        <v>15426</v>
      </c>
      <c r="G33" s="389"/>
      <c r="H33" s="389"/>
    </row>
    <row r="34" spans="1:8" ht="12.95" customHeight="1">
      <c r="A34" s="390"/>
      <c r="B34" s="278"/>
      <c r="C34" s="278"/>
      <c r="D34" s="278"/>
      <c r="E34" s="278"/>
      <c r="F34" s="278"/>
      <c r="G34" s="391"/>
      <c r="H34" s="391"/>
    </row>
    <row r="35" spans="1:8" ht="12.95" customHeight="1">
      <c r="A35" s="392" t="s">
        <v>56</v>
      </c>
      <c r="B35" s="278"/>
      <c r="C35" s="278"/>
      <c r="D35" s="278"/>
      <c r="E35" s="278"/>
      <c r="F35" s="278"/>
    </row>
    <row r="36" spans="1:8" ht="12.95" customHeight="1">
      <c r="A36" s="390"/>
      <c r="B36" s="278"/>
      <c r="C36" s="278"/>
      <c r="D36" s="278"/>
      <c r="E36" s="278"/>
      <c r="F36" s="278"/>
    </row>
    <row r="37" spans="1:8" ht="12.95" customHeight="1">
      <c r="A37" s="394" t="s">
        <v>958</v>
      </c>
      <c r="B37" s="278"/>
      <c r="C37" s="278"/>
      <c r="D37" s="278"/>
      <c r="E37" s="278"/>
      <c r="F37" s="278"/>
    </row>
    <row r="38" spans="1:8" ht="12.95" customHeight="1">
      <c r="A38" s="392" t="s">
        <v>951</v>
      </c>
      <c r="B38" s="278">
        <v>7528</v>
      </c>
      <c r="C38" s="278">
        <v>11450</v>
      </c>
      <c r="D38" s="278">
        <v>13168</v>
      </c>
      <c r="E38" s="278">
        <v>13211</v>
      </c>
      <c r="F38" s="278">
        <v>16237</v>
      </c>
      <c r="H38" s="389"/>
    </row>
    <row r="39" spans="1:8" ht="12.95" customHeight="1">
      <c r="A39" s="392" t="s">
        <v>952</v>
      </c>
      <c r="B39" s="278">
        <v>8593</v>
      </c>
      <c r="C39" s="278">
        <v>6193</v>
      </c>
      <c r="D39" s="278">
        <v>4269</v>
      </c>
      <c r="E39" s="278">
        <v>3163</v>
      </c>
      <c r="F39" s="278">
        <v>2329</v>
      </c>
      <c r="G39" s="389"/>
      <c r="H39" s="389"/>
    </row>
    <row r="40" spans="1:8" ht="12.95" customHeight="1">
      <c r="A40" s="392" t="s">
        <v>953</v>
      </c>
      <c r="B40" s="278">
        <v>-1065</v>
      </c>
      <c r="C40" s="278">
        <v>5257</v>
      </c>
      <c r="D40" s="278">
        <v>8899</v>
      </c>
      <c r="E40" s="278">
        <v>10048</v>
      </c>
      <c r="F40" s="278">
        <v>13908</v>
      </c>
      <c r="H40" s="389"/>
    </row>
    <row r="41" spans="1:8" ht="12.95" customHeight="1">
      <c r="A41" s="388"/>
      <c r="B41" s="278"/>
      <c r="C41" s="278"/>
      <c r="D41" s="278"/>
      <c r="E41" s="278"/>
      <c r="F41" s="278"/>
      <c r="G41" s="391"/>
      <c r="H41" s="391"/>
    </row>
    <row r="42" spans="1:8" ht="12.95" customHeight="1">
      <c r="A42" s="394" t="s">
        <v>959</v>
      </c>
      <c r="B42" s="278"/>
      <c r="C42" s="278"/>
      <c r="D42" s="278"/>
      <c r="E42" s="278"/>
      <c r="F42" s="278"/>
    </row>
    <row r="43" spans="1:8" ht="12.95" customHeight="1">
      <c r="A43" s="392" t="s">
        <v>951</v>
      </c>
      <c r="B43" s="278">
        <v>701</v>
      </c>
      <c r="C43" s="278">
        <v>994</v>
      </c>
      <c r="D43" s="278">
        <v>1285</v>
      </c>
      <c r="E43" s="278">
        <v>1458</v>
      </c>
      <c r="F43" s="29">
        <v>1728</v>
      </c>
    </row>
    <row r="44" spans="1:8" ht="12.95" customHeight="1">
      <c r="A44" s="392" t="s">
        <v>952</v>
      </c>
      <c r="B44" s="278">
        <v>405</v>
      </c>
      <c r="C44" s="278">
        <v>334</v>
      </c>
      <c r="D44" s="278">
        <v>341</v>
      </c>
      <c r="E44" s="278">
        <v>298</v>
      </c>
      <c r="F44" s="29">
        <v>210</v>
      </c>
    </row>
    <row r="45" spans="1:8" ht="12.95" customHeight="1">
      <c r="A45" s="392" t="s">
        <v>953</v>
      </c>
      <c r="B45" s="278">
        <v>296</v>
      </c>
      <c r="C45" s="278">
        <v>660</v>
      </c>
      <c r="D45" s="278">
        <v>944</v>
      </c>
      <c r="E45" s="278">
        <v>1160</v>
      </c>
      <c r="F45" s="29">
        <v>1518</v>
      </c>
      <c r="G45" s="397"/>
      <c r="H45" s="397"/>
    </row>
    <row r="46" spans="1:8" ht="12.95" customHeight="1">
      <c r="A46" s="398"/>
      <c r="B46" s="398"/>
      <c r="C46" s="398"/>
      <c r="D46" s="398"/>
      <c r="E46" s="398"/>
      <c r="F46" s="398"/>
      <c r="G46" s="390"/>
      <c r="H46" s="390"/>
    </row>
    <row r="47" spans="1:8" customFormat="1" ht="20.25" customHeight="1">
      <c r="A47" s="1807" t="s">
        <v>1056</v>
      </c>
      <c r="B47" s="1808"/>
      <c r="C47" s="1808"/>
      <c r="D47" s="1808"/>
      <c r="E47" s="1808"/>
      <c r="F47" s="1808"/>
    </row>
    <row r="48" spans="1:8" ht="12.95" customHeight="1">
      <c r="A48" s="390"/>
    </row>
    <row r="49" spans="1:4" ht="12.95" customHeight="1">
      <c r="A49" s="396"/>
    </row>
    <row r="50" spans="1:4" ht="12.95" customHeight="1">
      <c r="A50" s="390"/>
      <c r="D50" s="277"/>
    </row>
    <row r="51" spans="1:4" ht="12.95" customHeight="1">
      <c r="A51" s="390"/>
    </row>
    <row r="52" spans="1:4" ht="12.95" customHeight="1">
      <c r="A52" s="390"/>
    </row>
    <row r="53" spans="1:4" ht="12.95" customHeight="1">
      <c r="A53" s="390"/>
    </row>
    <row r="54" spans="1:4" ht="12.95" customHeight="1">
      <c r="A54" s="390"/>
    </row>
    <row r="55" spans="1:4" ht="12.95" customHeight="1">
      <c r="A55" s="390"/>
    </row>
    <row r="56" spans="1:4" ht="12.95" customHeight="1">
      <c r="A56" s="390"/>
    </row>
    <row r="57" spans="1:4" ht="12.95" customHeight="1">
      <c r="A57" s="390"/>
    </row>
    <row r="58" spans="1:4" ht="12.95" customHeight="1">
      <c r="A58" s="390"/>
    </row>
    <row r="59" spans="1:4" ht="12.95" customHeight="1">
      <c r="A59" s="390"/>
    </row>
    <row r="60" spans="1:4" ht="12.95" customHeight="1">
      <c r="A60" s="390"/>
    </row>
    <row r="61" spans="1:4" ht="12.95" customHeight="1">
      <c r="A61" s="390"/>
    </row>
    <row r="62" spans="1:4" ht="12.95" customHeight="1">
      <c r="A62" s="390"/>
    </row>
    <row r="63" spans="1:4" ht="12.95" customHeight="1">
      <c r="A63" s="390"/>
    </row>
    <row r="64" spans="1:4" ht="12.95" customHeight="1">
      <c r="A64" s="390"/>
    </row>
    <row r="65" spans="1:1" ht="12.95" customHeight="1">
      <c r="A65" s="390"/>
    </row>
    <row r="66" spans="1:1" ht="12.95" customHeight="1">
      <c r="A66" s="390"/>
    </row>
    <row r="67" spans="1:1" ht="12.95" customHeight="1">
      <c r="A67" s="390"/>
    </row>
    <row r="68" spans="1:1" ht="12.95" customHeight="1">
      <c r="A68" s="390"/>
    </row>
    <row r="69" spans="1:1" ht="12.95" customHeight="1">
      <c r="A69" s="390"/>
    </row>
    <row r="70" spans="1:1" ht="12.95" customHeight="1">
      <c r="A70" s="390"/>
    </row>
    <row r="71" spans="1:1" ht="12.95" customHeight="1">
      <c r="A71" s="390"/>
    </row>
    <row r="72" spans="1:1" ht="12.95" customHeight="1">
      <c r="A72" s="390"/>
    </row>
    <row r="73" spans="1:1" ht="12.95" customHeight="1">
      <c r="A73" s="390"/>
    </row>
    <row r="74" spans="1:1" ht="12.95" customHeight="1">
      <c r="A74" s="390"/>
    </row>
    <row r="75" spans="1:1" ht="12.95" customHeight="1">
      <c r="A75" s="390"/>
    </row>
    <row r="76" spans="1:1" ht="12.95" customHeight="1">
      <c r="A76" s="390"/>
    </row>
    <row r="77" spans="1:1" ht="12.95" customHeight="1">
      <c r="A77" s="390"/>
    </row>
    <row r="78" spans="1:1" ht="12.95" customHeight="1">
      <c r="A78" s="390"/>
    </row>
    <row r="79" spans="1:1" ht="12.95" customHeight="1">
      <c r="A79" s="390"/>
    </row>
    <row r="80" spans="1:1" ht="12.95" customHeight="1">
      <c r="A80" s="390"/>
    </row>
    <row r="81" spans="1:1" ht="12.95" customHeight="1">
      <c r="A81" s="390"/>
    </row>
    <row r="82" spans="1:1" ht="12.95" customHeight="1">
      <c r="A82" s="390"/>
    </row>
    <row r="83" spans="1:1" ht="12.95" customHeight="1">
      <c r="A83" s="390"/>
    </row>
    <row r="84" spans="1:1" ht="12.95" customHeight="1">
      <c r="A84" s="390"/>
    </row>
    <row r="85" spans="1:1" ht="12.95" customHeight="1">
      <c r="A85" s="390"/>
    </row>
    <row r="86" spans="1:1" ht="12.95" customHeight="1">
      <c r="A86" s="390"/>
    </row>
    <row r="87" spans="1:1" ht="12.95" customHeight="1">
      <c r="A87" s="390"/>
    </row>
    <row r="88" spans="1:1" ht="12.95" customHeight="1">
      <c r="A88" s="390"/>
    </row>
    <row r="89" spans="1:1" ht="12.95" customHeight="1">
      <c r="A89" s="390"/>
    </row>
    <row r="90" spans="1:1" ht="12.95" customHeight="1">
      <c r="A90" s="390"/>
    </row>
    <row r="91" spans="1:1" ht="12.95" customHeight="1">
      <c r="A91" s="390"/>
    </row>
    <row r="92" spans="1:1" ht="12.95" customHeight="1">
      <c r="A92" s="390"/>
    </row>
    <row r="93" spans="1:1">
      <c r="A93" s="390"/>
    </row>
    <row r="94" spans="1:1">
      <c r="A94" s="390"/>
    </row>
    <row r="95" spans="1:1">
      <c r="A95" s="390"/>
    </row>
    <row r="96" spans="1:1">
      <c r="A96" s="390"/>
    </row>
    <row r="97" spans="1:1">
      <c r="A97" s="390"/>
    </row>
    <row r="98" spans="1:1">
      <c r="A98" s="390"/>
    </row>
    <row r="99" spans="1:1">
      <c r="A99" s="390"/>
    </row>
    <row r="100" spans="1:1">
      <c r="A100" s="390"/>
    </row>
    <row r="101" spans="1:1">
      <c r="A101" s="390"/>
    </row>
    <row r="102" spans="1:1">
      <c r="A102" s="390"/>
    </row>
    <row r="103" spans="1:1">
      <c r="A103" s="390"/>
    </row>
    <row r="104" spans="1:1">
      <c r="A104" s="390"/>
    </row>
    <row r="105" spans="1:1">
      <c r="A105" s="390"/>
    </row>
    <row r="106" spans="1:1">
      <c r="A106" s="390"/>
    </row>
    <row r="107" spans="1:1">
      <c r="A107" s="390"/>
    </row>
    <row r="108" spans="1:1">
      <c r="A108" s="390"/>
    </row>
    <row r="109" spans="1:1">
      <c r="A109" s="390"/>
    </row>
    <row r="110" spans="1:1">
      <c r="A110" s="390"/>
    </row>
    <row r="111" spans="1:1">
      <c r="A111" s="390"/>
    </row>
    <row r="112" spans="1:1">
      <c r="A112" s="390"/>
    </row>
    <row r="113" spans="1:1">
      <c r="A113" s="390"/>
    </row>
    <row r="114" spans="1:1">
      <c r="A114" s="390"/>
    </row>
    <row r="115" spans="1:1">
      <c r="A115" s="390"/>
    </row>
    <row r="116" spans="1:1">
      <c r="A116" s="390"/>
    </row>
    <row r="117" spans="1:1">
      <c r="A117" s="390"/>
    </row>
    <row r="118" spans="1:1">
      <c r="A118" s="390"/>
    </row>
  </sheetData>
  <mergeCells count="3">
    <mergeCell ref="A1:B1"/>
    <mergeCell ref="A2:F2"/>
    <mergeCell ref="A47:F47"/>
  </mergeCells>
  <hyperlinks>
    <hyperlink ref="A1" location="Содержание!A1" display="Вернуться в СОДЕРЖАНИЕ" xr:uid="{D704B6EF-5130-4A54-82B2-846C8FE4B951}"/>
  </hyperlinks>
  <pageMargins left="0.78740157480314965" right="0.78740157480314965" top="0.78740157480314965" bottom="0.78740157480314965" header="0.51181102362204722" footer="0.62992125984251968"/>
  <pageSetup paperSize="9" firstPageNumber="255" orientation="portrait" useFirstPageNumber="1" r:id="rId1"/>
  <headerFooter alignWithMargins="0">
    <oddFooter>&amp;C&amp;"Times New Roman,обычный"&amp;9&amp;P</oddFooter>
  </headerFooter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M862"/>
  <sheetViews>
    <sheetView zoomScaleNormal="100" zoomScaleSheetLayoutView="75" workbookViewId="0">
      <pane xSplit="1" ySplit="4" topLeftCell="B770" activePane="bottomRight" state="frozen"/>
      <selection activeCell="P15" sqref="P15"/>
      <selection pane="topRight" activeCell="P15" sqref="P15"/>
      <selection pane="bottomLeft" activeCell="P15" sqref="P15"/>
      <selection pane="bottomRight" activeCell="M786" sqref="M786"/>
    </sheetView>
  </sheetViews>
  <sheetFormatPr defaultColWidth="7.85546875" defaultRowHeight="12.75"/>
  <cols>
    <col min="1" max="1" width="32.42578125" style="256" customWidth="1"/>
    <col min="2" max="5" width="10.7109375" style="256" customWidth="1"/>
    <col min="6" max="6" width="10.7109375" style="400" customWidth="1"/>
    <col min="7" max="16384" width="7.85546875" style="400"/>
  </cols>
  <sheetData>
    <row r="1" spans="1:6">
      <c r="A1" s="1637" t="s">
        <v>1308</v>
      </c>
      <c r="B1" s="1637"/>
    </row>
    <row r="2" spans="1:6" ht="18" customHeight="1">
      <c r="A2" s="1636" t="s">
        <v>1181</v>
      </c>
    </row>
    <row r="3" spans="1:6" s="256" customFormat="1" ht="18" customHeight="1">
      <c r="A3" s="401" t="s">
        <v>960</v>
      </c>
    </row>
    <row r="4" spans="1:6" s="256" customFormat="1" ht="18" customHeight="1">
      <c r="A4" s="251"/>
      <c r="B4" s="402">
        <v>2021</v>
      </c>
      <c r="C4" s="402">
        <v>2022</v>
      </c>
      <c r="D4" s="402">
        <v>2023</v>
      </c>
      <c r="E4" s="402">
        <v>2024</v>
      </c>
      <c r="F4" s="402">
        <v>2025</v>
      </c>
    </row>
    <row r="5" spans="1:6" s="256" customFormat="1" ht="12.95" customHeight="1">
      <c r="A5" s="563"/>
      <c r="B5" s="403"/>
      <c r="C5" s="403"/>
      <c r="D5" s="403"/>
      <c r="E5" s="403"/>
    </row>
    <row r="6" spans="1:6" s="256" customFormat="1" ht="12.95" customHeight="1">
      <c r="A6" s="1809" t="s">
        <v>0</v>
      </c>
      <c r="B6" s="1809"/>
      <c r="C6" s="1809"/>
      <c r="D6" s="1809"/>
      <c r="E6" s="1809"/>
      <c r="F6" s="1809"/>
    </row>
    <row r="7" spans="1:6" s="256" customFormat="1" ht="12.95" customHeight="1">
      <c r="A7" s="258"/>
      <c r="B7" s="258"/>
    </row>
    <row r="8" spans="1:6" s="256" customFormat="1" ht="16.5" customHeight="1">
      <c r="A8" s="258" t="s">
        <v>961</v>
      </c>
      <c r="B8" s="404">
        <v>8229</v>
      </c>
      <c r="C8" s="404">
        <v>12444</v>
      </c>
      <c r="D8" s="404">
        <v>14453</v>
      </c>
      <c r="E8" s="404">
        <v>14669</v>
      </c>
      <c r="F8" s="404">
        <v>17965</v>
      </c>
    </row>
    <row r="9" spans="1:6" s="256" customFormat="1" ht="26.1" customHeight="1">
      <c r="A9" s="405" t="s">
        <v>962</v>
      </c>
      <c r="B9" s="406">
        <v>7526</v>
      </c>
      <c r="C9" s="406">
        <v>11450</v>
      </c>
      <c r="D9" s="406">
        <v>13168</v>
      </c>
      <c r="E9" s="406">
        <v>13211</v>
      </c>
      <c r="F9" s="406">
        <v>16234</v>
      </c>
    </row>
    <row r="10" spans="1:6" s="256" customFormat="1" ht="12.95" customHeight="1">
      <c r="A10" s="407" t="s">
        <v>963</v>
      </c>
      <c r="B10" s="408">
        <v>1</v>
      </c>
      <c r="C10" s="408">
        <v>12</v>
      </c>
      <c r="D10" s="408">
        <v>9</v>
      </c>
      <c r="E10" s="408">
        <v>7</v>
      </c>
      <c r="F10" s="408">
        <v>4</v>
      </c>
    </row>
    <row r="11" spans="1:6" s="256" customFormat="1" ht="12.95" customHeight="1">
      <c r="A11" s="407" t="s">
        <v>964</v>
      </c>
      <c r="B11" s="408">
        <v>1</v>
      </c>
      <c r="C11" s="408">
        <v>1</v>
      </c>
      <c r="D11" s="408">
        <v>1</v>
      </c>
      <c r="E11" s="408">
        <v>4</v>
      </c>
      <c r="F11" s="408" t="s">
        <v>37</v>
      </c>
    </row>
    <row r="12" spans="1:6" s="256" customFormat="1" ht="12.95" customHeight="1">
      <c r="A12" s="407" t="s">
        <v>965</v>
      </c>
      <c r="B12" s="409">
        <v>8</v>
      </c>
      <c r="C12" s="409">
        <v>11</v>
      </c>
      <c r="D12" s="409">
        <v>12</v>
      </c>
      <c r="E12" s="409">
        <v>12</v>
      </c>
      <c r="F12" s="409">
        <v>17</v>
      </c>
    </row>
    <row r="13" spans="1:6" s="256" customFormat="1" ht="12.95" customHeight="1">
      <c r="A13" s="407" t="s">
        <v>966</v>
      </c>
      <c r="B13" s="409">
        <v>468</v>
      </c>
      <c r="C13" s="409">
        <v>833</v>
      </c>
      <c r="D13" s="409">
        <v>645</v>
      </c>
      <c r="E13" s="409">
        <v>502</v>
      </c>
      <c r="F13" s="409">
        <v>593</v>
      </c>
    </row>
    <row r="14" spans="1:6" s="256" customFormat="1" ht="12.95" customHeight="1">
      <c r="A14" s="407" t="s">
        <v>967</v>
      </c>
      <c r="B14" s="409" t="s">
        <v>37</v>
      </c>
      <c r="C14" s="409">
        <v>1</v>
      </c>
      <c r="D14" s="409" t="s">
        <v>37</v>
      </c>
      <c r="E14" s="409" t="s">
        <v>37</v>
      </c>
      <c r="F14" s="409" t="s">
        <v>37</v>
      </c>
    </row>
    <row r="15" spans="1:6" s="256" customFormat="1" ht="12.95" customHeight="1">
      <c r="A15" s="407" t="s">
        <v>968</v>
      </c>
      <c r="B15" s="411">
        <v>6006</v>
      </c>
      <c r="C15" s="411">
        <v>9124</v>
      </c>
      <c r="D15" s="411">
        <v>11077</v>
      </c>
      <c r="E15" s="411">
        <v>11916</v>
      </c>
      <c r="F15" s="411">
        <v>14422</v>
      </c>
    </row>
    <row r="16" spans="1:6" s="256" customFormat="1" ht="12.95" customHeight="1">
      <c r="A16" s="407" t="s">
        <v>969</v>
      </c>
      <c r="B16" s="409">
        <v>460</v>
      </c>
      <c r="C16" s="409">
        <v>944</v>
      </c>
      <c r="D16" s="409">
        <v>1020</v>
      </c>
      <c r="E16" s="409">
        <v>461</v>
      </c>
      <c r="F16" s="409">
        <v>905</v>
      </c>
    </row>
    <row r="17" spans="1:7" s="256" customFormat="1" ht="12.95" customHeight="1">
      <c r="A17" s="407" t="s">
        <v>970</v>
      </c>
      <c r="B17" s="409">
        <v>2</v>
      </c>
      <c r="C17" s="409">
        <v>4</v>
      </c>
      <c r="D17" s="409">
        <v>4</v>
      </c>
      <c r="E17" s="409">
        <v>2</v>
      </c>
      <c r="F17" s="409">
        <v>5</v>
      </c>
    </row>
    <row r="18" spans="1:7" s="256" customFormat="1" ht="12.95" customHeight="1">
      <c r="A18" s="407" t="s">
        <v>971</v>
      </c>
      <c r="B18" s="409">
        <v>553</v>
      </c>
      <c r="C18" s="409">
        <v>455</v>
      </c>
      <c r="D18" s="409">
        <v>354</v>
      </c>
      <c r="E18" s="409">
        <v>274</v>
      </c>
      <c r="F18" s="409">
        <v>247</v>
      </c>
    </row>
    <row r="19" spans="1:7" s="256" customFormat="1" ht="12.95" customHeight="1">
      <c r="A19" s="407" t="s">
        <v>972</v>
      </c>
      <c r="B19" s="409">
        <v>27</v>
      </c>
      <c r="C19" s="409">
        <v>65</v>
      </c>
      <c r="D19" s="409">
        <v>46</v>
      </c>
      <c r="E19" s="409">
        <v>33</v>
      </c>
      <c r="F19" s="409">
        <v>41</v>
      </c>
    </row>
    <row r="20" spans="1:7" s="256" customFormat="1" ht="12.95" customHeight="1">
      <c r="A20" s="412" t="s">
        <v>973</v>
      </c>
      <c r="B20" s="409" t="s">
        <v>37</v>
      </c>
      <c r="C20" s="409" t="s">
        <v>37</v>
      </c>
      <c r="D20" s="409" t="s">
        <v>37</v>
      </c>
      <c r="E20" s="409" t="s">
        <v>37</v>
      </c>
      <c r="F20" s="409" t="s">
        <v>37</v>
      </c>
    </row>
    <row r="21" spans="1:7" s="256" customFormat="1" ht="12.95" customHeight="1">
      <c r="A21" s="413" t="s">
        <v>974</v>
      </c>
      <c r="B21" s="414">
        <v>703</v>
      </c>
      <c r="C21" s="414">
        <v>994</v>
      </c>
      <c r="D21" s="414">
        <v>1285</v>
      </c>
      <c r="E21" s="414">
        <v>1458</v>
      </c>
      <c r="F21" s="414">
        <v>1731</v>
      </c>
      <c r="G21" s="415"/>
    </row>
    <row r="22" spans="1:7" s="256" customFormat="1" ht="12.95" customHeight="1">
      <c r="A22" s="412" t="s">
        <v>887</v>
      </c>
      <c r="B22" s="409"/>
      <c r="C22" s="409"/>
      <c r="D22" s="409"/>
      <c r="E22" s="409"/>
      <c r="F22" s="409"/>
    </row>
    <row r="23" spans="1:7" s="256" customFormat="1" ht="12.95" customHeight="1">
      <c r="A23" s="416" t="s">
        <v>975</v>
      </c>
      <c r="B23" s="409" t="s">
        <v>37</v>
      </c>
      <c r="C23" s="409" t="s">
        <v>37</v>
      </c>
      <c r="D23" s="409" t="s">
        <v>37</v>
      </c>
      <c r="E23" s="409" t="s">
        <v>37</v>
      </c>
      <c r="F23" s="409">
        <v>1</v>
      </c>
    </row>
    <row r="24" spans="1:7" s="256" customFormat="1" ht="12.95" customHeight="1">
      <c r="A24" s="416" t="s">
        <v>976</v>
      </c>
      <c r="B24" s="409" t="s">
        <v>37</v>
      </c>
      <c r="C24" s="283">
        <v>3</v>
      </c>
      <c r="D24" s="283">
        <v>1</v>
      </c>
      <c r="E24" s="283">
        <v>3</v>
      </c>
      <c r="F24" s="283">
        <v>3</v>
      </c>
    </row>
    <row r="25" spans="1:7" s="256" customFormat="1" ht="12.95" customHeight="1">
      <c r="A25" s="416" t="s">
        <v>977</v>
      </c>
      <c r="B25" s="409" t="s">
        <v>37</v>
      </c>
      <c r="C25" s="409" t="s">
        <v>37</v>
      </c>
      <c r="D25" s="409" t="s">
        <v>37</v>
      </c>
      <c r="E25" s="409" t="s">
        <v>37</v>
      </c>
      <c r="F25" s="409">
        <v>2</v>
      </c>
    </row>
    <row r="26" spans="1:7" s="256" customFormat="1" ht="12.95" customHeight="1">
      <c r="A26" s="416" t="s">
        <v>978</v>
      </c>
      <c r="B26" s="409">
        <v>47</v>
      </c>
      <c r="C26" s="409">
        <v>106</v>
      </c>
      <c r="D26" s="409">
        <v>78</v>
      </c>
      <c r="E26" s="409">
        <v>112</v>
      </c>
      <c r="F26" s="409">
        <v>122</v>
      </c>
      <c r="G26" s="418"/>
    </row>
    <row r="27" spans="1:7" s="256" customFormat="1" ht="12.95" customHeight="1">
      <c r="A27" s="416" t="s">
        <v>979</v>
      </c>
      <c r="B27" s="409">
        <v>1</v>
      </c>
      <c r="C27" s="409">
        <v>1</v>
      </c>
      <c r="D27" s="409" t="s">
        <v>37</v>
      </c>
      <c r="E27" s="409">
        <v>1</v>
      </c>
      <c r="F27" s="409">
        <v>8</v>
      </c>
      <c r="G27" s="418"/>
    </row>
    <row r="28" spans="1:7" s="256" customFormat="1" ht="12.95" customHeight="1">
      <c r="A28" s="416" t="s">
        <v>980</v>
      </c>
      <c r="B28" s="409">
        <v>59</v>
      </c>
      <c r="C28" s="409">
        <v>98</v>
      </c>
      <c r="D28" s="409">
        <v>101</v>
      </c>
      <c r="E28" s="409">
        <v>134</v>
      </c>
      <c r="F28" s="409">
        <v>186</v>
      </c>
      <c r="G28" s="418"/>
    </row>
    <row r="29" spans="1:7" s="256" customFormat="1" ht="12.95" customHeight="1">
      <c r="A29" s="416"/>
      <c r="B29" s="415"/>
      <c r="C29" s="415"/>
      <c r="D29" s="415"/>
      <c r="E29" s="415"/>
      <c r="F29" s="415"/>
    </row>
    <row r="30" spans="1:7" s="256" customFormat="1" ht="12.95" customHeight="1">
      <c r="A30" s="258" t="s">
        <v>981</v>
      </c>
      <c r="B30" s="419">
        <v>8998</v>
      </c>
      <c r="C30" s="419">
        <v>6527</v>
      </c>
      <c r="D30" s="419">
        <v>4610</v>
      </c>
      <c r="E30" s="419">
        <v>3461</v>
      </c>
      <c r="F30" s="419">
        <v>2539</v>
      </c>
    </row>
    <row r="31" spans="1:7" s="256" customFormat="1" ht="26.1" customHeight="1">
      <c r="A31" s="405" t="s">
        <v>982</v>
      </c>
      <c r="B31" s="420">
        <v>8583</v>
      </c>
      <c r="C31" s="420">
        <v>6193</v>
      </c>
      <c r="D31" s="420">
        <v>4269</v>
      </c>
      <c r="E31" s="420">
        <v>3163</v>
      </c>
      <c r="F31" s="420">
        <v>2328</v>
      </c>
    </row>
    <row r="32" spans="1:7" s="256" customFormat="1" ht="12.95" customHeight="1">
      <c r="A32" s="407" t="s">
        <v>963</v>
      </c>
      <c r="B32" s="409">
        <v>3</v>
      </c>
      <c r="C32" s="409">
        <v>3</v>
      </c>
      <c r="D32" s="409">
        <v>7</v>
      </c>
      <c r="E32" s="409">
        <v>3</v>
      </c>
      <c r="F32" s="409">
        <v>5</v>
      </c>
    </row>
    <row r="33" spans="1:12" s="256" customFormat="1" ht="12.95" customHeight="1">
      <c r="A33" s="407" t="s">
        <v>964</v>
      </c>
      <c r="B33" s="409" t="s">
        <v>37</v>
      </c>
      <c r="C33" s="409">
        <v>4</v>
      </c>
      <c r="D33" s="409" t="s">
        <v>37</v>
      </c>
      <c r="E33" s="409">
        <v>1</v>
      </c>
      <c r="F33" s="409" t="s">
        <v>37</v>
      </c>
    </row>
    <row r="34" spans="1:12" s="256" customFormat="1" ht="12.95" customHeight="1">
      <c r="A34" s="407" t="s">
        <v>965</v>
      </c>
      <c r="B34" s="410">
        <v>24</v>
      </c>
      <c r="C34" s="410">
        <v>21</v>
      </c>
      <c r="D34" s="410">
        <v>8</v>
      </c>
      <c r="E34" s="410">
        <v>10</v>
      </c>
      <c r="F34" s="410">
        <v>29</v>
      </c>
    </row>
    <row r="35" spans="1:12" s="256" customFormat="1" ht="12.95" customHeight="1">
      <c r="A35" s="407" t="s">
        <v>966</v>
      </c>
      <c r="B35" s="408">
        <v>2392</v>
      </c>
      <c r="C35" s="408">
        <v>1422</v>
      </c>
      <c r="D35" s="408">
        <v>1132</v>
      </c>
      <c r="E35" s="408">
        <v>451</v>
      </c>
      <c r="F35" s="408">
        <v>320</v>
      </c>
    </row>
    <row r="36" spans="1:12" s="256" customFormat="1" ht="12.95" customHeight="1">
      <c r="A36" s="407" t="s">
        <v>967</v>
      </c>
      <c r="B36" s="408" t="s">
        <v>37</v>
      </c>
      <c r="C36" s="408">
        <v>2</v>
      </c>
      <c r="D36" s="408">
        <v>1</v>
      </c>
      <c r="E36" s="408" t="s">
        <v>37</v>
      </c>
      <c r="F36" s="408" t="s">
        <v>37</v>
      </c>
    </row>
    <row r="37" spans="1:12" s="256" customFormat="1" ht="12.95" customHeight="1">
      <c r="A37" s="407" t="s">
        <v>968</v>
      </c>
      <c r="B37" s="408">
        <v>6066</v>
      </c>
      <c r="C37" s="408">
        <v>4573</v>
      </c>
      <c r="D37" s="408">
        <v>3046</v>
      </c>
      <c r="E37" s="408">
        <v>2653</v>
      </c>
      <c r="F37" s="408">
        <v>1932</v>
      </c>
    </row>
    <row r="38" spans="1:12" s="256" customFormat="1" ht="12.95" customHeight="1">
      <c r="A38" s="407" t="s">
        <v>969</v>
      </c>
      <c r="B38" s="409">
        <v>6</v>
      </c>
      <c r="C38" s="409">
        <v>51</v>
      </c>
      <c r="D38" s="409">
        <v>2</v>
      </c>
      <c r="E38" s="409">
        <v>11</v>
      </c>
      <c r="F38" s="409">
        <v>14</v>
      </c>
    </row>
    <row r="39" spans="1:12" s="256" customFormat="1" ht="12.95" customHeight="1">
      <c r="A39" s="407" t="s">
        <v>970</v>
      </c>
      <c r="B39" s="409" t="s">
        <v>37</v>
      </c>
      <c r="C39" s="409" t="s">
        <v>37</v>
      </c>
      <c r="D39" s="409" t="s">
        <v>37</v>
      </c>
      <c r="E39" s="409" t="s">
        <v>37</v>
      </c>
      <c r="F39" s="409">
        <v>1</v>
      </c>
    </row>
    <row r="40" spans="1:12" s="256" customFormat="1" ht="12.95" customHeight="1">
      <c r="A40" s="407" t="s">
        <v>971</v>
      </c>
      <c r="B40" s="409">
        <v>81</v>
      </c>
      <c r="C40" s="409">
        <v>72</v>
      </c>
      <c r="D40" s="409">
        <v>45</v>
      </c>
      <c r="E40" s="409">
        <v>34</v>
      </c>
      <c r="F40" s="409">
        <v>23</v>
      </c>
    </row>
    <row r="41" spans="1:12" s="256" customFormat="1" ht="12.95" customHeight="1">
      <c r="A41" s="407" t="s">
        <v>972</v>
      </c>
      <c r="B41" s="409">
        <v>11</v>
      </c>
      <c r="C41" s="409">
        <v>45</v>
      </c>
      <c r="D41" s="409">
        <v>28</v>
      </c>
      <c r="E41" s="409" t="s">
        <v>37</v>
      </c>
      <c r="F41" s="409">
        <v>4</v>
      </c>
    </row>
    <row r="42" spans="1:12" s="256" customFormat="1" ht="12.95" customHeight="1">
      <c r="A42" s="412" t="s">
        <v>983</v>
      </c>
      <c r="B42" s="409" t="s">
        <v>37</v>
      </c>
      <c r="C42" s="409" t="s">
        <v>37</v>
      </c>
      <c r="D42" s="409" t="s">
        <v>37</v>
      </c>
      <c r="E42" s="409" t="s">
        <v>37</v>
      </c>
      <c r="F42" s="409" t="s">
        <v>37</v>
      </c>
    </row>
    <row r="43" spans="1:12" s="256" customFormat="1" ht="12.95" customHeight="1">
      <c r="A43" s="413" t="s">
        <v>974</v>
      </c>
      <c r="B43" s="420">
        <v>415</v>
      </c>
      <c r="C43" s="420">
        <v>334</v>
      </c>
      <c r="D43" s="420">
        <v>341</v>
      </c>
      <c r="E43" s="420">
        <v>298</v>
      </c>
      <c r="F43" s="420">
        <v>211</v>
      </c>
    </row>
    <row r="44" spans="1:12" s="256" customFormat="1" ht="12.95" customHeight="1">
      <c r="A44" s="412" t="s">
        <v>887</v>
      </c>
      <c r="B44" s="408"/>
      <c r="C44" s="408"/>
      <c r="D44" s="408"/>
      <c r="E44" s="408"/>
      <c r="F44" s="408"/>
    </row>
    <row r="45" spans="1:12" s="256" customFormat="1" ht="12.95" customHeight="1">
      <c r="A45" s="416" t="s">
        <v>975</v>
      </c>
      <c r="B45" s="408" t="s">
        <v>37</v>
      </c>
      <c r="C45" s="408" t="s">
        <v>37</v>
      </c>
      <c r="D45" s="408" t="s">
        <v>37</v>
      </c>
      <c r="E45" s="408" t="s">
        <v>37</v>
      </c>
      <c r="F45" s="408" t="s">
        <v>37</v>
      </c>
    </row>
    <row r="46" spans="1:12" s="256" customFormat="1" ht="12.95" customHeight="1">
      <c r="A46" s="416" t="s">
        <v>976</v>
      </c>
      <c r="B46" s="408">
        <v>5</v>
      </c>
      <c r="C46" s="408" t="s">
        <v>37</v>
      </c>
      <c r="D46" s="408">
        <v>3</v>
      </c>
      <c r="E46" s="408">
        <v>3</v>
      </c>
      <c r="F46" s="408">
        <v>2</v>
      </c>
    </row>
    <row r="47" spans="1:12" s="256" customFormat="1" ht="12.95" customHeight="1">
      <c r="A47" s="416" t="s">
        <v>977</v>
      </c>
      <c r="B47" s="408">
        <v>4</v>
      </c>
      <c r="C47" s="408" t="s">
        <v>37</v>
      </c>
      <c r="D47" s="408">
        <v>2</v>
      </c>
      <c r="E47" s="408" t="s">
        <v>37</v>
      </c>
      <c r="F47" s="408" t="s">
        <v>37</v>
      </c>
    </row>
    <row r="48" spans="1:12" s="256" customFormat="1" ht="12.95" customHeight="1">
      <c r="A48" s="416" t="s">
        <v>978</v>
      </c>
      <c r="B48" s="408">
        <v>214</v>
      </c>
      <c r="C48" s="408">
        <v>154</v>
      </c>
      <c r="D48" s="408">
        <v>132</v>
      </c>
      <c r="E48" s="408">
        <v>110</v>
      </c>
      <c r="F48" s="409">
        <v>94</v>
      </c>
      <c r="H48" s="421"/>
      <c r="I48" s="421"/>
      <c r="J48" s="408"/>
      <c r="K48" s="408"/>
      <c r="L48" s="408"/>
    </row>
    <row r="49" spans="1:13" s="256" customFormat="1" ht="12.95" customHeight="1">
      <c r="A49" s="416" t="s">
        <v>979</v>
      </c>
      <c r="B49" s="408">
        <v>5</v>
      </c>
      <c r="C49" s="408" t="s">
        <v>37</v>
      </c>
      <c r="D49" s="408" t="s">
        <v>37</v>
      </c>
      <c r="E49" s="408">
        <v>3</v>
      </c>
      <c r="F49" s="409">
        <v>2</v>
      </c>
      <c r="H49" s="421"/>
      <c r="I49" s="421"/>
      <c r="J49" s="408"/>
      <c r="K49" s="408"/>
      <c r="L49" s="408"/>
      <c r="M49" s="421"/>
    </row>
    <row r="50" spans="1:13" s="256" customFormat="1" ht="12.95" customHeight="1">
      <c r="A50" s="416" t="s">
        <v>980</v>
      </c>
      <c r="B50" s="408">
        <v>25</v>
      </c>
      <c r="C50" s="408">
        <v>44</v>
      </c>
      <c r="D50" s="408">
        <v>96</v>
      </c>
      <c r="E50" s="408">
        <v>62</v>
      </c>
      <c r="F50" s="409">
        <v>32</v>
      </c>
      <c r="H50" s="421"/>
      <c r="I50" s="421"/>
      <c r="J50" s="408"/>
      <c r="K50" s="408"/>
      <c r="L50" s="408"/>
    </row>
    <row r="51" spans="1:13" s="256" customFormat="1" ht="15" customHeight="1">
      <c r="A51" s="416"/>
      <c r="D51" s="421"/>
      <c r="E51" s="421"/>
    </row>
    <row r="52" spans="1:13" s="256" customFormat="1" ht="15" customHeight="1">
      <c r="A52" s="416"/>
      <c r="D52" s="421"/>
      <c r="E52" s="421"/>
    </row>
    <row r="53" spans="1:13" s="256" customFormat="1" ht="15" customHeight="1">
      <c r="A53" s="416"/>
      <c r="D53" s="421"/>
      <c r="E53" s="421"/>
    </row>
    <row r="54" spans="1:13" s="256" customFormat="1" ht="15" customHeight="1">
      <c r="A54" s="416"/>
      <c r="D54" s="421"/>
      <c r="E54" s="421"/>
    </row>
    <row r="55" spans="1:13" s="256" customFormat="1" ht="18" customHeight="1">
      <c r="A55" s="422" t="s">
        <v>1214</v>
      </c>
      <c r="C55" s="423"/>
      <c r="D55" s="421"/>
      <c r="E55" s="421"/>
    </row>
    <row r="56" spans="1:13" s="256" customFormat="1" ht="18" customHeight="1">
      <c r="A56" s="424" t="s">
        <v>9</v>
      </c>
      <c r="C56" s="425"/>
      <c r="D56" s="421"/>
      <c r="E56" s="421"/>
    </row>
    <row r="57" spans="1:13" s="256" customFormat="1" ht="18" customHeight="1">
      <c r="A57" s="251"/>
      <c r="B57" s="402">
        <v>2021</v>
      </c>
      <c r="C57" s="402">
        <v>2022</v>
      </c>
      <c r="D57" s="402">
        <v>2023</v>
      </c>
      <c r="E57" s="402">
        <v>2024</v>
      </c>
      <c r="F57" s="402">
        <v>2025</v>
      </c>
    </row>
    <row r="58" spans="1:13" s="256" customFormat="1" ht="12.95" customHeight="1">
      <c r="A58" s="564"/>
      <c r="B58" s="403"/>
      <c r="C58" s="403"/>
      <c r="D58" s="403"/>
      <c r="E58" s="403"/>
    </row>
    <row r="59" spans="1:13" s="256" customFormat="1" ht="12.95" customHeight="1">
      <c r="A59" s="1809" t="s">
        <v>0</v>
      </c>
      <c r="B59" s="1809"/>
      <c r="C59" s="1809"/>
      <c r="D59" s="1809"/>
      <c r="E59" s="1809"/>
      <c r="F59" s="1809"/>
    </row>
    <row r="60" spans="1:13" s="256" customFormat="1" ht="12.95" customHeight="1">
      <c r="A60" s="564"/>
      <c r="B60" s="403"/>
      <c r="C60" s="403"/>
      <c r="D60" s="403"/>
      <c r="E60" s="403"/>
    </row>
    <row r="61" spans="1:13" s="256" customFormat="1" ht="12.95" customHeight="1">
      <c r="A61" s="258" t="s">
        <v>984</v>
      </c>
      <c r="B61" s="404">
        <v>-769</v>
      </c>
      <c r="C61" s="404">
        <v>5917</v>
      </c>
      <c r="D61" s="404">
        <v>9843</v>
      </c>
      <c r="E61" s="404">
        <v>11208</v>
      </c>
      <c r="F61" s="404">
        <v>15426</v>
      </c>
    </row>
    <row r="62" spans="1:13" s="256" customFormat="1" ht="12.95" customHeight="1">
      <c r="A62" s="426" t="s">
        <v>985</v>
      </c>
      <c r="B62" s="406">
        <v>-1057</v>
      </c>
      <c r="C62" s="406">
        <v>5257</v>
      </c>
      <c r="D62" s="406">
        <v>8899</v>
      </c>
      <c r="E62" s="406">
        <v>10048</v>
      </c>
      <c r="F62" s="406">
        <v>13906</v>
      </c>
    </row>
    <row r="63" spans="1:13" s="256" customFormat="1" ht="12.95" customHeight="1">
      <c r="A63" s="407" t="s">
        <v>986</v>
      </c>
      <c r="B63" s="409">
        <v>-2</v>
      </c>
      <c r="C63" s="409">
        <v>9</v>
      </c>
      <c r="D63" s="409">
        <v>2</v>
      </c>
      <c r="E63" s="409">
        <v>4</v>
      </c>
      <c r="F63" s="409">
        <v>-1</v>
      </c>
    </row>
    <row r="64" spans="1:13" s="256" customFormat="1" ht="12.95" customHeight="1">
      <c r="A64" s="407" t="s">
        <v>987</v>
      </c>
      <c r="B64" s="409">
        <v>1</v>
      </c>
      <c r="C64" s="409">
        <v>-3</v>
      </c>
      <c r="D64" s="409">
        <v>1</v>
      </c>
      <c r="E64" s="409">
        <v>3</v>
      </c>
      <c r="F64" s="409" t="s">
        <v>37</v>
      </c>
    </row>
    <row r="65" spans="1:6" s="256" customFormat="1" ht="12.95" customHeight="1">
      <c r="A65" s="407" t="s">
        <v>988</v>
      </c>
      <c r="B65" s="409">
        <v>-16</v>
      </c>
      <c r="C65" s="409">
        <v>-10</v>
      </c>
      <c r="D65" s="409">
        <v>4</v>
      </c>
      <c r="E65" s="409">
        <v>2</v>
      </c>
      <c r="F65" s="409">
        <v>-12</v>
      </c>
    </row>
    <row r="66" spans="1:6" s="256" customFormat="1" ht="12.95" customHeight="1">
      <c r="A66" s="407" t="s">
        <v>989</v>
      </c>
      <c r="B66" s="408">
        <v>-1924</v>
      </c>
      <c r="C66" s="408">
        <v>-589</v>
      </c>
      <c r="D66" s="408">
        <v>-487</v>
      </c>
      <c r="E66" s="408">
        <v>51</v>
      </c>
      <c r="F66" s="408">
        <v>273</v>
      </c>
    </row>
    <row r="67" spans="1:6" s="256" customFormat="1" ht="12.95" customHeight="1">
      <c r="A67" s="407" t="s">
        <v>990</v>
      </c>
      <c r="B67" s="408" t="s">
        <v>37</v>
      </c>
      <c r="C67" s="408">
        <v>-1</v>
      </c>
      <c r="D67" s="408">
        <v>-1</v>
      </c>
      <c r="E67" s="408" t="s">
        <v>37</v>
      </c>
      <c r="F67" s="408" t="s">
        <v>37</v>
      </c>
    </row>
    <row r="68" spans="1:6" s="256" customFormat="1" ht="12.95" customHeight="1">
      <c r="A68" s="407" t="s">
        <v>991</v>
      </c>
      <c r="B68" s="408">
        <v>-60</v>
      </c>
      <c r="C68" s="408">
        <v>4551</v>
      </c>
      <c r="D68" s="408">
        <v>8031</v>
      </c>
      <c r="E68" s="408">
        <v>9263</v>
      </c>
      <c r="F68" s="408">
        <v>12490</v>
      </c>
    </row>
    <row r="69" spans="1:6" s="256" customFormat="1" ht="12.95" customHeight="1">
      <c r="A69" s="407" t="s">
        <v>992</v>
      </c>
      <c r="B69" s="409">
        <v>454</v>
      </c>
      <c r="C69" s="409">
        <v>893</v>
      </c>
      <c r="D69" s="409">
        <v>1018</v>
      </c>
      <c r="E69" s="409">
        <v>450</v>
      </c>
      <c r="F69" s="409">
        <v>891</v>
      </c>
    </row>
    <row r="70" spans="1:6" s="256" customFormat="1" ht="12.95" customHeight="1">
      <c r="A70" s="407" t="s">
        <v>993</v>
      </c>
      <c r="B70" s="409">
        <v>2</v>
      </c>
      <c r="C70" s="409">
        <v>4</v>
      </c>
      <c r="D70" s="409">
        <v>4</v>
      </c>
      <c r="E70" s="409">
        <v>2</v>
      </c>
      <c r="F70" s="409">
        <v>4</v>
      </c>
    </row>
    <row r="71" spans="1:6" s="256" customFormat="1" ht="12.95" customHeight="1">
      <c r="A71" s="407" t="s">
        <v>994</v>
      </c>
      <c r="B71" s="409">
        <v>472</v>
      </c>
      <c r="C71" s="409">
        <v>383</v>
      </c>
      <c r="D71" s="409">
        <v>309</v>
      </c>
      <c r="E71" s="409">
        <v>240</v>
      </c>
      <c r="F71" s="409">
        <v>224</v>
      </c>
    </row>
    <row r="72" spans="1:6" s="256" customFormat="1" ht="12.95" customHeight="1">
      <c r="A72" s="407" t="s">
        <v>995</v>
      </c>
      <c r="B72" s="409">
        <v>16</v>
      </c>
      <c r="C72" s="409">
        <v>20</v>
      </c>
      <c r="D72" s="409">
        <v>18</v>
      </c>
      <c r="E72" s="409">
        <v>33</v>
      </c>
      <c r="F72" s="409">
        <v>37</v>
      </c>
    </row>
    <row r="73" spans="1:6" s="256" customFormat="1" ht="12.95" customHeight="1">
      <c r="A73" s="412" t="s">
        <v>996</v>
      </c>
      <c r="B73" s="408" t="s">
        <v>37</v>
      </c>
      <c r="C73" s="408" t="s">
        <v>37</v>
      </c>
      <c r="D73" s="408" t="s">
        <v>37</v>
      </c>
      <c r="E73" s="408" t="s">
        <v>37</v>
      </c>
      <c r="F73" s="408" t="s">
        <v>37</v>
      </c>
    </row>
    <row r="74" spans="1:6" s="256" customFormat="1" ht="12.95" customHeight="1">
      <c r="A74" s="413" t="s">
        <v>997</v>
      </c>
      <c r="B74" s="420">
        <v>288</v>
      </c>
      <c r="C74" s="420">
        <v>660</v>
      </c>
      <c r="D74" s="420">
        <v>944</v>
      </c>
      <c r="E74" s="420">
        <v>1160</v>
      </c>
      <c r="F74" s="420">
        <v>1520</v>
      </c>
    </row>
    <row r="75" spans="1:6" s="256" customFormat="1" ht="12.95" customHeight="1">
      <c r="A75" s="412" t="s">
        <v>887</v>
      </c>
      <c r="B75" s="408"/>
      <c r="C75" s="408"/>
      <c r="D75" s="408"/>
      <c r="E75" s="408"/>
      <c r="F75" s="408"/>
    </row>
    <row r="76" spans="1:6" s="256" customFormat="1" ht="12.95" customHeight="1">
      <c r="A76" s="416" t="s">
        <v>998</v>
      </c>
      <c r="B76" s="408" t="s">
        <v>37</v>
      </c>
      <c r="C76" s="408" t="s">
        <v>37</v>
      </c>
      <c r="D76" s="408" t="s">
        <v>37</v>
      </c>
      <c r="E76" s="408" t="s">
        <v>37</v>
      </c>
      <c r="F76" s="408">
        <v>1</v>
      </c>
    </row>
    <row r="77" spans="1:6" s="256" customFormat="1" ht="12.95" customHeight="1">
      <c r="A77" s="416" t="s">
        <v>999</v>
      </c>
      <c r="B77" s="408">
        <v>-5</v>
      </c>
      <c r="C77" s="283">
        <v>3</v>
      </c>
      <c r="D77" s="283">
        <v>-2</v>
      </c>
      <c r="E77" s="283" t="s">
        <v>37</v>
      </c>
      <c r="F77" s="283">
        <v>1</v>
      </c>
    </row>
    <row r="78" spans="1:6" s="256" customFormat="1" ht="12.95" customHeight="1">
      <c r="A78" s="416" t="s">
        <v>1000</v>
      </c>
      <c r="B78" s="408">
        <v>-4</v>
      </c>
      <c r="C78" s="408" t="s">
        <v>37</v>
      </c>
      <c r="D78" s="408">
        <v>-2</v>
      </c>
      <c r="E78" s="408" t="s">
        <v>37</v>
      </c>
      <c r="F78" s="408">
        <v>2</v>
      </c>
    </row>
    <row r="79" spans="1:6" s="256" customFormat="1" ht="12.95" customHeight="1">
      <c r="A79" s="416" t="s">
        <v>1001</v>
      </c>
      <c r="B79" s="417">
        <v>-167</v>
      </c>
      <c r="C79" s="408">
        <v>-48</v>
      </c>
      <c r="D79" s="408">
        <v>54</v>
      </c>
      <c r="E79" s="408">
        <v>2</v>
      </c>
      <c r="F79" s="409">
        <v>28</v>
      </c>
    </row>
    <row r="80" spans="1:6" s="256" customFormat="1" ht="12.95" customHeight="1">
      <c r="A80" s="416" t="s">
        <v>1002</v>
      </c>
      <c r="B80" s="417">
        <v>-4</v>
      </c>
      <c r="C80" s="408">
        <v>1</v>
      </c>
      <c r="D80" s="408" t="s">
        <v>37</v>
      </c>
      <c r="E80" s="408">
        <v>-2</v>
      </c>
      <c r="F80" s="409">
        <v>6</v>
      </c>
    </row>
    <row r="81" spans="1:6" s="256" customFormat="1" ht="12.95" customHeight="1">
      <c r="A81" s="416" t="s">
        <v>980</v>
      </c>
      <c r="B81" s="417">
        <v>24</v>
      </c>
      <c r="C81" s="408">
        <v>54</v>
      </c>
      <c r="D81" s="408">
        <v>5</v>
      </c>
      <c r="E81" s="408">
        <v>72</v>
      </c>
      <c r="F81" s="409">
        <v>154</v>
      </c>
    </row>
    <row r="82" spans="1:6" s="256" customFormat="1" ht="13.5" customHeight="1">
      <c r="A82" s="416"/>
      <c r="F82" s="415"/>
    </row>
    <row r="83" spans="1:6" s="256" customFormat="1" ht="12.95" customHeight="1">
      <c r="A83" s="1809" t="s">
        <v>1</v>
      </c>
      <c r="B83" s="1809"/>
      <c r="C83" s="1809"/>
      <c r="D83" s="1809"/>
      <c r="E83" s="1809"/>
      <c r="F83" s="1809"/>
    </row>
    <row r="84" spans="1:6" s="256" customFormat="1" ht="12.95" customHeight="1">
      <c r="A84" s="258"/>
      <c r="F84" s="415"/>
    </row>
    <row r="85" spans="1:6" s="256" customFormat="1" ht="12.95" customHeight="1">
      <c r="A85" s="258" t="s">
        <v>961</v>
      </c>
      <c r="B85" s="427">
        <v>861</v>
      </c>
      <c r="C85" s="427">
        <v>1174</v>
      </c>
      <c r="D85" s="427">
        <v>1275</v>
      </c>
      <c r="E85" s="427">
        <v>1376</v>
      </c>
      <c r="F85" s="427">
        <v>1782</v>
      </c>
    </row>
    <row r="86" spans="1:6" s="256" customFormat="1" ht="26.1" customHeight="1">
      <c r="A86" s="405" t="s">
        <v>1003</v>
      </c>
      <c r="B86" s="414">
        <v>842</v>
      </c>
      <c r="C86" s="414">
        <v>1159</v>
      </c>
      <c r="D86" s="414">
        <v>1250</v>
      </c>
      <c r="E86" s="414">
        <v>1342</v>
      </c>
      <c r="F86" s="414">
        <v>1740</v>
      </c>
    </row>
    <row r="87" spans="1:6" s="256" customFormat="1" ht="12.95" customHeight="1">
      <c r="A87" s="407" t="s">
        <v>963</v>
      </c>
      <c r="B87" s="409" t="s">
        <v>37</v>
      </c>
      <c r="C87" s="409" t="s">
        <v>37</v>
      </c>
      <c r="D87" s="409" t="s">
        <v>37</v>
      </c>
      <c r="E87" s="409" t="s">
        <v>37</v>
      </c>
      <c r="F87" s="409" t="s">
        <v>37</v>
      </c>
    </row>
    <row r="88" spans="1:6" s="256" customFormat="1" ht="12.95" customHeight="1">
      <c r="A88" s="407" t="s">
        <v>964</v>
      </c>
      <c r="B88" s="409" t="s">
        <v>37</v>
      </c>
      <c r="C88" s="409" t="s">
        <v>37</v>
      </c>
      <c r="D88" s="409" t="s">
        <v>37</v>
      </c>
      <c r="E88" s="409" t="s">
        <v>37</v>
      </c>
      <c r="F88" s="409" t="s">
        <v>37</v>
      </c>
    </row>
    <row r="89" spans="1:6" s="256" customFormat="1" ht="12.95" customHeight="1">
      <c r="A89" s="407" t="s">
        <v>965</v>
      </c>
      <c r="B89" s="409" t="s">
        <v>37</v>
      </c>
      <c r="C89" s="409" t="s">
        <v>37</v>
      </c>
      <c r="D89" s="409" t="s">
        <v>37</v>
      </c>
      <c r="E89" s="409" t="s">
        <v>37</v>
      </c>
      <c r="F89" s="409" t="s">
        <v>37</v>
      </c>
    </row>
    <row r="90" spans="1:6" s="256" customFormat="1" ht="12.95" customHeight="1">
      <c r="A90" s="407" t="s">
        <v>966</v>
      </c>
      <c r="B90" s="409">
        <v>6</v>
      </c>
      <c r="C90" s="409">
        <v>9</v>
      </c>
      <c r="D90" s="409">
        <v>10</v>
      </c>
      <c r="E90" s="409">
        <v>6</v>
      </c>
      <c r="F90" s="409">
        <v>2</v>
      </c>
    </row>
    <row r="91" spans="1:6" s="256" customFormat="1" ht="12.95" customHeight="1">
      <c r="A91" s="407" t="s">
        <v>967</v>
      </c>
      <c r="B91" s="409" t="s">
        <v>37</v>
      </c>
      <c r="C91" s="409" t="s">
        <v>37</v>
      </c>
      <c r="D91" s="409" t="s">
        <v>37</v>
      </c>
      <c r="E91" s="409" t="s">
        <v>37</v>
      </c>
      <c r="F91" s="409" t="s">
        <v>37</v>
      </c>
    </row>
    <row r="92" spans="1:6" s="256" customFormat="1" ht="12.95" customHeight="1">
      <c r="A92" s="407" t="s">
        <v>968</v>
      </c>
      <c r="B92" s="409">
        <v>748</v>
      </c>
      <c r="C92" s="409">
        <v>1076</v>
      </c>
      <c r="D92" s="409">
        <v>1180</v>
      </c>
      <c r="E92" s="409">
        <v>1218</v>
      </c>
      <c r="F92" s="409">
        <v>1666</v>
      </c>
    </row>
    <row r="93" spans="1:6" s="256" customFormat="1" ht="12.95" customHeight="1">
      <c r="A93" s="407" t="s">
        <v>969</v>
      </c>
      <c r="B93" s="409">
        <v>41</v>
      </c>
      <c r="C93" s="409">
        <v>55</v>
      </c>
      <c r="D93" s="409">
        <v>31</v>
      </c>
      <c r="E93" s="409">
        <v>16</v>
      </c>
      <c r="F93" s="409">
        <v>45</v>
      </c>
    </row>
    <row r="94" spans="1:6" s="256" customFormat="1" ht="12.95" customHeight="1">
      <c r="A94" s="407" t="s">
        <v>970</v>
      </c>
      <c r="B94" s="409">
        <v>0</v>
      </c>
      <c r="C94" s="409" t="s">
        <v>37</v>
      </c>
      <c r="D94" s="409" t="s">
        <v>37</v>
      </c>
      <c r="E94" s="409" t="s">
        <v>37</v>
      </c>
      <c r="F94" s="409" t="s">
        <v>37</v>
      </c>
    </row>
    <row r="95" spans="1:6" s="256" customFormat="1" ht="12.95" customHeight="1">
      <c r="A95" s="407" t="s">
        <v>971</v>
      </c>
      <c r="B95" s="409">
        <v>47</v>
      </c>
      <c r="C95" s="409">
        <v>19</v>
      </c>
      <c r="D95" s="409">
        <v>27</v>
      </c>
      <c r="E95" s="409">
        <v>102</v>
      </c>
      <c r="F95" s="409">
        <v>27</v>
      </c>
    </row>
    <row r="96" spans="1:6" s="256" customFormat="1" ht="12.95" customHeight="1">
      <c r="A96" s="407" t="s">
        <v>972</v>
      </c>
      <c r="B96" s="409" t="s">
        <v>37</v>
      </c>
      <c r="C96" s="409" t="s">
        <v>37</v>
      </c>
      <c r="D96" s="409">
        <v>2</v>
      </c>
      <c r="E96" s="409" t="s">
        <v>37</v>
      </c>
      <c r="F96" s="409" t="s">
        <v>37</v>
      </c>
    </row>
    <row r="97" spans="1:6" s="256" customFormat="1" ht="12.95" customHeight="1">
      <c r="A97" s="412" t="s">
        <v>983</v>
      </c>
      <c r="B97" s="409" t="s">
        <v>37</v>
      </c>
      <c r="C97" s="409" t="s">
        <v>37</v>
      </c>
      <c r="D97" s="409" t="s">
        <v>37</v>
      </c>
      <c r="E97" s="409" t="s">
        <v>37</v>
      </c>
      <c r="F97" s="409" t="s">
        <v>37</v>
      </c>
    </row>
    <row r="98" spans="1:6" s="256" customFormat="1" ht="12.95" customHeight="1">
      <c r="A98" s="413" t="s">
        <v>974</v>
      </c>
      <c r="B98" s="420">
        <v>19</v>
      </c>
      <c r="C98" s="420">
        <v>15</v>
      </c>
      <c r="D98" s="420">
        <v>25</v>
      </c>
      <c r="E98" s="420">
        <v>34</v>
      </c>
      <c r="F98" s="420">
        <v>42</v>
      </c>
    </row>
    <row r="99" spans="1:6" s="256" customFormat="1" ht="12.95" customHeight="1">
      <c r="A99" s="412" t="s">
        <v>887</v>
      </c>
      <c r="B99" s="421"/>
      <c r="C99" s="421"/>
      <c r="D99" s="421"/>
      <c r="E99" s="421"/>
      <c r="F99" s="421"/>
    </row>
    <row r="100" spans="1:6" s="256" customFormat="1" ht="12.95" customHeight="1">
      <c r="A100" s="416" t="s">
        <v>975</v>
      </c>
      <c r="B100" s="428" t="s">
        <v>37</v>
      </c>
      <c r="C100" s="428" t="s">
        <v>37</v>
      </c>
      <c r="D100" s="428" t="s">
        <v>37</v>
      </c>
      <c r="E100" s="428" t="s">
        <v>37</v>
      </c>
      <c r="F100" s="428" t="s">
        <v>37</v>
      </c>
    </row>
    <row r="101" spans="1:6" s="256" customFormat="1" ht="12.95" customHeight="1">
      <c r="A101" s="416" t="s">
        <v>976</v>
      </c>
      <c r="B101" s="428" t="s">
        <v>37</v>
      </c>
      <c r="C101" s="428" t="s">
        <v>37</v>
      </c>
      <c r="D101" s="428" t="s">
        <v>37</v>
      </c>
      <c r="E101" s="428" t="s">
        <v>37</v>
      </c>
      <c r="F101" s="428" t="s">
        <v>37</v>
      </c>
    </row>
    <row r="102" spans="1:6" s="256" customFormat="1" ht="12.95" customHeight="1">
      <c r="A102" s="416" t="s">
        <v>977</v>
      </c>
      <c r="B102" s="428" t="s">
        <v>37</v>
      </c>
      <c r="C102" s="428" t="s">
        <v>37</v>
      </c>
      <c r="D102" s="428" t="s">
        <v>37</v>
      </c>
      <c r="E102" s="428" t="s">
        <v>37</v>
      </c>
      <c r="F102" s="428" t="s">
        <v>37</v>
      </c>
    </row>
    <row r="103" spans="1:6" s="256" customFormat="1" ht="12.95" customHeight="1">
      <c r="A103" s="416" t="s">
        <v>978</v>
      </c>
      <c r="B103" s="428">
        <v>2</v>
      </c>
      <c r="C103" s="428">
        <v>1</v>
      </c>
      <c r="D103" s="428" t="s">
        <v>37</v>
      </c>
      <c r="E103" s="428" t="s">
        <v>37</v>
      </c>
      <c r="F103" s="428">
        <v>2</v>
      </c>
    </row>
    <row r="104" spans="1:6" s="256" customFormat="1" ht="12.95" customHeight="1">
      <c r="A104" s="416" t="s">
        <v>979</v>
      </c>
      <c r="B104" s="428" t="s">
        <v>37</v>
      </c>
      <c r="C104" s="428" t="s">
        <v>37</v>
      </c>
      <c r="D104" s="428" t="s">
        <v>37</v>
      </c>
      <c r="E104" s="428" t="s">
        <v>37</v>
      </c>
      <c r="F104" s="428" t="s">
        <v>37</v>
      </c>
    </row>
    <row r="105" spans="1:6" s="256" customFormat="1" ht="12.95" customHeight="1">
      <c r="A105" s="416" t="s">
        <v>980</v>
      </c>
      <c r="B105" s="428" t="s">
        <v>37</v>
      </c>
      <c r="C105" s="428">
        <v>1</v>
      </c>
      <c r="D105" s="428">
        <v>1</v>
      </c>
      <c r="E105" s="428" t="s">
        <v>37</v>
      </c>
      <c r="F105" s="428">
        <v>4</v>
      </c>
    </row>
    <row r="106" spans="1:6" s="256" customFormat="1" ht="12.95" customHeight="1">
      <c r="A106" s="416"/>
      <c r="B106" s="408"/>
      <c r="C106" s="408"/>
      <c r="D106" s="421"/>
      <c r="E106" s="421"/>
      <c r="F106" s="421"/>
    </row>
    <row r="107" spans="1:6" s="256" customFormat="1" ht="12.95" customHeight="1">
      <c r="A107" s="416"/>
      <c r="B107" s="408"/>
      <c r="C107" s="408"/>
      <c r="D107" s="421"/>
      <c r="E107" s="421"/>
      <c r="F107" s="421"/>
    </row>
    <row r="108" spans="1:6" s="256" customFormat="1" ht="12.95" customHeight="1">
      <c r="A108" s="416"/>
      <c r="B108" s="408"/>
      <c r="C108" s="408"/>
      <c r="D108" s="421"/>
      <c r="E108" s="421"/>
      <c r="F108" s="421"/>
    </row>
    <row r="109" spans="1:6" s="256" customFormat="1" ht="12.95" customHeight="1">
      <c r="A109" s="416"/>
      <c r="B109" s="408"/>
      <c r="C109" s="408"/>
      <c r="D109" s="421"/>
      <c r="E109" s="421"/>
      <c r="F109" s="421"/>
    </row>
    <row r="110" spans="1:6" s="256" customFormat="1" ht="12.95" customHeight="1">
      <c r="A110" s="416"/>
      <c r="B110" s="408"/>
      <c r="C110" s="408"/>
      <c r="D110" s="421"/>
      <c r="E110" s="421"/>
      <c r="F110" s="421"/>
    </row>
    <row r="111" spans="1:6" s="256" customFormat="1" ht="12.95" customHeight="1">
      <c r="A111" s="1809" t="s">
        <v>1</v>
      </c>
      <c r="B111" s="1809"/>
      <c r="C111" s="1809"/>
      <c r="D111" s="1809"/>
      <c r="E111" s="1809"/>
      <c r="F111" s="1809"/>
    </row>
    <row r="112" spans="1:6" s="256" customFormat="1" ht="12.95" customHeight="1">
      <c r="A112" s="416"/>
      <c r="B112" s="421"/>
      <c r="C112" s="421"/>
      <c r="D112" s="421"/>
      <c r="F112" s="415"/>
    </row>
    <row r="113" spans="1:7" s="256" customFormat="1" ht="12.95" customHeight="1">
      <c r="A113" s="258" t="s">
        <v>981</v>
      </c>
      <c r="B113" s="427">
        <v>218</v>
      </c>
      <c r="C113" s="427">
        <v>212</v>
      </c>
      <c r="D113" s="427">
        <v>93</v>
      </c>
      <c r="E113" s="427">
        <v>61</v>
      </c>
      <c r="F113" s="427">
        <v>43</v>
      </c>
    </row>
    <row r="114" spans="1:7" s="256" customFormat="1" ht="26.1" customHeight="1">
      <c r="A114" s="405" t="s">
        <v>1004</v>
      </c>
      <c r="B114" s="414">
        <v>214</v>
      </c>
      <c r="C114" s="414">
        <v>207</v>
      </c>
      <c r="D114" s="414">
        <v>91</v>
      </c>
      <c r="E114" s="414">
        <v>61</v>
      </c>
      <c r="F114" s="414">
        <v>42</v>
      </c>
    </row>
    <row r="115" spans="1:7" s="256" customFormat="1" ht="12.95" customHeight="1">
      <c r="A115" s="407" t="s">
        <v>963</v>
      </c>
      <c r="B115" s="409" t="s">
        <v>37</v>
      </c>
      <c r="C115" s="409" t="s">
        <v>37</v>
      </c>
      <c r="D115" s="409">
        <v>2</v>
      </c>
      <c r="E115" s="409" t="s">
        <v>37</v>
      </c>
      <c r="F115" s="409" t="s">
        <v>37</v>
      </c>
    </row>
    <row r="116" spans="1:7" s="256" customFormat="1" ht="12.95" customHeight="1">
      <c r="A116" s="407" t="s">
        <v>964</v>
      </c>
      <c r="B116" s="409" t="s">
        <v>37</v>
      </c>
      <c r="C116" s="409" t="s">
        <v>37</v>
      </c>
      <c r="D116" s="409" t="s">
        <v>37</v>
      </c>
      <c r="E116" s="409" t="s">
        <v>37</v>
      </c>
      <c r="F116" s="409" t="s">
        <v>37</v>
      </c>
    </row>
    <row r="117" spans="1:7" s="256" customFormat="1" ht="12.95" customHeight="1">
      <c r="A117" s="407" t="s">
        <v>965</v>
      </c>
      <c r="B117" s="409" t="s">
        <v>37</v>
      </c>
      <c r="C117" s="409" t="s">
        <v>37</v>
      </c>
      <c r="D117" s="409" t="s">
        <v>37</v>
      </c>
      <c r="E117" s="409" t="s">
        <v>37</v>
      </c>
      <c r="F117" s="409" t="s">
        <v>37</v>
      </c>
    </row>
    <row r="118" spans="1:7" s="256" customFormat="1" ht="12.95" customHeight="1">
      <c r="A118" s="407" t="s">
        <v>966</v>
      </c>
      <c r="B118" s="409">
        <v>31</v>
      </c>
      <c r="C118" s="409">
        <v>15</v>
      </c>
      <c r="D118" s="409">
        <v>9</v>
      </c>
      <c r="E118" s="409">
        <v>7</v>
      </c>
      <c r="F118" s="409">
        <v>5</v>
      </c>
    </row>
    <row r="119" spans="1:7" s="256" customFormat="1" ht="12.95" customHeight="1">
      <c r="A119" s="407" t="s">
        <v>967</v>
      </c>
      <c r="B119" s="409" t="s">
        <v>37</v>
      </c>
      <c r="C119" s="409" t="s">
        <v>37</v>
      </c>
      <c r="D119" s="409" t="s">
        <v>37</v>
      </c>
      <c r="E119" s="409" t="s">
        <v>37</v>
      </c>
      <c r="F119" s="409" t="s">
        <v>37</v>
      </c>
    </row>
    <row r="120" spans="1:7" s="256" customFormat="1" ht="12.95" customHeight="1">
      <c r="A120" s="407" t="s">
        <v>968</v>
      </c>
      <c r="B120" s="409">
        <v>169</v>
      </c>
      <c r="C120" s="409">
        <v>172</v>
      </c>
      <c r="D120" s="409">
        <v>72</v>
      </c>
      <c r="E120" s="409">
        <v>47</v>
      </c>
      <c r="F120" s="409">
        <v>30</v>
      </c>
    </row>
    <row r="121" spans="1:7" s="256" customFormat="1" ht="12.95" customHeight="1">
      <c r="A121" s="407" t="s">
        <v>969</v>
      </c>
      <c r="B121" s="409" t="s">
        <v>37</v>
      </c>
      <c r="C121" s="409">
        <v>12</v>
      </c>
      <c r="D121" s="409">
        <v>1</v>
      </c>
      <c r="E121" s="409" t="s">
        <v>37</v>
      </c>
      <c r="F121" s="409">
        <v>3</v>
      </c>
    </row>
    <row r="122" spans="1:7" s="256" customFormat="1" ht="12.95" customHeight="1">
      <c r="A122" s="407" t="s">
        <v>970</v>
      </c>
      <c r="B122" s="409" t="s">
        <v>37</v>
      </c>
      <c r="C122" s="409" t="s">
        <v>37</v>
      </c>
      <c r="D122" s="409" t="s">
        <v>37</v>
      </c>
      <c r="E122" s="409" t="s">
        <v>37</v>
      </c>
      <c r="F122" s="409" t="s">
        <v>37</v>
      </c>
    </row>
    <row r="123" spans="1:7" s="256" customFormat="1" ht="12.95" customHeight="1">
      <c r="A123" s="407" t="s">
        <v>971</v>
      </c>
      <c r="B123" s="409">
        <v>14</v>
      </c>
      <c r="C123" s="409">
        <v>7</v>
      </c>
      <c r="D123" s="409">
        <v>7</v>
      </c>
      <c r="E123" s="409">
        <v>7</v>
      </c>
      <c r="F123" s="409">
        <v>4</v>
      </c>
    </row>
    <row r="124" spans="1:7" s="256" customFormat="1" ht="12.95" customHeight="1">
      <c r="A124" s="407" t="s">
        <v>972</v>
      </c>
      <c r="B124" s="409" t="s">
        <v>37</v>
      </c>
      <c r="C124" s="409">
        <v>1</v>
      </c>
      <c r="D124" s="409" t="s">
        <v>37</v>
      </c>
      <c r="E124" s="409" t="s">
        <v>37</v>
      </c>
      <c r="F124" s="409" t="s">
        <v>37</v>
      </c>
    </row>
    <row r="125" spans="1:7" s="256" customFormat="1" ht="12.95" customHeight="1">
      <c r="A125" s="412" t="s">
        <v>983</v>
      </c>
      <c r="B125" s="409" t="s">
        <v>37</v>
      </c>
      <c r="C125" s="409" t="s">
        <v>37</v>
      </c>
      <c r="D125" s="409" t="s">
        <v>37</v>
      </c>
      <c r="E125" s="409" t="s">
        <v>37</v>
      </c>
      <c r="F125" s="409" t="s">
        <v>37</v>
      </c>
    </row>
    <row r="126" spans="1:7" s="256" customFormat="1" ht="12.95" customHeight="1">
      <c r="A126" s="413" t="s">
        <v>974</v>
      </c>
      <c r="B126" s="429">
        <v>4</v>
      </c>
      <c r="C126" s="429">
        <v>5</v>
      </c>
      <c r="D126" s="429">
        <v>2</v>
      </c>
      <c r="E126" s="429" t="s">
        <v>37</v>
      </c>
      <c r="F126" s="429">
        <v>1</v>
      </c>
    </row>
    <row r="127" spans="1:7" s="256" customFormat="1" ht="12.95" customHeight="1">
      <c r="A127" s="412" t="s">
        <v>887</v>
      </c>
    </row>
    <row r="128" spans="1:7" s="256" customFormat="1" ht="12.95" customHeight="1">
      <c r="A128" s="416" t="s">
        <v>975</v>
      </c>
      <c r="B128" s="428" t="s">
        <v>37</v>
      </c>
      <c r="C128" s="428" t="s">
        <v>37</v>
      </c>
      <c r="D128" s="428" t="s">
        <v>37</v>
      </c>
      <c r="E128" s="428" t="s">
        <v>37</v>
      </c>
      <c r="F128" s="428" t="s">
        <v>37</v>
      </c>
      <c r="G128" s="428"/>
    </row>
    <row r="129" spans="1:7" s="256" customFormat="1" ht="12.95" customHeight="1">
      <c r="A129" s="416" t="s">
        <v>976</v>
      </c>
      <c r="B129" s="428" t="s">
        <v>37</v>
      </c>
      <c r="C129" s="428" t="s">
        <v>37</v>
      </c>
      <c r="D129" s="428" t="s">
        <v>37</v>
      </c>
      <c r="E129" s="428" t="s">
        <v>37</v>
      </c>
      <c r="F129" s="428" t="s">
        <v>37</v>
      </c>
      <c r="G129" s="428"/>
    </row>
    <row r="130" spans="1:7" s="256" customFormat="1" ht="12.95" customHeight="1">
      <c r="A130" s="416" t="s">
        <v>977</v>
      </c>
      <c r="B130" s="428" t="s">
        <v>37</v>
      </c>
      <c r="C130" s="428" t="s">
        <v>37</v>
      </c>
      <c r="D130" s="428" t="s">
        <v>37</v>
      </c>
      <c r="E130" s="428" t="s">
        <v>37</v>
      </c>
      <c r="F130" s="428" t="s">
        <v>37</v>
      </c>
      <c r="G130" s="428"/>
    </row>
    <row r="131" spans="1:7" s="256" customFormat="1" ht="12.95" customHeight="1">
      <c r="A131" s="416" t="s">
        <v>978</v>
      </c>
      <c r="B131" s="428">
        <v>3</v>
      </c>
      <c r="C131" s="428" t="s">
        <v>37</v>
      </c>
      <c r="D131" s="428" t="s">
        <v>37</v>
      </c>
      <c r="E131" s="428" t="s">
        <v>37</v>
      </c>
      <c r="F131" s="428" t="s">
        <v>37</v>
      </c>
    </row>
    <row r="132" spans="1:7" s="256" customFormat="1" ht="12.95" customHeight="1">
      <c r="A132" s="416" t="s">
        <v>979</v>
      </c>
      <c r="B132" s="428" t="s">
        <v>37</v>
      </c>
      <c r="C132" s="428" t="s">
        <v>37</v>
      </c>
      <c r="D132" s="428" t="s">
        <v>37</v>
      </c>
      <c r="E132" s="428" t="s">
        <v>37</v>
      </c>
      <c r="F132" s="428" t="s">
        <v>37</v>
      </c>
    </row>
    <row r="133" spans="1:7" s="256" customFormat="1" ht="12.95" customHeight="1">
      <c r="A133" s="416" t="s">
        <v>980</v>
      </c>
      <c r="B133" s="428" t="s">
        <v>37</v>
      </c>
      <c r="C133" s="428" t="s">
        <v>37</v>
      </c>
      <c r="D133" s="428" t="s">
        <v>37</v>
      </c>
      <c r="E133" s="428" t="s">
        <v>37</v>
      </c>
      <c r="F133" s="428" t="s">
        <v>37</v>
      </c>
    </row>
    <row r="134" spans="1:7" s="256" customFormat="1" ht="12.95" customHeight="1">
      <c r="A134" s="416"/>
    </row>
    <row r="135" spans="1:7" s="256" customFormat="1" ht="12.95" customHeight="1">
      <c r="A135" s="258" t="s">
        <v>984</v>
      </c>
      <c r="B135" s="430">
        <v>643</v>
      </c>
      <c r="C135" s="430">
        <v>962</v>
      </c>
      <c r="D135" s="430">
        <v>1182</v>
      </c>
      <c r="E135" s="430">
        <v>1315</v>
      </c>
      <c r="F135" s="430">
        <v>1739</v>
      </c>
    </row>
    <row r="136" spans="1:7" s="256" customFormat="1" ht="12.95" customHeight="1">
      <c r="A136" s="426" t="s">
        <v>985</v>
      </c>
      <c r="B136" s="414">
        <v>628</v>
      </c>
      <c r="C136" s="414">
        <v>952</v>
      </c>
      <c r="D136" s="414">
        <v>1159</v>
      </c>
      <c r="E136" s="414">
        <v>1281</v>
      </c>
      <c r="F136" s="414">
        <v>1698</v>
      </c>
    </row>
    <row r="137" spans="1:7" s="256" customFormat="1" ht="12.95" customHeight="1">
      <c r="A137" s="407" t="s">
        <v>986</v>
      </c>
      <c r="B137" s="409" t="s">
        <v>37</v>
      </c>
      <c r="C137" s="409" t="s">
        <v>37</v>
      </c>
      <c r="D137" s="409">
        <v>-2</v>
      </c>
      <c r="E137" s="409" t="s">
        <v>37</v>
      </c>
      <c r="F137" s="409" t="s">
        <v>37</v>
      </c>
    </row>
    <row r="138" spans="1:7" s="256" customFormat="1" ht="12.95" customHeight="1">
      <c r="A138" s="407" t="s">
        <v>987</v>
      </c>
      <c r="B138" s="409" t="s">
        <v>37</v>
      </c>
      <c r="C138" s="409" t="s">
        <v>37</v>
      </c>
      <c r="D138" s="409" t="s">
        <v>37</v>
      </c>
      <c r="E138" s="409" t="s">
        <v>37</v>
      </c>
      <c r="F138" s="409" t="s">
        <v>37</v>
      </c>
    </row>
    <row r="139" spans="1:7" s="256" customFormat="1" ht="12.95" customHeight="1">
      <c r="A139" s="407" t="s">
        <v>988</v>
      </c>
      <c r="B139" s="431" t="s">
        <v>37</v>
      </c>
      <c r="C139" s="431" t="s">
        <v>37</v>
      </c>
      <c r="D139" s="431" t="s">
        <v>37</v>
      </c>
      <c r="E139" s="431" t="s">
        <v>37</v>
      </c>
      <c r="F139" s="431" t="s">
        <v>37</v>
      </c>
    </row>
    <row r="140" spans="1:7" s="256" customFormat="1" ht="12.95" customHeight="1">
      <c r="A140" s="407" t="s">
        <v>989</v>
      </c>
      <c r="B140" s="409">
        <v>-25</v>
      </c>
      <c r="C140" s="409">
        <v>-6</v>
      </c>
      <c r="D140" s="409">
        <v>1</v>
      </c>
      <c r="E140" s="409">
        <v>-1</v>
      </c>
      <c r="F140" s="409">
        <v>-3</v>
      </c>
    </row>
    <row r="141" spans="1:7" s="256" customFormat="1" ht="12.95" customHeight="1">
      <c r="A141" s="407" t="s">
        <v>990</v>
      </c>
      <c r="B141" s="409" t="s">
        <v>37</v>
      </c>
      <c r="C141" s="409" t="s">
        <v>37</v>
      </c>
      <c r="D141" s="409" t="s">
        <v>37</v>
      </c>
      <c r="E141" s="409" t="s">
        <v>37</v>
      </c>
      <c r="F141" s="409" t="s">
        <v>37</v>
      </c>
    </row>
    <row r="142" spans="1:7" s="256" customFormat="1" ht="12.95" customHeight="1">
      <c r="A142" s="407" t="s">
        <v>991</v>
      </c>
      <c r="B142" s="409">
        <v>579</v>
      </c>
      <c r="C142" s="409">
        <v>904</v>
      </c>
      <c r="D142" s="409">
        <v>1108</v>
      </c>
      <c r="E142" s="409">
        <v>1171</v>
      </c>
      <c r="F142" s="409">
        <v>1636</v>
      </c>
    </row>
    <row r="143" spans="1:7" s="256" customFormat="1" ht="12.95" customHeight="1">
      <c r="A143" s="407" t="s">
        <v>992</v>
      </c>
      <c r="B143" s="409">
        <v>41</v>
      </c>
      <c r="C143" s="409">
        <v>43</v>
      </c>
      <c r="D143" s="409">
        <v>30</v>
      </c>
      <c r="E143" s="409">
        <v>16</v>
      </c>
      <c r="F143" s="409">
        <v>42</v>
      </c>
    </row>
    <row r="144" spans="1:7" s="256" customFormat="1" ht="12.95" customHeight="1">
      <c r="A144" s="407" t="s">
        <v>993</v>
      </c>
      <c r="B144" s="409" t="s">
        <v>37</v>
      </c>
      <c r="C144" s="409" t="s">
        <v>37</v>
      </c>
      <c r="D144" s="409" t="s">
        <v>37</v>
      </c>
      <c r="E144" s="409" t="s">
        <v>37</v>
      </c>
      <c r="F144" s="409" t="s">
        <v>37</v>
      </c>
    </row>
    <row r="145" spans="1:6" s="256" customFormat="1" ht="12.95" customHeight="1">
      <c r="A145" s="407" t="s">
        <v>994</v>
      </c>
      <c r="B145" s="409">
        <v>33</v>
      </c>
      <c r="C145" s="409">
        <v>12</v>
      </c>
      <c r="D145" s="409">
        <v>20</v>
      </c>
      <c r="E145" s="409">
        <v>95</v>
      </c>
      <c r="F145" s="409">
        <v>23</v>
      </c>
    </row>
    <row r="146" spans="1:6" s="256" customFormat="1" ht="12.95" customHeight="1">
      <c r="A146" s="407" t="s">
        <v>995</v>
      </c>
      <c r="B146" s="409" t="s">
        <v>37</v>
      </c>
      <c r="C146" s="409">
        <v>-1</v>
      </c>
      <c r="D146" s="409">
        <v>2</v>
      </c>
      <c r="E146" s="409" t="s">
        <v>37</v>
      </c>
      <c r="F146" s="409" t="s">
        <v>37</v>
      </c>
    </row>
    <row r="147" spans="1:6" s="256" customFormat="1" ht="12.95" customHeight="1">
      <c r="A147" s="412" t="s">
        <v>996</v>
      </c>
      <c r="B147" s="428" t="s">
        <v>37</v>
      </c>
      <c r="C147" s="428" t="s">
        <v>37</v>
      </c>
      <c r="D147" s="428" t="s">
        <v>37</v>
      </c>
      <c r="E147" s="428" t="s">
        <v>37</v>
      </c>
      <c r="F147" s="428" t="s">
        <v>37</v>
      </c>
    </row>
    <row r="148" spans="1:6" s="256" customFormat="1" ht="12.95" customHeight="1">
      <c r="A148" s="413" t="s">
        <v>997</v>
      </c>
      <c r="B148" s="420">
        <v>15</v>
      </c>
      <c r="C148" s="420">
        <v>10</v>
      </c>
      <c r="D148" s="420">
        <v>23</v>
      </c>
      <c r="E148" s="420">
        <v>34</v>
      </c>
      <c r="F148" s="420">
        <v>41</v>
      </c>
    </row>
    <row r="149" spans="1:6" s="256" customFormat="1" ht="12.95" customHeight="1">
      <c r="A149" s="412" t="s">
        <v>887</v>
      </c>
    </row>
    <row r="150" spans="1:6" s="256" customFormat="1" ht="12.95" customHeight="1">
      <c r="A150" s="416" t="s">
        <v>998</v>
      </c>
      <c r="B150" s="428" t="s">
        <v>37</v>
      </c>
      <c r="C150" s="428" t="s">
        <v>37</v>
      </c>
      <c r="D150" s="428" t="s">
        <v>37</v>
      </c>
      <c r="E150" s="428" t="s">
        <v>37</v>
      </c>
      <c r="F150" s="428" t="s">
        <v>37</v>
      </c>
    </row>
    <row r="151" spans="1:6" s="256" customFormat="1" ht="12.95" customHeight="1">
      <c r="A151" s="416" t="s">
        <v>999</v>
      </c>
      <c r="B151" s="428" t="s">
        <v>37</v>
      </c>
      <c r="C151" s="428" t="s">
        <v>37</v>
      </c>
      <c r="D151" s="428" t="s">
        <v>37</v>
      </c>
      <c r="E151" s="428" t="s">
        <v>37</v>
      </c>
      <c r="F151" s="428" t="s">
        <v>37</v>
      </c>
    </row>
    <row r="152" spans="1:6" s="256" customFormat="1" ht="12.95" customHeight="1">
      <c r="A152" s="416" t="s">
        <v>1000</v>
      </c>
      <c r="B152" s="428" t="s">
        <v>37</v>
      </c>
      <c r="C152" s="428" t="s">
        <v>37</v>
      </c>
      <c r="D152" s="428" t="s">
        <v>37</v>
      </c>
      <c r="E152" s="428" t="s">
        <v>37</v>
      </c>
      <c r="F152" s="428" t="s">
        <v>37</v>
      </c>
    </row>
    <row r="153" spans="1:6" s="256" customFormat="1" ht="12.95" customHeight="1">
      <c r="A153" s="416" t="s">
        <v>1001</v>
      </c>
      <c r="B153" s="428">
        <v>-1</v>
      </c>
      <c r="C153" s="428">
        <v>1</v>
      </c>
      <c r="D153" s="428" t="s">
        <v>37</v>
      </c>
      <c r="E153" s="428" t="s">
        <v>37</v>
      </c>
      <c r="F153" s="428">
        <v>2</v>
      </c>
    </row>
    <row r="154" spans="1:6" s="256" customFormat="1" ht="12.95" customHeight="1">
      <c r="A154" s="416" t="s">
        <v>1002</v>
      </c>
      <c r="B154" s="428" t="s">
        <v>37</v>
      </c>
      <c r="C154" s="428" t="s">
        <v>37</v>
      </c>
      <c r="D154" s="428" t="s">
        <v>37</v>
      </c>
      <c r="E154" s="428" t="s">
        <v>37</v>
      </c>
      <c r="F154" s="428" t="s">
        <v>37</v>
      </c>
    </row>
    <row r="155" spans="1:6" s="256" customFormat="1" ht="12.95" customHeight="1">
      <c r="A155" s="416" t="s">
        <v>980</v>
      </c>
      <c r="B155" s="428" t="s">
        <v>37</v>
      </c>
      <c r="C155" s="428">
        <v>1</v>
      </c>
      <c r="D155" s="428">
        <v>1</v>
      </c>
      <c r="E155" s="428" t="s">
        <v>37</v>
      </c>
      <c r="F155" s="428">
        <v>4</v>
      </c>
    </row>
    <row r="156" spans="1:6" s="256" customFormat="1" ht="12.95" customHeight="1">
      <c r="A156" s="432"/>
      <c r="F156" s="415"/>
    </row>
    <row r="157" spans="1:6" s="256" customFormat="1" ht="12.95" customHeight="1">
      <c r="A157" s="432"/>
      <c r="F157" s="415"/>
    </row>
    <row r="158" spans="1:6" s="256" customFormat="1" ht="12.95" customHeight="1">
      <c r="A158" s="432"/>
      <c r="F158" s="415"/>
    </row>
    <row r="159" spans="1:6" s="256" customFormat="1" ht="12.95" customHeight="1">
      <c r="A159" s="432"/>
      <c r="F159" s="415"/>
    </row>
    <row r="160" spans="1:6" s="256" customFormat="1" ht="12.95" customHeight="1">
      <c r="A160" s="432"/>
      <c r="F160" s="415"/>
    </row>
    <row r="161" spans="1:6" s="256" customFormat="1" ht="12.95" customHeight="1">
      <c r="A161" s="432"/>
      <c r="F161" s="415"/>
    </row>
    <row r="162" spans="1:6" s="256" customFormat="1" ht="12.95" customHeight="1">
      <c r="A162" s="432"/>
      <c r="F162" s="415"/>
    </row>
    <row r="163" spans="1:6" s="256" customFormat="1" ht="12.95" customHeight="1">
      <c r="A163" s="1809" t="s">
        <v>12</v>
      </c>
      <c r="B163" s="1809"/>
      <c r="C163" s="1809"/>
      <c r="D163" s="1809"/>
      <c r="E163" s="1809"/>
      <c r="F163" s="1809"/>
    </row>
    <row r="164" spans="1:6" s="256" customFormat="1" ht="12.95" customHeight="1">
      <c r="A164" s="258"/>
      <c r="F164" s="415"/>
    </row>
    <row r="165" spans="1:6" s="256" customFormat="1" ht="12.95" customHeight="1">
      <c r="A165" s="258" t="s">
        <v>961</v>
      </c>
      <c r="B165" s="433">
        <v>1680</v>
      </c>
      <c r="C165" s="433">
        <v>2403</v>
      </c>
      <c r="D165" s="433">
        <v>2677</v>
      </c>
      <c r="E165" s="433">
        <v>2380</v>
      </c>
      <c r="F165" s="433">
        <v>2909</v>
      </c>
    </row>
    <row r="166" spans="1:6" s="256" customFormat="1" ht="26.1" customHeight="1">
      <c r="A166" s="405" t="s">
        <v>1005</v>
      </c>
      <c r="B166" s="434">
        <v>1621</v>
      </c>
      <c r="C166" s="434">
        <v>2320</v>
      </c>
      <c r="D166" s="434">
        <v>2568</v>
      </c>
      <c r="E166" s="434">
        <v>2272</v>
      </c>
      <c r="F166" s="434">
        <v>2781</v>
      </c>
    </row>
    <row r="167" spans="1:6" s="256" customFormat="1" ht="12.95" customHeight="1">
      <c r="A167" s="407" t="s">
        <v>963</v>
      </c>
      <c r="B167" s="411" t="s">
        <v>37</v>
      </c>
      <c r="C167" s="411">
        <v>1</v>
      </c>
      <c r="D167" s="411">
        <v>1</v>
      </c>
      <c r="E167" s="411" t="s">
        <v>37</v>
      </c>
      <c r="F167" s="411" t="s">
        <v>37</v>
      </c>
    </row>
    <row r="168" spans="1:6" s="256" customFormat="1" ht="12.95" customHeight="1">
      <c r="A168" s="407" t="s">
        <v>964</v>
      </c>
      <c r="B168" s="411" t="s">
        <v>37</v>
      </c>
      <c r="C168" s="411" t="s">
        <v>37</v>
      </c>
      <c r="D168" s="411" t="s">
        <v>37</v>
      </c>
      <c r="E168" s="411" t="s">
        <v>37</v>
      </c>
      <c r="F168" s="411" t="s">
        <v>37</v>
      </c>
    </row>
    <row r="169" spans="1:6" s="256" customFormat="1" ht="12.95" customHeight="1">
      <c r="A169" s="407" t="s">
        <v>965</v>
      </c>
      <c r="B169" s="411" t="s">
        <v>37</v>
      </c>
      <c r="C169" s="411" t="s">
        <v>37</v>
      </c>
      <c r="D169" s="411" t="s">
        <v>37</v>
      </c>
      <c r="E169" s="411" t="s">
        <v>37</v>
      </c>
      <c r="F169" s="411" t="s">
        <v>37</v>
      </c>
    </row>
    <row r="170" spans="1:6" s="256" customFormat="1" ht="12.95" customHeight="1">
      <c r="A170" s="407" t="s">
        <v>966</v>
      </c>
      <c r="B170" s="411">
        <v>22</v>
      </c>
      <c r="C170" s="411">
        <v>50</v>
      </c>
      <c r="D170" s="411">
        <v>41</v>
      </c>
      <c r="E170" s="411">
        <v>36</v>
      </c>
      <c r="F170" s="411">
        <v>29</v>
      </c>
    </row>
    <row r="171" spans="1:6" s="256" customFormat="1" ht="12.95" customHeight="1">
      <c r="A171" s="407" t="s">
        <v>967</v>
      </c>
      <c r="B171" s="411" t="s">
        <v>37</v>
      </c>
      <c r="C171" s="411" t="s">
        <v>37</v>
      </c>
      <c r="D171" s="411" t="s">
        <v>37</v>
      </c>
      <c r="E171" s="411" t="s">
        <v>37</v>
      </c>
      <c r="F171" s="411" t="s">
        <v>37</v>
      </c>
    </row>
    <row r="172" spans="1:6" s="256" customFormat="1" ht="12.95" customHeight="1">
      <c r="A172" s="407" t="s">
        <v>968</v>
      </c>
      <c r="B172" s="411">
        <v>1475</v>
      </c>
      <c r="C172" s="411">
        <v>2065</v>
      </c>
      <c r="D172" s="411">
        <v>2419</v>
      </c>
      <c r="E172" s="411">
        <v>2180</v>
      </c>
      <c r="F172" s="411">
        <v>2681</v>
      </c>
    </row>
    <row r="173" spans="1:6" s="256" customFormat="1" ht="12.95" customHeight="1">
      <c r="A173" s="407" t="s">
        <v>969</v>
      </c>
      <c r="B173" s="411">
        <v>3</v>
      </c>
      <c r="C173" s="411">
        <v>30</v>
      </c>
      <c r="D173" s="411">
        <v>1</v>
      </c>
      <c r="E173" s="411">
        <v>3</v>
      </c>
      <c r="F173" s="411">
        <v>1</v>
      </c>
    </row>
    <row r="174" spans="1:6" s="256" customFormat="1" ht="12.95" customHeight="1">
      <c r="A174" s="407" t="s">
        <v>970</v>
      </c>
      <c r="B174" s="411" t="s">
        <v>37</v>
      </c>
      <c r="C174" s="411" t="s">
        <v>37</v>
      </c>
      <c r="D174" s="411" t="s">
        <v>37</v>
      </c>
      <c r="E174" s="411" t="s">
        <v>37</v>
      </c>
      <c r="F174" s="411" t="s">
        <v>37</v>
      </c>
    </row>
    <row r="175" spans="1:6" s="256" customFormat="1" ht="12.95" customHeight="1">
      <c r="A175" s="407" t="s">
        <v>971</v>
      </c>
      <c r="B175" s="411">
        <v>107</v>
      </c>
      <c r="C175" s="411">
        <v>132</v>
      </c>
      <c r="D175" s="411">
        <v>92</v>
      </c>
      <c r="E175" s="411">
        <v>37</v>
      </c>
      <c r="F175" s="411">
        <v>52</v>
      </c>
    </row>
    <row r="176" spans="1:6" s="256" customFormat="1" ht="12.95" customHeight="1">
      <c r="A176" s="407" t="s">
        <v>972</v>
      </c>
      <c r="B176" s="411">
        <v>14</v>
      </c>
      <c r="C176" s="411">
        <v>42</v>
      </c>
      <c r="D176" s="411">
        <v>15</v>
      </c>
      <c r="E176" s="411">
        <v>16</v>
      </c>
      <c r="F176" s="411">
        <v>18</v>
      </c>
    </row>
    <row r="177" spans="1:8" s="256" customFormat="1" ht="12.95" customHeight="1">
      <c r="A177" s="412" t="s">
        <v>983</v>
      </c>
      <c r="B177" s="411" t="s">
        <v>37</v>
      </c>
      <c r="C177" s="411"/>
      <c r="D177" s="411"/>
      <c r="E177" s="411" t="s">
        <v>37</v>
      </c>
      <c r="F177" s="411" t="s">
        <v>37</v>
      </c>
    </row>
    <row r="178" spans="1:8" s="256" customFormat="1" ht="12.95" customHeight="1">
      <c r="A178" s="413" t="s">
        <v>974</v>
      </c>
      <c r="B178" s="434">
        <v>59</v>
      </c>
      <c r="C178" s="434">
        <v>83</v>
      </c>
      <c r="D178" s="434">
        <v>109</v>
      </c>
      <c r="E178" s="434">
        <v>108</v>
      </c>
      <c r="F178" s="434">
        <v>128</v>
      </c>
    </row>
    <row r="179" spans="1:8" s="256" customFormat="1" ht="12.95" customHeight="1">
      <c r="A179" s="412" t="s">
        <v>887</v>
      </c>
      <c r="B179" s="415"/>
      <c r="C179" s="415"/>
      <c r="D179" s="415"/>
      <c r="E179" s="415"/>
      <c r="F179" s="415"/>
    </row>
    <row r="180" spans="1:8" s="256" customFormat="1" ht="12.95" customHeight="1">
      <c r="A180" s="416" t="s">
        <v>975</v>
      </c>
      <c r="B180" s="408" t="s">
        <v>37</v>
      </c>
      <c r="C180" s="408" t="s">
        <v>37</v>
      </c>
      <c r="D180" s="408" t="s">
        <v>37</v>
      </c>
      <c r="E180" s="408" t="s">
        <v>37</v>
      </c>
      <c r="F180" s="408" t="s">
        <v>37</v>
      </c>
    </row>
    <row r="181" spans="1:8" s="256" customFormat="1" ht="12.95" customHeight="1">
      <c r="A181" s="416" t="s">
        <v>976</v>
      </c>
      <c r="B181" s="408" t="s">
        <v>37</v>
      </c>
      <c r="C181" s="408" t="s">
        <v>37</v>
      </c>
      <c r="D181" s="408" t="s">
        <v>37</v>
      </c>
      <c r="E181" s="408">
        <v>1</v>
      </c>
      <c r="F181" s="408" t="s">
        <v>37</v>
      </c>
    </row>
    <row r="182" spans="1:8" s="256" customFormat="1" ht="12.95" customHeight="1">
      <c r="A182" s="416" t="s">
        <v>977</v>
      </c>
      <c r="B182" s="408" t="s">
        <v>37</v>
      </c>
      <c r="C182" s="408" t="s">
        <v>37</v>
      </c>
      <c r="D182" s="408" t="s">
        <v>37</v>
      </c>
      <c r="E182" s="408" t="s">
        <v>37</v>
      </c>
      <c r="F182" s="408" t="s">
        <v>37</v>
      </c>
    </row>
    <row r="183" spans="1:8" s="256" customFormat="1" ht="12.95" customHeight="1">
      <c r="A183" s="416" t="s">
        <v>978</v>
      </c>
      <c r="B183" s="408">
        <v>5</v>
      </c>
      <c r="C183" s="408">
        <v>8</v>
      </c>
      <c r="D183" s="408">
        <v>7</v>
      </c>
      <c r="E183" s="408" t="s">
        <v>37</v>
      </c>
      <c r="F183" s="408">
        <v>6</v>
      </c>
      <c r="G183" s="421"/>
    </row>
    <row r="184" spans="1:8" s="256" customFormat="1" ht="12.95" customHeight="1">
      <c r="A184" s="416" t="s">
        <v>979</v>
      </c>
      <c r="B184" s="408" t="s">
        <v>37</v>
      </c>
      <c r="C184" s="408" t="s">
        <v>37</v>
      </c>
      <c r="D184" s="408" t="s">
        <v>37</v>
      </c>
      <c r="E184" s="408">
        <v>1</v>
      </c>
      <c r="F184" s="408" t="s">
        <v>37</v>
      </c>
      <c r="G184" s="421"/>
      <c r="H184" s="421"/>
    </row>
    <row r="185" spans="1:8" s="256" customFormat="1" ht="12.95" customHeight="1">
      <c r="A185" s="416" t="s">
        <v>980</v>
      </c>
      <c r="B185" s="408">
        <v>2</v>
      </c>
      <c r="C185" s="408">
        <v>7</v>
      </c>
      <c r="D185" s="408">
        <v>4</v>
      </c>
      <c r="E185" s="408" t="s">
        <v>37</v>
      </c>
      <c r="F185" s="408">
        <v>9</v>
      </c>
      <c r="G185" s="421"/>
    </row>
    <row r="186" spans="1:8" s="256" customFormat="1" ht="12.95" customHeight="1">
      <c r="A186" s="416"/>
    </row>
    <row r="187" spans="1:8" s="256" customFormat="1" ht="12.95" customHeight="1">
      <c r="A187" s="258" t="s">
        <v>981</v>
      </c>
      <c r="B187" s="435">
        <v>489</v>
      </c>
      <c r="C187" s="435">
        <v>428</v>
      </c>
      <c r="D187" s="435">
        <v>215</v>
      </c>
      <c r="E187" s="435">
        <v>125</v>
      </c>
      <c r="F187" s="435">
        <v>65</v>
      </c>
    </row>
    <row r="188" spans="1:8" s="256" customFormat="1" ht="26.1" customHeight="1">
      <c r="A188" s="405" t="s">
        <v>1006</v>
      </c>
      <c r="B188" s="414">
        <v>479</v>
      </c>
      <c r="C188" s="414">
        <v>415</v>
      </c>
      <c r="D188" s="414">
        <v>214</v>
      </c>
      <c r="E188" s="414">
        <v>124</v>
      </c>
      <c r="F188" s="414">
        <v>64</v>
      </c>
    </row>
    <row r="189" spans="1:8" s="256" customFormat="1" ht="12.95" customHeight="1">
      <c r="A189" s="407" t="s">
        <v>963</v>
      </c>
      <c r="B189" s="409" t="s">
        <v>37</v>
      </c>
      <c r="C189" s="409" t="s">
        <v>37</v>
      </c>
      <c r="D189" s="409" t="s">
        <v>37</v>
      </c>
      <c r="E189" s="409" t="s">
        <v>37</v>
      </c>
      <c r="F189" s="409" t="s">
        <v>37</v>
      </c>
    </row>
    <row r="190" spans="1:8" s="256" customFormat="1" ht="12.95" customHeight="1">
      <c r="A190" s="407" t="s">
        <v>964</v>
      </c>
      <c r="B190" s="409" t="s">
        <v>37</v>
      </c>
      <c r="C190" s="409" t="s">
        <v>37</v>
      </c>
      <c r="D190" s="409" t="s">
        <v>37</v>
      </c>
      <c r="E190" s="409" t="s">
        <v>37</v>
      </c>
      <c r="F190" s="409" t="s">
        <v>37</v>
      </c>
    </row>
    <row r="191" spans="1:8" s="256" customFormat="1" ht="12.95" customHeight="1">
      <c r="A191" s="407" t="s">
        <v>965</v>
      </c>
      <c r="B191" s="409">
        <v>1</v>
      </c>
      <c r="C191" s="409" t="s">
        <v>37</v>
      </c>
      <c r="D191" s="409" t="s">
        <v>37</v>
      </c>
      <c r="E191" s="409" t="s">
        <v>37</v>
      </c>
      <c r="F191" s="409">
        <v>1</v>
      </c>
    </row>
    <row r="192" spans="1:8" s="256" customFormat="1" ht="12.95" customHeight="1">
      <c r="A192" s="407" t="s">
        <v>966</v>
      </c>
      <c r="B192" s="409">
        <v>87</v>
      </c>
      <c r="C192" s="409">
        <v>57</v>
      </c>
      <c r="D192" s="409">
        <v>27</v>
      </c>
      <c r="E192" s="409">
        <v>13</v>
      </c>
      <c r="F192" s="409">
        <v>9</v>
      </c>
    </row>
    <row r="193" spans="1:6" s="256" customFormat="1" ht="12.95" customHeight="1">
      <c r="A193" s="407" t="s">
        <v>967</v>
      </c>
      <c r="B193" s="409" t="s">
        <v>37</v>
      </c>
      <c r="C193" s="409" t="s">
        <v>37</v>
      </c>
      <c r="D193" s="409" t="s">
        <v>37</v>
      </c>
      <c r="E193" s="409" t="s">
        <v>37</v>
      </c>
      <c r="F193" s="409" t="s">
        <v>37</v>
      </c>
    </row>
    <row r="194" spans="1:6" s="256" customFormat="1" ht="12.95" customHeight="1">
      <c r="A194" s="407" t="s">
        <v>968</v>
      </c>
      <c r="B194" s="409">
        <v>382</v>
      </c>
      <c r="C194" s="409">
        <v>325</v>
      </c>
      <c r="D194" s="409">
        <v>165</v>
      </c>
      <c r="E194" s="409">
        <v>109</v>
      </c>
      <c r="F194" s="409">
        <v>50</v>
      </c>
    </row>
    <row r="195" spans="1:6" s="256" customFormat="1" ht="12.95" customHeight="1">
      <c r="A195" s="407" t="s">
        <v>969</v>
      </c>
      <c r="B195" s="409" t="s">
        <v>37</v>
      </c>
      <c r="C195" s="409" t="s">
        <v>37</v>
      </c>
      <c r="D195" s="409" t="s">
        <v>37</v>
      </c>
      <c r="E195" s="409" t="s">
        <v>37</v>
      </c>
      <c r="F195" s="409" t="s">
        <v>37</v>
      </c>
    </row>
    <row r="196" spans="1:6" s="256" customFormat="1" ht="12.95" customHeight="1">
      <c r="A196" s="407" t="s">
        <v>970</v>
      </c>
      <c r="B196" s="409" t="s">
        <v>37</v>
      </c>
      <c r="C196" s="409" t="s">
        <v>37</v>
      </c>
      <c r="D196" s="409" t="s">
        <v>37</v>
      </c>
      <c r="E196" s="409" t="s">
        <v>37</v>
      </c>
      <c r="F196" s="409" t="s">
        <v>37</v>
      </c>
    </row>
    <row r="197" spans="1:6" s="256" customFormat="1" ht="12.95" customHeight="1">
      <c r="A197" s="407" t="s">
        <v>971</v>
      </c>
      <c r="B197" s="409">
        <v>9</v>
      </c>
      <c r="C197" s="409">
        <v>14</v>
      </c>
      <c r="D197" s="409">
        <v>9</v>
      </c>
      <c r="E197" s="409">
        <v>2</v>
      </c>
      <c r="F197" s="409">
        <v>4</v>
      </c>
    </row>
    <row r="198" spans="1:6" s="256" customFormat="1" ht="12.95" customHeight="1">
      <c r="A198" s="407" t="s">
        <v>972</v>
      </c>
      <c r="B198" s="428" t="s">
        <v>37</v>
      </c>
      <c r="C198" s="428">
        <v>19</v>
      </c>
      <c r="D198" s="428">
        <v>13</v>
      </c>
      <c r="E198" s="428" t="s">
        <v>37</v>
      </c>
      <c r="F198" s="428" t="s">
        <v>37</v>
      </c>
    </row>
    <row r="199" spans="1:6" s="256" customFormat="1" ht="12.95" customHeight="1">
      <c r="A199" s="412" t="s">
        <v>973</v>
      </c>
      <c r="B199" s="428" t="s">
        <v>37</v>
      </c>
      <c r="C199" s="428"/>
      <c r="D199" s="428"/>
      <c r="E199" s="428" t="s">
        <v>37</v>
      </c>
      <c r="F199" s="428" t="s">
        <v>37</v>
      </c>
    </row>
    <row r="200" spans="1:6" s="256" customFormat="1" ht="12.95" customHeight="1">
      <c r="A200" s="413" t="s">
        <v>974</v>
      </c>
      <c r="B200" s="420">
        <v>10</v>
      </c>
      <c r="C200" s="420">
        <v>13</v>
      </c>
      <c r="D200" s="420">
        <v>1</v>
      </c>
      <c r="E200" s="420">
        <v>1</v>
      </c>
      <c r="F200" s="420">
        <v>1</v>
      </c>
    </row>
    <row r="201" spans="1:6" s="256" customFormat="1" ht="12.95" customHeight="1">
      <c r="A201" s="412" t="s">
        <v>887</v>
      </c>
    </row>
    <row r="202" spans="1:6" s="256" customFormat="1" ht="12.95" customHeight="1">
      <c r="A202" s="416" t="s">
        <v>975</v>
      </c>
      <c r="B202" s="421" t="s">
        <v>37</v>
      </c>
      <c r="C202" s="421" t="s">
        <v>37</v>
      </c>
      <c r="D202" s="421" t="s">
        <v>37</v>
      </c>
      <c r="E202" s="421" t="s">
        <v>37</v>
      </c>
      <c r="F202" s="421" t="s">
        <v>37</v>
      </c>
    </row>
    <row r="203" spans="1:6" s="256" customFormat="1" ht="12.95" customHeight="1">
      <c r="A203" s="416" t="s">
        <v>976</v>
      </c>
      <c r="B203" s="421" t="s">
        <v>37</v>
      </c>
      <c r="C203" s="421" t="s">
        <v>37</v>
      </c>
      <c r="D203" s="421" t="s">
        <v>37</v>
      </c>
      <c r="E203" s="421" t="s">
        <v>37</v>
      </c>
      <c r="F203" s="421" t="s">
        <v>37</v>
      </c>
    </row>
    <row r="204" spans="1:6" s="256" customFormat="1" ht="12.95" customHeight="1">
      <c r="A204" s="416" t="s">
        <v>977</v>
      </c>
      <c r="B204" s="421" t="s">
        <v>37</v>
      </c>
      <c r="C204" s="421" t="s">
        <v>37</v>
      </c>
      <c r="D204" s="421" t="s">
        <v>37</v>
      </c>
      <c r="E204" s="421" t="s">
        <v>37</v>
      </c>
      <c r="F204" s="421" t="s">
        <v>37</v>
      </c>
    </row>
    <row r="205" spans="1:6" s="256" customFormat="1" ht="12.95" customHeight="1">
      <c r="A205" s="416" t="s">
        <v>978</v>
      </c>
      <c r="B205" s="421">
        <v>6</v>
      </c>
      <c r="C205" s="421">
        <v>6</v>
      </c>
      <c r="D205" s="421" t="s">
        <v>37</v>
      </c>
      <c r="E205" s="421" t="s">
        <v>37</v>
      </c>
      <c r="F205" s="421">
        <v>1</v>
      </c>
    </row>
    <row r="206" spans="1:6" s="256" customFormat="1" ht="12.95" customHeight="1">
      <c r="A206" s="416" t="s">
        <v>979</v>
      </c>
      <c r="B206" s="421" t="s">
        <v>37</v>
      </c>
      <c r="C206" s="421" t="s">
        <v>37</v>
      </c>
      <c r="D206" s="421" t="s">
        <v>37</v>
      </c>
      <c r="E206" s="421" t="s">
        <v>37</v>
      </c>
      <c r="F206" s="421" t="s">
        <v>37</v>
      </c>
    </row>
    <row r="207" spans="1:6" s="256" customFormat="1" ht="12.95" customHeight="1">
      <c r="A207" s="416" t="s">
        <v>980</v>
      </c>
      <c r="B207" s="421">
        <v>1</v>
      </c>
      <c r="C207" s="421" t="s">
        <v>37</v>
      </c>
      <c r="D207" s="421" t="s">
        <v>37</v>
      </c>
      <c r="E207" s="421" t="s">
        <v>37</v>
      </c>
      <c r="F207" s="421" t="s">
        <v>37</v>
      </c>
    </row>
    <row r="208" spans="1:6" s="256" customFormat="1" ht="12.95" customHeight="1">
      <c r="A208" s="416"/>
      <c r="C208" s="421"/>
      <c r="E208" s="421"/>
      <c r="F208" s="415"/>
    </row>
    <row r="209" spans="1:6" s="256" customFormat="1" ht="12.95" customHeight="1">
      <c r="A209" s="416"/>
      <c r="C209" s="421"/>
      <c r="E209" s="421"/>
      <c r="F209" s="415"/>
    </row>
    <row r="210" spans="1:6" s="256" customFormat="1" ht="12.95" customHeight="1">
      <c r="A210" s="416"/>
      <c r="C210" s="421"/>
      <c r="E210" s="421"/>
      <c r="F210" s="415"/>
    </row>
    <row r="211" spans="1:6" s="256" customFormat="1" ht="12.95" customHeight="1">
      <c r="A211" s="416"/>
      <c r="C211" s="421"/>
      <c r="E211" s="421"/>
      <c r="F211" s="415"/>
    </row>
    <row r="212" spans="1:6" s="256" customFormat="1" ht="12.95" customHeight="1">
      <c r="A212" s="416"/>
      <c r="C212" s="421"/>
      <c r="E212" s="421"/>
      <c r="F212" s="415"/>
    </row>
    <row r="213" spans="1:6" s="256" customFormat="1" ht="12.95" customHeight="1">
      <c r="A213" s="416"/>
      <c r="C213" s="421"/>
      <c r="E213" s="421"/>
      <c r="F213" s="415"/>
    </row>
    <row r="214" spans="1:6" s="256" customFormat="1" ht="12.95" customHeight="1">
      <c r="A214" s="1809" t="s">
        <v>12</v>
      </c>
      <c r="B214" s="1809"/>
      <c r="C214" s="1809"/>
      <c r="D214" s="1809"/>
      <c r="E214" s="1809"/>
      <c r="F214" s="1809"/>
    </row>
    <row r="215" spans="1:6" s="256" customFormat="1" ht="12.95" customHeight="1">
      <c r="A215" s="416"/>
      <c r="C215" s="421"/>
      <c r="E215" s="421"/>
    </row>
    <row r="216" spans="1:6" s="256" customFormat="1" ht="12.95" customHeight="1">
      <c r="A216" s="258" t="s">
        <v>984</v>
      </c>
      <c r="B216" s="419">
        <v>1191</v>
      </c>
      <c r="C216" s="419">
        <v>1975</v>
      </c>
      <c r="D216" s="419">
        <v>2462</v>
      </c>
      <c r="E216" s="419">
        <v>2255</v>
      </c>
      <c r="F216" s="419">
        <v>2844</v>
      </c>
    </row>
    <row r="217" spans="1:6" s="256" customFormat="1" ht="12.95" customHeight="1">
      <c r="A217" s="426" t="s">
        <v>985</v>
      </c>
      <c r="B217" s="420">
        <v>1142</v>
      </c>
      <c r="C217" s="420">
        <v>1905</v>
      </c>
      <c r="D217" s="420">
        <v>2354</v>
      </c>
      <c r="E217" s="420">
        <v>2148</v>
      </c>
      <c r="F217" s="420">
        <v>2717</v>
      </c>
    </row>
    <row r="218" spans="1:6" s="256" customFormat="1" ht="12.95" customHeight="1">
      <c r="A218" s="407" t="s">
        <v>986</v>
      </c>
      <c r="B218" s="409" t="s">
        <v>37</v>
      </c>
      <c r="C218" s="409">
        <v>1</v>
      </c>
      <c r="D218" s="409">
        <v>1</v>
      </c>
      <c r="E218" s="409" t="s">
        <v>37</v>
      </c>
      <c r="F218" s="409" t="s">
        <v>37</v>
      </c>
    </row>
    <row r="219" spans="1:6" s="256" customFormat="1" ht="12.95" customHeight="1">
      <c r="A219" s="407" t="s">
        <v>987</v>
      </c>
      <c r="B219" s="409" t="s">
        <v>37</v>
      </c>
      <c r="C219" s="409" t="s">
        <v>37</v>
      </c>
      <c r="D219" s="409" t="s">
        <v>37</v>
      </c>
      <c r="E219" s="409" t="s">
        <v>37</v>
      </c>
      <c r="F219" s="409" t="s">
        <v>37</v>
      </c>
    </row>
    <row r="220" spans="1:6" s="256" customFormat="1" ht="12.95" customHeight="1">
      <c r="A220" s="407" t="s">
        <v>988</v>
      </c>
      <c r="B220" s="411">
        <v>-1</v>
      </c>
      <c r="C220" s="411" t="s">
        <v>37</v>
      </c>
      <c r="D220" s="411" t="s">
        <v>37</v>
      </c>
      <c r="E220" s="411" t="s">
        <v>37</v>
      </c>
      <c r="F220" s="411">
        <v>-1</v>
      </c>
    </row>
    <row r="221" spans="1:6" s="256" customFormat="1" ht="12.95" customHeight="1">
      <c r="A221" s="407" t="s">
        <v>989</v>
      </c>
      <c r="B221" s="408">
        <v>-65</v>
      </c>
      <c r="C221" s="408">
        <v>-7</v>
      </c>
      <c r="D221" s="408">
        <v>14</v>
      </c>
      <c r="E221" s="408">
        <v>23</v>
      </c>
      <c r="F221" s="408">
        <v>20</v>
      </c>
    </row>
    <row r="222" spans="1:6" s="256" customFormat="1" ht="12.95" customHeight="1">
      <c r="A222" s="407" t="s">
        <v>990</v>
      </c>
      <c r="B222" s="409" t="s">
        <v>37</v>
      </c>
      <c r="C222" s="409" t="s">
        <v>37</v>
      </c>
      <c r="D222" s="409" t="s">
        <v>37</v>
      </c>
      <c r="E222" s="409" t="s">
        <v>37</v>
      </c>
      <c r="F222" s="409" t="s">
        <v>37</v>
      </c>
    </row>
    <row r="223" spans="1:6" s="256" customFormat="1" ht="12.95" customHeight="1">
      <c r="A223" s="407" t="s">
        <v>991</v>
      </c>
      <c r="B223" s="411">
        <v>1093</v>
      </c>
      <c r="C223" s="411">
        <v>1740</v>
      </c>
      <c r="D223" s="411">
        <v>2254</v>
      </c>
      <c r="E223" s="411">
        <v>2071</v>
      </c>
      <c r="F223" s="411">
        <v>2631</v>
      </c>
    </row>
    <row r="224" spans="1:6" s="256" customFormat="1" ht="12.95" customHeight="1">
      <c r="A224" s="407" t="s">
        <v>992</v>
      </c>
      <c r="B224" s="411">
        <v>3</v>
      </c>
      <c r="C224" s="411">
        <v>30</v>
      </c>
      <c r="D224" s="411">
        <v>1</v>
      </c>
      <c r="E224" s="411">
        <v>3</v>
      </c>
      <c r="F224" s="411">
        <v>1</v>
      </c>
    </row>
    <row r="225" spans="1:6" s="256" customFormat="1" ht="12.95" customHeight="1">
      <c r="A225" s="407" t="s">
        <v>993</v>
      </c>
      <c r="B225" s="409" t="s">
        <v>37</v>
      </c>
      <c r="C225" s="409" t="s">
        <v>37</v>
      </c>
      <c r="D225" s="409" t="s">
        <v>37</v>
      </c>
      <c r="E225" s="409" t="s">
        <v>37</v>
      </c>
      <c r="F225" s="409" t="s">
        <v>37</v>
      </c>
    </row>
    <row r="226" spans="1:6" s="256" customFormat="1" ht="12.95" customHeight="1">
      <c r="A226" s="407" t="s">
        <v>994</v>
      </c>
      <c r="B226" s="411">
        <v>98</v>
      </c>
      <c r="C226" s="411">
        <v>118</v>
      </c>
      <c r="D226" s="411">
        <v>83</v>
      </c>
      <c r="E226" s="411">
        <v>35</v>
      </c>
      <c r="F226" s="411">
        <v>48</v>
      </c>
    </row>
    <row r="227" spans="1:6" s="256" customFormat="1" ht="12.95" customHeight="1">
      <c r="A227" s="407" t="s">
        <v>995</v>
      </c>
      <c r="B227" s="411">
        <v>14</v>
      </c>
      <c r="C227" s="411">
        <v>23</v>
      </c>
      <c r="D227" s="411">
        <v>2</v>
      </c>
      <c r="E227" s="411">
        <v>16</v>
      </c>
      <c r="F227" s="411">
        <v>18</v>
      </c>
    </row>
    <row r="228" spans="1:6" s="256" customFormat="1" ht="12.95" customHeight="1">
      <c r="A228" s="412" t="s">
        <v>996</v>
      </c>
      <c r="B228" s="409" t="s">
        <v>37</v>
      </c>
      <c r="C228" s="409"/>
      <c r="D228" s="409"/>
      <c r="E228" s="409" t="s">
        <v>37</v>
      </c>
      <c r="F228" s="409" t="s">
        <v>37</v>
      </c>
    </row>
    <row r="229" spans="1:6" s="256" customFormat="1" ht="12.95" customHeight="1">
      <c r="A229" s="413" t="s">
        <v>997</v>
      </c>
      <c r="B229" s="414">
        <v>49</v>
      </c>
      <c r="C229" s="414">
        <v>70</v>
      </c>
      <c r="D229" s="414">
        <v>108</v>
      </c>
      <c r="E229" s="414">
        <v>107</v>
      </c>
      <c r="F229" s="414">
        <v>127</v>
      </c>
    </row>
    <row r="230" spans="1:6" s="256" customFormat="1" ht="12.95" customHeight="1">
      <c r="A230" s="412" t="s">
        <v>887</v>
      </c>
      <c r="B230" s="409"/>
      <c r="C230" s="409"/>
      <c r="D230" s="409"/>
      <c r="E230" s="409"/>
      <c r="F230" s="409"/>
    </row>
    <row r="231" spans="1:6" s="256" customFormat="1" ht="12.95" customHeight="1">
      <c r="A231" s="416" t="s">
        <v>998</v>
      </c>
      <c r="B231" s="409" t="s">
        <v>37</v>
      </c>
      <c r="C231" s="409" t="s">
        <v>37</v>
      </c>
      <c r="D231" s="409" t="s">
        <v>37</v>
      </c>
      <c r="E231" s="409" t="s">
        <v>37</v>
      </c>
      <c r="F231" s="409" t="s">
        <v>37</v>
      </c>
    </row>
    <row r="232" spans="1:6" s="256" customFormat="1" ht="12.95" customHeight="1">
      <c r="A232" s="416" t="s">
        <v>999</v>
      </c>
      <c r="B232" s="409" t="s">
        <v>37</v>
      </c>
      <c r="C232" s="409" t="s">
        <v>37</v>
      </c>
      <c r="D232" s="409" t="s">
        <v>37</v>
      </c>
      <c r="E232" s="409">
        <v>1</v>
      </c>
      <c r="F232" s="409" t="s">
        <v>37</v>
      </c>
    </row>
    <row r="233" spans="1:6" s="256" customFormat="1" ht="12.95" customHeight="1">
      <c r="A233" s="416" t="s">
        <v>1000</v>
      </c>
      <c r="B233" s="409" t="s">
        <v>37</v>
      </c>
      <c r="C233" s="409" t="s">
        <v>37</v>
      </c>
      <c r="D233" s="409" t="s">
        <v>37</v>
      </c>
      <c r="E233" s="409" t="s">
        <v>37</v>
      </c>
      <c r="F233" s="409" t="s">
        <v>37</v>
      </c>
    </row>
    <row r="234" spans="1:6" s="256" customFormat="1" ht="12.95" customHeight="1">
      <c r="A234" s="416" t="s">
        <v>1001</v>
      </c>
      <c r="B234" s="409">
        <v>-1</v>
      </c>
      <c r="C234" s="409">
        <v>2</v>
      </c>
      <c r="D234" s="409">
        <v>7</v>
      </c>
      <c r="E234" s="409" t="s">
        <v>37</v>
      </c>
      <c r="F234" s="256">
        <v>5</v>
      </c>
    </row>
    <row r="235" spans="1:6" s="256" customFormat="1" ht="12.95" customHeight="1">
      <c r="A235" s="416" t="s">
        <v>1002</v>
      </c>
      <c r="B235" s="409" t="s">
        <v>37</v>
      </c>
      <c r="C235" s="409" t="s">
        <v>37</v>
      </c>
      <c r="D235" s="409" t="s">
        <v>37</v>
      </c>
      <c r="E235" s="409">
        <v>1</v>
      </c>
      <c r="F235" s="421" t="s">
        <v>37</v>
      </c>
    </row>
    <row r="236" spans="1:6" s="256" customFormat="1" ht="12.95" customHeight="1">
      <c r="A236" s="416" t="s">
        <v>980</v>
      </c>
      <c r="B236" s="409">
        <v>1</v>
      </c>
      <c r="C236" s="409">
        <v>7</v>
      </c>
      <c r="D236" s="409">
        <v>4</v>
      </c>
      <c r="E236" s="409" t="s">
        <v>37</v>
      </c>
      <c r="F236" s="256">
        <v>9</v>
      </c>
    </row>
    <row r="237" spans="1:6" s="256" customFormat="1" ht="12.95" customHeight="1">
      <c r="A237" s="416"/>
      <c r="C237" s="421"/>
      <c r="E237" s="421"/>
      <c r="F237" s="415"/>
    </row>
    <row r="238" spans="1:6" s="256" customFormat="1" ht="12.95" customHeight="1">
      <c r="A238" s="1809" t="s">
        <v>21</v>
      </c>
      <c r="B238" s="1809"/>
      <c r="C238" s="1809"/>
      <c r="D238" s="1809"/>
      <c r="E238" s="1809"/>
      <c r="F238" s="1809"/>
    </row>
    <row r="239" spans="1:6" s="256" customFormat="1" ht="12.95" customHeight="1">
      <c r="A239" s="258"/>
      <c r="F239" s="415"/>
    </row>
    <row r="240" spans="1:6" s="256" customFormat="1" ht="12.95" customHeight="1">
      <c r="A240" s="258" t="s">
        <v>961</v>
      </c>
      <c r="B240" s="436">
        <v>229</v>
      </c>
      <c r="C240" s="436">
        <v>391</v>
      </c>
      <c r="D240" s="436">
        <v>452</v>
      </c>
      <c r="E240" s="436">
        <v>518</v>
      </c>
      <c r="F240" s="436">
        <v>460</v>
      </c>
    </row>
    <row r="241" spans="1:6" s="256" customFormat="1" ht="26.1" customHeight="1">
      <c r="A241" s="405" t="s">
        <v>1007</v>
      </c>
      <c r="B241" s="437">
        <v>197</v>
      </c>
      <c r="C241" s="437">
        <v>344</v>
      </c>
      <c r="D241" s="437">
        <v>373</v>
      </c>
      <c r="E241" s="437">
        <v>438</v>
      </c>
      <c r="F241" s="437">
        <v>413</v>
      </c>
    </row>
    <row r="242" spans="1:6" s="256" customFormat="1" ht="12.95" customHeight="1">
      <c r="A242" s="407" t="s">
        <v>963</v>
      </c>
      <c r="B242" s="409" t="s">
        <v>37</v>
      </c>
      <c r="C242" s="409" t="s">
        <v>37</v>
      </c>
      <c r="D242" s="409" t="s">
        <v>37</v>
      </c>
      <c r="E242" s="409" t="s">
        <v>37</v>
      </c>
      <c r="F242" s="409" t="s">
        <v>37</v>
      </c>
    </row>
    <row r="243" spans="1:6" s="256" customFormat="1" ht="12.95" customHeight="1">
      <c r="A243" s="407" t="s">
        <v>964</v>
      </c>
      <c r="B243" s="409" t="s">
        <v>37</v>
      </c>
      <c r="C243" s="409" t="s">
        <v>37</v>
      </c>
      <c r="D243" s="409" t="s">
        <v>37</v>
      </c>
      <c r="E243" s="409" t="s">
        <v>37</v>
      </c>
      <c r="F243" s="409" t="s">
        <v>37</v>
      </c>
    </row>
    <row r="244" spans="1:6" s="256" customFormat="1" ht="12.95" customHeight="1">
      <c r="A244" s="407" t="s">
        <v>965</v>
      </c>
      <c r="B244" s="409" t="s">
        <v>37</v>
      </c>
      <c r="C244" s="409" t="s">
        <v>37</v>
      </c>
      <c r="D244" s="409" t="s">
        <v>37</v>
      </c>
      <c r="E244" s="409" t="s">
        <v>37</v>
      </c>
      <c r="F244" s="409" t="s">
        <v>37</v>
      </c>
    </row>
    <row r="245" spans="1:6" s="256" customFormat="1" ht="12.95" customHeight="1">
      <c r="A245" s="407" t="s">
        <v>966</v>
      </c>
      <c r="B245" s="409">
        <v>17</v>
      </c>
      <c r="C245" s="409">
        <v>28</v>
      </c>
      <c r="D245" s="409">
        <v>22</v>
      </c>
      <c r="E245" s="409">
        <v>29</v>
      </c>
      <c r="F245" s="409">
        <v>22</v>
      </c>
    </row>
    <row r="246" spans="1:6" s="256" customFormat="1" ht="12.95" customHeight="1">
      <c r="A246" s="407" t="s">
        <v>967</v>
      </c>
      <c r="B246" s="409" t="s">
        <v>37</v>
      </c>
      <c r="C246" s="409" t="s">
        <v>37</v>
      </c>
      <c r="D246" s="409" t="s">
        <v>37</v>
      </c>
      <c r="E246" s="409" t="s">
        <v>37</v>
      </c>
      <c r="F246" s="409" t="s">
        <v>37</v>
      </c>
    </row>
    <row r="247" spans="1:6" s="256" customFormat="1" ht="12.95" customHeight="1">
      <c r="A247" s="407" t="s">
        <v>968</v>
      </c>
      <c r="B247" s="409">
        <v>174</v>
      </c>
      <c r="C247" s="409">
        <v>315</v>
      </c>
      <c r="D247" s="409">
        <v>351</v>
      </c>
      <c r="E247" s="409">
        <v>406</v>
      </c>
      <c r="F247" s="409">
        <v>387</v>
      </c>
    </row>
    <row r="248" spans="1:6" s="256" customFormat="1" ht="12.95" customHeight="1">
      <c r="A248" s="407" t="s">
        <v>969</v>
      </c>
      <c r="B248" s="409">
        <v>4</v>
      </c>
      <c r="C248" s="409" t="s">
        <v>37</v>
      </c>
      <c r="D248" s="409" t="s">
        <v>37</v>
      </c>
      <c r="E248" s="409">
        <v>2</v>
      </c>
      <c r="F248" s="409">
        <v>1</v>
      </c>
    </row>
    <row r="249" spans="1:6" s="256" customFormat="1" ht="12.95" customHeight="1">
      <c r="A249" s="407" t="s">
        <v>970</v>
      </c>
      <c r="B249" s="409" t="s">
        <v>37</v>
      </c>
      <c r="C249" s="409" t="s">
        <v>37</v>
      </c>
      <c r="D249" s="409" t="s">
        <v>37</v>
      </c>
      <c r="E249" s="409">
        <v>1</v>
      </c>
      <c r="F249" s="409">
        <v>1</v>
      </c>
    </row>
    <row r="250" spans="1:6" s="256" customFormat="1" ht="12.95" customHeight="1">
      <c r="A250" s="407" t="s">
        <v>971</v>
      </c>
      <c r="B250" s="409">
        <v>2</v>
      </c>
      <c r="C250" s="409" t="s">
        <v>37</v>
      </c>
      <c r="D250" s="409" t="s">
        <v>37</v>
      </c>
      <c r="E250" s="409" t="s">
        <v>37</v>
      </c>
      <c r="F250" s="409">
        <v>2</v>
      </c>
    </row>
    <row r="251" spans="1:6" s="256" customFormat="1" ht="12.95" customHeight="1">
      <c r="A251" s="407" t="s">
        <v>972</v>
      </c>
      <c r="B251" s="409" t="s">
        <v>37</v>
      </c>
      <c r="C251" s="409">
        <v>1</v>
      </c>
      <c r="D251" s="409" t="s">
        <v>37</v>
      </c>
      <c r="E251" s="409" t="s">
        <v>37</v>
      </c>
      <c r="F251" s="409" t="s">
        <v>37</v>
      </c>
    </row>
    <row r="252" spans="1:6" s="256" customFormat="1" ht="12.95" customHeight="1">
      <c r="A252" s="412" t="s">
        <v>983</v>
      </c>
      <c r="B252" s="409" t="s">
        <v>37</v>
      </c>
      <c r="C252" s="409" t="s">
        <v>37</v>
      </c>
      <c r="D252" s="409" t="s">
        <v>37</v>
      </c>
      <c r="E252" s="409" t="s">
        <v>37</v>
      </c>
      <c r="F252" s="409" t="s">
        <v>37</v>
      </c>
    </row>
    <row r="253" spans="1:6" s="256" customFormat="1" ht="12.95" customHeight="1">
      <c r="A253" s="413" t="s">
        <v>974</v>
      </c>
      <c r="B253" s="414">
        <v>32</v>
      </c>
      <c r="C253" s="414">
        <v>47</v>
      </c>
      <c r="D253" s="414">
        <v>79</v>
      </c>
      <c r="E253" s="414">
        <v>80</v>
      </c>
      <c r="F253" s="414">
        <v>47</v>
      </c>
    </row>
    <row r="254" spans="1:6" s="256" customFormat="1" ht="12.95" customHeight="1">
      <c r="A254" s="412" t="s">
        <v>887</v>
      </c>
      <c r="B254" s="409"/>
      <c r="C254" s="409"/>
      <c r="D254" s="409"/>
      <c r="E254" s="409"/>
      <c r="F254" s="409"/>
    </row>
    <row r="255" spans="1:6" s="256" customFormat="1" ht="12.95" customHeight="1">
      <c r="A255" s="416" t="s">
        <v>975</v>
      </c>
      <c r="B255" s="409" t="s">
        <v>37</v>
      </c>
      <c r="C255" s="409" t="s">
        <v>37</v>
      </c>
      <c r="D255" s="409" t="s">
        <v>37</v>
      </c>
      <c r="E255" s="409" t="s">
        <v>37</v>
      </c>
      <c r="F255" s="409" t="s">
        <v>37</v>
      </c>
    </row>
    <row r="256" spans="1:6" s="256" customFormat="1" ht="12.95" customHeight="1">
      <c r="A256" s="416" t="s">
        <v>976</v>
      </c>
      <c r="B256" s="409" t="s">
        <v>37</v>
      </c>
      <c r="C256" s="409" t="s">
        <v>37</v>
      </c>
      <c r="D256" s="409" t="s">
        <v>37</v>
      </c>
      <c r="E256" s="409" t="s">
        <v>37</v>
      </c>
      <c r="F256" s="409" t="s">
        <v>37</v>
      </c>
    </row>
    <row r="257" spans="1:6" s="256" customFormat="1" ht="12.95" customHeight="1">
      <c r="A257" s="416" t="s">
        <v>977</v>
      </c>
      <c r="B257" s="421" t="s">
        <v>37</v>
      </c>
      <c r="C257" s="409" t="s">
        <v>37</v>
      </c>
      <c r="D257" s="409" t="s">
        <v>37</v>
      </c>
      <c r="E257" s="409" t="s">
        <v>37</v>
      </c>
      <c r="F257" s="409" t="s">
        <v>37</v>
      </c>
    </row>
    <row r="258" spans="1:6" s="256" customFormat="1" ht="12.95" customHeight="1">
      <c r="A258" s="416" t="s">
        <v>978</v>
      </c>
      <c r="B258" s="421">
        <v>3</v>
      </c>
      <c r="C258" s="409">
        <v>6</v>
      </c>
      <c r="D258" s="409">
        <v>3</v>
      </c>
      <c r="E258" s="409">
        <v>7</v>
      </c>
      <c r="F258" s="409">
        <v>6</v>
      </c>
    </row>
    <row r="259" spans="1:6" s="256" customFormat="1" ht="12.95" customHeight="1">
      <c r="A259" s="416" t="s">
        <v>979</v>
      </c>
      <c r="B259" s="421" t="s">
        <v>37</v>
      </c>
      <c r="C259" s="409" t="s">
        <v>37</v>
      </c>
      <c r="D259" s="409" t="s">
        <v>37</v>
      </c>
      <c r="E259" s="409" t="s">
        <v>37</v>
      </c>
      <c r="F259" s="409" t="s">
        <v>37</v>
      </c>
    </row>
    <row r="260" spans="1:6" s="256" customFormat="1" ht="12.95" customHeight="1">
      <c r="A260" s="416" t="s">
        <v>980</v>
      </c>
      <c r="B260" s="421">
        <v>4</v>
      </c>
      <c r="C260" s="409">
        <v>3</v>
      </c>
      <c r="D260" s="409">
        <v>5</v>
      </c>
      <c r="E260" s="409">
        <v>5</v>
      </c>
      <c r="F260" s="409">
        <v>9</v>
      </c>
    </row>
    <row r="261" spans="1:6" s="256" customFormat="1" ht="12.95" customHeight="1">
      <c r="A261" s="416"/>
      <c r="B261" s="421"/>
      <c r="C261" s="421"/>
      <c r="D261" s="421"/>
      <c r="E261" s="421"/>
      <c r="F261" s="415"/>
    </row>
    <row r="262" spans="1:6" s="256" customFormat="1" ht="12.95" customHeight="1">
      <c r="A262" s="416"/>
      <c r="B262" s="421"/>
      <c r="C262" s="421"/>
      <c r="D262" s="421"/>
      <c r="E262" s="421"/>
      <c r="F262" s="415"/>
    </row>
    <row r="263" spans="1:6" s="256" customFormat="1" ht="12.95" customHeight="1">
      <c r="A263" s="416"/>
      <c r="B263" s="421"/>
      <c r="C263" s="421"/>
      <c r="D263" s="421"/>
      <c r="E263" s="421"/>
      <c r="F263" s="415"/>
    </row>
    <row r="264" spans="1:6" s="256" customFormat="1" ht="12.95" customHeight="1">
      <c r="A264" s="416"/>
      <c r="B264" s="421"/>
      <c r="C264" s="421"/>
      <c r="D264" s="421"/>
      <c r="E264" s="421"/>
      <c r="F264" s="415"/>
    </row>
    <row r="265" spans="1:6" s="256" customFormat="1" ht="12.95" customHeight="1">
      <c r="A265" s="416"/>
      <c r="B265" s="421"/>
      <c r="C265" s="421"/>
      <c r="D265" s="421"/>
      <c r="E265" s="421"/>
      <c r="F265" s="415"/>
    </row>
    <row r="266" spans="1:6" s="256" customFormat="1" ht="12.95" customHeight="1">
      <c r="A266" s="1809" t="s">
        <v>21</v>
      </c>
      <c r="B266" s="1809"/>
      <c r="C266" s="1809"/>
      <c r="D266" s="1809"/>
      <c r="E266" s="1809"/>
      <c r="F266" s="1809"/>
    </row>
    <row r="267" spans="1:6" s="256" customFormat="1" ht="12.95" customHeight="1">
      <c r="A267" s="416"/>
      <c r="B267" s="421"/>
      <c r="C267" s="421"/>
      <c r="D267" s="421"/>
      <c r="E267" s="421"/>
      <c r="F267" s="415"/>
    </row>
    <row r="268" spans="1:6" s="256" customFormat="1" ht="12.95" customHeight="1">
      <c r="A268" s="258" t="s">
        <v>981</v>
      </c>
      <c r="B268" s="436">
        <v>502</v>
      </c>
      <c r="C268" s="436">
        <v>317</v>
      </c>
      <c r="D268" s="436">
        <v>248</v>
      </c>
      <c r="E268" s="436">
        <v>153</v>
      </c>
      <c r="F268" s="436">
        <v>101</v>
      </c>
    </row>
    <row r="269" spans="1:6" s="256" customFormat="1" ht="26.1" customHeight="1">
      <c r="A269" s="405" t="s">
        <v>1008</v>
      </c>
      <c r="B269" s="437">
        <v>495</v>
      </c>
      <c r="C269" s="437">
        <v>312</v>
      </c>
      <c r="D269" s="437">
        <v>244</v>
      </c>
      <c r="E269" s="437">
        <v>145</v>
      </c>
      <c r="F269" s="437">
        <v>98</v>
      </c>
    </row>
    <row r="270" spans="1:6" s="256" customFormat="1" ht="12.95" customHeight="1">
      <c r="A270" s="407" t="s">
        <v>963</v>
      </c>
      <c r="B270" s="409" t="s">
        <v>37</v>
      </c>
      <c r="C270" s="409" t="s">
        <v>37</v>
      </c>
      <c r="D270" s="409" t="s">
        <v>37</v>
      </c>
      <c r="E270" s="409" t="s">
        <v>37</v>
      </c>
      <c r="F270" s="409" t="s">
        <v>37</v>
      </c>
    </row>
    <row r="271" spans="1:6" s="256" customFormat="1" ht="12.95" customHeight="1">
      <c r="A271" s="407" t="s">
        <v>964</v>
      </c>
      <c r="B271" s="409" t="s">
        <v>37</v>
      </c>
      <c r="C271" s="409" t="s">
        <v>37</v>
      </c>
      <c r="D271" s="409" t="s">
        <v>37</v>
      </c>
      <c r="E271" s="409" t="s">
        <v>37</v>
      </c>
      <c r="F271" s="409" t="s">
        <v>37</v>
      </c>
    </row>
    <row r="272" spans="1:6" s="256" customFormat="1" ht="12.95" customHeight="1">
      <c r="A272" s="407" t="s">
        <v>965</v>
      </c>
      <c r="B272" s="409" t="s">
        <v>37</v>
      </c>
      <c r="C272" s="409" t="s">
        <v>37</v>
      </c>
      <c r="D272" s="409" t="s">
        <v>37</v>
      </c>
      <c r="E272" s="409">
        <v>1</v>
      </c>
      <c r="F272" s="409" t="s">
        <v>37</v>
      </c>
    </row>
    <row r="273" spans="1:6" s="256" customFormat="1" ht="12.95" customHeight="1">
      <c r="A273" s="407" t="s">
        <v>966</v>
      </c>
      <c r="B273" s="409">
        <v>145</v>
      </c>
      <c r="C273" s="409">
        <v>87</v>
      </c>
      <c r="D273" s="409">
        <v>43</v>
      </c>
      <c r="E273" s="409">
        <v>28</v>
      </c>
      <c r="F273" s="409">
        <v>12</v>
      </c>
    </row>
    <row r="274" spans="1:6" s="256" customFormat="1" ht="12.95" customHeight="1">
      <c r="A274" s="407" t="s">
        <v>967</v>
      </c>
      <c r="B274" s="409" t="s">
        <v>37</v>
      </c>
      <c r="C274" s="409" t="s">
        <v>37</v>
      </c>
      <c r="D274" s="409" t="s">
        <v>37</v>
      </c>
      <c r="E274" s="409" t="s">
        <v>37</v>
      </c>
      <c r="F274" s="409" t="s">
        <v>37</v>
      </c>
    </row>
    <row r="275" spans="1:6" s="256" customFormat="1" ht="12.95" customHeight="1">
      <c r="A275" s="407" t="s">
        <v>968</v>
      </c>
      <c r="B275" s="409">
        <v>350</v>
      </c>
      <c r="C275" s="409">
        <v>225</v>
      </c>
      <c r="D275" s="409">
        <v>200</v>
      </c>
      <c r="E275" s="409">
        <v>116</v>
      </c>
      <c r="F275" s="409">
        <v>86</v>
      </c>
    </row>
    <row r="276" spans="1:6" s="256" customFormat="1" ht="12.95" customHeight="1">
      <c r="A276" s="407" t="s">
        <v>969</v>
      </c>
      <c r="B276" s="409" t="s">
        <v>37</v>
      </c>
      <c r="C276" s="409" t="s">
        <v>37</v>
      </c>
      <c r="D276" s="409" t="s">
        <v>37</v>
      </c>
      <c r="E276" s="409" t="s">
        <v>37</v>
      </c>
      <c r="F276" s="409" t="s">
        <v>37</v>
      </c>
    </row>
    <row r="277" spans="1:6" s="256" customFormat="1" ht="12.95" customHeight="1">
      <c r="A277" s="407" t="s">
        <v>970</v>
      </c>
      <c r="B277" s="409" t="s">
        <v>37</v>
      </c>
      <c r="C277" s="409" t="s">
        <v>37</v>
      </c>
      <c r="D277" s="409" t="s">
        <v>37</v>
      </c>
      <c r="E277" s="409" t="s">
        <v>37</v>
      </c>
      <c r="F277" s="409" t="s">
        <v>37</v>
      </c>
    </row>
    <row r="278" spans="1:6" s="256" customFormat="1" ht="12.95" customHeight="1">
      <c r="A278" s="407" t="s">
        <v>971</v>
      </c>
      <c r="B278" s="409" t="s">
        <v>37</v>
      </c>
      <c r="C278" s="409" t="s">
        <v>37</v>
      </c>
      <c r="D278" s="409" t="s">
        <v>37</v>
      </c>
      <c r="E278" s="409" t="s">
        <v>37</v>
      </c>
      <c r="F278" s="409" t="s">
        <v>37</v>
      </c>
    </row>
    <row r="279" spans="1:6" s="256" customFormat="1" ht="12.95" customHeight="1">
      <c r="A279" s="407" t="s">
        <v>972</v>
      </c>
      <c r="B279" s="409" t="s">
        <v>37</v>
      </c>
      <c r="C279" s="409" t="s">
        <v>37</v>
      </c>
      <c r="D279" s="409">
        <v>1</v>
      </c>
      <c r="E279" s="409" t="s">
        <v>37</v>
      </c>
      <c r="F279" s="409" t="s">
        <v>37</v>
      </c>
    </row>
    <row r="280" spans="1:6" s="256" customFormat="1" ht="12.95" customHeight="1">
      <c r="A280" s="412" t="s">
        <v>983</v>
      </c>
      <c r="B280" s="409" t="s">
        <v>37</v>
      </c>
      <c r="C280" s="409" t="s">
        <v>37</v>
      </c>
      <c r="D280" s="409" t="s">
        <v>37</v>
      </c>
      <c r="E280" s="409" t="s">
        <v>37</v>
      </c>
      <c r="F280" s="409" t="s">
        <v>37</v>
      </c>
    </row>
    <row r="281" spans="1:6" s="256" customFormat="1" ht="12.95" customHeight="1">
      <c r="A281" s="413" t="s">
        <v>974</v>
      </c>
      <c r="B281" s="429">
        <v>7</v>
      </c>
      <c r="C281" s="429">
        <v>5</v>
      </c>
      <c r="D281" s="429">
        <v>4</v>
      </c>
      <c r="E281" s="429">
        <v>8</v>
      </c>
      <c r="F281" s="429">
        <v>3</v>
      </c>
    </row>
    <row r="282" spans="1:6" s="256" customFormat="1" ht="12.95" customHeight="1">
      <c r="A282" s="412" t="s">
        <v>887</v>
      </c>
    </row>
    <row r="283" spans="1:6" s="256" customFormat="1" ht="12.95" customHeight="1">
      <c r="A283" s="416" t="s">
        <v>975</v>
      </c>
      <c r="B283" s="421" t="s">
        <v>37</v>
      </c>
      <c r="C283" s="421" t="s">
        <v>37</v>
      </c>
      <c r="D283" s="421" t="s">
        <v>37</v>
      </c>
      <c r="E283" s="421" t="s">
        <v>37</v>
      </c>
      <c r="F283" s="409" t="s">
        <v>37</v>
      </c>
    </row>
    <row r="284" spans="1:6" s="256" customFormat="1" ht="12.95" customHeight="1">
      <c r="A284" s="416" t="s">
        <v>976</v>
      </c>
      <c r="B284" s="421" t="s">
        <v>37</v>
      </c>
      <c r="C284" s="421" t="s">
        <v>37</v>
      </c>
      <c r="D284" s="421" t="s">
        <v>37</v>
      </c>
      <c r="E284" s="421" t="s">
        <v>37</v>
      </c>
      <c r="F284" s="409" t="s">
        <v>37</v>
      </c>
    </row>
    <row r="285" spans="1:6" s="256" customFormat="1" ht="12.95" customHeight="1">
      <c r="A285" s="416" t="s">
        <v>977</v>
      </c>
      <c r="B285" s="421" t="s">
        <v>37</v>
      </c>
      <c r="C285" s="421" t="s">
        <v>37</v>
      </c>
      <c r="D285" s="421" t="s">
        <v>37</v>
      </c>
      <c r="E285" s="421" t="s">
        <v>37</v>
      </c>
      <c r="F285" s="409" t="s">
        <v>37</v>
      </c>
    </row>
    <row r="286" spans="1:6" s="256" customFormat="1" ht="12.95" customHeight="1">
      <c r="A286" s="416" t="s">
        <v>978</v>
      </c>
      <c r="B286" s="421">
        <v>3</v>
      </c>
      <c r="C286" s="421" t="s">
        <v>37</v>
      </c>
      <c r="D286" s="421">
        <v>2</v>
      </c>
      <c r="E286" s="421">
        <v>1</v>
      </c>
      <c r="F286" s="409">
        <v>1</v>
      </c>
    </row>
    <row r="287" spans="1:6" s="256" customFormat="1" ht="12.95" customHeight="1">
      <c r="A287" s="416" t="s">
        <v>979</v>
      </c>
      <c r="B287" s="421" t="s">
        <v>37</v>
      </c>
      <c r="C287" s="421" t="s">
        <v>37</v>
      </c>
      <c r="D287" s="421" t="s">
        <v>37</v>
      </c>
      <c r="E287" s="421" t="s">
        <v>37</v>
      </c>
      <c r="F287" s="409" t="s">
        <v>37</v>
      </c>
    </row>
    <row r="288" spans="1:6" s="256" customFormat="1" ht="12.95" customHeight="1">
      <c r="A288" s="416" t="s">
        <v>980</v>
      </c>
      <c r="B288" s="421" t="s">
        <v>37</v>
      </c>
      <c r="C288" s="421" t="s">
        <v>37</v>
      </c>
      <c r="D288" s="421" t="s">
        <v>37</v>
      </c>
      <c r="E288" s="421">
        <v>3</v>
      </c>
      <c r="F288" s="409" t="s">
        <v>37</v>
      </c>
    </row>
    <row r="289" spans="1:6" s="256" customFormat="1" ht="12.95" customHeight="1">
      <c r="A289" s="416"/>
    </row>
    <row r="290" spans="1:6" s="256" customFormat="1" ht="12.95" customHeight="1">
      <c r="A290" s="258" t="s">
        <v>984</v>
      </c>
      <c r="B290" s="435">
        <v>-273</v>
      </c>
      <c r="C290" s="435">
        <v>74</v>
      </c>
      <c r="D290" s="435">
        <v>204</v>
      </c>
      <c r="E290" s="435">
        <v>365</v>
      </c>
      <c r="F290" s="435">
        <v>359</v>
      </c>
    </row>
    <row r="291" spans="1:6" s="256" customFormat="1" ht="12.95" customHeight="1">
      <c r="A291" s="426" t="s">
        <v>985</v>
      </c>
      <c r="B291" s="437">
        <v>-298</v>
      </c>
      <c r="C291" s="437">
        <v>32</v>
      </c>
      <c r="D291" s="437">
        <v>129</v>
      </c>
      <c r="E291" s="437">
        <v>293</v>
      </c>
      <c r="F291" s="437">
        <v>315</v>
      </c>
    </row>
    <row r="292" spans="1:6" s="256" customFormat="1" ht="12.95" customHeight="1">
      <c r="A292" s="407" t="s">
        <v>986</v>
      </c>
      <c r="B292" s="409" t="s">
        <v>37</v>
      </c>
      <c r="C292" s="409" t="s">
        <v>37</v>
      </c>
      <c r="D292" s="409" t="s">
        <v>37</v>
      </c>
      <c r="E292" s="409" t="s">
        <v>37</v>
      </c>
      <c r="F292" s="409" t="s">
        <v>37</v>
      </c>
    </row>
    <row r="293" spans="1:6" s="256" customFormat="1" ht="12.95" customHeight="1">
      <c r="A293" s="407" t="s">
        <v>987</v>
      </c>
      <c r="B293" s="409" t="s">
        <v>37</v>
      </c>
      <c r="C293" s="409" t="s">
        <v>37</v>
      </c>
      <c r="D293" s="409" t="s">
        <v>37</v>
      </c>
      <c r="E293" s="409" t="s">
        <v>37</v>
      </c>
      <c r="F293" s="409" t="s">
        <v>37</v>
      </c>
    </row>
    <row r="294" spans="1:6" s="256" customFormat="1" ht="12.95" customHeight="1">
      <c r="A294" s="407" t="s">
        <v>988</v>
      </c>
      <c r="B294" s="409" t="s">
        <v>37</v>
      </c>
      <c r="C294" s="409" t="s">
        <v>37</v>
      </c>
      <c r="D294" s="409" t="s">
        <v>37</v>
      </c>
      <c r="E294" s="409">
        <v>-1</v>
      </c>
      <c r="F294" s="409" t="s">
        <v>37</v>
      </c>
    </row>
    <row r="295" spans="1:6" s="256" customFormat="1" ht="12.95" customHeight="1">
      <c r="A295" s="407" t="s">
        <v>989</v>
      </c>
      <c r="B295" s="409">
        <v>-128</v>
      </c>
      <c r="C295" s="409">
        <v>-59</v>
      </c>
      <c r="D295" s="409">
        <v>-21</v>
      </c>
      <c r="E295" s="409">
        <v>1</v>
      </c>
      <c r="F295" s="409">
        <v>10</v>
      </c>
    </row>
    <row r="296" spans="1:6" s="256" customFormat="1" ht="12.95" customHeight="1">
      <c r="A296" s="407" t="s">
        <v>990</v>
      </c>
      <c r="B296" s="409" t="s">
        <v>37</v>
      </c>
      <c r="C296" s="409" t="s">
        <v>37</v>
      </c>
      <c r="D296" s="409" t="s">
        <v>37</v>
      </c>
      <c r="E296" s="409" t="s">
        <v>37</v>
      </c>
      <c r="F296" s="409" t="s">
        <v>37</v>
      </c>
    </row>
    <row r="297" spans="1:6" s="256" customFormat="1" ht="12.95" customHeight="1">
      <c r="A297" s="407" t="s">
        <v>991</v>
      </c>
      <c r="B297" s="409">
        <v>-176</v>
      </c>
      <c r="C297" s="409">
        <v>90</v>
      </c>
      <c r="D297" s="409">
        <v>151</v>
      </c>
      <c r="E297" s="409">
        <v>290</v>
      </c>
      <c r="F297" s="409">
        <v>301</v>
      </c>
    </row>
    <row r="298" spans="1:6" s="256" customFormat="1" ht="12.95" customHeight="1">
      <c r="A298" s="407" t="s">
        <v>992</v>
      </c>
      <c r="B298" s="409">
        <v>4</v>
      </c>
      <c r="C298" s="409" t="s">
        <v>37</v>
      </c>
      <c r="D298" s="409" t="s">
        <v>37</v>
      </c>
      <c r="E298" s="409">
        <v>2</v>
      </c>
      <c r="F298" s="409">
        <v>1</v>
      </c>
    </row>
    <row r="299" spans="1:6" s="256" customFormat="1" ht="12.95" customHeight="1">
      <c r="A299" s="407" t="s">
        <v>993</v>
      </c>
      <c r="B299" s="408" t="s">
        <v>37</v>
      </c>
      <c r="C299" s="408" t="s">
        <v>37</v>
      </c>
      <c r="D299" s="408" t="s">
        <v>37</v>
      </c>
      <c r="E299" s="408">
        <v>1</v>
      </c>
      <c r="F299" s="408">
        <v>1</v>
      </c>
    </row>
    <row r="300" spans="1:6" s="256" customFormat="1" ht="12.95" customHeight="1">
      <c r="A300" s="407" t="s">
        <v>994</v>
      </c>
      <c r="B300" s="408">
        <v>2</v>
      </c>
      <c r="C300" s="408" t="s">
        <v>37</v>
      </c>
      <c r="D300" s="408" t="s">
        <v>37</v>
      </c>
      <c r="E300" s="408" t="s">
        <v>37</v>
      </c>
      <c r="F300" s="408">
        <v>2</v>
      </c>
    </row>
    <row r="301" spans="1:6" s="256" customFormat="1" ht="12.95" customHeight="1">
      <c r="A301" s="407" t="s">
        <v>995</v>
      </c>
      <c r="B301" s="408" t="s">
        <v>37</v>
      </c>
      <c r="C301" s="408">
        <v>1</v>
      </c>
      <c r="D301" s="408">
        <v>-1</v>
      </c>
      <c r="E301" s="408" t="s">
        <v>37</v>
      </c>
      <c r="F301" s="408" t="s">
        <v>37</v>
      </c>
    </row>
    <row r="302" spans="1:6" s="256" customFormat="1" ht="12.95" customHeight="1">
      <c r="A302" s="412" t="s">
        <v>996</v>
      </c>
      <c r="B302" s="408" t="s">
        <v>37</v>
      </c>
      <c r="C302" s="408" t="s">
        <v>37</v>
      </c>
      <c r="D302" s="408" t="s">
        <v>37</v>
      </c>
      <c r="E302" s="408" t="s">
        <v>37</v>
      </c>
      <c r="F302" s="408" t="s">
        <v>37</v>
      </c>
    </row>
    <row r="303" spans="1:6" s="256" customFormat="1" ht="12.95" customHeight="1">
      <c r="A303" s="413" t="s">
        <v>997</v>
      </c>
      <c r="B303" s="420">
        <v>25</v>
      </c>
      <c r="C303" s="420">
        <v>42</v>
      </c>
      <c r="D303" s="420">
        <v>75</v>
      </c>
      <c r="E303" s="420">
        <v>72</v>
      </c>
      <c r="F303" s="420">
        <v>44</v>
      </c>
    </row>
    <row r="304" spans="1:6" s="256" customFormat="1" ht="12.95" customHeight="1">
      <c r="A304" s="412" t="s">
        <v>887</v>
      </c>
      <c r="B304" s="408"/>
      <c r="C304" s="408"/>
      <c r="D304" s="408"/>
      <c r="E304" s="408"/>
      <c r="F304" s="408"/>
    </row>
    <row r="305" spans="1:6" s="256" customFormat="1" ht="12.95" customHeight="1">
      <c r="A305" s="416" t="s">
        <v>998</v>
      </c>
      <c r="B305" s="408" t="s">
        <v>37</v>
      </c>
      <c r="C305" s="408" t="s">
        <v>37</v>
      </c>
      <c r="D305" s="408" t="s">
        <v>37</v>
      </c>
      <c r="E305" s="408" t="s">
        <v>37</v>
      </c>
      <c r="F305" s="409" t="s">
        <v>37</v>
      </c>
    </row>
    <row r="306" spans="1:6" s="256" customFormat="1" ht="12.95" customHeight="1">
      <c r="A306" s="416" t="s">
        <v>999</v>
      </c>
      <c r="B306" s="408" t="s">
        <v>37</v>
      </c>
      <c r="C306" s="408" t="s">
        <v>37</v>
      </c>
      <c r="D306" s="408" t="s">
        <v>37</v>
      </c>
      <c r="E306" s="408" t="s">
        <v>37</v>
      </c>
      <c r="F306" s="409" t="s">
        <v>37</v>
      </c>
    </row>
    <row r="307" spans="1:6" s="256" customFormat="1" ht="12.95" customHeight="1">
      <c r="A307" s="416" t="s">
        <v>1000</v>
      </c>
      <c r="B307" s="408" t="s">
        <v>37</v>
      </c>
      <c r="C307" s="408" t="s">
        <v>37</v>
      </c>
      <c r="D307" s="408" t="s">
        <v>37</v>
      </c>
      <c r="E307" s="408" t="s">
        <v>37</v>
      </c>
      <c r="F307" s="409" t="s">
        <v>37</v>
      </c>
    </row>
    <row r="308" spans="1:6" s="256" customFormat="1" ht="12.95" customHeight="1">
      <c r="A308" s="416" t="s">
        <v>1001</v>
      </c>
      <c r="B308" s="408" t="s">
        <v>37</v>
      </c>
      <c r="C308" s="409">
        <v>6</v>
      </c>
      <c r="D308" s="409">
        <v>1</v>
      </c>
      <c r="E308" s="409">
        <v>6</v>
      </c>
      <c r="F308" s="409">
        <v>5</v>
      </c>
    </row>
    <row r="309" spans="1:6" s="256" customFormat="1" ht="12.95" customHeight="1">
      <c r="A309" s="416" t="s">
        <v>1002</v>
      </c>
      <c r="B309" s="408" t="s">
        <v>37</v>
      </c>
      <c r="C309" s="409" t="s">
        <v>37</v>
      </c>
      <c r="D309" s="409" t="s">
        <v>37</v>
      </c>
      <c r="E309" s="409" t="s">
        <v>37</v>
      </c>
      <c r="F309" s="409" t="s">
        <v>37</v>
      </c>
    </row>
    <row r="310" spans="1:6" s="256" customFormat="1" ht="12.95" customHeight="1">
      <c r="A310" s="416" t="s">
        <v>980</v>
      </c>
      <c r="B310" s="408">
        <v>4</v>
      </c>
      <c r="C310" s="409">
        <v>3</v>
      </c>
      <c r="D310" s="409">
        <v>5</v>
      </c>
      <c r="E310" s="409">
        <v>2</v>
      </c>
      <c r="F310" s="409">
        <v>9</v>
      </c>
    </row>
    <row r="311" spans="1:6" s="256" customFormat="1" ht="12.95" customHeight="1">
      <c r="A311" s="416"/>
      <c r="B311" s="421"/>
      <c r="C311" s="421"/>
      <c r="F311" s="415"/>
    </row>
    <row r="312" spans="1:6" s="256" customFormat="1" ht="12.95" customHeight="1">
      <c r="A312" s="416"/>
      <c r="B312" s="421"/>
      <c r="C312" s="421"/>
      <c r="F312" s="415"/>
    </row>
    <row r="313" spans="1:6" s="256" customFormat="1" ht="12.95" customHeight="1">
      <c r="A313" s="416"/>
      <c r="B313" s="421"/>
      <c r="C313" s="421"/>
      <c r="F313" s="415"/>
    </row>
    <row r="314" spans="1:6" s="256" customFormat="1" ht="12.95" customHeight="1">
      <c r="A314" s="416"/>
      <c r="B314" s="421"/>
      <c r="C314" s="421"/>
      <c r="F314" s="415"/>
    </row>
    <row r="315" spans="1:6" s="256" customFormat="1" ht="12.95" customHeight="1">
      <c r="A315" s="416"/>
      <c r="B315" s="421"/>
      <c r="C315" s="421"/>
      <c r="F315" s="415"/>
    </row>
    <row r="316" spans="1:6" s="256" customFormat="1" ht="12.95" customHeight="1">
      <c r="A316" s="416"/>
      <c r="B316" s="421"/>
      <c r="C316" s="421"/>
      <c r="F316" s="415"/>
    </row>
    <row r="317" spans="1:6" s="256" customFormat="1" ht="12.95" customHeight="1">
      <c r="A317" s="416"/>
      <c r="B317" s="421"/>
      <c r="C317" s="421"/>
      <c r="F317" s="415"/>
    </row>
    <row r="318" spans="1:6" s="256" customFormat="1" ht="12.95" customHeight="1">
      <c r="A318" s="1809" t="s">
        <v>2</v>
      </c>
      <c r="B318" s="1809"/>
      <c r="C318" s="1809"/>
      <c r="D318" s="1809"/>
      <c r="E318" s="1809"/>
      <c r="F318" s="1809"/>
    </row>
    <row r="319" spans="1:6" s="256" customFormat="1" ht="12.95" customHeight="1">
      <c r="A319" s="258"/>
      <c r="F319" s="415"/>
    </row>
    <row r="320" spans="1:6" s="256" customFormat="1" ht="12.95" customHeight="1">
      <c r="A320" s="258" t="s">
        <v>961</v>
      </c>
      <c r="B320" s="430">
        <v>64</v>
      </c>
      <c r="C320" s="430">
        <v>87</v>
      </c>
      <c r="D320" s="430">
        <v>92</v>
      </c>
      <c r="E320" s="430">
        <v>92</v>
      </c>
      <c r="F320" s="430">
        <v>114</v>
      </c>
    </row>
    <row r="321" spans="1:6" s="256" customFormat="1" ht="26.1" customHeight="1">
      <c r="A321" s="405" t="s">
        <v>1009</v>
      </c>
      <c r="B321" s="414">
        <v>51</v>
      </c>
      <c r="C321" s="414">
        <v>65</v>
      </c>
      <c r="D321" s="414">
        <v>74</v>
      </c>
      <c r="E321" s="414">
        <v>76</v>
      </c>
      <c r="F321" s="414">
        <v>94</v>
      </c>
    </row>
    <row r="322" spans="1:6" s="256" customFormat="1" ht="12.95" customHeight="1">
      <c r="A322" s="407" t="s">
        <v>963</v>
      </c>
      <c r="B322" s="409" t="s">
        <v>37</v>
      </c>
      <c r="C322" s="409" t="s">
        <v>37</v>
      </c>
      <c r="D322" s="409" t="s">
        <v>37</v>
      </c>
      <c r="E322" s="409" t="s">
        <v>37</v>
      </c>
      <c r="F322" s="409" t="s">
        <v>37</v>
      </c>
    </row>
    <row r="323" spans="1:6" s="256" customFormat="1" ht="12.95" customHeight="1">
      <c r="A323" s="407" t="s">
        <v>964</v>
      </c>
      <c r="B323" s="409" t="s">
        <v>37</v>
      </c>
      <c r="C323" s="409" t="s">
        <v>37</v>
      </c>
      <c r="D323" s="409" t="s">
        <v>37</v>
      </c>
      <c r="E323" s="409" t="s">
        <v>37</v>
      </c>
      <c r="F323" s="409" t="s">
        <v>37</v>
      </c>
    </row>
    <row r="324" spans="1:6" s="256" customFormat="1" ht="12.95" customHeight="1">
      <c r="A324" s="407" t="s">
        <v>965</v>
      </c>
      <c r="B324" s="409" t="s">
        <v>37</v>
      </c>
      <c r="C324" s="409" t="s">
        <v>37</v>
      </c>
      <c r="D324" s="409" t="s">
        <v>37</v>
      </c>
      <c r="E324" s="409" t="s">
        <v>37</v>
      </c>
      <c r="F324" s="409" t="s">
        <v>37</v>
      </c>
    </row>
    <row r="325" spans="1:6" s="256" customFormat="1" ht="12.95" customHeight="1">
      <c r="A325" s="407" t="s">
        <v>966</v>
      </c>
      <c r="B325" s="409">
        <v>2</v>
      </c>
      <c r="C325" s="409">
        <v>3</v>
      </c>
      <c r="D325" s="409">
        <v>4</v>
      </c>
      <c r="E325" s="409">
        <v>2</v>
      </c>
      <c r="F325" s="409">
        <v>4</v>
      </c>
    </row>
    <row r="326" spans="1:6" s="256" customFormat="1" ht="12.95" customHeight="1">
      <c r="A326" s="407" t="s">
        <v>967</v>
      </c>
      <c r="B326" s="409" t="s">
        <v>37</v>
      </c>
      <c r="C326" s="409" t="s">
        <v>37</v>
      </c>
      <c r="D326" s="409" t="s">
        <v>37</v>
      </c>
      <c r="E326" s="409" t="s">
        <v>37</v>
      </c>
      <c r="F326" s="409" t="s">
        <v>37</v>
      </c>
    </row>
    <row r="327" spans="1:6" s="256" customFormat="1" ht="12.95" customHeight="1">
      <c r="A327" s="407" t="s">
        <v>968</v>
      </c>
      <c r="B327" s="409">
        <v>49</v>
      </c>
      <c r="C327" s="409">
        <v>61</v>
      </c>
      <c r="D327" s="409">
        <v>68</v>
      </c>
      <c r="E327" s="409">
        <v>74</v>
      </c>
      <c r="F327" s="409">
        <v>90</v>
      </c>
    </row>
    <row r="328" spans="1:6" s="256" customFormat="1" ht="12.95" customHeight="1">
      <c r="A328" s="407" t="s">
        <v>969</v>
      </c>
      <c r="B328" s="409" t="s">
        <v>37</v>
      </c>
      <c r="C328" s="409">
        <v>1</v>
      </c>
      <c r="D328" s="409" t="s">
        <v>37</v>
      </c>
      <c r="E328" s="409" t="s">
        <v>37</v>
      </c>
      <c r="F328" s="409" t="s">
        <v>37</v>
      </c>
    </row>
    <row r="329" spans="1:6" s="256" customFormat="1" ht="12.95" customHeight="1">
      <c r="A329" s="407" t="s">
        <v>970</v>
      </c>
      <c r="B329" s="409" t="s">
        <v>37</v>
      </c>
      <c r="C329" s="409" t="s">
        <v>37</v>
      </c>
      <c r="D329" s="409" t="s">
        <v>37</v>
      </c>
      <c r="E329" s="409" t="s">
        <v>37</v>
      </c>
      <c r="F329" s="409" t="s">
        <v>37</v>
      </c>
    </row>
    <row r="330" spans="1:6" s="256" customFormat="1" ht="12.95" customHeight="1">
      <c r="A330" s="407" t="s">
        <v>971</v>
      </c>
      <c r="B330" s="409" t="s">
        <v>37</v>
      </c>
      <c r="C330" s="409" t="s">
        <v>37</v>
      </c>
      <c r="D330" s="409" t="s">
        <v>37</v>
      </c>
      <c r="E330" s="409" t="s">
        <v>37</v>
      </c>
      <c r="F330" s="409" t="s">
        <v>37</v>
      </c>
    </row>
    <row r="331" spans="1:6" s="256" customFormat="1" ht="12.95" customHeight="1">
      <c r="A331" s="407" t="s">
        <v>972</v>
      </c>
      <c r="B331" s="409" t="s">
        <v>37</v>
      </c>
      <c r="C331" s="409" t="s">
        <v>37</v>
      </c>
      <c r="D331" s="409">
        <v>2</v>
      </c>
      <c r="E331" s="409" t="s">
        <v>37</v>
      </c>
      <c r="F331" s="409" t="s">
        <v>37</v>
      </c>
    </row>
    <row r="332" spans="1:6" s="256" customFormat="1" ht="12.95" customHeight="1">
      <c r="A332" s="412" t="s">
        <v>973</v>
      </c>
      <c r="B332" s="409" t="s">
        <v>37</v>
      </c>
      <c r="C332" s="409" t="s">
        <v>37</v>
      </c>
      <c r="D332" s="409" t="s">
        <v>37</v>
      </c>
      <c r="E332" s="409" t="s">
        <v>37</v>
      </c>
      <c r="F332" s="409" t="s">
        <v>37</v>
      </c>
    </row>
    <row r="333" spans="1:6" s="256" customFormat="1" ht="12.95" customHeight="1">
      <c r="A333" s="413" t="s">
        <v>974</v>
      </c>
      <c r="B333" s="583">
        <v>13</v>
      </c>
      <c r="C333" s="583">
        <v>22</v>
      </c>
      <c r="D333" s="583">
        <v>18</v>
      </c>
      <c r="E333" s="583">
        <v>16</v>
      </c>
      <c r="F333" s="583">
        <v>20</v>
      </c>
    </row>
    <row r="334" spans="1:6" s="256" customFormat="1" ht="12.95" customHeight="1">
      <c r="A334" s="412" t="s">
        <v>887</v>
      </c>
    </row>
    <row r="335" spans="1:6" s="256" customFormat="1" ht="12.95" customHeight="1">
      <c r="A335" s="416" t="s">
        <v>975</v>
      </c>
      <c r="B335" s="408" t="s">
        <v>37</v>
      </c>
      <c r="C335" s="408" t="s">
        <v>37</v>
      </c>
      <c r="D335" s="408" t="s">
        <v>37</v>
      </c>
      <c r="E335" s="408" t="s">
        <v>37</v>
      </c>
      <c r="F335" s="409" t="s">
        <v>37</v>
      </c>
    </row>
    <row r="336" spans="1:6" s="256" customFormat="1" ht="12.95" customHeight="1">
      <c r="A336" s="416" t="s">
        <v>976</v>
      </c>
      <c r="B336" s="408" t="s">
        <v>37</v>
      </c>
      <c r="C336" s="408">
        <v>1</v>
      </c>
      <c r="D336" s="408" t="s">
        <v>37</v>
      </c>
      <c r="E336" s="408" t="s">
        <v>37</v>
      </c>
      <c r="F336" s="409" t="s">
        <v>37</v>
      </c>
    </row>
    <row r="337" spans="1:6" s="256" customFormat="1" ht="12.95" customHeight="1">
      <c r="A337" s="416" t="s">
        <v>977</v>
      </c>
      <c r="B337" s="408" t="s">
        <v>37</v>
      </c>
      <c r="C337" s="408" t="s">
        <v>37</v>
      </c>
      <c r="D337" s="408" t="s">
        <v>37</v>
      </c>
      <c r="E337" s="408" t="s">
        <v>37</v>
      </c>
      <c r="F337" s="409" t="s">
        <v>37</v>
      </c>
    </row>
    <row r="338" spans="1:6" s="256" customFormat="1" ht="12.95" customHeight="1">
      <c r="A338" s="416" t="s">
        <v>978</v>
      </c>
      <c r="B338" s="408" t="s">
        <v>37</v>
      </c>
      <c r="C338" s="408">
        <v>1</v>
      </c>
      <c r="D338" s="408" t="s">
        <v>37</v>
      </c>
      <c r="E338" s="408" t="s">
        <v>37</v>
      </c>
      <c r="F338" s="409">
        <v>1</v>
      </c>
    </row>
    <row r="339" spans="1:6" s="256" customFormat="1" ht="12.95" customHeight="1">
      <c r="A339" s="416" t="s">
        <v>979</v>
      </c>
      <c r="B339" s="408" t="s">
        <v>37</v>
      </c>
      <c r="C339" s="408" t="s">
        <v>37</v>
      </c>
      <c r="D339" s="408" t="s">
        <v>37</v>
      </c>
      <c r="E339" s="408" t="s">
        <v>37</v>
      </c>
      <c r="F339" s="409" t="s">
        <v>37</v>
      </c>
    </row>
    <row r="340" spans="1:6" s="256" customFormat="1" ht="12.95" customHeight="1">
      <c r="A340" s="416" t="s">
        <v>980</v>
      </c>
      <c r="B340" s="408" t="s">
        <v>37</v>
      </c>
      <c r="C340" s="408" t="s">
        <v>37</v>
      </c>
      <c r="D340" s="408">
        <v>2</v>
      </c>
      <c r="E340" s="408">
        <v>1</v>
      </c>
      <c r="F340" s="409">
        <v>2</v>
      </c>
    </row>
    <row r="341" spans="1:6" s="256" customFormat="1" ht="12.95" customHeight="1">
      <c r="A341" s="416"/>
    </row>
    <row r="342" spans="1:6" s="256" customFormat="1" ht="12.95" customHeight="1">
      <c r="A342" s="258" t="s">
        <v>981</v>
      </c>
      <c r="B342" s="430">
        <v>22</v>
      </c>
      <c r="C342" s="430">
        <v>25</v>
      </c>
      <c r="D342" s="430">
        <v>21</v>
      </c>
      <c r="E342" s="430">
        <v>5</v>
      </c>
      <c r="F342" s="430">
        <v>12</v>
      </c>
    </row>
    <row r="343" spans="1:6" s="256" customFormat="1" ht="26.1" customHeight="1">
      <c r="A343" s="405" t="s">
        <v>1006</v>
      </c>
      <c r="B343" s="414">
        <v>22</v>
      </c>
      <c r="C343" s="414">
        <v>23</v>
      </c>
      <c r="D343" s="414">
        <v>18</v>
      </c>
      <c r="E343" s="414">
        <v>5</v>
      </c>
      <c r="F343" s="414">
        <v>10</v>
      </c>
    </row>
    <row r="344" spans="1:6" s="256" customFormat="1" ht="12.95" customHeight="1">
      <c r="A344" s="407" t="s">
        <v>963</v>
      </c>
      <c r="B344" s="409" t="s">
        <v>37</v>
      </c>
      <c r="C344" s="409" t="s">
        <v>37</v>
      </c>
      <c r="D344" s="409" t="s">
        <v>37</v>
      </c>
      <c r="E344" s="409" t="s">
        <v>37</v>
      </c>
      <c r="F344" s="409" t="s">
        <v>37</v>
      </c>
    </row>
    <row r="345" spans="1:6" s="256" customFormat="1" ht="12.95" customHeight="1">
      <c r="A345" s="407" t="s">
        <v>964</v>
      </c>
      <c r="B345" s="409" t="s">
        <v>37</v>
      </c>
      <c r="C345" s="409" t="s">
        <v>37</v>
      </c>
      <c r="D345" s="409" t="s">
        <v>37</v>
      </c>
      <c r="E345" s="409" t="s">
        <v>37</v>
      </c>
      <c r="F345" s="409" t="s">
        <v>37</v>
      </c>
    </row>
    <row r="346" spans="1:6" s="256" customFormat="1" ht="12.95" customHeight="1">
      <c r="A346" s="407" t="s">
        <v>965</v>
      </c>
      <c r="B346" s="409" t="s">
        <v>37</v>
      </c>
      <c r="C346" s="409" t="s">
        <v>37</v>
      </c>
      <c r="D346" s="409" t="s">
        <v>37</v>
      </c>
      <c r="E346" s="409" t="s">
        <v>37</v>
      </c>
      <c r="F346" s="409" t="s">
        <v>37</v>
      </c>
    </row>
    <row r="347" spans="1:6" s="256" customFormat="1" ht="12.95" customHeight="1">
      <c r="A347" s="407" t="s">
        <v>966</v>
      </c>
      <c r="B347" s="409">
        <v>12</v>
      </c>
      <c r="C347" s="409">
        <v>10</v>
      </c>
      <c r="D347" s="409">
        <v>8</v>
      </c>
      <c r="E347" s="409">
        <v>2</v>
      </c>
      <c r="F347" s="409">
        <v>1</v>
      </c>
    </row>
    <row r="348" spans="1:6" s="256" customFormat="1" ht="12.95" customHeight="1">
      <c r="A348" s="407" t="s">
        <v>967</v>
      </c>
      <c r="B348" s="409" t="s">
        <v>37</v>
      </c>
      <c r="C348" s="409" t="s">
        <v>37</v>
      </c>
      <c r="D348" s="409" t="s">
        <v>37</v>
      </c>
      <c r="E348" s="409" t="s">
        <v>37</v>
      </c>
      <c r="F348" s="409" t="s">
        <v>37</v>
      </c>
    </row>
    <row r="349" spans="1:6" s="256" customFormat="1" ht="12.95" customHeight="1">
      <c r="A349" s="407" t="s">
        <v>968</v>
      </c>
      <c r="B349" s="409">
        <v>10</v>
      </c>
      <c r="C349" s="409">
        <v>13</v>
      </c>
      <c r="D349" s="409">
        <v>10</v>
      </c>
      <c r="E349" s="409">
        <v>3</v>
      </c>
      <c r="F349" s="409">
        <v>9</v>
      </c>
    </row>
    <row r="350" spans="1:6" s="256" customFormat="1" ht="12.95" customHeight="1">
      <c r="A350" s="407" t="s">
        <v>969</v>
      </c>
      <c r="B350" s="409" t="s">
        <v>37</v>
      </c>
      <c r="C350" s="409" t="s">
        <v>37</v>
      </c>
      <c r="D350" s="409" t="s">
        <v>37</v>
      </c>
      <c r="E350" s="409" t="s">
        <v>37</v>
      </c>
      <c r="F350" s="409" t="s">
        <v>37</v>
      </c>
    </row>
    <row r="351" spans="1:6" s="256" customFormat="1" ht="12.95" customHeight="1">
      <c r="A351" s="407" t="s">
        <v>970</v>
      </c>
      <c r="B351" s="409" t="s">
        <v>37</v>
      </c>
      <c r="C351" s="409" t="s">
        <v>37</v>
      </c>
      <c r="D351" s="409" t="s">
        <v>37</v>
      </c>
      <c r="E351" s="409" t="s">
        <v>37</v>
      </c>
      <c r="F351" s="409" t="s">
        <v>37</v>
      </c>
    </row>
    <row r="352" spans="1:6" s="256" customFormat="1" ht="12.95" customHeight="1">
      <c r="A352" s="407" t="s">
        <v>971</v>
      </c>
      <c r="B352" s="409" t="s">
        <v>37</v>
      </c>
      <c r="C352" s="409" t="s">
        <v>37</v>
      </c>
      <c r="D352" s="409" t="s">
        <v>37</v>
      </c>
      <c r="E352" s="409" t="s">
        <v>37</v>
      </c>
      <c r="F352" s="409" t="s">
        <v>37</v>
      </c>
    </row>
    <row r="353" spans="1:6" s="256" customFormat="1" ht="12.95" customHeight="1">
      <c r="A353" s="407" t="s">
        <v>972</v>
      </c>
      <c r="B353" s="409" t="s">
        <v>37</v>
      </c>
      <c r="C353" s="409" t="s">
        <v>37</v>
      </c>
      <c r="D353" s="409" t="s">
        <v>37</v>
      </c>
      <c r="E353" s="409" t="s">
        <v>37</v>
      </c>
      <c r="F353" s="409" t="s">
        <v>37</v>
      </c>
    </row>
    <row r="354" spans="1:6" s="256" customFormat="1" ht="12.95" customHeight="1">
      <c r="A354" s="412" t="s">
        <v>973</v>
      </c>
      <c r="B354" s="409" t="s">
        <v>37</v>
      </c>
      <c r="C354" s="409" t="s">
        <v>37</v>
      </c>
      <c r="D354" s="409" t="s">
        <v>37</v>
      </c>
      <c r="E354" s="409" t="s">
        <v>37</v>
      </c>
      <c r="F354" s="409" t="s">
        <v>37</v>
      </c>
    </row>
    <row r="355" spans="1:6" s="256" customFormat="1" ht="12.95" customHeight="1">
      <c r="A355" s="413" t="s">
        <v>974</v>
      </c>
      <c r="B355" s="414" t="s">
        <v>37</v>
      </c>
      <c r="C355" s="414">
        <v>2</v>
      </c>
      <c r="D355" s="414">
        <v>3</v>
      </c>
      <c r="E355" s="414" t="s">
        <v>37</v>
      </c>
      <c r="F355" s="414">
        <v>2</v>
      </c>
    </row>
    <row r="356" spans="1:6" s="256" customFormat="1" ht="12.95" customHeight="1">
      <c r="A356" s="412" t="s">
        <v>887</v>
      </c>
    </row>
    <row r="357" spans="1:6" s="256" customFormat="1" ht="12.95" customHeight="1">
      <c r="A357" s="416" t="s">
        <v>975</v>
      </c>
      <c r="B357" s="408" t="s">
        <v>37</v>
      </c>
      <c r="C357" s="408" t="s">
        <v>37</v>
      </c>
      <c r="D357" s="408" t="s">
        <v>37</v>
      </c>
      <c r="E357" s="408" t="s">
        <v>37</v>
      </c>
      <c r="F357" s="408" t="s">
        <v>37</v>
      </c>
    </row>
    <row r="358" spans="1:6" s="256" customFormat="1" ht="12.95" customHeight="1">
      <c r="A358" s="416" t="s">
        <v>976</v>
      </c>
      <c r="B358" s="408" t="s">
        <v>37</v>
      </c>
      <c r="C358" s="408" t="s">
        <v>37</v>
      </c>
      <c r="D358" s="408" t="s">
        <v>37</v>
      </c>
      <c r="E358" s="408" t="s">
        <v>37</v>
      </c>
      <c r="F358" s="408" t="s">
        <v>37</v>
      </c>
    </row>
    <row r="359" spans="1:6" s="256" customFormat="1" ht="12.95" customHeight="1">
      <c r="A359" s="416" t="s">
        <v>977</v>
      </c>
      <c r="B359" s="408" t="s">
        <v>37</v>
      </c>
      <c r="C359" s="408" t="s">
        <v>37</v>
      </c>
      <c r="D359" s="408" t="s">
        <v>37</v>
      </c>
      <c r="E359" s="408" t="s">
        <v>37</v>
      </c>
      <c r="F359" s="408" t="s">
        <v>37</v>
      </c>
    </row>
    <row r="360" spans="1:6" s="256" customFormat="1" ht="12.95" customHeight="1">
      <c r="A360" s="416" t="s">
        <v>978</v>
      </c>
      <c r="B360" s="408" t="s">
        <v>37</v>
      </c>
      <c r="C360" s="408" t="s">
        <v>37</v>
      </c>
      <c r="D360" s="408" t="s">
        <v>37</v>
      </c>
      <c r="E360" s="408" t="s">
        <v>37</v>
      </c>
      <c r="F360" s="408" t="s">
        <v>37</v>
      </c>
    </row>
    <row r="361" spans="1:6" s="256" customFormat="1" ht="12.95" customHeight="1">
      <c r="A361" s="416" t="s">
        <v>979</v>
      </c>
      <c r="B361" s="408" t="s">
        <v>37</v>
      </c>
      <c r="C361" s="408" t="s">
        <v>37</v>
      </c>
      <c r="D361" s="408" t="s">
        <v>37</v>
      </c>
      <c r="E361" s="408" t="s">
        <v>37</v>
      </c>
      <c r="F361" s="408" t="s">
        <v>37</v>
      </c>
    </row>
    <row r="362" spans="1:6" s="256" customFormat="1" ht="12.95" customHeight="1">
      <c r="A362" s="416" t="s">
        <v>980</v>
      </c>
      <c r="B362" s="408" t="s">
        <v>37</v>
      </c>
      <c r="C362" s="408" t="s">
        <v>37</v>
      </c>
      <c r="D362" s="408">
        <v>1</v>
      </c>
      <c r="E362" s="408" t="s">
        <v>37</v>
      </c>
      <c r="F362" s="408" t="s">
        <v>37</v>
      </c>
    </row>
    <row r="363" spans="1:6" s="256" customFormat="1" ht="12.95" customHeight="1">
      <c r="A363" s="416"/>
      <c r="B363" s="408"/>
      <c r="C363" s="408"/>
      <c r="D363" s="408"/>
      <c r="E363" s="408"/>
      <c r="F363" s="415"/>
    </row>
    <row r="364" spans="1:6" s="256" customFormat="1" ht="12.95" customHeight="1">
      <c r="A364" s="416"/>
      <c r="B364" s="408"/>
      <c r="C364" s="408"/>
      <c r="D364" s="408"/>
      <c r="E364" s="408"/>
      <c r="F364" s="415"/>
    </row>
    <row r="365" spans="1:6" s="256" customFormat="1" ht="12.95" customHeight="1">
      <c r="A365" s="416"/>
      <c r="B365" s="408"/>
      <c r="C365" s="408"/>
      <c r="D365" s="408"/>
      <c r="E365" s="408"/>
      <c r="F365" s="415"/>
    </row>
    <row r="366" spans="1:6" s="256" customFormat="1" ht="12.95" customHeight="1">
      <c r="A366" s="416"/>
      <c r="B366" s="408"/>
      <c r="C366" s="408"/>
      <c r="D366" s="408"/>
      <c r="E366" s="408"/>
      <c r="F366" s="415"/>
    </row>
    <row r="367" spans="1:6" s="256" customFormat="1" ht="12.95" customHeight="1">
      <c r="A367" s="416"/>
      <c r="B367" s="408"/>
      <c r="C367" s="408"/>
      <c r="D367" s="408"/>
      <c r="E367" s="408"/>
      <c r="F367" s="415"/>
    </row>
    <row r="368" spans="1:6" s="256" customFormat="1" ht="12.95" customHeight="1">
      <c r="A368" s="416"/>
      <c r="B368" s="408"/>
      <c r="C368" s="408"/>
      <c r="D368" s="408"/>
      <c r="E368" s="408"/>
      <c r="F368" s="415"/>
    </row>
    <row r="369" spans="1:6" s="256" customFormat="1" ht="12.95" customHeight="1">
      <c r="A369" s="1809" t="s">
        <v>2</v>
      </c>
      <c r="B369" s="1809"/>
      <c r="C369" s="1809"/>
      <c r="D369" s="1809"/>
      <c r="E369" s="1809"/>
      <c r="F369" s="1809"/>
    </row>
    <row r="370" spans="1:6" s="256" customFormat="1" ht="12.95" customHeight="1">
      <c r="A370" s="416"/>
      <c r="B370" s="421"/>
      <c r="C370" s="421"/>
      <c r="D370" s="421"/>
      <c r="E370" s="421"/>
      <c r="F370" s="415"/>
    </row>
    <row r="371" spans="1:6" s="256" customFormat="1" ht="12.95" customHeight="1">
      <c r="A371" s="258" t="s">
        <v>984</v>
      </c>
      <c r="B371" s="436">
        <v>42</v>
      </c>
      <c r="C371" s="436">
        <v>62</v>
      </c>
      <c r="D371" s="436">
        <v>71</v>
      </c>
      <c r="E371" s="436">
        <v>87</v>
      </c>
      <c r="F371" s="436">
        <v>102</v>
      </c>
    </row>
    <row r="372" spans="1:6" s="256" customFormat="1" ht="12.95" customHeight="1">
      <c r="A372" s="426" t="s">
        <v>985</v>
      </c>
      <c r="B372" s="414">
        <v>29</v>
      </c>
      <c r="C372" s="414">
        <v>42</v>
      </c>
      <c r="D372" s="414">
        <v>56</v>
      </c>
      <c r="E372" s="414">
        <v>71</v>
      </c>
      <c r="F372" s="414">
        <v>84</v>
      </c>
    </row>
    <row r="373" spans="1:6" s="256" customFormat="1" ht="12.95" customHeight="1">
      <c r="A373" s="407" t="s">
        <v>986</v>
      </c>
      <c r="B373" s="409" t="s">
        <v>37</v>
      </c>
      <c r="C373" s="409" t="s">
        <v>37</v>
      </c>
      <c r="D373" s="409" t="s">
        <v>37</v>
      </c>
      <c r="E373" s="409" t="s">
        <v>37</v>
      </c>
      <c r="F373" s="409" t="s">
        <v>37</v>
      </c>
    </row>
    <row r="374" spans="1:6" s="256" customFormat="1" ht="12.95" customHeight="1">
      <c r="A374" s="407" t="s">
        <v>987</v>
      </c>
      <c r="B374" s="409" t="s">
        <v>37</v>
      </c>
      <c r="C374" s="409" t="s">
        <v>37</v>
      </c>
      <c r="D374" s="409" t="s">
        <v>37</v>
      </c>
      <c r="E374" s="409" t="s">
        <v>37</v>
      </c>
      <c r="F374" s="409" t="s">
        <v>37</v>
      </c>
    </row>
    <row r="375" spans="1:6" s="256" customFormat="1" ht="12.95" customHeight="1">
      <c r="A375" s="407" t="s">
        <v>988</v>
      </c>
      <c r="B375" s="409" t="s">
        <v>37</v>
      </c>
      <c r="C375" s="409" t="s">
        <v>37</v>
      </c>
      <c r="D375" s="409" t="s">
        <v>37</v>
      </c>
      <c r="E375" s="409" t="s">
        <v>37</v>
      </c>
      <c r="F375" s="409" t="s">
        <v>37</v>
      </c>
    </row>
    <row r="376" spans="1:6" s="256" customFormat="1" ht="12.95" customHeight="1">
      <c r="A376" s="407" t="s">
        <v>989</v>
      </c>
      <c r="B376" s="409">
        <v>-10</v>
      </c>
      <c r="C376" s="409">
        <v>-7</v>
      </c>
      <c r="D376" s="409">
        <v>-4</v>
      </c>
      <c r="E376" s="409" t="s">
        <v>37</v>
      </c>
      <c r="F376" s="409">
        <v>3</v>
      </c>
    </row>
    <row r="377" spans="1:6" s="256" customFormat="1" ht="12.95" customHeight="1">
      <c r="A377" s="407" t="s">
        <v>990</v>
      </c>
      <c r="B377" s="409" t="s">
        <v>37</v>
      </c>
      <c r="C377" s="409" t="s">
        <v>37</v>
      </c>
      <c r="D377" s="409" t="s">
        <v>37</v>
      </c>
      <c r="E377" s="409" t="s">
        <v>37</v>
      </c>
      <c r="F377" s="409" t="s">
        <v>37</v>
      </c>
    </row>
    <row r="378" spans="1:6" s="256" customFormat="1" ht="12.95" customHeight="1">
      <c r="A378" s="407" t="s">
        <v>991</v>
      </c>
      <c r="B378" s="409">
        <v>39</v>
      </c>
      <c r="C378" s="409">
        <v>48</v>
      </c>
      <c r="D378" s="409">
        <v>58</v>
      </c>
      <c r="E378" s="409">
        <v>71</v>
      </c>
      <c r="F378" s="409">
        <v>81</v>
      </c>
    </row>
    <row r="379" spans="1:6" s="256" customFormat="1" ht="12.95" customHeight="1">
      <c r="A379" s="407" t="s">
        <v>992</v>
      </c>
      <c r="B379" s="409" t="s">
        <v>37</v>
      </c>
      <c r="C379" s="409">
        <v>1</v>
      </c>
      <c r="D379" s="409" t="s">
        <v>37</v>
      </c>
      <c r="E379" s="409" t="s">
        <v>37</v>
      </c>
      <c r="F379" s="409" t="s">
        <v>37</v>
      </c>
    </row>
    <row r="380" spans="1:6" s="256" customFormat="1" ht="12.95" customHeight="1">
      <c r="A380" s="407" t="s">
        <v>993</v>
      </c>
      <c r="B380" s="409" t="s">
        <v>37</v>
      </c>
      <c r="C380" s="409" t="s">
        <v>37</v>
      </c>
      <c r="D380" s="409" t="s">
        <v>37</v>
      </c>
      <c r="E380" s="409" t="s">
        <v>37</v>
      </c>
      <c r="F380" s="409" t="s">
        <v>37</v>
      </c>
    </row>
    <row r="381" spans="1:6" s="256" customFormat="1" ht="12.95" customHeight="1">
      <c r="A381" s="407" t="s">
        <v>994</v>
      </c>
      <c r="B381" s="409" t="s">
        <v>37</v>
      </c>
      <c r="C381" s="409" t="s">
        <v>37</v>
      </c>
      <c r="D381" s="409" t="s">
        <v>37</v>
      </c>
      <c r="E381" s="409" t="s">
        <v>37</v>
      </c>
      <c r="F381" s="409" t="s">
        <v>37</v>
      </c>
    </row>
    <row r="382" spans="1:6" s="256" customFormat="1" ht="12.95" customHeight="1">
      <c r="A382" s="407" t="s">
        <v>995</v>
      </c>
      <c r="B382" s="409" t="s">
        <v>37</v>
      </c>
      <c r="C382" s="409" t="s">
        <v>37</v>
      </c>
      <c r="D382" s="409">
        <v>2</v>
      </c>
      <c r="E382" s="409" t="s">
        <v>37</v>
      </c>
      <c r="F382" s="409" t="s">
        <v>37</v>
      </c>
    </row>
    <row r="383" spans="1:6" s="256" customFormat="1" ht="12.95" customHeight="1">
      <c r="A383" s="412" t="s">
        <v>996</v>
      </c>
      <c r="B383" s="409" t="s">
        <v>37</v>
      </c>
      <c r="C383" s="409" t="s">
        <v>37</v>
      </c>
      <c r="D383" s="409" t="s">
        <v>37</v>
      </c>
      <c r="E383" s="409" t="s">
        <v>37</v>
      </c>
      <c r="F383" s="409" t="s">
        <v>37</v>
      </c>
    </row>
    <row r="384" spans="1:6" s="256" customFormat="1" ht="12.95" customHeight="1">
      <c r="A384" s="413" t="s">
        <v>997</v>
      </c>
      <c r="B384" s="420">
        <v>13</v>
      </c>
      <c r="C384" s="420">
        <v>20</v>
      </c>
      <c r="D384" s="420">
        <v>15</v>
      </c>
      <c r="E384" s="420">
        <v>16</v>
      </c>
      <c r="F384" s="420">
        <v>18</v>
      </c>
    </row>
    <row r="385" spans="1:6" s="256" customFormat="1" ht="12.95" customHeight="1">
      <c r="A385" s="412" t="s">
        <v>887</v>
      </c>
    </row>
    <row r="386" spans="1:6" s="256" customFormat="1" ht="12.95" customHeight="1">
      <c r="A386" s="416" t="s">
        <v>998</v>
      </c>
      <c r="B386" s="408" t="s">
        <v>37</v>
      </c>
      <c r="C386" s="408" t="s">
        <v>37</v>
      </c>
      <c r="D386" s="408" t="s">
        <v>37</v>
      </c>
      <c r="E386" s="408" t="s">
        <v>37</v>
      </c>
      <c r="F386" s="409" t="s">
        <v>37</v>
      </c>
    </row>
    <row r="387" spans="1:6" s="256" customFormat="1" ht="12.95" customHeight="1">
      <c r="A387" s="416" t="s">
        <v>999</v>
      </c>
      <c r="B387" s="408" t="s">
        <v>37</v>
      </c>
      <c r="C387" s="408">
        <v>1</v>
      </c>
      <c r="D387" s="408" t="s">
        <v>37</v>
      </c>
      <c r="E387" s="408" t="s">
        <v>37</v>
      </c>
      <c r="F387" s="409" t="s">
        <v>37</v>
      </c>
    </row>
    <row r="388" spans="1:6" s="256" customFormat="1" ht="12.95" customHeight="1">
      <c r="A388" s="416" t="s">
        <v>1000</v>
      </c>
      <c r="B388" s="408" t="s">
        <v>37</v>
      </c>
      <c r="C388" s="408" t="s">
        <v>37</v>
      </c>
      <c r="D388" s="408" t="s">
        <v>37</v>
      </c>
      <c r="E388" s="408" t="s">
        <v>37</v>
      </c>
      <c r="F388" s="409" t="s">
        <v>37</v>
      </c>
    </row>
    <row r="389" spans="1:6" s="256" customFormat="1" ht="12.95" customHeight="1">
      <c r="A389" s="416" t="s">
        <v>1001</v>
      </c>
      <c r="B389" s="408" t="s">
        <v>37</v>
      </c>
      <c r="C389" s="408">
        <v>1</v>
      </c>
      <c r="D389" s="408" t="s">
        <v>37</v>
      </c>
      <c r="E389" s="408" t="s">
        <v>37</v>
      </c>
      <c r="F389" s="409">
        <v>1</v>
      </c>
    </row>
    <row r="390" spans="1:6" s="256" customFormat="1" ht="12.95" customHeight="1">
      <c r="A390" s="416" t="s">
        <v>1002</v>
      </c>
      <c r="B390" s="408" t="s">
        <v>37</v>
      </c>
      <c r="C390" s="408" t="s">
        <v>37</v>
      </c>
      <c r="D390" s="408" t="s">
        <v>37</v>
      </c>
      <c r="E390" s="408" t="s">
        <v>37</v>
      </c>
      <c r="F390" s="409" t="s">
        <v>37</v>
      </c>
    </row>
    <row r="391" spans="1:6" s="256" customFormat="1" ht="12.95" customHeight="1">
      <c r="A391" s="416" t="s">
        <v>980</v>
      </c>
      <c r="B391" s="408" t="s">
        <v>37</v>
      </c>
      <c r="C391" s="408" t="s">
        <v>37</v>
      </c>
      <c r="D391" s="408">
        <v>1</v>
      </c>
      <c r="E391" s="408">
        <v>1</v>
      </c>
      <c r="F391" s="409">
        <v>2</v>
      </c>
    </row>
    <row r="392" spans="1:6" s="256" customFormat="1" ht="12.95" customHeight="1">
      <c r="A392" s="416"/>
      <c r="B392" s="421"/>
      <c r="C392" s="421"/>
      <c r="D392" s="421"/>
      <c r="E392" s="421"/>
      <c r="F392" s="415"/>
    </row>
    <row r="393" spans="1:6" s="256" customFormat="1" ht="12.95" customHeight="1">
      <c r="A393" s="1809" t="s">
        <v>3</v>
      </c>
      <c r="B393" s="1809"/>
      <c r="C393" s="1809"/>
      <c r="D393" s="1809"/>
      <c r="E393" s="1809"/>
      <c r="F393" s="1809"/>
    </row>
    <row r="394" spans="1:6" s="256" customFormat="1" ht="12.95" customHeight="1">
      <c r="A394" s="258"/>
      <c r="F394" s="415"/>
    </row>
    <row r="395" spans="1:6" s="256" customFormat="1" ht="12.95" customHeight="1">
      <c r="A395" s="258" t="s">
        <v>961</v>
      </c>
      <c r="B395" s="438">
        <v>2314</v>
      </c>
      <c r="C395" s="438">
        <v>2782</v>
      </c>
      <c r="D395" s="438">
        <v>2776</v>
      </c>
      <c r="E395" s="438">
        <v>2667</v>
      </c>
      <c r="F395" s="438">
        <v>3074</v>
      </c>
    </row>
    <row r="396" spans="1:6" s="256" customFormat="1" ht="26.1" customHeight="1">
      <c r="A396" s="405" t="s">
        <v>1010</v>
      </c>
      <c r="B396" s="439">
        <v>2203</v>
      </c>
      <c r="C396" s="439">
        <v>2689</v>
      </c>
      <c r="D396" s="439">
        <v>2664</v>
      </c>
      <c r="E396" s="439">
        <v>2565</v>
      </c>
      <c r="F396" s="439">
        <v>2933</v>
      </c>
    </row>
    <row r="397" spans="1:6" s="256" customFormat="1" ht="12.95" customHeight="1">
      <c r="A397" s="407" t="s">
        <v>963</v>
      </c>
      <c r="B397" s="411" t="s">
        <v>37</v>
      </c>
      <c r="C397" s="411">
        <v>2</v>
      </c>
      <c r="D397" s="411" t="s">
        <v>37</v>
      </c>
      <c r="E397" s="411">
        <v>3</v>
      </c>
      <c r="F397" s="411">
        <v>1</v>
      </c>
    </row>
    <row r="398" spans="1:6" s="256" customFormat="1" ht="12.95" customHeight="1">
      <c r="A398" s="407" t="s">
        <v>964</v>
      </c>
      <c r="B398" s="411" t="s">
        <v>37</v>
      </c>
      <c r="C398" s="411" t="s">
        <v>37</v>
      </c>
      <c r="D398" s="411" t="s">
        <v>37</v>
      </c>
      <c r="E398" s="411" t="s">
        <v>37</v>
      </c>
      <c r="F398" s="411" t="s">
        <v>37</v>
      </c>
    </row>
    <row r="399" spans="1:6" s="256" customFormat="1" ht="12.95" customHeight="1">
      <c r="A399" s="407" t="s">
        <v>965</v>
      </c>
      <c r="B399" s="411" t="s">
        <v>37</v>
      </c>
      <c r="C399" s="411" t="s">
        <v>37</v>
      </c>
      <c r="D399" s="411" t="s">
        <v>37</v>
      </c>
      <c r="E399" s="411" t="s">
        <v>37</v>
      </c>
      <c r="F399" s="411" t="s">
        <v>37</v>
      </c>
    </row>
    <row r="400" spans="1:6" s="256" customFormat="1" ht="12.95" customHeight="1">
      <c r="A400" s="407" t="s">
        <v>966</v>
      </c>
      <c r="B400" s="411">
        <v>108</v>
      </c>
      <c r="C400" s="411">
        <v>156</v>
      </c>
      <c r="D400" s="411">
        <v>118</v>
      </c>
      <c r="E400" s="411">
        <v>105</v>
      </c>
      <c r="F400" s="411">
        <v>103</v>
      </c>
    </row>
    <row r="401" spans="1:6" s="256" customFormat="1" ht="12.95" customHeight="1">
      <c r="A401" s="407" t="s">
        <v>967</v>
      </c>
      <c r="B401" s="411">
        <v>0</v>
      </c>
      <c r="C401" s="411" t="s">
        <v>37</v>
      </c>
      <c r="D401" s="411" t="s">
        <v>37</v>
      </c>
      <c r="E401" s="411" t="s">
        <v>37</v>
      </c>
      <c r="F401" s="411" t="s">
        <v>37</v>
      </c>
    </row>
    <row r="402" spans="1:6" s="256" customFormat="1" ht="12.95" customHeight="1">
      <c r="A402" s="407" t="s">
        <v>968</v>
      </c>
      <c r="B402" s="411">
        <v>1949</v>
      </c>
      <c r="C402" s="411">
        <v>2416</v>
      </c>
      <c r="D402" s="411">
        <v>2452</v>
      </c>
      <c r="E402" s="411">
        <v>2405</v>
      </c>
      <c r="F402" s="411">
        <v>2750</v>
      </c>
    </row>
    <row r="403" spans="1:6" s="256" customFormat="1" ht="12.95" customHeight="1">
      <c r="A403" s="407" t="s">
        <v>969</v>
      </c>
      <c r="B403" s="411">
        <v>13</v>
      </c>
      <c r="C403" s="411">
        <v>34</v>
      </c>
      <c r="D403" s="411">
        <v>17</v>
      </c>
      <c r="E403" s="411">
        <v>6</v>
      </c>
      <c r="F403" s="411">
        <v>11</v>
      </c>
    </row>
    <row r="404" spans="1:6" s="256" customFormat="1" ht="12.95" customHeight="1">
      <c r="A404" s="407" t="s">
        <v>970</v>
      </c>
      <c r="B404" s="411" t="s">
        <v>37</v>
      </c>
      <c r="C404" s="411">
        <v>2</v>
      </c>
      <c r="D404" s="411">
        <v>1</v>
      </c>
      <c r="E404" s="411" t="s">
        <v>37</v>
      </c>
      <c r="F404" s="411">
        <v>1</v>
      </c>
    </row>
    <row r="405" spans="1:6" s="256" customFormat="1" ht="12.95" customHeight="1">
      <c r="A405" s="407" t="s">
        <v>971</v>
      </c>
      <c r="B405" s="411">
        <v>128</v>
      </c>
      <c r="C405" s="411">
        <v>75</v>
      </c>
      <c r="D405" s="411">
        <v>75</v>
      </c>
      <c r="E405" s="411">
        <v>46</v>
      </c>
      <c r="F405" s="411">
        <v>67</v>
      </c>
    </row>
    <row r="406" spans="1:6" s="256" customFormat="1" ht="12.95" customHeight="1">
      <c r="A406" s="407" t="s">
        <v>972</v>
      </c>
      <c r="B406" s="411">
        <v>5</v>
      </c>
      <c r="C406" s="411">
        <v>4</v>
      </c>
      <c r="D406" s="411">
        <v>1</v>
      </c>
      <c r="E406" s="411" t="s">
        <v>37</v>
      </c>
      <c r="F406" s="411" t="s">
        <v>37</v>
      </c>
    </row>
    <row r="407" spans="1:6" s="256" customFormat="1" ht="12.95" customHeight="1">
      <c r="A407" s="412" t="s">
        <v>973</v>
      </c>
      <c r="B407" s="411" t="s">
        <v>37</v>
      </c>
      <c r="C407" s="411" t="s">
        <v>37</v>
      </c>
      <c r="D407" s="411" t="s">
        <v>37</v>
      </c>
      <c r="E407" s="411" t="s">
        <v>37</v>
      </c>
      <c r="F407" s="411" t="s">
        <v>37</v>
      </c>
    </row>
    <row r="408" spans="1:6" s="256" customFormat="1" ht="12.95" customHeight="1">
      <c r="A408" s="413" t="s">
        <v>974</v>
      </c>
      <c r="B408" s="420">
        <v>111</v>
      </c>
      <c r="C408" s="420">
        <v>93</v>
      </c>
      <c r="D408" s="420">
        <v>112</v>
      </c>
      <c r="E408" s="420">
        <v>102</v>
      </c>
      <c r="F408" s="420">
        <v>141</v>
      </c>
    </row>
    <row r="409" spans="1:6" s="256" customFormat="1" ht="12.95" customHeight="1">
      <c r="A409" s="412" t="s">
        <v>887</v>
      </c>
      <c r="B409" s="408"/>
      <c r="C409" s="408"/>
      <c r="D409" s="408"/>
      <c r="E409" s="408"/>
      <c r="F409" s="408"/>
    </row>
    <row r="410" spans="1:6" s="256" customFormat="1" ht="12.95" customHeight="1">
      <c r="A410" s="416" t="s">
        <v>975</v>
      </c>
      <c r="B410" s="408" t="s">
        <v>37</v>
      </c>
      <c r="C410" s="408" t="s">
        <v>37</v>
      </c>
      <c r="D410" s="408" t="s">
        <v>37</v>
      </c>
      <c r="E410" s="408" t="s">
        <v>37</v>
      </c>
      <c r="F410" s="409" t="s">
        <v>37</v>
      </c>
    </row>
    <row r="411" spans="1:6" s="256" customFormat="1" ht="12.95" customHeight="1">
      <c r="A411" s="416" t="s">
        <v>976</v>
      </c>
      <c r="B411" s="408" t="s">
        <v>37</v>
      </c>
      <c r="C411" s="408" t="s">
        <v>37</v>
      </c>
      <c r="D411" s="408" t="s">
        <v>37</v>
      </c>
      <c r="E411" s="408" t="s">
        <v>37</v>
      </c>
      <c r="F411" s="409">
        <v>1</v>
      </c>
    </row>
    <row r="412" spans="1:6" s="256" customFormat="1" ht="12.95" customHeight="1">
      <c r="A412" s="416" t="s">
        <v>977</v>
      </c>
      <c r="B412" s="408" t="s">
        <v>37</v>
      </c>
      <c r="C412" s="408" t="s">
        <v>37</v>
      </c>
      <c r="D412" s="408" t="s">
        <v>37</v>
      </c>
      <c r="E412" s="408" t="s">
        <v>37</v>
      </c>
      <c r="F412" s="409" t="s">
        <v>37</v>
      </c>
    </row>
    <row r="413" spans="1:6" s="256" customFormat="1" ht="12.95" customHeight="1">
      <c r="A413" s="416" t="s">
        <v>978</v>
      </c>
      <c r="B413" s="408">
        <v>2</v>
      </c>
      <c r="C413" s="408">
        <v>4</v>
      </c>
      <c r="D413" s="408">
        <v>5</v>
      </c>
      <c r="E413" s="408">
        <v>8</v>
      </c>
      <c r="F413" s="409">
        <v>3</v>
      </c>
    </row>
    <row r="414" spans="1:6" s="256" customFormat="1" ht="12.95" customHeight="1">
      <c r="A414" s="416" t="s">
        <v>979</v>
      </c>
      <c r="B414" s="408" t="s">
        <v>37</v>
      </c>
      <c r="C414" s="408" t="s">
        <v>37</v>
      </c>
      <c r="D414" s="408" t="s">
        <v>37</v>
      </c>
      <c r="E414" s="408" t="s">
        <v>37</v>
      </c>
      <c r="F414" s="409" t="s">
        <v>37</v>
      </c>
    </row>
    <row r="415" spans="1:6" s="256" customFormat="1" ht="12.95" customHeight="1">
      <c r="A415" s="416" t="s">
        <v>980</v>
      </c>
      <c r="B415" s="408">
        <v>2</v>
      </c>
      <c r="C415" s="408" t="s">
        <v>37</v>
      </c>
      <c r="D415" s="408">
        <v>4</v>
      </c>
      <c r="E415" s="408">
        <v>5</v>
      </c>
      <c r="F415" s="409">
        <v>9</v>
      </c>
    </row>
    <row r="416" spans="1:6" s="256" customFormat="1" ht="12.95" customHeight="1">
      <c r="A416" s="416"/>
      <c r="B416" s="421"/>
      <c r="C416" s="421"/>
      <c r="D416" s="421"/>
      <c r="E416" s="415"/>
    </row>
    <row r="417" spans="1:6" s="256" customFormat="1" ht="12.95" customHeight="1">
      <c r="A417" s="416"/>
      <c r="B417" s="421"/>
      <c r="C417" s="421"/>
      <c r="D417" s="421"/>
      <c r="E417" s="415"/>
    </row>
    <row r="418" spans="1:6" s="256" customFormat="1" ht="12.95" customHeight="1">
      <c r="A418" s="416"/>
      <c r="B418" s="421"/>
      <c r="C418" s="421"/>
      <c r="D418" s="421"/>
      <c r="E418" s="415"/>
    </row>
    <row r="419" spans="1:6" s="256" customFormat="1" ht="12.95" customHeight="1">
      <c r="A419" s="416"/>
      <c r="B419" s="421"/>
      <c r="C419" s="421"/>
      <c r="D419" s="421"/>
      <c r="E419" s="415"/>
    </row>
    <row r="420" spans="1:6" s="256" customFormat="1" ht="12.95" customHeight="1">
      <c r="A420" s="416"/>
      <c r="B420" s="421"/>
      <c r="C420" s="421"/>
      <c r="D420" s="421"/>
      <c r="E420" s="415"/>
    </row>
    <row r="421" spans="1:6" s="256" customFormat="1" ht="12.95" customHeight="1">
      <c r="A421" s="1809" t="s">
        <v>3</v>
      </c>
      <c r="B421" s="1809"/>
      <c r="C421" s="1809"/>
      <c r="D421" s="1809"/>
      <c r="E421" s="1809"/>
      <c r="F421" s="1809"/>
    </row>
    <row r="422" spans="1:6" s="256" customFormat="1" ht="12.95" customHeight="1">
      <c r="A422" s="416"/>
      <c r="B422" s="421"/>
      <c r="C422" s="421"/>
      <c r="D422" s="421"/>
      <c r="E422" s="421"/>
      <c r="F422" s="415"/>
    </row>
    <row r="423" spans="1:6" s="256" customFormat="1" ht="12.95" customHeight="1">
      <c r="A423" s="258" t="s">
        <v>981</v>
      </c>
      <c r="B423" s="438">
        <v>806</v>
      </c>
      <c r="C423" s="438">
        <v>561</v>
      </c>
      <c r="D423" s="438">
        <v>278</v>
      </c>
      <c r="E423" s="438">
        <v>139</v>
      </c>
      <c r="F423" s="438">
        <v>82</v>
      </c>
    </row>
    <row r="424" spans="1:6" s="256" customFormat="1" ht="26.1" customHeight="1">
      <c r="A424" s="405" t="s">
        <v>1008</v>
      </c>
      <c r="B424" s="439">
        <v>794</v>
      </c>
      <c r="C424" s="439">
        <v>549</v>
      </c>
      <c r="D424" s="439">
        <v>273</v>
      </c>
      <c r="E424" s="439">
        <v>135</v>
      </c>
      <c r="F424" s="439">
        <v>82</v>
      </c>
    </row>
    <row r="425" spans="1:6" s="256" customFormat="1" ht="12.95" customHeight="1">
      <c r="A425" s="407" t="s">
        <v>963</v>
      </c>
      <c r="B425" s="411">
        <v>1</v>
      </c>
      <c r="C425" s="411">
        <v>2</v>
      </c>
      <c r="D425" s="411">
        <v>2</v>
      </c>
      <c r="E425" s="411">
        <v>1</v>
      </c>
      <c r="F425" s="411">
        <v>3</v>
      </c>
    </row>
    <row r="426" spans="1:6" s="256" customFormat="1" ht="12.95" customHeight="1">
      <c r="A426" s="407" t="s">
        <v>964</v>
      </c>
      <c r="B426" s="411" t="s">
        <v>37</v>
      </c>
      <c r="C426" s="411" t="s">
        <v>37</v>
      </c>
      <c r="D426" s="411" t="s">
        <v>37</v>
      </c>
      <c r="E426" s="411" t="s">
        <v>37</v>
      </c>
      <c r="F426" s="411" t="s">
        <v>37</v>
      </c>
    </row>
    <row r="427" spans="1:6" s="256" customFormat="1" ht="12.95" customHeight="1">
      <c r="A427" s="407" t="s">
        <v>965</v>
      </c>
      <c r="B427" s="411" t="s">
        <v>37</v>
      </c>
      <c r="C427" s="411" t="s">
        <v>37</v>
      </c>
      <c r="D427" s="411">
        <v>2</v>
      </c>
      <c r="E427" s="411" t="s">
        <v>37</v>
      </c>
      <c r="F427" s="411" t="s">
        <v>37</v>
      </c>
    </row>
    <row r="428" spans="1:6" s="256" customFormat="1" ht="12.95" customHeight="1">
      <c r="A428" s="407" t="s">
        <v>966</v>
      </c>
      <c r="B428" s="411">
        <v>393</v>
      </c>
      <c r="C428" s="411">
        <v>198</v>
      </c>
      <c r="D428" s="411">
        <v>147</v>
      </c>
      <c r="E428" s="411">
        <v>35</v>
      </c>
      <c r="F428" s="411">
        <v>17</v>
      </c>
    </row>
    <row r="429" spans="1:6" s="256" customFormat="1" ht="12.95" customHeight="1">
      <c r="A429" s="407" t="s">
        <v>967</v>
      </c>
      <c r="B429" s="411" t="s">
        <v>37</v>
      </c>
      <c r="C429" s="411" t="s">
        <v>37</v>
      </c>
      <c r="D429" s="411" t="s">
        <v>37</v>
      </c>
      <c r="E429" s="411" t="s">
        <v>37</v>
      </c>
      <c r="F429" s="411" t="s">
        <v>37</v>
      </c>
    </row>
    <row r="430" spans="1:6" s="256" customFormat="1" ht="12.95" customHeight="1">
      <c r="A430" s="407" t="s">
        <v>968</v>
      </c>
      <c r="B430" s="411">
        <v>372</v>
      </c>
      <c r="C430" s="411">
        <v>319</v>
      </c>
      <c r="D430" s="411">
        <v>102</v>
      </c>
      <c r="E430" s="411">
        <v>89</v>
      </c>
      <c r="F430" s="411">
        <v>52</v>
      </c>
    </row>
    <row r="431" spans="1:6" s="256" customFormat="1" ht="12.95" customHeight="1">
      <c r="A431" s="407" t="s">
        <v>969</v>
      </c>
      <c r="B431" s="411">
        <v>4</v>
      </c>
      <c r="C431" s="411">
        <v>4</v>
      </c>
      <c r="D431" s="411" t="s">
        <v>37</v>
      </c>
      <c r="E431" s="411" t="s">
        <v>37</v>
      </c>
      <c r="F431" s="411" t="s">
        <v>37</v>
      </c>
    </row>
    <row r="432" spans="1:6" s="256" customFormat="1" ht="12.95" customHeight="1">
      <c r="A432" s="407" t="s">
        <v>970</v>
      </c>
      <c r="B432" s="411" t="s">
        <v>37</v>
      </c>
      <c r="C432" s="411" t="s">
        <v>37</v>
      </c>
      <c r="D432" s="411" t="s">
        <v>37</v>
      </c>
      <c r="E432" s="411" t="s">
        <v>37</v>
      </c>
      <c r="F432" s="411" t="s">
        <v>37</v>
      </c>
    </row>
    <row r="433" spans="1:6" s="256" customFormat="1" ht="12.95" customHeight="1">
      <c r="A433" s="407" t="s">
        <v>971</v>
      </c>
      <c r="B433" s="411">
        <v>24</v>
      </c>
      <c r="C433" s="411">
        <v>22</v>
      </c>
      <c r="D433" s="411">
        <v>18</v>
      </c>
      <c r="E433" s="411">
        <v>10</v>
      </c>
      <c r="F433" s="411">
        <v>9</v>
      </c>
    </row>
    <row r="434" spans="1:6" s="256" customFormat="1" ht="12.95" customHeight="1">
      <c r="A434" s="407" t="s">
        <v>972</v>
      </c>
      <c r="B434" s="411" t="s">
        <v>37</v>
      </c>
      <c r="C434" s="411">
        <v>4</v>
      </c>
      <c r="D434" s="411">
        <v>2</v>
      </c>
      <c r="E434" s="411" t="s">
        <v>37</v>
      </c>
      <c r="F434" s="411">
        <v>1</v>
      </c>
    </row>
    <row r="435" spans="1:6" s="256" customFormat="1" ht="12.95" customHeight="1">
      <c r="A435" s="412" t="s">
        <v>973</v>
      </c>
      <c r="B435" s="411" t="s">
        <v>37</v>
      </c>
      <c r="C435" s="411" t="s">
        <v>37</v>
      </c>
      <c r="D435" s="411" t="s">
        <v>37</v>
      </c>
      <c r="E435" s="411" t="s">
        <v>37</v>
      </c>
      <c r="F435" s="411" t="s">
        <v>37</v>
      </c>
    </row>
    <row r="436" spans="1:6" s="256" customFormat="1" ht="12.95" customHeight="1">
      <c r="A436" s="413" t="s">
        <v>974</v>
      </c>
      <c r="B436" s="434">
        <v>12</v>
      </c>
      <c r="C436" s="434">
        <v>12</v>
      </c>
      <c r="D436" s="434">
        <v>5</v>
      </c>
      <c r="E436" s="434">
        <v>4</v>
      </c>
      <c r="F436" s="434" t="s">
        <v>37</v>
      </c>
    </row>
    <row r="437" spans="1:6" s="256" customFormat="1" ht="12.95" customHeight="1">
      <c r="A437" s="412" t="s">
        <v>887</v>
      </c>
      <c r="B437" s="415"/>
      <c r="C437" s="415"/>
      <c r="D437" s="415"/>
      <c r="E437" s="415"/>
      <c r="F437" s="415"/>
    </row>
    <row r="438" spans="1:6" s="256" customFormat="1" ht="12.95" customHeight="1">
      <c r="A438" s="416" t="s">
        <v>975</v>
      </c>
      <c r="B438" s="408" t="s">
        <v>37</v>
      </c>
      <c r="C438" s="408" t="s">
        <v>37</v>
      </c>
      <c r="D438" s="408" t="s">
        <v>37</v>
      </c>
      <c r="E438" s="408" t="s">
        <v>37</v>
      </c>
      <c r="F438" s="409" t="s">
        <v>37</v>
      </c>
    </row>
    <row r="439" spans="1:6" s="256" customFormat="1" ht="12.95" customHeight="1">
      <c r="A439" s="416" t="s">
        <v>976</v>
      </c>
      <c r="B439" s="408" t="s">
        <v>37</v>
      </c>
      <c r="C439" s="408" t="s">
        <v>37</v>
      </c>
      <c r="D439" s="408" t="s">
        <v>37</v>
      </c>
      <c r="E439" s="408" t="s">
        <v>37</v>
      </c>
      <c r="F439" s="409" t="s">
        <v>37</v>
      </c>
    </row>
    <row r="440" spans="1:6" s="256" customFormat="1" ht="12.95" customHeight="1">
      <c r="A440" s="416" t="s">
        <v>977</v>
      </c>
      <c r="B440" s="408" t="s">
        <v>37</v>
      </c>
      <c r="C440" s="408" t="s">
        <v>37</v>
      </c>
      <c r="D440" s="408" t="s">
        <v>37</v>
      </c>
      <c r="E440" s="408" t="s">
        <v>37</v>
      </c>
      <c r="F440" s="409" t="s">
        <v>37</v>
      </c>
    </row>
    <row r="441" spans="1:6" s="256" customFormat="1" ht="12.95" customHeight="1">
      <c r="A441" s="416" t="s">
        <v>978</v>
      </c>
      <c r="B441" s="408">
        <v>9</v>
      </c>
      <c r="C441" s="408">
        <v>1</v>
      </c>
      <c r="D441" s="408" t="s">
        <v>37</v>
      </c>
      <c r="E441" s="408" t="s">
        <v>37</v>
      </c>
      <c r="F441" s="409" t="s">
        <v>37</v>
      </c>
    </row>
    <row r="442" spans="1:6" s="256" customFormat="1" ht="12.95" customHeight="1">
      <c r="A442" s="416" t="s">
        <v>979</v>
      </c>
      <c r="B442" s="408" t="s">
        <v>37</v>
      </c>
      <c r="C442" s="408" t="s">
        <v>37</v>
      </c>
      <c r="D442" s="408" t="s">
        <v>37</v>
      </c>
      <c r="E442" s="408" t="s">
        <v>37</v>
      </c>
      <c r="F442" s="409" t="s">
        <v>37</v>
      </c>
    </row>
    <row r="443" spans="1:6" s="256" customFormat="1" ht="12.95" customHeight="1">
      <c r="A443" s="416" t="s">
        <v>980</v>
      </c>
      <c r="B443" s="408">
        <v>2</v>
      </c>
      <c r="C443" s="408">
        <v>2</v>
      </c>
      <c r="D443" s="408">
        <v>4</v>
      </c>
      <c r="E443" s="408">
        <v>3</v>
      </c>
      <c r="F443" s="409" t="s">
        <v>37</v>
      </c>
    </row>
    <row r="444" spans="1:6" s="256" customFormat="1" ht="12.95" customHeight="1">
      <c r="A444" s="416"/>
      <c r="B444" s="415"/>
      <c r="C444" s="415"/>
      <c r="D444" s="415"/>
      <c r="E444" s="415"/>
      <c r="F444" s="415"/>
    </row>
    <row r="445" spans="1:6" s="256" customFormat="1" ht="12.95" customHeight="1">
      <c r="A445" s="258" t="s">
        <v>984</v>
      </c>
      <c r="B445" s="438">
        <v>1508</v>
      </c>
      <c r="C445" s="438">
        <v>2221</v>
      </c>
      <c r="D445" s="438">
        <v>2498</v>
      </c>
      <c r="E445" s="438">
        <v>2528</v>
      </c>
      <c r="F445" s="438">
        <v>2992</v>
      </c>
    </row>
    <row r="446" spans="1:6" s="256" customFormat="1" ht="12.95" customHeight="1">
      <c r="A446" s="426" t="s">
        <v>985</v>
      </c>
      <c r="B446" s="439">
        <v>1409</v>
      </c>
      <c r="C446" s="439">
        <v>2140</v>
      </c>
      <c r="D446" s="439">
        <v>2391</v>
      </c>
      <c r="E446" s="439">
        <v>2430</v>
      </c>
      <c r="F446" s="439">
        <v>2851</v>
      </c>
    </row>
    <row r="447" spans="1:6" s="256" customFormat="1" ht="12.95" customHeight="1">
      <c r="A447" s="407" t="s">
        <v>986</v>
      </c>
      <c r="B447" s="411">
        <v>-1</v>
      </c>
      <c r="C447" s="411" t="s">
        <v>37</v>
      </c>
      <c r="D447" s="411">
        <v>-2</v>
      </c>
      <c r="E447" s="411">
        <v>2</v>
      </c>
      <c r="F447" s="411">
        <v>-2</v>
      </c>
    </row>
    <row r="448" spans="1:6" s="256" customFormat="1" ht="12.95" customHeight="1">
      <c r="A448" s="407" t="s">
        <v>987</v>
      </c>
      <c r="B448" s="411" t="s">
        <v>37</v>
      </c>
      <c r="C448" s="411" t="s">
        <v>37</v>
      </c>
      <c r="D448" s="411" t="s">
        <v>37</v>
      </c>
      <c r="E448" s="411" t="s">
        <v>37</v>
      </c>
      <c r="F448" s="411" t="s">
        <v>37</v>
      </c>
    </row>
    <row r="449" spans="1:6" s="256" customFormat="1" ht="12.95" customHeight="1">
      <c r="A449" s="407" t="s">
        <v>988</v>
      </c>
      <c r="B449" s="411" t="s">
        <v>37</v>
      </c>
      <c r="C449" s="411" t="s">
        <v>37</v>
      </c>
      <c r="D449" s="411">
        <v>-2</v>
      </c>
      <c r="E449" s="411" t="s">
        <v>37</v>
      </c>
      <c r="F449" s="411" t="s">
        <v>37</v>
      </c>
    </row>
    <row r="450" spans="1:6" s="256" customFormat="1" ht="12.95" customHeight="1">
      <c r="A450" s="407" t="s">
        <v>989</v>
      </c>
      <c r="B450" s="411">
        <v>-285</v>
      </c>
      <c r="C450" s="411">
        <v>-42</v>
      </c>
      <c r="D450" s="411">
        <v>-29</v>
      </c>
      <c r="E450" s="411">
        <v>70</v>
      </c>
      <c r="F450" s="411">
        <v>86</v>
      </c>
    </row>
    <row r="451" spans="1:6" s="256" customFormat="1" ht="12.95" customHeight="1">
      <c r="A451" s="407" t="s">
        <v>990</v>
      </c>
      <c r="B451" s="411" t="s">
        <v>37</v>
      </c>
      <c r="C451" s="411" t="s">
        <v>37</v>
      </c>
      <c r="D451" s="411" t="s">
        <v>37</v>
      </c>
      <c r="E451" s="411" t="s">
        <v>37</v>
      </c>
      <c r="F451" s="411" t="s">
        <v>37</v>
      </c>
    </row>
    <row r="452" spans="1:6" s="256" customFormat="1" ht="12.95" customHeight="1">
      <c r="A452" s="407" t="s">
        <v>991</v>
      </c>
      <c r="B452" s="411">
        <v>1577</v>
      </c>
      <c r="C452" s="411">
        <v>2097</v>
      </c>
      <c r="D452" s="411">
        <v>2350</v>
      </c>
      <c r="E452" s="411">
        <v>2316</v>
      </c>
      <c r="F452" s="411">
        <v>2698</v>
      </c>
    </row>
    <row r="453" spans="1:6" s="256" customFormat="1" ht="12.95" customHeight="1">
      <c r="A453" s="407" t="s">
        <v>992</v>
      </c>
      <c r="B453" s="411">
        <v>9</v>
      </c>
      <c r="C453" s="411">
        <v>30</v>
      </c>
      <c r="D453" s="411">
        <v>17</v>
      </c>
      <c r="E453" s="411">
        <v>6</v>
      </c>
      <c r="F453" s="411">
        <v>11</v>
      </c>
    </row>
    <row r="454" spans="1:6" s="256" customFormat="1" ht="12.95" customHeight="1">
      <c r="A454" s="407" t="s">
        <v>993</v>
      </c>
      <c r="B454" s="411" t="s">
        <v>37</v>
      </c>
      <c r="C454" s="411">
        <v>2</v>
      </c>
      <c r="D454" s="411">
        <v>1</v>
      </c>
      <c r="E454" s="411" t="s">
        <v>37</v>
      </c>
      <c r="F454" s="411">
        <v>1</v>
      </c>
    </row>
    <row r="455" spans="1:6" s="256" customFormat="1" ht="12.95" customHeight="1">
      <c r="A455" s="407" t="s">
        <v>994</v>
      </c>
      <c r="B455" s="411">
        <v>104</v>
      </c>
      <c r="C455" s="411">
        <v>53</v>
      </c>
      <c r="D455" s="411">
        <v>57</v>
      </c>
      <c r="E455" s="411">
        <v>36</v>
      </c>
      <c r="F455" s="411">
        <v>58</v>
      </c>
    </row>
    <row r="456" spans="1:6" s="256" customFormat="1" ht="12.95" customHeight="1">
      <c r="A456" s="407" t="s">
        <v>995</v>
      </c>
      <c r="B456" s="408">
        <v>5</v>
      </c>
      <c r="C456" s="408" t="s">
        <v>37</v>
      </c>
      <c r="D456" s="408">
        <v>-1</v>
      </c>
      <c r="E456" s="408" t="s">
        <v>37</v>
      </c>
      <c r="F456" s="408">
        <v>-1</v>
      </c>
    </row>
    <row r="457" spans="1:6" s="256" customFormat="1" ht="12.95" customHeight="1">
      <c r="A457" s="412" t="s">
        <v>996</v>
      </c>
      <c r="B457" s="408" t="s">
        <v>37</v>
      </c>
      <c r="C457" s="408" t="s">
        <v>37</v>
      </c>
      <c r="D457" s="408" t="s">
        <v>37</v>
      </c>
      <c r="E457" s="408" t="s">
        <v>37</v>
      </c>
      <c r="F457" s="408" t="s">
        <v>37</v>
      </c>
    </row>
    <row r="458" spans="1:6" s="256" customFormat="1" ht="12.95" customHeight="1">
      <c r="A458" s="413" t="s">
        <v>997</v>
      </c>
      <c r="B458" s="420">
        <v>99</v>
      </c>
      <c r="C458" s="420">
        <v>81</v>
      </c>
      <c r="D458" s="420">
        <v>107</v>
      </c>
      <c r="E458" s="420">
        <v>98</v>
      </c>
      <c r="F458" s="420">
        <v>141</v>
      </c>
    </row>
    <row r="459" spans="1:6" s="256" customFormat="1" ht="12.95" customHeight="1">
      <c r="A459" s="412" t="s">
        <v>887</v>
      </c>
      <c r="B459" s="415"/>
      <c r="C459" s="415"/>
      <c r="D459" s="415"/>
      <c r="E459" s="415"/>
      <c r="F459" s="415"/>
    </row>
    <row r="460" spans="1:6" s="256" customFormat="1" ht="12.95" customHeight="1">
      <c r="A460" s="416" t="s">
        <v>998</v>
      </c>
      <c r="B460" s="408" t="s">
        <v>37</v>
      </c>
      <c r="C460" s="408" t="s">
        <v>37</v>
      </c>
      <c r="D460" s="408" t="s">
        <v>37</v>
      </c>
      <c r="E460" s="408" t="s">
        <v>37</v>
      </c>
      <c r="F460" s="409" t="s">
        <v>37</v>
      </c>
    </row>
    <row r="461" spans="1:6" s="256" customFormat="1" ht="12.95" customHeight="1">
      <c r="A461" s="416" t="s">
        <v>999</v>
      </c>
      <c r="B461" s="408" t="s">
        <v>37</v>
      </c>
      <c r="C461" s="408" t="s">
        <v>37</v>
      </c>
      <c r="D461" s="408" t="s">
        <v>37</v>
      </c>
      <c r="E461" s="408" t="s">
        <v>37</v>
      </c>
      <c r="F461" s="409">
        <v>1</v>
      </c>
    </row>
    <row r="462" spans="1:6" s="256" customFormat="1" ht="12.95" customHeight="1">
      <c r="A462" s="416" t="s">
        <v>1000</v>
      </c>
      <c r="B462" s="408" t="s">
        <v>37</v>
      </c>
      <c r="C462" s="408" t="s">
        <v>37</v>
      </c>
      <c r="D462" s="408" t="s">
        <v>37</v>
      </c>
      <c r="E462" s="408" t="s">
        <v>37</v>
      </c>
      <c r="F462" s="409" t="s">
        <v>37</v>
      </c>
    </row>
    <row r="463" spans="1:6" s="256" customFormat="1" ht="12.95" customHeight="1">
      <c r="A463" s="416" t="s">
        <v>1001</v>
      </c>
      <c r="B463" s="408">
        <v>-7</v>
      </c>
      <c r="C463" s="408">
        <v>3</v>
      </c>
      <c r="D463" s="408">
        <v>5</v>
      </c>
      <c r="E463" s="408">
        <v>8</v>
      </c>
      <c r="F463" s="409">
        <v>3</v>
      </c>
    </row>
    <row r="464" spans="1:6" s="256" customFormat="1" ht="12.95" customHeight="1">
      <c r="A464" s="416" t="s">
        <v>1002</v>
      </c>
      <c r="B464" s="408" t="s">
        <v>37</v>
      </c>
      <c r="C464" s="408" t="s">
        <v>37</v>
      </c>
      <c r="D464" s="408" t="s">
        <v>37</v>
      </c>
      <c r="E464" s="408" t="s">
        <v>37</v>
      </c>
      <c r="F464" s="409" t="s">
        <v>37</v>
      </c>
    </row>
    <row r="465" spans="1:6" s="256" customFormat="1" ht="12.95" customHeight="1">
      <c r="A465" s="416" t="s">
        <v>980</v>
      </c>
      <c r="B465" s="408" t="s">
        <v>37</v>
      </c>
      <c r="C465" s="408">
        <v>-2</v>
      </c>
      <c r="D465" s="408" t="s">
        <v>37</v>
      </c>
      <c r="E465" s="408">
        <v>2</v>
      </c>
      <c r="F465" s="409">
        <v>9</v>
      </c>
    </row>
    <row r="466" spans="1:6" s="256" customFormat="1" ht="12.95" customHeight="1">
      <c r="A466" s="416"/>
      <c r="C466" s="421"/>
      <c r="D466" s="421"/>
      <c r="E466" s="421"/>
      <c r="F466" s="415"/>
    </row>
    <row r="467" spans="1:6" s="256" customFormat="1" ht="12.95" customHeight="1">
      <c r="A467" s="416"/>
      <c r="C467" s="421"/>
      <c r="D467" s="421"/>
      <c r="E467" s="421"/>
      <c r="F467" s="415"/>
    </row>
    <row r="468" spans="1:6" s="256" customFormat="1" ht="12.95" customHeight="1">
      <c r="A468" s="407"/>
      <c r="F468" s="415"/>
    </row>
    <row r="469" spans="1:6" s="256" customFormat="1" ht="12.95" customHeight="1">
      <c r="A469" s="407"/>
      <c r="F469" s="415"/>
    </row>
    <row r="470" spans="1:6" s="256" customFormat="1" ht="12.95" customHeight="1">
      <c r="A470" s="407"/>
      <c r="F470" s="415"/>
    </row>
    <row r="471" spans="1:6" s="256" customFormat="1" ht="12.95" customHeight="1">
      <c r="A471" s="407"/>
      <c r="F471" s="415"/>
    </row>
    <row r="472" spans="1:6" s="256" customFormat="1" ht="12.95" customHeight="1">
      <c r="A472" s="407"/>
      <c r="F472" s="415"/>
    </row>
    <row r="473" spans="1:6" s="256" customFormat="1" ht="12.95" customHeight="1">
      <c r="A473" s="1809" t="s">
        <v>4</v>
      </c>
      <c r="B473" s="1809"/>
      <c r="C473" s="1809"/>
      <c r="D473" s="1809"/>
      <c r="E473" s="1809"/>
      <c r="F473" s="1809"/>
    </row>
    <row r="474" spans="1:6" s="256" customFormat="1" ht="12.95" customHeight="1">
      <c r="A474" s="258"/>
      <c r="F474" s="415"/>
    </row>
    <row r="475" spans="1:6" s="256" customFormat="1" ht="12.95" customHeight="1">
      <c r="A475" s="258" t="s">
        <v>961</v>
      </c>
      <c r="B475" s="435">
        <v>157</v>
      </c>
      <c r="C475" s="435">
        <v>249</v>
      </c>
      <c r="D475" s="435">
        <v>221</v>
      </c>
      <c r="E475" s="435">
        <v>282</v>
      </c>
      <c r="F475" s="435">
        <v>332</v>
      </c>
    </row>
    <row r="476" spans="1:6" s="256" customFormat="1" ht="26.1" customHeight="1">
      <c r="A476" s="405" t="s">
        <v>1011</v>
      </c>
      <c r="B476" s="440">
        <v>143</v>
      </c>
      <c r="C476" s="440">
        <v>217</v>
      </c>
      <c r="D476" s="440">
        <v>183</v>
      </c>
      <c r="E476" s="440">
        <v>238</v>
      </c>
      <c r="F476" s="440">
        <v>287</v>
      </c>
    </row>
    <row r="477" spans="1:6" s="256" customFormat="1" ht="12.95" customHeight="1">
      <c r="A477" s="407" t="s">
        <v>963</v>
      </c>
      <c r="B477" s="431" t="s">
        <v>37</v>
      </c>
      <c r="C477" s="431" t="s">
        <v>37</v>
      </c>
      <c r="D477" s="431" t="s">
        <v>37</v>
      </c>
      <c r="E477" s="431">
        <v>1</v>
      </c>
      <c r="F477" s="431" t="s">
        <v>37</v>
      </c>
    </row>
    <row r="478" spans="1:6" s="256" customFormat="1" ht="12.95" customHeight="1">
      <c r="A478" s="407" t="s">
        <v>964</v>
      </c>
      <c r="B478" s="431" t="s">
        <v>37</v>
      </c>
      <c r="C478" s="431" t="s">
        <v>37</v>
      </c>
      <c r="D478" s="431" t="s">
        <v>37</v>
      </c>
      <c r="E478" s="431" t="s">
        <v>37</v>
      </c>
      <c r="F478" s="431" t="s">
        <v>37</v>
      </c>
    </row>
    <row r="479" spans="1:6" s="256" customFormat="1" ht="12.95" customHeight="1">
      <c r="A479" s="407" t="s">
        <v>965</v>
      </c>
      <c r="B479" s="431" t="s">
        <v>37</v>
      </c>
      <c r="C479" s="431" t="s">
        <v>37</v>
      </c>
      <c r="D479" s="431" t="s">
        <v>37</v>
      </c>
      <c r="E479" s="431" t="s">
        <v>37</v>
      </c>
      <c r="F479" s="431" t="s">
        <v>37</v>
      </c>
    </row>
    <row r="480" spans="1:6" s="256" customFormat="1" ht="12.95" customHeight="1">
      <c r="A480" s="407" t="s">
        <v>966</v>
      </c>
      <c r="B480" s="431">
        <v>23</v>
      </c>
      <c r="C480" s="431">
        <v>57</v>
      </c>
      <c r="D480" s="431">
        <v>33</v>
      </c>
      <c r="E480" s="431">
        <v>33</v>
      </c>
      <c r="F480" s="431">
        <v>53</v>
      </c>
    </row>
    <row r="481" spans="1:6" s="256" customFormat="1" ht="12.95" customHeight="1">
      <c r="A481" s="407" t="s">
        <v>967</v>
      </c>
      <c r="B481" s="431" t="s">
        <v>37</v>
      </c>
      <c r="C481" s="431" t="s">
        <v>37</v>
      </c>
      <c r="D481" s="431" t="s">
        <v>37</v>
      </c>
      <c r="E481" s="431" t="s">
        <v>37</v>
      </c>
      <c r="F481" s="431" t="s">
        <v>37</v>
      </c>
    </row>
    <row r="482" spans="1:6" s="256" customFormat="1" ht="12.95" customHeight="1">
      <c r="A482" s="407" t="s">
        <v>968</v>
      </c>
      <c r="B482" s="431">
        <v>117</v>
      </c>
      <c r="C482" s="431">
        <v>160</v>
      </c>
      <c r="D482" s="431">
        <v>150</v>
      </c>
      <c r="E482" s="431">
        <v>203</v>
      </c>
      <c r="F482" s="431">
        <v>233</v>
      </c>
    </row>
    <row r="483" spans="1:6" s="256" customFormat="1" ht="12.95" customHeight="1">
      <c r="A483" s="407" t="s">
        <v>969</v>
      </c>
      <c r="B483" s="431">
        <v>1</v>
      </c>
      <c r="C483" s="431" t="s">
        <v>37</v>
      </c>
      <c r="D483" s="431" t="s">
        <v>37</v>
      </c>
      <c r="E483" s="431">
        <v>1</v>
      </c>
      <c r="F483" s="431">
        <v>1</v>
      </c>
    </row>
    <row r="484" spans="1:6" s="256" customFormat="1" ht="12.95" customHeight="1">
      <c r="A484" s="407" t="s">
        <v>970</v>
      </c>
      <c r="B484" s="431" t="s">
        <v>37</v>
      </c>
      <c r="C484" s="431" t="s">
        <v>37</v>
      </c>
      <c r="D484" s="431" t="s">
        <v>37</v>
      </c>
      <c r="E484" s="431" t="s">
        <v>37</v>
      </c>
      <c r="F484" s="431" t="s">
        <v>37</v>
      </c>
    </row>
    <row r="485" spans="1:6" s="256" customFormat="1" ht="12.95" customHeight="1">
      <c r="A485" s="407" t="s">
        <v>971</v>
      </c>
      <c r="B485" s="431">
        <v>2</v>
      </c>
      <c r="C485" s="431" t="s">
        <v>37</v>
      </c>
      <c r="D485" s="431" t="s">
        <v>37</v>
      </c>
      <c r="E485" s="431" t="s">
        <v>37</v>
      </c>
      <c r="F485" s="431" t="s">
        <v>37</v>
      </c>
    </row>
    <row r="486" spans="1:6" s="256" customFormat="1" ht="12.95" customHeight="1">
      <c r="A486" s="407" t="s">
        <v>972</v>
      </c>
      <c r="B486" s="431" t="s">
        <v>37</v>
      </c>
      <c r="C486" s="431" t="s">
        <v>37</v>
      </c>
      <c r="D486" s="431" t="s">
        <v>37</v>
      </c>
      <c r="E486" s="431" t="s">
        <v>37</v>
      </c>
      <c r="F486" s="431" t="s">
        <v>37</v>
      </c>
    </row>
    <row r="487" spans="1:6" s="256" customFormat="1" ht="12.95" customHeight="1">
      <c r="A487" s="412" t="s">
        <v>983</v>
      </c>
      <c r="B487" s="408" t="s">
        <v>37</v>
      </c>
      <c r="C487" s="408" t="s">
        <v>37</v>
      </c>
      <c r="D487" s="408" t="s">
        <v>37</v>
      </c>
      <c r="E487" s="408" t="s">
        <v>37</v>
      </c>
      <c r="F487" s="408" t="s">
        <v>37</v>
      </c>
    </row>
    <row r="488" spans="1:6" s="256" customFormat="1" ht="12.95" customHeight="1">
      <c r="A488" s="413" t="s">
        <v>974</v>
      </c>
      <c r="B488" s="420">
        <v>14</v>
      </c>
      <c r="C488" s="420">
        <v>32</v>
      </c>
      <c r="D488" s="420">
        <v>38</v>
      </c>
      <c r="E488" s="420">
        <v>44</v>
      </c>
      <c r="F488" s="420">
        <v>45</v>
      </c>
    </row>
    <row r="489" spans="1:6" s="256" customFormat="1" ht="12.95" customHeight="1">
      <c r="A489" s="412" t="s">
        <v>887</v>
      </c>
    </row>
    <row r="490" spans="1:6" s="256" customFormat="1" ht="12.95" customHeight="1">
      <c r="A490" s="416" t="s">
        <v>975</v>
      </c>
      <c r="B490" s="408" t="s">
        <v>37</v>
      </c>
      <c r="C490" s="408" t="s">
        <v>37</v>
      </c>
      <c r="D490" s="408" t="s">
        <v>37</v>
      </c>
      <c r="E490" s="408" t="s">
        <v>37</v>
      </c>
      <c r="F490" s="409" t="s">
        <v>37</v>
      </c>
    </row>
    <row r="491" spans="1:6" s="256" customFormat="1" ht="12.95" customHeight="1">
      <c r="A491" s="416" t="s">
        <v>976</v>
      </c>
      <c r="B491" s="408" t="s">
        <v>37</v>
      </c>
      <c r="C491" s="408" t="s">
        <v>37</v>
      </c>
      <c r="D491" s="408" t="s">
        <v>37</v>
      </c>
      <c r="E491" s="408" t="s">
        <v>37</v>
      </c>
      <c r="F491" s="409" t="s">
        <v>37</v>
      </c>
    </row>
    <row r="492" spans="1:6" s="256" customFormat="1" ht="12.95" customHeight="1">
      <c r="A492" s="416" t="s">
        <v>977</v>
      </c>
      <c r="B492" s="408" t="s">
        <v>37</v>
      </c>
      <c r="C492" s="408" t="s">
        <v>37</v>
      </c>
      <c r="D492" s="408" t="s">
        <v>37</v>
      </c>
      <c r="E492" s="408" t="s">
        <v>37</v>
      </c>
      <c r="F492" s="409" t="s">
        <v>37</v>
      </c>
    </row>
    <row r="493" spans="1:6" s="256" customFormat="1" ht="12.95" customHeight="1">
      <c r="A493" s="416" t="s">
        <v>978</v>
      </c>
      <c r="B493" s="408">
        <v>1</v>
      </c>
      <c r="C493" s="408">
        <v>1</v>
      </c>
      <c r="D493" s="408">
        <v>3</v>
      </c>
      <c r="E493" s="408">
        <v>1</v>
      </c>
      <c r="F493" s="409">
        <v>3</v>
      </c>
    </row>
    <row r="494" spans="1:6" s="256" customFormat="1" ht="12.95" customHeight="1">
      <c r="A494" s="416" t="s">
        <v>979</v>
      </c>
      <c r="B494" s="408" t="s">
        <v>37</v>
      </c>
      <c r="C494" s="408" t="s">
        <v>37</v>
      </c>
      <c r="D494" s="408" t="s">
        <v>37</v>
      </c>
      <c r="E494" s="408" t="s">
        <v>37</v>
      </c>
      <c r="F494" s="409" t="s">
        <v>37</v>
      </c>
    </row>
    <row r="495" spans="1:6" s="256" customFormat="1" ht="12.95" customHeight="1">
      <c r="A495" s="416" t="s">
        <v>980</v>
      </c>
      <c r="B495" s="408">
        <v>3</v>
      </c>
      <c r="C495" s="408" t="s">
        <v>37</v>
      </c>
      <c r="D495" s="408">
        <v>7</v>
      </c>
      <c r="E495" s="408">
        <v>3</v>
      </c>
      <c r="F495" s="409">
        <v>3</v>
      </c>
    </row>
    <row r="496" spans="1:6" s="256" customFormat="1" ht="12.95" customHeight="1">
      <c r="A496" s="416"/>
    </row>
    <row r="497" spans="1:6" s="256" customFormat="1" ht="12.95" customHeight="1">
      <c r="A497" s="258" t="s">
        <v>981</v>
      </c>
      <c r="B497" s="441">
        <v>255</v>
      </c>
      <c r="C497" s="441">
        <v>180</v>
      </c>
      <c r="D497" s="441">
        <v>182</v>
      </c>
      <c r="E497" s="441">
        <v>85</v>
      </c>
      <c r="F497" s="441">
        <v>47</v>
      </c>
    </row>
    <row r="498" spans="1:6" s="256" customFormat="1" ht="26.1" customHeight="1">
      <c r="A498" s="405" t="s">
        <v>1012</v>
      </c>
      <c r="B498" s="442">
        <v>247</v>
      </c>
      <c r="C498" s="442">
        <v>175</v>
      </c>
      <c r="D498" s="442">
        <v>176</v>
      </c>
      <c r="E498" s="442">
        <v>83</v>
      </c>
      <c r="F498" s="442">
        <v>47</v>
      </c>
    </row>
    <row r="499" spans="1:6" s="256" customFormat="1" ht="12.95" customHeight="1">
      <c r="A499" s="407" t="s">
        <v>963</v>
      </c>
      <c r="B499" s="431" t="s">
        <v>37</v>
      </c>
      <c r="C499" s="431" t="s">
        <v>37</v>
      </c>
      <c r="D499" s="431" t="s">
        <v>37</v>
      </c>
      <c r="E499" s="431" t="s">
        <v>37</v>
      </c>
      <c r="F499" s="431" t="s">
        <v>37</v>
      </c>
    </row>
    <row r="500" spans="1:6" s="256" customFormat="1" ht="12.95" customHeight="1">
      <c r="A500" s="407" t="s">
        <v>964</v>
      </c>
      <c r="B500" s="431" t="s">
        <v>37</v>
      </c>
      <c r="C500" s="431" t="s">
        <v>37</v>
      </c>
      <c r="D500" s="431" t="s">
        <v>37</v>
      </c>
      <c r="E500" s="431" t="s">
        <v>37</v>
      </c>
      <c r="F500" s="431" t="s">
        <v>37</v>
      </c>
    </row>
    <row r="501" spans="1:6" s="256" customFormat="1" ht="12.95" customHeight="1">
      <c r="A501" s="407" t="s">
        <v>965</v>
      </c>
      <c r="B501" s="431" t="s">
        <v>37</v>
      </c>
      <c r="C501" s="431" t="s">
        <v>37</v>
      </c>
      <c r="D501" s="431" t="s">
        <v>37</v>
      </c>
      <c r="E501" s="431" t="s">
        <v>37</v>
      </c>
      <c r="F501" s="431" t="s">
        <v>37</v>
      </c>
    </row>
    <row r="502" spans="1:6" s="256" customFormat="1" ht="12.95" customHeight="1">
      <c r="A502" s="407" t="s">
        <v>966</v>
      </c>
      <c r="B502" s="431">
        <v>160</v>
      </c>
      <c r="C502" s="431">
        <v>118</v>
      </c>
      <c r="D502" s="431">
        <v>133</v>
      </c>
      <c r="E502" s="431">
        <v>62</v>
      </c>
      <c r="F502" s="431">
        <v>36</v>
      </c>
    </row>
    <row r="503" spans="1:6" s="256" customFormat="1" ht="12.95" customHeight="1">
      <c r="A503" s="407" t="s">
        <v>967</v>
      </c>
      <c r="B503" s="431" t="s">
        <v>37</v>
      </c>
      <c r="C503" s="431" t="s">
        <v>37</v>
      </c>
      <c r="D503" s="431" t="s">
        <v>37</v>
      </c>
      <c r="E503" s="431" t="s">
        <v>37</v>
      </c>
      <c r="F503" s="431" t="s">
        <v>37</v>
      </c>
    </row>
    <row r="504" spans="1:6" s="256" customFormat="1" ht="12.95" customHeight="1">
      <c r="A504" s="407" t="s">
        <v>968</v>
      </c>
      <c r="B504" s="431">
        <v>87</v>
      </c>
      <c r="C504" s="431">
        <v>57</v>
      </c>
      <c r="D504" s="431">
        <v>43</v>
      </c>
      <c r="E504" s="431">
        <v>21</v>
      </c>
      <c r="F504" s="431">
        <v>11</v>
      </c>
    </row>
    <row r="505" spans="1:6" s="256" customFormat="1" ht="12.95" customHeight="1">
      <c r="A505" s="407" t="s">
        <v>969</v>
      </c>
      <c r="B505" s="431" t="s">
        <v>37</v>
      </c>
      <c r="C505" s="431" t="s">
        <v>37</v>
      </c>
      <c r="D505" s="431" t="s">
        <v>37</v>
      </c>
      <c r="E505" s="431" t="s">
        <v>37</v>
      </c>
      <c r="F505" s="431" t="s">
        <v>37</v>
      </c>
    </row>
    <row r="506" spans="1:6" s="256" customFormat="1" ht="12.95" customHeight="1">
      <c r="A506" s="407" t="s">
        <v>970</v>
      </c>
      <c r="B506" s="431" t="s">
        <v>37</v>
      </c>
      <c r="C506" s="431" t="s">
        <v>37</v>
      </c>
      <c r="D506" s="431" t="s">
        <v>37</v>
      </c>
      <c r="E506" s="431" t="s">
        <v>37</v>
      </c>
      <c r="F506" s="431" t="s">
        <v>37</v>
      </c>
    </row>
    <row r="507" spans="1:6" s="256" customFormat="1" ht="12.95" customHeight="1">
      <c r="A507" s="407" t="s">
        <v>971</v>
      </c>
      <c r="B507" s="431" t="s">
        <v>37</v>
      </c>
      <c r="C507" s="431" t="s">
        <v>37</v>
      </c>
      <c r="D507" s="431" t="s">
        <v>37</v>
      </c>
      <c r="E507" s="431" t="s">
        <v>37</v>
      </c>
      <c r="F507" s="431" t="s">
        <v>37</v>
      </c>
    </row>
    <row r="508" spans="1:6" s="256" customFormat="1" ht="12.95" customHeight="1">
      <c r="A508" s="407" t="s">
        <v>972</v>
      </c>
      <c r="B508" s="431" t="s">
        <v>37</v>
      </c>
      <c r="C508" s="431" t="s">
        <v>37</v>
      </c>
      <c r="D508" s="431" t="s">
        <v>37</v>
      </c>
      <c r="E508" s="431" t="s">
        <v>37</v>
      </c>
      <c r="F508" s="431" t="s">
        <v>37</v>
      </c>
    </row>
    <row r="509" spans="1:6" s="256" customFormat="1" ht="12.95" customHeight="1">
      <c r="A509" s="412" t="s">
        <v>1013</v>
      </c>
      <c r="B509" s="431" t="s">
        <v>37</v>
      </c>
      <c r="C509" s="431" t="s">
        <v>37</v>
      </c>
      <c r="D509" s="431" t="s">
        <v>37</v>
      </c>
      <c r="E509" s="431" t="s">
        <v>37</v>
      </c>
      <c r="F509" s="431" t="s">
        <v>37</v>
      </c>
    </row>
    <row r="510" spans="1:6" s="256" customFormat="1" ht="12.95" customHeight="1">
      <c r="A510" s="413" t="s">
        <v>974</v>
      </c>
      <c r="B510" s="420">
        <v>8</v>
      </c>
      <c r="C510" s="420">
        <v>5</v>
      </c>
      <c r="D510" s="420">
        <v>6</v>
      </c>
      <c r="E510" s="420">
        <v>2</v>
      </c>
      <c r="F510" s="420" t="s">
        <v>37</v>
      </c>
    </row>
    <row r="511" spans="1:6" s="256" customFormat="1" ht="12.95" customHeight="1">
      <c r="A511" s="412" t="s">
        <v>887</v>
      </c>
    </row>
    <row r="512" spans="1:6" s="256" customFormat="1" ht="12.95" customHeight="1">
      <c r="A512" s="416" t="s">
        <v>975</v>
      </c>
      <c r="B512" s="408" t="s">
        <v>37</v>
      </c>
      <c r="C512" s="408" t="s">
        <v>37</v>
      </c>
      <c r="D512" s="408" t="s">
        <v>37</v>
      </c>
      <c r="E512" s="408" t="s">
        <v>37</v>
      </c>
      <c r="F512" s="409" t="s">
        <v>37</v>
      </c>
    </row>
    <row r="513" spans="1:6" s="256" customFormat="1" ht="12.95" customHeight="1">
      <c r="A513" s="416" t="s">
        <v>976</v>
      </c>
      <c r="B513" s="408" t="s">
        <v>37</v>
      </c>
      <c r="C513" s="408" t="s">
        <v>37</v>
      </c>
      <c r="D513" s="408" t="s">
        <v>37</v>
      </c>
      <c r="E513" s="408" t="s">
        <v>37</v>
      </c>
      <c r="F513" s="409" t="s">
        <v>37</v>
      </c>
    </row>
    <row r="514" spans="1:6" s="256" customFormat="1" ht="12.95" customHeight="1">
      <c r="A514" s="416" t="s">
        <v>977</v>
      </c>
      <c r="B514" s="408" t="s">
        <v>37</v>
      </c>
      <c r="C514" s="408" t="s">
        <v>37</v>
      </c>
      <c r="D514" s="408" t="s">
        <v>37</v>
      </c>
      <c r="E514" s="408" t="s">
        <v>37</v>
      </c>
      <c r="F514" s="409" t="s">
        <v>37</v>
      </c>
    </row>
    <row r="515" spans="1:6" s="256" customFormat="1" ht="12.95" customHeight="1">
      <c r="A515" s="416" t="s">
        <v>978</v>
      </c>
      <c r="B515" s="408">
        <v>7</v>
      </c>
      <c r="C515" s="408">
        <v>2</v>
      </c>
      <c r="D515" s="408">
        <v>4</v>
      </c>
      <c r="E515" s="408">
        <v>2</v>
      </c>
      <c r="F515" s="409" t="s">
        <v>37</v>
      </c>
    </row>
    <row r="516" spans="1:6" s="256" customFormat="1" ht="12.95" customHeight="1">
      <c r="A516" s="416" t="s">
        <v>979</v>
      </c>
      <c r="B516" s="408" t="s">
        <v>37</v>
      </c>
      <c r="C516" s="408" t="s">
        <v>37</v>
      </c>
      <c r="D516" s="408" t="s">
        <v>37</v>
      </c>
      <c r="E516" s="408" t="s">
        <v>37</v>
      </c>
      <c r="F516" s="409" t="s">
        <v>37</v>
      </c>
    </row>
    <row r="517" spans="1:6" s="256" customFormat="1" ht="12.95" customHeight="1">
      <c r="A517" s="416" t="s">
        <v>980</v>
      </c>
      <c r="B517" s="408" t="s">
        <v>37</v>
      </c>
      <c r="C517" s="408">
        <v>1</v>
      </c>
      <c r="D517" s="408">
        <v>2</v>
      </c>
      <c r="E517" s="408" t="s">
        <v>37</v>
      </c>
      <c r="F517" s="409" t="s">
        <v>37</v>
      </c>
    </row>
    <row r="518" spans="1:6" s="256" customFormat="1" ht="12.95" customHeight="1">
      <c r="A518" s="416"/>
      <c r="B518" s="421"/>
      <c r="C518" s="421"/>
      <c r="D518" s="421"/>
      <c r="E518" s="421"/>
      <c r="F518" s="415"/>
    </row>
    <row r="519" spans="1:6" s="256" customFormat="1" ht="12.95" customHeight="1">
      <c r="A519" s="416"/>
      <c r="B519" s="421"/>
      <c r="C519" s="421"/>
      <c r="D519" s="421"/>
      <c r="E519" s="421"/>
      <c r="F519" s="415"/>
    </row>
    <row r="520" spans="1:6" s="256" customFormat="1" ht="12.95" customHeight="1">
      <c r="A520" s="416"/>
      <c r="B520" s="421"/>
      <c r="C520" s="421"/>
      <c r="D520" s="421"/>
      <c r="E520" s="421"/>
      <c r="F520" s="415"/>
    </row>
    <row r="521" spans="1:6" s="256" customFormat="1" ht="12.95" customHeight="1">
      <c r="A521" s="416"/>
      <c r="B521" s="421"/>
      <c r="C521" s="421"/>
      <c r="D521" s="421"/>
      <c r="E521" s="421"/>
      <c r="F521" s="415"/>
    </row>
    <row r="522" spans="1:6" s="256" customFormat="1" ht="12.95" customHeight="1">
      <c r="A522" s="416"/>
      <c r="B522" s="421"/>
      <c r="C522" s="421"/>
      <c r="D522" s="421"/>
      <c r="E522" s="421"/>
      <c r="F522" s="415"/>
    </row>
    <row r="523" spans="1:6" s="256" customFormat="1" ht="12.95" customHeight="1">
      <c r="A523" s="416"/>
      <c r="B523" s="421"/>
      <c r="C523" s="421"/>
      <c r="D523" s="421"/>
      <c r="E523" s="421"/>
      <c r="F523" s="415"/>
    </row>
    <row r="524" spans="1:6" s="256" customFormat="1" ht="12.95" customHeight="1">
      <c r="A524" s="1809" t="s">
        <v>4</v>
      </c>
      <c r="B524" s="1809"/>
      <c r="C524" s="1809"/>
      <c r="D524" s="1809"/>
      <c r="E524" s="1809"/>
      <c r="F524" s="1809"/>
    </row>
    <row r="525" spans="1:6" s="256" customFormat="1" ht="12.95" customHeight="1">
      <c r="A525" s="416"/>
      <c r="B525" s="421"/>
      <c r="C525" s="421"/>
      <c r="D525" s="421"/>
      <c r="E525" s="421"/>
      <c r="F525" s="415"/>
    </row>
    <row r="526" spans="1:6" s="256" customFormat="1" ht="12.95" customHeight="1">
      <c r="A526" s="258" t="s">
        <v>984</v>
      </c>
      <c r="B526" s="435">
        <v>-98</v>
      </c>
      <c r="C526" s="435">
        <v>69</v>
      </c>
      <c r="D526" s="435">
        <v>39</v>
      </c>
      <c r="E526" s="435">
        <v>197</v>
      </c>
      <c r="F526" s="435">
        <v>285</v>
      </c>
    </row>
    <row r="527" spans="1:6" s="256" customFormat="1" ht="12.95" customHeight="1">
      <c r="A527" s="426" t="s">
        <v>985</v>
      </c>
      <c r="B527" s="440">
        <v>-104</v>
      </c>
      <c r="C527" s="440">
        <v>42</v>
      </c>
      <c r="D527" s="440">
        <v>7</v>
      </c>
      <c r="E527" s="440">
        <v>155</v>
      </c>
      <c r="F527" s="440">
        <v>240</v>
      </c>
    </row>
    <row r="528" spans="1:6" s="256" customFormat="1" ht="12.95" customHeight="1">
      <c r="A528" s="407" t="s">
        <v>986</v>
      </c>
      <c r="B528" s="431" t="s">
        <v>37</v>
      </c>
      <c r="C528" s="431" t="s">
        <v>37</v>
      </c>
      <c r="D528" s="431" t="s">
        <v>37</v>
      </c>
      <c r="E528" s="431">
        <v>1</v>
      </c>
      <c r="F528" s="431" t="s">
        <v>37</v>
      </c>
    </row>
    <row r="529" spans="1:6" s="256" customFormat="1" ht="12.95" customHeight="1">
      <c r="A529" s="407" t="s">
        <v>987</v>
      </c>
      <c r="B529" s="431" t="s">
        <v>37</v>
      </c>
      <c r="C529" s="431" t="s">
        <v>37</v>
      </c>
      <c r="D529" s="431" t="s">
        <v>37</v>
      </c>
      <c r="E529" s="431" t="s">
        <v>37</v>
      </c>
      <c r="F529" s="431" t="s">
        <v>37</v>
      </c>
    </row>
    <row r="530" spans="1:6" s="256" customFormat="1" ht="12.95" customHeight="1">
      <c r="A530" s="407" t="s">
        <v>988</v>
      </c>
      <c r="B530" s="431" t="s">
        <v>37</v>
      </c>
      <c r="C530" s="431" t="s">
        <v>37</v>
      </c>
      <c r="D530" s="431" t="s">
        <v>37</v>
      </c>
      <c r="E530" s="431" t="s">
        <v>37</v>
      </c>
      <c r="F530" s="431" t="s">
        <v>37</v>
      </c>
    </row>
    <row r="531" spans="1:6" s="256" customFormat="1" ht="12.95" customHeight="1">
      <c r="A531" s="407" t="s">
        <v>989</v>
      </c>
      <c r="B531" s="431">
        <v>-137</v>
      </c>
      <c r="C531" s="431">
        <v>-61</v>
      </c>
      <c r="D531" s="431">
        <v>-100</v>
      </c>
      <c r="E531" s="431">
        <v>-29</v>
      </c>
      <c r="F531" s="431">
        <v>17</v>
      </c>
    </row>
    <row r="532" spans="1:6" s="256" customFormat="1" ht="12.95" customHeight="1">
      <c r="A532" s="407" t="s">
        <v>990</v>
      </c>
      <c r="B532" s="431" t="s">
        <v>37</v>
      </c>
      <c r="C532" s="431" t="s">
        <v>37</v>
      </c>
      <c r="D532" s="431" t="s">
        <v>37</v>
      </c>
      <c r="E532" s="431" t="s">
        <v>37</v>
      </c>
      <c r="F532" s="431" t="s">
        <v>37</v>
      </c>
    </row>
    <row r="533" spans="1:6" s="256" customFormat="1" ht="12.95" customHeight="1">
      <c r="A533" s="407" t="s">
        <v>991</v>
      </c>
      <c r="B533" s="431">
        <v>30</v>
      </c>
      <c r="C533" s="431">
        <v>103</v>
      </c>
      <c r="D533" s="431">
        <v>107</v>
      </c>
      <c r="E533" s="431">
        <v>182</v>
      </c>
      <c r="F533" s="431">
        <v>222</v>
      </c>
    </row>
    <row r="534" spans="1:6" s="256" customFormat="1" ht="12.95" customHeight="1">
      <c r="A534" s="407" t="s">
        <v>992</v>
      </c>
      <c r="B534" s="431">
        <v>1</v>
      </c>
      <c r="C534" s="431" t="s">
        <v>37</v>
      </c>
      <c r="D534" s="431" t="s">
        <v>37</v>
      </c>
      <c r="E534" s="431">
        <v>1</v>
      </c>
      <c r="F534" s="431">
        <v>1</v>
      </c>
    </row>
    <row r="535" spans="1:6" s="256" customFormat="1" ht="12.95" customHeight="1">
      <c r="A535" s="407" t="s">
        <v>993</v>
      </c>
      <c r="B535" s="431" t="s">
        <v>37</v>
      </c>
      <c r="C535" s="431" t="s">
        <v>37</v>
      </c>
      <c r="D535" s="431" t="s">
        <v>37</v>
      </c>
      <c r="E535" s="431" t="s">
        <v>37</v>
      </c>
      <c r="F535" s="431" t="s">
        <v>37</v>
      </c>
    </row>
    <row r="536" spans="1:6" s="256" customFormat="1" ht="12.95" customHeight="1">
      <c r="A536" s="407" t="s">
        <v>994</v>
      </c>
      <c r="B536" s="409">
        <v>2</v>
      </c>
      <c r="C536" s="409" t="s">
        <v>37</v>
      </c>
      <c r="D536" s="409" t="s">
        <v>37</v>
      </c>
      <c r="E536" s="409" t="s">
        <v>37</v>
      </c>
      <c r="F536" s="409" t="s">
        <v>37</v>
      </c>
    </row>
    <row r="537" spans="1:6" s="256" customFormat="1" ht="12.95" customHeight="1">
      <c r="A537" s="407" t="s">
        <v>995</v>
      </c>
      <c r="B537" s="409" t="s">
        <v>37</v>
      </c>
      <c r="C537" s="409" t="s">
        <v>37</v>
      </c>
      <c r="D537" s="409" t="s">
        <v>37</v>
      </c>
      <c r="E537" s="409" t="s">
        <v>37</v>
      </c>
      <c r="F537" s="409" t="s">
        <v>37</v>
      </c>
    </row>
    <row r="538" spans="1:6" s="256" customFormat="1" ht="12.95" customHeight="1">
      <c r="A538" s="412" t="s">
        <v>996</v>
      </c>
      <c r="B538" s="428" t="s">
        <v>37</v>
      </c>
      <c r="C538" s="428" t="s">
        <v>37</v>
      </c>
      <c r="D538" s="428" t="s">
        <v>37</v>
      </c>
      <c r="E538" s="428" t="s">
        <v>37</v>
      </c>
      <c r="F538" s="428" t="s">
        <v>37</v>
      </c>
    </row>
    <row r="539" spans="1:6" s="256" customFormat="1" ht="12.95" customHeight="1">
      <c r="A539" s="413" t="s">
        <v>997</v>
      </c>
      <c r="B539" s="420">
        <v>6</v>
      </c>
      <c r="C539" s="420">
        <v>27</v>
      </c>
      <c r="D539" s="420">
        <v>32</v>
      </c>
      <c r="E539" s="420">
        <v>42</v>
      </c>
      <c r="F539" s="420">
        <v>45</v>
      </c>
    </row>
    <row r="540" spans="1:6" s="256" customFormat="1" ht="12.95" customHeight="1">
      <c r="A540" s="412" t="s">
        <v>887</v>
      </c>
    </row>
    <row r="541" spans="1:6" s="256" customFormat="1" ht="12.95" customHeight="1">
      <c r="A541" s="416" t="s">
        <v>998</v>
      </c>
      <c r="B541" s="408" t="s">
        <v>37</v>
      </c>
      <c r="C541" s="408" t="s">
        <v>37</v>
      </c>
      <c r="D541" s="408" t="s">
        <v>37</v>
      </c>
      <c r="E541" s="408" t="s">
        <v>37</v>
      </c>
      <c r="F541" s="409" t="s">
        <v>37</v>
      </c>
    </row>
    <row r="542" spans="1:6" s="256" customFormat="1" ht="12.95" customHeight="1">
      <c r="A542" s="416" t="s">
        <v>999</v>
      </c>
      <c r="B542" s="408" t="s">
        <v>37</v>
      </c>
      <c r="C542" s="408" t="s">
        <v>37</v>
      </c>
      <c r="D542" s="408" t="s">
        <v>37</v>
      </c>
      <c r="E542" s="408" t="s">
        <v>37</v>
      </c>
      <c r="F542" s="409" t="s">
        <v>37</v>
      </c>
    </row>
    <row r="543" spans="1:6" s="256" customFormat="1" ht="12.95" customHeight="1">
      <c r="A543" s="416" t="s">
        <v>1000</v>
      </c>
      <c r="B543" s="408" t="s">
        <v>37</v>
      </c>
      <c r="C543" s="408" t="s">
        <v>37</v>
      </c>
      <c r="D543" s="408" t="s">
        <v>37</v>
      </c>
      <c r="E543" s="408" t="s">
        <v>37</v>
      </c>
      <c r="F543" s="409" t="s">
        <v>37</v>
      </c>
    </row>
    <row r="544" spans="1:6" s="256" customFormat="1" ht="12.95" customHeight="1">
      <c r="A544" s="416" t="s">
        <v>1001</v>
      </c>
      <c r="B544" s="408">
        <v>-6</v>
      </c>
      <c r="C544" s="408">
        <v>-1</v>
      </c>
      <c r="D544" s="408">
        <v>-1</v>
      </c>
      <c r="E544" s="408">
        <v>-1</v>
      </c>
      <c r="F544" s="409">
        <v>3</v>
      </c>
    </row>
    <row r="545" spans="1:6" s="256" customFormat="1" ht="12.95" customHeight="1">
      <c r="A545" s="416" t="s">
        <v>1002</v>
      </c>
      <c r="B545" s="408" t="s">
        <v>37</v>
      </c>
      <c r="C545" s="408" t="s">
        <v>37</v>
      </c>
      <c r="D545" s="408" t="s">
        <v>37</v>
      </c>
      <c r="E545" s="408" t="s">
        <v>37</v>
      </c>
      <c r="F545" s="409" t="s">
        <v>37</v>
      </c>
    </row>
    <row r="546" spans="1:6" s="256" customFormat="1" ht="12.95" customHeight="1">
      <c r="A546" s="416" t="s">
        <v>980</v>
      </c>
      <c r="B546" s="408">
        <v>3</v>
      </c>
      <c r="C546" s="408">
        <v>-1</v>
      </c>
      <c r="D546" s="408">
        <v>5</v>
      </c>
      <c r="E546" s="408">
        <v>3</v>
      </c>
      <c r="F546" s="409">
        <v>3</v>
      </c>
    </row>
    <row r="547" spans="1:6" s="256" customFormat="1" ht="12.95" customHeight="1">
      <c r="A547" s="407"/>
      <c r="F547" s="415"/>
    </row>
    <row r="548" spans="1:6" s="256" customFormat="1" ht="12.95" customHeight="1">
      <c r="A548" s="1809" t="s">
        <v>5</v>
      </c>
      <c r="B548" s="1809"/>
      <c r="C548" s="1809"/>
      <c r="D548" s="1809"/>
      <c r="E548" s="1809"/>
      <c r="F548" s="1809"/>
    </row>
    <row r="549" spans="1:6" s="256" customFormat="1" ht="12.95" customHeight="1">
      <c r="A549" s="258"/>
      <c r="F549" s="415"/>
    </row>
    <row r="550" spans="1:6" s="256" customFormat="1" ht="12.95" customHeight="1">
      <c r="A550" s="258" t="s">
        <v>961</v>
      </c>
      <c r="B550" s="435">
        <v>1329</v>
      </c>
      <c r="C550" s="435">
        <v>2496</v>
      </c>
      <c r="D550" s="435">
        <v>3126</v>
      </c>
      <c r="E550" s="435">
        <v>2717</v>
      </c>
      <c r="F550" s="435">
        <v>3272</v>
      </c>
    </row>
    <row r="551" spans="1:6" s="256" customFormat="1" ht="26.1" customHeight="1">
      <c r="A551" s="405" t="s">
        <v>1014</v>
      </c>
      <c r="B551" s="440">
        <v>1221</v>
      </c>
      <c r="C551" s="440">
        <v>2321</v>
      </c>
      <c r="D551" s="440">
        <v>2861</v>
      </c>
      <c r="E551" s="440">
        <v>2463</v>
      </c>
      <c r="F551" s="440">
        <v>2997</v>
      </c>
    </row>
    <row r="552" spans="1:6" s="256" customFormat="1" ht="12.95" customHeight="1">
      <c r="A552" s="407" t="s">
        <v>963</v>
      </c>
      <c r="B552" s="431" t="s">
        <v>37</v>
      </c>
      <c r="C552" s="431">
        <v>7</v>
      </c>
      <c r="D552" s="431">
        <v>5</v>
      </c>
      <c r="E552" s="431">
        <v>1</v>
      </c>
      <c r="F552" s="431">
        <v>1</v>
      </c>
    </row>
    <row r="553" spans="1:6" s="256" customFormat="1" ht="12.95" customHeight="1">
      <c r="A553" s="407" t="s">
        <v>964</v>
      </c>
      <c r="B553" s="431">
        <v>1</v>
      </c>
      <c r="C553" s="431" t="s">
        <v>37</v>
      </c>
      <c r="D553" s="431" t="s">
        <v>37</v>
      </c>
      <c r="E553" s="431">
        <v>2</v>
      </c>
      <c r="F553" s="431" t="s">
        <v>37</v>
      </c>
    </row>
    <row r="554" spans="1:6" s="256" customFormat="1" ht="12.95" customHeight="1">
      <c r="A554" s="407" t="s">
        <v>965</v>
      </c>
      <c r="B554" s="431">
        <v>3</v>
      </c>
      <c r="C554" s="431">
        <v>4</v>
      </c>
      <c r="D554" s="431">
        <v>2</v>
      </c>
      <c r="E554" s="431">
        <v>2</v>
      </c>
      <c r="F554" s="431" t="s">
        <v>37</v>
      </c>
    </row>
    <row r="555" spans="1:6" s="256" customFormat="1" ht="12.95" customHeight="1">
      <c r="A555" s="407" t="s">
        <v>966</v>
      </c>
      <c r="B555" s="431">
        <v>135</v>
      </c>
      <c r="C555" s="431">
        <v>281</v>
      </c>
      <c r="D555" s="431">
        <v>198</v>
      </c>
      <c r="E555" s="431">
        <v>129</v>
      </c>
      <c r="F555" s="431">
        <v>159</v>
      </c>
    </row>
    <row r="556" spans="1:6" s="256" customFormat="1" ht="12.95" customHeight="1">
      <c r="A556" s="407" t="s">
        <v>967</v>
      </c>
      <c r="B556" s="431" t="s">
        <v>37</v>
      </c>
      <c r="C556" s="431" t="s">
        <v>37</v>
      </c>
      <c r="D556" s="431" t="s">
        <v>37</v>
      </c>
      <c r="E556" s="431" t="s">
        <v>37</v>
      </c>
      <c r="F556" s="431" t="s">
        <v>37</v>
      </c>
    </row>
    <row r="557" spans="1:6" s="256" customFormat="1" ht="12.95" customHeight="1">
      <c r="A557" s="407" t="s">
        <v>968</v>
      </c>
      <c r="B557" s="431">
        <v>570</v>
      </c>
      <c r="C557" s="431">
        <v>1188</v>
      </c>
      <c r="D557" s="431">
        <v>1666</v>
      </c>
      <c r="E557" s="431">
        <v>1863</v>
      </c>
      <c r="F557" s="431">
        <v>1982</v>
      </c>
    </row>
    <row r="558" spans="1:6" s="256" customFormat="1" ht="12.95" customHeight="1">
      <c r="A558" s="407" t="s">
        <v>969</v>
      </c>
      <c r="B558" s="431">
        <v>347</v>
      </c>
      <c r="C558" s="431">
        <v>720</v>
      </c>
      <c r="D558" s="431">
        <v>873</v>
      </c>
      <c r="E558" s="431">
        <v>406</v>
      </c>
      <c r="F558" s="431">
        <v>795</v>
      </c>
    </row>
    <row r="559" spans="1:6" s="256" customFormat="1" ht="12.95" customHeight="1">
      <c r="A559" s="407" t="s">
        <v>970</v>
      </c>
      <c r="B559" s="431">
        <v>1</v>
      </c>
      <c r="C559" s="431" t="s">
        <v>37</v>
      </c>
      <c r="D559" s="431" t="s">
        <v>37</v>
      </c>
      <c r="E559" s="431" t="s">
        <v>37</v>
      </c>
      <c r="F559" s="431">
        <v>2</v>
      </c>
    </row>
    <row r="560" spans="1:6" s="256" customFormat="1" ht="12.95" customHeight="1">
      <c r="A560" s="407" t="s">
        <v>971</v>
      </c>
      <c r="B560" s="431">
        <v>160</v>
      </c>
      <c r="C560" s="431">
        <v>118</v>
      </c>
      <c r="D560" s="431">
        <v>113</v>
      </c>
      <c r="E560" s="431">
        <v>59</v>
      </c>
      <c r="F560" s="431">
        <v>53</v>
      </c>
    </row>
    <row r="561" spans="1:8" s="256" customFormat="1" ht="12.95" customHeight="1">
      <c r="A561" s="407" t="s">
        <v>972</v>
      </c>
      <c r="B561" s="431">
        <v>4</v>
      </c>
      <c r="C561" s="431">
        <v>3</v>
      </c>
      <c r="D561" s="431">
        <v>4</v>
      </c>
      <c r="E561" s="431">
        <v>1</v>
      </c>
      <c r="F561" s="431">
        <v>5</v>
      </c>
    </row>
    <row r="562" spans="1:8" s="256" customFormat="1" ht="12.95" customHeight="1">
      <c r="A562" s="412" t="s">
        <v>983</v>
      </c>
      <c r="B562" s="408" t="s">
        <v>37</v>
      </c>
      <c r="C562" s="408" t="s">
        <v>37</v>
      </c>
      <c r="D562" s="408" t="s">
        <v>37</v>
      </c>
      <c r="E562" s="408" t="s">
        <v>37</v>
      </c>
      <c r="F562" s="408" t="s">
        <v>37</v>
      </c>
    </row>
    <row r="563" spans="1:8" s="256" customFormat="1" ht="12.95" customHeight="1">
      <c r="A563" s="413" t="s">
        <v>974</v>
      </c>
      <c r="B563" s="420">
        <v>108</v>
      </c>
      <c r="C563" s="420">
        <v>175</v>
      </c>
      <c r="D563" s="420">
        <v>265</v>
      </c>
      <c r="E563" s="420">
        <v>254</v>
      </c>
      <c r="F563" s="420">
        <v>275</v>
      </c>
    </row>
    <row r="564" spans="1:8" s="256" customFormat="1" ht="12.95" customHeight="1">
      <c r="A564" s="412" t="s">
        <v>887</v>
      </c>
    </row>
    <row r="565" spans="1:8" s="256" customFormat="1" ht="12.95" customHeight="1">
      <c r="A565" s="416" t="s">
        <v>975</v>
      </c>
      <c r="B565" s="408" t="s">
        <v>37</v>
      </c>
      <c r="C565" s="408" t="s">
        <v>37</v>
      </c>
      <c r="D565" s="283" t="s">
        <v>37</v>
      </c>
      <c r="E565" s="283" t="s">
        <v>37</v>
      </c>
      <c r="F565" s="409" t="s">
        <v>37</v>
      </c>
    </row>
    <row r="566" spans="1:8" s="256" customFormat="1" ht="12.95" customHeight="1">
      <c r="A566" s="416" t="s">
        <v>976</v>
      </c>
      <c r="B566" s="408" t="s">
        <v>37</v>
      </c>
      <c r="C566" s="408" t="s">
        <v>37</v>
      </c>
      <c r="D566" s="283">
        <v>1</v>
      </c>
      <c r="E566" s="283">
        <v>1</v>
      </c>
      <c r="F566" s="409" t="s">
        <v>37</v>
      </c>
    </row>
    <row r="567" spans="1:8" s="256" customFormat="1" ht="12.95" customHeight="1">
      <c r="A567" s="416" t="s">
        <v>977</v>
      </c>
      <c r="B567" s="408" t="s">
        <v>37</v>
      </c>
      <c r="C567" s="408" t="s">
        <v>37</v>
      </c>
      <c r="D567" s="283" t="s">
        <v>37</v>
      </c>
      <c r="E567" s="283" t="s">
        <v>37</v>
      </c>
      <c r="F567" s="409" t="s">
        <v>37</v>
      </c>
    </row>
    <row r="568" spans="1:8" s="256" customFormat="1" ht="12.95" customHeight="1">
      <c r="A568" s="416" t="s">
        <v>978</v>
      </c>
      <c r="B568" s="408">
        <v>7</v>
      </c>
      <c r="C568" s="408">
        <v>37</v>
      </c>
      <c r="D568" s="408">
        <v>17</v>
      </c>
      <c r="E568" s="408">
        <v>27</v>
      </c>
      <c r="F568" s="409">
        <v>26</v>
      </c>
      <c r="G568" s="409"/>
      <c r="H568" s="415"/>
    </row>
    <row r="569" spans="1:8" s="256" customFormat="1" ht="12.95" customHeight="1">
      <c r="A569" s="416" t="s">
        <v>979</v>
      </c>
      <c r="B569" s="408" t="s">
        <v>37</v>
      </c>
      <c r="C569" s="408" t="s">
        <v>37</v>
      </c>
      <c r="D569" s="408" t="s">
        <v>37</v>
      </c>
      <c r="E569" s="408" t="s">
        <v>37</v>
      </c>
      <c r="F569" s="409" t="s">
        <v>37</v>
      </c>
      <c r="G569" s="409"/>
      <c r="H569" s="409"/>
    </row>
    <row r="570" spans="1:8" s="256" customFormat="1" ht="12.95" customHeight="1">
      <c r="A570" s="416" t="s">
        <v>980</v>
      </c>
      <c r="B570" s="408">
        <v>10</v>
      </c>
      <c r="C570" s="408">
        <v>13</v>
      </c>
      <c r="D570" s="408">
        <v>13</v>
      </c>
      <c r="E570" s="408">
        <v>21</v>
      </c>
      <c r="F570" s="409">
        <v>14</v>
      </c>
      <c r="G570" s="409"/>
      <c r="H570" s="415"/>
    </row>
    <row r="571" spans="1:8" s="256" customFormat="1" ht="12.95" customHeight="1">
      <c r="A571" s="416"/>
      <c r="B571" s="421"/>
      <c r="D571" s="421"/>
      <c r="F571" s="415"/>
    </row>
    <row r="572" spans="1:8" s="256" customFormat="1" ht="12.95" customHeight="1">
      <c r="A572" s="416"/>
      <c r="B572" s="421"/>
      <c r="D572" s="421"/>
      <c r="F572" s="415"/>
    </row>
    <row r="573" spans="1:8" s="256" customFormat="1" ht="12.95" customHeight="1">
      <c r="A573" s="416"/>
      <c r="B573" s="421"/>
      <c r="D573" s="421"/>
      <c r="F573" s="415"/>
    </row>
    <row r="574" spans="1:8" s="256" customFormat="1" ht="12.95" customHeight="1">
      <c r="A574" s="416"/>
      <c r="B574" s="421"/>
      <c r="D574" s="421"/>
      <c r="F574" s="415"/>
    </row>
    <row r="575" spans="1:8" s="256" customFormat="1" ht="12.95" customHeight="1">
      <c r="A575" s="416"/>
      <c r="B575" s="421"/>
      <c r="D575" s="421"/>
      <c r="F575" s="415"/>
    </row>
    <row r="576" spans="1:8" s="256" customFormat="1" ht="12.95" customHeight="1">
      <c r="A576" s="1809" t="s">
        <v>5</v>
      </c>
      <c r="B576" s="1809"/>
      <c r="C576" s="1809"/>
      <c r="D576" s="1809"/>
      <c r="E576" s="1809"/>
      <c r="F576" s="1809"/>
    </row>
    <row r="577" spans="1:6" s="256" customFormat="1" ht="12.95" customHeight="1">
      <c r="A577" s="416"/>
      <c r="B577" s="421"/>
      <c r="D577" s="421"/>
      <c r="F577" s="415"/>
    </row>
    <row r="578" spans="1:6" s="256" customFormat="1" ht="12.95" customHeight="1">
      <c r="A578" s="258" t="s">
        <v>981</v>
      </c>
      <c r="B578" s="435">
        <v>3555</v>
      </c>
      <c r="C578" s="435">
        <v>2767</v>
      </c>
      <c r="D578" s="435">
        <v>2171</v>
      </c>
      <c r="E578" s="435">
        <v>1468</v>
      </c>
      <c r="F578" s="435">
        <v>974</v>
      </c>
    </row>
    <row r="579" spans="1:6" s="256" customFormat="1" ht="26.1" customHeight="1">
      <c r="A579" s="405" t="s">
        <v>1015</v>
      </c>
      <c r="B579" s="440">
        <v>3396</v>
      </c>
      <c r="C579" s="440">
        <v>2646</v>
      </c>
      <c r="D579" s="440">
        <v>2017</v>
      </c>
      <c r="E579" s="440">
        <v>1331</v>
      </c>
      <c r="F579" s="440">
        <v>909</v>
      </c>
    </row>
    <row r="580" spans="1:6" s="256" customFormat="1" ht="12.95" customHeight="1">
      <c r="A580" s="407" t="s">
        <v>963</v>
      </c>
      <c r="B580" s="411">
        <v>1</v>
      </c>
      <c r="C580" s="411" t="s">
        <v>37</v>
      </c>
      <c r="D580" s="411">
        <v>3</v>
      </c>
      <c r="E580" s="411" t="s">
        <v>37</v>
      </c>
      <c r="F580" s="411">
        <v>1</v>
      </c>
    </row>
    <row r="581" spans="1:6" s="256" customFormat="1" ht="12.95" customHeight="1">
      <c r="A581" s="407" t="s">
        <v>964</v>
      </c>
      <c r="B581" s="411" t="s">
        <v>37</v>
      </c>
      <c r="C581" s="411">
        <v>2</v>
      </c>
      <c r="D581" s="411" t="s">
        <v>37</v>
      </c>
      <c r="E581" s="411" t="s">
        <v>37</v>
      </c>
      <c r="F581" s="411" t="s">
        <v>37</v>
      </c>
    </row>
    <row r="582" spans="1:6" s="256" customFormat="1" ht="12.95" customHeight="1">
      <c r="A582" s="407" t="s">
        <v>965</v>
      </c>
      <c r="B582" s="411">
        <v>8</v>
      </c>
      <c r="C582" s="411">
        <v>13</v>
      </c>
      <c r="D582" s="411">
        <v>3</v>
      </c>
      <c r="E582" s="411">
        <v>3</v>
      </c>
      <c r="F582" s="411">
        <v>13</v>
      </c>
    </row>
    <row r="583" spans="1:6" s="256" customFormat="1" ht="12.95" customHeight="1">
      <c r="A583" s="407" t="s">
        <v>966</v>
      </c>
      <c r="B583" s="411">
        <v>842</v>
      </c>
      <c r="C583" s="411">
        <v>541</v>
      </c>
      <c r="D583" s="411">
        <v>520</v>
      </c>
      <c r="E583" s="411">
        <v>170</v>
      </c>
      <c r="F583" s="411">
        <v>126</v>
      </c>
    </row>
    <row r="584" spans="1:6" s="256" customFormat="1" ht="12.95" customHeight="1">
      <c r="A584" s="407" t="s">
        <v>967</v>
      </c>
      <c r="B584" s="411" t="s">
        <v>37</v>
      </c>
      <c r="C584" s="411" t="s">
        <v>37</v>
      </c>
      <c r="D584" s="411">
        <v>1</v>
      </c>
      <c r="E584" s="411" t="s">
        <v>37</v>
      </c>
      <c r="F584" s="411" t="s">
        <v>37</v>
      </c>
    </row>
    <row r="585" spans="1:6" s="256" customFormat="1" ht="12.95" customHeight="1">
      <c r="A585" s="407" t="s">
        <v>968</v>
      </c>
      <c r="B585" s="411">
        <v>2529</v>
      </c>
      <c r="C585" s="411">
        <v>2048</v>
      </c>
      <c r="D585" s="411">
        <v>1483</v>
      </c>
      <c r="E585" s="411">
        <v>1143</v>
      </c>
      <c r="F585" s="411">
        <v>761</v>
      </c>
    </row>
    <row r="586" spans="1:6" s="256" customFormat="1" ht="12.95" customHeight="1">
      <c r="A586" s="407" t="s">
        <v>969</v>
      </c>
      <c r="B586" s="411">
        <v>2</v>
      </c>
      <c r="C586" s="411">
        <v>28</v>
      </c>
      <c r="D586" s="411" t="s">
        <v>37</v>
      </c>
      <c r="E586" s="411">
        <v>10</v>
      </c>
      <c r="F586" s="411">
        <v>4</v>
      </c>
    </row>
    <row r="587" spans="1:6" s="256" customFormat="1" ht="12.95" customHeight="1">
      <c r="A587" s="407" t="s">
        <v>970</v>
      </c>
      <c r="B587" s="411" t="s">
        <v>37</v>
      </c>
      <c r="C587" s="411" t="s">
        <v>37</v>
      </c>
      <c r="D587" s="411" t="s">
        <v>37</v>
      </c>
      <c r="E587" s="411" t="s">
        <v>37</v>
      </c>
      <c r="F587" s="411" t="s">
        <v>37</v>
      </c>
    </row>
    <row r="588" spans="1:6" s="256" customFormat="1" ht="12.95" customHeight="1">
      <c r="A588" s="407" t="s">
        <v>971</v>
      </c>
      <c r="B588" s="411">
        <v>11</v>
      </c>
      <c r="C588" s="411">
        <v>9</v>
      </c>
      <c r="D588" s="411">
        <v>4</v>
      </c>
      <c r="E588" s="411">
        <v>5</v>
      </c>
      <c r="F588" s="411">
        <v>3</v>
      </c>
    </row>
    <row r="589" spans="1:6" s="256" customFormat="1" ht="12.95" customHeight="1">
      <c r="A589" s="407" t="s">
        <v>972</v>
      </c>
      <c r="B589" s="411">
        <v>3</v>
      </c>
      <c r="C589" s="411">
        <v>5</v>
      </c>
      <c r="D589" s="411">
        <v>3</v>
      </c>
      <c r="E589" s="411" t="s">
        <v>37</v>
      </c>
      <c r="F589" s="411">
        <v>1</v>
      </c>
    </row>
    <row r="590" spans="1:6" s="256" customFormat="1" ht="12.95" customHeight="1">
      <c r="A590" s="412" t="s">
        <v>983</v>
      </c>
      <c r="B590" s="431" t="s">
        <v>37</v>
      </c>
      <c r="C590" s="431" t="s">
        <v>37</v>
      </c>
      <c r="D590" s="431" t="s">
        <v>37</v>
      </c>
      <c r="E590" s="431" t="s">
        <v>37</v>
      </c>
      <c r="F590" s="431" t="s">
        <v>37</v>
      </c>
    </row>
    <row r="591" spans="1:6" s="256" customFormat="1" ht="12.95" customHeight="1">
      <c r="A591" s="413" t="s">
        <v>974</v>
      </c>
      <c r="B591" s="440">
        <v>159</v>
      </c>
      <c r="C591" s="440">
        <v>121</v>
      </c>
      <c r="D591" s="440">
        <v>154</v>
      </c>
      <c r="E591" s="440">
        <v>137</v>
      </c>
      <c r="F591" s="440">
        <v>65</v>
      </c>
    </row>
    <row r="592" spans="1:6" s="256" customFormat="1" ht="12.95" customHeight="1">
      <c r="A592" s="412" t="s">
        <v>887</v>
      </c>
      <c r="B592" s="415"/>
      <c r="C592" s="415"/>
      <c r="D592" s="415"/>
      <c r="E592" s="415"/>
      <c r="F592" s="415"/>
    </row>
    <row r="593" spans="1:7" s="256" customFormat="1" ht="12.95" customHeight="1">
      <c r="A593" s="416" t="s">
        <v>975</v>
      </c>
      <c r="B593" s="408" t="s">
        <v>37</v>
      </c>
      <c r="C593" s="408" t="s">
        <v>37</v>
      </c>
      <c r="D593" s="283" t="s">
        <v>37</v>
      </c>
      <c r="E593" s="283" t="s">
        <v>37</v>
      </c>
      <c r="F593" s="409" t="s">
        <v>37</v>
      </c>
    </row>
    <row r="594" spans="1:7" s="256" customFormat="1" ht="12.95" customHeight="1">
      <c r="A594" s="416" t="s">
        <v>976</v>
      </c>
      <c r="B594" s="408" t="s">
        <v>37</v>
      </c>
      <c r="C594" s="408" t="s">
        <v>37</v>
      </c>
      <c r="D594" s="283" t="s">
        <v>37</v>
      </c>
      <c r="E594" s="283">
        <v>1</v>
      </c>
      <c r="F594" s="409" t="s">
        <v>37</v>
      </c>
    </row>
    <row r="595" spans="1:7" s="256" customFormat="1" ht="12.95" customHeight="1">
      <c r="A595" s="416" t="s">
        <v>977</v>
      </c>
      <c r="B595" s="408">
        <v>4</v>
      </c>
      <c r="C595" s="408" t="s">
        <v>37</v>
      </c>
      <c r="D595" s="283">
        <v>1</v>
      </c>
      <c r="E595" s="283" t="s">
        <v>37</v>
      </c>
      <c r="F595" s="409" t="s">
        <v>37</v>
      </c>
    </row>
    <row r="596" spans="1:7" s="256" customFormat="1" ht="12.95" customHeight="1">
      <c r="A596" s="416" t="s">
        <v>978</v>
      </c>
      <c r="B596" s="408">
        <v>99</v>
      </c>
      <c r="C596" s="408">
        <v>78</v>
      </c>
      <c r="D596" s="408">
        <v>81</v>
      </c>
      <c r="E596" s="283">
        <v>72</v>
      </c>
      <c r="F596" s="409">
        <v>40</v>
      </c>
    </row>
    <row r="597" spans="1:7" s="256" customFormat="1" ht="12.95" customHeight="1">
      <c r="A597" s="416" t="s">
        <v>979</v>
      </c>
      <c r="B597" s="408" t="s">
        <v>37</v>
      </c>
      <c r="C597" s="408" t="s">
        <v>37</v>
      </c>
      <c r="D597" s="408" t="s">
        <v>37</v>
      </c>
      <c r="E597" s="283" t="s">
        <v>37</v>
      </c>
      <c r="F597" s="409" t="s">
        <v>37</v>
      </c>
    </row>
    <row r="598" spans="1:7" s="256" customFormat="1" ht="12.95" customHeight="1">
      <c r="A598" s="416" t="s">
        <v>980</v>
      </c>
      <c r="B598" s="408">
        <v>6</v>
      </c>
      <c r="C598" s="408">
        <v>8</v>
      </c>
      <c r="D598" s="408">
        <v>20</v>
      </c>
      <c r="E598" s="283">
        <v>24</v>
      </c>
      <c r="F598" s="409">
        <v>10</v>
      </c>
    </row>
    <row r="599" spans="1:7" s="256" customFormat="1" ht="12.95" customHeight="1">
      <c r="A599" s="416"/>
      <c r="B599" s="415"/>
      <c r="C599" s="415"/>
      <c r="D599" s="415"/>
      <c r="E599" s="415"/>
      <c r="F599" s="415"/>
    </row>
    <row r="600" spans="1:7" s="256" customFormat="1" ht="12.95" customHeight="1">
      <c r="A600" s="258" t="s">
        <v>984</v>
      </c>
      <c r="B600" s="435">
        <v>-2226</v>
      </c>
      <c r="C600" s="435">
        <v>-271</v>
      </c>
      <c r="D600" s="435">
        <v>955</v>
      </c>
      <c r="E600" s="435">
        <v>1249</v>
      </c>
      <c r="F600" s="435">
        <v>2298</v>
      </c>
      <c r="G600" s="415"/>
    </row>
    <row r="601" spans="1:7" s="256" customFormat="1" ht="12.95" customHeight="1">
      <c r="A601" s="426" t="s">
        <v>985</v>
      </c>
      <c r="B601" s="440">
        <v>-2175</v>
      </c>
      <c r="C601" s="440">
        <v>-325</v>
      </c>
      <c r="D601" s="440">
        <v>844</v>
      </c>
      <c r="E601" s="440">
        <v>1132</v>
      </c>
      <c r="F601" s="440">
        <v>2088</v>
      </c>
      <c r="G601" s="415"/>
    </row>
    <row r="602" spans="1:7" s="256" customFormat="1" ht="12.95" customHeight="1">
      <c r="A602" s="407" t="s">
        <v>986</v>
      </c>
      <c r="B602" s="431">
        <v>-1</v>
      </c>
      <c r="C602" s="431">
        <v>7</v>
      </c>
      <c r="D602" s="431">
        <v>2</v>
      </c>
      <c r="E602" s="431">
        <v>1</v>
      </c>
      <c r="F602" s="431" t="s">
        <v>37</v>
      </c>
      <c r="G602" s="415"/>
    </row>
    <row r="603" spans="1:7" s="256" customFormat="1" ht="12.95" customHeight="1">
      <c r="A603" s="407" t="s">
        <v>987</v>
      </c>
      <c r="B603" s="431">
        <v>1</v>
      </c>
      <c r="C603" s="431">
        <v>-2</v>
      </c>
      <c r="D603" s="431" t="s">
        <v>37</v>
      </c>
      <c r="E603" s="431">
        <v>2</v>
      </c>
      <c r="F603" s="431" t="s">
        <v>37</v>
      </c>
      <c r="G603" s="415"/>
    </row>
    <row r="604" spans="1:7" s="256" customFormat="1" ht="12.95" customHeight="1">
      <c r="A604" s="407" t="s">
        <v>988</v>
      </c>
      <c r="B604" s="431">
        <v>-5</v>
      </c>
      <c r="C604" s="431">
        <v>-9</v>
      </c>
      <c r="D604" s="431">
        <v>-1</v>
      </c>
      <c r="E604" s="431">
        <v>-1</v>
      </c>
      <c r="F604" s="431">
        <v>-13</v>
      </c>
      <c r="G604" s="415"/>
    </row>
    <row r="605" spans="1:7" s="256" customFormat="1" ht="12.95" customHeight="1">
      <c r="A605" s="407" t="s">
        <v>989</v>
      </c>
      <c r="B605" s="431">
        <v>-707</v>
      </c>
      <c r="C605" s="431">
        <v>-260</v>
      </c>
      <c r="D605" s="431">
        <v>-322</v>
      </c>
      <c r="E605" s="431">
        <v>-41</v>
      </c>
      <c r="F605" s="431">
        <v>33</v>
      </c>
      <c r="G605" s="415"/>
    </row>
    <row r="606" spans="1:7" s="256" customFormat="1" ht="12.95" customHeight="1">
      <c r="A606" s="407" t="s">
        <v>990</v>
      </c>
      <c r="B606" s="431" t="s">
        <v>37</v>
      </c>
      <c r="C606" s="431" t="s">
        <v>37</v>
      </c>
      <c r="D606" s="431">
        <v>-1</v>
      </c>
      <c r="E606" s="431" t="s">
        <v>37</v>
      </c>
      <c r="F606" s="431" t="s">
        <v>37</v>
      </c>
      <c r="G606" s="415"/>
    </row>
    <row r="607" spans="1:7" s="256" customFormat="1" ht="12.95" customHeight="1">
      <c r="A607" s="407" t="s">
        <v>991</v>
      </c>
      <c r="B607" s="431">
        <v>-1959</v>
      </c>
      <c r="C607" s="431">
        <v>-860</v>
      </c>
      <c r="D607" s="431">
        <v>183</v>
      </c>
      <c r="E607" s="431">
        <v>720</v>
      </c>
      <c r="F607" s="431">
        <v>1221</v>
      </c>
      <c r="G607" s="415"/>
    </row>
    <row r="608" spans="1:7" s="256" customFormat="1" ht="12.95" customHeight="1">
      <c r="A608" s="407" t="s">
        <v>992</v>
      </c>
      <c r="B608" s="431">
        <v>345</v>
      </c>
      <c r="C608" s="431">
        <v>692</v>
      </c>
      <c r="D608" s="431">
        <v>873</v>
      </c>
      <c r="E608" s="431">
        <v>396</v>
      </c>
      <c r="F608" s="431">
        <v>791</v>
      </c>
      <c r="G608" s="415"/>
    </row>
    <row r="609" spans="1:7" s="256" customFormat="1" ht="12.95" customHeight="1">
      <c r="A609" s="407" t="s">
        <v>993</v>
      </c>
      <c r="B609" s="431">
        <v>1</v>
      </c>
      <c r="C609" s="431" t="s">
        <v>37</v>
      </c>
      <c r="D609" s="431" t="s">
        <v>37</v>
      </c>
      <c r="E609" s="431" t="s">
        <v>37</v>
      </c>
      <c r="F609" s="431">
        <v>2</v>
      </c>
      <c r="G609" s="415"/>
    </row>
    <row r="610" spans="1:7" s="256" customFormat="1" ht="12.95" customHeight="1">
      <c r="A610" s="407" t="s">
        <v>994</v>
      </c>
      <c r="B610" s="431">
        <v>149</v>
      </c>
      <c r="C610" s="431">
        <v>109</v>
      </c>
      <c r="D610" s="431">
        <v>109</v>
      </c>
      <c r="E610" s="431">
        <v>54</v>
      </c>
      <c r="F610" s="431">
        <v>50</v>
      </c>
      <c r="G610" s="415"/>
    </row>
    <row r="611" spans="1:7" s="256" customFormat="1" ht="12.95" customHeight="1">
      <c r="A611" s="407" t="s">
        <v>995</v>
      </c>
      <c r="B611" s="431">
        <v>1</v>
      </c>
      <c r="C611" s="431">
        <v>-2</v>
      </c>
      <c r="D611" s="431">
        <v>1</v>
      </c>
      <c r="E611" s="431">
        <v>1</v>
      </c>
      <c r="F611" s="431">
        <v>4</v>
      </c>
      <c r="G611" s="415"/>
    </row>
    <row r="612" spans="1:7" s="256" customFormat="1" ht="12.95" customHeight="1">
      <c r="A612" s="412" t="s">
        <v>996</v>
      </c>
      <c r="B612" s="428" t="s">
        <v>37</v>
      </c>
      <c r="C612" s="428" t="s">
        <v>37</v>
      </c>
      <c r="D612" s="428" t="s">
        <v>37</v>
      </c>
      <c r="E612" s="428" t="s">
        <v>37</v>
      </c>
      <c r="F612" s="428" t="s">
        <v>37</v>
      </c>
      <c r="G612" s="415"/>
    </row>
    <row r="613" spans="1:7" s="256" customFormat="1" ht="12.95" customHeight="1">
      <c r="A613" s="413" t="s">
        <v>997</v>
      </c>
      <c r="B613" s="420">
        <v>-51</v>
      </c>
      <c r="C613" s="420">
        <v>54</v>
      </c>
      <c r="D613" s="420">
        <v>111</v>
      </c>
      <c r="E613" s="420">
        <v>117</v>
      </c>
      <c r="F613" s="420">
        <v>210</v>
      </c>
      <c r="G613" s="415"/>
    </row>
    <row r="614" spans="1:7" s="256" customFormat="1" ht="12.95" customHeight="1">
      <c r="A614" s="412" t="s">
        <v>887</v>
      </c>
      <c r="B614" s="415"/>
      <c r="C614" s="415"/>
      <c r="D614" s="415"/>
      <c r="E614" s="415"/>
      <c r="F614" s="415"/>
      <c r="G614" s="415"/>
    </row>
    <row r="615" spans="1:7" s="256" customFormat="1" ht="12.95" customHeight="1">
      <c r="A615" s="416" t="s">
        <v>998</v>
      </c>
      <c r="B615" s="408" t="s">
        <v>37</v>
      </c>
      <c r="C615" s="408" t="s">
        <v>37</v>
      </c>
      <c r="D615" s="408" t="s">
        <v>37</v>
      </c>
      <c r="E615" s="408" t="s">
        <v>37</v>
      </c>
      <c r="F615" s="409" t="s">
        <v>37</v>
      </c>
      <c r="G615" s="415"/>
    </row>
    <row r="616" spans="1:7" s="256" customFormat="1" ht="12.95" customHeight="1">
      <c r="A616" s="416" t="s">
        <v>999</v>
      </c>
      <c r="B616" s="408" t="s">
        <v>37</v>
      </c>
      <c r="C616" s="408" t="s">
        <v>37</v>
      </c>
      <c r="D616" s="408">
        <v>1</v>
      </c>
      <c r="E616" s="408" t="s">
        <v>37</v>
      </c>
      <c r="F616" s="409" t="s">
        <v>37</v>
      </c>
      <c r="G616" s="415"/>
    </row>
    <row r="617" spans="1:7" s="256" customFormat="1" ht="12.95" customHeight="1">
      <c r="A617" s="416" t="s">
        <v>1000</v>
      </c>
      <c r="B617" s="408">
        <v>-4</v>
      </c>
      <c r="C617" s="408" t="s">
        <v>37</v>
      </c>
      <c r="D617" s="408">
        <v>-1</v>
      </c>
      <c r="E617" s="408" t="s">
        <v>37</v>
      </c>
      <c r="F617" s="409" t="s">
        <v>37</v>
      </c>
      <c r="G617" s="415"/>
    </row>
    <row r="618" spans="1:7" s="256" customFormat="1" ht="12.95" customHeight="1">
      <c r="A618" s="416" t="s">
        <v>1001</v>
      </c>
      <c r="B618" s="408">
        <v>-92</v>
      </c>
      <c r="C618" s="408">
        <v>-41</v>
      </c>
      <c r="D618" s="408">
        <v>-64</v>
      </c>
      <c r="E618" s="408">
        <v>-45</v>
      </c>
      <c r="F618" s="409">
        <v>-14</v>
      </c>
      <c r="G618" s="415"/>
    </row>
    <row r="619" spans="1:7" s="256" customFormat="1" ht="12.95" customHeight="1">
      <c r="A619" s="416" t="s">
        <v>1002</v>
      </c>
      <c r="B619" s="408" t="s">
        <v>37</v>
      </c>
      <c r="C619" s="408" t="s">
        <v>37</v>
      </c>
      <c r="D619" s="408" t="s">
        <v>37</v>
      </c>
      <c r="E619" s="408" t="s">
        <v>37</v>
      </c>
      <c r="F619" s="409" t="s">
        <v>37</v>
      </c>
      <c r="G619" s="415"/>
    </row>
    <row r="620" spans="1:7" s="256" customFormat="1" ht="12.95" customHeight="1">
      <c r="A620" s="416" t="s">
        <v>980</v>
      </c>
      <c r="B620" s="408">
        <v>4</v>
      </c>
      <c r="C620" s="408">
        <v>5</v>
      </c>
      <c r="D620" s="408">
        <v>-7</v>
      </c>
      <c r="E620" s="408">
        <v>-3</v>
      </c>
      <c r="F620" s="409">
        <v>4</v>
      </c>
      <c r="G620" s="415"/>
    </row>
    <row r="621" spans="1:7" s="256" customFormat="1" ht="12.95" customHeight="1">
      <c r="A621" s="416"/>
      <c r="B621" s="415"/>
      <c r="C621" s="415"/>
      <c r="D621" s="415"/>
      <c r="E621" s="415"/>
      <c r="F621" s="415"/>
    </row>
    <row r="622" spans="1:7" s="256" customFormat="1" ht="12.95" customHeight="1">
      <c r="A622" s="416"/>
      <c r="F622" s="415"/>
    </row>
    <row r="623" spans="1:7" s="256" customFormat="1" ht="12.95" customHeight="1">
      <c r="A623" s="407"/>
      <c r="F623" s="415"/>
    </row>
    <row r="624" spans="1:7" s="256" customFormat="1" ht="12.95" customHeight="1">
      <c r="A624" s="407"/>
      <c r="F624" s="415"/>
    </row>
    <row r="625" spans="1:7" s="256" customFormat="1" ht="12.95" customHeight="1">
      <c r="A625" s="407"/>
      <c r="F625" s="415"/>
    </row>
    <row r="626" spans="1:7" s="256" customFormat="1" ht="12.95" customHeight="1">
      <c r="A626" s="407"/>
      <c r="F626" s="415"/>
    </row>
    <row r="627" spans="1:7" s="256" customFormat="1" ht="12.95" customHeight="1">
      <c r="A627" s="407"/>
      <c r="F627" s="415"/>
    </row>
    <row r="628" spans="1:7" s="256" customFormat="1" ht="12.95" customHeight="1">
      <c r="A628" s="1809" t="s">
        <v>1016</v>
      </c>
      <c r="B628" s="1809"/>
      <c r="C628" s="1809"/>
      <c r="D628" s="1809"/>
      <c r="E628" s="1809"/>
      <c r="F628" s="1809"/>
    </row>
    <row r="629" spans="1:7" s="256" customFormat="1" ht="12.95" customHeight="1">
      <c r="A629" s="258"/>
      <c r="F629" s="415"/>
    </row>
    <row r="630" spans="1:7" s="256" customFormat="1" ht="12.95" customHeight="1">
      <c r="A630" s="258" t="s">
        <v>961</v>
      </c>
      <c r="B630" s="435">
        <v>1148</v>
      </c>
      <c r="C630" s="435">
        <v>2135</v>
      </c>
      <c r="D630" s="435">
        <v>3070</v>
      </c>
      <c r="E630" s="435">
        <v>3669</v>
      </c>
      <c r="F630" s="435">
        <v>4373</v>
      </c>
    </row>
    <row r="631" spans="1:7" s="256" customFormat="1" ht="26.1" customHeight="1">
      <c r="A631" s="405" t="s">
        <v>1017</v>
      </c>
      <c r="B631" s="437">
        <v>827</v>
      </c>
      <c r="C631" s="437">
        <v>1663</v>
      </c>
      <c r="D631" s="437">
        <v>2480</v>
      </c>
      <c r="E631" s="437">
        <v>2921</v>
      </c>
      <c r="F631" s="437">
        <v>3446</v>
      </c>
    </row>
    <row r="632" spans="1:7" s="256" customFormat="1" ht="12.95" customHeight="1">
      <c r="A632" s="407" t="s">
        <v>963</v>
      </c>
      <c r="B632" s="409" t="s">
        <v>37</v>
      </c>
      <c r="C632" s="409">
        <v>2</v>
      </c>
      <c r="D632" s="409">
        <v>3</v>
      </c>
      <c r="E632" s="409">
        <v>2</v>
      </c>
      <c r="F632" s="409">
        <v>1</v>
      </c>
      <c r="G632" s="421"/>
    </row>
    <row r="633" spans="1:7" s="256" customFormat="1" ht="12.95" customHeight="1">
      <c r="A633" s="407" t="s">
        <v>964</v>
      </c>
      <c r="B633" s="409" t="s">
        <v>37</v>
      </c>
      <c r="C633" s="409">
        <v>1</v>
      </c>
      <c r="D633" s="409">
        <v>1</v>
      </c>
      <c r="E633" s="409">
        <v>2</v>
      </c>
      <c r="F633" s="409" t="s">
        <v>37</v>
      </c>
      <c r="G633" s="421"/>
    </row>
    <row r="634" spans="1:7" s="256" customFormat="1" ht="12.95" customHeight="1">
      <c r="A634" s="407" t="s">
        <v>965</v>
      </c>
      <c r="B634" s="409">
        <v>5</v>
      </c>
      <c r="C634" s="409">
        <v>7</v>
      </c>
      <c r="D634" s="409">
        <v>9</v>
      </c>
      <c r="E634" s="409">
        <v>9</v>
      </c>
      <c r="F634" s="409">
        <v>17</v>
      </c>
      <c r="G634" s="421"/>
    </row>
    <row r="635" spans="1:7" s="256" customFormat="1" ht="12.95" customHeight="1">
      <c r="A635" s="407" t="s">
        <v>966</v>
      </c>
      <c r="B635" s="409">
        <v>145</v>
      </c>
      <c r="C635" s="409">
        <v>231</v>
      </c>
      <c r="D635" s="409">
        <v>182</v>
      </c>
      <c r="E635" s="409">
        <v>143</v>
      </c>
      <c r="F635" s="409">
        <v>191</v>
      </c>
      <c r="G635" s="421"/>
    </row>
    <row r="636" spans="1:7" s="256" customFormat="1" ht="12.95" customHeight="1">
      <c r="A636" s="407" t="s">
        <v>967</v>
      </c>
      <c r="B636" s="409" t="s">
        <v>37</v>
      </c>
      <c r="C636" s="409" t="s">
        <v>37</v>
      </c>
      <c r="D636" s="409" t="s">
        <v>37</v>
      </c>
      <c r="E636" s="409" t="s">
        <v>37</v>
      </c>
      <c r="F636" s="409" t="s">
        <v>37</v>
      </c>
      <c r="G636" s="421"/>
    </row>
    <row r="637" spans="1:7" s="256" customFormat="1" ht="12.95" customHeight="1">
      <c r="A637" s="407" t="s">
        <v>968</v>
      </c>
      <c r="B637" s="409">
        <v>546</v>
      </c>
      <c r="C637" s="409">
        <v>1303</v>
      </c>
      <c r="D637" s="409">
        <v>2205</v>
      </c>
      <c r="E637" s="409">
        <v>2732</v>
      </c>
      <c r="F637" s="409">
        <v>3185</v>
      </c>
      <c r="G637" s="421"/>
    </row>
    <row r="638" spans="1:7" s="256" customFormat="1" ht="12.95" customHeight="1">
      <c r="A638" s="407" t="s">
        <v>969</v>
      </c>
      <c r="B638" s="409">
        <v>43</v>
      </c>
      <c r="C638" s="409">
        <v>48</v>
      </c>
      <c r="D638" s="409">
        <v>39</v>
      </c>
      <c r="E638" s="409">
        <v>10</v>
      </c>
      <c r="F638" s="409">
        <v>16</v>
      </c>
      <c r="G638" s="421"/>
    </row>
    <row r="639" spans="1:7" s="256" customFormat="1" ht="12.95" customHeight="1">
      <c r="A639" s="407" t="s">
        <v>970</v>
      </c>
      <c r="B639" s="409">
        <v>1</v>
      </c>
      <c r="C639" s="409">
        <v>2</v>
      </c>
      <c r="D639" s="409">
        <v>3</v>
      </c>
      <c r="E639" s="409">
        <v>1</v>
      </c>
      <c r="F639" s="409">
        <v>1</v>
      </c>
      <c r="G639" s="421"/>
    </row>
    <row r="640" spans="1:7" s="256" customFormat="1" ht="12.95" customHeight="1">
      <c r="A640" s="407" t="s">
        <v>971</v>
      </c>
      <c r="B640" s="409">
        <v>83</v>
      </c>
      <c r="C640" s="409">
        <v>56</v>
      </c>
      <c r="D640" s="409">
        <v>22</v>
      </c>
      <c r="E640" s="409">
        <v>14</v>
      </c>
      <c r="F640" s="409">
        <v>26</v>
      </c>
      <c r="G640" s="421"/>
    </row>
    <row r="641" spans="1:7" s="256" customFormat="1" ht="12.95" customHeight="1">
      <c r="A641" s="407" t="s">
        <v>972</v>
      </c>
      <c r="B641" s="409">
        <v>4</v>
      </c>
      <c r="C641" s="409">
        <v>13</v>
      </c>
      <c r="D641" s="409">
        <v>16</v>
      </c>
      <c r="E641" s="409">
        <v>8</v>
      </c>
      <c r="F641" s="409">
        <v>9</v>
      </c>
      <c r="G641" s="421"/>
    </row>
    <row r="642" spans="1:7" s="256" customFormat="1" ht="12.95" customHeight="1">
      <c r="A642" s="412" t="s">
        <v>983</v>
      </c>
      <c r="B642" s="408" t="s">
        <v>37</v>
      </c>
      <c r="C642" s="408" t="s">
        <v>37</v>
      </c>
      <c r="D642" s="408" t="s">
        <v>37</v>
      </c>
      <c r="E642" s="408" t="s">
        <v>37</v>
      </c>
      <c r="F642" s="408" t="s">
        <v>37</v>
      </c>
      <c r="G642" s="421"/>
    </row>
    <row r="643" spans="1:7" s="256" customFormat="1" ht="12.95" customHeight="1">
      <c r="A643" s="413" t="s">
        <v>974</v>
      </c>
      <c r="B643" s="420">
        <v>321</v>
      </c>
      <c r="C643" s="420">
        <v>472</v>
      </c>
      <c r="D643" s="420">
        <v>590</v>
      </c>
      <c r="E643" s="420">
        <v>748</v>
      </c>
      <c r="F643" s="420">
        <v>927</v>
      </c>
    </row>
    <row r="644" spans="1:7" s="256" customFormat="1" ht="12.95" customHeight="1">
      <c r="A644" s="412" t="s">
        <v>887</v>
      </c>
    </row>
    <row r="645" spans="1:7" s="256" customFormat="1" ht="12.95" customHeight="1">
      <c r="A645" s="416" t="s">
        <v>975</v>
      </c>
      <c r="B645" s="409" t="s">
        <v>37</v>
      </c>
      <c r="C645" s="409" t="s">
        <v>37</v>
      </c>
      <c r="D645" s="409" t="s">
        <v>37</v>
      </c>
      <c r="E645" s="409" t="s">
        <v>37</v>
      </c>
      <c r="F645" s="409">
        <v>1</v>
      </c>
    </row>
    <row r="646" spans="1:7" s="256" customFormat="1" ht="12.95" customHeight="1">
      <c r="A646" s="416" t="s">
        <v>976</v>
      </c>
      <c r="B646" s="409" t="s">
        <v>37</v>
      </c>
      <c r="C646" s="409">
        <v>2</v>
      </c>
      <c r="D646" s="409" t="s">
        <v>37</v>
      </c>
      <c r="E646" s="409">
        <v>1</v>
      </c>
      <c r="F646" s="409">
        <v>2</v>
      </c>
    </row>
    <row r="647" spans="1:7" s="256" customFormat="1" ht="12.95" customHeight="1">
      <c r="A647" s="416" t="s">
        <v>977</v>
      </c>
      <c r="B647" s="409" t="s">
        <v>37</v>
      </c>
      <c r="C647" s="409" t="s">
        <v>37</v>
      </c>
      <c r="D647" s="409" t="s">
        <v>37</v>
      </c>
      <c r="E647" s="409" t="s">
        <v>37</v>
      </c>
      <c r="F647" s="409">
        <v>2</v>
      </c>
    </row>
    <row r="648" spans="1:7" s="256" customFormat="1" ht="12.95" customHeight="1">
      <c r="A648" s="416" t="s">
        <v>978</v>
      </c>
      <c r="B648" s="409">
        <v>26</v>
      </c>
      <c r="C648" s="409">
        <v>45</v>
      </c>
      <c r="D648" s="409">
        <v>40</v>
      </c>
      <c r="E648" s="409">
        <v>65</v>
      </c>
      <c r="F648" s="409">
        <v>66</v>
      </c>
      <c r="G648" s="409"/>
    </row>
    <row r="649" spans="1:7" s="256" customFormat="1" ht="12.95" customHeight="1">
      <c r="A649" s="416" t="s">
        <v>979</v>
      </c>
      <c r="B649" s="409">
        <v>1</v>
      </c>
      <c r="C649" s="409">
        <v>1</v>
      </c>
      <c r="D649" s="409" t="s">
        <v>37</v>
      </c>
      <c r="E649" s="409" t="s">
        <v>37</v>
      </c>
      <c r="F649" s="409">
        <v>8</v>
      </c>
      <c r="G649" s="409"/>
    </row>
    <row r="650" spans="1:7" s="256" customFormat="1" ht="12.95" customHeight="1">
      <c r="A650" s="416" t="s">
        <v>980</v>
      </c>
      <c r="B650" s="409">
        <v>30</v>
      </c>
      <c r="C650" s="409">
        <v>70</v>
      </c>
      <c r="D650" s="409">
        <v>59</v>
      </c>
      <c r="E650" s="409">
        <v>92</v>
      </c>
      <c r="F650" s="409">
        <v>126</v>
      </c>
      <c r="G650" s="409"/>
    </row>
    <row r="651" spans="1:7" s="256" customFormat="1" ht="12.95" customHeight="1">
      <c r="A651" s="416"/>
    </row>
    <row r="652" spans="1:7" s="256" customFormat="1" ht="12.95" customHeight="1">
      <c r="A652" s="258" t="s">
        <v>981</v>
      </c>
      <c r="B652" s="435">
        <v>2839</v>
      </c>
      <c r="C652" s="435">
        <v>1846</v>
      </c>
      <c r="D652" s="435">
        <v>1285</v>
      </c>
      <c r="E652" s="435">
        <v>1349</v>
      </c>
      <c r="F652" s="435">
        <v>1152</v>
      </c>
    </row>
    <row r="653" spans="1:7" s="256" customFormat="1" ht="26.1" customHeight="1">
      <c r="A653" s="405" t="s">
        <v>1018</v>
      </c>
      <c r="B653" s="440">
        <v>2631</v>
      </c>
      <c r="C653" s="440">
        <v>1680</v>
      </c>
      <c r="D653" s="440">
        <v>1125</v>
      </c>
      <c r="E653" s="440">
        <v>1206</v>
      </c>
      <c r="F653" s="440">
        <v>1014</v>
      </c>
    </row>
    <row r="654" spans="1:7" s="256" customFormat="1" ht="12.95" customHeight="1">
      <c r="A654" s="407" t="s">
        <v>963</v>
      </c>
      <c r="B654" s="409">
        <v>1</v>
      </c>
      <c r="C654" s="409">
        <v>1</v>
      </c>
      <c r="D654" s="409" t="s">
        <v>37</v>
      </c>
      <c r="E654" s="409">
        <v>2</v>
      </c>
      <c r="F654" s="409">
        <v>1</v>
      </c>
    </row>
    <row r="655" spans="1:7" s="256" customFormat="1" ht="12.95" customHeight="1">
      <c r="A655" s="407" t="s">
        <v>964</v>
      </c>
      <c r="B655" s="409" t="s">
        <v>37</v>
      </c>
      <c r="C655" s="409">
        <v>1</v>
      </c>
      <c r="D655" s="409" t="s">
        <v>37</v>
      </c>
      <c r="E655" s="409">
        <v>1</v>
      </c>
      <c r="F655" s="409" t="s">
        <v>37</v>
      </c>
    </row>
    <row r="656" spans="1:7" s="256" customFormat="1" ht="12.95" customHeight="1">
      <c r="A656" s="407" t="s">
        <v>965</v>
      </c>
      <c r="B656" s="409">
        <v>15</v>
      </c>
      <c r="C656" s="409">
        <v>8</v>
      </c>
      <c r="D656" s="409">
        <v>3</v>
      </c>
      <c r="E656" s="409">
        <v>6</v>
      </c>
      <c r="F656" s="409">
        <v>15</v>
      </c>
    </row>
    <row r="657" spans="1:6" s="256" customFormat="1" ht="12.95" customHeight="1">
      <c r="A657" s="407" t="s">
        <v>966</v>
      </c>
      <c r="B657" s="409">
        <v>656</v>
      </c>
      <c r="C657" s="409">
        <v>363</v>
      </c>
      <c r="D657" s="409">
        <v>217</v>
      </c>
      <c r="E657" s="409">
        <v>122</v>
      </c>
      <c r="F657" s="409">
        <v>106</v>
      </c>
    </row>
    <row r="658" spans="1:6" s="256" customFormat="1" ht="12.95" customHeight="1">
      <c r="A658" s="407" t="s">
        <v>967</v>
      </c>
      <c r="B658" s="409" t="s">
        <v>37</v>
      </c>
      <c r="C658" s="409">
        <v>2</v>
      </c>
      <c r="D658" s="409" t="s">
        <v>37</v>
      </c>
      <c r="E658" s="409" t="s">
        <v>37</v>
      </c>
      <c r="F658" s="409" t="s">
        <v>37</v>
      </c>
    </row>
    <row r="659" spans="1:6" s="256" customFormat="1" ht="12.95" customHeight="1">
      <c r="A659" s="407" t="s">
        <v>968</v>
      </c>
      <c r="B659" s="431">
        <v>1941</v>
      </c>
      <c r="C659" s="431">
        <v>1283</v>
      </c>
      <c r="D659" s="431">
        <v>894</v>
      </c>
      <c r="E659" s="431">
        <v>1069</v>
      </c>
      <c r="F659" s="431">
        <v>888</v>
      </c>
    </row>
    <row r="660" spans="1:6" s="256" customFormat="1" ht="12.95" customHeight="1">
      <c r="A660" s="407" t="s">
        <v>969</v>
      </c>
      <c r="B660" s="409" t="s">
        <v>37</v>
      </c>
      <c r="C660" s="409">
        <v>5</v>
      </c>
      <c r="D660" s="409" t="s">
        <v>37</v>
      </c>
      <c r="E660" s="409" t="s">
        <v>37</v>
      </c>
      <c r="F660" s="409">
        <v>1</v>
      </c>
    </row>
    <row r="661" spans="1:6" s="256" customFormat="1" ht="12.95" customHeight="1">
      <c r="A661" s="407" t="s">
        <v>970</v>
      </c>
      <c r="B661" s="409" t="s">
        <v>37</v>
      </c>
      <c r="C661" s="409" t="s">
        <v>37</v>
      </c>
      <c r="D661" s="409" t="s">
        <v>37</v>
      </c>
      <c r="E661" s="409" t="s">
        <v>37</v>
      </c>
      <c r="F661" s="409">
        <v>1</v>
      </c>
    </row>
    <row r="662" spans="1:6" s="256" customFormat="1" ht="12.95" customHeight="1">
      <c r="A662" s="407" t="s">
        <v>971</v>
      </c>
      <c r="B662" s="409">
        <v>10</v>
      </c>
      <c r="C662" s="409">
        <v>4</v>
      </c>
      <c r="D662" s="409">
        <v>3</v>
      </c>
      <c r="E662" s="409">
        <v>6</v>
      </c>
      <c r="F662" s="409">
        <v>1</v>
      </c>
    </row>
    <row r="663" spans="1:6" s="256" customFormat="1" ht="12.95" customHeight="1">
      <c r="A663" s="407" t="s">
        <v>972</v>
      </c>
      <c r="B663" s="409">
        <v>8</v>
      </c>
      <c r="C663" s="409">
        <v>13</v>
      </c>
      <c r="D663" s="409">
        <v>8</v>
      </c>
      <c r="E663" s="409" t="s">
        <v>37</v>
      </c>
      <c r="F663" s="409">
        <v>1</v>
      </c>
    </row>
    <row r="664" spans="1:6" s="256" customFormat="1" ht="12.95" customHeight="1">
      <c r="A664" s="412" t="s">
        <v>983</v>
      </c>
      <c r="B664" s="428" t="s">
        <v>37</v>
      </c>
      <c r="C664" s="428" t="s">
        <v>37</v>
      </c>
      <c r="D664" s="428" t="s">
        <v>37</v>
      </c>
      <c r="E664" s="428" t="s">
        <v>37</v>
      </c>
      <c r="F664" s="428" t="s">
        <v>37</v>
      </c>
    </row>
    <row r="665" spans="1:6" s="256" customFormat="1" ht="12.95" customHeight="1">
      <c r="A665" s="413" t="s">
        <v>974</v>
      </c>
      <c r="B665" s="414">
        <v>208</v>
      </c>
      <c r="C665" s="414">
        <v>166</v>
      </c>
      <c r="D665" s="414">
        <v>160</v>
      </c>
      <c r="E665" s="414">
        <v>143</v>
      </c>
      <c r="F665" s="414">
        <v>138</v>
      </c>
    </row>
    <row r="666" spans="1:6" s="256" customFormat="1" ht="12.95" customHeight="1">
      <c r="A666" s="412" t="s">
        <v>887</v>
      </c>
      <c r="B666" s="421"/>
      <c r="C666" s="421"/>
      <c r="D666" s="421"/>
      <c r="E666" s="421"/>
      <c r="F666" s="421"/>
    </row>
    <row r="667" spans="1:6" s="256" customFormat="1" ht="12.95" customHeight="1">
      <c r="A667" s="416" t="s">
        <v>975</v>
      </c>
      <c r="B667" s="409" t="s">
        <v>37</v>
      </c>
      <c r="C667" s="409" t="s">
        <v>37</v>
      </c>
      <c r="D667" s="409" t="s">
        <v>37</v>
      </c>
      <c r="E667" s="409" t="s">
        <v>37</v>
      </c>
      <c r="F667" s="409" t="s">
        <v>37</v>
      </c>
    </row>
    <row r="668" spans="1:6" s="256" customFormat="1" ht="12.95" customHeight="1">
      <c r="A668" s="416" t="s">
        <v>976</v>
      </c>
      <c r="B668" s="409">
        <v>5</v>
      </c>
      <c r="C668" s="409" t="s">
        <v>37</v>
      </c>
      <c r="D668" s="409">
        <v>3</v>
      </c>
      <c r="E668" s="409">
        <v>2</v>
      </c>
      <c r="F668" s="409">
        <v>2</v>
      </c>
    </row>
    <row r="669" spans="1:6" s="256" customFormat="1" ht="12.95" customHeight="1">
      <c r="A669" s="416" t="s">
        <v>977</v>
      </c>
      <c r="B669" s="409" t="s">
        <v>37</v>
      </c>
      <c r="C669" s="409" t="s">
        <v>37</v>
      </c>
      <c r="D669" s="409">
        <v>1</v>
      </c>
      <c r="E669" s="409" t="s">
        <v>37</v>
      </c>
      <c r="F669" s="409" t="s">
        <v>37</v>
      </c>
    </row>
    <row r="670" spans="1:6" s="256" customFormat="1" ht="12.95" customHeight="1">
      <c r="A670" s="416" t="s">
        <v>978</v>
      </c>
      <c r="B670" s="409">
        <v>83</v>
      </c>
      <c r="C670" s="409">
        <v>67</v>
      </c>
      <c r="D670" s="409">
        <v>45</v>
      </c>
      <c r="E670" s="409">
        <v>34</v>
      </c>
      <c r="F670" s="409">
        <v>52</v>
      </c>
    </row>
    <row r="671" spans="1:6" s="256" customFormat="1" ht="12.95" customHeight="1">
      <c r="A671" s="416" t="s">
        <v>979</v>
      </c>
      <c r="B671" s="409">
        <v>5</v>
      </c>
      <c r="C671" s="409" t="s">
        <v>37</v>
      </c>
      <c r="D671" s="409" t="s">
        <v>37</v>
      </c>
      <c r="E671" s="409">
        <v>3</v>
      </c>
      <c r="F671" s="409">
        <v>2</v>
      </c>
    </row>
    <row r="672" spans="1:6" s="256" customFormat="1" ht="12.95" customHeight="1">
      <c r="A672" s="416" t="s">
        <v>980</v>
      </c>
      <c r="B672" s="409">
        <v>16</v>
      </c>
      <c r="C672" s="409">
        <v>33</v>
      </c>
      <c r="D672" s="409">
        <v>66</v>
      </c>
      <c r="E672" s="409">
        <v>31</v>
      </c>
      <c r="F672" s="409">
        <v>21</v>
      </c>
    </row>
    <row r="673" spans="1:6" s="256" customFormat="1" ht="12.95" customHeight="1">
      <c r="A673" s="416"/>
      <c r="B673" s="415"/>
      <c r="C673" s="415"/>
      <c r="D673" s="415"/>
      <c r="E673" s="415"/>
      <c r="F673" s="415"/>
    </row>
    <row r="674" spans="1:6" s="256" customFormat="1" ht="12.95" customHeight="1">
      <c r="A674" s="416"/>
      <c r="F674" s="415"/>
    </row>
    <row r="675" spans="1:6" s="256" customFormat="1" ht="12.95" customHeight="1">
      <c r="A675" s="416"/>
      <c r="F675" s="415"/>
    </row>
    <row r="676" spans="1:6" s="256" customFormat="1" ht="12.95" customHeight="1">
      <c r="A676" s="416"/>
      <c r="F676" s="415"/>
    </row>
    <row r="677" spans="1:6" s="256" customFormat="1" ht="12.95" customHeight="1">
      <c r="A677" s="416"/>
      <c r="F677" s="415"/>
    </row>
    <row r="678" spans="1:6" s="256" customFormat="1" ht="12.95" customHeight="1">
      <c r="A678" s="416"/>
      <c r="F678" s="415"/>
    </row>
    <row r="679" spans="1:6" s="256" customFormat="1" ht="12.95" customHeight="1">
      <c r="A679" s="1809" t="s">
        <v>1016</v>
      </c>
      <c r="B679" s="1809"/>
      <c r="C679" s="1809"/>
      <c r="D679" s="1809"/>
      <c r="E679" s="1809"/>
      <c r="F679" s="1809"/>
    </row>
    <row r="680" spans="1:6" s="256" customFormat="1" ht="12.95" customHeight="1">
      <c r="A680" s="416"/>
      <c r="F680" s="415"/>
    </row>
    <row r="681" spans="1:6" s="256" customFormat="1" ht="12.95" customHeight="1">
      <c r="A681" s="258" t="s">
        <v>984</v>
      </c>
      <c r="B681" s="435">
        <v>-1691</v>
      </c>
      <c r="C681" s="435">
        <v>289</v>
      </c>
      <c r="D681" s="435">
        <v>1785</v>
      </c>
      <c r="E681" s="435">
        <v>2320</v>
      </c>
      <c r="F681" s="435">
        <v>3221</v>
      </c>
    </row>
    <row r="682" spans="1:6" s="256" customFormat="1" ht="12.95" customHeight="1">
      <c r="A682" s="426" t="s">
        <v>985</v>
      </c>
      <c r="B682" s="440">
        <v>-1804</v>
      </c>
      <c r="C682" s="440">
        <v>-17</v>
      </c>
      <c r="D682" s="440">
        <v>1355</v>
      </c>
      <c r="E682" s="440">
        <v>1715</v>
      </c>
      <c r="F682" s="440">
        <v>2432</v>
      </c>
    </row>
    <row r="683" spans="1:6" s="256" customFormat="1" ht="12.95" customHeight="1">
      <c r="A683" s="407" t="s">
        <v>986</v>
      </c>
      <c r="B683" s="409">
        <v>-1</v>
      </c>
      <c r="C683" s="409">
        <v>1</v>
      </c>
      <c r="D683" s="409">
        <v>3</v>
      </c>
      <c r="E683" s="409" t="s">
        <v>37</v>
      </c>
      <c r="F683" s="409" t="s">
        <v>37</v>
      </c>
    </row>
    <row r="684" spans="1:6" s="256" customFormat="1" ht="12.95" customHeight="1">
      <c r="A684" s="407" t="s">
        <v>987</v>
      </c>
      <c r="B684" s="409" t="s">
        <v>37</v>
      </c>
      <c r="C684" s="409" t="s">
        <v>37</v>
      </c>
      <c r="D684" s="409">
        <v>1</v>
      </c>
      <c r="E684" s="409">
        <v>1</v>
      </c>
      <c r="F684" s="409" t="s">
        <v>37</v>
      </c>
    </row>
    <row r="685" spans="1:6" s="256" customFormat="1" ht="12.95" customHeight="1">
      <c r="A685" s="407" t="s">
        <v>988</v>
      </c>
      <c r="B685" s="409">
        <v>-10</v>
      </c>
      <c r="C685" s="409">
        <v>-1</v>
      </c>
      <c r="D685" s="409">
        <v>6</v>
      </c>
      <c r="E685" s="409">
        <v>3</v>
      </c>
      <c r="F685" s="409">
        <v>2</v>
      </c>
    </row>
    <row r="686" spans="1:6" s="256" customFormat="1" ht="12.95" customHeight="1">
      <c r="A686" s="407" t="s">
        <v>989</v>
      </c>
      <c r="B686" s="409">
        <v>-511</v>
      </c>
      <c r="C686" s="409">
        <v>-132</v>
      </c>
      <c r="D686" s="409">
        <v>-35</v>
      </c>
      <c r="E686" s="409">
        <v>21</v>
      </c>
      <c r="F686" s="409">
        <v>85</v>
      </c>
    </row>
    <row r="687" spans="1:6" s="256" customFormat="1" ht="12.95" customHeight="1">
      <c r="A687" s="407" t="s">
        <v>990</v>
      </c>
      <c r="B687" s="409" t="s">
        <v>37</v>
      </c>
      <c r="C687" s="409">
        <v>-2</v>
      </c>
      <c r="D687" s="409" t="s">
        <v>37</v>
      </c>
      <c r="E687" s="409" t="s">
        <v>37</v>
      </c>
      <c r="F687" s="409" t="s">
        <v>37</v>
      </c>
    </row>
    <row r="688" spans="1:6" s="256" customFormat="1" ht="12.95" customHeight="1">
      <c r="A688" s="407" t="s">
        <v>991</v>
      </c>
      <c r="B688" s="431">
        <v>-1395</v>
      </c>
      <c r="C688" s="431">
        <v>20</v>
      </c>
      <c r="D688" s="431">
        <v>1311</v>
      </c>
      <c r="E688" s="431">
        <v>1663</v>
      </c>
      <c r="F688" s="431">
        <v>2297</v>
      </c>
    </row>
    <row r="689" spans="1:6" s="256" customFormat="1" ht="12.95" customHeight="1">
      <c r="A689" s="407" t="s">
        <v>992</v>
      </c>
      <c r="B689" s="409">
        <v>43</v>
      </c>
      <c r="C689" s="409">
        <v>43</v>
      </c>
      <c r="D689" s="409">
        <v>39</v>
      </c>
      <c r="E689" s="409">
        <v>10</v>
      </c>
      <c r="F689" s="409">
        <v>15</v>
      </c>
    </row>
    <row r="690" spans="1:6" s="256" customFormat="1" ht="12.95" customHeight="1">
      <c r="A690" s="407" t="s">
        <v>993</v>
      </c>
      <c r="B690" s="409">
        <v>1</v>
      </c>
      <c r="C690" s="409">
        <v>2</v>
      </c>
      <c r="D690" s="409">
        <v>3</v>
      </c>
      <c r="E690" s="409">
        <v>1</v>
      </c>
      <c r="F690" s="409" t="s">
        <v>37</v>
      </c>
    </row>
    <row r="691" spans="1:6" s="256" customFormat="1" ht="12.95" customHeight="1">
      <c r="A691" s="407" t="s">
        <v>994</v>
      </c>
      <c r="B691" s="409">
        <v>73</v>
      </c>
      <c r="C691" s="409">
        <v>52</v>
      </c>
      <c r="D691" s="409">
        <v>19</v>
      </c>
      <c r="E691" s="409">
        <v>8</v>
      </c>
      <c r="F691" s="409">
        <v>25</v>
      </c>
    </row>
    <row r="692" spans="1:6" s="256" customFormat="1" ht="12.95" customHeight="1">
      <c r="A692" s="407" t="s">
        <v>995</v>
      </c>
      <c r="B692" s="409">
        <v>-4</v>
      </c>
      <c r="C692" s="409" t="s">
        <v>37</v>
      </c>
      <c r="D692" s="409">
        <v>8</v>
      </c>
      <c r="E692" s="409">
        <v>8</v>
      </c>
      <c r="F692" s="409">
        <v>8</v>
      </c>
    </row>
    <row r="693" spans="1:6" s="256" customFormat="1" ht="12.95" customHeight="1">
      <c r="A693" s="412" t="s">
        <v>996</v>
      </c>
      <c r="B693" s="428" t="s">
        <v>37</v>
      </c>
      <c r="C693" s="428" t="s">
        <v>37</v>
      </c>
      <c r="D693" s="428" t="s">
        <v>37</v>
      </c>
      <c r="E693" s="428" t="s">
        <v>37</v>
      </c>
      <c r="F693" s="428" t="s">
        <v>37</v>
      </c>
    </row>
    <row r="694" spans="1:6" s="256" customFormat="1" ht="12.95" customHeight="1">
      <c r="A694" s="413" t="s">
        <v>997</v>
      </c>
      <c r="B694" s="414">
        <v>113</v>
      </c>
      <c r="C694" s="414">
        <v>306</v>
      </c>
      <c r="D694" s="414">
        <v>430</v>
      </c>
      <c r="E694" s="414">
        <v>605</v>
      </c>
      <c r="F694" s="414">
        <v>789</v>
      </c>
    </row>
    <row r="695" spans="1:6" s="256" customFormat="1" ht="12.95" customHeight="1">
      <c r="A695" s="412" t="s">
        <v>887</v>
      </c>
      <c r="B695" s="421"/>
      <c r="C695" s="421"/>
      <c r="D695" s="421"/>
      <c r="E695" s="421"/>
      <c r="F695" s="421"/>
    </row>
    <row r="696" spans="1:6" s="256" customFormat="1" ht="12.95" customHeight="1">
      <c r="A696" s="416" t="s">
        <v>998</v>
      </c>
      <c r="B696" s="409" t="s">
        <v>37</v>
      </c>
      <c r="C696" s="409" t="s">
        <v>37</v>
      </c>
      <c r="D696" s="409" t="s">
        <v>37</v>
      </c>
      <c r="E696" s="409" t="s">
        <v>37</v>
      </c>
      <c r="F696" s="409">
        <v>1</v>
      </c>
    </row>
    <row r="697" spans="1:6" s="256" customFormat="1" ht="12.95" customHeight="1">
      <c r="A697" s="416" t="s">
        <v>999</v>
      </c>
      <c r="B697" s="409">
        <v>-5</v>
      </c>
      <c r="C697" s="409">
        <v>2</v>
      </c>
      <c r="D697" s="409">
        <v>-3</v>
      </c>
      <c r="E697" s="409">
        <v>-1</v>
      </c>
      <c r="F697" s="409" t="s">
        <v>37</v>
      </c>
    </row>
    <row r="698" spans="1:6" s="256" customFormat="1" ht="12.95" customHeight="1">
      <c r="A698" s="416" t="s">
        <v>1000</v>
      </c>
      <c r="B698" s="409" t="s">
        <v>37</v>
      </c>
      <c r="C698" s="409" t="s">
        <v>37</v>
      </c>
      <c r="D698" s="409">
        <v>-1</v>
      </c>
      <c r="E698" s="409" t="s">
        <v>37</v>
      </c>
      <c r="F698" s="409">
        <v>2</v>
      </c>
    </row>
    <row r="699" spans="1:6" s="256" customFormat="1" ht="12.95" customHeight="1">
      <c r="A699" s="416" t="s">
        <v>1001</v>
      </c>
      <c r="B699" s="409">
        <v>-57</v>
      </c>
      <c r="C699" s="409">
        <v>-22</v>
      </c>
      <c r="D699" s="409">
        <v>-5</v>
      </c>
      <c r="E699" s="409">
        <v>31</v>
      </c>
      <c r="F699" s="409">
        <v>14</v>
      </c>
    </row>
    <row r="700" spans="1:6" s="256" customFormat="1" ht="12.95" customHeight="1">
      <c r="A700" s="416" t="s">
        <v>1002</v>
      </c>
      <c r="B700" s="409">
        <v>-4</v>
      </c>
      <c r="C700" s="409">
        <v>1</v>
      </c>
      <c r="D700" s="409" t="s">
        <v>37</v>
      </c>
      <c r="E700" s="409">
        <v>-3</v>
      </c>
      <c r="F700" s="409">
        <v>6</v>
      </c>
    </row>
    <row r="701" spans="1:6" s="256" customFormat="1" ht="12.95" customHeight="1">
      <c r="A701" s="416" t="s">
        <v>980</v>
      </c>
      <c r="B701" s="409">
        <v>14</v>
      </c>
      <c r="C701" s="409">
        <v>37</v>
      </c>
      <c r="D701" s="409">
        <v>-7</v>
      </c>
      <c r="E701" s="409">
        <v>61</v>
      </c>
      <c r="F701" s="409">
        <v>105</v>
      </c>
    </row>
    <row r="702" spans="1:6" s="256" customFormat="1" ht="12.95" customHeight="1">
      <c r="A702" s="416"/>
      <c r="E702" s="415"/>
    </row>
    <row r="703" spans="1:6" s="256" customFormat="1" ht="12.95" customHeight="1">
      <c r="A703" s="1810" t="s">
        <v>11</v>
      </c>
      <c r="B703" s="1810"/>
      <c r="C703" s="1810"/>
      <c r="D703" s="1810"/>
      <c r="E703" s="1810"/>
      <c r="F703" s="1810"/>
    </row>
    <row r="704" spans="1:6" s="256" customFormat="1" ht="12.95" customHeight="1">
      <c r="A704" s="258"/>
      <c r="F704" s="415"/>
    </row>
    <row r="705" spans="1:6" s="256" customFormat="1" ht="12.95" customHeight="1">
      <c r="A705" s="258" t="s">
        <v>961</v>
      </c>
      <c r="B705" s="435">
        <v>447</v>
      </c>
      <c r="C705" s="435">
        <v>727</v>
      </c>
      <c r="D705" s="435">
        <v>764</v>
      </c>
      <c r="E705" s="435">
        <v>968</v>
      </c>
      <c r="F705" s="435">
        <v>1649</v>
      </c>
    </row>
    <row r="706" spans="1:6" s="256" customFormat="1" ht="26.1" customHeight="1">
      <c r="A706" s="405" t="s">
        <v>1017</v>
      </c>
      <c r="B706" s="440">
        <v>421</v>
      </c>
      <c r="C706" s="440">
        <v>672</v>
      </c>
      <c r="D706" s="440">
        <v>715</v>
      </c>
      <c r="E706" s="440">
        <v>896</v>
      </c>
      <c r="F706" s="440">
        <v>1543</v>
      </c>
    </row>
    <row r="707" spans="1:6" s="256" customFormat="1" ht="12.95" customHeight="1">
      <c r="A707" s="407" t="s">
        <v>963</v>
      </c>
      <c r="B707" s="431">
        <v>1</v>
      </c>
      <c r="C707" s="431" t="s">
        <v>37</v>
      </c>
      <c r="D707" s="431">
        <v>1</v>
      </c>
      <c r="E707" s="431" t="s">
        <v>37</v>
      </c>
      <c r="F707" s="431">
        <v>1</v>
      </c>
    </row>
    <row r="708" spans="1:6" s="256" customFormat="1" ht="12.95" customHeight="1">
      <c r="A708" s="407" t="s">
        <v>964</v>
      </c>
      <c r="B708" s="431" t="s">
        <v>37</v>
      </c>
      <c r="C708" s="431" t="s">
        <v>37</v>
      </c>
      <c r="D708" s="431" t="s">
        <v>37</v>
      </c>
      <c r="E708" s="431" t="s">
        <v>37</v>
      </c>
      <c r="F708" s="431" t="s">
        <v>37</v>
      </c>
    </row>
    <row r="709" spans="1:6" s="256" customFormat="1" ht="12.95" customHeight="1">
      <c r="A709" s="407" t="s">
        <v>965</v>
      </c>
      <c r="B709" s="431" t="s">
        <v>37</v>
      </c>
      <c r="C709" s="431" t="s">
        <v>37</v>
      </c>
      <c r="D709" s="431">
        <v>1</v>
      </c>
      <c r="E709" s="431">
        <v>1</v>
      </c>
      <c r="F709" s="431" t="s">
        <v>37</v>
      </c>
    </row>
    <row r="710" spans="1:6" s="256" customFormat="1" ht="12.95" customHeight="1">
      <c r="A710" s="407" t="s">
        <v>966</v>
      </c>
      <c r="B710" s="431">
        <v>10</v>
      </c>
      <c r="C710" s="431">
        <v>18</v>
      </c>
      <c r="D710" s="431">
        <v>37</v>
      </c>
      <c r="E710" s="431" t="s">
        <v>37</v>
      </c>
      <c r="F710" s="431">
        <v>30</v>
      </c>
    </row>
    <row r="711" spans="1:6" s="256" customFormat="1" ht="12.95" customHeight="1">
      <c r="A711" s="407" t="s">
        <v>967</v>
      </c>
      <c r="B711" s="431" t="s">
        <v>37</v>
      </c>
      <c r="C711" s="431">
        <v>1</v>
      </c>
      <c r="D711" s="431" t="s">
        <v>37</v>
      </c>
      <c r="E711" s="431">
        <v>19</v>
      </c>
      <c r="F711" s="431" t="s">
        <v>37</v>
      </c>
    </row>
    <row r="712" spans="1:6" s="256" customFormat="1" ht="12.95" customHeight="1">
      <c r="A712" s="407" t="s">
        <v>968</v>
      </c>
      <c r="B712" s="431">
        <v>378</v>
      </c>
      <c r="C712" s="431">
        <v>540</v>
      </c>
      <c r="D712" s="431">
        <v>586</v>
      </c>
      <c r="E712" s="431" t="s">
        <v>37</v>
      </c>
      <c r="F712" s="431">
        <v>1448</v>
      </c>
    </row>
    <row r="713" spans="1:6" s="256" customFormat="1" ht="12.95" customHeight="1">
      <c r="A713" s="407" t="s">
        <v>969</v>
      </c>
      <c r="B713" s="431">
        <v>8</v>
      </c>
      <c r="C713" s="431">
        <v>56</v>
      </c>
      <c r="D713" s="431">
        <v>59</v>
      </c>
      <c r="E713" s="431">
        <v>835</v>
      </c>
      <c r="F713" s="431">
        <v>35</v>
      </c>
    </row>
    <row r="714" spans="1:6" s="256" customFormat="1" ht="12.95" customHeight="1">
      <c r="A714" s="407" t="s">
        <v>970</v>
      </c>
      <c r="B714" s="431" t="s">
        <v>37</v>
      </c>
      <c r="C714" s="431" t="s">
        <v>37</v>
      </c>
      <c r="D714" s="431" t="s">
        <v>37</v>
      </c>
      <c r="E714" s="431">
        <v>17</v>
      </c>
      <c r="F714" s="431" t="s">
        <v>37</v>
      </c>
    </row>
    <row r="715" spans="1:6" s="256" customFormat="1" ht="12.95" customHeight="1">
      <c r="A715" s="407" t="s">
        <v>971</v>
      </c>
      <c r="B715" s="431">
        <v>24</v>
      </c>
      <c r="C715" s="431">
        <v>55</v>
      </c>
      <c r="D715" s="431">
        <v>25</v>
      </c>
      <c r="E715" s="431" t="s">
        <v>37</v>
      </c>
      <c r="F715" s="431">
        <v>20</v>
      </c>
    </row>
    <row r="716" spans="1:6" s="256" customFormat="1" ht="12.95" customHeight="1">
      <c r="A716" s="407" t="s">
        <v>972</v>
      </c>
      <c r="B716" s="408" t="s">
        <v>37</v>
      </c>
      <c r="C716" s="408">
        <v>2</v>
      </c>
      <c r="D716" s="408">
        <v>6</v>
      </c>
      <c r="E716" s="408">
        <v>16</v>
      </c>
      <c r="F716" s="408">
        <v>9</v>
      </c>
    </row>
    <row r="717" spans="1:6" s="256" customFormat="1" ht="12.95" customHeight="1">
      <c r="A717" s="412" t="s">
        <v>983</v>
      </c>
      <c r="B717" s="408" t="s">
        <v>37</v>
      </c>
      <c r="C717" s="408" t="s">
        <v>37</v>
      </c>
      <c r="D717" s="408" t="s">
        <v>37</v>
      </c>
      <c r="E717" s="408">
        <v>8</v>
      </c>
      <c r="F717" s="408" t="s">
        <v>37</v>
      </c>
    </row>
    <row r="718" spans="1:6" s="256" customFormat="1" ht="12.95" customHeight="1">
      <c r="A718" s="413" t="s">
        <v>974</v>
      </c>
      <c r="B718" s="420">
        <v>26</v>
      </c>
      <c r="C718" s="420">
        <v>55</v>
      </c>
      <c r="D718" s="420">
        <v>49</v>
      </c>
      <c r="E718" s="420">
        <v>72</v>
      </c>
      <c r="F718" s="420">
        <v>106</v>
      </c>
    </row>
    <row r="719" spans="1:6" s="256" customFormat="1" ht="12.95" customHeight="1">
      <c r="A719" s="412" t="s">
        <v>887</v>
      </c>
      <c r="B719" s="408"/>
      <c r="C719" s="408"/>
      <c r="D719" s="408"/>
      <c r="E719" s="408"/>
      <c r="F719" s="408"/>
    </row>
    <row r="720" spans="1:6" s="256" customFormat="1" ht="12.95" customHeight="1">
      <c r="A720" s="416" t="s">
        <v>975</v>
      </c>
      <c r="B720" s="408" t="s">
        <v>37</v>
      </c>
      <c r="C720" s="408" t="s">
        <v>37</v>
      </c>
      <c r="D720" s="408" t="s">
        <v>37</v>
      </c>
      <c r="E720" s="408" t="s">
        <v>37</v>
      </c>
      <c r="F720" s="409" t="s">
        <v>37</v>
      </c>
    </row>
    <row r="721" spans="1:8" s="256" customFormat="1" ht="12.95" customHeight="1">
      <c r="A721" s="416" t="s">
        <v>976</v>
      </c>
      <c r="B721" s="408" t="s">
        <v>37</v>
      </c>
      <c r="C721" s="408" t="s">
        <v>37</v>
      </c>
      <c r="D721" s="408" t="s">
        <v>37</v>
      </c>
      <c r="E721" s="408" t="s">
        <v>37</v>
      </c>
      <c r="F721" s="409" t="s">
        <v>37</v>
      </c>
    </row>
    <row r="722" spans="1:8" s="256" customFormat="1" ht="12.95" customHeight="1">
      <c r="A722" s="416" t="s">
        <v>977</v>
      </c>
      <c r="B722" s="408" t="s">
        <v>37</v>
      </c>
      <c r="C722" s="408" t="s">
        <v>37</v>
      </c>
      <c r="D722" s="408" t="s">
        <v>37</v>
      </c>
      <c r="E722" s="408" t="s">
        <v>37</v>
      </c>
      <c r="F722" s="409" t="s">
        <v>37</v>
      </c>
    </row>
    <row r="723" spans="1:8" s="256" customFormat="1" ht="12.95" customHeight="1">
      <c r="A723" s="416" t="s">
        <v>978</v>
      </c>
      <c r="B723" s="408">
        <v>1</v>
      </c>
      <c r="C723" s="408">
        <v>3</v>
      </c>
      <c r="D723" s="408">
        <v>3</v>
      </c>
      <c r="E723" s="408">
        <v>4</v>
      </c>
      <c r="F723" s="409">
        <v>9</v>
      </c>
      <c r="G723" s="409"/>
    </row>
    <row r="724" spans="1:8" s="256" customFormat="1" ht="12.95" customHeight="1">
      <c r="A724" s="416" t="s">
        <v>979</v>
      </c>
      <c r="B724" s="408" t="s">
        <v>37</v>
      </c>
      <c r="C724" s="408" t="s">
        <v>37</v>
      </c>
      <c r="D724" s="408" t="s">
        <v>37</v>
      </c>
      <c r="E724" s="408" t="s">
        <v>37</v>
      </c>
      <c r="F724" s="409" t="s">
        <v>37</v>
      </c>
      <c r="G724" s="409"/>
      <c r="H724" s="409"/>
    </row>
    <row r="725" spans="1:8" s="256" customFormat="1" ht="12.95" customHeight="1">
      <c r="A725" s="416" t="s">
        <v>980</v>
      </c>
      <c r="B725" s="408">
        <v>8</v>
      </c>
      <c r="C725" s="408">
        <v>4</v>
      </c>
      <c r="D725" s="408">
        <v>6</v>
      </c>
      <c r="E725" s="408">
        <v>7</v>
      </c>
      <c r="F725" s="409">
        <v>10</v>
      </c>
      <c r="G725" s="409"/>
    </row>
    <row r="726" spans="1:8" s="256" customFormat="1" ht="12.95" customHeight="1">
      <c r="B726" s="427"/>
      <c r="C726" s="427"/>
      <c r="D726" s="427"/>
      <c r="E726" s="415"/>
      <c r="F726" s="415"/>
    </row>
    <row r="727" spans="1:8" s="256" customFormat="1" ht="12.95" customHeight="1">
      <c r="B727" s="427"/>
      <c r="C727" s="427"/>
      <c r="D727" s="427"/>
      <c r="E727" s="415"/>
      <c r="F727" s="415"/>
    </row>
    <row r="728" spans="1:8" s="256" customFormat="1" ht="12.95" customHeight="1">
      <c r="B728" s="427"/>
      <c r="C728" s="427"/>
      <c r="D728" s="427"/>
      <c r="E728" s="415"/>
      <c r="F728" s="415"/>
    </row>
    <row r="729" spans="1:8" s="256" customFormat="1" ht="12.95" customHeight="1">
      <c r="B729" s="427"/>
      <c r="C729" s="427"/>
      <c r="D729" s="427"/>
      <c r="E729" s="415"/>
      <c r="F729" s="415"/>
    </row>
    <row r="730" spans="1:8" s="256" customFormat="1" ht="12.95" customHeight="1">
      <c r="B730" s="427"/>
      <c r="C730" s="427"/>
      <c r="D730" s="427"/>
      <c r="E730" s="415"/>
      <c r="F730" s="415"/>
    </row>
    <row r="731" spans="1:8" s="256" customFormat="1" ht="12.95" customHeight="1">
      <c r="A731" s="1810" t="s">
        <v>11</v>
      </c>
      <c r="B731" s="1810"/>
      <c r="C731" s="1810"/>
      <c r="D731" s="1810"/>
      <c r="E731" s="1810"/>
      <c r="F731" s="1810"/>
    </row>
    <row r="732" spans="1:8" s="256" customFormat="1" ht="12.95" customHeight="1">
      <c r="A732" s="443"/>
      <c r="B732" s="444"/>
      <c r="C732" s="444"/>
      <c r="D732" s="444"/>
      <c r="F732" s="415"/>
    </row>
    <row r="733" spans="1:8" s="256" customFormat="1" ht="12.95" customHeight="1">
      <c r="A733" s="258" t="s">
        <v>981</v>
      </c>
      <c r="B733" s="435">
        <v>312</v>
      </c>
      <c r="C733" s="435">
        <v>191</v>
      </c>
      <c r="D733" s="435">
        <v>117</v>
      </c>
      <c r="E733" s="435">
        <v>76</v>
      </c>
      <c r="F733" s="435">
        <v>63</v>
      </c>
    </row>
    <row r="734" spans="1:8" s="256" customFormat="1" ht="26.1" customHeight="1">
      <c r="A734" s="405" t="s">
        <v>1018</v>
      </c>
      <c r="B734" s="440">
        <v>305</v>
      </c>
      <c r="C734" s="440">
        <v>186</v>
      </c>
      <c r="D734" s="440">
        <v>111</v>
      </c>
      <c r="E734" s="440">
        <v>73</v>
      </c>
      <c r="F734" s="440">
        <v>62</v>
      </c>
    </row>
    <row r="735" spans="1:8" s="256" customFormat="1" ht="12.95" customHeight="1">
      <c r="A735" s="407" t="s">
        <v>963</v>
      </c>
      <c r="B735" s="431" t="s">
        <v>37</v>
      </c>
      <c r="C735" s="431" t="s">
        <v>37</v>
      </c>
      <c r="D735" s="431" t="s">
        <v>37</v>
      </c>
      <c r="E735" s="431" t="s">
        <v>37</v>
      </c>
      <c r="F735" s="431" t="s">
        <v>37</v>
      </c>
    </row>
    <row r="736" spans="1:8" s="256" customFormat="1" ht="12.95" customHeight="1">
      <c r="A736" s="407" t="s">
        <v>964</v>
      </c>
      <c r="B736" s="431" t="s">
        <v>37</v>
      </c>
      <c r="C736" s="431">
        <v>1</v>
      </c>
      <c r="D736" s="431" t="s">
        <v>37</v>
      </c>
      <c r="E736" s="431" t="s">
        <v>37</v>
      </c>
      <c r="F736" s="431" t="s">
        <v>37</v>
      </c>
    </row>
    <row r="737" spans="1:6" s="256" customFormat="1" ht="12.95" customHeight="1">
      <c r="A737" s="407" t="s">
        <v>965</v>
      </c>
      <c r="B737" s="431" t="s">
        <v>37</v>
      </c>
      <c r="C737" s="431" t="s">
        <v>37</v>
      </c>
      <c r="D737" s="431" t="s">
        <v>37</v>
      </c>
      <c r="E737" s="431" t="s">
        <v>37</v>
      </c>
      <c r="F737" s="431" t="s">
        <v>37</v>
      </c>
    </row>
    <row r="738" spans="1:6" s="256" customFormat="1" ht="12.95" customHeight="1">
      <c r="A738" s="407" t="s">
        <v>966</v>
      </c>
      <c r="B738" s="431">
        <v>66</v>
      </c>
      <c r="C738" s="431">
        <v>33</v>
      </c>
      <c r="D738" s="431">
        <v>28</v>
      </c>
      <c r="E738" s="431" t="s">
        <v>37</v>
      </c>
      <c r="F738" s="431">
        <v>8</v>
      </c>
    </row>
    <row r="739" spans="1:6" s="256" customFormat="1" ht="12.95" customHeight="1">
      <c r="A739" s="407" t="s">
        <v>967</v>
      </c>
      <c r="B739" s="431" t="s">
        <v>37</v>
      </c>
      <c r="C739" s="431" t="s">
        <v>37</v>
      </c>
      <c r="D739" s="431" t="s">
        <v>37</v>
      </c>
      <c r="E739" s="431">
        <v>12</v>
      </c>
      <c r="F739" s="431" t="s">
        <v>37</v>
      </c>
    </row>
    <row r="740" spans="1:6" s="256" customFormat="1" ht="12.95" customHeight="1">
      <c r="A740" s="407" t="s">
        <v>968</v>
      </c>
      <c r="B740" s="431">
        <v>226</v>
      </c>
      <c r="C740" s="431">
        <v>131</v>
      </c>
      <c r="D740" s="431">
        <v>77</v>
      </c>
      <c r="E740" s="431" t="s">
        <v>37</v>
      </c>
      <c r="F740" s="431">
        <v>45</v>
      </c>
    </row>
    <row r="741" spans="1:6" s="256" customFormat="1" ht="12.95" customHeight="1">
      <c r="A741" s="407" t="s">
        <v>969</v>
      </c>
      <c r="B741" s="431" t="s">
        <v>37</v>
      </c>
      <c r="C741" s="431">
        <v>2</v>
      </c>
      <c r="D741" s="431">
        <v>1</v>
      </c>
      <c r="E741" s="431">
        <v>56</v>
      </c>
      <c r="F741" s="431">
        <v>6</v>
      </c>
    </row>
    <row r="742" spans="1:6" s="256" customFormat="1" ht="12.95" customHeight="1">
      <c r="A742" s="407" t="s">
        <v>970</v>
      </c>
      <c r="B742" s="431" t="s">
        <v>37</v>
      </c>
      <c r="C742" s="431" t="s">
        <v>37</v>
      </c>
      <c r="D742" s="431" t="s">
        <v>37</v>
      </c>
      <c r="E742" s="431">
        <v>1</v>
      </c>
      <c r="F742" s="431" t="s">
        <v>37</v>
      </c>
    </row>
    <row r="743" spans="1:6" s="256" customFormat="1" ht="12.95" customHeight="1">
      <c r="A743" s="407" t="s">
        <v>971</v>
      </c>
      <c r="B743" s="431">
        <v>13</v>
      </c>
      <c r="C743" s="431">
        <v>16</v>
      </c>
      <c r="D743" s="431">
        <v>4</v>
      </c>
      <c r="E743" s="431" t="s">
        <v>37</v>
      </c>
      <c r="F743" s="431">
        <v>2</v>
      </c>
    </row>
    <row r="744" spans="1:6" s="256" customFormat="1" ht="12.95" customHeight="1">
      <c r="A744" s="407" t="s">
        <v>972</v>
      </c>
      <c r="B744" s="421" t="s">
        <v>37</v>
      </c>
      <c r="C744" s="421">
        <v>3</v>
      </c>
      <c r="D744" s="421">
        <v>1</v>
      </c>
      <c r="E744" s="421">
        <v>4</v>
      </c>
      <c r="F744" s="421">
        <v>1</v>
      </c>
    </row>
    <row r="745" spans="1:6" s="256" customFormat="1" ht="12.95" customHeight="1">
      <c r="A745" s="412" t="s">
        <v>983</v>
      </c>
      <c r="B745" s="428" t="s">
        <v>37</v>
      </c>
      <c r="C745" s="428" t="s">
        <v>37</v>
      </c>
      <c r="D745" s="428" t="s">
        <v>37</v>
      </c>
      <c r="E745" s="428" t="s">
        <v>37</v>
      </c>
      <c r="F745" s="428" t="s">
        <v>37</v>
      </c>
    </row>
    <row r="746" spans="1:6" s="256" customFormat="1" ht="12.95" customHeight="1">
      <c r="A746" s="413" t="s">
        <v>974</v>
      </c>
      <c r="B746" s="420">
        <v>7</v>
      </c>
      <c r="C746" s="420">
        <v>5</v>
      </c>
      <c r="D746" s="420">
        <v>6</v>
      </c>
      <c r="E746" s="420">
        <v>3</v>
      </c>
      <c r="F746" s="420">
        <v>1</v>
      </c>
    </row>
    <row r="747" spans="1:6" s="256" customFormat="1" ht="12.95" customHeight="1">
      <c r="A747" s="412" t="s">
        <v>887</v>
      </c>
    </row>
    <row r="748" spans="1:6" s="256" customFormat="1" ht="12.95" customHeight="1">
      <c r="A748" s="416" t="s">
        <v>975</v>
      </c>
      <c r="B748" s="408" t="s">
        <v>37</v>
      </c>
      <c r="C748" s="408" t="s">
        <v>37</v>
      </c>
      <c r="D748" s="408" t="s">
        <v>37</v>
      </c>
      <c r="E748" s="408" t="s">
        <v>37</v>
      </c>
      <c r="F748" s="408" t="s">
        <v>37</v>
      </c>
    </row>
    <row r="749" spans="1:6" s="256" customFormat="1" ht="12.95" customHeight="1">
      <c r="A749" s="416" t="s">
        <v>976</v>
      </c>
      <c r="B749" s="408" t="s">
        <v>37</v>
      </c>
      <c r="C749" s="408" t="s">
        <v>37</v>
      </c>
      <c r="D749" s="408" t="s">
        <v>37</v>
      </c>
      <c r="E749" s="408" t="s">
        <v>37</v>
      </c>
      <c r="F749" s="408" t="s">
        <v>37</v>
      </c>
    </row>
    <row r="750" spans="1:6" s="256" customFormat="1" ht="12.95" customHeight="1">
      <c r="A750" s="416" t="s">
        <v>977</v>
      </c>
      <c r="B750" s="408" t="s">
        <v>37</v>
      </c>
      <c r="C750" s="408" t="s">
        <v>37</v>
      </c>
      <c r="D750" s="408" t="s">
        <v>37</v>
      </c>
      <c r="E750" s="408" t="s">
        <v>37</v>
      </c>
      <c r="F750" s="408" t="s">
        <v>37</v>
      </c>
    </row>
    <row r="751" spans="1:6" s="256" customFormat="1" ht="12.95" customHeight="1">
      <c r="A751" s="416" t="s">
        <v>978</v>
      </c>
      <c r="B751" s="408">
        <v>4</v>
      </c>
      <c r="C751" s="408" t="s">
        <v>37</v>
      </c>
      <c r="D751" s="408" t="s">
        <v>37</v>
      </c>
      <c r="E751" s="408">
        <v>1</v>
      </c>
      <c r="F751" s="409" t="s">
        <v>37</v>
      </c>
    </row>
    <row r="752" spans="1:6" s="256" customFormat="1" ht="12.95" customHeight="1">
      <c r="A752" s="416" t="s">
        <v>979</v>
      </c>
      <c r="B752" s="408" t="s">
        <v>37</v>
      </c>
      <c r="C752" s="408" t="s">
        <v>37</v>
      </c>
      <c r="D752" s="408" t="s">
        <v>37</v>
      </c>
      <c r="E752" s="408" t="s">
        <v>37</v>
      </c>
      <c r="F752" s="409" t="s">
        <v>37</v>
      </c>
    </row>
    <row r="753" spans="1:8" s="256" customFormat="1" ht="12.95" customHeight="1">
      <c r="A753" s="416" t="s">
        <v>980</v>
      </c>
      <c r="B753" s="408" t="s">
        <v>37</v>
      </c>
      <c r="C753" s="408" t="s">
        <v>37</v>
      </c>
      <c r="D753" s="408">
        <v>3</v>
      </c>
      <c r="E753" s="408">
        <v>1</v>
      </c>
      <c r="F753" s="409">
        <v>1</v>
      </c>
    </row>
    <row r="754" spans="1:8" s="256" customFormat="1" ht="12.95" customHeight="1">
      <c r="A754" s="416"/>
    </row>
    <row r="755" spans="1:8" s="256" customFormat="1" ht="12.95" customHeight="1">
      <c r="A755" s="258" t="s">
        <v>984</v>
      </c>
      <c r="B755" s="435">
        <v>135</v>
      </c>
      <c r="C755" s="435">
        <v>536</v>
      </c>
      <c r="D755" s="435">
        <v>647</v>
      </c>
      <c r="E755" s="435">
        <v>892</v>
      </c>
      <c r="F755" s="435">
        <v>1586</v>
      </c>
    </row>
    <row r="756" spans="1:8" s="256" customFormat="1" ht="12.95" customHeight="1">
      <c r="A756" s="426" t="s">
        <v>985</v>
      </c>
      <c r="B756" s="440">
        <v>116</v>
      </c>
      <c r="C756" s="440">
        <v>486</v>
      </c>
      <c r="D756" s="440">
        <v>604</v>
      </c>
      <c r="E756" s="440">
        <v>823</v>
      </c>
      <c r="F756" s="440">
        <v>1481</v>
      </c>
    </row>
    <row r="757" spans="1:8" s="256" customFormat="1" ht="12.95" customHeight="1">
      <c r="A757" s="407" t="s">
        <v>986</v>
      </c>
      <c r="B757" s="431">
        <v>1</v>
      </c>
      <c r="C757" s="431" t="s">
        <v>37</v>
      </c>
      <c r="D757" s="431">
        <v>1</v>
      </c>
      <c r="E757" s="431" t="s">
        <v>37</v>
      </c>
      <c r="F757" s="431">
        <v>1</v>
      </c>
    </row>
    <row r="758" spans="1:8" s="256" customFormat="1" ht="12.95" customHeight="1">
      <c r="A758" s="407" t="s">
        <v>987</v>
      </c>
      <c r="B758" s="431" t="s">
        <v>37</v>
      </c>
      <c r="C758" s="431">
        <v>-1</v>
      </c>
      <c r="D758" s="431" t="s">
        <v>37</v>
      </c>
      <c r="E758" s="431" t="s">
        <v>37</v>
      </c>
      <c r="F758" s="431" t="s">
        <v>37</v>
      </c>
    </row>
    <row r="759" spans="1:8" s="256" customFormat="1" ht="12.95" customHeight="1">
      <c r="A759" s="407" t="s">
        <v>988</v>
      </c>
      <c r="B759" s="431" t="s">
        <v>37</v>
      </c>
      <c r="C759" s="431" t="s">
        <v>37</v>
      </c>
      <c r="D759" s="431">
        <v>1</v>
      </c>
      <c r="E759" s="431">
        <v>1</v>
      </c>
      <c r="F759" s="431" t="s">
        <v>37</v>
      </c>
    </row>
    <row r="760" spans="1:8" s="256" customFormat="1" ht="12.95" customHeight="1">
      <c r="A760" s="407" t="s">
        <v>989</v>
      </c>
      <c r="B760" s="431">
        <v>-56</v>
      </c>
      <c r="C760" s="431">
        <v>-15</v>
      </c>
      <c r="D760" s="431">
        <v>9</v>
      </c>
      <c r="E760" s="431" t="s">
        <v>37</v>
      </c>
      <c r="F760" s="431">
        <v>22</v>
      </c>
      <c r="H760" s="408"/>
    </row>
    <row r="761" spans="1:8" s="256" customFormat="1" ht="12.95" customHeight="1">
      <c r="A761" s="407" t="s">
        <v>990</v>
      </c>
      <c r="B761" s="431" t="s">
        <v>37</v>
      </c>
      <c r="C761" s="431">
        <v>1</v>
      </c>
      <c r="D761" s="431" t="s">
        <v>37</v>
      </c>
      <c r="E761" s="431">
        <v>7</v>
      </c>
      <c r="F761" s="431" t="s">
        <v>37</v>
      </c>
    </row>
    <row r="762" spans="1:8" s="256" customFormat="1" ht="12.95" customHeight="1">
      <c r="A762" s="407" t="s">
        <v>991</v>
      </c>
      <c r="B762" s="431">
        <v>152</v>
      </c>
      <c r="C762" s="431">
        <v>409</v>
      </c>
      <c r="D762" s="431">
        <v>509</v>
      </c>
      <c r="E762" s="431" t="s">
        <v>37</v>
      </c>
      <c r="F762" s="431">
        <v>1403</v>
      </c>
    </row>
    <row r="763" spans="1:8" s="256" customFormat="1" ht="12.95" customHeight="1">
      <c r="A763" s="407" t="s">
        <v>992</v>
      </c>
      <c r="B763" s="431">
        <v>8</v>
      </c>
      <c r="C763" s="431">
        <v>54</v>
      </c>
      <c r="D763" s="431">
        <v>58</v>
      </c>
      <c r="E763" s="431">
        <v>779</v>
      </c>
      <c r="F763" s="431">
        <v>29</v>
      </c>
    </row>
    <row r="764" spans="1:8" s="256" customFormat="1" ht="12.95" customHeight="1">
      <c r="A764" s="407" t="s">
        <v>993</v>
      </c>
      <c r="B764" s="431" t="s">
        <v>37</v>
      </c>
      <c r="C764" s="431" t="s">
        <v>37</v>
      </c>
      <c r="D764" s="431" t="s">
        <v>37</v>
      </c>
      <c r="E764" s="431">
        <v>16</v>
      </c>
      <c r="F764" s="431" t="s">
        <v>37</v>
      </c>
    </row>
    <row r="765" spans="1:8" s="256" customFormat="1" ht="12.95" customHeight="1">
      <c r="A765" s="407" t="s">
        <v>994</v>
      </c>
      <c r="B765" s="431">
        <v>11</v>
      </c>
      <c r="C765" s="431">
        <v>39</v>
      </c>
      <c r="D765" s="431">
        <v>21</v>
      </c>
      <c r="E765" s="431" t="s">
        <v>37</v>
      </c>
      <c r="F765" s="431">
        <v>18</v>
      </c>
    </row>
    <row r="766" spans="1:8" s="256" customFormat="1" ht="12.95" customHeight="1">
      <c r="A766" s="407" t="s">
        <v>995</v>
      </c>
      <c r="B766" s="421" t="s">
        <v>37</v>
      </c>
      <c r="C766" s="421">
        <v>-1</v>
      </c>
      <c r="D766" s="421">
        <v>5</v>
      </c>
      <c r="E766" s="421">
        <v>12</v>
      </c>
      <c r="F766" s="421">
        <v>8</v>
      </c>
    </row>
    <row r="767" spans="1:8" s="256" customFormat="1" ht="12.95" customHeight="1">
      <c r="A767" s="412" t="s">
        <v>996</v>
      </c>
      <c r="B767" s="428" t="s">
        <v>37</v>
      </c>
      <c r="C767" s="428" t="s">
        <v>37</v>
      </c>
      <c r="D767" s="428" t="s">
        <v>37</v>
      </c>
      <c r="E767" s="428">
        <v>8</v>
      </c>
      <c r="F767" s="428" t="s">
        <v>37</v>
      </c>
    </row>
    <row r="768" spans="1:8" s="256" customFormat="1" ht="12.95" customHeight="1">
      <c r="A768" s="413" t="s">
        <v>997</v>
      </c>
      <c r="B768" s="420">
        <v>19</v>
      </c>
      <c r="C768" s="420">
        <v>50</v>
      </c>
      <c r="D768" s="420">
        <v>43</v>
      </c>
      <c r="E768" s="420">
        <v>69</v>
      </c>
      <c r="F768" s="420">
        <v>105</v>
      </c>
    </row>
    <row r="769" spans="1:6" s="256" customFormat="1" ht="12.95" customHeight="1">
      <c r="A769" s="412" t="s">
        <v>887</v>
      </c>
    </row>
    <row r="770" spans="1:6" s="256" customFormat="1" ht="12.95" customHeight="1">
      <c r="A770" s="416" t="s">
        <v>998</v>
      </c>
      <c r="B770" s="408" t="s">
        <v>37</v>
      </c>
      <c r="C770" s="408" t="s">
        <v>37</v>
      </c>
      <c r="D770" s="408" t="s">
        <v>37</v>
      </c>
      <c r="E770" s="408" t="s">
        <v>37</v>
      </c>
      <c r="F770" s="409" t="s">
        <v>37</v>
      </c>
    </row>
    <row r="771" spans="1:6" s="256" customFormat="1" ht="12.95" customHeight="1">
      <c r="A771" s="416" t="s">
        <v>999</v>
      </c>
      <c r="B771" s="408" t="s">
        <v>37</v>
      </c>
      <c r="C771" s="408" t="s">
        <v>37</v>
      </c>
      <c r="D771" s="408" t="s">
        <v>37</v>
      </c>
      <c r="E771" s="408" t="s">
        <v>37</v>
      </c>
      <c r="F771" s="409" t="s">
        <v>37</v>
      </c>
    </row>
    <row r="772" spans="1:6" s="256" customFormat="1" ht="12.95" customHeight="1">
      <c r="A772" s="416" t="s">
        <v>1000</v>
      </c>
      <c r="B772" s="408" t="s">
        <v>37</v>
      </c>
      <c r="C772" s="408" t="s">
        <v>37</v>
      </c>
      <c r="D772" s="408" t="s">
        <v>37</v>
      </c>
      <c r="E772" s="408" t="s">
        <v>37</v>
      </c>
      <c r="F772" s="409" t="s">
        <v>37</v>
      </c>
    </row>
    <row r="773" spans="1:6" s="256" customFormat="1" ht="12.95" customHeight="1">
      <c r="A773" s="416" t="s">
        <v>1001</v>
      </c>
      <c r="B773" s="408">
        <v>-3</v>
      </c>
      <c r="C773" s="408">
        <v>3</v>
      </c>
      <c r="D773" s="408">
        <v>3</v>
      </c>
      <c r="E773" s="408">
        <v>3</v>
      </c>
      <c r="F773" s="409">
        <v>9</v>
      </c>
    </row>
    <row r="774" spans="1:6" s="256" customFormat="1" ht="12.95" customHeight="1">
      <c r="A774" s="416" t="s">
        <v>1002</v>
      </c>
      <c r="B774" s="408" t="s">
        <v>37</v>
      </c>
      <c r="C774" s="408" t="s">
        <v>37</v>
      </c>
      <c r="D774" s="408" t="s">
        <v>37</v>
      </c>
      <c r="E774" s="408" t="s">
        <v>37</v>
      </c>
      <c r="F774" s="409" t="s">
        <v>37</v>
      </c>
    </row>
    <row r="775" spans="1:6" s="256" customFormat="1" ht="12.95" customHeight="1">
      <c r="A775" s="416" t="s">
        <v>980</v>
      </c>
      <c r="B775" s="408">
        <v>8</v>
      </c>
      <c r="C775" s="408">
        <v>4</v>
      </c>
      <c r="D775" s="408">
        <v>3</v>
      </c>
      <c r="E775" s="408">
        <v>6</v>
      </c>
      <c r="F775" s="409">
        <v>9</v>
      </c>
    </row>
    <row r="776" spans="1:6" s="256" customFormat="1" ht="12.95" customHeight="1">
      <c r="A776" s="445"/>
      <c r="B776" s="446"/>
      <c r="C776" s="446"/>
      <c r="D776" s="446"/>
      <c r="E776" s="446"/>
      <c r="F776" s="446"/>
    </row>
    <row r="777" spans="1:6" s="256" customFormat="1" ht="12">
      <c r="A777" s="432"/>
    </row>
    <row r="778" spans="1:6" s="256" customFormat="1" ht="13.5">
      <c r="A778" s="447"/>
    </row>
    <row r="779" spans="1:6">
      <c r="A779" s="432"/>
    </row>
    <row r="783" spans="1:6">
      <c r="A783" s="258"/>
    </row>
    <row r="784" spans="1:6">
      <c r="A784" s="448"/>
    </row>
    <row r="785" spans="1:1">
      <c r="A785" s="261"/>
    </row>
    <row r="786" spans="1:1">
      <c r="A786" s="432"/>
    </row>
    <row r="787" spans="1:1">
      <c r="A787" s="432"/>
    </row>
    <row r="788" spans="1:1">
      <c r="A788" s="432"/>
    </row>
    <row r="789" spans="1:1">
      <c r="A789" s="432"/>
    </row>
    <row r="790" spans="1:1">
      <c r="A790" s="432"/>
    </row>
    <row r="791" spans="1:1">
      <c r="A791" s="432"/>
    </row>
    <row r="792" spans="1:1">
      <c r="A792" s="432"/>
    </row>
    <row r="793" spans="1:1">
      <c r="A793" s="432"/>
    </row>
    <row r="794" spans="1:1">
      <c r="A794" s="432"/>
    </row>
    <row r="795" spans="1:1">
      <c r="A795" s="432"/>
    </row>
    <row r="796" spans="1:1">
      <c r="A796" s="432"/>
    </row>
    <row r="797" spans="1:1">
      <c r="A797" s="432"/>
    </row>
    <row r="798" spans="1:1">
      <c r="A798" s="432"/>
    </row>
    <row r="799" spans="1:1">
      <c r="A799" s="432"/>
    </row>
    <row r="800" spans="1:1">
      <c r="A800" s="432"/>
    </row>
    <row r="801" spans="1:1">
      <c r="A801" s="432"/>
    </row>
    <row r="802" spans="1:1">
      <c r="A802" s="432"/>
    </row>
    <row r="803" spans="1:1">
      <c r="A803" s="432"/>
    </row>
    <row r="804" spans="1:1">
      <c r="A804" s="432"/>
    </row>
    <row r="805" spans="1:1">
      <c r="A805" s="432"/>
    </row>
    <row r="806" spans="1:1">
      <c r="A806" s="432"/>
    </row>
    <row r="807" spans="1:1">
      <c r="A807" s="432"/>
    </row>
    <row r="808" spans="1:1">
      <c r="A808" s="432"/>
    </row>
    <row r="809" spans="1:1">
      <c r="A809" s="432"/>
    </row>
    <row r="810" spans="1:1">
      <c r="A810" s="448"/>
    </row>
    <row r="811" spans="1:1">
      <c r="A811" s="261"/>
    </row>
    <row r="812" spans="1:1">
      <c r="A812" s="432"/>
    </row>
    <row r="813" spans="1:1">
      <c r="A813" s="432"/>
    </row>
    <row r="814" spans="1:1">
      <c r="A814" s="432"/>
    </row>
    <row r="815" spans="1:1">
      <c r="A815" s="432"/>
    </row>
    <row r="816" spans="1:1">
      <c r="A816" s="432"/>
    </row>
    <row r="817" spans="1:1">
      <c r="A817" s="432"/>
    </row>
    <row r="818" spans="1:1">
      <c r="A818" s="432"/>
    </row>
    <row r="819" spans="1:1">
      <c r="A819" s="432"/>
    </row>
    <row r="820" spans="1:1">
      <c r="A820" s="432"/>
    </row>
    <row r="821" spans="1:1">
      <c r="A821" s="432"/>
    </row>
    <row r="822" spans="1:1">
      <c r="A822" s="432"/>
    </row>
    <row r="823" spans="1:1">
      <c r="A823" s="432"/>
    </row>
    <row r="824" spans="1:1">
      <c r="A824" s="432"/>
    </row>
    <row r="825" spans="1:1">
      <c r="A825" s="432"/>
    </row>
    <row r="826" spans="1:1">
      <c r="A826" s="432"/>
    </row>
    <row r="827" spans="1:1">
      <c r="A827" s="432"/>
    </row>
    <row r="828" spans="1:1">
      <c r="A828" s="432"/>
    </row>
    <row r="829" spans="1:1">
      <c r="A829" s="432"/>
    </row>
    <row r="830" spans="1:1">
      <c r="A830" s="432"/>
    </row>
    <row r="831" spans="1:1">
      <c r="A831" s="432"/>
    </row>
    <row r="832" spans="1:1">
      <c r="A832" s="432"/>
    </row>
    <row r="833" spans="1:1">
      <c r="A833" s="432"/>
    </row>
    <row r="834" spans="1:1">
      <c r="A834" s="432"/>
    </row>
    <row r="835" spans="1:1">
      <c r="A835" s="432"/>
    </row>
    <row r="836" spans="1:1">
      <c r="A836" s="432"/>
    </row>
    <row r="837" spans="1:1">
      <c r="A837" s="258"/>
    </row>
    <row r="838" spans="1:1">
      <c r="A838" s="261"/>
    </row>
    <row r="839" spans="1:1">
      <c r="A839" s="432"/>
    </row>
    <row r="840" spans="1:1">
      <c r="A840" s="432"/>
    </row>
    <row r="841" spans="1:1">
      <c r="A841" s="432"/>
    </row>
    <row r="842" spans="1:1">
      <c r="A842" s="432"/>
    </row>
    <row r="843" spans="1:1">
      <c r="A843" s="432"/>
    </row>
    <row r="844" spans="1:1">
      <c r="A844" s="432"/>
    </row>
    <row r="845" spans="1:1">
      <c r="A845" s="432"/>
    </row>
    <row r="846" spans="1:1">
      <c r="A846" s="432"/>
    </row>
    <row r="847" spans="1:1">
      <c r="A847" s="432"/>
    </row>
    <row r="848" spans="1:1">
      <c r="A848" s="432"/>
    </row>
    <row r="849" spans="1:1">
      <c r="A849" s="432"/>
    </row>
    <row r="850" spans="1:1">
      <c r="A850" s="432"/>
    </row>
    <row r="851" spans="1:1">
      <c r="A851" s="432"/>
    </row>
    <row r="852" spans="1:1">
      <c r="A852" s="432"/>
    </row>
    <row r="853" spans="1:1">
      <c r="A853" s="432"/>
    </row>
    <row r="854" spans="1:1">
      <c r="A854" s="432"/>
    </row>
    <row r="855" spans="1:1">
      <c r="A855" s="432"/>
    </row>
    <row r="856" spans="1:1">
      <c r="A856" s="432"/>
    </row>
    <row r="857" spans="1:1">
      <c r="A857" s="432"/>
    </row>
    <row r="858" spans="1:1">
      <c r="A858" s="432"/>
    </row>
    <row r="859" spans="1:1">
      <c r="A859" s="432"/>
    </row>
    <row r="860" spans="1:1">
      <c r="A860" s="432"/>
    </row>
    <row r="861" spans="1:1">
      <c r="A861" s="432"/>
    </row>
    <row r="862" spans="1:1">
      <c r="A862" s="432"/>
    </row>
  </sheetData>
  <mergeCells count="21">
    <mergeCell ref="A731:F731"/>
    <mergeCell ref="A1:B1"/>
    <mergeCell ref="A6:F6"/>
    <mergeCell ref="A59:F59"/>
    <mergeCell ref="A83:F83"/>
    <mergeCell ref="A111:F111"/>
    <mergeCell ref="A214:F214"/>
    <mergeCell ref="A238:F238"/>
    <mergeCell ref="A266:F266"/>
    <mergeCell ref="A318:F318"/>
    <mergeCell ref="A369:F369"/>
    <mergeCell ref="A393:F393"/>
    <mergeCell ref="A421:F421"/>
    <mergeCell ref="A473:F473"/>
    <mergeCell ref="A524:F524"/>
    <mergeCell ref="A548:F548"/>
    <mergeCell ref="A163:F163"/>
    <mergeCell ref="A576:F576"/>
    <mergeCell ref="A628:F628"/>
    <mergeCell ref="A679:F679"/>
    <mergeCell ref="A703:F703"/>
  </mergeCells>
  <hyperlinks>
    <hyperlink ref="A1" location="Содержание!A1" display="Вернуться в СОДЕРЖАНИЕ" xr:uid="{71C53937-805B-41FB-B143-830C3B419C3F}"/>
  </hyperlinks>
  <pageMargins left="0.78740157480314965" right="0.78740157480314965" top="0.78740157480314965" bottom="0.78740157480314965" header="0.51181102362204722" footer="0.62992125984251968"/>
  <pageSetup paperSize="9" firstPageNumber="256" orientation="portrait" useFirstPageNumber="1" r:id="rId1"/>
  <headerFooter alignWithMargins="0">
    <oddFooter>&amp;C&amp;"Times New Roman Cyr,обычный"&amp;9&amp;P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G1056"/>
  <sheetViews>
    <sheetView topLeftCell="A825" zoomScaleNormal="100" zoomScaleSheetLayoutView="85" workbookViewId="0">
      <selection activeCell="I865" sqref="I865"/>
    </sheetView>
  </sheetViews>
  <sheetFormatPr defaultColWidth="8" defaultRowHeight="12"/>
  <cols>
    <col min="1" max="1" width="33.140625" style="279" customWidth="1"/>
    <col min="2" max="6" width="10.7109375" style="279" customWidth="1"/>
    <col min="7" max="16384" width="8" style="279"/>
  </cols>
  <sheetData>
    <row r="1" spans="1:7" ht="12.75">
      <c r="A1" s="1637" t="s">
        <v>1308</v>
      </c>
      <c r="B1" s="1637"/>
    </row>
    <row r="2" spans="1:7" s="11" customFormat="1" ht="18" customHeight="1">
      <c r="A2" s="360" t="s">
        <v>1182</v>
      </c>
      <c r="B2" s="360"/>
      <c r="D2" s="243"/>
    </row>
    <row r="3" spans="1:7" ht="18" customHeight="1">
      <c r="A3" s="382" t="s">
        <v>960</v>
      </c>
    </row>
    <row r="4" spans="1:7" ht="18" customHeight="1">
      <c r="A4" s="383"/>
      <c r="B4" s="384">
        <v>2021</v>
      </c>
      <c r="C4" s="384">
        <v>2022</v>
      </c>
      <c r="D4" s="384">
        <v>2023</v>
      </c>
      <c r="E4" s="384">
        <v>2024</v>
      </c>
      <c r="F4" s="384">
        <v>2025</v>
      </c>
    </row>
    <row r="5" spans="1:7" s="450" customFormat="1" ht="15" customHeight="1">
      <c r="A5" s="1687" t="s">
        <v>0</v>
      </c>
      <c r="B5" s="1687"/>
      <c r="C5" s="1687"/>
      <c r="D5" s="1687"/>
      <c r="E5" s="1687"/>
      <c r="F5" s="1687"/>
    </row>
    <row r="6" spans="1:7" s="450" customFormat="1" ht="10.15" customHeight="1">
      <c r="A6" s="280"/>
      <c r="B6" s="280"/>
      <c r="C6" s="280"/>
      <c r="D6" s="280"/>
      <c r="E6" s="280"/>
      <c r="F6" s="280"/>
    </row>
    <row r="7" spans="1:7" ht="12.95" customHeight="1">
      <c r="A7" s="396" t="s">
        <v>961</v>
      </c>
      <c r="B7" s="451">
        <v>8229</v>
      </c>
      <c r="C7" s="451">
        <v>12444</v>
      </c>
      <c r="D7" s="452">
        <v>14453</v>
      </c>
      <c r="E7" s="452">
        <v>14669</v>
      </c>
      <c r="F7" s="452">
        <v>17965</v>
      </c>
    </row>
    <row r="8" spans="1:7" ht="9.9499999999999993" customHeight="1">
      <c r="A8" s="392" t="s">
        <v>56</v>
      </c>
      <c r="B8" s="283"/>
      <c r="C8" s="283"/>
      <c r="D8" s="411"/>
      <c r="E8" s="411"/>
      <c r="F8" s="411"/>
    </row>
    <row r="9" spans="1:7" ht="12.4" customHeight="1">
      <c r="A9" s="388" t="s">
        <v>340</v>
      </c>
      <c r="B9" s="283">
        <v>6230</v>
      </c>
      <c r="C9" s="283">
        <v>9148</v>
      </c>
      <c r="D9" s="411">
        <v>10577</v>
      </c>
      <c r="E9" s="411">
        <v>10063</v>
      </c>
      <c r="F9" s="411">
        <v>13099</v>
      </c>
      <c r="G9" s="278"/>
    </row>
    <row r="10" spans="1:7" ht="12.4" customHeight="1">
      <c r="A10" s="388" t="s">
        <v>342</v>
      </c>
      <c r="B10" s="283">
        <v>10</v>
      </c>
      <c r="C10" s="283">
        <v>38</v>
      </c>
      <c r="D10" s="411">
        <v>32</v>
      </c>
      <c r="E10" s="411">
        <v>50</v>
      </c>
      <c r="F10" s="411">
        <v>88</v>
      </c>
      <c r="G10" s="278"/>
    </row>
    <row r="11" spans="1:7" ht="12.4" customHeight="1">
      <c r="A11" s="388" t="s">
        <v>345</v>
      </c>
      <c r="B11" s="283">
        <v>2</v>
      </c>
      <c r="C11" s="283">
        <v>2</v>
      </c>
      <c r="D11" s="411">
        <v>7</v>
      </c>
      <c r="E11" s="411">
        <v>7</v>
      </c>
      <c r="F11" s="411">
        <v>2</v>
      </c>
      <c r="G11" s="278"/>
    </row>
    <row r="12" spans="1:7" ht="12.4" customHeight="1">
      <c r="A12" s="388" t="s">
        <v>348</v>
      </c>
      <c r="B12" s="283">
        <v>2</v>
      </c>
      <c r="C12" s="283">
        <v>3</v>
      </c>
      <c r="D12" s="411">
        <v>10</v>
      </c>
      <c r="E12" s="411">
        <v>19</v>
      </c>
      <c r="F12" s="411">
        <v>17</v>
      </c>
      <c r="G12" s="278"/>
    </row>
    <row r="13" spans="1:7" ht="12.4" customHeight="1">
      <c r="A13" s="388" t="s">
        <v>351</v>
      </c>
      <c r="B13" s="283">
        <v>5</v>
      </c>
      <c r="C13" s="283" t="s">
        <v>37</v>
      </c>
      <c r="D13" s="411">
        <v>1</v>
      </c>
      <c r="E13" s="411">
        <v>3</v>
      </c>
      <c r="F13" s="411">
        <v>1</v>
      </c>
      <c r="G13" s="278"/>
    </row>
    <row r="14" spans="1:7" ht="12.4" customHeight="1">
      <c r="A14" s="388" t="s">
        <v>354</v>
      </c>
      <c r="B14" s="283">
        <v>65</v>
      </c>
      <c r="C14" s="283">
        <v>104</v>
      </c>
      <c r="D14" s="411">
        <v>85</v>
      </c>
      <c r="E14" s="411">
        <v>133</v>
      </c>
      <c r="F14" s="411">
        <v>162</v>
      </c>
      <c r="G14" s="278"/>
    </row>
    <row r="15" spans="1:7" ht="12.4" customHeight="1">
      <c r="A15" s="388" t="s">
        <v>357</v>
      </c>
      <c r="B15" s="283">
        <v>1</v>
      </c>
      <c r="C15" s="283">
        <v>7</v>
      </c>
      <c r="D15" s="411">
        <v>3</v>
      </c>
      <c r="E15" s="411">
        <v>3</v>
      </c>
      <c r="F15" s="411">
        <v>6</v>
      </c>
      <c r="G15" s="278"/>
    </row>
    <row r="16" spans="1:7" ht="12.4" customHeight="1">
      <c r="A16" s="388" t="s">
        <v>360</v>
      </c>
      <c r="B16" s="283">
        <v>56</v>
      </c>
      <c r="C16" s="283">
        <v>84</v>
      </c>
      <c r="D16" s="411">
        <v>94</v>
      </c>
      <c r="E16" s="411">
        <v>54</v>
      </c>
      <c r="F16" s="411">
        <v>62</v>
      </c>
      <c r="G16" s="278"/>
    </row>
    <row r="17" spans="1:7" ht="12.4" customHeight="1">
      <c r="A17" s="388" t="s">
        <v>361</v>
      </c>
      <c r="B17" s="283">
        <v>45</v>
      </c>
      <c r="C17" s="283">
        <v>79</v>
      </c>
      <c r="D17" s="411">
        <v>92</v>
      </c>
      <c r="E17" s="411">
        <v>95</v>
      </c>
      <c r="F17" s="411">
        <v>117</v>
      </c>
      <c r="G17" s="278"/>
    </row>
    <row r="18" spans="1:7" ht="12.4" customHeight="1">
      <c r="A18" s="388" t="s">
        <v>1019</v>
      </c>
      <c r="B18" s="283" t="s">
        <v>37</v>
      </c>
      <c r="C18" s="283">
        <v>1</v>
      </c>
      <c r="D18" s="411" t="s">
        <v>37</v>
      </c>
      <c r="E18" s="411">
        <v>1</v>
      </c>
      <c r="F18" s="411" t="s">
        <v>37</v>
      </c>
      <c r="G18" s="278"/>
    </row>
    <row r="19" spans="1:7" ht="12.4" customHeight="1">
      <c r="A19" s="388" t="s">
        <v>1020</v>
      </c>
      <c r="B19" s="283">
        <v>1</v>
      </c>
      <c r="C19" s="283" t="s">
        <v>37</v>
      </c>
      <c r="D19" s="411" t="s">
        <v>37</v>
      </c>
      <c r="E19" s="411">
        <v>2</v>
      </c>
      <c r="F19" s="411">
        <v>1</v>
      </c>
      <c r="G19" s="278"/>
    </row>
    <row r="20" spans="1:7" ht="12.4" customHeight="1">
      <c r="A20" s="388" t="s">
        <v>1021</v>
      </c>
      <c r="B20" s="283" t="s">
        <v>37</v>
      </c>
      <c r="C20" s="283" t="s">
        <v>37</v>
      </c>
      <c r="D20" s="411">
        <v>2</v>
      </c>
      <c r="E20" s="411">
        <v>1</v>
      </c>
      <c r="F20" s="411">
        <v>1</v>
      </c>
      <c r="G20" s="278"/>
    </row>
    <row r="21" spans="1:7" ht="12.4" customHeight="1">
      <c r="A21" s="388" t="s">
        <v>364</v>
      </c>
      <c r="B21" s="283">
        <v>9</v>
      </c>
      <c r="C21" s="283">
        <v>48</v>
      </c>
      <c r="D21" s="411">
        <v>45</v>
      </c>
      <c r="E21" s="411">
        <v>46</v>
      </c>
      <c r="F21" s="411">
        <v>40</v>
      </c>
      <c r="G21" s="278"/>
    </row>
    <row r="22" spans="1:7" ht="12.4" customHeight="1">
      <c r="A22" s="388" t="s">
        <v>365</v>
      </c>
      <c r="B22" s="283">
        <v>284</v>
      </c>
      <c r="C22" s="283">
        <v>873</v>
      </c>
      <c r="D22" s="411">
        <v>1264</v>
      </c>
      <c r="E22" s="411">
        <v>1744</v>
      </c>
      <c r="F22" s="411">
        <v>1151</v>
      </c>
      <c r="G22" s="278"/>
    </row>
    <row r="23" spans="1:7" ht="12.4" customHeight="1">
      <c r="A23" s="388" t="s">
        <v>367</v>
      </c>
      <c r="B23" s="283">
        <v>102</v>
      </c>
      <c r="C23" s="283">
        <v>104</v>
      </c>
      <c r="D23" s="411">
        <v>96</v>
      </c>
      <c r="E23" s="411">
        <v>114</v>
      </c>
      <c r="F23" s="411">
        <v>142</v>
      </c>
      <c r="G23" s="278"/>
    </row>
    <row r="24" spans="1:7" ht="12.4" customHeight="1">
      <c r="A24" s="388" t="s">
        <v>368</v>
      </c>
      <c r="B24" s="283">
        <v>37</v>
      </c>
      <c r="C24" s="283">
        <v>74</v>
      </c>
      <c r="D24" s="411">
        <v>108</v>
      </c>
      <c r="E24" s="411">
        <v>99</v>
      </c>
      <c r="F24" s="411">
        <v>100</v>
      </c>
      <c r="G24" s="278"/>
    </row>
    <row r="25" spans="1:7" ht="12.4" customHeight="1">
      <c r="A25" s="388" t="s">
        <v>369</v>
      </c>
      <c r="B25" s="283">
        <v>51</v>
      </c>
      <c r="C25" s="283">
        <v>60</v>
      </c>
      <c r="D25" s="411">
        <v>51</v>
      </c>
      <c r="E25" s="411">
        <v>70</v>
      </c>
      <c r="F25" s="411">
        <v>112</v>
      </c>
      <c r="G25" s="278"/>
    </row>
    <row r="26" spans="1:7" ht="12.4" customHeight="1">
      <c r="A26" s="388" t="s">
        <v>1022</v>
      </c>
      <c r="B26" s="283">
        <v>2</v>
      </c>
      <c r="C26" s="283">
        <v>4</v>
      </c>
      <c r="D26" s="411">
        <v>5</v>
      </c>
      <c r="E26" s="411">
        <v>3</v>
      </c>
      <c r="F26" s="411">
        <v>7</v>
      </c>
      <c r="G26" s="278"/>
    </row>
    <row r="27" spans="1:7" ht="12.4" customHeight="1">
      <c r="A27" s="388" t="s">
        <v>374</v>
      </c>
      <c r="B27" s="283">
        <v>1190</v>
      </c>
      <c r="C27" s="283">
        <v>1539</v>
      </c>
      <c r="D27" s="411">
        <v>1694</v>
      </c>
      <c r="E27" s="411">
        <v>1857</v>
      </c>
      <c r="F27" s="411">
        <v>2569</v>
      </c>
      <c r="G27" s="278"/>
    </row>
    <row r="28" spans="1:7" ht="12.4" customHeight="1">
      <c r="A28" s="388" t="s">
        <v>376</v>
      </c>
      <c r="B28" s="283">
        <v>69</v>
      </c>
      <c r="C28" s="283">
        <v>93</v>
      </c>
      <c r="D28" s="411">
        <v>90</v>
      </c>
      <c r="E28" s="411">
        <v>97</v>
      </c>
      <c r="F28" s="411">
        <v>100</v>
      </c>
      <c r="G28" s="278"/>
    </row>
    <row r="29" spans="1:7" ht="12.4" customHeight="1">
      <c r="A29" s="388" t="s">
        <v>372</v>
      </c>
      <c r="B29" s="283">
        <v>17</v>
      </c>
      <c r="C29" s="283">
        <v>38</v>
      </c>
      <c r="D29" s="411">
        <v>62</v>
      </c>
      <c r="E29" s="411">
        <v>86</v>
      </c>
      <c r="F29" s="411">
        <v>45</v>
      </c>
      <c r="G29" s="278"/>
    </row>
    <row r="30" spans="1:7" ht="12.4" customHeight="1">
      <c r="A30" s="388" t="s">
        <v>1023</v>
      </c>
      <c r="B30" s="283">
        <v>3</v>
      </c>
      <c r="C30" s="283">
        <v>8</v>
      </c>
      <c r="D30" s="411">
        <v>19</v>
      </c>
      <c r="E30" s="411">
        <v>13</v>
      </c>
      <c r="F30" s="411">
        <v>17</v>
      </c>
      <c r="G30" s="278"/>
    </row>
    <row r="31" spans="1:7" ht="12.4" customHeight="1">
      <c r="A31" s="388" t="s">
        <v>1024</v>
      </c>
      <c r="B31" s="283" t="s">
        <v>37</v>
      </c>
      <c r="C31" s="283" t="s">
        <v>37</v>
      </c>
      <c r="D31" s="411">
        <v>1</v>
      </c>
      <c r="E31" s="411">
        <v>1</v>
      </c>
      <c r="F31" s="411">
        <v>1</v>
      </c>
      <c r="G31" s="278"/>
    </row>
    <row r="32" spans="1:7" ht="12.4" customHeight="1">
      <c r="A32" s="15" t="s">
        <v>1058</v>
      </c>
      <c r="B32" s="283">
        <v>48</v>
      </c>
      <c r="C32" s="283">
        <v>137</v>
      </c>
      <c r="D32" s="283">
        <v>115</v>
      </c>
      <c r="E32" s="283">
        <v>108</v>
      </c>
      <c r="F32" s="283">
        <f>F7-SUM(F9:F31)</f>
        <v>125</v>
      </c>
      <c r="G32" s="453"/>
    </row>
    <row r="33" spans="1:6" ht="9.9499999999999993" customHeight="1">
      <c r="A33" s="388"/>
    </row>
    <row r="34" spans="1:6" ht="12.95" customHeight="1">
      <c r="A34" s="396" t="s">
        <v>981</v>
      </c>
      <c r="B34" s="451">
        <v>8998</v>
      </c>
      <c r="C34" s="451">
        <v>6527</v>
      </c>
      <c r="D34" s="451">
        <v>4610</v>
      </c>
      <c r="E34" s="451">
        <v>3461</v>
      </c>
      <c r="F34" s="451">
        <v>2539</v>
      </c>
    </row>
    <row r="35" spans="1:6" ht="9.9499999999999993" customHeight="1">
      <c r="A35" s="388" t="s">
        <v>1025</v>
      </c>
      <c r="B35" s="283"/>
      <c r="C35" s="283"/>
      <c r="D35" s="283"/>
      <c r="E35" s="283"/>
      <c r="F35" s="283"/>
    </row>
    <row r="36" spans="1:6" ht="12.6" customHeight="1">
      <c r="A36" s="388" t="s">
        <v>340</v>
      </c>
      <c r="B36" s="283">
        <v>2616</v>
      </c>
      <c r="C36" s="283">
        <v>1960</v>
      </c>
      <c r="D36" s="283">
        <v>1113</v>
      </c>
      <c r="E36" s="283">
        <v>692</v>
      </c>
      <c r="F36" s="283">
        <v>404</v>
      </c>
    </row>
    <row r="37" spans="1:6" ht="12.6" customHeight="1">
      <c r="A37" s="388" t="s">
        <v>342</v>
      </c>
      <c r="B37" s="283">
        <v>92</v>
      </c>
      <c r="C37" s="283">
        <v>57</v>
      </c>
      <c r="D37" s="283">
        <v>43</v>
      </c>
      <c r="E37" s="283">
        <v>25</v>
      </c>
      <c r="F37" s="283">
        <v>21</v>
      </c>
    </row>
    <row r="38" spans="1:6" ht="12.6" customHeight="1">
      <c r="A38" s="388" t="s">
        <v>345</v>
      </c>
      <c r="B38" s="283">
        <v>5</v>
      </c>
      <c r="C38" s="283">
        <v>3</v>
      </c>
      <c r="D38" s="283">
        <v>1</v>
      </c>
      <c r="E38" s="283">
        <v>4</v>
      </c>
      <c r="F38" s="283">
        <v>3</v>
      </c>
    </row>
    <row r="39" spans="1:6" ht="12.6" customHeight="1">
      <c r="A39" s="388" t="s">
        <v>348</v>
      </c>
      <c r="B39" s="283">
        <v>6</v>
      </c>
      <c r="C39" s="283">
        <v>12</v>
      </c>
      <c r="D39" s="283">
        <v>7</v>
      </c>
      <c r="E39" s="283">
        <v>24</v>
      </c>
      <c r="F39" s="283">
        <v>17</v>
      </c>
    </row>
    <row r="40" spans="1:6" ht="12.6" customHeight="1">
      <c r="A40" s="388" t="s">
        <v>351</v>
      </c>
      <c r="B40" s="283">
        <v>7</v>
      </c>
      <c r="C40" s="283">
        <v>1</v>
      </c>
      <c r="D40" s="283">
        <v>2</v>
      </c>
      <c r="E40" s="283">
        <v>1</v>
      </c>
      <c r="F40" s="283">
        <v>1</v>
      </c>
    </row>
    <row r="41" spans="1:6" ht="12.6" customHeight="1">
      <c r="A41" s="388" t="s">
        <v>354</v>
      </c>
      <c r="B41" s="283">
        <v>203</v>
      </c>
      <c r="C41" s="283">
        <v>117</v>
      </c>
      <c r="D41" s="283">
        <v>184</v>
      </c>
      <c r="E41" s="283">
        <v>64</v>
      </c>
      <c r="F41" s="283">
        <v>41</v>
      </c>
    </row>
    <row r="42" spans="1:6" ht="12.6" customHeight="1">
      <c r="A42" s="388" t="s">
        <v>357</v>
      </c>
      <c r="B42" s="283">
        <v>1</v>
      </c>
      <c r="C42" s="283">
        <v>1</v>
      </c>
      <c r="D42" s="283">
        <v>5</v>
      </c>
      <c r="E42" s="283">
        <v>2</v>
      </c>
      <c r="F42" s="283">
        <v>3</v>
      </c>
    </row>
    <row r="43" spans="1:6" ht="12.6" customHeight="1">
      <c r="A43" s="388" t="s">
        <v>360</v>
      </c>
      <c r="B43" s="283">
        <v>271</v>
      </c>
      <c r="C43" s="283">
        <v>244</v>
      </c>
      <c r="D43" s="283">
        <v>157</v>
      </c>
      <c r="E43" s="283">
        <v>82</v>
      </c>
      <c r="F43" s="283">
        <v>74</v>
      </c>
    </row>
    <row r="44" spans="1:6" ht="12.6" customHeight="1">
      <c r="A44" s="388" t="s">
        <v>361</v>
      </c>
      <c r="B44" s="283">
        <v>101</v>
      </c>
      <c r="C44" s="283">
        <v>57</v>
      </c>
      <c r="D44" s="283">
        <v>33</v>
      </c>
      <c r="E44" s="283">
        <v>21</v>
      </c>
      <c r="F44" s="283">
        <v>14</v>
      </c>
    </row>
    <row r="45" spans="1:6" ht="12.6" customHeight="1">
      <c r="A45" s="388" t="s">
        <v>1019</v>
      </c>
      <c r="B45" s="283" t="s">
        <v>37</v>
      </c>
      <c r="C45" s="283" t="s">
        <v>37</v>
      </c>
      <c r="D45" s="283" t="s">
        <v>37</v>
      </c>
      <c r="E45" s="283" t="s">
        <v>37</v>
      </c>
      <c r="F45" s="283" t="s">
        <v>37</v>
      </c>
    </row>
    <row r="46" spans="1:6" ht="12.6" customHeight="1">
      <c r="A46" s="388" t="s">
        <v>1020</v>
      </c>
      <c r="B46" s="283">
        <v>2</v>
      </c>
      <c r="C46" s="283" t="s">
        <v>37</v>
      </c>
      <c r="D46" s="283" t="s">
        <v>37</v>
      </c>
      <c r="E46" s="283">
        <v>3</v>
      </c>
      <c r="F46" s="283" t="s">
        <v>37</v>
      </c>
    </row>
    <row r="47" spans="1:6" ht="12.6" customHeight="1">
      <c r="A47" s="388" t="s">
        <v>1021</v>
      </c>
      <c r="B47" s="283" t="s">
        <v>37</v>
      </c>
      <c r="C47" s="283">
        <v>1</v>
      </c>
      <c r="D47" s="283">
        <v>3</v>
      </c>
      <c r="E47" s="283">
        <v>1</v>
      </c>
      <c r="F47" s="283" t="s">
        <v>37</v>
      </c>
    </row>
    <row r="48" spans="1:6" ht="12.6" customHeight="1">
      <c r="A48" s="388" t="s">
        <v>364</v>
      </c>
      <c r="B48" s="283">
        <v>217</v>
      </c>
      <c r="C48" s="283">
        <v>153</v>
      </c>
      <c r="D48" s="283">
        <v>142</v>
      </c>
      <c r="E48" s="283">
        <v>130</v>
      </c>
      <c r="F48" s="283">
        <v>93</v>
      </c>
    </row>
    <row r="49" spans="1:6" ht="12.6" customHeight="1">
      <c r="A49" s="388" t="s">
        <v>365</v>
      </c>
      <c r="B49" s="283">
        <v>3808</v>
      </c>
      <c r="C49" s="283">
        <v>2811</v>
      </c>
      <c r="D49" s="283">
        <v>2111</v>
      </c>
      <c r="E49" s="283">
        <v>1956</v>
      </c>
      <c r="F49" s="283">
        <v>1494</v>
      </c>
    </row>
    <row r="50" spans="1:6" ht="12.6" customHeight="1">
      <c r="A50" s="388" t="s">
        <v>367</v>
      </c>
      <c r="B50" s="283">
        <v>26</v>
      </c>
      <c r="C50" s="283">
        <v>36</v>
      </c>
      <c r="D50" s="283">
        <v>13</v>
      </c>
      <c r="E50" s="283">
        <v>8</v>
      </c>
      <c r="F50" s="283">
        <v>7</v>
      </c>
    </row>
    <row r="51" spans="1:6" ht="12.6" customHeight="1">
      <c r="A51" s="388" t="s">
        <v>368</v>
      </c>
      <c r="B51" s="283">
        <v>232</v>
      </c>
      <c r="C51" s="283">
        <v>128</v>
      </c>
      <c r="D51" s="283">
        <v>77</v>
      </c>
      <c r="E51" s="283">
        <v>70</v>
      </c>
      <c r="F51" s="283">
        <v>82</v>
      </c>
    </row>
    <row r="52" spans="1:6" ht="12.6" customHeight="1">
      <c r="A52" s="388" t="s">
        <v>369</v>
      </c>
      <c r="B52" s="283">
        <v>57</v>
      </c>
      <c r="C52" s="283">
        <v>41</v>
      </c>
      <c r="D52" s="283">
        <v>59</v>
      </c>
      <c r="E52" s="283">
        <v>30</v>
      </c>
      <c r="F52" s="283">
        <v>14</v>
      </c>
    </row>
    <row r="53" spans="1:6" ht="12.6" customHeight="1">
      <c r="A53" s="388" t="s">
        <v>1022</v>
      </c>
      <c r="B53" s="283">
        <v>2</v>
      </c>
      <c r="C53" s="283">
        <v>3</v>
      </c>
      <c r="D53" s="283">
        <v>2</v>
      </c>
      <c r="E53" s="283" t="s">
        <v>37</v>
      </c>
      <c r="F53" s="283" t="s">
        <v>37</v>
      </c>
    </row>
    <row r="54" spans="1:6" ht="12.6" customHeight="1">
      <c r="A54" s="388" t="s">
        <v>374</v>
      </c>
      <c r="B54" s="283">
        <v>740</v>
      </c>
      <c r="C54" s="283">
        <v>490</v>
      </c>
      <c r="D54" s="283">
        <v>284</v>
      </c>
      <c r="E54" s="283">
        <v>137</v>
      </c>
      <c r="F54" s="283">
        <v>98</v>
      </c>
    </row>
    <row r="55" spans="1:6" ht="12.6" customHeight="1">
      <c r="A55" s="388" t="s">
        <v>376</v>
      </c>
      <c r="B55" s="283">
        <v>169</v>
      </c>
      <c r="C55" s="283">
        <v>58</v>
      </c>
      <c r="D55" s="283">
        <v>66</v>
      </c>
      <c r="E55" s="283">
        <v>26</v>
      </c>
      <c r="F55" s="283">
        <v>10</v>
      </c>
    </row>
    <row r="56" spans="1:6" ht="12.6" customHeight="1">
      <c r="A56" s="388" t="s">
        <v>372</v>
      </c>
      <c r="B56" s="283">
        <v>187</v>
      </c>
      <c r="C56" s="283">
        <v>172</v>
      </c>
      <c r="D56" s="283">
        <v>133</v>
      </c>
      <c r="E56" s="283">
        <v>94</v>
      </c>
      <c r="F56" s="283">
        <v>87</v>
      </c>
    </row>
    <row r="57" spans="1:6" ht="12.6" customHeight="1">
      <c r="A57" s="388" t="s">
        <v>1023</v>
      </c>
      <c r="B57" s="283">
        <v>16</v>
      </c>
      <c r="C57" s="283">
        <v>17</v>
      </c>
      <c r="D57" s="283">
        <v>16</v>
      </c>
      <c r="E57" s="283">
        <v>6</v>
      </c>
      <c r="F57" s="283">
        <v>8</v>
      </c>
    </row>
    <row r="58" spans="1:6" ht="12.6" customHeight="1">
      <c r="A58" s="388" t="s">
        <v>1024</v>
      </c>
      <c r="B58" s="283">
        <v>3</v>
      </c>
      <c r="C58" s="283" t="s">
        <v>37</v>
      </c>
      <c r="D58" s="283" t="s">
        <v>37</v>
      </c>
      <c r="E58" s="283" t="s">
        <v>37</v>
      </c>
      <c r="F58" s="283">
        <v>2</v>
      </c>
    </row>
    <row r="59" spans="1:6" ht="12.6" customHeight="1">
      <c r="A59" s="15" t="s">
        <v>1058</v>
      </c>
      <c r="B59" s="283">
        <v>237</v>
      </c>
      <c r="C59" s="283">
        <v>165</v>
      </c>
      <c r="D59" s="283">
        <v>159</v>
      </c>
      <c r="E59" s="283">
        <v>85</v>
      </c>
      <c r="F59" s="283">
        <v>66</v>
      </c>
    </row>
    <row r="60" spans="1:6" ht="12.6" customHeight="1">
      <c r="A60" s="15"/>
      <c r="B60" s="283"/>
      <c r="C60" s="283"/>
      <c r="D60" s="283"/>
      <c r="E60" s="283"/>
      <c r="F60" s="283"/>
    </row>
    <row r="61" spans="1:6" ht="18" customHeight="1">
      <c r="A61" s="454" t="s">
        <v>1215</v>
      </c>
      <c r="B61" s="397"/>
      <c r="D61" s="397"/>
    </row>
    <row r="62" spans="1:6" ht="15" customHeight="1">
      <c r="A62" s="455" t="s">
        <v>14</v>
      </c>
      <c r="B62" s="456"/>
      <c r="D62" s="456"/>
    </row>
    <row r="63" spans="1:6" ht="18" customHeight="1">
      <c r="A63" s="383"/>
      <c r="B63" s="384">
        <v>2021</v>
      </c>
      <c r="C63" s="384">
        <v>2022</v>
      </c>
      <c r="D63" s="384">
        <v>2023</v>
      </c>
      <c r="E63" s="384">
        <v>2024</v>
      </c>
      <c r="F63" s="384">
        <v>2025</v>
      </c>
    </row>
    <row r="64" spans="1:6" ht="15" customHeight="1">
      <c r="A64" s="1687" t="s">
        <v>0</v>
      </c>
      <c r="B64" s="1687"/>
      <c r="C64" s="1687"/>
      <c r="D64" s="1687"/>
      <c r="E64" s="1687"/>
      <c r="F64" s="1687"/>
    </row>
    <row r="65" spans="1:6" ht="6" customHeight="1">
      <c r="A65" s="386"/>
      <c r="B65" s="385"/>
      <c r="C65" s="385"/>
      <c r="D65" s="385"/>
      <c r="E65" s="385"/>
      <c r="F65" s="385"/>
    </row>
    <row r="66" spans="1:6" ht="12.95" customHeight="1">
      <c r="A66" s="281" t="s">
        <v>984</v>
      </c>
      <c r="B66" s="451">
        <v>-769</v>
      </c>
      <c r="C66" s="451">
        <v>5917</v>
      </c>
      <c r="D66" s="451">
        <v>9843</v>
      </c>
      <c r="E66" s="451">
        <v>11208</v>
      </c>
      <c r="F66" s="451">
        <v>15426</v>
      </c>
    </row>
    <row r="67" spans="1:6" ht="9" customHeight="1">
      <c r="A67" s="388" t="s">
        <v>1025</v>
      </c>
      <c r="B67" s="283"/>
      <c r="C67" s="283"/>
      <c r="D67" s="283"/>
      <c r="E67" s="283"/>
      <c r="F67" s="283"/>
    </row>
    <row r="68" spans="1:6" ht="12.6" customHeight="1">
      <c r="A68" s="388" t="s">
        <v>340</v>
      </c>
      <c r="B68" s="283">
        <v>3614</v>
      </c>
      <c r="C68" s="283">
        <v>7188</v>
      </c>
      <c r="D68" s="283">
        <v>9464</v>
      </c>
      <c r="E68" s="283">
        <v>9371</v>
      </c>
      <c r="F68" s="283">
        <v>12695</v>
      </c>
    </row>
    <row r="69" spans="1:6" ht="12.6" customHeight="1">
      <c r="A69" s="388" t="s">
        <v>342</v>
      </c>
      <c r="B69" s="283">
        <v>-82</v>
      </c>
      <c r="C69" s="283">
        <v>-19</v>
      </c>
      <c r="D69" s="283">
        <v>-11</v>
      </c>
      <c r="E69" s="283">
        <v>25</v>
      </c>
      <c r="F69" s="283">
        <v>67</v>
      </c>
    </row>
    <row r="70" spans="1:6" ht="12.6" customHeight="1">
      <c r="A70" s="388" t="s">
        <v>345</v>
      </c>
      <c r="B70" s="283">
        <v>-3</v>
      </c>
      <c r="C70" s="283">
        <v>-1</v>
      </c>
      <c r="D70" s="283">
        <v>6</v>
      </c>
      <c r="E70" s="283">
        <v>3</v>
      </c>
      <c r="F70" s="283">
        <v>-1</v>
      </c>
    </row>
    <row r="71" spans="1:6" ht="12.6" customHeight="1">
      <c r="A71" s="388" t="s">
        <v>348</v>
      </c>
      <c r="B71" s="283">
        <v>-4</v>
      </c>
      <c r="C71" s="283">
        <v>-9</v>
      </c>
      <c r="D71" s="283">
        <v>3</v>
      </c>
      <c r="E71" s="283">
        <v>-5</v>
      </c>
      <c r="F71" s="283" t="s">
        <v>37</v>
      </c>
    </row>
    <row r="72" spans="1:6" ht="12.6" customHeight="1">
      <c r="A72" s="388" t="s">
        <v>351</v>
      </c>
      <c r="B72" s="283">
        <v>-2</v>
      </c>
      <c r="C72" s="283">
        <v>-1</v>
      </c>
      <c r="D72" s="283">
        <v>-1</v>
      </c>
      <c r="E72" s="283">
        <v>2</v>
      </c>
      <c r="F72" s="283" t="s">
        <v>37</v>
      </c>
    </row>
    <row r="73" spans="1:6" ht="12.6" customHeight="1">
      <c r="A73" s="388" t="s">
        <v>354</v>
      </c>
      <c r="B73" s="283">
        <v>-138</v>
      </c>
      <c r="C73" s="283">
        <v>-13</v>
      </c>
      <c r="D73" s="283">
        <v>-99</v>
      </c>
      <c r="E73" s="283">
        <v>69</v>
      </c>
      <c r="F73" s="283">
        <v>121</v>
      </c>
    </row>
    <row r="74" spans="1:6" ht="12.6" customHeight="1">
      <c r="A74" s="388" t="s">
        <v>357</v>
      </c>
      <c r="B74" s="283" t="s">
        <v>37</v>
      </c>
      <c r="C74" s="283">
        <v>6</v>
      </c>
      <c r="D74" s="283">
        <v>-2</v>
      </c>
      <c r="E74" s="283">
        <v>1</v>
      </c>
      <c r="F74" s="283">
        <v>3</v>
      </c>
    </row>
    <row r="75" spans="1:6" ht="12.6" customHeight="1">
      <c r="A75" s="388" t="s">
        <v>360</v>
      </c>
      <c r="B75" s="283">
        <v>-215</v>
      </c>
      <c r="C75" s="283">
        <v>-160</v>
      </c>
      <c r="D75" s="283">
        <v>-63</v>
      </c>
      <c r="E75" s="283">
        <v>-28</v>
      </c>
      <c r="F75" s="283">
        <v>-12</v>
      </c>
    </row>
    <row r="76" spans="1:6" ht="12.6" customHeight="1">
      <c r="A76" s="388" t="s">
        <v>361</v>
      </c>
      <c r="B76" s="283">
        <v>-56</v>
      </c>
      <c r="C76" s="283">
        <v>22</v>
      </c>
      <c r="D76" s="283">
        <v>59</v>
      </c>
      <c r="E76" s="283">
        <v>74</v>
      </c>
      <c r="F76" s="283">
        <v>103</v>
      </c>
    </row>
    <row r="77" spans="1:6" ht="12.6" customHeight="1">
      <c r="A77" s="388" t="s">
        <v>1019</v>
      </c>
      <c r="B77" s="283" t="s">
        <v>37</v>
      </c>
      <c r="C77" s="283">
        <v>1</v>
      </c>
      <c r="D77" s="283" t="s">
        <v>37</v>
      </c>
      <c r="E77" s="283">
        <v>1</v>
      </c>
      <c r="F77" s="283" t="s">
        <v>37</v>
      </c>
    </row>
    <row r="78" spans="1:6" ht="12.6" customHeight="1">
      <c r="A78" s="388" t="s">
        <v>1020</v>
      </c>
      <c r="B78" s="283">
        <v>-1</v>
      </c>
      <c r="C78" s="283" t="s">
        <v>37</v>
      </c>
      <c r="D78" s="283" t="s">
        <v>37</v>
      </c>
      <c r="E78" s="283">
        <v>-1</v>
      </c>
      <c r="F78" s="283">
        <v>1</v>
      </c>
    </row>
    <row r="79" spans="1:6" ht="12.6" customHeight="1">
      <c r="A79" s="388" t="s">
        <v>1021</v>
      </c>
      <c r="B79" s="283" t="s">
        <v>37</v>
      </c>
      <c r="C79" s="283">
        <v>-1</v>
      </c>
      <c r="D79" s="283">
        <v>-1</v>
      </c>
      <c r="E79" s="283" t="s">
        <v>37</v>
      </c>
      <c r="F79" s="283">
        <v>1</v>
      </c>
    </row>
    <row r="80" spans="1:6" ht="12.6" customHeight="1">
      <c r="A80" s="388" t="s">
        <v>364</v>
      </c>
      <c r="B80" s="283">
        <v>-208</v>
      </c>
      <c r="C80" s="283">
        <v>-105</v>
      </c>
      <c r="D80" s="283">
        <v>-97</v>
      </c>
      <c r="E80" s="283">
        <v>-84</v>
      </c>
      <c r="F80" s="283">
        <v>-53</v>
      </c>
    </row>
    <row r="81" spans="1:6" ht="12.6" customHeight="1">
      <c r="A81" s="388" t="s">
        <v>365</v>
      </c>
      <c r="B81" s="283">
        <v>-3524</v>
      </c>
      <c r="C81" s="283">
        <v>-1938</v>
      </c>
      <c r="D81" s="283">
        <v>-847</v>
      </c>
      <c r="E81" s="283">
        <v>-212</v>
      </c>
      <c r="F81" s="283">
        <v>-343</v>
      </c>
    </row>
    <row r="82" spans="1:6" ht="12.6" customHeight="1">
      <c r="A82" s="388" t="s">
        <v>367</v>
      </c>
      <c r="B82" s="283">
        <v>76</v>
      </c>
      <c r="C82" s="283">
        <v>68</v>
      </c>
      <c r="D82" s="283">
        <v>83</v>
      </c>
      <c r="E82" s="283">
        <v>106</v>
      </c>
      <c r="F82" s="283">
        <v>135</v>
      </c>
    </row>
    <row r="83" spans="1:6" ht="12.6" customHeight="1">
      <c r="A83" s="388" t="s">
        <v>368</v>
      </c>
      <c r="B83" s="283">
        <v>-195</v>
      </c>
      <c r="C83" s="283">
        <v>-54</v>
      </c>
      <c r="D83" s="283">
        <v>31</v>
      </c>
      <c r="E83" s="283">
        <v>29</v>
      </c>
      <c r="F83" s="283">
        <v>18</v>
      </c>
    </row>
    <row r="84" spans="1:6" ht="12.6" customHeight="1">
      <c r="A84" s="388" t="s">
        <v>369</v>
      </c>
      <c r="B84" s="283">
        <v>-6</v>
      </c>
      <c r="C84" s="283">
        <v>19</v>
      </c>
      <c r="D84" s="283">
        <v>-8</v>
      </c>
      <c r="E84" s="283">
        <v>40</v>
      </c>
      <c r="F84" s="283">
        <v>98</v>
      </c>
    </row>
    <row r="85" spans="1:6" ht="12.6" customHeight="1">
      <c r="A85" s="388" t="s">
        <v>1022</v>
      </c>
      <c r="B85" s="283" t="s">
        <v>37</v>
      </c>
      <c r="C85" s="283">
        <v>1</v>
      </c>
      <c r="D85" s="283">
        <v>3</v>
      </c>
      <c r="E85" s="283">
        <v>3</v>
      </c>
      <c r="F85" s="283">
        <v>7</v>
      </c>
    </row>
    <row r="86" spans="1:6" ht="12.6" customHeight="1">
      <c r="A86" s="388" t="s">
        <v>374</v>
      </c>
      <c r="B86" s="283">
        <v>450</v>
      </c>
      <c r="C86" s="283">
        <v>1049</v>
      </c>
      <c r="D86" s="283">
        <v>1410</v>
      </c>
      <c r="E86" s="283">
        <v>1720</v>
      </c>
      <c r="F86" s="283">
        <v>2471</v>
      </c>
    </row>
    <row r="87" spans="1:6" ht="12.6" customHeight="1">
      <c r="A87" s="388" t="s">
        <v>376</v>
      </c>
      <c r="B87" s="283">
        <v>-100</v>
      </c>
      <c r="C87" s="283">
        <v>35</v>
      </c>
      <c r="D87" s="283">
        <v>24</v>
      </c>
      <c r="E87" s="283">
        <v>71</v>
      </c>
      <c r="F87" s="283">
        <v>90</v>
      </c>
    </row>
    <row r="88" spans="1:6" ht="12.6" customHeight="1">
      <c r="A88" s="388" t="s">
        <v>372</v>
      </c>
      <c r="B88" s="283">
        <v>-170</v>
      </c>
      <c r="C88" s="283">
        <v>-134</v>
      </c>
      <c r="D88" s="283">
        <v>-71</v>
      </c>
      <c r="E88" s="283">
        <v>-8</v>
      </c>
      <c r="F88" s="283">
        <v>-42</v>
      </c>
    </row>
    <row r="89" spans="1:6" ht="12.6" customHeight="1">
      <c r="A89" s="388" t="s">
        <v>1023</v>
      </c>
      <c r="B89" s="283">
        <v>-13</v>
      </c>
      <c r="C89" s="283">
        <v>-9</v>
      </c>
      <c r="D89" s="283">
        <v>3</v>
      </c>
      <c r="E89" s="283">
        <v>7</v>
      </c>
      <c r="F89" s="283">
        <v>9</v>
      </c>
    </row>
    <row r="90" spans="1:6" ht="12.6" customHeight="1">
      <c r="A90" s="388" t="s">
        <v>1024</v>
      </c>
      <c r="B90" s="283">
        <v>-3</v>
      </c>
      <c r="C90" s="283" t="s">
        <v>37</v>
      </c>
      <c r="D90" s="283">
        <v>1</v>
      </c>
      <c r="E90" s="283">
        <v>1</v>
      </c>
      <c r="F90" s="283">
        <v>-1</v>
      </c>
    </row>
    <row r="91" spans="1:6" ht="12.6" customHeight="1">
      <c r="A91" s="15" t="s">
        <v>1058</v>
      </c>
      <c r="B91" s="283">
        <v>-189</v>
      </c>
      <c r="C91" s="283">
        <v>-28</v>
      </c>
      <c r="D91" s="283">
        <v>-44</v>
      </c>
      <c r="E91" s="283">
        <v>23</v>
      </c>
      <c r="F91" s="283">
        <v>59</v>
      </c>
    </row>
    <row r="92" spans="1:6" s="450" customFormat="1" ht="15.75" customHeight="1">
      <c r="A92" s="1638" t="s">
        <v>1</v>
      </c>
      <c r="B92" s="1638"/>
      <c r="C92" s="1638"/>
      <c r="D92" s="1638"/>
      <c r="E92" s="1638"/>
      <c r="F92" s="1638"/>
    </row>
    <row r="93" spans="1:6" s="450" customFormat="1" ht="4.5" customHeight="1">
      <c r="A93" s="386"/>
      <c r="B93" s="386"/>
      <c r="C93" s="386"/>
      <c r="D93" s="386"/>
      <c r="E93" s="386"/>
      <c r="F93" s="386"/>
    </row>
    <row r="94" spans="1:6" ht="12.95" customHeight="1">
      <c r="A94" s="396" t="s">
        <v>961</v>
      </c>
      <c r="B94" s="286">
        <v>861</v>
      </c>
      <c r="C94" s="286">
        <v>1174</v>
      </c>
      <c r="D94" s="286">
        <v>1275</v>
      </c>
      <c r="E94" s="286">
        <v>1376</v>
      </c>
      <c r="F94" s="286">
        <v>1782</v>
      </c>
    </row>
    <row r="95" spans="1:6" ht="9.9499999999999993" customHeight="1">
      <c r="A95" s="388" t="s">
        <v>1025</v>
      </c>
      <c r="B95" s="278"/>
      <c r="C95" s="278"/>
      <c r="D95" s="278"/>
      <c r="E95" s="278"/>
      <c r="F95" s="278"/>
    </row>
    <row r="96" spans="1:6" ht="12.6" customHeight="1">
      <c r="A96" s="388" t="s">
        <v>340</v>
      </c>
      <c r="B96" s="283">
        <v>699</v>
      </c>
      <c r="C96" s="283">
        <v>923</v>
      </c>
      <c r="D96" s="283">
        <v>1033</v>
      </c>
      <c r="E96" s="283">
        <v>1102</v>
      </c>
      <c r="F96" s="283">
        <v>1346</v>
      </c>
    </row>
    <row r="97" spans="1:6" ht="12.6" customHeight="1">
      <c r="A97" s="388" t="s">
        <v>342</v>
      </c>
      <c r="B97" s="283" t="s">
        <v>37</v>
      </c>
      <c r="C97" s="283" t="s">
        <v>37</v>
      </c>
      <c r="D97" s="283">
        <v>2</v>
      </c>
      <c r="E97" s="283">
        <v>7</v>
      </c>
      <c r="F97" s="283" t="s">
        <v>37</v>
      </c>
    </row>
    <row r="98" spans="1:6" ht="12.6" customHeight="1">
      <c r="A98" s="388" t="s">
        <v>345</v>
      </c>
      <c r="B98" s="283" t="s">
        <v>37</v>
      </c>
      <c r="C98" s="283" t="s">
        <v>37</v>
      </c>
      <c r="D98" s="283" t="s">
        <v>37</v>
      </c>
      <c r="E98" s="283" t="s">
        <v>37</v>
      </c>
      <c r="F98" s="283" t="s">
        <v>37</v>
      </c>
    </row>
    <row r="99" spans="1:6" ht="12.6" customHeight="1">
      <c r="A99" s="388" t="s">
        <v>348</v>
      </c>
      <c r="B99" s="283" t="s">
        <v>37</v>
      </c>
      <c r="C99" s="283" t="s">
        <v>37</v>
      </c>
      <c r="D99" s="283" t="s">
        <v>37</v>
      </c>
      <c r="E99" s="283" t="s">
        <v>37</v>
      </c>
      <c r="F99" s="283" t="s">
        <v>37</v>
      </c>
    </row>
    <row r="100" spans="1:6" ht="12.6" customHeight="1">
      <c r="A100" s="388" t="s">
        <v>351</v>
      </c>
      <c r="B100" s="283">
        <v>1</v>
      </c>
      <c r="C100" s="283" t="s">
        <v>37</v>
      </c>
      <c r="D100" s="283" t="s">
        <v>37</v>
      </c>
      <c r="E100" s="283" t="s">
        <v>37</v>
      </c>
      <c r="F100" s="283" t="s">
        <v>37</v>
      </c>
    </row>
    <row r="101" spans="1:6" ht="12.6" customHeight="1">
      <c r="A101" s="388" t="s">
        <v>354</v>
      </c>
      <c r="B101" s="283" t="s">
        <v>37</v>
      </c>
      <c r="C101" s="283" t="s">
        <v>37</v>
      </c>
      <c r="D101" s="283" t="s">
        <v>37</v>
      </c>
      <c r="E101" s="283" t="s">
        <v>37</v>
      </c>
      <c r="F101" s="283" t="s">
        <v>37</v>
      </c>
    </row>
    <row r="102" spans="1:6" ht="12.6" customHeight="1">
      <c r="A102" s="388" t="s">
        <v>357</v>
      </c>
      <c r="B102" s="283" t="s">
        <v>37</v>
      </c>
      <c r="C102" s="283" t="s">
        <v>37</v>
      </c>
      <c r="D102" s="283" t="s">
        <v>37</v>
      </c>
      <c r="E102" s="283" t="s">
        <v>37</v>
      </c>
      <c r="F102" s="283" t="s">
        <v>37</v>
      </c>
    </row>
    <row r="103" spans="1:6" ht="12.6" customHeight="1">
      <c r="A103" s="388" t="s">
        <v>360</v>
      </c>
      <c r="B103" s="283" t="s">
        <v>37</v>
      </c>
      <c r="C103" s="283">
        <v>1</v>
      </c>
      <c r="D103" s="283">
        <v>4</v>
      </c>
      <c r="E103" s="283" t="s">
        <v>37</v>
      </c>
      <c r="F103" s="283">
        <v>5</v>
      </c>
    </row>
    <row r="104" spans="1:6" ht="12.6" customHeight="1">
      <c r="A104" s="388" t="s">
        <v>361</v>
      </c>
      <c r="B104" s="283" t="s">
        <v>37</v>
      </c>
      <c r="C104" s="283">
        <v>1</v>
      </c>
      <c r="D104" s="283" t="s">
        <v>37</v>
      </c>
      <c r="E104" s="283">
        <v>2</v>
      </c>
      <c r="F104" s="283" t="s">
        <v>37</v>
      </c>
    </row>
    <row r="105" spans="1:6" ht="12.6" customHeight="1">
      <c r="A105" s="388" t="s">
        <v>1019</v>
      </c>
      <c r="B105" s="283" t="s">
        <v>37</v>
      </c>
      <c r="C105" s="283" t="s">
        <v>37</v>
      </c>
      <c r="D105" s="283" t="s">
        <v>37</v>
      </c>
      <c r="E105" s="283" t="s">
        <v>37</v>
      </c>
      <c r="F105" s="283" t="s">
        <v>37</v>
      </c>
    </row>
    <row r="106" spans="1:6" ht="12.6" customHeight="1">
      <c r="A106" s="388" t="s">
        <v>1020</v>
      </c>
      <c r="B106" s="283" t="s">
        <v>37</v>
      </c>
      <c r="C106" s="283" t="s">
        <v>37</v>
      </c>
      <c r="D106" s="283" t="s">
        <v>37</v>
      </c>
      <c r="E106" s="283" t="s">
        <v>37</v>
      </c>
      <c r="F106" s="283" t="s">
        <v>37</v>
      </c>
    </row>
    <row r="107" spans="1:6" ht="12.6" customHeight="1">
      <c r="A107" s="388" t="s">
        <v>1021</v>
      </c>
      <c r="B107" s="283" t="s">
        <v>37</v>
      </c>
      <c r="C107" s="283" t="s">
        <v>37</v>
      </c>
      <c r="D107" s="283" t="s">
        <v>37</v>
      </c>
      <c r="E107" s="283" t="s">
        <v>37</v>
      </c>
      <c r="F107" s="283" t="s">
        <v>37</v>
      </c>
    </row>
    <row r="108" spans="1:6" ht="12.6" customHeight="1">
      <c r="A108" s="388" t="s">
        <v>364</v>
      </c>
      <c r="B108" s="283">
        <v>1</v>
      </c>
      <c r="C108" s="283">
        <v>1</v>
      </c>
      <c r="D108" s="283" t="s">
        <v>37</v>
      </c>
      <c r="E108" s="283" t="s">
        <v>37</v>
      </c>
      <c r="F108" s="283" t="s">
        <v>37</v>
      </c>
    </row>
    <row r="109" spans="1:6" ht="12.6" customHeight="1">
      <c r="A109" s="388" t="s">
        <v>365</v>
      </c>
      <c r="B109" s="283">
        <v>1</v>
      </c>
      <c r="C109" s="283">
        <v>7</v>
      </c>
      <c r="D109" s="283">
        <v>5</v>
      </c>
      <c r="E109" s="283" t="s">
        <v>37</v>
      </c>
      <c r="F109" s="283">
        <v>12</v>
      </c>
    </row>
    <row r="110" spans="1:6" ht="12.6" customHeight="1">
      <c r="A110" s="388" t="s">
        <v>367</v>
      </c>
      <c r="B110" s="283">
        <v>50</v>
      </c>
      <c r="C110" s="283">
        <v>82</v>
      </c>
      <c r="D110" s="283">
        <v>66</v>
      </c>
      <c r="E110" s="283">
        <v>71</v>
      </c>
      <c r="F110" s="283">
        <v>109</v>
      </c>
    </row>
    <row r="111" spans="1:6" ht="12.6" customHeight="1">
      <c r="A111" s="388" t="s">
        <v>368</v>
      </c>
      <c r="B111" s="283">
        <v>2</v>
      </c>
      <c r="C111" s="283">
        <v>3</v>
      </c>
      <c r="D111" s="283">
        <v>2</v>
      </c>
      <c r="E111" s="283">
        <v>7</v>
      </c>
      <c r="F111" s="283">
        <v>9</v>
      </c>
    </row>
    <row r="112" spans="1:6" ht="12.6" customHeight="1">
      <c r="A112" s="388" t="s">
        <v>369</v>
      </c>
      <c r="B112" s="283">
        <v>4</v>
      </c>
      <c r="C112" s="283">
        <v>3</v>
      </c>
      <c r="D112" s="283">
        <v>5</v>
      </c>
      <c r="E112" s="283">
        <v>4</v>
      </c>
      <c r="F112" s="283">
        <v>11</v>
      </c>
    </row>
    <row r="113" spans="1:6" ht="12.6" customHeight="1">
      <c r="A113" s="388" t="s">
        <v>1022</v>
      </c>
      <c r="B113" s="283" t="s">
        <v>37</v>
      </c>
      <c r="C113" s="283" t="s">
        <v>37</v>
      </c>
      <c r="D113" s="283" t="s">
        <v>37</v>
      </c>
      <c r="E113" s="283" t="s">
        <v>37</v>
      </c>
      <c r="F113" s="283" t="s">
        <v>37</v>
      </c>
    </row>
    <row r="114" spans="1:6" ht="12.6" customHeight="1">
      <c r="A114" s="388" t="s">
        <v>374</v>
      </c>
      <c r="B114" s="283">
        <v>100</v>
      </c>
      <c r="C114" s="283">
        <v>143</v>
      </c>
      <c r="D114" s="283">
        <v>148</v>
      </c>
      <c r="E114" s="283">
        <v>175</v>
      </c>
      <c r="F114" s="283">
        <v>277</v>
      </c>
    </row>
    <row r="115" spans="1:6" ht="12.6" customHeight="1">
      <c r="A115" s="388" t="s">
        <v>376</v>
      </c>
      <c r="B115" s="283">
        <v>2</v>
      </c>
      <c r="C115" s="283">
        <v>2</v>
      </c>
      <c r="D115" s="283">
        <v>1</v>
      </c>
      <c r="E115" s="283">
        <v>1</v>
      </c>
      <c r="F115" s="283">
        <v>1</v>
      </c>
    </row>
    <row r="116" spans="1:6" ht="12.6" customHeight="1">
      <c r="A116" s="388" t="s">
        <v>372</v>
      </c>
      <c r="B116" s="283" t="s">
        <v>37</v>
      </c>
      <c r="C116" s="283" t="s">
        <v>37</v>
      </c>
      <c r="D116" s="283" t="s">
        <v>37</v>
      </c>
      <c r="E116" s="283" t="s">
        <v>37</v>
      </c>
      <c r="F116" s="283" t="s">
        <v>37</v>
      </c>
    </row>
    <row r="117" spans="1:6" ht="12.6" customHeight="1">
      <c r="A117" s="388" t="s">
        <v>1023</v>
      </c>
      <c r="B117" s="283" t="s">
        <v>37</v>
      </c>
      <c r="C117" s="283" t="s">
        <v>37</v>
      </c>
      <c r="D117" s="283">
        <v>1</v>
      </c>
      <c r="E117" s="283" t="s">
        <v>37</v>
      </c>
      <c r="F117" s="283" t="s">
        <v>37</v>
      </c>
    </row>
    <row r="118" spans="1:6" ht="12.6" customHeight="1">
      <c r="A118" s="388" t="s">
        <v>1024</v>
      </c>
      <c r="B118" s="283" t="s">
        <v>37</v>
      </c>
      <c r="C118" s="283" t="s">
        <v>37</v>
      </c>
      <c r="D118" s="283" t="s">
        <v>37</v>
      </c>
      <c r="E118" s="283" t="s">
        <v>37</v>
      </c>
      <c r="F118" s="283" t="s">
        <v>37</v>
      </c>
    </row>
    <row r="119" spans="1:6" ht="12.6" customHeight="1">
      <c r="A119" s="15" t="s">
        <v>1058</v>
      </c>
      <c r="B119" s="283">
        <v>1</v>
      </c>
      <c r="C119" s="283">
        <v>8</v>
      </c>
      <c r="D119" s="283">
        <v>8</v>
      </c>
      <c r="E119" s="283">
        <v>7</v>
      </c>
      <c r="F119" s="283">
        <v>12</v>
      </c>
    </row>
    <row r="120" spans="1:6" ht="12.6" customHeight="1">
      <c r="A120" s="15"/>
      <c r="B120" s="283"/>
      <c r="C120" s="283"/>
      <c r="D120" s="283"/>
      <c r="E120" s="283"/>
      <c r="F120" s="283"/>
    </row>
    <row r="121" spans="1:6" ht="15" customHeight="1">
      <c r="A121" s="1687" t="s">
        <v>1</v>
      </c>
      <c r="B121" s="1687"/>
      <c r="C121" s="1687"/>
      <c r="D121" s="1687"/>
      <c r="E121" s="1687"/>
      <c r="F121" s="1687"/>
    </row>
    <row r="122" spans="1:6" ht="9.6" customHeight="1">
      <c r="A122" s="280"/>
      <c r="B122" s="280"/>
      <c r="C122" s="280"/>
      <c r="D122" s="280"/>
      <c r="E122" s="280"/>
      <c r="F122" s="280"/>
    </row>
    <row r="123" spans="1:6" ht="12.95" customHeight="1">
      <c r="A123" s="396" t="s">
        <v>981</v>
      </c>
      <c r="B123" s="286">
        <v>218</v>
      </c>
      <c r="C123" s="286">
        <v>212</v>
      </c>
      <c r="D123" s="286">
        <v>93</v>
      </c>
      <c r="E123" s="286">
        <v>61</v>
      </c>
      <c r="F123" s="286">
        <v>43</v>
      </c>
    </row>
    <row r="124" spans="1:6" ht="9.9499999999999993" customHeight="1">
      <c r="A124" s="388" t="s">
        <v>1025</v>
      </c>
      <c r="B124" s="278"/>
      <c r="C124" s="278"/>
      <c r="D124" s="278"/>
      <c r="E124" s="278"/>
      <c r="F124" s="278"/>
    </row>
    <row r="125" spans="1:6" ht="12.6" customHeight="1">
      <c r="A125" s="388" t="s">
        <v>340</v>
      </c>
      <c r="B125" s="283">
        <v>120</v>
      </c>
      <c r="C125" s="283">
        <v>135</v>
      </c>
      <c r="D125" s="283">
        <v>40</v>
      </c>
      <c r="E125" s="283">
        <v>38</v>
      </c>
      <c r="F125" s="283">
        <v>20</v>
      </c>
    </row>
    <row r="126" spans="1:6" ht="12.6" customHeight="1">
      <c r="A126" s="388" t="s">
        <v>342</v>
      </c>
      <c r="B126" s="283">
        <v>2</v>
      </c>
      <c r="C126" s="283" t="s">
        <v>37</v>
      </c>
      <c r="D126" s="283" t="s">
        <v>37</v>
      </c>
      <c r="E126" s="283">
        <v>6</v>
      </c>
      <c r="F126" s="283" t="s">
        <v>37</v>
      </c>
    </row>
    <row r="127" spans="1:6" ht="12.6" customHeight="1">
      <c r="A127" s="388" t="s">
        <v>345</v>
      </c>
      <c r="B127" s="283" t="s">
        <v>37</v>
      </c>
      <c r="C127" s="283" t="s">
        <v>37</v>
      </c>
      <c r="D127" s="283" t="s">
        <v>37</v>
      </c>
      <c r="E127" s="283" t="s">
        <v>37</v>
      </c>
      <c r="F127" s="283" t="s">
        <v>37</v>
      </c>
    </row>
    <row r="128" spans="1:6" ht="12.6" customHeight="1">
      <c r="A128" s="388" t="s">
        <v>348</v>
      </c>
      <c r="B128" s="283" t="s">
        <v>37</v>
      </c>
      <c r="C128" s="283" t="s">
        <v>37</v>
      </c>
      <c r="D128" s="283" t="s">
        <v>37</v>
      </c>
      <c r="E128" s="283" t="s">
        <v>37</v>
      </c>
      <c r="F128" s="283" t="s">
        <v>37</v>
      </c>
    </row>
    <row r="129" spans="1:6" ht="12.6" customHeight="1">
      <c r="A129" s="388" t="s">
        <v>351</v>
      </c>
      <c r="B129" s="283" t="s">
        <v>37</v>
      </c>
      <c r="C129" s="283" t="s">
        <v>37</v>
      </c>
      <c r="D129" s="283" t="s">
        <v>37</v>
      </c>
      <c r="E129" s="283" t="s">
        <v>37</v>
      </c>
      <c r="F129" s="283" t="s">
        <v>37</v>
      </c>
    </row>
    <row r="130" spans="1:6" ht="12.6" customHeight="1">
      <c r="A130" s="388" t="s">
        <v>354</v>
      </c>
      <c r="B130" s="283" t="s">
        <v>37</v>
      </c>
      <c r="C130" s="283" t="s">
        <v>37</v>
      </c>
      <c r="D130" s="283" t="s">
        <v>37</v>
      </c>
      <c r="E130" s="283" t="s">
        <v>37</v>
      </c>
      <c r="F130" s="283" t="s">
        <v>37</v>
      </c>
    </row>
    <row r="131" spans="1:6" ht="12.6" customHeight="1">
      <c r="A131" s="388" t="s">
        <v>357</v>
      </c>
      <c r="B131" s="283" t="s">
        <v>37</v>
      </c>
      <c r="C131" s="283" t="s">
        <v>37</v>
      </c>
      <c r="D131" s="283" t="s">
        <v>37</v>
      </c>
      <c r="E131" s="283" t="s">
        <v>37</v>
      </c>
      <c r="F131" s="283" t="s">
        <v>37</v>
      </c>
    </row>
    <row r="132" spans="1:6" ht="12.6" customHeight="1">
      <c r="A132" s="388" t="s">
        <v>360</v>
      </c>
      <c r="B132" s="283">
        <v>1</v>
      </c>
      <c r="C132" s="283">
        <v>3</v>
      </c>
      <c r="D132" s="283" t="s">
        <v>37</v>
      </c>
      <c r="E132" s="283" t="s">
        <v>37</v>
      </c>
      <c r="F132" s="283" t="s">
        <v>37</v>
      </c>
    </row>
    <row r="133" spans="1:6" ht="12.6" customHeight="1">
      <c r="A133" s="388" t="s">
        <v>361</v>
      </c>
      <c r="B133" s="283">
        <v>2</v>
      </c>
      <c r="C133" s="283" t="s">
        <v>37</v>
      </c>
      <c r="D133" s="283" t="s">
        <v>37</v>
      </c>
      <c r="E133" s="283" t="s">
        <v>37</v>
      </c>
      <c r="F133" s="283">
        <v>1</v>
      </c>
    </row>
    <row r="134" spans="1:6" ht="12.6" customHeight="1">
      <c r="A134" s="388" t="s">
        <v>1019</v>
      </c>
      <c r="B134" s="283" t="s">
        <v>37</v>
      </c>
      <c r="C134" s="283" t="s">
        <v>37</v>
      </c>
      <c r="D134" s="283" t="s">
        <v>37</v>
      </c>
      <c r="E134" s="283">
        <v>1</v>
      </c>
      <c r="F134" s="283" t="s">
        <v>37</v>
      </c>
    </row>
    <row r="135" spans="1:6" ht="12.6" customHeight="1">
      <c r="A135" s="388" t="s">
        <v>1020</v>
      </c>
      <c r="B135" s="283" t="s">
        <v>37</v>
      </c>
      <c r="C135" s="283" t="s">
        <v>37</v>
      </c>
      <c r="D135" s="283" t="s">
        <v>37</v>
      </c>
      <c r="E135" s="283" t="s">
        <v>37</v>
      </c>
      <c r="F135" s="283" t="s">
        <v>37</v>
      </c>
    </row>
    <row r="136" spans="1:6" ht="12.6" customHeight="1">
      <c r="A136" s="388" t="s">
        <v>1021</v>
      </c>
      <c r="B136" s="283" t="s">
        <v>37</v>
      </c>
      <c r="C136" s="283" t="s">
        <v>37</v>
      </c>
      <c r="D136" s="283" t="s">
        <v>37</v>
      </c>
      <c r="E136" s="283" t="s">
        <v>37</v>
      </c>
      <c r="F136" s="283" t="s">
        <v>37</v>
      </c>
    </row>
    <row r="137" spans="1:6" ht="12.6" customHeight="1">
      <c r="A137" s="388" t="s">
        <v>364</v>
      </c>
      <c r="B137" s="283" t="s">
        <v>37</v>
      </c>
      <c r="C137" s="283">
        <v>1</v>
      </c>
      <c r="D137" s="283" t="s">
        <v>37</v>
      </c>
      <c r="E137" s="283" t="s">
        <v>37</v>
      </c>
      <c r="F137" s="283" t="s">
        <v>37</v>
      </c>
    </row>
    <row r="138" spans="1:6" ht="12.6" customHeight="1">
      <c r="A138" s="388" t="s">
        <v>365</v>
      </c>
      <c r="B138" s="283">
        <v>26</v>
      </c>
      <c r="C138" s="283">
        <v>9</v>
      </c>
      <c r="D138" s="283">
        <v>17</v>
      </c>
      <c r="E138" s="283" t="s">
        <v>37</v>
      </c>
      <c r="F138" s="283">
        <v>7</v>
      </c>
    </row>
    <row r="139" spans="1:6" ht="12.6" customHeight="1">
      <c r="A139" s="388" t="s">
        <v>367</v>
      </c>
      <c r="B139" s="283">
        <v>14</v>
      </c>
      <c r="C139" s="283">
        <v>14</v>
      </c>
      <c r="D139" s="283">
        <v>6</v>
      </c>
      <c r="E139" s="283">
        <v>4</v>
      </c>
      <c r="F139" s="283">
        <v>3</v>
      </c>
    </row>
    <row r="140" spans="1:6" ht="12.6" customHeight="1">
      <c r="A140" s="388" t="s">
        <v>368</v>
      </c>
      <c r="B140" s="283">
        <v>3</v>
      </c>
      <c r="C140" s="283">
        <v>3</v>
      </c>
      <c r="D140" s="283">
        <v>5</v>
      </c>
      <c r="E140" s="283">
        <v>1</v>
      </c>
      <c r="F140" s="283">
        <v>3</v>
      </c>
    </row>
    <row r="141" spans="1:6" ht="12.6" customHeight="1">
      <c r="A141" s="388" t="s">
        <v>369</v>
      </c>
      <c r="B141" s="283" t="s">
        <v>37</v>
      </c>
      <c r="C141" s="283">
        <v>1</v>
      </c>
      <c r="D141" s="283">
        <v>5</v>
      </c>
      <c r="E141" s="283" t="s">
        <v>37</v>
      </c>
      <c r="F141" s="283" t="s">
        <v>37</v>
      </c>
    </row>
    <row r="142" spans="1:6" ht="12.6" customHeight="1">
      <c r="A142" s="388" t="s">
        <v>1022</v>
      </c>
      <c r="B142" s="283" t="s">
        <v>37</v>
      </c>
      <c r="C142" s="283" t="s">
        <v>37</v>
      </c>
      <c r="D142" s="283">
        <v>1</v>
      </c>
      <c r="E142" s="283" t="s">
        <v>37</v>
      </c>
      <c r="F142" s="283" t="s">
        <v>37</v>
      </c>
    </row>
    <row r="143" spans="1:6" ht="12.6" customHeight="1">
      <c r="A143" s="388" t="s">
        <v>374</v>
      </c>
      <c r="B143" s="283">
        <v>45</v>
      </c>
      <c r="C143" s="283">
        <v>46</v>
      </c>
      <c r="D143" s="283">
        <v>19</v>
      </c>
      <c r="E143" s="283">
        <v>7</v>
      </c>
      <c r="F143" s="283">
        <v>7</v>
      </c>
    </row>
    <row r="144" spans="1:6" ht="12.6" customHeight="1">
      <c r="A144" s="388" t="s">
        <v>376</v>
      </c>
      <c r="B144" s="283" t="s">
        <v>37</v>
      </c>
      <c r="C144" s="283" t="s">
        <v>37</v>
      </c>
      <c r="D144" s="283" t="s">
        <v>37</v>
      </c>
      <c r="E144" s="283" t="s">
        <v>37</v>
      </c>
      <c r="F144" s="283" t="s">
        <v>37</v>
      </c>
    </row>
    <row r="145" spans="1:6" ht="12.6" customHeight="1">
      <c r="A145" s="388" t="s">
        <v>372</v>
      </c>
      <c r="B145" s="283">
        <v>2</v>
      </c>
      <c r="C145" s="283" t="s">
        <v>37</v>
      </c>
      <c r="D145" s="283" t="s">
        <v>37</v>
      </c>
      <c r="E145" s="283" t="s">
        <v>37</v>
      </c>
      <c r="F145" s="283">
        <v>1</v>
      </c>
    </row>
    <row r="146" spans="1:6" ht="12.6" customHeight="1">
      <c r="A146" s="388" t="s">
        <v>1023</v>
      </c>
      <c r="B146" s="283" t="s">
        <v>37</v>
      </c>
      <c r="C146" s="283" t="s">
        <v>37</v>
      </c>
      <c r="D146" s="283" t="s">
        <v>37</v>
      </c>
      <c r="E146" s="283" t="s">
        <v>37</v>
      </c>
      <c r="F146" s="283" t="s">
        <v>37</v>
      </c>
    </row>
    <row r="147" spans="1:6" ht="12.6" customHeight="1">
      <c r="A147" s="388" t="s">
        <v>1024</v>
      </c>
      <c r="B147" s="283" t="s">
        <v>37</v>
      </c>
      <c r="C147" s="283" t="s">
        <v>37</v>
      </c>
      <c r="D147" s="283" t="s">
        <v>37</v>
      </c>
      <c r="E147" s="283" t="s">
        <v>37</v>
      </c>
      <c r="F147" s="283" t="s">
        <v>37</v>
      </c>
    </row>
    <row r="148" spans="1:6" ht="12.6" customHeight="1">
      <c r="A148" s="15" t="s">
        <v>1058</v>
      </c>
      <c r="B148" s="283">
        <v>3</v>
      </c>
      <c r="C148" s="283" t="s">
        <v>37</v>
      </c>
      <c r="D148" s="283" t="s">
        <v>37</v>
      </c>
      <c r="E148" s="283">
        <v>4</v>
      </c>
      <c r="F148" s="283">
        <v>1</v>
      </c>
    </row>
    <row r="149" spans="1:6" ht="9.9499999999999993" customHeight="1">
      <c r="A149" s="388"/>
    </row>
    <row r="150" spans="1:6" ht="12.95" customHeight="1">
      <c r="A150" s="281" t="s">
        <v>984</v>
      </c>
      <c r="B150" s="286">
        <v>643</v>
      </c>
      <c r="C150" s="286">
        <v>962</v>
      </c>
      <c r="D150" s="286">
        <v>1182</v>
      </c>
      <c r="E150" s="286">
        <v>1315</v>
      </c>
      <c r="F150" s="286">
        <v>1739</v>
      </c>
    </row>
    <row r="151" spans="1:6" ht="12.95" customHeight="1">
      <c r="A151" s="388" t="s">
        <v>1025</v>
      </c>
      <c r="B151" s="278"/>
      <c r="C151" s="278"/>
      <c r="D151" s="278"/>
      <c r="E151" s="278"/>
      <c r="F151" s="278"/>
    </row>
    <row r="152" spans="1:6" ht="12.6" customHeight="1">
      <c r="A152" s="388" t="s">
        <v>340</v>
      </c>
      <c r="B152" s="283">
        <v>579</v>
      </c>
      <c r="C152" s="283">
        <v>788</v>
      </c>
      <c r="D152" s="283">
        <v>993</v>
      </c>
      <c r="E152" s="283">
        <v>1064</v>
      </c>
      <c r="F152" s="283">
        <v>1326</v>
      </c>
    </row>
    <row r="153" spans="1:6" ht="12.6" customHeight="1">
      <c r="A153" s="388" t="s">
        <v>342</v>
      </c>
      <c r="B153" s="283">
        <v>-2</v>
      </c>
      <c r="C153" s="283" t="s">
        <v>37</v>
      </c>
      <c r="D153" s="283">
        <v>2</v>
      </c>
      <c r="E153" s="283">
        <v>1</v>
      </c>
      <c r="F153" s="283" t="s">
        <v>37</v>
      </c>
    </row>
    <row r="154" spans="1:6" ht="12.6" customHeight="1">
      <c r="A154" s="388" t="s">
        <v>345</v>
      </c>
      <c r="B154" s="283" t="s">
        <v>37</v>
      </c>
      <c r="C154" s="283" t="s">
        <v>37</v>
      </c>
      <c r="D154" s="283" t="s">
        <v>37</v>
      </c>
      <c r="E154" s="283" t="s">
        <v>37</v>
      </c>
      <c r="F154" s="283" t="s">
        <v>37</v>
      </c>
    </row>
    <row r="155" spans="1:6" ht="12.6" customHeight="1">
      <c r="A155" s="388" t="s">
        <v>348</v>
      </c>
      <c r="B155" s="283" t="s">
        <v>37</v>
      </c>
      <c r="C155" s="283" t="s">
        <v>37</v>
      </c>
      <c r="D155" s="283" t="s">
        <v>37</v>
      </c>
      <c r="E155" s="283" t="s">
        <v>37</v>
      </c>
      <c r="F155" s="283" t="s">
        <v>37</v>
      </c>
    </row>
    <row r="156" spans="1:6" ht="12.6" customHeight="1">
      <c r="A156" s="388" t="s">
        <v>351</v>
      </c>
      <c r="B156" s="283">
        <v>1</v>
      </c>
      <c r="C156" s="283" t="s">
        <v>37</v>
      </c>
      <c r="D156" s="283" t="s">
        <v>37</v>
      </c>
      <c r="E156" s="283" t="s">
        <v>37</v>
      </c>
      <c r="F156" s="283" t="s">
        <v>37</v>
      </c>
    </row>
    <row r="157" spans="1:6" ht="12.6" customHeight="1">
      <c r="A157" s="388" t="s">
        <v>354</v>
      </c>
      <c r="B157" s="283" t="s">
        <v>37</v>
      </c>
      <c r="C157" s="283" t="s">
        <v>37</v>
      </c>
      <c r="D157" s="283" t="s">
        <v>37</v>
      </c>
      <c r="E157" s="283" t="s">
        <v>37</v>
      </c>
      <c r="F157" s="283" t="s">
        <v>37</v>
      </c>
    </row>
    <row r="158" spans="1:6" ht="12.6" customHeight="1">
      <c r="A158" s="388" t="s">
        <v>357</v>
      </c>
      <c r="B158" s="283" t="s">
        <v>37</v>
      </c>
      <c r="C158" s="283" t="s">
        <v>37</v>
      </c>
      <c r="D158" s="283" t="s">
        <v>37</v>
      </c>
      <c r="E158" s="283" t="s">
        <v>37</v>
      </c>
      <c r="F158" s="283" t="s">
        <v>37</v>
      </c>
    </row>
    <row r="159" spans="1:6" ht="12.6" customHeight="1">
      <c r="A159" s="388" t="s">
        <v>360</v>
      </c>
      <c r="B159" s="283">
        <v>-1</v>
      </c>
      <c r="C159" s="283">
        <v>-2</v>
      </c>
      <c r="D159" s="283">
        <v>4</v>
      </c>
      <c r="E159" s="283" t="s">
        <v>37</v>
      </c>
      <c r="F159" s="283">
        <v>5</v>
      </c>
    </row>
    <row r="160" spans="1:6" ht="12.6" customHeight="1">
      <c r="A160" s="388" t="s">
        <v>361</v>
      </c>
      <c r="B160" s="283">
        <v>-2</v>
      </c>
      <c r="C160" s="283">
        <v>1</v>
      </c>
      <c r="D160" s="283" t="s">
        <v>37</v>
      </c>
      <c r="E160" s="283">
        <v>2</v>
      </c>
      <c r="F160" s="283">
        <v>-1</v>
      </c>
    </row>
    <row r="161" spans="1:6" ht="12.6" customHeight="1">
      <c r="A161" s="388" t="s">
        <v>1019</v>
      </c>
      <c r="B161" s="283" t="s">
        <v>37</v>
      </c>
      <c r="C161" s="283" t="s">
        <v>37</v>
      </c>
      <c r="D161" s="283" t="s">
        <v>37</v>
      </c>
      <c r="E161" s="283">
        <v>-1</v>
      </c>
      <c r="F161" s="283" t="s">
        <v>37</v>
      </c>
    </row>
    <row r="162" spans="1:6" ht="12.6" customHeight="1">
      <c r="A162" s="388" t="s">
        <v>1020</v>
      </c>
      <c r="B162" s="283" t="s">
        <v>37</v>
      </c>
      <c r="C162" s="283" t="s">
        <v>37</v>
      </c>
      <c r="D162" s="283" t="s">
        <v>37</v>
      </c>
      <c r="E162" s="283" t="s">
        <v>37</v>
      </c>
      <c r="F162" s="283" t="s">
        <v>37</v>
      </c>
    </row>
    <row r="163" spans="1:6" ht="12.6" customHeight="1">
      <c r="A163" s="388" t="s">
        <v>1021</v>
      </c>
      <c r="B163" s="283" t="s">
        <v>37</v>
      </c>
      <c r="C163" s="283" t="s">
        <v>37</v>
      </c>
      <c r="D163" s="283" t="s">
        <v>37</v>
      </c>
      <c r="E163" s="283" t="s">
        <v>37</v>
      </c>
      <c r="F163" s="283" t="s">
        <v>37</v>
      </c>
    </row>
    <row r="164" spans="1:6" ht="12.6" customHeight="1">
      <c r="A164" s="388" t="s">
        <v>364</v>
      </c>
      <c r="B164" s="283">
        <v>1</v>
      </c>
      <c r="C164" s="283" t="s">
        <v>37</v>
      </c>
      <c r="D164" s="283" t="s">
        <v>37</v>
      </c>
      <c r="E164" s="283" t="s">
        <v>37</v>
      </c>
      <c r="F164" s="283" t="s">
        <v>37</v>
      </c>
    </row>
    <row r="165" spans="1:6" ht="12.6" customHeight="1">
      <c r="A165" s="388" t="s">
        <v>365</v>
      </c>
      <c r="B165" s="283">
        <v>-25</v>
      </c>
      <c r="C165" s="283">
        <v>-2</v>
      </c>
      <c r="D165" s="283">
        <v>-12</v>
      </c>
      <c r="E165" s="283" t="s">
        <v>37</v>
      </c>
      <c r="F165" s="283">
        <v>5</v>
      </c>
    </row>
    <row r="166" spans="1:6" ht="12.6" customHeight="1">
      <c r="A166" s="388" t="s">
        <v>367</v>
      </c>
      <c r="B166" s="283">
        <v>36</v>
      </c>
      <c r="C166" s="283">
        <v>68</v>
      </c>
      <c r="D166" s="283">
        <v>60</v>
      </c>
      <c r="E166" s="283">
        <v>67</v>
      </c>
      <c r="F166" s="283">
        <v>106</v>
      </c>
    </row>
    <row r="167" spans="1:6" ht="12.6" customHeight="1">
      <c r="A167" s="388" t="s">
        <v>368</v>
      </c>
      <c r="B167" s="283">
        <v>-1</v>
      </c>
      <c r="C167" s="283" t="s">
        <v>37</v>
      </c>
      <c r="D167" s="283">
        <v>-3</v>
      </c>
      <c r="E167" s="283">
        <v>6</v>
      </c>
      <c r="F167" s="283">
        <v>6</v>
      </c>
    </row>
    <row r="168" spans="1:6" ht="12.6" customHeight="1">
      <c r="A168" s="388" t="s">
        <v>369</v>
      </c>
      <c r="B168" s="283">
        <v>4</v>
      </c>
      <c r="C168" s="283">
        <v>2</v>
      </c>
      <c r="D168" s="283" t="s">
        <v>37</v>
      </c>
      <c r="E168" s="283">
        <v>4</v>
      </c>
      <c r="F168" s="283">
        <v>11</v>
      </c>
    </row>
    <row r="169" spans="1:6" ht="12.6" customHeight="1">
      <c r="A169" s="388" t="s">
        <v>1022</v>
      </c>
      <c r="B169" s="283" t="s">
        <v>37</v>
      </c>
      <c r="C169" s="283" t="s">
        <v>37</v>
      </c>
      <c r="D169" s="283">
        <v>-1</v>
      </c>
      <c r="E169" s="283" t="s">
        <v>37</v>
      </c>
      <c r="F169" s="283" t="s">
        <v>37</v>
      </c>
    </row>
    <row r="170" spans="1:6" ht="12.6" customHeight="1">
      <c r="A170" s="388" t="s">
        <v>374</v>
      </c>
      <c r="B170" s="283">
        <v>55</v>
      </c>
      <c r="C170" s="283">
        <v>97</v>
      </c>
      <c r="D170" s="283">
        <v>129</v>
      </c>
      <c r="E170" s="283">
        <v>168</v>
      </c>
      <c r="F170" s="283">
        <v>270</v>
      </c>
    </row>
    <row r="171" spans="1:6" ht="12.6" customHeight="1">
      <c r="A171" s="388" t="s">
        <v>376</v>
      </c>
      <c r="B171" s="283">
        <v>2</v>
      </c>
      <c r="C171" s="283">
        <v>2</v>
      </c>
      <c r="D171" s="283">
        <v>1</v>
      </c>
      <c r="E171" s="283">
        <v>1</v>
      </c>
      <c r="F171" s="283">
        <v>1</v>
      </c>
    </row>
    <row r="172" spans="1:6" ht="12.6" customHeight="1">
      <c r="A172" s="388" t="s">
        <v>372</v>
      </c>
      <c r="B172" s="283">
        <v>-2</v>
      </c>
      <c r="C172" s="283" t="s">
        <v>37</v>
      </c>
      <c r="D172" s="283" t="s">
        <v>37</v>
      </c>
      <c r="E172" s="283" t="s">
        <v>37</v>
      </c>
      <c r="F172" s="283">
        <v>-1</v>
      </c>
    </row>
    <row r="173" spans="1:6" ht="12.6" customHeight="1">
      <c r="A173" s="388" t="s">
        <v>1023</v>
      </c>
      <c r="B173" s="283" t="s">
        <v>37</v>
      </c>
      <c r="C173" s="283" t="s">
        <v>37</v>
      </c>
      <c r="D173" s="283">
        <v>1</v>
      </c>
      <c r="E173" s="283" t="s">
        <v>37</v>
      </c>
      <c r="F173" s="283" t="s">
        <v>37</v>
      </c>
    </row>
    <row r="174" spans="1:6" ht="12.6" customHeight="1">
      <c r="A174" s="388" t="s">
        <v>1024</v>
      </c>
      <c r="B174" s="283" t="s">
        <v>37</v>
      </c>
      <c r="C174" s="283" t="s">
        <v>37</v>
      </c>
      <c r="D174" s="283" t="s">
        <v>37</v>
      </c>
      <c r="E174" s="283" t="s">
        <v>37</v>
      </c>
      <c r="F174" s="283" t="s">
        <v>37</v>
      </c>
    </row>
    <row r="175" spans="1:6" ht="12.6" customHeight="1">
      <c r="A175" s="15" t="s">
        <v>1058</v>
      </c>
      <c r="B175" s="283">
        <v>-2</v>
      </c>
      <c r="C175" s="283">
        <v>8</v>
      </c>
      <c r="D175" s="283">
        <v>8</v>
      </c>
      <c r="E175" s="283">
        <v>3</v>
      </c>
      <c r="F175" s="283">
        <v>11</v>
      </c>
    </row>
    <row r="176" spans="1:6" ht="12.6" customHeight="1">
      <c r="A176" s="15"/>
      <c r="B176" s="283"/>
      <c r="C176" s="283"/>
      <c r="D176" s="283"/>
      <c r="E176" s="283"/>
      <c r="F176" s="283"/>
    </row>
    <row r="177" spans="1:6" ht="15" customHeight="1">
      <c r="A177" s="1687" t="s">
        <v>12</v>
      </c>
      <c r="B177" s="1687"/>
      <c r="C177" s="1687"/>
      <c r="D177" s="1687"/>
      <c r="E177" s="1687"/>
      <c r="F177" s="1687"/>
    </row>
    <row r="178" spans="1:6" ht="9.9499999999999993" customHeight="1">
      <c r="A178" s="396"/>
    </row>
    <row r="179" spans="1:6" ht="12.95" customHeight="1">
      <c r="A179" s="396" t="s">
        <v>961</v>
      </c>
      <c r="B179" s="286">
        <v>1680</v>
      </c>
      <c r="C179" s="286">
        <v>2403</v>
      </c>
      <c r="D179" s="286">
        <v>2677</v>
      </c>
      <c r="E179" s="17">
        <v>2380</v>
      </c>
      <c r="F179" s="17">
        <v>2909</v>
      </c>
    </row>
    <row r="180" spans="1:6" ht="12.95" customHeight="1">
      <c r="A180" s="388" t="s">
        <v>1025</v>
      </c>
      <c r="B180" s="278"/>
      <c r="C180" s="278"/>
      <c r="D180" s="278"/>
      <c r="E180" s="18"/>
      <c r="F180" s="18"/>
    </row>
    <row r="181" spans="1:6" ht="12.2" customHeight="1">
      <c r="A181" s="388" t="s">
        <v>340</v>
      </c>
      <c r="B181" s="283">
        <v>1272</v>
      </c>
      <c r="C181" s="283">
        <v>1852</v>
      </c>
      <c r="D181" s="283">
        <v>2047</v>
      </c>
      <c r="E181" s="18">
        <v>1769</v>
      </c>
      <c r="F181" s="18">
        <v>2137</v>
      </c>
    </row>
    <row r="182" spans="1:6" ht="12.2" customHeight="1">
      <c r="A182" s="388" t="s">
        <v>342</v>
      </c>
      <c r="B182" s="283">
        <v>1</v>
      </c>
      <c r="C182" s="283">
        <v>2</v>
      </c>
      <c r="D182" s="283" t="s">
        <v>37</v>
      </c>
      <c r="E182" s="18">
        <v>3</v>
      </c>
      <c r="F182" s="18">
        <v>1</v>
      </c>
    </row>
    <row r="183" spans="1:6" ht="12.2" customHeight="1">
      <c r="A183" s="388" t="s">
        <v>345</v>
      </c>
      <c r="B183" s="283" t="s">
        <v>37</v>
      </c>
      <c r="C183" s="283" t="s">
        <v>37</v>
      </c>
      <c r="D183" s="283">
        <v>2</v>
      </c>
      <c r="E183" s="18" t="s">
        <v>37</v>
      </c>
      <c r="F183" s="18" t="s">
        <v>37</v>
      </c>
    </row>
    <row r="184" spans="1:6" ht="12.2" customHeight="1">
      <c r="A184" s="388" t="s">
        <v>348</v>
      </c>
      <c r="B184" s="283" t="s">
        <v>37</v>
      </c>
      <c r="C184" s="283" t="s">
        <v>37</v>
      </c>
      <c r="D184" s="283" t="s">
        <v>37</v>
      </c>
      <c r="E184" s="18" t="s">
        <v>37</v>
      </c>
      <c r="F184" s="18" t="s">
        <v>37</v>
      </c>
    </row>
    <row r="185" spans="1:6" ht="12.2" customHeight="1">
      <c r="A185" s="388" t="s">
        <v>351</v>
      </c>
      <c r="B185" s="283" t="s">
        <v>37</v>
      </c>
      <c r="C185" s="283" t="s">
        <v>37</v>
      </c>
      <c r="D185" s="283" t="s">
        <v>37</v>
      </c>
      <c r="E185" s="18" t="s">
        <v>37</v>
      </c>
      <c r="F185" s="18" t="s">
        <v>37</v>
      </c>
    </row>
    <row r="186" spans="1:6" ht="12.2" customHeight="1">
      <c r="A186" s="388" t="s">
        <v>354</v>
      </c>
      <c r="B186" s="283" t="s">
        <v>37</v>
      </c>
      <c r="C186" s="283" t="s">
        <v>37</v>
      </c>
      <c r="D186" s="283" t="s">
        <v>37</v>
      </c>
      <c r="E186" s="18" t="s">
        <v>37</v>
      </c>
      <c r="F186" s="18" t="s">
        <v>37</v>
      </c>
    </row>
    <row r="187" spans="1:6" ht="12.2" customHeight="1">
      <c r="A187" s="388" t="s">
        <v>357</v>
      </c>
      <c r="B187" s="283" t="s">
        <v>37</v>
      </c>
      <c r="C187" s="283" t="s">
        <v>37</v>
      </c>
      <c r="D187" s="283" t="s">
        <v>37</v>
      </c>
      <c r="E187" s="18" t="s">
        <v>37</v>
      </c>
      <c r="F187" s="18" t="s">
        <v>37</v>
      </c>
    </row>
    <row r="188" spans="1:6" ht="12.2" customHeight="1">
      <c r="A188" s="388" t="s">
        <v>360</v>
      </c>
      <c r="B188" s="283">
        <v>2</v>
      </c>
      <c r="C188" s="283">
        <v>3</v>
      </c>
      <c r="D188" s="283">
        <v>1</v>
      </c>
      <c r="E188" s="18">
        <v>2</v>
      </c>
      <c r="F188" s="18">
        <v>3</v>
      </c>
    </row>
    <row r="189" spans="1:6" ht="12.2" customHeight="1">
      <c r="A189" s="388" t="s">
        <v>361</v>
      </c>
      <c r="B189" s="283">
        <v>2</v>
      </c>
      <c r="C189" s="283" t="s">
        <v>37</v>
      </c>
      <c r="D189" s="283" t="s">
        <v>37</v>
      </c>
      <c r="E189" s="18">
        <v>1</v>
      </c>
      <c r="F189" s="18">
        <v>1</v>
      </c>
    </row>
    <row r="190" spans="1:6" ht="12.2" customHeight="1">
      <c r="A190" s="388" t="s">
        <v>1019</v>
      </c>
      <c r="B190" s="283" t="s">
        <v>37</v>
      </c>
      <c r="C190" s="283" t="s">
        <v>37</v>
      </c>
      <c r="D190" s="283" t="s">
        <v>37</v>
      </c>
      <c r="E190" s="18" t="s">
        <v>37</v>
      </c>
      <c r="F190" s="18" t="s">
        <v>37</v>
      </c>
    </row>
    <row r="191" spans="1:6" ht="12.2" customHeight="1">
      <c r="A191" s="388" t="s">
        <v>1020</v>
      </c>
      <c r="B191" s="283" t="s">
        <v>37</v>
      </c>
      <c r="C191" s="283" t="s">
        <v>37</v>
      </c>
      <c r="D191" s="283" t="s">
        <v>37</v>
      </c>
      <c r="E191" s="18" t="s">
        <v>37</v>
      </c>
      <c r="F191" s="18" t="s">
        <v>37</v>
      </c>
    </row>
    <row r="192" spans="1:6" ht="12.2" customHeight="1">
      <c r="A192" s="388" t="s">
        <v>1021</v>
      </c>
      <c r="B192" s="283" t="s">
        <v>37</v>
      </c>
      <c r="C192" s="283" t="s">
        <v>37</v>
      </c>
      <c r="D192" s="283" t="s">
        <v>37</v>
      </c>
      <c r="E192" s="18" t="s">
        <v>37</v>
      </c>
      <c r="F192" s="18" t="s">
        <v>37</v>
      </c>
    </row>
    <row r="193" spans="1:6" ht="12.2" customHeight="1">
      <c r="A193" s="388" t="s">
        <v>364</v>
      </c>
      <c r="B193" s="283" t="s">
        <v>37</v>
      </c>
      <c r="C193" s="283" t="s">
        <v>37</v>
      </c>
      <c r="D193" s="283">
        <v>3</v>
      </c>
      <c r="E193" s="18">
        <v>1</v>
      </c>
      <c r="F193" s="18">
        <v>1</v>
      </c>
    </row>
    <row r="194" spans="1:6" ht="12.2" customHeight="1">
      <c r="A194" s="388" t="s">
        <v>365</v>
      </c>
      <c r="B194" s="283">
        <v>4</v>
      </c>
      <c r="C194" s="283">
        <v>3</v>
      </c>
      <c r="D194" s="283">
        <v>9</v>
      </c>
      <c r="E194" s="18">
        <v>9</v>
      </c>
      <c r="F194" s="18">
        <v>9</v>
      </c>
    </row>
    <row r="195" spans="1:6" ht="12.2" customHeight="1">
      <c r="A195" s="388" t="s">
        <v>367</v>
      </c>
      <c r="B195" s="283">
        <v>4</v>
      </c>
      <c r="C195" s="283">
        <v>6</v>
      </c>
      <c r="D195" s="283">
        <v>7</v>
      </c>
      <c r="E195" s="18">
        <v>11</v>
      </c>
      <c r="F195" s="18">
        <v>7</v>
      </c>
    </row>
    <row r="196" spans="1:6" ht="12.2" customHeight="1">
      <c r="A196" s="388" t="s">
        <v>368</v>
      </c>
      <c r="B196" s="283">
        <v>3</v>
      </c>
      <c r="C196" s="283">
        <v>3</v>
      </c>
      <c r="D196" s="283">
        <v>3</v>
      </c>
      <c r="E196" s="18">
        <v>3</v>
      </c>
      <c r="F196" s="18">
        <v>3</v>
      </c>
    </row>
    <row r="197" spans="1:6" ht="12.2" customHeight="1">
      <c r="A197" s="388" t="s">
        <v>369</v>
      </c>
      <c r="B197" s="283">
        <v>15</v>
      </c>
      <c r="C197" s="283">
        <v>12</v>
      </c>
      <c r="D197" s="283">
        <v>10</v>
      </c>
      <c r="E197" s="18">
        <v>9</v>
      </c>
      <c r="F197" s="18">
        <v>8</v>
      </c>
    </row>
    <row r="198" spans="1:6" ht="12.2" customHeight="1">
      <c r="A198" s="388" t="s">
        <v>1022</v>
      </c>
      <c r="B198" s="283" t="s">
        <v>37</v>
      </c>
      <c r="C198" s="283" t="s">
        <v>37</v>
      </c>
      <c r="D198" s="283" t="s">
        <v>37</v>
      </c>
      <c r="E198" s="18" t="s">
        <v>37</v>
      </c>
      <c r="F198" s="18" t="s">
        <v>37</v>
      </c>
    </row>
    <row r="199" spans="1:6" ht="12.2" customHeight="1">
      <c r="A199" s="388" t="s">
        <v>374</v>
      </c>
      <c r="B199" s="283">
        <v>358</v>
      </c>
      <c r="C199" s="283">
        <v>495</v>
      </c>
      <c r="D199" s="283">
        <v>582</v>
      </c>
      <c r="E199" s="18">
        <v>558</v>
      </c>
      <c r="F199" s="18">
        <v>720</v>
      </c>
    </row>
    <row r="200" spans="1:6" ht="12.2" customHeight="1">
      <c r="A200" s="388" t="s">
        <v>376</v>
      </c>
      <c r="B200" s="283">
        <v>16</v>
      </c>
      <c r="C200" s="283">
        <v>12</v>
      </c>
      <c r="D200" s="283">
        <v>8</v>
      </c>
      <c r="E200" s="18">
        <v>11</v>
      </c>
      <c r="F200" s="18">
        <v>9</v>
      </c>
    </row>
    <row r="201" spans="1:6" ht="12.2" customHeight="1">
      <c r="A201" s="388" t="s">
        <v>372</v>
      </c>
      <c r="B201" s="283">
        <v>1</v>
      </c>
      <c r="C201" s="283" t="s">
        <v>37</v>
      </c>
      <c r="D201" s="283">
        <v>2</v>
      </c>
      <c r="E201" s="18" t="s">
        <v>37</v>
      </c>
      <c r="F201" s="18">
        <v>1</v>
      </c>
    </row>
    <row r="202" spans="1:6" ht="12.2" customHeight="1">
      <c r="A202" s="388" t="s">
        <v>1023</v>
      </c>
      <c r="B202" s="283" t="s">
        <v>37</v>
      </c>
      <c r="C202" s="283" t="s">
        <v>37</v>
      </c>
      <c r="D202" s="283" t="s">
        <v>37</v>
      </c>
      <c r="E202" s="18" t="s">
        <v>37</v>
      </c>
      <c r="F202" s="18" t="s">
        <v>37</v>
      </c>
    </row>
    <row r="203" spans="1:6" ht="12.2" customHeight="1">
      <c r="A203" s="388" t="s">
        <v>1024</v>
      </c>
      <c r="B203" s="283" t="s">
        <v>37</v>
      </c>
      <c r="C203" s="283" t="s">
        <v>37</v>
      </c>
      <c r="D203" s="283" t="s">
        <v>37</v>
      </c>
      <c r="E203" s="18" t="s">
        <v>37</v>
      </c>
      <c r="F203" s="18" t="s">
        <v>37</v>
      </c>
    </row>
    <row r="204" spans="1:6" ht="12.2" customHeight="1">
      <c r="A204" s="15" t="s">
        <v>1058</v>
      </c>
      <c r="B204" s="283">
        <v>2</v>
      </c>
      <c r="C204" s="283">
        <v>15</v>
      </c>
      <c r="D204" s="283">
        <v>3</v>
      </c>
      <c r="E204" s="18">
        <v>3</v>
      </c>
      <c r="F204" s="18">
        <v>9</v>
      </c>
    </row>
    <row r="205" spans="1:6" ht="9.9499999999999993" customHeight="1">
      <c r="A205" s="388"/>
    </row>
    <row r="206" spans="1:6" ht="12.95" customHeight="1">
      <c r="A206" s="396" t="s">
        <v>981</v>
      </c>
      <c r="B206" s="286">
        <v>489</v>
      </c>
      <c r="C206" s="286">
        <v>428</v>
      </c>
      <c r="D206" s="286">
        <v>215</v>
      </c>
      <c r="E206" s="17">
        <v>125</v>
      </c>
      <c r="F206" s="17">
        <v>65</v>
      </c>
    </row>
    <row r="207" spans="1:6" ht="12.95" customHeight="1">
      <c r="A207" s="388" t="s">
        <v>1025</v>
      </c>
      <c r="B207" s="278"/>
      <c r="C207" s="278"/>
      <c r="D207" s="278"/>
      <c r="E207" s="18"/>
      <c r="F207" s="18"/>
    </row>
    <row r="208" spans="1:6" ht="12.6" customHeight="1">
      <c r="A208" s="388" t="s">
        <v>340</v>
      </c>
      <c r="B208" s="283">
        <v>258</v>
      </c>
      <c r="C208" s="283">
        <v>234</v>
      </c>
      <c r="D208" s="283">
        <v>94</v>
      </c>
      <c r="E208" s="18">
        <v>67</v>
      </c>
      <c r="F208" s="18">
        <v>24</v>
      </c>
    </row>
    <row r="209" spans="1:6" ht="12.6" customHeight="1">
      <c r="A209" s="388" t="s">
        <v>342</v>
      </c>
      <c r="B209" s="283">
        <v>2</v>
      </c>
      <c r="C209" s="283">
        <v>1</v>
      </c>
      <c r="D209" s="283" t="s">
        <v>37</v>
      </c>
      <c r="E209" s="18" t="s">
        <v>37</v>
      </c>
      <c r="F209" s="18" t="s">
        <v>37</v>
      </c>
    </row>
    <row r="210" spans="1:6" ht="12.6" customHeight="1">
      <c r="A210" s="388" t="s">
        <v>345</v>
      </c>
      <c r="B210" s="283" t="s">
        <v>37</v>
      </c>
      <c r="C210" s="283" t="s">
        <v>37</v>
      </c>
      <c r="D210" s="283" t="s">
        <v>37</v>
      </c>
      <c r="E210" s="18" t="s">
        <v>37</v>
      </c>
      <c r="F210" s="18" t="s">
        <v>37</v>
      </c>
    </row>
    <row r="211" spans="1:6" ht="12.6" customHeight="1">
      <c r="A211" s="388" t="s">
        <v>348</v>
      </c>
      <c r="B211" s="283">
        <v>1</v>
      </c>
      <c r="C211" s="283" t="s">
        <v>37</v>
      </c>
      <c r="D211" s="283" t="s">
        <v>37</v>
      </c>
      <c r="E211" s="18" t="s">
        <v>37</v>
      </c>
      <c r="F211" s="18" t="s">
        <v>37</v>
      </c>
    </row>
    <row r="212" spans="1:6" ht="12.6" customHeight="1">
      <c r="A212" s="388" t="s">
        <v>351</v>
      </c>
      <c r="B212" s="283" t="s">
        <v>37</v>
      </c>
      <c r="C212" s="283" t="s">
        <v>37</v>
      </c>
      <c r="D212" s="283" t="s">
        <v>37</v>
      </c>
      <c r="E212" s="18" t="s">
        <v>37</v>
      </c>
      <c r="F212" s="18" t="s">
        <v>37</v>
      </c>
    </row>
    <row r="213" spans="1:6" ht="12.6" customHeight="1">
      <c r="A213" s="388" t="s">
        <v>354</v>
      </c>
      <c r="B213" s="283" t="s">
        <v>37</v>
      </c>
      <c r="C213" s="283" t="s">
        <v>37</v>
      </c>
      <c r="D213" s="283" t="s">
        <v>37</v>
      </c>
      <c r="E213" s="18" t="s">
        <v>37</v>
      </c>
      <c r="F213" s="18" t="s">
        <v>37</v>
      </c>
    </row>
    <row r="214" spans="1:6" ht="12.6" customHeight="1">
      <c r="A214" s="388" t="s">
        <v>357</v>
      </c>
      <c r="B214" s="283" t="s">
        <v>37</v>
      </c>
      <c r="C214" s="283" t="s">
        <v>37</v>
      </c>
      <c r="D214" s="283" t="s">
        <v>37</v>
      </c>
      <c r="E214" s="18" t="s">
        <v>37</v>
      </c>
      <c r="F214" s="18" t="s">
        <v>37</v>
      </c>
    </row>
    <row r="215" spans="1:6" ht="12.6" customHeight="1">
      <c r="A215" s="388" t="s">
        <v>360</v>
      </c>
      <c r="B215" s="283">
        <v>2</v>
      </c>
      <c r="C215" s="283">
        <v>2</v>
      </c>
      <c r="D215" s="283" t="s">
        <v>37</v>
      </c>
      <c r="E215" s="18" t="s">
        <v>37</v>
      </c>
      <c r="F215" s="18">
        <v>2</v>
      </c>
    </row>
    <row r="216" spans="1:6" ht="12.6" customHeight="1">
      <c r="A216" s="388" t="s">
        <v>361</v>
      </c>
      <c r="B216" s="283" t="s">
        <v>37</v>
      </c>
      <c r="C216" s="283" t="s">
        <v>37</v>
      </c>
      <c r="D216" s="283" t="s">
        <v>37</v>
      </c>
      <c r="E216" s="18" t="s">
        <v>37</v>
      </c>
      <c r="F216" s="18" t="s">
        <v>37</v>
      </c>
    </row>
    <row r="217" spans="1:6" ht="12.6" customHeight="1">
      <c r="A217" s="388" t="s">
        <v>1019</v>
      </c>
      <c r="B217" s="283" t="s">
        <v>37</v>
      </c>
      <c r="C217" s="283" t="s">
        <v>37</v>
      </c>
      <c r="D217" s="283" t="s">
        <v>37</v>
      </c>
      <c r="E217" s="18" t="s">
        <v>37</v>
      </c>
      <c r="F217" s="18" t="s">
        <v>37</v>
      </c>
    </row>
    <row r="218" spans="1:6" ht="12.6" customHeight="1">
      <c r="A218" s="388" t="s">
        <v>1020</v>
      </c>
      <c r="B218" s="283" t="s">
        <v>37</v>
      </c>
      <c r="C218" s="283" t="s">
        <v>37</v>
      </c>
      <c r="D218" s="283" t="s">
        <v>37</v>
      </c>
      <c r="E218" s="18" t="s">
        <v>37</v>
      </c>
      <c r="F218" s="18" t="s">
        <v>37</v>
      </c>
    </row>
    <row r="219" spans="1:6" ht="12.6" customHeight="1">
      <c r="A219" s="388" t="s">
        <v>1021</v>
      </c>
      <c r="B219" s="283" t="s">
        <v>37</v>
      </c>
      <c r="C219" s="283" t="s">
        <v>37</v>
      </c>
      <c r="D219" s="283" t="s">
        <v>37</v>
      </c>
      <c r="E219" s="18" t="s">
        <v>37</v>
      </c>
      <c r="F219" s="18" t="s">
        <v>37</v>
      </c>
    </row>
    <row r="220" spans="1:6" ht="12.6" customHeight="1">
      <c r="A220" s="388" t="s">
        <v>364</v>
      </c>
      <c r="B220" s="283">
        <v>3</v>
      </c>
      <c r="C220" s="283">
        <v>1</v>
      </c>
      <c r="D220" s="283" t="s">
        <v>37</v>
      </c>
      <c r="E220" s="18">
        <v>1</v>
      </c>
      <c r="F220" s="18">
        <v>1</v>
      </c>
    </row>
    <row r="221" spans="1:6" ht="12.6" customHeight="1">
      <c r="A221" s="388" t="s">
        <v>365</v>
      </c>
      <c r="B221" s="283">
        <v>48</v>
      </c>
      <c r="C221" s="283">
        <v>34</v>
      </c>
      <c r="D221" s="283">
        <v>29</v>
      </c>
      <c r="E221" s="18">
        <v>13</v>
      </c>
      <c r="F221" s="18">
        <v>21</v>
      </c>
    </row>
    <row r="222" spans="1:6" ht="12.6" customHeight="1">
      <c r="A222" s="388" t="s">
        <v>367</v>
      </c>
      <c r="B222" s="283">
        <v>1</v>
      </c>
      <c r="C222" s="283">
        <v>5</v>
      </c>
      <c r="D222" s="283" t="s">
        <v>37</v>
      </c>
      <c r="E222" s="18">
        <v>1</v>
      </c>
      <c r="F222" s="18">
        <v>1</v>
      </c>
    </row>
    <row r="223" spans="1:6" ht="12.6" customHeight="1">
      <c r="A223" s="388" t="s">
        <v>368</v>
      </c>
      <c r="B223" s="283">
        <v>13</v>
      </c>
      <c r="C223" s="283">
        <v>8</v>
      </c>
      <c r="D223" s="283">
        <v>5</v>
      </c>
      <c r="E223" s="18">
        <v>5</v>
      </c>
      <c r="F223" s="18" t="s">
        <v>37</v>
      </c>
    </row>
    <row r="224" spans="1:6" ht="12.6" customHeight="1">
      <c r="A224" s="388" t="s">
        <v>369</v>
      </c>
      <c r="B224" s="283">
        <v>1</v>
      </c>
      <c r="C224" s="283" t="s">
        <v>37</v>
      </c>
      <c r="D224" s="283">
        <v>2</v>
      </c>
      <c r="E224" s="18" t="s">
        <v>37</v>
      </c>
      <c r="F224" s="18" t="s">
        <v>37</v>
      </c>
    </row>
    <row r="225" spans="1:6" ht="12.6" customHeight="1">
      <c r="A225" s="388" t="s">
        <v>1022</v>
      </c>
      <c r="B225" s="283" t="s">
        <v>37</v>
      </c>
      <c r="C225" s="283" t="s">
        <v>37</v>
      </c>
      <c r="D225" s="283" t="s">
        <v>37</v>
      </c>
      <c r="E225" s="18" t="s">
        <v>37</v>
      </c>
      <c r="F225" s="18" t="s">
        <v>37</v>
      </c>
    </row>
    <row r="226" spans="1:6" ht="12.6" customHeight="1">
      <c r="A226" s="388" t="s">
        <v>374</v>
      </c>
      <c r="B226" s="283">
        <v>129</v>
      </c>
      <c r="C226" s="283">
        <v>112</v>
      </c>
      <c r="D226" s="283">
        <v>73</v>
      </c>
      <c r="E226" s="18">
        <v>31</v>
      </c>
      <c r="F226" s="18">
        <v>13</v>
      </c>
    </row>
    <row r="227" spans="1:6" ht="12.6" customHeight="1">
      <c r="A227" s="388" t="s">
        <v>376</v>
      </c>
      <c r="B227" s="283">
        <v>4</v>
      </c>
      <c r="C227" s="283">
        <v>2</v>
      </c>
      <c r="D227" s="283">
        <v>2</v>
      </c>
      <c r="E227" s="18">
        <v>2</v>
      </c>
      <c r="F227" s="18" t="s">
        <v>37</v>
      </c>
    </row>
    <row r="228" spans="1:6" ht="12.6" customHeight="1">
      <c r="A228" s="388" t="s">
        <v>372</v>
      </c>
      <c r="B228" s="283">
        <v>5</v>
      </c>
      <c r="C228" s="283">
        <v>5</v>
      </c>
      <c r="D228" s="283">
        <v>2</v>
      </c>
      <c r="E228" s="18">
        <v>4</v>
      </c>
      <c r="F228" s="18" t="s">
        <v>37</v>
      </c>
    </row>
    <row r="229" spans="1:6" ht="12.6" customHeight="1">
      <c r="A229" s="388" t="s">
        <v>1023</v>
      </c>
      <c r="B229" s="283" t="s">
        <v>37</v>
      </c>
      <c r="C229" s="283" t="s">
        <v>37</v>
      </c>
      <c r="D229" s="283" t="s">
        <v>37</v>
      </c>
      <c r="E229" s="18" t="s">
        <v>37</v>
      </c>
      <c r="F229" s="18" t="s">
        <v>37</v>
      </c>
    </row>
    <row r="230" spans="1:6" ht="12.6" customHeight="1">
      <c r="A230" s="388" t="s">
        <v>1024</v>
      </c>
      <c r="B230" s="283" t="s">
        <v>37</v>
      </c>
      <c r="C230" s="283" t="s">
        <v>37</v>
      </c>
      <c r="D230" s="283" t="s">
        <v>37</v>
      </c>
      <c r="E230" s="18" t="s">
        <v>37</v>
      </c>
      <c r="F230" s="18" t="s">
        <v>37</v>
      </c>
    </row>
    <row r="231" spans="1:6" ht="12.6" customHeight="1">
      <c r="A231" s="15" t="s">
        <v>1058</v>
      </c>
      <c r="B231" s="283">
        <v>22</v>
      </c>
      <c r="C231" s="283">
        <v>24</v>
      </c>
      <c r="D231" s="283">
        <v>8</v>
      </c>
      <c r="E231" s="18">
        <v>1</v>
      </c>
      <c r="F231" s="18">
        <v>3</v>
      </c>
    </row>
    <row r="232" spans="1:6" ht="12.6" customHeight="1">
      <c r="A232" s="15"/>
      <c r="B232" s="283"/>
      <c r="C232" s="283"/>
      <c r="D232" s="283"/>
      <c r="E232" s="283"/>
      <c r="F232" s="283"/>
    </row>
    <row r="233" spans="1:6" ht="12.6" customHeight="1">
      <c r="A233" s="15"/>
      <c r="B233" s="283"/>
      <c r="C233" s="283"/>
      <c r="D233" s="283"/>
      <c r="E233" s="283"/>
      <c r="F233" s="283"/>
    </row>
    <row r="234" spans="1:6" ht="15" customHeight="1">
      <c r="A234" s="1687" t="s">
        <v>12</v>
      </c>
      <c r="B234" s="1687"/>
      <c r="C234" s="1687"/>
      <c r="D234" s="1687"/>
      <c r="E234" s="1687"/>
      <c r="F234" s="1687"/>
    </row>
    <row r="235" spans="1:6" ht="12.95" customHeight="1">
      <c r="A235" s="281" t="s">
        <v>984</v>
      </c>
      <c r="B235" s="286">
        <v>1191</v>
      </c>
      <c r="C235" s="286">
        <v>1975</v>
      </c>
      <c r="D235" s="286">
        <v>2462</v>
      </c>
      <c r="E235" s="17">
        <v>2255</v>
      </c>
      <c r="F235" s="17">
        <v>2844</v>
      </c>
    </row>
    <row r="236" spans="1:6" ht="12.6" customHeight="1">
      <c r="A236" s="388" t="s">
        <v>1025</v>
      </c>
      <c r="B236" s="278"/>
      <c r="C236" s="278"/>
      <c r="D236" s="278"/>
      <c r="E236" s="18"/>
      <c r="F236" s="18"/>
    </row>
    <row r="237" spans="1:6" ht="12.6" customHeight="1">
      <c r="A237" s="388" t="s">
        <v>340</v>
      </c>
      <c r="B237" s="283">
        <v>1014</v>
      </c>
      <c r="C237" s="283">
        <v>1618</v>
      </c>
      <c r="D237" s="283">
        <v>1953</v>
      </c>
      <c r="E237" s="18">
        <v>1702</v>
      </c>
      <c r="F237" s="18">
        <v>2113</v>
      </c>
    </row>
    <row r="238" spans="1:6" ht="12.6" customHeight="1">
      <c r="A238" s="388" t="s">
        <v>342</v>
      </c>
      <c r="B238" s="283">
        <v>-1</v>
      </c>
      <c r="C238" s="283">
        <v>1</v>
      </c>
      <c r="D238" s="283" t="s">
        <v>37</v>
      </c>
      <c r="E238" s="18">
        <v>3</v>
      </c>
      <c r="F238" s="18">
        <v>1</v>
      </c>
    </row>
    <row r="239" spans="1:6" ht="12.6" customHeight="1">
      <c r="A239" s="388" t="s">
        <v>345</v>
      </c>
      <c r="B239" s="283" t="s">
        <v>37</v>
      </c>
      <c r="C239" s="283" t="s">
        <v>37</v>
      </c>
      <c r="D239" s="283">
        <v>2</v>
      </c>
      <c r="E239" s="18" t="s">
        <v>37</v>
      </c>
      <c r="F239" s="18" t="s">
        <v>37</v>
      </c>
    </row>
    <row r="240" spans="1:6" ht="12.6" customHeight="1">
      <c r="A240" s="388" t="s">
        <v>348</v>
      </c>
      <c r="B240" s="283">
        <v>-1</v>
      </c>
      <c r="C240" s="283" t="s">
        <v>37</v>
      </c>
      <c r="D240" s="283" t="s">
        <v>37</v>
      </c>
      <c r="E240" s="18" t="s">
        <v>37</v>
      </c>
      <c r="F240" s="18" t="s">
        <v>37</v>
      </c>
    </row>
    <row r="241" spans="1:6" ht="12.6" customHeight="1">
      <c r="A241" s="388" t="s">
        <v>351</v>
      </c>
      <c r="B241" s="283" t="s">
        <v>37</v>
      </c>
      <c r="C241" s="283" t="s">
        <v>37</v>
      </c>
      <c r="D241" s="283" t="s">
        <v>37</v>
      </c>
      <c r="E241" s="18" t="s">
        <v>37</v>
      </c>
      <c r="F241" s="18" t="s">
        <v>37</v>
      </c>
    </row>
    <row r="242" spans="1:6" ht="12.6" customHeight="1">
      <c r="A242" s="388" t="s">
        <v>354</v>
      </c>
      <c r="B242" s="283" t="s">
        <v>37</v>
      </c>
      <c r="C242" s="283" t="s">
        <v>37</v>
      </c>
      <c r="D242" s="283" t="s">
        <v>37</v>
      </c>
      <c r="E242" s="18" t="s">
        <v>37</v>
      </c>
      <c r="F242" s="18" t="s">
        <v>37</v>
      </c>
    </row>
    <row r="243" spans="1:6" ht="12.6" customHeight="1">
      <c r="A243" s="388" t="s">
        <v>357</v>
      </c>
      <c r="B243" s="283" t="s">
        <v>37</v>
      </c>
      <c r="C243" s="283" t="s">
        <v>37</v>
      </c>
      <c r="D243" s="283" t="s">
        <v>37</v>
      </c>
      <c r="E243" s="18" t="s">
        <v>37</v>
      </c>
      <c r="F243" s="18" t="s">
        <v>37</v>
      </c>
    </row>
    <row r="244" spans="1:6" ht="12.6" customHeight="1">
      <c r="A244" s="388" t="s">
        <v>360</v>
      </c>
      <c r="B244" s="283" t="s">
        <v>37</v>
      </c>
      <c r="C244" s="283">
        <v>1</v>
      </c>
      <c r="D244" s="283">
        <v>1</v>
      </c>
      <c r="E244" s="18">
        <v>2</v>
      </c>
      <c r="F244" s="18">
        <v>1</v>
      </c>
    </row>
    <row r="245" spans="1:6" ht="12.6" customHeight="1">
      <c r="A245" s="388" t="s">
        <v>361</v>
      </c>
      <c r="B245" s="283">
        <v>2</v>
      </c>
      <c r="C245" s="283" t="s">
        <v>37</v>
      </c>
      <c r="D245" s="283" t="s">
        <v>37</v>
      </c>
      <c r="E245" s="18">
        <v>1</v>
      </c>
      <c r="F245" s="18">
        <v>1</v>
      </c>
    </row>
    <row r="246" spans="1:6" ht="12.6" customHeight="1">
      <c r="A246" s="388" t="s">
        <v>1019</v>
      </c>
      <c r="B246" s="283" t="s">
        <v>37</v>
      </c>
      <c r="C246" s="283" t="s">
        <v>37</v>
      </c>
      <c r="D246" s="283" t="s">
        <v>37</v>
      </c>
      <c r="E246" s="18" t="s">
        <v>37</v>
      </c>
      <c r="F246" s="18" t="s">
        <v>37</v>
      </c>
    </row>
    <row r="247" spans="1:6" ht="12.6" customHeight="1">
      <c r="A247" s="388" t="s">
        <v>1020</v>
      </c>
      <c r="B247" s="283" t="s">
        <v>37</v>
      </c>
      <c r="C247" s="283" t="s">
        <v>37</v>
      </c>
      <c r="D247" s="283" t="s">
        <v>37</v>
      </c>
      <c r="E247" s="18" t="s">
        <v>37</v>
      </c>
      <c r="F247" s="18" t="s">
        <v>37</v>
      </c>
    </row>
    <row r="248" spans="1:6" ht="12.6" customHeight="1">
      <c r="A248" s="388" t="s">
        <v>1021</v>
      </c>
      <c r="B248" s="283" t="s">
        <v>37</v>
      </c>
      <c r="C248" s="283" t="s">
        <v>37</v>
      </c>
      <c r="D248" s="283" t="s">
        <v>37</v>
      </c>
      <c r="E248" s="18" t="s">
        <v>37</v>
      </c>
      <c r="F248" s="18" t="s">
        <v>37</v>
      </c>
    </row>
    <row r="249" spans="1:6" ht="12.6" customHeight="1">
      <c r="A249" s="388" t="s">
        <v>364</v>
      </c>
      <c r="B249" s="283">
        <v>-3</v>
      </c>
      <c r="C249" s="283">
        <v>-1</v>
      </c>
      <c r="D249" s="283">
        <v>3</v>
      </c>
      <c r="E249" s="18" t="s">
        <v>37</v>
      </c>
      <c r="F249" s="18" t="s">
        <v>37</v>
      </c>
    </row>
    <row r="250" spans="1:6" ht="12.6" customHeight="1">
      <c r="A250" s="388" t="s">
        <v>365</v>
      </c>
      <c r="B250" s="283">
        <v>-44</v>
      </c>
      <c r="C250" s="283">
        <v>-31</v>
      </c>
      <c r="D250" s="283">
        <v>-20</v>
      </c>
      <c r="E250" s="18">
        <v>-4</v>
      </c>
      <c r="F250" s="18">
        <v>-12</v>
      </c>
    </row>
    <row r="251" spans="1:6" ht="12.6" customHeight="1">
      <c r="A251" s="388" t="s">
        <v>367</v>
      </c>
      <c r="B251" s="283">
        <v>3</v>
      </c>
      <c r="C251" s="283">
        <v>1</v>
      </c>
      <c r="D251" s="283">
        <v>7</v>
      </c>
      <c r="E251" s="18">
        <v>10</v>
      </c>
      <c r="F251" s="18">
        <v>6</v>
      </c>
    </row>
    <row r="252" spans="1:6" ht="12.6" customHeight="1">
      <c r="A252" s="388" t="s">
        <v>368</v>
      </c>
      <c r="B252" s="283">
        <v>-10</v>
      </c>
      <c r="C252" s="283">
        <v>-5</v>
      </c>
      <c r="D252" s="283">
        <v>-2</v>
      </c>
      <c r="E252" s="18">
        <v>-2</v>
      </c>
      <c r="F252" s="18">
        <v>3</v>
      </c>
    </row>
    <row r="253" spans="1:6" ht="12.6" customHeight="1">
      <c r="A253" s="388" t="s">
        <v>369</v>
      </c>
      <c r="B253" s="283">
        <v>14</v>
      </c>
      <c r="C253" s="283">
        <v>12</v>
      </c>
      <c r="D253" s="283">
        <v>8</v>
      </c>
      <c r="E253" s="18">
        <v>9</v>
      </c>
      <c r="F253" s="18">
        <v>8</v>
      </c>
    </row>
    <row r="254" spans="1:6" ht="12.6" customHeight="1">
      <c r="A254" s="388" t="s">
        <v>1022</v>
      </c>
      <c r="B254" s="283" t="s">
        <v>37</v>
      </c>
      <c r="C254" s="283" t="s">
        <v>37</v>
      </c>
      <c r="D254" s="283" t="s">
        <v>37</v>
      </c>
      <c r="E254" s="18" t="s">
        <v>37</v>
      </c>
      <c r="F254" s="18" t="s">
        <v>37</v>
      </c>
    </row>
    <row r="255" spans="1:6" ht="12.6" customHeight="1">
      <c r="A255" s="388" t="s">
        <v>374</v>
      </c>
      <c r="B255" s="283">
        <v>229</v>
      </c>
      <c r="C255" s="283">
        <v>383</v>
      </c>
      <c r="D255" s="283">
        <v>509</v>
      </c>
      <c r="E255" s="18">
        <v>527</v>
      </c>
      <c r="F255" s="18">
        <v>707</v>
      </c>
    </row>
    <row r="256" spans="1:6" ht="12.6" customHeight="1">
      <c r="A256" s="388" t="s">
        <v>376</v>
      </c>
      <c r="B256" s="283">
        <v>12</v>
      </c>
      <c r="C256" s="283">
        <v>10</v>
      </c>
      <c r="D256" s="283">
        <v>6</v>
      </c>
      <c r="E256" s="18">
        <v>9</v>
      </c>
      <c r="F256" s="18">
        <v>9</v>
      </c>
    </row>
    <row r="257" spans="1:6" ht="12.6" customHeight="1">
      <c r="A257" s="388" t="s">
        <v>372</v>
      </c>
      <c r="B257" s="283">
        <v>-4</v>
      </c>
      <c r="C257" s="283">
        <v>-5</v>
      </c>
      <c r="D257" s="283" t="s">
        <v>37</v>
      </c>
      <c r="E257" s="18">
        <v>-4</v>
      </c>
      <c r="F257" s="18">
        <v>1</v>
      </c>
    </row>
    <row r="258" spans="1:6" ht="12.6" customHeight="1">
      <c r="A258" s="388" t="s">
        <v>1023</v>
      </c>
      <c r="B258" s="283" t="s">
        <v>37</v>
      </c>
      <c r="C258" s="283" t="s">
        <v>37</v>
      </c>
      <c r="D258" s="283" t="s">
        <v>37</v>
      </c>
      <c r="E258" s="18" t="s">
        <v>37</v>
      </c>
      <c r="F258" s="18" t="s">
        <v>37</v>
      </c>
    </row>
    <row r="259" spans="1:6" ht="12.6" customHeight="1">
      <c r="A259" s="388" t="s">
        <v>1024</v>
      </c>
      <c r="B259" s="283" t="s">
        <v>37</v>
      </c>
      <c r="C259" s="283" t="s">
        <v>37</v>
      </c>
      <c r="D259" s="283" t="s">
        <v>37</v>
      </c>
      <c r="E259" s="18" t="s">
        <v>37</v>
      </c>
      <c r="F259" s="18" t="s">
        <v>37</v>
      </c>
    </row>
    <row r="260" spans="1:6" ht="12.6" customHeight="1">
      <c r="A260" s="15" t="s">
        <v>1058</v>
      </c>
      <c r="B260" s="283">
        <v>-20</v>
      </c>
      <c r="C260" s="283">
        <v>-9</v>
      </c>
      <c r="D260" s="283">
        <v>-5</v>
      </c>
      <c r="E260" s="18">
        <v>2</v>
      </c>
      <c r="F260" s="18">
        <v>6</v>
      </c>
    </row>
    <row r="261" spans="1:6" s="450" customFormat="1" ht="20.100000000000001" customHeight="1">
      <c r="A261" s="1638" t="s">
        <v>21</v>
      </c>
      <c r="B261" s="1638"/>
      <c r="C261" s="1638"/>
      <c r="D261" s="1638"/>
      <c r="E261" s="1638"/>
      <c r="F261" s="1638"/>
    </row>
    <row r="262" spans="1:6" ht="12.95" customHeight="1">
      <c r="A262" s="396" t="s">
        <v>961</v>
      </c>
      <c r="B262" s="451">
        <v>229</v>
      </c>
      <c r="C262" s="451">
        <v>391</v>
      </c>
      <c r="D262" s="451">
        <v>452</v>
      </c>
      <c r="E262" s="17">
        <v>518</v>
      </c>
      <c r="F262" s="17">
        <v>460</v>
      </c>
    </row>
    <row r="263" spans="1:6" ht="12.6" customHeight="1">
      <c r="A263" s="388" t="s">
        <v>1025</v>
      </c>
      <c r="B263" s="283"/>
      <c r="C263" s="283"/>
      <c r="D263" s="283"/>
      <c r="E263" s="18"/>
      <c r="F263" s="18"/>
    </row>
    <row r="264" spans="1:6" ht="12.6" customHeight="1">
      <c r="A264" s="388" t="s">
        <v>340</v>
      </c>
      <c r="B264" s="283">
        <v>205</v>
      </c>
      <c r="C264" s="283">
        <v>333</v>
      </c>
      <c r="D264" s="283">
        <v>411</v>
      </c>
      <c r="E264" s="18">
        <v>425</v>
      </c>
      <c r="F264" s="18">
        <v>411</v>
      </c>
    </row>
    <row r="265" spans="1:6" ht="12.6" customHeight="1">
      <c r="A265" s="388" t="s">
        <v>342</v>
      </c>
      <c r="B265" s="283" t="s">
        <v>37</v>
      </c>
      <c r="C265" s="283" t="s">
        <v>37</v>
      </c>
      <c r="D265" s="283" t="s">
        <v>37</v>
      </c>
      <c r="E265" s="18" t="s">
        <v>37</v>
      </c>
      <c r="F265" s="18" t="s">
        <v>37</v>
      </c>
    </row>
    <row r="266" spans="1:6" ht="12.6" customHeight="1">
      <c r="A266" s="388" t="s">
        <v>345</v>
      </c>
      <c r="B266" s="283" t="s">
        <v>37</v>
      </c>
      <c r="C266" s="283" t="s">
        <v>37</v>
      </c>
      <c r="D266" s="283" t="s">
        <v>37</v>
      </c>
      <c r="E266" s="18" t="s">
        <v>37</v>
      </c>
      <c r="F266" s="18" t="s">
        <v>37</v>
      </c>
    </row>
    <row r="267" spans="1:6" ht="12.6" customHeight="1">
      <c r="A267" s="388" t="s">
        <v>348</v>
      </c>
      <c r="B267" s="283" t="s">
        <v>37</v>
      </c>
      <c r="C267" s="283">
        <v>1</v>
      </c>
      <c r="D267" s="283" t="s">
        <v>37</v>
      </c>
      <c r="E267" s="18" t="s">
        <v>37</v>
      </c>
      <c r="F267" s="18" t="s">
        <v>37</v>
      </c>
    </row>
    <row r="268" spans="1:6" ht="12.6" customHeight="1">
      <c r="A268" s="388" t="s">
        <v>351</v>
      </c>
      <c r="B268" s="283" t="s">
        <v>37</v>
      </c>
      <c r="C268" s="283" t="s">
        <v>37</v>
      </c>
      <c r="D268" s="283" t="s">
        <v>37</v>
      </c>
      <c r="E268" s="18" t="s">
        <v>37</v>
      </c>
      <c r="F268" s="18" t="s">
        <v>37</v>
      </c>
    </row>
    <row r="269" spans="1:6" ht="12.6" customHeight="1">
      <c r="A269" s="388" t="s">
        <v>354</v>
      </c>
      <c r="B269" s="283">
        <v>1</v>
      </c>
      <c r="C269" s="283">
        <v>1</v>
      </c>
      <c r="D269" s="283">
        <v>3</v>
      </c>
      <c r="E269" s="18">
        <v>1</v>
      </c>
      <c r="F269" s="18">
        <v>1</v>
      </c>
    </row>
    <row r="270" spans="1:6" ht="12.6" customHeight="1">
      <c r="A270" s="388" t="s">
        <v>357</v>
      </c>
      <c r="B270" s="283" t="s">
        <v>37</v>
      </c>
      <c r="C270" s="283">
        <v>2</v>
      </c>
      <c r="D270" s="283" t="s">
        <v>37</v>
      </c>
      <c r="E270" s="18" t="s">
        <v>37</v>
      </c>
      <c r="F270" s="18" t="s">
        <v>37</v>
      </c>
    </row>
    <row r="271" spans="1:6" ht="12.6" customHeight="1">
      <c r="A271" s="388" t="s">
        <v>360</v>
      </c>
      <c r="B271" s="283">
        <v>7</v>
      </c>
      <c r="C271" s="283">
        <v>5</v>
      </c>
      <c r="D271" s="283">
        <v>5</v>
      </c>
      <c r="E271" s="18">
        <v>7</v>
      </c>
      <c r="F271" s="18">
        <v>4</v>
      </c>
    </row>
    <row r="272" spans="1:6" ht="12.6" customHeight="1">
      <c r="A272" s="388" t="s">
        <v>361</v>
      </c>
      <c r="B272" s="283" t="s">
        <v>37</v>
      </c>
      <c r="C272" s="283" t="s">
        <v>37</v>
      </c>
      <c r="D272" s="283" t="s">
        <v>37</v>
      </c>
      <c r="E272" s="18" t="s">
        <v>37</v>
      </c>
      <c r="F272" s="18">
        <v>3</v>
      </c>
    </row>
    <row r="273" spans="1:6" ht="12.6" customHeight="1">
      <c r="A273" s="388" t="s">
        <v>1019</v>
      </c>
      <c r="B273" s="283" t="s">
        <v>37</v>
      </c>
      <c r="C273" s="283" t="s">
        <v>37</v>
      </c>
      <c r="D273" s="283" t="s">
        <v>37</v>
      </c>
      <c r="E273" s="18" t="s">
        <v>37</v>
      </c>
      <c r="F273" s="18" t="s">
        <v>37</v>
      </c>
    </row>
    <row r="274" spans="1:6" ht="12.6" customHeight="1">
      <c r="A274" s="388" t="s">
        <v>1020</v>
      </c>
      <c r="B274" s="283" t="s">
        <v>37</v>
      </c>
      <c r="C274" s="283" t="s">
        <v>37</v>
      </c>
      <c r="D274" s="283" t="s">
        <v>37</v>
      </c>
      <c r="E274" s="18" t="s">
        <v>37</v>
      </c>
      <c r="F274" s="18" t="s">
        <v>37</v>
      </c>
    </row>
    <row r="275" spans="1:6" ht="12.6" customHeight="1">
      <c r="A275" s="388" t="s">
        <v>1021</v>
      </c>
      <c r="B275" s="283" t="s">
        <v>37</v>
      </c>
      <c r="C275" s="283" t="s">
        <v>37</v>
      </c>
      <c r="D275" s="283" t="s">
        <v>37</v>
      </c>
      <c r="E275" s="18" t="s">
        <v>37</v>
      </c>
      <c r="F275" s="18" t="s">
        <v>37</v>
      </c>
    </row>
    <row r="276" spans="1:6" ht="12.6" customHeight="1">
      <c r="A276" s="388" t="s">
        <v>364</v>
      </c>
      <c r="B276" s="283" t="s">
        <v>37</v>
      </c>
      <c r="C276" s="283">
        <v>2</v>
      </c>
      <c r="D276" s="283" t="s">
        <v>37</v>
      </c>
      <c r="E276" s="18" t="s">
        <v>37</v>
      </c>
      <c r="F276" s="18" t="s">
        <v>37</v>
      </c>
    </row>
    <row r="277" spans="1:6" ht="12.6" customHeight="1">
      <c r="A277" s="388" t="s">
        <v>365</v>
      </c>
      <c r="B277" s="283">
        <v>8</v>
      </c>
      <c r="C277" s="283">
        <v>35</v>
      </c>
      <c r="D277" s="283">
        <v>14</v>
      </c>
      <c r="E277" s="18">
        <v>59</v>
      </c>
      <c r="F277" s="18">
        <v>22</v>
      </c>
    </row>
    <row r="278" spans="1:6" ht="12.6" customHeight="1">
      <c r="A278" s="388" t="s">
        <v>367</v>
      </c>
      <c r="B278" s="283" t="s">
        <v>37</v>
      </c>
      <c r="C278" s="283" t="s">
        <v>37</v>
      </c>
      <c r="D278" s="283" t="s">
        <v>37</v>
      </c>
      <c r="E278" s="18" t="s">
        <v>37</v>
      </c>
      <c r="F278" s="18">
        <v>1</v>
      </c>
    </row>
    <row r="279" spans="1:6" ht="12.6" customHeight="1">
      <c r="A279" s="388" t="s">
        <v>368</v>
      </c>
      <c r="B279" s="283">
        <v>2</v>
      </c>
      <c r="C279" s="283" t="s">
        <v>37</v>
      </c>
      <c r="D279" s="283">
        <v>5</v>
      </c>
      <c r="E279" s="18">
        <v>6</v>
      </c>
      <c r="F279" s="18">
        <v>4</v>
      </c>
    </row>
    <row r="280" spans="1:6" ht="12.6" customHeight="1">
      <c r="A280" s="388" t="s">
        <v>369</v>
      </c>
      <c r="B280" s="283" t="s">
        <v>37</v>
      </c>
      <c r="C280" s="283" t="s">
        <v>37</v>
      </c>
      <c r="D280" s="283" t="s">
        <v>37</v>
      </c>
      <c r="E280" s="18" t="s">
        <v>37</v>
      </c>
      <c r="F280" s="18" t="s">
        <v>37</v>
      </c>
    </row>
    <row r="281" spans="1:6" ht="12.6" customHeight="1">
      <c r="A281" s="388" t="s">
        <v>1022</v>
      </c>
      <c r="B281" s="283" t="s">
        <v>37</v>
      </c>
      <c r="C281" s="283" t="s">
        <v>37</v>
      </c>
      <c r="D281" s="283" t="s">
        <v>37</v>
      </c>
      <c r="E281" s="18" t="s">
        <v>37</v>
      </c>
      <c r="F281" s="18">
        <v>1</v>
      </c>
    </row>
    <row r="282" spans="1:6" ht="12.6" customHeight="1">
      <c r="A282" s="388" t="s">
        <v>374</v>
      </c>
      <c r="B282" s="283">
        <v>3</v>
      </c>
      <c r="C282" s="283">
        <v>3</v>
      </c>
      <c r="D282" s="283">
        <v>6</v>
      </c>
      <c r="E282" s="18">
        <v>2</v>
      </c>
      <c r="F282" s="18">
        <v>3</v>
      </c>
    </row>
    <row r="283" spans="1:6" ht="12.6" customHeight="1">
      <c r="A283" s="388" t="s">
        <v>376</v>
      </c>
      <c r="B283" s="283">
        <v>3</v>
      </c>
      <c r="C283" s="283">
        <v>4</v>
      </c>
      <c r="D283" s="283">
        <v>1</v>
      </c>
      <c r="E283" s="18">
        <v>7</v>
      </c>
      <c r="F283" s="18">
        <v>4</v>
      </c>
    </row>
    <row r="284" spans="1:6" ht="12.6" customHeight="1">
      <c r="A284" s="388" t="s">
        <v>372</v>
      </c>
      <c r="B284" s="283" t="s">
        <v>37</v>
      </c>
      <c r="C284" s="283">
        <v>2</v>
      </c>
      <c r="D284" s="283">
        <v>3</v>
      </c>
      <c r="E284" s="18">
        <v>7</v>
      </c>
      <c r="F284" s="18">
        <v>1</v>
      </c>
    </row>
    <row r="285" spans="1:6" ht="12.6" customHeight="1">
      <c r="A285" s="388" t="s">
        <v>1023</v>
      </c>
      <c r="B285" s="283" t="s">
        <v>37</v>
      </c>
      <c r="C285" s="283" t="s">
        <v>37</v>
      </c>
      <c r="D285" s="283" t="s">
        <v>37</v>
      </c>
      <c r="E285" s="18" t="s">
        <v>37</v>
      </c>
      <c r="F285" s="18" t="s">
        <v>37</v>
      </c>
    </row>
    <row r="286" spans="1:6" ht="12.6" customHeight="1">
      <c r="A286" s="388" t="s">
        <v>1024</v>
      </c>
      <c r="B286" s="283" t="s">
        <v>37</v>
      </c>
      <c r="C286" s="283" t="s">
        <v>37</v>
      </c>
      <c r="D286" s="283" t="s">
        <v>37</v>
      </c>
      <c r="E286" s="18" t="s">
        <v>37</v>
      </c>
      <c r="F286" s="18">
        <v>1</v>
      </c>
    </row>
    <row r="287" spans="1:6" ht="12.6" customHeight="1">
      <c r="A287" s="15" t="s">
        <v>1058</v>
      </c>
      <c r="B287" s="283" t="s">
        <v>37</v>
      </c>
      <c r="C287" s="283">
        <v>3</v>
      </c>
      <c r="D287" s="283">
        <v>4</v>
      </c>
      <c r="E287" s="18">
        <v>4</v>
      </c>
      <c r="F287" s="18">
        <v>4</v>
      </c>
    </row>
    <row r="288" spans="1:6" ht="12.6" customHeight="1">
      <c r="A288" s="15"/>
      <c r="B288" s="283"/>
      <c r="C288" s="283"/>
      <c r="D288" s="283"/>
      <c r="E288" s="283"/>
      <c r="F288" s="283"/>
    </row>
    <row r="289" spans="1:6" ht="15" customHeight="1">
      <c r="A289" s="1687" t="s">
        <v>21</v>
      </c>
      <c r="B289" s="1687"/>
      <c r="C289" s="1687"/>
      <c r="D289" s="1687"/>
      <c r="E289" s="1687"/>
      <c r="F289" s="1687"/>
    </row>
    <row r="290" spans="1:6" ht="9.9499999999999993" customHeight="1">
      <c r="A290" s="280"/>
      <c r="B290" s="280"/>
      <c r="C290" s="280"/>
      <c r="D290" s="280"/>
      <c r="E290" s="280"/>
      <c r="F290" s="280"/>
    </row>
    <row r="291" spans="1:6" ht="12.95" customHeight="1">
      <c r="A291" s="396" t="s">
        <v>981</v>
      </c>
      <c r="B291" s="286">
        <v>502</v>
      </c>
      <c r="C291" s="286">
        <v>317</v>
      </c>
      <c r="D291" s="286">
        <v>248</v>
      </c>
      <c r="E291" s="17">
        <v>153</v>
      </c>
      <c r="F291" s="17">
        <v>101</v>
      </c>
    </row>
    <row r="292" spans="1:6" ht="12.6" customHeight="1">
      <c r="A292" s="388" t="s">
        <v>1025</v>
      </c>
      <c r="B292" s="278"/>
      <c r="C292" s="278"/>
      <c r="D292" s="278"/>
      <c r="E292" s="18"/>
      <c r="F292" s="18"/>
    </row>
    <row r="293" spans="1:6" ht="12.6" customHeight="1">
      <c r="A293" s="388" t="s">
        <v>340</v>
      </c>
      <c r="B293" s="283">
        <v>156</v>
      </c>
      <c r="C293" s="283">
        <v>133</v>
      </c>
      <c r="D293" s="283">
        <v>76</v>
      </c>
      <c r="E293" s="18">
        <v>49</v>
      </c>
      <c r="F293" s="18">
        <v>26</v>
      </c>
    </row>
    <row r="294" spans="1:6" ht="12.6" customHeight="1">
      <c r="A294" s="388" t="s">
        <v>342</v>
      </c>
      <c r="B294" s="283" t="s">
        <v>37</v>
      </c>
      <c r="C294" s="283" t="s">
        <v>37</v>
      </c>
      <c r="D294" s="283" t="s">
        <v>37</v>
      </c>
      <c r="E294" s="18" t="s">
        <v>37</v>
      </c>
      <c r="F294" s="18" t="s">
        <v>37</v>
      </c>
    </row>
    <row r="295" spans="1:6" ht="12.6" customHeight="1">
      <c r="A295" s="388" t="s">
        <v>345</v>
      </c>
      <c r="B295" s="283" t="s">
        <v>37</v>
      </c>
      <c r="C295" s="283" t="s">
        <v>37</v>
      </c>
      <c r="D295" s="283" t="s">
        <v>37</v>
      </c>
      <c r="E295" s="18" t="s">
        <v>37</v>
      </c>
      <c r="F295" s="18" t="s">
        <v>37</v>
      </c>
    </row>
    <row r="296" spans="1:6" ht="12.6" customHeight="1">
      <c r="A296" s="388" t="s">
        <v>348</v>
      </c>
      <c r="B296" s="283" t="s">
        <v>37</v>
      </c>
      <c r="C296" s="283">
        <v>1</v>
      </c>
      <c r="D296" s="283" t="s">
        <v>37</v>
      </c>
      <c r="E296" s="18" t="s">
        <v>37</v>
      </c>
      <c r="F296" s="18" t="s">
        <v>37</v>
      </c>
    </row>
    <row r="297" spans="1:6" ht="12.6" customHeight="1">
      <c r="A297" s="388" t="s">
        <v>351</v>
      </c>
      <c r="B297" s="283" t="s">
        <v>37</v>
      </c>
      <c r="C297" s="283" t="s">
        <v>37</v>
      </c>
      <c r="D297" s="283" t="s">
        <v>37</v>
      </c>
      <c r="E297" s="18" t="s">
        <v>37</v>
      </c>
      <c r="F297" s="18" t="s">
        <v>37</v>
      </c>
    </row>
    <row r="298" spans="1:6" ht="12.6" customHeight="1">
      <c r="A298" s="388" t="s">
        <v>354</v>
      </c>
      <c r="B298" s="283">
        <v>5</v>
      </c>
      <c r="C298" s="283">
        <v>2</v>
      </c>
      <c r="D298" s="283">
        <v>1</v>
      </c>
      <c r="E298" s="18">
        <v>1</v>
      </c>
      <c r="F298" s="18">
        <v>1</v>
      </c>
    </row>
    <row r="299" spans="1:6" ht="12.6" customHeight="1">
      <c r="A299" s="388" t="s">
        <v>357</v>
      </c>
      <c r="B299" s="283" t="s">
        <v>37</v>
      </c>
      <c r="C299" s="283" t="s">
        <v>37</v>
      </c>
      <c r="D299" s="283" t="s">
        <v>37</v>
      </c>
      <c r="E299" s="18" t="s">
        <v>37</v>
      </c>
      <c r="F299" s="18" t="s">
        <v>37</v>
      </c>
    </row>
    <row r="300" spans="1:6" ht="12.6" customHeight="1">
      <c r="A300" s="388" t="s">
        <v>360</v>
      </c>
      <c r="B300" s="283">
        <v>12</v>
      </c>
      <c r="C300" s="283">
        <v>12</v>
      </c>
      <c r="D300" s="283">
        <v>6</v>
      </c>
      <c r="E300" s="18">
        <v>4</v>
      </c>
      <c r="F300" s="18">
        <v>3</v>
      </c>
    </row>
    <row r="301" spans="1:6" ht="12.6" customHeight="1">
      <c r="A301" s="388" t="s">
        <v>361</v>
      </c>
      <c r="B301" s="283" t="s">
        <v>37</v>
      </c>
      <c r="C301" s="283">
        <v>1</v>
      </c>
      <c r="D301" s="283">
        <v>3</v>
      </c>
      <c r="E301" s="18" t="s">
        <v>37</v>
      </c>
      <c r="F301" s="18">
        <v>1</v>
      </c>
    </row>
    <row r="302" spans="1:6" ht="12.6" customHeight="1">
      <c r="A302" s="388" t="s">
        <v>1019</v>
      </c>
      <c r="B302" s="283" t="s">
        <v>37</v>
      </c>
      <c r="C302" s="283" t="s">
        <v>37</v>
      </c>
      <c r="D302" s="283" t="s">
        <v>37</v>
      </c>
      <c r="E302" s="18" t="s">
        <v>37</v>
      </c>
      <c r="F302" s="18" t="s">
        <v>37</v>
      </c>
    </row>
    <row r="303" spans="1:6" ht="12.6" customHeight="1">
      <c r="A303" s="388" t="s">
        <v>1020</v>
      </c>
      <c r="B303" s="283" t="s">
        <v>37</v>
      </c>
      <c r="C303" s="283" t="s">
        <v>37</v>
      </c>
      <c r="D303" s="283" t="s">
        <v>37</v>
      </c>
      <c r="E303" s="18" t="s">
        <v>37</v>
      </c>
      <c r="F303" s="18" t="s">
        <v>37</v>
      </c>
    </row>
    <row r="304" spans="1:6" ht="12.6" customHeight="1">
      <c r="A304" s="388" t="s">
        <v>1021</v>
      </c>
      <c r="B304" s="283" t="s">
        <v>37</v>
      </c>
      <c r="C304" s="283" t="s">
        <v>37</v>
      </c>
      <c r="D304" s="283" t="s">
        <v>37</v>
      </c>
      <c r="E304" s="18" t="s">
        <v>37</v>
      </c>
      <c r="F304" s="18" t="s">
        <v>37</v>
      </c>
    </row>
    <row r="305" spans="1:6" ht="12.6" customHeight="1">
      <c r="A305" s="388" t="s">
        <v>364</v>
      </c>
      <c r="B305" s="283">
        <v>2</v>
      </c>
      <c r="C305" s="283">
        <v>1</v>
      </c>
      <c r="D305" s="283" t="s">
        <v>37</v>
      </c>
      <c r="E305" s="18" t="s">
        <v>37</v>
      </c>
      <c r="F305" s="18">
        <v>1</v>
      </c>
    </row>
    <row r="306" spans="1:6" ht="12.6" customHeight="1">
      <c r="A306" s="388" t="s">
        <v>365</v>
      </c>
      <c r="B306" s="283">
        <v>270</v>
      </c>
      <c r="C306" s="283">
        <v>142</v>
      </c>
      <c r="D306" s="283">
        <v>134</v>
      </c>
      <c r="E306" s="18">
        <v>92</v>
      </c>
      <c r="F306" s="18">
        <v>61</v>
      </c>
    </row>
    <row r="307" spans="1:6" ht="12.6" customHeight="1">
      <c r="A307" s="388" t="s">
        <v>367</v>
      </c>
      <c r="B307" s="283" t="s">
        <v>37</v>
      </c>
      <c r="C307" s="283" t="s">
        <v>37</v>
      </c>
      <c r="D307" s="283" t="s">
        <v>37</v>
      </c>
      <c r="E307" s="18" t="s">
        <v>37</v>
      </c>
      <c r="F307" s="18" t="s">
        <v>37</v>
      </c>
    </row>
    <row r="308" spans="1:6" ht="12.6" customHeight="1">
      <c r="A308" s="388" t="s">
        <v>368</v>
      </c>
      <c r="B308" s="283">
        <v>11</v>
      </c>
      <c r="C308" s="283">
        <v>7</v>
      </c>
      <c r="D308" s="283">
        <v>3</v>
      </c>
      <c r="E308" s="18">
        <v>3</v>
      </c>
      <c r="F308" s="18">
        <v>3</v>
      </c>
    </row>
    <row r="309" spans="1:6" ht="12.6" customHeight="1">
      <c r="A309" s="388" t="s">
        <v>369</v>
      </c>
      <c r="B309" s="283" t="s">
        <v>37</v>
      </c>
      <c r="C309" s="283" t="s">
        <v>37</v>
      </c>
      <c r="D309" s="283" t="s">
        <v>37</v>
      </c>
      <c r="E309" s="18" t="s">
        <v>37</v>
      </c>
      <c r="F309" s="18" t="s">
        <v>37</v>
      </c>
    </row>
    <row r="310" spans="1:6" ht="12.6" customHeight="1">
      <c r="A310" s="388" t="s">
        <v>1022</v>
      </c>
      <c r="B310" s="283" t="s">
        <v>37</v>
      </c>
      <c r="C310" s="283" t="s">
        <v>37</v>
      </c>
      <c r="D310" s="283" t="s">
        <v>37</v>
      </c>
      <c r="E310" s="18" t="s">
        <v>37</v>
      </c>
      <c r="F310" s="18" t="s">
        <v>37</v>
      </c>
    </row>
    <row r="311" spans="1:6" ht="12.6" customHeight="1">
      <c r="A311" s="388" t="s">
        <v>374</v>
      </c>
      <c r="B311" s="283">
        <v>25</v>
      </c>
      <c r="C311" s="283">
        <v>2</v>
      </c>
      <c r="D311" s="283">
        <v>6</v>
      </c>
      <c r="E311" s="18" t="s">
        <v>37</v>
      </c>
      <c r="F311" s="18">
        <v>1</v>
      </c>
    </row>
    <row r="312" spans="1:6" ht="12.6" customHeight="1">
      <c r="A312" s="388" t="s">
        <v>376</v>
      </c>
      <c r="B312" s="283">
        <v>9</v>
      </c>
      <c r="C312" s="283">
        <v>5</v>
      </c>
      <c r="D312" s="283">
        <v>8</v>
      </c>
      <c r="E312" s="18" t="s">
        <v>37</v>
      </c>
      <c r="F312" s="18" t="s">
        <v>37</v>
      </c>
    </row>
    <row r="313" spans="1:6" ht="12.6" customHeight="1">
      <c r="A313" s="388" t="s">
        <v>372</v>
      </c>
      <c r="B313" s="283">
        <v>6</v>
      </c>
      <c r="C313" s="283">
        <v>9</v>
      </c>
      <c r="D313" s="283">
        <v>9</v>
      </c>
      <c r="E313" s="18">
        <v>3</v>
      </c>
      <c r="F313" s="18">
        <v>1</v>
      </c>
    </row>
    <row r="314" spans="1:6" ht="12.6" customHeight="1">
      <c r="A314" s="388" t="s">
        <v>1023</v>
      </c>
      <c r="B314" s="283" t="s">
        <v>37</v>
      </c>
      <c r="C314" s="283" t="s">
        <v>37</v>
      </c>
      <c r="D314" s="283" t="s">
        <v>37</v>
      </c>
      <c r="E314" s="18" t="s">
        <v>37</v>
      </c>
      <c r="F314" s="18" t="s">
        <v>37</v>
      </c>
    </row>
    <row r="315" spans="1:6" ht="12.6" customHeight="1">
      <c r="A315" s="388" t="s">
        <v>1024</v>
      </c>
      <c r="B315" s="283" t="s">
        <v>37</v>
      </c>
      <c r="C315" s="283" t="s">
        <v>37</v>
      </c>
      <c r="D315" s="283" t="s">
        <v>37</v>
      </c>
      <c r="E315" s="18" t="s">
        <v>37</v>
      </c>
      <c r="F315" s="18" t="s">
        <v>37</v>
      </c>
    </row>
    <row r="316" spans="1:6" ht="12.6" customHeight="1">
      <c r="A316" s="15" t="s">
        <v>1058</v>
      </c>
      <c r="B316" s="283">
        <v>6</v>
      </c>
      <c r="C316" s="283">
        <v>2</v>
      </c>
      <c r="D316" s="283">
        <v>2</v>
      </c>
      <c r="E316" s="18">
        <v>1</v>
      </c>
      <c r="F316" s="18">
        <v>3</v>
      </c>
    </row>
    <row r="317" spans="1:6" ht="9.9499999999999993" customHeight="1">
      <c r="A317" s="388"/>
    </row>
    <row r="318" spans="1:6" ht="12.95" customHeight="1">
      <c r="A318" s="281" t="s">
        <v>984</v>
      </c>
      <c r="B318" s="286">
        <v>-273</v>
      </c>
      <c r="C318" s="286">
        <v>74</v>
      </c>
      <c r="D318" s="286">
        <v>204</v>
      </c>
      <c r="E318" s="17">
        <v>365</v>
      </c>
      <c r="F318" s="17">
        <v>359</v>
      </c>
    </row>
    <row r="319" spans="1:6" ht="12.6" customHeight="1">
      <c r="A319" s="388" t="s">
        <v>1025</v>
      </c>
      <c r="B319" s="278"/>
      <c r="C319" s="278"/>
      <c r="D319" s="278"/>
      <c r="E319" s="18"/>
      <c r="F319" s="18"/>
    </row>
    <row r="320" spans="1:6" ht="12.6" customHeight="1">
      <c r="A320" s="388" t="s">
        <v>340</v>
      </c>
      <c r="B320" s="283">
        <v>49</v>
      </c>
      <c r="C320" s="283">
        <v>200</v>
      </c>
      <c r="D320" s="283">
        <v>335</v>
      </c>
      <c r="E320" s="18">
        <v>376</v>
      </c>
      <c r="F320" s="18">
        <v>385</v>
      </c>
    </row>
    <row r="321" spans="1:6" ht="12.6" customHeight="1">
      <c r="A321" s="388" t="s">
        <v>342</v>
      </c>
      <c r="B321" s="283" t="s">
        <v>37</v>
      </c>
      <c r="C321" s="283" t="s">
        <v>37</v>
      </c>
      <c r="D321" s="283" t="s">
        <v>37</v>
      </c>
      <c r="E321" s="18" t="s">
        <v>37</v>
      </c>
      <c r="F321" s="18" t="s">
        <v>37</v>
      </c>
    </row>
    <row r="322" spans="1:6" ht="12.6" customHeight="1">
      <c r="A322" s="388" t="s">
        <v>345</v>
      </c>
      <c r="B322" s="283" t="s">
        <v>37</v>
      </c>
      <c r="C322" s="283" t="s">
        <v>37</v>
      </c>
      <c r="D322" s="283" t="s">
        <v>37</v>
      </c>
      <c r="E322" s="18" t="s">
        <v>37</v>
      </c>
      <c r="F322" s="18" t="s">
        <v>37</v>
      </c>
    </row>
    <row r="323" spans="1:6" ht="12.6" customHeight="1">
      <c r="A323" s="388" t="s">
        <v>348</v>
      </c>
      <c r="B323" s="283" t="s">
        <v>37</v>
      </c>
      <c r="C323" s="283" t="s">
        <v>37</v>
      </c>
      <c r="D323" s="283" t="s">
        <v>37</v>
      </c>
      <c r="E323" s="18" t="s">
        <v>37</v>
      </c>
      <c r="F323" s="18" t="s">
        <v>37</v>
      </c>
    </row>
    <row r="324" spans="1:6" ht="12.6" customHeight="1">
      <c r="A324" s="388" t="s">
        <v>351</v>
      </c>
      <c r="B324" s="283" t="s">
        <v>37</v>
      </c>
      <c r="C324" s="283" t="s">
        <v>37</v>
      </c>
      <c r="D324" s="283" t="s">
        <v>37</v>
      </c>
      <c r="E324" s="18" t="s">
        <v>37</v>
      </c>
      <c r="F324" s="18" t="s">
        <v>37</v>
      </c>
    </row>
    <row r="325" spans="1:6" ht="12.6" customHeight="1">
      <c r="A325" s="388" t="s">
        <v>354</v>
      </c>
      <c r="B325" s="283">
        <v>-4</v>
      </c>
      <c r="C325" s="283">
        <v>-1</v>
      </c>
      <c r="D325" s="283">
        <v>2</v>
      </c>
      <c r="E325" s="18" t="s">
        <v>37</v>
      </c>
      <c r="F325" s="18" t="s">
        <v>37</v>
      </c>
    </row>
    <row r="326" spans="1:6" ht="12.6" customHeight="1">
      <c r="A326" s="388" t="s">
        <v>357</v>
      </c>
      <c r="B326" s="283" t="s">
        <v>37</v>
      </c>
      <c r="C326" s="283">
        <v>2</v>
      </c>
      <c r="D326" s="283" t="s">
        <v>37</v>
      </c>
      <c r="E326" s="18" t="s">
        <v>37</v>
      </c>
      <c r="F326" s="18" t="s">
        <v>37</v>
      </c>
    </row>
    <row r="327" spans="1:6" ht="12.6" customHeight="1">
      <c r="A327" s="388" t="s">
        <v>360</v>
      </c>
      <c r="B327" s="283">
        <v>-5</v>
      </c>
      <c r="C327" s="283">
        <v>-7</v>
      </c>
      <c r="D327" s="283">
        <v>-1</v>
      </c>
      <c r="E327" s="18">
        <v>3</v>
      </c>
      <c r="F327" s="18">
        <v>1</v>
      </c>
    </row>
    <row r="328" spans="1:6" ht="12.6" customHeight="1">
      <c r="A328" s="388" t="s">
        <v>361</v>
      </c>
      <c r="B328" s="283" t="s">
        <v>37</v>
      </c>
      <c r="C328" s="283">
        <v>-1</v>
      </c>
      <c r="D328" s="283">
        <v>-3</v>
      </c>
      <c r="E328" s="18" t="s">
        <v>37</v>
      </c>
      <c r="F328" s="18">
        <v>2</v>
      </c>
    </row>
    <row r="329" spans="1:6" ht="12.6" customHeight="1">
      <c r="A329" s="388" t="s">
        <v>1019</v>
      </c>
      <c r="B329" s="283" t="s">
        <v>37</v>
      </c>
      <c r="C329" s="283" t="s">
        <v>37</v>
      </c>
      <c r="D329" s="283" t="s">
        <v>37</v>
      </c>
      <c r="E329" s="18" t="s">
        <v>37</v>
      </c>
      <c r="F329" s="18" t="s">
        <v>37</v>
      </c>
    </row>
    <row r="330" spans="1:6" ht="12.6" customHeight="1">
      <c r="A330" s="388" t="s">
        <v>1020</v>
      </c>
      <c r="B330" s="283" t="s">
        <v>37</v>
      </c>
      <c r="C330" s="283" t="s">
        <v>37</v>
      </c>
      <c r="D330" s="283" t="s">
        <v>37</v>
      </c>
      <c r="E330" s="18" t="s">
        <v>37</v>
      </c>
      <c r="F330" s="18" t="s">
        <v>37</v>
      </c>
    </row>
    <row r="331" spans="1:6" ht="12.6" customHeight="1">
      <c r="A331" s="388" t="s">
        <v>1021</v>
      </c>
      <c r="B331" s="283" t="s">
        <v>37</v>
      </c>
      <c r="C331" s="283" t="s">
        <v>37</v>
      </c>
      <c r="D331" s="283" t="s">
        <v>37</v>
      </c>
      <c r="E331" s="18" t="s">
        <v>37</v>
      </c>
      <c r="F331" s="18" t="s">
        <v>37</v>
      </c>
    </row>
    <row r="332" spans="1:6" ht="12.6" customHeight="1">
      <c r="A332" s="388" t="s">
        <v>364</v>
      </c>
      <c r="B332" s="283">
        <v>-2</v>
      </c>
      <c r="C332" s="283">
        <v>1</v>
      </c>
      <c r="D332" s="283" t="s">
        <v>37</v>
      </c>
      <c r="E332" s="18" t="s">
        <v>37</v>
      </c>
      <c r="F332" s="18">
        <v>-1</v>
      </c>
    </row>
    <row r="333" spans="1:6" ht="12.6" customHeight="1">
      <c r="A333" s="388" t="s">
        <v>365</v>
      </c>
      <c r="B333" s="283">
        <v>-262</v>
      </c>
      <c r="C333" s="283">
        <v>-107</v>
      </c>
      <c r="D333" s="283">
        <v>-120</v>
      </c>
      <c r="E333" s="18">
        <v>-33</v>
      </c>
      <c r="F333" s="18">
        <v>-39</v>
      </c>
    </row>
    <row r="334" spans="1:6" ht="12.6" customHeight="1">
      <c r="A334" s="388" t="s">
        <v>367</v>
      </c>
      <c r="B334" s="283" t="s">
        <v>37</v>
      </c>
      <c r="C334" s="283" t="s">
        <v>37</v>
      </c>
      <c r="D334" s="283" t="s">
        <v>37</v>
      </c>
      <c r="E334" s="18" t="s">
        <v>37</v>
      </c>
      <c r="F334" s="18">
        <v>1</v>
      </c>
    </row>
    <row r="335" spans="1:6" ht="12.6" customHeight="1">
      <c r="A335" s="388" t="s">
        <v>368</v>
      </c>
      <c r="B335" s="283">
        <v>-9</v>
      </c>
      <c r="C335" s="283">
        <v>-7</v>
      </c>
      <c r="D335" s="283">
        <v>2</v>
      </c>
      <c r="E335" s="18">
        <v>3</v>
      </c>
      <c r="F335" s="18">
        <v>1</v>
      </c>
    </row>
    <row r="336" spans="1:6" ht="12.6" customHeight="1">
      <c r="A336" s="388" t="s">
        <v>369</v>
      </c>
      <c r="B336" s="283" t="s">
        <v>37</v>
      </c>
      <c r="C336" s="283" t="s">
        <v>37</v>
      </c>
      <c r="D336" s="283" t="s">
        <v>37</v>
      </c>
      <c r="E336" s="18" t="s">
        <v>37</v>
      </c>
      <c r="F336" s="18" t="s">
        <v>37</v>
      </c>
    </row>
    <row r="337" spans="1:6" ht="12.6" customHeight="1">
      <c r="A337" s="388" t="s">
        <v>1022</v>
      </c>
      <c r="B337" s="283" t="s">
        <v>37</v>
      </c>
      <c r="C337" s="283" t="s">
        <v>37</v>
      </c>
      <c r="D337" s="283" t="s">
        <v>37</v>
      </c>
      <c r="E337" s="18" t="s">
        <v>37</v>
      </c>
      <c r="F337" s="18">
        <v>1</v>
      </c>
    </row>
    <row r="338" spans="1:6" ht="12.6" customHeight="1">
      <c r="A338" s="388" t="s">
        <v>374</v>
      </c>
      <c r="B338" s="283">
        <v>-22</v>
      </c>
      <c r="C338" s="283">
        <v>1</v>
      </c>
      <c r="D338" s="283" t="s">
        <v>37</v>
      </c>
      <c r="E338" s="18">
        <v>2</v>
      </c>
      <c r="F338" s="18">
        <v>2</v>
      </c>
    </row>
    <row r="339" spans="1:6" ht="12.6" customHeight="1">
      <c r="A339" s="388" t="s">
        <v>376</v>
      </c>
      <c r="B339" s="283">
        <v>-6</v>
      </c>
      <c r="C339" s="283">
        <v>-1</v>
      </c>
      <c r="D339" s="283">
        <v>-7</v>
      </c>
      <c r="E339" s="18">
        <v>7</v>
      </c>
      <c r="F339" s="18">
        <v>4</v>
      </c>
    </row>
    <row r="340" spans="1:6" ht="12.6" customHeight="1">
      <c r="A340" s="388" t="s">
        <v>372</v>
      </c>
      <c r="B340" s="283">
        <v>-6</v>
      </c>
      <c r="C340" s="283">
        <v>-7</v>
      </c>
      <c r="D340" s="283">
        <v>-6</v>
      </c>
      <c r="E340" s="18">
        <v>4</v>
      </c>
      <c r="F340" s="18" t="s">
        <v>37</v>
      </c>
    </row>
    <row r="341" spans="1:6" ht="12.6" customHeight="1">
      <c r="A341" s="388" t="s">
        <v>1023</v>
      </c>
      <c r="B341" s="283" t="s">
        <v>37</v>
      </c>
      <c r="C341" s="283" t="s">
        <v>37</v>
      </c>
      <c r="D341" s="283" t="s">
        <v>37</v>
      </c>
      <c r="E341" s="18" t="s">
        <v>37</v>
      </c>
      <c r="F341" s="18" t="s">
        <v>37</v>
      </c>
    </row>
    <row r="342" spans="1:6" ht="12.6" customHeight="1">
      <c r="A342" s="388" t="s">
        <v>1024</v>
      </c>
      <c r="B342" s="283" t="s">
        <v>37</v>
      </c>
      <c r="C342" s="283" t="s">
        <v>37</v>
      </c>
      <c r="D342" s="283" t="s">
        <v>37</v>
      </c>
      <c r="E342" s="18" t="s">
        <v>37</v>
      </c>
      <c r="F342" s="18">
        <v>1</v>
      </c>
    </row>
    <row r="343" spans="1:6" ht="12.6" customHeight="1">
      <c r="A343" s="15" t="s">
        <v>1058</v>
      </c>
      <c r="B343" s="283">
        <v>-6</v>
      </c>
      <c r="C343" s="283">
        <v>1</v>
      </c>
      <c r="D343" s="283">
        <v>2</v>
      </c>
      <c r="E343" s="18">
        <v>3</v>
      </c>
      <c r="F343" s="18">
        <v>1</v>
      </c>
    </row>
    <row r="344" spans="1:6" ht="12.6" customHeight="1">
      <c r="A344" s="15"/>
      <c r="B344" s="283"/>
      <c r="C344" s="283"/>
      <c r="D344" s="283"/>
      <c r="E344" s="283"/>
      <c r="F344" s="283"/>
    </row>
    <row r="345" spans="1:6" ht="15" customHeight="1">
      <c r="A345" s="1687" t="s">
        <v>2</v>
      </c>
      <c r="B345" s="1687"/>
      <c r="C345" s="1687"/>
      <c r="D345" s="1687"/>
      <c r="E345" s="1687"/>
      <c r="F345" s="1687"/>
    </row>
    <row r="346" spans="1:6" ht="9.9499999999999993" customHeight="1"/>
    <row r="347" spans="1:6" ht="12.95" customHeight="1">
      <c r="A347" s="396" t="s">
        <v>961</v>
      </c>
      <c r="B347" s="451">
        <v>64</v>
      </c>
      <c r="C347" s="451">
        <v>87</v>
      </c>
      <c r="D347" s="451">
        <v>92</v>
      </c>
      <c r="E347" s="17">
        <v>92</v>
      </c>
      <c r="F347" s="17">
        <v>114</v>
      </c>
    </row>
    <row r="348" spans="1:6" ht="12.6" customHeight="1">
      <c r="A348" s="388" t="s">
        <v>1025</v>
      </c>
      <c r="B348" s="278"/>
      <c r="C348" s="278"/>
      <c r="D348" s="278"/>
      <c r="E348" s="18"/>
      <c r="F348" s="18"/>
    </row>
    <row r="349" spans="1:6" ht="12.6" customHeight="1">
      <c r="A349" s="388" t="s">
        <v>340</v>
      </c>
      <c r="B349" s="283">
        <v>63</v>
      </c>
      <c r="C349" s="283">
        <v>87</v>
      </c>
      <c r="D349" s="283">
        <v>91</v>
      </c>
      <c r="E349" s="18">
        <v>92</v>
      </c>
      <c r="F349" s="18">
        <v>107</v>
      </c>
    </row>
    <row r="350" spans="1:6" ht="12.6" customHeight="1">
      <c r="A350" s="388" t="s">
        <v>342</v>
      </c>
      <c r="B350" s="283" t="s">
        <v>37</v>
      </c>
      <c r="C350" s="283" t="s">
        <v>37</v>
      </c>
      <c r="D350" s="283" t="s">
        <v>37</v>
      </c>
      <c r="E350" s="283" t="s">
        <v>37</v>
      </c>
      <c r="F350" s="283" t="s">
        <v>37</v>
      </c>
    </row>
    <row r="351" spans="1:6" ht="12.6" customHeight="1">
      <c r="A351" s="388" t="s">
        <v>345</v>
      </c>
      <c r="B351" s="283" t="s">
        <v>37</v>
      </c>
      <c r="C351" s="283" t="s">
        <v>37</v>
      </c>
      <c r="D351" s="283" t="s">
        <v>37</v>
      </c>
      <c r="E351" s="283" t="s">
        <v>37</v>
      </c>
      <c r="F351" s="283" t="s">
        <v>37</v>
      </c>
    </row>
    <row r="352" spans="1:6" ht="12.6" customHeight="1">
      <c r="A352" s="388" t="s">
        <v>348</v>
      </c>
      <c r="B352" s="283" t="s">
        <v>37</v>
      </c>
      <c r="C352" s="283" t="s">
        <v>37</v>
      </c>
      <c r="D352" s="283" t="s">
        <v>37</v>
      </c>
      <c r="E352" s="283" t="s">
        <v>37</v>
      </c>
      <c r="F352" s="283" t="s">
        <v>37</v>
      </c>
    </row>
    <row r="353" spans="1:6" ht="12.6" customHeight="1">
      <c r="A353" s="388" t="s">
        <v>351</v>
      </c>
      <c r="B353" s="283" t="s">
        <v>37</v>
      </c>
      <c r="C353" s="283" t="s">
        <v>37</v>
      </c>
      <c r="D353" s="283" t="s">
        <v>37</v>
      </c>
      <c r="E353" s="283" t="s">
        <v>37</v>
      </c>
      <c r="F353" s="283" t="s">
        <v>37</v>
      </c>
    </row>
    <row r="354" spans="1:6" ht="12.6" customHeight="1">
      <c r="A354" s="388" t="s">
        <v>354</v>
      </c>
      <c r="B354" s="283" t="s">
        <v>37</v>
      </c>
      <c r="C354" s="283" t="s">
        <v>37</v>
      </c>
      <c r="D354" s="283" t="s">
        <v>37</v>
      </c>
      <c r="E354" s="283" t="s">
        <v>37</v>
      </c>
      <c r="F354" s="283" t="s">
        <v>37</v>
      </c>
    </row>
    <row r="355" spans="1:6" ht="12.6" customHeight="1">
      <c r="A355" s="388" t="s">
        <v>357</v>
      </c>
      <c r="B355" s="283" t="s">
        <v>37</v>
      </c>
      <c r="C355" s="283" t="s">
        <v>37</v>
      </c>
      <c r="D355" s="283" t="s">
        <v>37</v>
      </c>
      <c r="E355" s="283" t="s">
        <v>37</v>
      </c>
      <c r="F355" s="283" t="s">
        <v>37</v>
      </c>
    </row>
    <row r="356" spans="1:6" ht="12.6" customHeight="1">
      <c r="A356" s="388" t="s">
        <v>360</v>
      </c>
      <c r="B356" s="283" t="s">
        <v>37</v>
      </c>
      <c r="C356" s="283" t="s">
        <v>37</v>
      </c>
      <c r="D356" s="283" t="s">
        <v>37</v>
      </c>
      <c r="E356" s="283" t="s">
        <v>37</v>
      </c>
      <c r="F356" s="283">
        <v>2</v>
      </c>
    </row>
    <row r="357" spans="1:6" ht="12.6" customHeight="1">
      <c r="A357" s="388" t="s">
        <v>361</v>
      </c>
      <c r="B357" s="283" t="s">
        <v>37</v>
      </c>
      <c r="C357" s="283" t="s">
        <v>37</v>
      </c>
      <c r="D357" s="283" t="s">
        <v>37</v>
      </c>
      <c r="E357" s="283" t="s">
        <v>37</v>
      </c>
      <c r="F357" s="283" t="s">
        <v>37</v>
      </c>
    </row>
    <row r="358" spans="1:6" ht="12.6" customHeight="1">
      <c r="A358" s="388" t="s">
        <v>1019</v>
      </c>
      <c r="B358" s="283" t="s">
        <v>37</v>
      </c>
      <c r="C358" s="283" t="s">
        <v>37</v>
      </c>
      <c r="D358" s="283" t="s">
        <v>37</v>
      </c>
      <c r="E358" s="283" t="s">
        <v>37</v>
      </c>
      <c r="F358" s="283" t="s">
        <v>37</v>
      </c>
    </row>
    <row r="359" spans="1:6" ht="12.6" customHeight="1">
      <c r="A359" s="388" t="s">
        <v>1020</v>
      </c>
      <c r="B359" s="283" t="s">
        <v>37</v>
      </c>
      <c r="C359" s="283" t="s">
        <v>37</v>
      </c>
      <c r="D359" s="283" t="s">
        <v>37</v>
      </c>
      <c r="E359" s="283" t="s">
        <v>37</v>
      </c>
      <c r="F359" s="283" t="s">
        <v>37</v>
      </c>
    </row>
    <row r="360" spans="1:6" ht="12.6" customHeight="1">
      <c r="A360" s="388" t="s">
        <v>1021</v>
      </c>
      <c r="B360" s="283" t="s">
        <v>37</v>
      </c>
      <c r="C360" s="283" t="s">
        <v>37</v>
      </c>
      <c r="D360" s="283" t="s">
        <v>37</v>
      </c>
      <c r="E360" s="283" t="s">
        <v>37</v>
      </c>
      <c r="F360" s="283" t="s">
        <v>37</v>
      </c>
    </row>
    <row r="361" spans="1:6" ht="12.6" customHeight="1">
      <c r="A361" s="388" t="s">
        <v>364</v>
      </c>
      <c r="B361" s="283" t="s">
        <v>37</v>
      </c>
      <c r="C361" s="283" t="s">
        <v>37</v>
      </c>
      <c r="D361" s="283" t="s">
        <v>37</v>
      </c>
      <c r="E361" s="283" t="s">
        <v>37</v>
      </c>
      <c r="F361" s="283" t="s">
        <v>37</v>
      </c>
    </row>
    <row r="362" spans="1:6" ht="12.6" customHeight="1">
      <c r="A362" s="388" t="s">
        <v>365</v>
      </c>
      <c r="B362" s="283" t="s">
        <v>37</v>
      </c>
      <c r="C362" s="283" t="s">
        <v>37</v>
      </c>
      <c r="D362" s="283" t="s">
        <v>37</v>
      </c>
      <c r="E362" s="283" t="s">
        <v>37</v>
      </c>
      <c r="F362" s="283">
        <v>5</v>
      </c>
    </row>
    <row r="363" spans="1:6" ht="12.6" customHeight="1">
      <c r="A363" s="388" t="s">
        <v>367</v>
      </c>
      <c r="B363" s="283" t="s">
        <v>37</v>
      </c>
      <c r="C363" s="283" t="s">
        <v>37</v>
      </c>
      <c r="D363" s="283" t="s">
        <v>37</v>
      </c>
      <c r="E363" s="283" t="s">
        <v>37</v>
      </c>
      <c r="F363" s="283" t="s">
        <v>37</v>
      </c>
    </row>
    <row r="364" spans="1:6" ht="12.6" customHeight="1">
      <c r="A364" s="388" t="s">
        <v>368</v>
      </c>
      <c r="B364" s="283" t="s">
        <v>37</v>
      </c>
      <c r="C364" s="283" t="s">
        <v>37</v>
      </c>
      <c r="D364" s="283">
        <v>1</v>
      </c>
      <c r="E364" s="283" t="s">
        <v>37</v>
      </c>
      <c r="F364" s="283" t="s">
        <v>37</v>
      </c>
    </row>
    <row r="365" spans="1:6" ht="12.6" customHeight="1">
      <c r="A365" s="388" t="s">
        <v>369</v>
      </c>
      <c r="B365" s="283" t="s">
        <v>37</v>
      </c>
      <c r="C365" s="283" t="s">
        <v>37</v>
      </c>
      <c r="D365" s="283" t="s">
        <v>37</v>
      </c>
      <c r="E365" s="283" t="s">
        <v>37</v>
      </c>
      <c r="F365" s="283" t="s">
        <v>37</v>
      </c>
    </row>
    <row r="366" spans="1:6" ht="12.6" customHeight="1">
      <c r="A366" s="388" t="s">
        <v>1022</v>
      </c>
      <c r="B366" s="283" t="s">
        <v>37</v>
      </c>
      <c r="C366" s="283" t="s">
        <v>37</v>
      </c>
      <c r="D366" s="283" t="s">
        <v>37</v>
      </c>
      <c r="E366" s="283" t="s">
        <v>37</v>
      </c>
      <c r="F366" s="283" t="s">
        <v>37</v>
      </c>
    </row>
    <row r="367" spans="1:6" ht="12.6" customHeight="1">
      <c r="A367" s="388" t="s">
        <v>374</v>
      </c>
      <c r="B367" s="283">
        <v>1</v>
      </c>
      <c r="C367" s="283" t="s">
        <v>37</v>
      </c>
      <c r="D367" s="283" t="s">
        <v>37</v>
      </c>
      <c r="E367" s="283" t="s">
        <v>37</v>
      </c>
      <c r="F367" s="283" t="s">
        <v>37</v>
      </c>
    </row>
    <row r="368" spans="1:6" ht="12.6" customHeight="1">
      <c r="A368" s="388" t="s">
        <v>376</v>
      </c>
      <c r="B368" s="283" t="s">
        <v>37</v>
      </c>
      <c r="C368" s="283" t="s">
        <v>37</v>
      </c>
      <c r="D368" s="283" t="s">
        <v>37</v>
      </c>
      <c r="E368" s="283" t="s">
        <v>37</v>
      </c>
      <c r="F368" s="283" t="s">
        <v>37</v>
      </c>
    </row>
    <row r="369" spans="1:6" ht="12.6" customHeight="1">
      <c r="A369" s="388" t="s">
        <v>372</v>
      </c>
      <c r="B369" s="283" t="s">
        <v>37</v>
      </c>
      <c r="C369" s="283" t="s">
        <v>37</v>
      </c>
      <c r="D369" s="283" t="s">
        <v>37</v>
      </c>
      <c r="E369" s="283" t="s">
        <v>37</v>
      </c>
      <c r="F369" s="283" t="s">
        <v>37</v>
      </c>
    </row>
    <row r="370" spans="1:6" ht="12.6" customHeight="1">
      <c r="A370" s="388" t="s">
        <v>1023</v>
      </c>
      <c r="B370" s="283" t="s">
        <v>37</v>
      </c>
      <c r="C370" s="283" t="s">
        <v>37</v>
      </c>
      <c r="D370" s="283" t="s">
        <v>37</v>
      </c>
      <c r="E370" s="283" t="s">
        <v>37</v>
      </c>
      <c r="F370" s="283" t="s">
        <v>37</v>
      </c>
    </row>
    <row r="371" spans="1:6" ht="12.6" customHeight="1">
      <c r="A371" s="388" t="s">
        <v>1024</v>
      </c>
      <c r="B371" s="283" t="s">
        <v>37</v>
      </c>
      <c r="C371" s="283" t="s">
        <v>37</v>
      </c>
      <c r="D371" s="283" t="s">
        <v>37</v>
      </c>
      <c r="E371" s="283" t="s">
        <v>37</v>
      </c>
      <c r="F371" s="283" t="s">
        <v>37</v>
      </c>
    </row>
    <row r="372" spans="1:6" ht="12.6" customHeight="1">
      <c r="A372" s="15" t="s">
        <v>1058</v>
      </c>
      <c r="B372" s="283" t="s">
        <v>37</v>
      </c>
      <c r="C372" s="283" t="s">
        <v>37</v>
      </c>
      <c r="D372" s="283" t="s">
        <v>37</v>
      </c>
      <c r="E372" s="283" t="s">
        <v>37</v>
      </c>
      <c r="F372" s="283" t="s">
        <v>37</v>
      </c>
    </row>
    <row r="373" spans="1:6" ht="9.9499999999999993" customHeight="1">
      <c r="A373" s="388"/>
    </row>
    <row r="374" spans="1:6" ht="12.95" customHeight="1">
      <c r="A374" s="396" t="s">
        <v>981</v>
      </c>
      <c r="B374" s="286">
        <v>22</v>
      </c>
      <c r="C374" s="286">
        <v>25</v>
      </c>
      <c r="D374" s="286">
        <v>21</v>
      </c>
      <c r="E374" s="17">
        <v>5</v>
      </c>
      <c r="F374" s="17">
        <v>12</v>
      </c>
    </row>
    <row r="375" spans="1:6" ht="12.6" customHeight="1">
      <c r="A375" s="388" t="s">
        <v>1025</v>
      </c>
      <c r="B375" s="278"/>
      <c r="C375" s="278"/>
      <c r="D375" s="278"/>
      <c r="E375" s="18"/>
      <c r="F375" s="18"/>
    </row>
    <row r="376" spans="1:6" ht="12.6" customHeight="1">
      <c r="A376" s="388" t="s">
        <v>340</v>
      </c>
      <c r="B376" s="283">
        <v>20</v>
      </c>
      <c r="C376" s="283">
        <v>24</v>
      </c>
      <c r="D376" s="283">
        <v>19</v>
      </c>
      <c r="E376" s="18">
        <v>5</v>
      </c>
      <c r="F376" s="18">
        <v>8</v>
      </c>
    </row>
    <row r="377" spans="1:6" ht="12.6" customHeight="1">
      <c r="A377" s="388" t="s">
        <v>342</v>
      </c>
      <c r="B377" s="283" t="s">
        <v>37</v>
      </c>
      <c r="C377" s="283" t="s">
        <v>37</v>
      </c>
      <c r="D377" s="283" t="s">
        <v>37</v>
      </c>
      <c r="E377" s="283" t="s">
        <v>37</v>
      </c>
      <c r="F377" s="283" t="s">
        <v>37</v>
      </c>
    </row>
    <row r="378" spans="1:6" ht="12.6" customHeight="1">
      <c r="A378" s="388" t="s">
        <v>345</v>
      </c>
      <c r="B378" s="283" t="s">
        <v>37</v>
      </c>
      <c r="C378" s="283" t="s">
        <v>37</v>
      </c>
      <c r="D378" s="283" t="s">
        <v>37</v>
      </c>
      <c r="E378" s="283" t="s">
        <v>37</v>
      </c>
      <c r="F378" s="283" t="s">
        <v>37</v>
      </c>
    </row>
    <row r="379" spans="1:6" ht="12.6" customHeight="1">
      <c r="A379" s="388" t="s">
        <v>348</v>
      </c>
      <c r="B379" s="283" t="s">
        <v>37</v>
      </c>
      <c r="C379" s="283" t="s">
        <v>37</v>
      </c>
      <c r="D379" s="283" t="s">
        <v>37</v>
      </c>
      <c r="E379" s="283" t="s">
        <v>37</v>
      </c>
      <c r="F379" s="283" t="s">
        <v>37</v>
      </c>
    </row>
    <row r="380" spans="1:6" ht="12.6" customHeight="1">
      <c r="A380" s="388" t="s">
        <v>351</v>
      </c>
      <c r="B380" s="283" t="s">
        <v>37</v>
      </c>
      <c r="C380" s="283" t="s">
        <v>37</v>
      </c>
      <c r="D380" s="283" t="s">
        <v>37</v>
      </c>
      <c r="E380" s="283" t="s">
        <v>37</v>
      </c>
      <c r="F380" s="283" t="s">
        <v>37</v>
      </c>
    </row>
    <row r="381" spans="1:6" ht="12.6" customHeight="1">
      <c r="A381" s="388" t="s">
        <v>354</v>
      </c>
      <c r="B381" s="283">
        <v>2</v>
      </c>
      <c r="C381" s="283" t="s">
        <v>37</v>
      </c>
      <c r="D381" s="283">
        <v>1</v>
      </c>
      <c r="E381" s="283" t="s">
        <v>37</v>
      </c>
      <c r="F381" s="283" t="s">
        <v>37</v>
      </c>
    </row>
    <row r="382" spans="1:6" ht="12.6" customHeight="1">
      <c r="A382" s="388" t="s">
        <v>357</v>
      </c>
      <c r="B382" s="283" t="s">
        <v>37</v>
      </c>
      <c r="C382" s="283" t="s">
        <v>37</v>
      </c>
      <c r="D382" s="283" t="s">
        <v>37</v>
      </c>
      <c r="E382" s="283" t="s">
        <v>37</v>
      </c>
      <c r="F382" s="283" t="s">
        <v>37</v>
      </c>
    </row>
    <row r="383" spans="1:6" ht="12.6" customHeight="1">
      <c r="A383" s="388" t="s">
        <v>360</v>
      </c>
      <c r="B383" s="283" t="s">
        <v>37</v>
      </c>
      <c r="C383" s="283" t="s">
        <v>37</v>
      </c>
      <c r="D383" s="283" t="s">
        <v>37</v>
      </c>
      <c r="E383" s="283" t="s">
        <v>37</v>
      </c>
      <c r="F383" s="283" t="s">
        <v>37</v>
      </c>
    </row>
    <row r="384" spans="1:6" ht="12.6" customHeight="1">
      <c r="A384" s="388" t="s">
        <v>361</v>
      </c>
      <c r="B384" s="283" t="s">
        <v>37</v>
      </c>
      <c r="C384" s="283" t="s">
        <v>37</v>
      </c>
      <c r="D384" s="283" t="s">
        <v>37</v>
      </c>
      <c r="E384" s="283" t="s">
        <v>37</v>
      </c>
      <c r="F384" s="283" t="s">
        <v>37</v>
      </c>
    </row>
    <row r="385" spans="1:6" ht="12.6" customHeight="1">
      <c r="A385" s="388" t="s">
        <v>1019</v>
      </c>
      <c r="B385" s="283" t="s">
        <v>37</v>
      </c>
      <c r="C385" s="283" t="s">
        <v>37</v>
      </c>
      <c r="D385" s="283" t="s">
        <v>37</v>
      </c>
      <c r="E385" s="283" t="s">
        <v>37</v>
      </c>
      <c r="F385" s="283" t="s">
        <v>37</v>
      </c>
    </row>
    <row r="386" spans="1:6" ht="12.6" customHeight="1">
      <c r="A386" s="388" t="s">
        <v>1020</v>
      </c>
      <c r="B386" s="283" t="s">
        <v>37</v>
      </c>
      <c r="C386" s="283" t="s">
        <v>37</v>
      </c>
      <c r="D386" s="283" t="s">
        <v>37</v>
      </c>
      <c r="E386" s="283" t="s">
        <v>37</v>
      </c>
      <c r="F386" s="283" t="s">
        <v>37</v>
      </c>
    </row>
    <row r="387" spans="1:6" ht="12.6" customHeight="1">
      <c r="A387" s="388" t="s">
        <v>1021</v>
      </c>
      <c r="B387" s="283" t="s">
        <v>37</v>
      </c>
      <c r="C387" s="283" t="s">
        <v>37</v>
      </c>
      <c r="D387" s="283" t="s">
        <v>37</v>
      </c>
      <c r="E387" s="283" t="s">
        <v>37</v>
      </c>
      <c r="F387" s="283" t="s">
        <v>37</v>
      </c>
    </row>
    <row r="388" spans="1:6" ht="12.6" customHeight="1">
      <c r="A388" s="388" t="s">
        <v>364</v>
      </c>
      <c r="B388" s="283" t="s">
        <v>37</v>
      </c>
      <c r="C388" s="283" t="s">
        <v>37</v>
      </c>
      <c r="D388" s="283" t="s">
        <v>37</v>
      </c>
      <c r="E388" s="283" t="s">
        <v>37</v>
      </c>
      <c r="F388" s="283" t="s">
        <v>37</v>
      </c>
    </row>
    <row r="389" spans="1:6" ht="12.6" customHeight="1">
      <c r="A389" s="388" t="s">
        <v>365</v>
      </c>
      <c r="B389" s="283" t="s">
        <v>37</v>
      </c>
      <c r="C389" s="283">
        <v>1</v>
      </c>
      <c r="D389" s="283">
        <v>1</v>
      </c>
      <c r="E389" s="283" t="s">
        <v>37</v>
      </c>
      <c r="F389" s="283">
        <v>4</v>
      </c>
    </row>
    <row r="390" spans="1:6" ht="12.6" customHeight="1">
      <c r="A390" s="388" t="s">
        <v>367</v>
      </c>
      <c r="B390" s="283" t="s">
        <v>37</v>
      </c>
      <c r="C390" s="283" t="s">
        <v>37</v>
      </c>
      <c r="D390" s="283" t="s">
        <v>37</v>
      </c>
      <c r="E390" s="283" t="s">
        <v>37</v>
      </c>
      <c r="F390" s="283" t="s">
        <v>37</v>
      </c>
    </row>
    <row r="391" spans="1:6" ht="12.6" customHeight="1">
      <c r="A391" s="388" t="s">
        <v>368</v>
      </c>
      <c r="B391" s="283" t="s">
        <v>37</v>
      </c>
      <c r="C391" s="283" t="s">
        <v>37</v>
      </c>
      <c r="D391" s="283" t="s">
        <v>37</v>
      </c>
      <c r="E391" s="283" t="s">
        <v>37</v>
      </c>
      <c r="F391" s="283" t="s">
        <v>37</v>
      </c>
    </row>
    <row r="392" spans="1:6" ht="12.6" customHeight="1">
      <c r="A392" s="388" t="s">
        <v>369</v>
      </c>
      <c r="B392" s="283" t="s">
        <v>37</v>
      </c>
      <c r="C392" s="283" t="s">
        <v>37</v>
      </c>
      <c r="D392" s="283" t="s">
        <v>37</v>
      </c>
      <c r="E392" s="283" t="s">
        <v>37</v>
      </c>
      <c r="F392" s="283" t="s">
        <v>37</v>
      </c>
    </row>
    <row r="393" spans="1:6" ht="12.6" customHeight="1">
      <c r="A393" s="388" t="s">
        <v>1022</v>
      </c>
      <c r="B393" s="283" t="s">
        <v>37</v>
      </c>
      <c r="C393" s="283" t="s">
        <v>37</v>
      </c>
      <c r="D393" s="283" t="s">
        <v>37</v>
      </c>
      <c r="E393" s="283" t="s">
        <v>37</v>
      </c>
      <c r="F393" s="283" t="s">
        <v>37</v>
      </c>
    </row>
    <row r="394" spans="1:6" ht="12.6" customHeight="1">
      <c r="A394" s="388" t="s">
        <v>374</v>
      </c>
      <c r="B394" s="283" t="s">
        <v>37</v>
      </c>
      <c r="C394" s="283" t="s">
        <v>37</v>
      </c>
      <c r="D394" s="283" t="s">
        <v>37</v>
      </c>
      <c r="E394" s="283" t="s">
        <v>37</v>
      </c>
      <c r="F394" s="283" t="s">
        <v>37</v>
      </c>
    </row>
    <row r="395" spans="1:6" ht="12.6" customHeight="1">
      <c r="A395" s="388" t="s">
        <v>376</v>
      </c>
      <c r="B395" s="283" t="s">
        <v>37</v>
      </c>
      <c r="C395" s="283" t="s">
        <v>37</v>
      </c>
      <c r="D395" s="283" t="s">
        <v>37</v>
      </c>
      <c r="E395" s="283" t="s">
        <v>37</v>
      </c>
      <c r="F395" s="283" t="s">
        <v>37</v>
      </c>
    </row>
    <row r="396" spans="1:6" ht="12.6" customHeight="1">
      <c r="A396" s="388" t="s">
        <v>372</v>
      </c>
      <c r="B396" s="283" t="s">
        <v>37</v>
      </c>
      <c r="C396" s="283" t="s">
        <v>37</v>
      </c>
      <c r="D396" s="283" t="s">
        <v>37</v>
      </c>
      <c r="E396" s="283" t="s">
        <v>37</v>
      </c>
      <c r="F396" s="283" t="s">
        <v>37</v>
      </c>
    </row>
    <row r="397" spans="1:6" ht="12.6" customHeight="1">
      <c r="A397" s="388" t="s">
        <v>1023</v>
      </c>
      <c r="B397" s="283" t="s">
        <v>37</v>
      </c>
      <c r="C397" s="283" t="s">
        <v>37</v>
      </c>
      <c r="D397" s="283" t="s">
        <v>37</v>
      </c>
      <c r="E397" s="283" t="s">
        <v>37</v>
      </c>
      <c r="F397" s="283" t="s">
        <v>37</v>
      </c>
    </row>
    <row r="398" spans="1:6" ht="12.6" customHeight="1">
      <c r="A398" s="388" t="s">
        <v>1024</v>
      </c>
      <c r="B398" s="283" t="s">
        <v>37</v>
      </c>
      <c r="C398" s="283" t="s">
        <v>37</v>
      </c>
      <c r="D398" s="283" t="s">
        <v>37</v>
      </c>
      <c r="E398" s="283" t="s">
        <v>37</v>
      </c>
      <c r="F398" s="283" t="s">
        <v>37</v>
      </c>
    </row>
    <row r="399" spans="1:6" ht="12.6" customHeight="1">
      <c r="A399" s="15" t="s">
        <v>1058</v>
      </c>
      <c r="B399" s="283" t="s">
        <v>37</v>
      </c>
      <c r="C399" s="283" t="s">
        <v>37</v>
      </c>
      <c r="D399" s="283" t="s">
        <v>37</v>
      </c>
      <c r="E399" s="283" t="s">
        <v>37</v>
      </c>
      <c r="F399" s="283" t="s">
        <v>37</v>
      </c>
    </row>
    <row r="400" spans="1:6" ht="12.6" customHeight="1">
      <c r="A400" s="15"/>
      <c r="B400" s="283"/>
      <c r="C400" s="283"/>
      <c r="D400" s="283"/>
      <c r="E400" s="283"/>
      <c r="F400" s="283"/>
    </row>
    <row r="401" spans="1:6" ht="15" customHeight="1">
      <c r="A401" s="1687" t="s">
        <v>2</v>
      </c>
      <c r="B401" s="1687"/>
      <c r="C401" s="1687"/>
      <c r="D401" s="1687"/>
      <c r="E401" s="1687"/>
      <c r="F401" s="1687"/>
    </row>
    <row r="402" spans="1:6" ht="12.95" customHeight="1">
      <c r="A402" s="281" t="s">
        <v>984</v>
      </c>
      <c r="B402" s="286">
        <v>42</v>
      </c>
      <c r="C402" s="286">
        <v>62</v>
      </c>
      <c r="D402" s="286">
        <v>71</v>
      </c>
      <c r="E402" s="17">
        <v>87</v>
      </c>
      <c r="F402" s="17">
        <v>102</v>
      </c>
    </row>
    <row r="403" spans="1:6" ht="9.9499999999999993" customHeight="1">
      <c r="A403" s="388" t="s">
        <v>1025</v>
      </c>
      <c r="B403" s="278"/>
      <c r="C403" s="278"/>
      <c r="D403" s="278"/>
      <c r="E403" s="18"/>
      <c r="F403" s="18"/>
    </row>
    <row r="404" spans="1:6" ht="12.6" customHeight="1">
      <c r="A404" s="388" t="s">
        <v>340</v>
      </c>
      <c r="B404" s="283">
        <v>43</v>
      </c>
      <c r="C404" s="283">
        <v>63</v>
      </c>
      <c r="D404" s="283">
        <v>72</v>
      </c>
      <c r="E404" s="18">
        <v>87</v>
      </c>
      <c r="F404" s="18">
        <v>99</v>
      </c>
    </row>
    <row r="405" spans="1:6" ht="12.6" customHeight="1">
      <c r="A405" s="388" t="s">
        <v>342</v>
      </c>
      <c r="B405" s="283" t="s">
        <v>37</v>
      </c>
      <c r="C405" s="283" t="s">
        <v>37</v>
      </c>
      <c r="D405" s="283" t="s">
        <v>37</v>
      </c>
      <c r="E405" s="283" t="s">
        <v>37</v>
      </c>
      <c r="F405" s="283" t="s">
        <v>37</v>
      </c>
    </row>
    <row r="406" spans="1:6" ht="12.6" customHeight="1">
      <c r="A406" s="388" t="s">
        <v>345</v>
      </c>
      <c r="B406" s="283" t="s">
        <v>37</v>
      </c>
      <c r="C406" s="283" t="s">
        <v>37</v>
      </c>
      <c r="D406" s="283" t="s">
        <v>37</v>
      </c>
      <c r="E406" s="283" t="s">
        <v>37</v>
      </c>
      <c r="F406" s="283" t="s">
        <v>37</v>
      </c>
    </row>
    <row r="407" spans="1:6" ht="12.6" customHeight="1">
      <c r="A407" s="388" t="s">
        <v>348</v>
      </c>
      <c r="B407" s="283" t="s">
        <v>37</v>
      </c>
      <c r="C407" s="283" t="s">
        <v>37</v>
      </c>
      <c r="D407" s="283" t="s">
        <v>37</v>
      </c>
      <c r="E407" s="283" t="s">
        <v>37</v>
      </c>
      <c r="F407" s="283" t="s">
        <v>37</v>
      </c>
    </row>
    <row r="408" spans="1:6" ht="12.6" customHeight="1">
      <c r="A408" s="388" t="s">
        <v>351</v>
      </c>
      <c r="B408" s="283" t="s">
        <v>37</v>
      </c>
      <c r="C408" s="283" t="s">
        <v>37</v>
      </c>
      <c r="D408" s="283" t="s">
        <v>37</v>
      </c>
      <c r="E408" s="283" t="s">
        <v>37</v>
      </c>
      <c r="F408" s="283" t="s">
        <v>37</v>
      </c>
    </row>
    <row r="409" spans="1:6" ht="12.6" customHeight="1">
      <c r="A409" s="388" t="s">
        <v>354</v>
      </c>
      <c r="B409" s="283">
        <v>-2</v>
      </c>
      <c r="C409" s="283" t="s">
        <v>37</v>
      </c>
      <c r="D409" s="283">
        <v>-1</v>
      </c>
      <c r="E409" s="283" t="s">
        <v>37</v>
      </c>
      <c r="F409" s="283" t="s">
        <v>37</v>
      </c>
    </row>
    <row r="410" spans="1:6" ht="12.6" customHeight="1">
      <c r="A410" s="388" t="s">
        <v>357</v>
      </c>
      <c r="B410" s="283" t="s">
        <v>37</v>
      </c>
      <c r="C410" s="283" t="s">
        <v>37</v>
      </c>
      <c r="D410" s="283" t="s">
        <v>37</v>
      </c>
      <c r="E410" s="283" t="s">
        <v>37</v>
      </c>
      <c r="F410" s="283" t="s">
        <v>37</v>
      </c>
    </row>
    <row r="411" spans="1:6" ht="12.6" customHeight="1">
      <c r="A411" s="388" t="s">
        <v>360</v>
      </c>
      <c r="B411" s="283" t="s">
        <v>37</v>
      </c>
      <c r="C411" s="283" t="s">
        <v>37</v>
      </c>
      <c r="D411" s="283" t="s">
        <v>37</v>
      </c>
      <c r="E411" s="283" t="s">
        <v>37</v>
      </c>
      <c r="F411" s="283">
        <v>2</v>
      </c>
    </row>
    <row r="412" spans="1:6" ht="12.6" customHeight="1">
      <c r="A412" s="388" t="s">
        <v>361</v>
      </c>
      <c r="B412" s="283" t="s">
        <v>37</v>
      </c>
      <c r="C412" s="283" t="s">
        <v>37</v>
      </c>
      <c r="D412" s="283" t="s">
        <v>37</v>
      </c>
      <c r="E412" s="283" t="s">
        <v>37</v>
      </c>
      <c r="F412" s="283" t="s">
        <v>37</v>
      </c>
    </row>
    <row r="413" spans="1:6" ht="12.6" customHeight="1">
      <c r="A413" s="388" t="s">
        <v>1019</v>
      </c>
      <c r="B413" s="283" t="s">
        <v>37</v>
      </c>
      <c r="C413" s="283" t="s">
        <v>37</v>
      </c>
      <c r="D413" s="283" t="s">
        <v>37</v>
      </c>
      <c r="E413" s="283" t="s">
        <v>37</v>
      </c>
      <c r="F413" s="283" t="s">
        <v>37</v>
      </c>
    </row>
    <row r="414" spans="1:6" ht="12.6" customHeight="1">
      <c r="A414" s="388" t="s">
        <v>1020</v>
      </c>
      <c r="B414" s="283" t="s">
        <v>37</v>
      </c>
      <c r="C414" s="283" t="s">
        <v>37</v>
      </c>
      <c r="D414" s="283" t="s">
        <v>37</v>
      </c>
      <c r="E414" s="283" t="s">
        <v>37</v>
      </c>
      <c r="F414" s="283" t="s">
        <v>37</v>
      </c>
    </row>
    <row r="415" spans="1:6" ht="12.6" customHeight="1">
      <c r="A415" s="388" t="s">
        <v>1021</v>
      </c>
      <c r="B415" s="283" t="s">
        <v>37</v>
      </c>
      <c r="C415" s="283" t="s">
        <v>37</v>
      </c>
      <c r="D415" s="283" t="s">
        <v>37</v>
      </c>
      <c r="E415" s="283" t="s">
        <v>37</v>
      </c>
      <c r="F415" s="283" t="s">
        <v>37</v>
      </c>
    </row>
    <row r="416" spans="1:6" ht="12.6" customHeight="1">
      <c r="A416" s="388" t="s">
        <v>364</v>
      </c>
      <c r="B416" s="283" t="s">
        <v>37</v>
      </c>
      <c r="C416" s="283" t="s">
        <v>37</v>
      </c>
      <c r="D416" s="283" t="s">
        <v>37</v>
      </c>
      <c r="E416" s="283" t="s">
        <v>37</v>
      </c>
      <c r="F416" s="283" t="s">
        <v>37</v>
      </c>
    </row>
    <row r="417" spans="1:6" ht="12.6" customHeight="1">
      <c r="A417" s="388" t="s">
        <v>365</v>
      </c>
      <c r="B417" s="283" t="s">
        <v>37</v>
      </c>
      <c r="C417" s="283">
        <v>-1</v>
      </c>
      <c r="D417" s="283">
        <v>-1</v>
      </c>
      <c r="E417" s="283" t="s">
        <v>37</v>
      </c>
      <c r="F417" s="283">
        <v>1</v>
      </c>
    </row>
    <row r="418" spans="1:6" ht="12.6" customHeight="1">
      <c r="A418" s="388" t="s">
        <v>367</v>
      </c>
      <c r="B418" s="283" t="s">
        <v>37</v>
      </c>
      <c r="C418" s="283" t="s">
        <v>37</v>
      </c>
      <c r="D418" s="283" t="s">
        <v>37</v>
      </c>
      <c r="E418" s="283" t="s">
        <v>37</v>
      </c>
      <c r="F418" s="283" t="s">
        <v>37</v>
      </c>
    </row>
    <row r="419" spans="1:6" ht="12.6" customHeight="1">
      <c r="A419" s="388" t="s">
        <v>368</v>
      </c>
      <c r="B419" s="283" t="s">
        <v>37</v>
      </c>
      <c r="C419" s="283" t="s">
        <v>37</v>
      </c>
      <c r="D419" s="283">
        <v>1</v>
      </c>
      <c r="E419" s="283" t="s">
        <v>37</v>
      </c>
      <c r="F419" s="283" t="s">
        <v>37</v>
      </c>
    </row>
    <row r="420" spans="1:6" ht="12.6" customHeight="1">
      <c r="A420" s="388" t="s">
        <v>369</v>
      </c>
      <c r="B420" s="283" t="s">
        <v>37</v>
      </c>
      <c r="C420" s="283" t="s">
        <v>37</v>
      </c>
      <c r="D420" s="283" t="s">
        <v>37</v>
      </c>
      <c r="E420" s="283" t="s">
        <v>37</v>
      </c>
      <c r="F420" s="283" t="s">
        <v>37</v>
      </c>
    </row>
    <row r="421" spans="1:6" ht="12.6" customHeight="1">
      <c r="A421" s="388" t="s">
        <v>1022</v>
      </c>
      <c r="B421" s="283" t="s">
        <v>37</v>
      </c>
      <c r="C421" s="283" t="s">
        <v>37</v>
      </c>
      <c r="D421" s="283" t="s">
        <v>37</v>
      </c>
      <c r="E421" s="283" t="s">
        <v>37</v>
      </c>
      <c r="F421" s="283" t="s">
        <v>37</v>
      </c>
    </row>
    <row r="422" spans="1:6" ht="12.6" customHeight="1">
      <c r="A422" s="388" t="s">
        <v>374</v>
      </c>
      <c r="B422" s="283">
        <v>1</v>
      </c>
      <c r="C422" s="283" t="s">
        <v>37</v>
      </c>
      <c r="D422" s="283" t="s">
        <v>37</v>
      </c>
      <c r="E422" s="283" t="s">
        <v>37</v>
      </c>
      <c r="F422" s="283" t="s">
        <v>37</v>
      </c>
    </row>
    <row r="423" spans="1:6" ht="12.6" customHeight="1">
      <c r="A423" s="388" t="s">
        <v>376</v>
      </c>
      <c r="B423" s="283" t="s">
        <v>37</v>
      </c>
      <c r="C423" s="283" t="s">
        <v>37</v>
      </c>
      <c r="D423" s="283" t="s">
        <v>37</v>
      </c>
      <c r="E423" s="283" t="s">
        <v>37</v>
      </c>
      <c r="F423" s="283" t="s">
        <v>37</v>
      </c>
    </row>
    <row r="424" spans="1:6" ht="12.6" customHeight="1">
      <c r="A424" s="388" t="s">
        <v>372</v>
      </c>
      <c r="B424" s="283" t="s">
        <v>37</v>
      </c>
      <c r="C424" s="283" t="s">
        <v>37</v>
      </c>
      <c r="D424" s="283" t="s">
        <v>37</v>
      </c>
      <c r="E424" s="283" t="s">
        <v>37</v>
      </c>
      <c r="F424" s="283" t="s">
        <v>37</v>
      </c>
    </row>
    <row r="425" spans="1:6" ht="12.6" customHeight="1">
      <c r="A425" s="388" t="s">
        <v>1023</v>
      </c>
      <c r="B425" s="283" t="s">
        <v>37</v>
      </c>
      <c r="C425" s="283" t="s">
        <v>37</v>
      </c>
      <c r="D425" s="283" t="s">
        <v>37</v>
      </c>
      <c r="E425" s="283" t="s">
        <v>37</v>
      </c>
      <c r="F425" s="283" t="s">
        <v>37</v>
      </c>
    </row>
    <row r="426" spans="1:6" ht="12.6" customHeight="1">
      <c r="A426" s="388" t="s">
        <v>1024</v>
      </c>
      <c r="B426" s="283" t="s">
        <v>37</v>
      </c>
      <c r="C426" s="283" t="s">
        <v>37</v>
      </c>
      <c r="D426" s="283" t="s">
        <v>37</v>
      </c>
      <c r="E426" s="283" t="s">
        <v>37</v>
      </c>
      <c r="F426" s="283" t="s">
        <v>37</v>
      </c>
    </row>
    <row r="427" spans="1:6" ht="12.6" customHeight="1">
      <c r="A427" s="15" t="s">
        <v>1058</v>
      </c>
      <c r="B427" s="283" t="s">
        <v>37</v>
      </c>
      <c r="C427" s="283" t="s">
        <v>37</v>
      </c>
      <c r="D427" s="283" t="s">
        <v>37</v>
      </c>
      <c r="E427" s="283" t="s">
        <v>37</v>
      </c>
      <c r="F427" s="283" t="s">
        <v>37</v>
      </c>
    </row>
    <row r="428" spans="1:6" s="450" customFormat="1" ht="15.95" customHeight="1">
      <c r="A428" s="1638" t="s">
        <v>3</v>
      </c>
      <c r="B428" s="1638"/>
      <c r="C428" s="1638"/>
      <c r="D428" s="1638"/>
      <c r="E428" s="1638"/>
      <c r="F428" s="1638"/>
    </row>
    <row r="429" spans="1:6" ht="12.95" customHeight="1">
      <c r="A429" s="396" t="s">
        <v>961</v>
      </c>
      <c r="B429" s="286">
        <v>2314</v>
      </c>
      <c r="C429" s="286">
        <v>2782</v>
      </c>
      <c r="D429" s="286">
        <v>2776</v>
      </c>
      <c r="E429" s="17">
        <v>2667</v>
      </c>
      <c r="F429" s="17">
        <v>3074</v>
      </c>
    </row>
    <row r="430" spans="1:6" ht="10.5" customHeight="1">
      <c r="A430" s="388" t="s">
        <v>1025</v>
      </c>
      <c r="B430" s="278"/>
      <c r="C430" s="278"/>
      <c r="D430" s="278"/>
      <c r="E430" s="18"/>
      <c r="F430" s="18"/>
    </row>
    <row r="431" spans="1:6" ht="12.6" customHeight="1">
      <c r="A431" s="388" t="s">
        <v>340</v>
      </c>
      <c r="B431" s="283">
        <v>1752</v>
      </c>
      <c r="C431" s="283">
        <v>2150</v>
      </c>
      <c r="D431" s="283">
        <v>2131</v>
      </c>
      <c r="E431" s="18">
        <v>2032</v>
      </c>
      <c r="F431" s="18">
        <v>2324</v>
      </c>
    </row>
    <row r="432" spans="1:6" ht="12.6" customHeight="1">
      <c r="A432" s="388" t="s">
        <v>342</v>
      </c>
      <c r="B432" s="283" t="s">
        <v>37</v>
      </c>
      <c r="C432" s="283">
        <v>6</v>
      </c>
      <c r="D432" s="283">
        <v>1</v>
      </c>
      <c r="E432" s="18">
        <v>9</v>
      </c>
      <c r="F432" s="18">
        <v>7</v>
      </c>
    </row>
    <row r="433" spans="1:6" ht="12.6" customHeight="1">
      <c r="A433" s="388" t="s">
        <v>345</v>
      </c>
      <c r="B433" s="283" t="s">
        <v>37</v>
      </c>
      <c r="C433" s="283" t="s">
        <v>37</v>
      </c>
      <c r="D433" s="283" t="s">
        <v>37</v>
      </c>
      <c r="E433" s="18" t="s">
        <v>37</v>
      </c>
      <c r="F433" s="18" t="s">
        <v>37</v>
      </c>
    </row>
    <row r="434" spans="1:6" ht="12.6" customHeight="1">
      <c r="A434" s="388" t="s">
        <v>348</v>
      </c>
      <c r="B434" s="283" t="s">
        <v>37</v>
      </c>
      <c r="C434" s="283" t="s">
        <v>37</v>
      </c>
      <c r="D434" s="283" t="s">
        <v>37</v>
      </c>
      <c r="E434" s="18" t="s">
        <v>37</v>
      </c>
      <c r="F434" s="18" t="s">
        <v>37</v>
      </c>
    </row>
    <row r="435" spans="1:6" ht="12.6" customHeight="1">
      <c r="A435" s="388" t="s">
        <v>351</v>
      </c>
      <c r="B435" s="283">
        <v>1</v>
      </c>
      <c r="C435" s="283" t="s">
        <v>37</v>
      </c>
      <c r="D435" s="283" t="s">
        <v>37</v>
      </c>
      <c r="E435" s="18" t="s">
        <v>37</v>
      </c>
      <c r="F435" s="18" t="s">
        <v>37</v>
      </c>
    </row>
    <row r="436" spans="1:6" ht="12.6" customHeight="1">
      <c r="A436" s="388" t="s">
        <v>354</v>
      </c>
      <c r="B436" s="283">
        <v>1</v>
      </c>
      <c r="C436" s="283">
        <v>2</v>
      </c>
      <c r="D436" s="283">
        <v>3</v>
      </c>
      <c r="E436" s="18">
        <v>2</v>
      </c>
      <c r="F436" s="18">
        <v>1</v>
      </c>
    </row>
    <row r="437" spans="1:6" ht="12.6" customHeight="1">
      <c r="A437" s="388" t="s">
        <v>357</v>
      </c>
      <c r="B437" s="283" t="s">
        <v>37</v>
      </c>
      <c r="C437" s="283" t="s">
        <v>37</v>
      </c>
      <c r="D437" s="283" t="s">
        <v>37</v>
      </c>
      <c r="E437" s="18" t="s">
        <v>37</v>
      </c>
      <c r="F437" s="18" t="s">
        <v>37</v>
      </c>
    </row>
    <row r="438" spans="1:6" ht="12.6" customHeight="1">
      <c r="A438" s="388" t="s">
        <v>360</v>
      </c>
      <c r="B438" s="283">
        <v>1</v>
      </c>
      <c r="C438" s="283" t="s">
        <v>37</v>
      </c>
      <c r="D438" s="283">
        <v>3</v>
      </c>
      <c r="E438" s="18" t="s">
        <v>37</v>
      </c>
      <c r="F438" s="18" t="s">
        <v>37</v>
      </c>
    </row>
    <row r="439" spans="1:6" ht="12.6" customHeight="1">
      <c r="A439" s="388" t="s">
        <v>361</v>
      </c>
      <c r="B439" s="283" t="s">
        <v>37</v>
      </c>
      <c r="C439" s="283" t="s">
        <v>37</v>
      </c>
      <c r="D439" s="283" t="s">
        <v>37</v>
      </c>
      <c r="E439" s="18" t="s">
        <v>37</v>
      </c>
      <c r="F439" s="18" t="s">
        <v>37</v>
      </c>
    </row>
    <row r="440" spans="1:6" ht="12.6" customHeight="1">
      <c r="A440" s="388" t="s">
        <v>1019</v>
      </c>
      <c r="B440" s="283" t="s">
        <v>37</v>
      </c>
      <c r="C440" s="283" t="s">
        <v>37</v>
      </c>
      <c r="D440" s="283" t="s">
        <v>37</v>
      </c>
      <c r="E440" s="18" t="s">
        <v>37</v>
      </c>
      <c r="F440" s="18" t="s">
        <v>37</v>
      </c>
    </row>
    <row r="441" spans="1:6" ht="12.6" customHeight="1">
      <c r="A441" s="388" t="s">
        <v>1020</v>
      </c>
      <c r="B441" s="283" t="s">
        <v>37</v>
      </c>
      <c r="C441" s="283" t="s">
        <v>37</v>
      </c>
      <c r="D441" s="283" t="s">
        <v>37</v>
      </c>
      <c r="E441" s="18" t="s">
        <v>37</v>
      </c>
      <c r="F441" s="18" t="s">
        <v>37</v>
      </c>
    </row>
    <row r="442" spans="1:6" ht="12.6" customHeight="1">
      <c r="A442" s="388" t="s">
        <v>1021</v>
      </c>
      <c r="B442" s="283" t="s">
        <v>37</v>
      </c>
      <c r="C442" s="283" t="s">
        <v>37</v>
      </c>
      <c r="D442" s="283" t="s">
        <v>37</v>
      </c>
      <c r="E442" s="18" t="s">
        <v>37</v>
      </c>
      <c r="F442" s="18" t="s">
        <v>37</v>
      </c>
    </row>
    <row r="443" spans="1:6" ht="12.6" customHeight="1">
      <c r="A443" s="388" t="s">
        <v>364</v>
      </c>
      <c r="B443" s="283" t="s">
        <v>37</v>
      </c>
      <c r="C443" s="283" t="s">
        <v>37</v>
      </c>
      <c r="D443" s="283" t="s">
        <v>37</v>
      </c>
      <c r="E443" s="18" t="s">
        <v>37</v>
      </c>
      <c r="F443" s="18" t="s">
        <v>37</v>
      </c>
    </row>
    <row r="444" spans="1:6" ht="12.6" customHeight="1">
      <c r="A444" s="388" t="s">
        <v>365</v>
      </c>
      <c r="B444" s="283">
        <v>1</v>
      </c>
      <c r="C444" s="283">
        <v>4</v>
      </c>
      <c r="D444" s="283">
        <v>2</v>
      </c>
      <c r="E444" s="18">
        <v>3</v>
      </c>
      <c r="F444" s="18" t="s">
        <v>37</v>
      </c>
    </row>
    <row r="445" spans="1:6" ht="12.6" customHeight="1">
      <c r="A445" s="388" t="s">
        <v>367</v>
      </c>
      <c r="B445" s="283">
        <v>13</v>
      </c>
      <c r="C445" s="283">
        <v>5</v>
      </c>
      <c r="D445" s="283">
        <v>8</v>
      </c>
      <c r="E445" s="18">
        <v>8</v>
      </c>
      <c r="F445" s="18">
        <v>5</v>
      </c>
    </row>
    <row r="446" spans="1:6" ht="12.6" customHeight="1">
      <c r="A446" s="388" t="s">
        <v>368</v>
      </c>
      <c r="B446" s="283" t="s">
        <v>37</v>
      </c>
      <c r="C446" s="283" t="s">
        <v>37</v>
      </c>
      <c r="D446" s="283">
        <v>3</v>
      </c>
      <c r="E446" s="18">
        <v>1</v>
      </c>
      <c r="F446" s="18" t="s">
        <v>37</v>
      </c>
    </row>
    <row r="447" spans="1:6" ht="12.6" customHeight="1">
      <c r="A447" s="388" t="s">
        <v>369</v>
      </c>
      <c r="B447" s="283">
        <v>14</v>
      </c>
      <c r="C447" s="283">
        <v>22</v>
      </c>
      <c r="D447" s="283">
        <v>19</v>
      </c>
      <c r="E447" s="18">
        <v>17</v>
      </c>
      <c r="F447" s="18">
        <v>17</v>
      </c>
    </row>
    <row r="448" spans="1:6" ht="12.6" customHeight="1">
      <c r="A448" s="388" t="s">
        <v>1022</v>
      </c>
      <c r="B448" s="283">
        <v>1</v>
      </c>
      <c r="C448" s="283" t="s">
        <v>37</v>
      </c>
      <c r="D448" s="283" t="s">
        <v>37</v>
      </c>
      <c r="E448" s="18" t="s">
        <v>37</v>
      </c>
      <c r="F448" s="18">
        <v>1</v>
      </c>
    </row>
    <row r="449" spans="1:6" ht="12.6" customHeight="1">
      <c r="A449" s="388" t="s">
        <v>374</v>
      </c>
      <c r="B449" s="283">
        <v>510</v>
      </c>
      <c r="C449" s="283">
        <v>583</v>
      </c>
      <c r="D449" s="283">
        <v>596</v>
      </c>
      <c r="E449" s="18">
        <v>575</v>
      </c>
      <c r="F449" s="18">
        <v>699</v>
      </c>
    </row>
    <row r="450" spans="1:6" ht="12.6" customHeight="1">
      <c r="A450" s="388" t="s">
        <v>376</v>
      </c>
      <c r="B450" s="283">
        <v>16</v>
      </c>
      <c r="C450" s="283">
        <v>9</v>
      </c>
      <c r="D450" s="283">
        <v>9</v>
      </c>
      <c r="E450" s="18">
        <v>15</v>
      </c>
      <c r="F450" s="18">
        <v>16</v>
      </c>
    </row>
    <row r="451" spans="1:6" ht="12.6" customHeight="1">
      <c r="A451" s="388" t="s">
        <v>372</v>
      </c>
      <c r="B451" s="283" t="s">
        <v>37</v>
      </c>
      <c r="C451" s="283" t="s">
        <v>37</v>
      </c>
      <c r="D451" s="283" t="s">
        <v>37</v>
      </c>
      <c r="E451" s="18" t="s">
        <v>37</v>
      </c>
      <c r="F451" s="18">
        <v>1</v>
      </c>
    </row>
    <row r="452" spans="1:6" ht="12.6" customHeight="1">
      <c r="A452" s="388" t="s">
        <v>1023</v>
      </c>
      <c r="B452" s="283" t="s">
        <v>37</v>
      </c>
      <c r="C452" s="283" t="s">
        <v>37</v>
      </c>
      <c r="D452" s="283" t="s">
        <v>37</v>
      </c>
      <c r="E452" s="18">
        <v>1</v>
      </c>
      <c r="F452" s="18">
        <v>1</v>
      </c>
    </row>
    <row r="453" spans="1:6" ht="12.6" customHeight="1">
      <c r="A453" s="388" t="s">
        <v>1024</v>
      </c>
      <c r="B453" s="283" t="s">
        <v>37</v>
      </c>
      <c r="C453" s="283" t="s">
        <v>37</v>
      </c>
      <c r="D453" s="283" t="s">
        <v>37</v>
      </c>
      <c r="E453" s="18" t="s">
        <v>37</v>
      </c>
      <c r="F453" s="18" t="s">
        <v>37</v>
      </c>
    </row>
    <row r="454" spans="1:6" ht="12.6" customHeight="1">
      <c r="A454" s="15" t="s">
        <v>1058</v>
      </c>
      <c r="B454" s="283">
        <v>4</v>
      </c>
      <c r="C454" s="283">
        <v>1</v>
      </c>
      <c r="D454" s="283">
        <v>1</v>
      </c>
      <c r="E454" s="18">
        <v>4</v>
      </c>
      <c r="F454" s="18">
        <v>2</v>
      </c>
    </row>
    <row r="455" spans="1:6" ht="12.6" customHeight="1">
      <c r="A455" s="15"/>
      <c r="B455" s="283"/>
      <c r="C455" s="283"/>
      <c r="D455" s="283"/>
      <c r="E455" s="283"/>
      <c r="F455" s="283"/>
    </row>
    <row r="456" spans="1:6" ht="12.6" customHeight="1">
      <c r="A456" s="15"/>
      <c r="B456" s="283"/>
      <c r="C456" s="283"/>
      <c r="D456" s="283"/>
      <c r="E456" s="283"/>
      <c r="F456" s="283"/>
    </row>
    <row r="457" spans="1:6" ht="15" customHeight="1">
      <c r="A457" s="1687" t="s">
        <v>3</v>
      </c>
      <c r="B457" s="1687"/>
      <c r="C457" s="1687"/>
      <c r="D457" s="1687"/>
      <c r="E457" s="1687"/>
      <c r="F457" s="1687"/>
    </row>
    <row r="458" spans="1:6" ht="12.95" customHeight="1">
      <c r="A458" s="396" t="s">
        <v>981</v>
      </c>
      <c r="B458" s="286">
        <v>806</v>
      </c>
      <c r="C458" s="286">
        <v>561</v>
      </c>
      <c r="D458" s="286">
        <v>278</v>
      </c>
      <c r="E458" s="17">
        <v>139</v>
      </c>
      <c r="F458" s="17">
        <v>82</v>
      </c>
    </row>
    <row r="459" spans="1:6" ht="12.75" customHeight="1">
      <c r="A459" s="388" t="s">
        <v>1025</v>
      </c>
      <c r="B459" s="278"/>
      <c r="C459" s="278"/>
      <c r="D459" s="278"/>
      <c r="E459" s="18"/>
      <c r="F459" s="18"/>
    </row>
    <row r="460" spans="1:6" ht="12.6" customHeight="1">
      <c r="A460" s="388" t="s">
        <v>340</v>
      </c>
      <c r="B460" s="283">
        <v>556</v>
      </c>
      <c r="C460" s="283">
        <v>364</v>
      </c>
      <c r="D460" s="283">
        <v>183</v>
      </c>
      <c r="E460" s="18">
        <v>96</v>
      </c>
      <c r="F460" s="18">
        <v>44</v>
      </c>
    </row>
    <row r="461" spans="1:6" ht="12.6" customHeight="1">
      <c r="A461" s="388" t="s">
        <v>342</v>
      </c>
      <c r="B461" s="283">
        <v>6</v>
      </c>
      <c r="C461" s="283">
        <v>3</v>
      </c>
      <c r="D461" s="283">
        <v>4</v>
      </c>
      <c r="E461" s="18" t="s">
        <v>37</v>
      </c>
      <c r="F461" s="18">
        <v>5</v>
      </c>
    </row>
    <row r="462" spans="1:6" ht="12.6" customHeight="1">
      <c r="A462" s="388" t="s">
        <v>345</v>
      </c>
      <c r="B462" s="283" t="s">
        <v>37</v>
      </c>
      <c r="C462" s="283" t="s">
        <v>37</v>
      </c>
      <c r="D462" s="283" t="s">
        <v>37</v>
      </c>
      <c r="E462" s="18" t="s">
        <v>37</v>
      </c>
      <c r="F462" s="18" t="s">
        <v>37</v>
      </c>
    </row>
    <row r="463" spans="1:6" ht="12.6" customHeight="1">
      <c r="A463" s="388" t="s">
        <v>348</v>
      </c>
      <c r="B463" s="283" t="s">
        <v>37</v>
      </c>
      <c r="C463" s="283" t="s">
        <v>37</v>
      </c>
      <c r="D463" s="283" t="s">
        <v>37</v>
      </c>
      <c r="E463" s="18" t="s">
        <v>37</v>
      </c>
      <c r="F463" s="18" t="s">
        <v>37</v>
      </c>
    </row>
    <row r="464" spans="1:6" ht="12.6" customHeight="1">
      <c r="A464" s="388" t="s">
        <v>351</v>
      </c>
      <c r="B464" s="283" t="s">
        <v>37</v>
      </c>
      <c r="C464" s="283" t="s">
        <v>37</v>
      </c>
      <c r="D464" s="283" t="s">
        <v>37</v>
      </c>
      <c r="E464" s="18" t="s">
        <v>37</v>
      </c>
      <c r="F464" s="18" t="s">
        <v>37</v>
      </c>
    </row>
    <row r="465" spans="1:6" ht="12.6" customHeight="1">
      <c r="A465" s="388" t="s">
        <v>354</v>
      </c>
      <c r="B465" s="283">
        <v>1</v>
      </c>
      <c r="C465" s="283" t="s">
        <v>37</v>
      </c>
      <c r="D465" s="283" t="s">
        <v>37</v>
      </c>
      <c r="E465" s="18" t="s">
        <v>37</v>
      </c>
      <c r="F465" s="18" t="s">
        <v>37</v>
      </c>
    </row>
    <row r="466" spans="1:6" ht="12.6" customHeight="1">
      <c r="A466" s="388" t="s">
        <v>357</v>
      </c>
      <c r="B466" s="283" t="s">
        <v>37</v>
      </c>
      <c r="C466" s="283" t="s">
        <v>37</v>
      </c>
      <c r="D466" s="283" t="s">
        <v>37</v>
      </c>
      <c r="E466" s="18" t="s">
        <v>37</v>
      </c>
      <c r="F466" s="18" t="s">
        <v>37</v>
      </c>
    </row>
    <row r="467" spans="1:6" ht="12.6" customHeight="1">
      <c r="A467" s="388" t="s">
        <v>360</v>
      </c>
      <c r="B467" s="283" t="s">
        <v>37</v>
      </c>
      <c r="C467" s="283">
        <v>1</v>
      </c>
      <c r="D467" s="283">
        <v>2</v>
      </c>
      <c r="E467" s="18">
        <v>1</v>
      </c>
      <c r="F467" s="18" t="s">
        <v>37</v>
      </c>
    </row>
    <row r="468" spans="1:6" ht="12.6" customHeight="1">
      <c r="A468" s="388" t="s">
        <v>361</v>
      </c>
      <c r="B468" s="283" t="s">
        <v>37</v>
      </c>
      <c r="C468" s="283" t="s">
        <v>37</v>
      </c>
      <c r="D468" s="283" t="s">
        <v>37</v>
      </c>
      <c r="E468" s="18" t="s">
        <v>37</v>
      </c>
      <c r="F468" s="18" t="s">
        <v>37</v>
      </c>
    </row>
    <row r="469" spans="1:6" ht="12.6" customHeight="1">
      <c r="A469" s="388" t="s">
        <v>1019</v>
      </c>
      <c r="B469" s="283" t="s">
        <v>37</v>
      </c>
      <c r="C469" s="283" t="s">
        <v>37</v>
      </c>
      <c r="D469" s="283" t="s">
        <v>37</v>
      </c>
      <c r="E469" s="18" t="s">
        <v>37</v>
      </c>
      <c r="F469" s="18" t="s">
        <v>37</v>
      </c>
    </row>
    <row r="470" spans="1:6" ht="12.6" customHeight="1">
      <c r="A470" s="388" t="s">
        <v>1020</v>
      </c>
      <c r="B470" s="283" t="s">
        <v>37</v>
      </c>
      <c r="C470" s="283" t="s">
        <v>37</v>
      </c>
      <c r="D470" s="283" t="s">
        <v>37</v>
      </c>
      <c r="E470" s="18" t="s">
        <v>37</v>
      </c>
      <c r="F470" s="18" t="s">
        <v>37</v>
      </c>
    </row>
    <row r="471" spans="1:6" ht="12.6" customHeight="1">
      <c r="A471" s="388" t="s">
        <v>1021</v>
      </c>
      <c r="B471" s="283" t="s">
        <v>37</v>
      </c>
      <c r="C471" s="283" t="s">
        <v>37</v>
      </c>
      <c r="D471" s="283" t="s">
        <v>37</v>
      </c>
      <c r="E471" s="18" t="s">
        <v>37</v>
      </c>
      <c r="F471" s="18" t="s">
        <v>37</v>
      </c>
    </row>
    <row r="472" spans="1:6" ht="12.6" customHeight="1">
      <c r="A472" s="388" t="s">
        <v>364</v>
      </c>
      <c r="B472" s="283" t="s">
        <v>37</v>
      </c>
      <c r="C472" s="283" t="s">
        <v>37</v>
      </c>
      <c r="D472" s="283" t="s">
        <v>37</v>
      </c>
      <c r="E472" s="18" t="s">
        <v>37</v>
      </c>
      <c r="F472" s="18" t="s">
        <v>37</v>
      </c>
    </row>
    <row r="473" spans="1:6" ht="12.6" customHeight="1">
      <c r="A473" s="388" t="s">
        <v>365</v>
      </c>
      <c r="B473" s="283">
        <v>14</v>
      </c>
      <c r="C473" s="283">
        <v>4</v>
      </c>
      <c r="D473" s="283">
        <v>8</v>
      </c>
      <c r="E473" s="18">
        <v>1</v>
      </c>
      <c r="F473" s="18">
        <v>1</v>
      </c>
    </row>
    <row r="474" spans="1:6" ht="12.6" customHeight="1">
      <c r="A474" s="388" t="s">
        <v>367</v>
      </c>
      <c r="B474" s="283">
        <v>6</v>
      </c>
      <c r="C474" s="283">
        <v>2</v>
      </c>
      <c r="D474" s="283">
        <v>3</v>
      </c>
      <c r="E474" s="18" t="s">
        <v>37</v>
      </c>
      <c r="F474" s="18" t="s">
        <v>37</v>
      </c>
    </row>
    <row r="475" spans="1:6" ht="12.6" customHeight="1">
      <c r="A475" s="388" t="s">
        <v>368</v>
      </c>
      <c r="B475" s="283">
        <v>10</v>
      </c>
      <c r="C475" s="283">
        <v>5</v>
      </c>
      <c r="D475" s="283" t="s">
        <v>37</v>
      </c>
      <c r="E475" s="18">
        <v>2</v>
      </c>
      <c r="F475" s="18">
        <v>2</v>
      </c>
    </row>
    <row r="476" spans="1:6" ht="12.6" customHeight="1">
      <c r="A476" s="388" t="s">
        <v>369</v>
      </c>
      <c r="B476" s="283">
        <v>6</v>
      </c>
      <c r="C476" s="283">
        <v>1</v>
      </c>
      <c r="D476" s="283">
        <v>2</v>
      </c>
      <c r="E476" s="18" t="s">
        <v>37</v>
      </c>
      <c r="F476" s="18" t="s">
        <v>37</v>
      </c>
    </row>
    <row r="477" spans="1:6" ht="12.6" customHeight="1">
      <c r="A477" s="388" t="s">
        <v>1022</v>
      </c>
      <c r="B477" s="283" t="s">
        <v>37</v>
      </c>
      <c r="C477" s="283" t="s">
        <v>37</v>
      </c>
      <c r="D477" s="283" t="s">
        <v>37</v>
      </c>
      <c r="E477" s="18" t="s">
        <v>37</v>
      </c>
      <c r="F477" s="18" t="s">
        <v>37</v>
      </c>
    </row>
    <row r="478" spans="1:6" ht="12.6" customHeight="1">
      <c r="A478" s="388" t="s">
        <v>374</v>
      </c>
      <c r="B478" s="283">
        <v>203</v>
      </c>
      <c r="C478" s="283">
        <v>175</v>
      </c>
      <c r="D478" s="283">
        <v>73</v>
      </c>
      <c r="E478" s="18">
        <v>38</v>
      </c>
      <c r="F478" s="18">
        <v>30</v>
      </c>
    </row>
    <row r="479" spans="1:6" ht="12.6" customHeight="1">
      <c r="A479" s="388" t="s">
        <v>376</v>
      </c>
      <c r="B479" s="283">
        <v>2</v>
      </c>
      <c r="C479" s="283">
        <v>2</v>
      </c>
      <c r="D479" s="283">
        <v>3</v>
      </c>
      <c r="E479" s="18">
        <v>1</v>
      </c>
      <c r="F479" s="18" t="s">
        <v>37</v>
      </c>
    </row>
    <row r="480" spans="1:6" ht="12.6" customHeight="1">
      <c r="A480" s="388" t="s">
        <v>372</v>
      </c>
      <c r="B480" s="283">
        <v>1</v>
      </c>
      <c r="C480" s="283">
        <v>1</v>
      </c>
      <c r="D480" s="283" t="s">
        <v>37</v>
      </c>
      <c r="E480" s="18" t="s">
        <v>37</v>
      </c>
      <c r="F480" s="18" t="s">
        <v>37</v>
      </c>
    </row>
    <row r="481" spans="1:6" ht="12.6" customHeight="1">
      <c r="A481" s="388" t="s">
        <v>1023</v>
      </c>
      <c r="B481" s="283" t="s">
        <v>37</v>
      </c>
      <c r="C481" s="283" t="s">
        <v>37</v>
      </c>
      <c r="D481" s="283" t="s">
        <v>37</v>
      </c>
      <c r="E481" s="18" t="s">
        <v>37</v>
      </c>
      <c r="F481" s="18" t="s">
        <v>37</v>
      </c>
    </row>
    <row r="482" spans="1:6" ht="12.6" customHeight="1">
      <c r="A482" s="388" t="s">
        <v>1024</v>
      </c>
      <c r="B482" s="283" t="s">
        <v>37</v>
      </c>
      <c r="C482" s="283" t="s">
        <v>37</v>
      </c>
      <c r="D482" s="283" t="s">
        <v>37</v>
      </c>
      <c r="E482" s="18" t="s">
        <v>37</v>
      </c>
      <c r="F482" s="18" t="s">
        <v>37</v>
      </c>
    </row>
    <row r="483" spans="1:6" ht="12.6" customHeight="1">
      <c r="A483" s="15" t="s">
        <v>1058</v>
      </c>
      <c r="B483" s="283">
        <v>1</v>
      </c>
      <c r="C483" s="283">
        <v>3</v>
      </c>
      <c r="D483" s="283" t="s">
        <v>37</v>
      </c>
      <c r="E483" s="18" t="s">
        <v>37</v>
      </c>
      <c r="F483" s="18" t="s">
        <v>37</v>
      </c>
    </row>
    <row r="484" spans="1:6" ht="9.9499999999999993" customHeight="1">
      <c r="A484" s="388"/>
    </row>
    <row r="485" spans="1:6" ht="12.95" customHeight="1">
      <c r="A485" s="281" t="s">
        <v>984</v>
      </c>
      <c r="B485" s="286">
        <v>1508</v>
      </c>
      <c r="C485" s="286">
        <v>2221</v>
      </c>
      <c r="D485" s="286">
        <v>2498</v>
      </c>
      <c r="E485" s="17">
        <v>2528</v>
      </c>
      <c r="F485" s="17">
        <v>2992</v>
      </c>
    </row>
    <row r="486" spans="1:6" ht="12.95" customHeight="1">
      <c r="A486" s="388" t="s">
        <v>1025</v>
      </c>
      <c r="B486" s="278"/>
      <c r="C486" s="278"/>
      <c r="D486" s="278"/>
      <c r="E486" s="18"/>
      <c r="F486" s="18"/>
    </row>
    <row r="487" spans="1:6" ht="12.6" customHeight="1">
      <c r="A487" s="388" t="s">
        <v>340</v>
      </c>
      <c r="B487" s="283">
        <v>1196</v>
      </c>
      <c r="C487" s="283">
        <v>1786</v>
      </c>
      <c r="D487" s="283">
        <v>1948</v>
      </c>
      <c r="E487" s="18">
        <v>1936</v>
      </c>
      <c r="F487" s="18">
        <v>2280</v>
      </c>
    </row>
    <row r="488" spans="1:6" ht="12.6" customHeight="1">
      <c r="A488" s="388" t="s">
        <v>342</v>
      </c>
      <c r="B488" s="283">
        <v>-6</v>
      </c>
      <c r="C488" s="283">
        <v>3</v>
      </c>
      <c r="D488" s="283">
        <v>-3</v>
      </c>
      <c r="E488" s="18">
        <v>9</v>
      </c>
      <c r="F488" s="18">
        <v>2</v>
      </c>
    </row>
    <row r="489" spans="1:6" ht="12.6" customHeight="1">
      <c r="A489" s="388" t="s">
        <v>345</v>
      </c>
      <c r="B489" s="283" t="s">
        <v>37</v>
      </c>
      <c r="C489" s="283" t="s">
        <v>37</v>
      </c>
      <c r="D489" s="283" t="s">
        <v>37</v>
      </c>
      <c r="E489" s="18" t="s">
        <v>37</v>
      </c>
      <c r="F489" s="18" t="s">
        <v>37</v>
      </c>
    </row>
    <row r="490" spans="1:6" ht="12.6" customHeight="1">
      <c r="A490" s="388" t="s">
        <v>348</v>
      </c>
      <c r="B490" s="283" t="s">
        <v>37</v>
      </c>
      <c r="C490" s="283" t="s">
        <v>37</v>
      </c>
      <c r="D490" s="283" t="s">
        <v>37</v>
      </c>
      <c r="E490" s="18" t="s">
        <v>37</v>
      </c>
      <c r="F490" s="18" t="s">
        <v>37</v>
      </c>
    </row>
    <row r="491" spans="1:6" ht="12.6" customHeight="1">
      <c r="A491" s="388" t="s">
        <v>351</v>
      </c>
      <c r="B491" s="283">
        <v>1</v>
      </c>
      <c r="C491" s="283" t="s">
        <v>37</v>
      </c>
      <c r="D491" s="283" t="s">
        <v>37</v>
      </c>
      <c r="E491" s="18" t="s">
        <v>37</v>
      </c>
      <c r="F491" s="18" t="s">
        <v>37</v>
      </c>
    </row>
    <row r="492" spans="1:6" ht="12.6" customHeight="1">
      <c r="A492" s="388" t="s">
        <v>354</v>
      </c>
      <c r="B492" s="283" t="s">
        <v>37</v>
      </c>
      <c r="C492" s="283">
        <v>2</v>
      </c>
      <c r="D492" s="283">
        <v>3</v>
      </c>
      <c r="E492" s="18">
        <v>2</v>
      </c>
      <c r="F492" s="18">
        <v>1</v>
      </c>
    </row>
    <row r="493" spans="1:6" ht="12.6" customHeight="1">
      <c r="A493" s="388" t="s">
        <v>357</v>
      </c>
      <c r="B493" s="283" t="s">
        <v>37</v>
      </c>
      <c r="C493" s="283" t="s">
        <v>37</v>
      </c>
      <c r="D493" s="283" t="s">
        <v>37</v>
      </c>
      <c r="E493" s="18" t="s">
        <v>37</v>
      </c>
      <c r="F493" s="18" t="s">
        <v>37</v>
      </c>
    </row>
    <row r="494" spans="1:6" ht="12.6" customHeight="1">
      <c r="A494" s="388" t="s">
        <v>360</v>
      </c>
      <c r="B494" s="283">
        <v>1</v>
      </c>
      <c r="C494" s="283">
        <v>-1</v>
      </c>
      <c r="D494" s="283">
        <v>1</v>
      </c>
      <c r="E494" s="18">
        <v>-1</v>
      </c>
      <c r="F494" s="18" t="s">
        <v>37</v>
      </c>
    </row>
    <row r="495" spans="1:6" ht="12.6" customHeight="1">
      <c r="A495" s="388" t="s">
        <v>361</v>
      </c>
      <c r="B495" s="283" t="s">
        <v>37</v>
      </c>
      <c r="C495" s="283" t="s">
        <v>37</v>
      </c>
      <c r="D495" s="283" t="s">
        <v>37</v>
      </c>
      <c r="E495" s="18" t="s">
        <v>37</v>
      </c>
      <c r="F495" s="18" t="s">
        <v>37</v>
      </c>
    </row>
    <row r="496" spans="1:6" ht="12.6" customHeight="1">
      <c r="A496" s="388" t="s">
        <v>1019</v>
      </c>
      <c r="B496" s="283" t="s">
        <v>37</v>
      </c>
      <c r="C496" s="283" t="s">
        <v>37</v>
      </c>
      <c r="D496" s="283" t="s">
        <v>37</v>
      </c>
      <c r="E496" s="18" t="s">
        <v>37</v>
      </c>
      <c r="F496" s="18" t="s">
        <v>37</v>
      </c>
    </row>
    <row r="497" spans="1:6" ht="12.6" customHeight="1">
      <c r="A497" s="388" t="s">
        <v>1020</v>
      </c>
      <c r="B497" s="283" t="s">
        <v>37</v>
      </c>
      <c r="C497" s="283" t="s">
        <v>37</v>
      </c>
      <c r="D497" s="283" t="s">
        <v>37</v>
      </c>
      <c r="E497" s="18" t="s">
        <v>37</v>
      </c>
      <c r="F497" s="18" t="s">
        <v>37</v>
      </c>
    </row>
    <row r="498" spans="1:6" ht="12.6" customHeight="1">
      <c r="A498" s="388" t="s">
        <v>1021</v>
      </c>
      <c r="B498" s="283" t="s">
        <v>37</v>
      </c>
      <c r="C498" s="283" t="s">
        <v>37</v>
      </c>
      <c r="D498" s="283" t="s">
        <v>37</v>
      </c>
      <c r="E498" s="18" t="s">
        <v>37</v>
      </c>
      <c r="F498" s="18" t="s">
        <v>37</v>
      </c>
    </row>
    <row r="499" spans="1:6" ht="12.6" customHeight="1">
      <c r="A499" s="388" t="s">
        <v>364</v>
      </c>
      <c r="B499" s="283" t="s">
        <v>37</v>
      </c>
      <c r="C499" s="283" t="s">
        <v>37</v>
      </c>
      <c r="D499" s="283" t="s">
        <v>37</v>
      </c>
      <c r="E499" s="18" t="s">
        <v>37</v>
      </c>
      <c r="F499" s="18" t="s">
        <v>37</v>
      </c>
    </row>
    <row r="500" spans="1:6" ht="12.6" customHeight="1">
      <c r="A500" s="388" t="s">
        <v>365</v>
      </c>
      <c r="B500" s="283">
        <v>-13</v>
      </c>
      <c r="C500" s="283" t="s">
        <v>37</v>
      </c>
      <c r="D500" s="283">
        <v>-6</v>
      </c>
      <c r="E500" s="18">
        <v>2</v>
      </c>
      <c r="F500" s="18">
        <v>-1</v>
      </c>
    </row>
    <row r="501" spans="1:6" ht="12.6" customHeight="1">
      <c r="A501" s="388" t="s">
        <v>367</v>
      </c>
      <c r="B501" s="283">
        <v>7</v>
      </c>
      <c r="C501" s="283">
        <v>3</v>
      </c>
      <c r="D501" s="283">
        <v>5</v>
      </c>
      <c r="E501" s="18">
        <v>8</v>
      </c>
      <c r="F501" s="18">
        <v>5</v>
      </c>
    </row>
    <row r="502" spans="1:6" ht="12.6" customHeight="1">
      <c r="A502" s="388" t="s">
        <v>368</v>
      </c>
      <c r="B502" s="283">
        <v>-10</v>
      </c>
      <c r="C502" s="283">
        <v>-5</v>
      </c>
      <c r="D502" s="283">
        <v>3</v>
      </c>
      <c r="E502" s="18">
        <v>-1</v>
      </c>
      <c r="F502" s="18">
        <v>-2</v>
      </c>
    </row>
    <row r="503" spans="1:6" ht="12.6" customHeight="1">
      <c r="A503" s="388" t="s">
        <v>369</v>
      </c>
      <c r="B503" s="283">
        <v>8</v>
      </c>
      <c r="C503" s="283">
        <v>21</v>
      </c>
      <c r="D503" s="283">
        <v>17</v>
      </c>
      <c r="E503" s="18">
        <v>17</v>
      </c>
      <c r="F503" s="18">
        <v>17</v>
      </c>
    </row>
    <row r="504" spans="1:6" ht="12.6" customHeight="1">
      <c r="A504" s="388" t="s">
        <v>1022</v>
      </c>
      <c r="B504" s="283">
        <v>1</v>
      </c>
      <c r="C504" s="283" t="s">
        <v>37</v>
      </c>
      <c r="D504" s="283" t="s">
        <v>37</v>
      </c>
      <c r="E504" s="18" t="s">
        <v>37</v>
      </c>
      <c r="F504" s="18">
        <v>1</v>
      </c>
    </row>
    <row r="505" spans="1:6" ht="12.6" customHeight="1">
      <c r="A505" s="388" t="s">
        <v>374</v>
      </c>
      <c r="B505" s="283">
        <v>307</v>
      </c>
      <c r="C505" s="283">
        <v>408</v>
      </c>
      <c r="D505" s="283">
        <v>523</v>
      </c>
      <c r="E505" s="18">
        <v>537</v>
      </c>
      <c r="F505" s="18">
        <v>669</v>
      </c>
    </row>
    <row r="506" spans="1:6" ht="12.6" customHeight="1">
      <c r="A506" s="388" t="s">
        <v>376</v>
      </c>
      <c r="B506" s="283">
        <v>14</v>
      </c>
      <c r="C506" s="283">
        <v>7</v>
      </c>
      <c r="D506" s="283">
        <v>6</v>
      </c>
      <c r="E506" s="18">
        <v>14</v>
      </c>
      <c r="F506" s="18">
        <v>16</v>
      </c>
    </row>
    <row r="507" spans="1:6" ht="12.6" customHeight="1">
      <c r="A507" s="388" t="s">
        <v>372</v>
      </c>
      <c r="B507" s="283">
        <v>-1</v>
      </c>
      <c r="C507" s="283">
        <v>-1</v>
      </c>
      <c r="D507" s="283" t="s">
        <v>37</v>
      </c>
      <c r="E507" s="18" t="s">
        <v>37</v>
      </c>
      <c r="F507" s="18">
        <v>1</v>
      </c>
    </row>
    <row r="508" spans="1:6" ht="12.6" customHeight="1">
      <c r="A508" s="388" t="s">
        <v>1023</v>
      </c>
      <c r="B508" s="283" t="s">
        <v>37</v>
      </c>
      <c r="C508" s="283" t="s">
        <v>37</v>
      </c>
      <c r="D508" s="283" t="s">
        <v>37</v>
      </c>
      <c r="E508" s="18">
        <v>1</v>
      </c>
      <c r="F508" s="18">
        <v>1</v>
      </c>
    </row>
    <row r="509" spans="1:6" ht="12.6" customHeight="1">
      <c r="A509" s="388" t="s">
        <v>1024</v>
      </c>
      <c r="B509" s="283" t="s">
        <v>37</v>
      </c>
      <c r="C509" s="283" t="s">
        <v>37</v>
      </c>
      <c r="D509" s="283" t="s">
        <v>37</v>
      </c>
      <c r="E509" s="18" t="s">
        <v>37</v>
      </c>
      <c r="F509" s="18" t="s">
        <v>37</v>
      </c>
    </row>
    <row r="510" spans="1:6" ht="12.6" customHeight="1">
      <c r="A510" s="15" t="s">
        <v>1058</v>
      </c>
      <c r="B510" s="283">
        <v>3</v>
      </c>
      <c r="C510" s="283">
        <v>-2</v>
      </c>
      <c r="D510" s="283">
        <v>1</v>
      </c>
      <c r="E510" s="18">
        <v>4</v>
      </c>
      <c r="F510" s="18">
        <v>2</v>
      </c>
    </row>
    <row r="511" spans="1:6" ht="12.6" customHeight="1">
      <c r="A511" s="15"/>
      <c r="B511" s="283"/>
      <c r="C511" s="283"/>
      <c r="D511" s="283"/>
      <c r="E511" s="283"/>
      <c r="F511" s="283"/>
    </row>
    <row r="512" spans="1:6" ht="12.6" customHeight="1">
      <c r="A512" s="15"/>
      <c r="B512" s="283"/>
      <c r="C512" s="283"/>
      <c r="D512" s="283"/>
      <c r="E512" s="283"/>
      <c r="F512" s="283"/>
    </row>
    <row r="513" spans="1:6" ht="15" customHeight="1">
      <c r="A513" s="1687" t="s">
        <v>4</v>
      </c>
      <c r="B513" s="1687"/>
      <c r="C513" s="1687"/>
      <c r="D513" s="1687"/>
      <c r="E513" s="1687"/>
      <c r="F513" s="1687"/>
    </row>
    <row r="514" spans="1:6" ht="9.9499999999999993" customHeight="1">
      <c r="A514" s="280"/>
      <c r="B514" s="280"/>
      <c r="C514" s="280"/>
      <c r="D514" s="280"/>
      <c r="E514" s="280"/>
      <c r="F514" s="280"/>
    </row>
    <row r="515" spans="1:6" ht="12.95" customHeight="1">
      <c r="A515" s="396" t="s">
        <v>961</v>
      </c>
      <c r="B515" s="286">
        <v>157</v>
      </c>
      <c r="C515" s="286">
        <v>249</v>
      </c>
      <c r="D515" s="286">
        <v>221</v>
      </c>
      <c r="E515" s="238">
        <v>282</v>
      </c>
      <c r="F515" s="238">
        <v>332</v>
      </c>
    </row>
    <row r="516" spans="1:6" ht="12.75" customHeight="1">
      <c r="A516" s="388" t="s">
        <v>1025</v>
      </c>
      <c r="B516" s="278"/>
      <c r="C516" s="278"/>
      <c r="D516" s="278"/>
      <c r="E516" s="100"/>
      <c r="F516" s="100"/>
    </row>
    <row r="517" spans="1:6" ht="12.6" customHeight="1">
      <c r="A517" s="388" t="s">
        <v>340</v>
      </c>
      <c r="B517" s="283">
        <v>142</v>
      </c>
      <c r="C517" s="283">
        <v>211</v>
      </c>
      <c r="D517" s="283">
        <v>205</v>
      </c>
      <c r="E517" s="100">
        <v>256</v>
      </c>
      <c r="F517" s="100">
        <v>289</v>
      </c>
    </row>
    <row r="518" spans="1:6" ht="12.6" customHeight="1">
      <c r="A518" s="388" t="s">
        <v>342</v>
      </c>
      <c r="B518" s="283" t="s">
        <v>37</v>
      </c>
      <c r="C518" s="283" t="s">
        <v>37</v>
      </c>
      <c r="D518" s="283" t="s">
        <v>37</v>
      </c>
      <c r="E518" s="100" t="s">
        <v>37</v>
      </c>
      <c r="F518" s="100" t="s">
        <v>37</v>
      </c>
    </row>
    <row r="519" spans="1:6" ht="12.6" customHeight="1">
      <c r="A519" s="388" t="s">
        <v>345</v>
      </c>
      <c r="B519" s="283" t="s">
        <v>37</v>
      </c>
      <c r="C519" s="283" t="s">
        <v>37</v>
      </c>
      <c r="D519" s="283" t="s">
        <v>37</v>
      </c>
      <c r="E519" s="100" t="s">
        <v>37</v>
      </c>
      <c r="F519" s="100" t="s">
        <v>37</v>
      </c>
    </row>
    <row r="520" spans="1:6" ht="12.6" customHeight="1">
      <c r="A520" s="388" t="s">
        <v>348</v>
      </c>
      <c r="B520" s="283" t="s">
        <v>37</v>
      </c>
      <c r="C520" s="283">
        <v>1</v>
      </c>
      <c r="D520" s="283" t="s">
        <v>37</v>
      </c>
      <c r="E520" s="100" t="s">
        <v>37</v>
      </c>
      <c r="F520" s="100" t="s">
        <v>37</v>
      </c>
    </row>
    <row r="521" spans="1:6" ht="12.6" customHeight="1">
      <c r="A521" s="388" t="s">
        <v>351</v>
      </c>
      <c r="B521" s="283" t="s">
        <v>37</v>
      </c>
      <c r="C521" s="283" t="s">
        <v>37</v>
      </c>
      <c r="D521" s="283" t="s">
        <v>37</v>
      </c>
      <c r="E521" s="100" t="s">
        <v>37</v>
      </c>
      <c r="F521" s="100" t="s">
        <v>37</v>
      </c>
    </row>
    <row r="522" spans="1:6" ht="12.6" customHeight="1">
      <c r="A522" s="388" t="s">
        <v>354</v>
      </c>
      <c r="B522" s="283" t="s">
        <v>37</v>
      </c>
      <c r="C522" s="283" t="s">
        <v>37</v>
      </c>
      <c r="D522" s="283" t="s">
        <v>37</v>
      </c>
      <c r="E522" s="100" t="s">
        <v>37</v>
      </c>
      <c r="F522" s="100" t="s">
        <v>37</v>
      </c>
    </row>
    <row r="523" spans="1:6" ht="12.6" customHeight="1">
      <c r="A523" s="388" t="s">
        <v>357</v>
      </c>
      <c r="B523" s="283" t="s">
        <v>37</v>
      </c>
      <c r="C523" s="283" t="s">
        <v>37</v>
      </c>
      <c r="D523" s="283" t="s">
        <v>37</v>
      </c>
      <c r="E523" s="100" t="s">
        <v>37</v>
      </c>
      <c r="F523" s="100" t="s">
        <v>37</v>
      </c>
    </row>
    <row r="524" spans="1:6" ht="12.6" customHeight="1">
      <c r="A524" s="388" t="s">
        <v>360</v>
      </c>
      <c r="B524" s="283">
        <v>6</v>
      </c>
      <c r="C524" s="283">
        <v>4</v>
      </c>
      <c r="D524" s="283">
        <v>7</v>
      </c>
      <c r="E524" s="100">
        <v>4</v>
      </c>
      <c r="F524" s="100">
        <v>4</v>
      </c>
    </row>
    <row r="525" spans="1:6" ht="12.6" customHeight="1">
      <c r="A525" s="388" t="s">
        <v>361</v>
      </c>
      <c r="B525" s="283" t="s">
        <v>37</v>
      </c>
      <c r="C525" s="283" t="s">
        <v>37</v>
      </c>
      <c r="D525" s="283" t="s">
        <v>37</v>
      </c>
      <c r="E525" s="100" t="s">
        <v>37</v>
      </c>
      <c r="F525" s="100" t="s">
        <v>37</v>
      </c>
    </row>
    <row r="526" spans="1:6" ht="12.6" customHeight="1">
      <c r="A526" s="388" t="s">
        <v>1019</v>
      </c>
      <c r="B526" s="283" t="s">
        <v>37</v>
      </c>
      <c r="C526" s="283" t="s">
        <v>37</v>
      </c>
      <c r="D526" s="283" t="s">
        <v>37</v>
      </c>
      <c r="E526" s="100" t="s">
        <v>37</v>
      </c>
      <c r="F526" s="100" t="s">
        <v>37</v>
      </c>
    </row>
    <row r="527" spans="1:6" ht="12.6" customHeight="1">
      <c r="A527" s="388" t="s">
        <v>1020</v>
      </c>
      <c r="B527" s="283" t="s">
        <v>37</v>
      </c>
      <c r="C527" s="283" t="s">
        <v>37</v>
      </c>
      <c r="D527" s="283" t="s">
        <v>37</v>
      </c>
      <c r="E527" s="100" t="s">
        <v>37</v>
      </c>
      <c r="F527" s="100" t="s">
        <v>37</v>
      </c>
    </row>
    <row r="528" spans="1:6" ht="12.6" customHeight="1">
      <c r="A528" s="388" t="s">
        <v>1021</v>
      </c>
      <c r="B528" s="283" t="s">
        <v>37</v>
      </c>
      <c r="C528" s="283" t="s">
        <v>37</v>
      </c>
      <c r="D528" s="283" t="s">
        <v>37</v>
      </c>
      <c r="E528" s="100" t="s">
        <v>37</v>
      </c>
      <c r="F528" s="100" t="s">
        <v>37</v>
      </c>
    </row>
    <row r="529" spans="1:6" ht="12.6" customHeight="1">
      <c r="A529" s="388" t="s">
        <v>364</v>
      </c>
      <c r="B529" s="283" t="s">
        <v>37</v>
      </c>
      <c r="C529" s="283">
        <v>1</v>
      </c>
      <c r="D529" s="283" t="s">
        <v>37</v>
      </c>
      <c r="E529" s="100" t="s">
        <v>37</v>
      </c>
      <c r="F529" s="100" t="s">
        <v>37</v>
      </c>
    </row>
    <row r="530" spans="1:6" ht="12.6" customHeight="1">
      <c r="A530" s="388" t="s">
        <v>365</v>
      </c>
      <c r="B530" s="283">
        <v>1</v>
      </c>
      <c r="C530" s="283">
        <v>7</v>
      </c>
      <c r="D530" s="283">
        <v>1</v>
      </c>
      <c r="E530" s="100">
        <v>10</v>
      </c>
      <c r="F530" s="100">
        <v>11</v>
      </c>
    </row>
    <row r="531" spans="1:6" ht="12.6" customHeight="1">
      <c r="A531" s="388" t="s">
        <v>367</v>
      </c>
      <c r="B531" s="283" t="s">
        <v>37</v>
      </c>
      <c r="C531" s="283" t="s">
        <v>37</v>
      </c>
      <c r="D531" s="283" t="s">
        <v>37</v>
      </c>
      <c r="E531" s="100" t="s">
        <v>37</v>
      </c>
      <c r="F531" s="100" t="s">
        <v>37</v>
      </c>
    </row>
    <row r="532" spans="1:6" ht="12.6" customHeight="1">
      <c r="A532" s="388" t="s">
        <v>368</v>
      </c>
      <c r="B532" s="283" t="s">
        <v>37</v>
      </c>
      <c r="C532" s="283" t="s">
        <v>37</v>
      </c>
      <c r="D532" s="283">
        <v>1</v>
      </c>
      <c r="E532" s="100">
        <v>1</v>
      </c>
      <c r="F532" s="100" t="s">
        <v>37</v>
      </c>
    </row>
    <row r="533" spans="1:6" ht="12.6" customHeight="1">
      <c r="A533" s="388" t="s">
        <v>369</v>
      </c>
      <c r="B533" s="283">
        <v>1</v>
      </c>
      <c r="C533" s="283">
        <v>2</v>
      </c>
      <c r="D533" s="283">
        <v>1</v>
      </c>
      <c r="E533" s="100">
        <v>1</v>
      </c>
      <c r="F533" s="100">
        <v>3</v>
      </c>
    </row>
    <row r="534" spans="1:6" ht="12.6" customHeight="1">
      <c r="A534" s="388" t="s">
        <v>1022</v>
      </c>
      <c r="B534" s="283" t="s">
        <v>37</v>
      </c>
      <c r="C534" s="283" t="s">
        <v>37</v>
      </c>
      <c r="D534" s="283" t="s">
        <v>37</v>
      </c>
      <c r="E534" s="100" t="s">
        <v>37</v>
      </c>
      <c r="F534" s="100" t="s">
        <v>37</v>
      </c>
    </row>
    <row r="535" spans="1:6" ht="12.6" customHeight="1">
      <c r="A535" s="388" t="s">
        <v>374</v>
      </c>
      <c r="B535" s="283">
        <v>3</v>
      </c>
      <c r="C535" s="283">
        <v>1</v>
      </c>
      <c r="D535" s="283">
        <v>2</v>
      </c>
      <c r="E535" s="100">
        <v>5</v>
      </c>
      <c r="F535" s="100">
        <v>5</v>
      </c>
    </row>
    <row r="536" spans="1:6" ht="12.6" customHeight="1">
      <c r="A536" s="388" t="s">
        <v>376</v>
      </c>
      <c r="B536" s="283" t="s">
        <v>37</v>
      </c>
      <c r="C536" s="283" t="s">
        <v>37</v>
      </c>
      <c r="D536" s="283" t="s">
        <v>37</v>
      </c>
      <c r="E536" s="100" t="s">
        <v>37</v>
      </c>
      <c r="F536" s="100" t="s">
        <v>37</v>
      </c>
    </row>
    <row r="537" spans="1:6" ht="12.6" customHeight="1">
      <c r="A537" s="388" t="s">
        <v>372</v>
      </c>
      <c r="B537" s="283" t="s">
        <v>37</v>
      </c>
      <c r="C537" s="283" t="s">
        <v>37</v>
      </c>
      <c r="D537" s="283" t="s">
        <v>37</v>
      </c>
      <c r="E537" s="100" t="s">
        <v>37</v>
      </c>
      <c r="F537" s="100">
        <v>2</v>
      </c>
    </row>
    <row r="538" spans="1:6" ht="12.6" customHeight="1">
      <c r="A538" s="388" t="s">
        <v>1023</v>
      </c>
      <c r="B538" s="283" t="s">
        <v>37</v>
      </c>
      <c r="C538" s="283" t="s">
        <v>37</v>
      </c>
      <c r="D538" s="283" t="s">
        <v>37</v>
      </c>
      <c r="E538" s="100" t="s">
        <v>37</v>
      </c>
      <c r="F538" s="100">
        <v>1</v>
      </c>
    </row>
    <row r="539" spans="1:6" ht="12.6" customHeight="1">
      <c r="A539" s="388" t="s">
        <v>1024</v>
      </c>
      <c r="B539" s="283" t="s">
        <v>37</v>
      </c>
      <c r="C539" s="283" t="s">
        <v>37</v>
      </c>
      <c r="D539" s="283" t="s">
        <v>37</v>
      </c>
      <c r="E539" s="100" t="s">
        <v>37</v>
      </c>
      <c r="F539" s="100" t="s">
        <v>37</v>
      </c>
    </row>
    <row r="540" spans="1:6" ht="12.6" customHeight="1">
      <c r="A540" s="15" t="s">
        <v>1058</v>
      </c>
      <c r="B540" s="283">
        <v>4</v>
      </c>
      <c r="C540" s="283">
        <v>22</v>
      </c>
      <c r="D540" s="283">
        <v>4</v>
      </c>
      <c r="E540" s="100">
        <v>5</v>
      </c>
      <c r="F540" s="100">
        <v>17</v>
      </c>
    </row>
    <row r="541" spans="1:6" ht="9.9499999999999993" customHeight="1">
      <c r="A541" s="388"/>
    </row>
    <row r="542" spans="1:6" ht="12.95" customHeight="1">
      <c r="A542" s="396" t="s">
        <v>981</v>
      </c>
      <c r="B542" s="286">
        <v>255</v>
      </c>
      <c r="C542" s="286">
        <v>180</v>
      </c>
      <c r="D542" s="286">
        <v>182</v>
      </c>
      <c r="E542" s="238">
        <v>85</v>
      </c>
      <c r="F542" s="238">
        <v>47</v>
      </c>
    </row>
    <row r="543" spans="1:6" ht="12.95" customHeight="1">
      <c r="A543" s="388" t="s">
        <v>1025</v>
      </c>
      <c r="B543" s="278"/>
      <c r="C543" s="278"/>
      <c r="D543" s="278"/>
      <c r="E543" s="100"/>
      <c r="F543" s="100"/>
    </row>
    <row r="544" spans="1:6" ht="12.6" customHeight="1">
      <c r="A544" s="388" t="s">
        <v>340</v>
      </c>
      <c r="B544" s="283">
        <v>118</v>
      </c>
      <c r="C544" s="283">
        <v>81</v>
      </c>
      <c r="D544" s="283">
        <v>52</v>
      </c>
      <c r="E544" s="100">
        <v>17</v>
      </c>
      <c r="F544" s="100">
        <v>9</v>
      </c>
    </row>
    <row r="545" spans="1:6" ht="12.6" customHeight="1">
      <c r="A545" s="388" t="s">
        <v>342</v>
      </c>
      <c r="B545" s="283" t="s">
        <v>37</v>
      </c>
      <c r="C545" s="283" t="s">
        <v>37</v>
      </c>
      <c r="D545" s="283" t="s">
        <v>37</v>
      </c>
      <c r="E545" s="100" t="s">
        <v>37</v>
      </c>
      <c r="F545" s="100" t="s">
        <v>37</v>
      </c>
    </row>
    <row r="546" spans="1:6" ht="12.6" customHeight="1">
      <c r="A546" s="388" t="s">
        <v>345</v>
      </c>
      <c r="B546" s="283" t="s">
        <v>37</v>
      </c>
      <c r="C546" s="283" t="s">
        <v>37</v>
      </c>
      <c r="D546" s="283" t="s">
        <v>37</v>
      </c>
      <c r="E546" s="100" t="s">
        <v>37</v>
      </c>
      <c r="F546" s="100" t="s">
        <v>37</v>
      </c>
    </row>
    <row r="547" spans="1:6" ht="12.6" customHeight="1">
      <c r="A547" s="388" t="s">
        <v>348</v>
      </c>
      <c r="B547" s="283">
        <v>1</v>
      </c>
      <c r="C547" s="283">
        <v>2</v>
      </c>
      <c r="D547" s="283" t="s">
        <v>37</v>
      </c>
      <c r="E547" s="100" t="s">
        <v>37</v>
      </c>
      <c r="F547" s="100" t="s">
        <v>37</v>
      </c>
    </row>
    <row r="548" spans="1:6" ht="12.6" customHeight="1">
      <c r="A548" s="388" t="s">
        <v>351</v>
      </c>
      <c r="B548" s="283" t="s">
        <v>37</v>
      </c>
      <c r="C548" s="283" t="s">
        <v>37</v>
      </c>
      <c r="D548" s="283" t="s">
        <v>37</v>
      </c>
      <c r="E548" s="100" t="s">
        <v>37</v>
      </c>
      <c r="F548" s="100" t="s">
        <v>37</v>
      </c>
    </row>
    <row r="549" spans="1:6" ht="12.6" customHeight="1">
      <c r="A549" s="388" t="s">
        <v>354</v>
      </c>
      <c r="B549" s="283">
        <v>1</v>
      </c>
      <c r="C549" s="283">
        <v>1</v>
      </c>
      <c r="D549" s="283">
        <v>1</v>
      </c>
      <c r="E549" s="100" t="s">
        <v>37</v>
      </c>
      <c r="F549" s="100" t="s">
        <v>37</v>
      </c>
    </row>
    <row r="550" spans="1:6" ht="12.6" customHeight="1">
      <c r="A550" s="388" t="s">
        <v>357</v>
      </c>
      <c r="B550" s="283" t="s">
        <v>37</v>
      </c>
      <c r="C550" s="283" t="s">
        <v>37</v>
      </c>
      <c r="D550" s="283" t="s">
        <v>37</v>
      </c>
      <c r="E550" s="100" t="s">
        <v>37</v>
      </c>
      <c r="F550" s="100" t="s">
        <v>37</v>
      </c>
    </row>
    <row r="551" spans="1:6" ht="12.6" customHeight="1">
      <c r="A551" s="388" t="s">
        <v>360</v>
      </c>
      <c r="B551" s="283">
        <v>9</v>
      </c>
      <c r="C551" s="283">
        <v>13</v>
      </c>
      <c r="D551" s="283">
        <v>11</v>
      </c>
      <c r="E551" s="100">
        <v>4</v>
      </c>
      <c r="F551" s="100">
        <v>3</v>
      </c>
    </row>
    <row r="552" spans="1:6" ht="12.6" customHeight="1">
      <c r="A552" s="388" t="s">
        <v>361</v>
      </c>
      <c r="B552" s="283" t="s">
        <v>37</v>
      </c>
      <c r="C552" s="283">
        <v>1</v>
      </c>
      <c r="D552" s="283" t="s">
        <v>37</v>
      </c>
      <c r="E552" s="100" t="s">
        <v>37</v>
      </c>
      <c r="F552" s="100" t="s">
        <v>37</v>
      </c>
    </row>
    <row r="553" spans="1:6" ht="12.6" customHeight="1">
      <c r="A553" s="388" t="s">
        <v>1019</v>
      </c>
      <c r="B553" s="283" t="s">
        <v>37</v>
      </c>
      <c r="C553" s="283" t="s">
        <v>37</v>
      </c>
      <c r="D553" s="283" t="s">
        <v>37</v>
      </c>
      <c r="E553" s="100" t="s">
        <v>37</v>
      </c>
      <c r="F553" s="100" t="s">
        <v>37</v>
      </c>
    </row>
    <row r="554" spans="1:6" ht="12.6" customHeight="1">
      <c r="A554" s="388" t="s">
        <v>1020</v>
      </c>
      <c r="B554" s="283" t="s">
        <v>37</v>
      </c>
      <c r="C554" s="283" t="s">
        <v>37</v>
      </c>
      <c r="D554" s="283" t="s">
        <v>37</v>
      </c>
      <c r="E554" s="100" t="s">
        <v>37</v>
      </c>
      <c r="F554" s="100" t="s">
        <v>37</v>
      </c>
    </row>
    <row r="555" spans="1:6" ht="12.6" customHeight="1">
      <c r="A555" s="388" t="s">
        <v>1021</v>
      </c>
      <c r="B555" s="283" t="s">
        <v>37</v>
      </c>
      <c r="C555" s="283" t="s">
        <v>37</v>
      </c>
      <c r="D555" s="283" t="s">
        <v>37</v>
      </c>
      <c r="E555" s="100" t="s">
        <v>37</v>
      </c>
      <c r="F555" s="100" t="s">
        <v>37</v>
      </c>
    </row>
    <row r="556" spans="1:6" ht="12.6" customHeight="1">
      <c r="A556" s="388" t="s">
        <v>364</v>
      </c>
      <c r="B556" s="283">
        <v>6</v>
      </c>
      <c r="C556" s="283" t="s">
        <v>37</v>
      </c>
      <c r="D556" s="283">
        <v>2</v>
      </c>
      <c r="E556" s="100">
        <v>2</v>
      </c>
      <c r="F556" s="100" t="s">
        <v>37</v>
      </c>
    </row>
    <row r="557" spans="1:6" ht="12.6" customHeight="1">
      <c r="A557" s="388" t="s">
        <v>365</v>
      </c>
      <c r="B557" s="283">
        <v>28</v>
      </c>
      <c r="C557" s="283">
        <v>18</v>
      </c>
      <c r="D557" s="283">
        <v>27</v>
      </c>
      <c r="E557" s="100">
        <v>16</v>
      </c>
      <c r="F557" s="100">
        <v>9</v>
      </c>
    </row>
    <row r="558" spans="1:6" ht="12.6" customHeight="1">
      <c r="A558" s="388" t="s">
        <v>367</v>
      </c>
      <c r="B558" s="283" t="s">
        <v>37</v>
      </c>
      <c r="C558" s="283" t="s">
        <v>37</v>
      </c>
      <c r="D558" s="283" t="s">
        <v>37</v>
      </c>
      <c r="E558" s="100" t="s">
        <v>37</v>
      </c>
      <c r="F558" s="100" t="s">
        <v>37</v>
      </c>
    </row>
    <row r="559" spans="1:6" ht="12.6" customHeight="1">
      <c r="A559" s="388" t="s">
        <v>368</v>
      </c>
      <c r="B559" s="283" t="s">
        <v>37</v>
      </c>
      <c r="C559" s="283">
        <v>1</v>
      </c>
      <c r="D559" s="283">
        <v>1</v>
      </c>
      <c r="E559" s="100" t="s">
        <v>37</v>
      </c>
      <c r="F559" s="100" t="s">
        <v>37</v>
      </c>
    </row>
    <row r="560" spans="1:6" ht="12.6" customHeight="1">
      <c r="A560" s="388" t="s">
        <v>369</v>
      </c>
      <c r="B560" s="283">
        <v>22</v>
      </c>
      <c r="C560" s="283">
        <v>16</v>
      </c>
      <c r="D560" s="283">
        <v>28</v>
      </c>
      <c r="E560" s="100">
        <v>21</v>
      </c>
      <c r="F560" s="100">
        <v>10</v>
      </c>
    </row>
    <row r="561" spans="1:6" ht="12.6" customHeight="1">
      <c r="A561" s="388" t="s">
        <v>1022</v>
      </c>
      <c r="B561" s="283" t="s">
        <v>37</v>
      </c>
      <c r="C561" s="283" t="s">
        <v>37</v>
      </c>
      <c r="D561" s="283" t="s">
        <v>37</v>
      </c>
      <c r="E561" s="100" t="s">
        <v>37</v>
      </c>
      <c r="F561" s="100" t="s">
        <v>37</v>
      </c>
    </row>
    <row r="562" spans="1:6" ht="12.6" customHeight="1">
      <c r="A562" s="388" t="s">
        <v>374</v>
      </c>
      <c r="B562" s="283">
        <v>7</v>
      </c>
      <c r="C562" s="283">
        <v>2</v>
      </c>
      <c r="D562" s="283">
        <v>2</v>
      </c>
      <c r="E562" s="100">
        <v>3</v>
      </c>
      <c r="F562" s="100">
        <v>1</v>
      </c>
    </row>
    <row r="563" spans="1:6" ht="12.6" customHeight="1">
      <c r="A563" s="388" t="s">
        <v>376</v>
      </c>
      <c r="B563" s="283" t="s">
        <v>37</v>
      </c>
      <c r="C563" s="283" t="s">
        <v>37</v>
      </c>
      <c r="D563" s="283">
        <v>1</v>
      </c>
      <c r="E563" s="100" t="s">
        <v>37</v>
      </c>
      <c r="F563" s="100" t="s">
        <v>37</v>
      </c>
    </row>
    <row r="564" spans="1:6" ht="12.6" customHeight="1">
      <c r="A564" s="388" t="s">
        <v>372</v>
      </c>
      <c r="B564" s="283">
        <v>4</v>
      </c>
      <c r="C564" s="283">
        <v>4</v>
      </c>
      <c r="D564" s="283">
        <v>4</v>
      </c>
      <c r="E564" s="100" t="s">
        <v>37</v>
      </c>
      <c r="F564" s="100">
        <v>4</v>
      </c>
    </row>
    <row r="565" spans="1:6" ht="12.6" customHeight="1">
      <c r="A565" s="388" t="s">
        <v>1023</v>
      </c>
      <c r="B565" s="283" t="s">
        <v>37</v>
      </c>
      <c r="C565" s="283" t="s">
        <v>37</v>
      </c>
      <c r="D565" s="283" t="s">
        <v>37</v>
      </c>
      <c r="E565" s="100" t="s">
        <v>37</v>
      </c>
      <c r="F565" s="100">
        <v>1</v>
      </c>
    </row>
    <row r="566" spans="1:6" ht="12.6" customHeight="1">
      <c r="A566" s="388" t="s">
        <v>1024</v>
      </c>
      <c r="B566" s="283" t="s">
        <v>37</v>
      </c>
      <c r="C566" s="283" t="s">
        <v>37</v>
      </c>
      <c r="D566" s="283" t="s">
        <v>37</v>
      </c>
      <c r="E566" s="100" t="s">
        <v>37</v>
      </c>
      <c r="F566" s="100" t="s">
        <v>37</v>
      </c>
    </row>
    <row r="567" spans="1:6" ht="12.6" customHeight="1">
      <c r="A567" s="15" t="s">
        <v>1058</v>
      </c>
      <c r="B567" s="283">
        <v>59</v>
      </c>
      <c r="C567" s="283">
        <v>41</v>
      </c>
      <c r="D567" s="283">
        <v>53</v>
      </c>
      <c r="E567" s="100">
        <v>22</v>
      </c>
      <c r="F567" s="100">
        <v>10</v>
      </c>
    </row>
    <row r="568" spans="1:6" ht="12.6" customHeight="1">
      <c r="A568" s="15"/>
      <c r="B568" s="283"/>
      <c r="C568" s="283"/>
      <c r="D568" s="283"/>
      <c r="E568" s="283"/>
      <c r="F568" s="283"/>
    </row>
    <row r="569" spans="1:6" ht="15" customHeight="1">
      <c r="A569" s="1687" t="s">
        <v>4</v>
      </c>
      <c r="B569" s="1687"/>
      <c r="C569" s="1687"/>
      <c r="D569" s="1687"/>
      <c r="E569" s="1687"/>
      <c r="F569" s="1687"/>
    </row>
    <row r="570" spans="1:6" ht="8.1" customHeight="1">
      <c r="A570" s="388"/>
      <c r="B570" s="397"/>
      <c r="D570" s="397"/>
      <c r="E570" s="397"/>
      <c r="F570" s="397"/>
    </row>
    <row r="571" spans="1:6" ht="12.95" customHeight="1">
      <c r="A571" s="281" t="s">
        <v>984</v>
      </c>
      <c r="B571" s="286">
        <v>-98</v>
      </c>
      <c r="C571" s="286">
        <v>69</v>
      </c>
      <c r="D571" s="286">
        <v>39</v>
      </c>
      <c r="E571" s="238">
        <v>197</v>
      </c>
      <c r="F571" s="238">
        <v>285</v>
      </c>
    </row>
    <row r="572" spans="1:6" ht="9.9499999999999993" customHeight="1">
      <c r="A572" s="388" t="s">
        <v>1025</v>
      </c>
      <c r="B572" s="278"/>
      <c r="C572" s="278"/>
      <c r="D572" s="278"/>
      <c r="E572" s="100"/>
      <c r="F572" s="100"/>
    </row>
    <row r="573" spans="1:6" ht="12.6" customHeight="1">
      <c r="A573" s="388" t="s">
        <v>340</v>
      </c>
      <c r="B573" s="283">
        <v>24</v>
      </c>
      <c r="C573" s="283">
        <v>130</v>
      </c>
      <c r="D573" s="283">
        <v>153</v>
      </c>
      <c r="E573" s="100">
        <v>239</v>
      </c>
      <c r="F573" s="100">
        <v>280</v>
      </c>
    </row>
    <row r="574" spans="1:6" ht="12.6" customHeight="1">
      <c r="A574" s="388" t="s">
        <v>342</v>
      </c>
      <c r="B574" s="283" t="s">
        <v>37</v>
      </c>
      <c r="C574" s="283" t="s">
        <v>37</v>
      </c>
      <c r="D574" s="283" t="s">
        <v>37</v>
      </c>
      <c r="E574" s="100" t="s">
        <v>37</v>
      </c>
      <c r="F574" s="100" t="s">
        <v>37</v>
      </c>
    </row>
    <row r="575" spans="1:6" ht="12.6" customHeight="1">
      <c r="A575" s="388" t="s">
        <v>345</v>
      </c>
      <c r="B575" s="283" t="s">
        <v>37</v>
      </c>
      <c r="C575" s="283" t="s">
        <v>37</v>
      </c>
      <c r="D575" s="283" t="s">
        <v>37</v>
      </c>
      <c r="E575" s="100" t="s">
        <v>37</v>
      </c>
      <c r="F575" s="100" t="s">
        <v>37</v>
      </c>
    </row>
    <row r="576" spans="1:6" ht="12.6" customHeight="1">
      <c r="A576" s="388" t="s">
        <v>348</v>
      </c>
      <c r="B576" s="283">
        <v>-1</v>
      </c>
      <c r="C576" s="283">
        <v>-1</v>
      </c>
      <c r="D576" s="283" t="s">
        <v>37</v>
      </c>
      <c r="E576" s="100" t="s">
        <v>37</v>
      </c>
      <c r="F576" s="100" t="s">
        <v>37</v>
      </c>
    </row>
    <row r="577" spans="1:6" ht="12.6" customHeight="1">
      <c r="A577" s="388" t="s">
        <v>351</v>
      </c>
      <c r="B577" s="283" t="s">
        <v>37</v>
      </c>
      <c r="C577" s="283" t="s">
        <v>37</v>
      </c>
      <c r="D577" s="283" t="s">
        <v>37</v>
      </c>
      <c r="E577" s="100" t="s">
        <v>37</v>
      </c>
      <c r="F577" s="100" t="s">
        <v>37</v>
      </c>
    </row>
    <row r="578" spans="1:6" ht="12.6" customHeight="1">
      <c r="A578" s="388" t="s">
        <v>354</v>
      </c>
      <c r="B578" s="283">
        <v>-1</v>
      </c>
      <c r="C578" s="283">
        <v>-1</v>
      </c>
      <c r="D578" s="283">
        <v>-1</v>
      </c>
      <c r="E578" s="100" t="s">
        <v>37</v>
      </c>
      <c r="F578" s="100" t="s">
        <v>37</v>
      </c>
    </row>
    <row r="579" spans="1:6" ht="12.6" customHeight="1">
      <c r="A579" s="388" t="s">
        <v>357</v>
      </c>
      <c r="B579" s="283" t="s">
        <v>37</v>
      </c>
      <c r="C579" s="283" t="s">
        <v>37</v>
      </c>
      <c r="D579" s="283" t="s">
        <v>37</v>
      </c>
      <c r="E579" s="100" t="s">
        <v>37</v>
      </c>
      <c r="F579" s="100" t="s">
        <v>37</v>
      </c>
    </row>
    <row r="580" spans="1:6" ht="12.6" customHeight="1">
      <c r="A580" s="388" t="s">
        <v>360</v>
      </c>
      <c r="B580" s="283">
        <v>-3</v>
      </c>
      <c r="C580" s="283">
        <v>-9</v>
      </c>
      <c r="D580" s="283">
        <v>-4</v>
      </c>
      <c r="E580" s="100" t="s">
        <v>37</v>
      </c>
      <c r="F580" s="100">
        <v>1</v>
      </c>
    </row>
    <row r="581" spans="1:6" ht="12.6" customHeight="1">
      <c r="A581" s="388" t="s">
        <v>361</v>
      </c>
      <c r="B581" s="283" t="s">
        <v>37</v>
      </c>
      <c r="C581" s="283">
        <v>-1</v>
      </c>
      <c r="D581" s="283" t="s">
        <v>37</v>
      </c>
      <c r="E581" s="100" t="s">
        <v>37</v>
      </c>
      <c r="F581" s="100" t="s">
        <v>37</v>
      </c>
    </row>
    <row r="582" spans="1:6" ht="12.6" customHeight="1">
      <c r="A582" s="388" t="s">
        <v>1019</v>
      </c>
      <c r="B582" s="283" t="s">
        <v>37</v>
      </c>
      <c r="C582" s="283" t="s">
        <v>37</v>
      </c>
      <c r="D582" s="283" t="s">
        <v>37</v>
      </c>
      <c r="E582" s="100" t="s">
        <v>37</v>
      </c>
      <c r="F582" s="100" t="s">
        <v>37</v>
      </c>
    </row>
    <row r="583" spans="1:6" ht="12.6" customHeight="1">
      <c r="A583" s="388" t="s">
        <v>1020</v>
      </c>
      <c r="B583" s="283" t="s">
        <v>37</v>
      </c>
      <c r="C583" s="283" t="s">
        <v>37</v>
      </c>
      <c r="D583" s="283" t="s">
        <v>37</v>
      </c>
      <c r="E583" s="100" t="s">
        <v>37</v>
      </c>
      <c r="F583" s="100" t="s">
        <v>37</v>
      </c>
    </row>
    <row r="584" spans="1:6" ht="12.6" customHeight="1">
      <c r="A584" s="388" t="s">
        <v>1021</v>
      </c>
      <c r="B584" s="283" t="s">
        <v>37</v>
      </c>
      <c r="C584" s="283" t="s">
        <v>37</v>
      </c>
      <c r="D584" s="283" t="s">
        <v>37</v>
      </c>
      <c r="E584" s="100" t="s">
        <v>37</v>
      </c>
      <c r="F584" s="100" t="s">
        <v>37</v>
      </c>
    </row>
    <row r="585" spans="1:6" ht="12.6" customHeight="1">
      <c r="A585" s="388" t="s">
        <v>364</v>
      </c>
      <c r="B585" s="283">
        <v>-6</v>
      </c>
      <c r="C585" s="283">
        <v>1</v>
      </c>
      <c r="D585" s="283">
        <v>-2</v>
      </c>
      <c r="E585" s="100">
        <v>-2</v>
      </c>
      <c r="F585" s="100" t="s">
        <v>37</v>
      </c>
    </row>
    <row r="586" spans="1:6" ht="12.6" customHeight="1">
      <c r="A586" s="388" t="s">
        <v>365</v>
      </c>
      <c r="B586" s="283">
        <v>-27</v>
      </c>
      <c r="C586" s="283">
        <v>-11</v>
      </c>
      <c r="D586" s="283">
        <v>-26</v>
      </c>
      <c r="E586" s="100">
        <v>-6</v>
      </c>
      <c r="F586" s="100">
        <v>2</v>
      </c>
    </row>
    <row r="587" spans="1:6" ht="12.6" customHeight="1">
      <c r="A587" s="388" t="s">
        <v>367</v>
      </c>
      <c r="B587" s="283" t="s">
        <v>37</v>
      </c>
      <c r="C587" s="283" t="s">
        <v>37</v>
      </c>
      <c r="D587" s="283" t="s">
        <v>37</v>
      </c>
      <c r="E587" s="100" t="s">
        <v>37</v>
      </c>
      <c r="F587" s="100" t="s">
        <v>37</v>
      </c>
    </row>
    <row r="588" spans="1:6" ht="12.6" customHeight="1">
      <c r="A588" s="388" t="s">
        <v>368</v>
      </c>
      <c r="B588" s="283" t="s">
        <v>37</v>
      </c>
      <c r="C588" s="283">
        <v>-1</v>
      </c>
      <c r="D588" s="283" t="s">
        <v>37</v>
      </c>
      <c r="E588" s="100">
        <v>1</v>
      </c>
      <c r="F588" s="100" t="s">
        <v>37</v>
      </c>
    </row>
    <row r="589" spans="1:6" ht="12.6" customHeight="1">
      <c r="A589" s="388" t="s">
        <v>369</v>
      </c>
      <c r="B589" s="283">
        <v>-21</v>
      </c>
      <c r="C589" s="283">
        <v>-14</v>
      </c>
      <c r="D589" s="283">
        <v>-27</v>
      </c>
      <c r="E589" s="100">
        <v>-20</v>
      </c>
      <c r="F589" s="100">
        <v>-7</v>
      </c>
    </row>
    <row r="590" spans="1:6" ht="12.6" customHeight="1">
      <c r="A590" s="388" t="s">
        <v>1022</v>
      </c>
      <c r="B590" s="283" t="s">
        <v>37</v>
      </c>
      <c r="C590" s="283" t="s">
        <v>37</v>
      </c>
      <c r="D590" s="283" t="s">
        <v>37</v>
      </c>
      <c r="E590" s="100" t="s">
        <v>37</v>
      </c>
      <c r="F590" s="100" t="s">
        <v>37</v>
      </c>
    </row>
    <row r="591" spans="1:6" ht="12.6" customHeight="1">
      <c r="A591" s="388" t="s">
        <v>374</v>
      </c>
      <c r="B591" s="283">
        <v>-4</v>
      </c>
      <c r="C591" s="283">
        <v>-1</v>
      </c>
      <c r="D591" s="283" t="s">
        <v>37</v>
      </c>
      <c r="E591" s="100">
        <v>2</v>
      </c>
      <c r="F591" s="100">
        <v>4</v>
      </c>
    </row>
    <row r="592" spans="1:6" ht="12.6" customHeight="1">
      <c r="A592" s="388" t="s">
        <v>376</v>
      </c>
      <c r="B592" s="283" t="s">
        <v>37</v>
      </c>
      <c r="C592" s="283" t="s">
        <v>37</v>
      </c>
      <c r="D592" s="283">
        <v>-1</v>
      </c>
      <c r="E592" s="100" t="s">
        <v>37</v>
      </c>
      <c r="F592" s="100" t="s">
        <v>37</v>
      </c>
    </row>
    <row r="593" spans="1:6" ht="12.6" customHeight="1">
      <c r="A593" s="388" t="s">
        <v>372</v>
      </c>
      <c r="B593" s="283">
        <v>-4</v>
      </c>
      <c r="C593" s="283">
        <v>-4</v>
      </c>
      <c r="D593" s="283">
        <v>-4</v>
      </c>
      <c r="E593" s="100" t="s">
        <v>37</v>
      </c>
      <c r="F593" s="100">
        <v>-2</v>
      </c>
    </row>
    <row r="594" spans="1:6" ht="12.6" customHeight="1">
      <c r="A594" s="388" t="s">
        <v>1023</v>
      </c>
      <c r="B594" s="283" t="s">
        <v>37</v>
      </c>
      <c r="C594" s="283" t="s">
        <v>37</v>
      </c>
      <c r="D594" s="283" t="s">
        <v>37</v>
      </c>
      <c r="E594" s="100" t="s">
        <v>37</v>
      </c>
      <c r="F594" s="100" t="s">
        <v>37</v>
      </c>
    </row>
    <row r="595" spans="1:6" ht="12.6" customHeight="1">
      <c r="A595" s="388" t="s">
        <v>1024</v>
      </c>
      <c r="B595" s="283" t="s">
        <v>37</v>
      </c>
      <c r="C595" s="283" t="s">
        <v>37</v>
      </c>
      <c r="D595" s="283" t="s">
        <v>37</v>
      </c>
      <c r="E595" s="100" t="s">
        <v>37</v>
      </c>
      <c r="F595" s="100" t="s">
        <v>37</v>
      </c>
    </row>
    <row r="596" spans="1:6" ht="12.6" customHeight="1">
      <c r="A596" s="15" t="s">
        <v>1058</v>
      </c>
      <c r="B596" s="283">
        <v>-55</v>
      </c>
      <c r="C596" s="283">
        <v>-19</v>
      </c>
      <c r="D596" s="283">
        <v>-49</v>
      </c>
      <c r="E596" s="100">
        <v>-17</v>
      </c>
      <c r="F596" s="100">
        <v>7</v>
      </c>
    </row>
    <row r="597" spans="1:6" s="450" customFormat="1" ht="15" customHeight="1">
      <c r="A597" s="1638" t="s">
        <v>5</v>
      </c>
      <c r="B597" s="1638"/>
      <c r="C597" s="1638"/>
      <c r="D597" s="1638"/>
      <c r="E597" s="1638"/>
      <c r="F597" s="1638"/>
    </row>
    <row r="598" spans="1:6" ht="12.95" customHeight="1">
      <c r="A598" s="396" t="s">
        <v>961</v>
      </c>
      <c r="B598" s="286">
        <v>1329</v>
      </c>
      <c r="C598" s="286">
        <v>2496</v>
      </c>
      <c r="D598" s="286">
        <v>3126</v>
      </c>
      <c r="E598" s="238">
        <v>2717</v>
      </c>
      <c r="F598" s="238">
        <v>3272</v>
      </c>
    </row>
    <row r="599" spans="1:6" ht="9.9499999999999993" customHeight="1">
      <c r="A599" s="388" t="s">
        <v>1025</v>
      </c>
      <c r="B599" s="278"/>
      <c r="C599" s="278"/>
      <c r="D599" s="278"/>
      <c r="E599" s="100"/>
      <c r="F599" s="100"/>
    </row>
    <row r="600" spans="1:6" ht="12.6" customHeight="1">
      <c r="A600" s="388" t="s">
        <v>340</v>
      </c>
      <c r="B600" s="283">
        <v>1050</v>
      </c>
      <c r="C600" s="283">
        <v>1849</v>
      </c>
      <c r="D600" s="283">
        <v>2452</v>
      </c>
      <c r="E600" s="100">
        <v>1784</v>
      </c>
      <c r="F600" s="100">
        <v>2430</v>
      </c>
    </row>
    <row r="601" spans="1:6" ht="12.6" customHeight="1">
      <c r="A601" s="388" t="s">
        <v>342</v>
      </c>
      <c r="B601" s="283">
        <v>5</v>
      </c>
      <c r="C601" s="283">
        <v>21</v>
      </c>
      <c r="D601" s="283">
        <v>21</v>
      </c>
      <c r="E601" s="100">
        <v>23</v>
      </c>
      <c r="F601" s="100">
        <v>56</v>
      </c>
    </row>
    <row r="602" spans="1:6" ht="12.6" customHeight="1">
      <c r="A602" s="388" t="s">
        <v>345</v>
      </c>
      <c r="B602" s="283">
        <v>1</v>
      </c>
      <c r="C602" s="283" t="s">
        <v>37</v>
      </c>
      <c r="D602" s="283">
        <v>1</v>
      </c>
      <c r="E602" s="100">
        <v>2</v>
      </c>
      <c r="F602" s="100">
        <v>1</v>
      </c>
    </row>
    <row r="603" spans="1:6" ht="12.6" customHeight="1">
      <c r="A603" s="388" t="s">
        <v>348</v>
      </c>
      <c r="B603" s="283" t="s">
        <v>37</v>
      </c>
      <c r="C603" s="283">
        <v>1</v>
      </c>
      <c r="D603" s="283">
        <v>1</v>
      </c>
      <c r="E603" s="100">
        <v>3</v>
      </c>
      <c r="F603" s="100" t="s">
        <v>37</v>
      </c>
    </row>
    <row r="604" spans="1:6" ht="12.6" customHeight="1">
      <c r="A604" s="388" t="s">
        <v>351</v>
      </c>
      <c r="B604" s="283" t="s">
        <v>37</v>
      </c>
      <c r="C604" s="283" t="s">
        <v>37</v>
      </c>
      <c r="D604" s="283" t="s">
        <v>37</v>
      </c>
      <c r="E604" s="100">
        <v>1</v>
      </c>
      <c r="F604" s="100" t="s">
        <v>37</v>
      </c>
    </row>
    <row r="605" spans="1:6" ht="12.6" customHeight="1">
      <c r="A605" s="388" t="s">
        <v>354</v>
      </c>
      <c r="B605" s="283">
        <v>58</v>
      </c>
      <c r="C605" s="283">
        <v>94</v>
      </c>
      <c r="D605" s="283">
        <v>74</v>
      </c>
      <c r="E605" s="100">
        <v>115</v>
      </c>
      <c r="F605" s="100">
        <v>141</v>
      </c>
    </row>
    <row r="606" spans="1:6" ht="12.6" customHeight="1">
      <c r="A606" s="388" t="s">
        <v>357</v>
      </c>
      <c r="B606" s="283" t="s">
        <v>37</v>
      </c>
      <c r="C606" s="283">
        <v>1</v>
      </c>
      <c r="D606" s="283" t="s">
        <v>37</v>
      </c>
      <c r="E606" s="100" t="s">
        <v>37</v>
      </c>
      <c r="F606" s="100">
        <v>1</v>
      </c>
    </row>
    <row r="607" spans="1:6" ht="12.6" customHeight="1">
      <c r="A607" s="388" t="s">
        <v>360</v>
      </c>
      <c r="B607" s="283">
        <v>23</v>
      </c>
      <c r="C607" s="283">
        <v>39</v>
      </c>
      <c r="D607" s="283">
        <v>44</v>
      </c>
      <c r="E607" s="100">
        <v>14</v>
      </c>
      <c r="F607" s="100">
        <v>22</v>
      </c>
    </row>
    <row r="608" spans="1:6" ht="12.6" customHeight="1">
      <c r="A608" s="388" t="s">
        <v>361</v>
      </c>
      <c r="B608" s="283">
        <v>15</v>
      </c>
      <c r="C608" s="283">
        <v>22</v>
      </c>
      <c r="D608" s="283">
        <v>27</v>
      </c>
      <c r="E608" s="100">
        <v>26</v>
      </c>
      <c r="F608" s="100">
        <v>19</v>
      </c>
    </row>
    <row r="609" spans="1:6" ht="12.6" customHeight="1">
      <c r="A609" s="388" t="s">
        <v>1019</v>
      </c>
      <c r="B609" s="283" t="s">
        <v>37</v>
      </c>
      <c r="C609" s="283">
        <v>1</v>
      </c>
      <c r="D609" s="283" t="s">
        <v>37</v>
      </c>
      <c r="E609" s="100" t="s">
        <v>37</v>
      </c>
      <c r="F609" s="100" t="s">
        <v>37</v>
      </c>
    </row>
    <row r="610" spans="1:6" ht="12.6" customHeight="1">
      <c r="A610" s="388" t="s">
        <v>1020</v>
      </c>
      <c r="B610" s="283">
        <v>1</v>
      </c>
      <c r="C610" s="283" t="s">
        <v>37</v>
      </c>
      <c r="D610" s="283" t="s">
        <v>37</v>
      </c>
      <c r="E610" s="100">
        <v>1</v>
      </c>
      <c r="F610" s="100" t="s">
        <v>37</v>
      </c>
    </row>
    <row r="611" spans="1:6" ht="12.6" customHeight="1">
      <c r="A611" s="388" t="s">
        <v>1021</v>
      </c>
      <c r="B611" s="283" t="s">
        <v>37</v>
      </c>
      <c r="C611" s="283" t="s">
        <v>37</v>
      </c>
      <c r="D611" s="283" t="s">
        <v>37</v>
      </c>
      <c r="E611" s="100">
        <v>1</v>
      </c>
      <c r="F611" s="100">
        <v>1</v>
      </c>
    </row>
    <row r="612" spans="1:6" ht="12.6" customHeight="1">
      <c r="A612" s="388" t="s">
        <v>364</v>
      </c>
      <c r="B612" s="283">
        <v>5</v>
      </c>
      <c r="C612" s="283">
        <v>33</v>
      </c>
      <c r="D612" s="283">
        <v>21</v>
      </c>
      <c r="E612" s="100">
        <v>21</v>
      </c>
      <c r="F612" s="100">
        <v>26</v>
      </c>
    </row>
    <row r="613" spans="1:6" ht="12.6" customHeight="1">
      <c r="A613" s="388" t="s">
        <v>365</v>
      </c>
      <c r="B613" s="283">
        <v>90</v>
      </c>
      <c r="C613" s="283">
        <v>312</v>
      </c>
      <c r="D613" s="283">
        <v>315</v>
      </c>
      <c r="E613" s="100">
        <v>516</v>
      </c>
      <c r="F613" s="100">
        <v>358</v>
      </c>
    </row>
    <row r="614" spans="1:6" ht="12.6" customHeight="1">
      <c r="A614" s="388" t="s">
        <v>367</v>
      </c>
      <c r="B614" s="283">
        <v>26</v>
      </c>
      <c r="C614" s="283">
        <v>6</v>
      </c>
      <c r="D614" s="283">
        <v>10</v>
      </c>
      <c r="E614" s="100">
        <v>15</v>
      </c>
      <c r="F614" s="100">
        <v>9</v>
      </c>
    </row>
    <row r="615" spans="1:6" ht="12.6" customHeight="1">
      <c r="A615" s="388" t="s">
        <v>368</v>
      </c>
      <c r="B615" s="283">
        <v>5</v>
      </c>
      <c r="C615" s="283">
        <v>15</v>
      </c>
      <c r="D615" s="283">
        <v>16</v>
      </c>
      <c r="E615" s="100">
        <v>14</v>
      </c>
      <c r="F615" s="100">
        <v>20</v>
      </c>
    </row>
    <row r="616" spans="1:6" ht="12.6" customHeight="1">
      <c r="A616" s="388" t="s">
        <v>369</v>
      </c>
      <c r="B616" s="283">
        <v>7</v>
      </c>
      <c r="C616" s="283">
        <v>8</v>
      </c>
      <c r="D616" s="283">
        <v>7</v>
      </c>
      <c r="E616" s="100">
        <v>21</v>
      </c>
      <c r="F616" s="100">
        <v>39</v>
      </c>
    </row>
    <row r="617" spans="1:6" ht="12.6" customHeight="1">
      <c r="A617" s="388" t="s">
        <v>1022</v>
      </c>
      <c r="B617" s="283" t="s">
        <v>37</v>
      </c>
      <c r="C617" s="283" t="s">
        <v>37</v>
      </c>
      <c r="D617" s="283" t="s">
        <v>37</v>
      </c>
      <c r="E617" s="100">
        <v>1</v>
      </c>
      <c r="F617" s="100">
        <v>1</v>
      </c>
    </row>
    <row r="618" spans="1:6" ht="12.6" customHeight="1">
      <c r="A618" s="388" t="s">
        <v>374</v>
      </c>
      <c r="B618" s="283">
        <v>13</v>
      </c>
      <c r="C618" s="283">
        <v>28</v>
      </c>
      <c r="D618" s="283">
        <v>39</v>
      </c>
      <c r="E618" s="100">
        <v>39</v>
      </c>
      <c r="F618" s="100">
        <v>51</v>
      </c>
    </row>
    <row r="619" spans="1:6" ht="12.6" customHeight="1">
      <c r="A619" s="388" t="s">
        <v>376</v>
      </c>
      <c r="B619" s="283">
        <v>9</v>
      </c>
      <c r="C619" s="283">
        <v>24</v>
      </c>
      <c r="D619" s="283">
        <v>27</v>
      </c>
      <c r="E619" s="100">
        <v>24</v>
      </c>
      <c r="F619" s="100">
        <v>18</v>
      </c>
    </row>
    <row r="620" spans="1:6" ht="12.6" customHeight="1">
      <c r="A620" s="388" t="s">
        <v>372</v>
      </c>
      <c r="B620" s="283">
        <v>8</v>
      </c>
      <c r="C620" s="283">
        <v>16</v>
      </c>
      <c r="D620" s="283">
        <v>23</v>
      </c>
      <c r="E620" s="100">
        <v>49</v>
      </c>
      <c r="F620" s="100">
        <v>21</v>
      </c>
    </row>
    <row r="621" spans="1:6" ht="12.6" customHeight="1">
      <c r="A621" s="388" t="s">
        <v>1023</v>
      </c>
      <c r="B621" s="283">
        <v>2</v>
      </c>
      <c r="C621" s="283">
        <v>6</v>
      </c>
      <c r="D621" s="283">
        <v>8</v>
      </c>
      <c r="E621" s="100">
        <v>7</v>
      </c>
      <c r="F621" s="100">
        <v>13</v>
      </c>
    </row>
    <row r="622" spans="1:6" ht="12.6" customHeight="1">
      <c r="A622" s="388" t="s">
        <v>1024</v>
      </c>
      <c r="B622" s="283" t="s">
        <v>37</v>
      </c>
      <c r="C622" s="283" t="s">
        <v>37</v>
      </c>
      <c r="D622" s="283" t="s">
        <v>37</v>
      </c>
      <c r="E622" s="100" t="s">
        <v>37</v>
      </c>
      <c r="F622" s="100" t="s">
        <v>37</v>
      </c>
    </row>
    <row r="623" spans="1:6" ht="12.6" customHeight="1">
      <c r="A623" s="15" t="s">
        <v>1058</v>
      </c>
      <c r="B623" s="283">
        <v>11</v>
      </c>
      <c r="C623" s="283">
        <v>20</v>
      </c>
      <c r="D623" s="283">
        <v>40</v>
      </c>
      <c r="E623" s="100">
        <v>40</v>
      </c>
      <c r="F623" s="100">
        <v>45</v>
      </c>
    </row>
    <row r="624" spans="1:6" ht="12.6" customHeight="1">
      <c r="A624" s="15"/>
      <c r="B624" s="283"/>
      <c r="C624" s="283"/>
      <c r="D624" s="283"/>
      <c r="E624" s="283"/>
      <c r="F624" s="283"/>
    </row>
    <row r="625" spans="1:6" ht="15" customHeight="1">
      <c r="A625" s="1687" t="s">
        <v>5</v>
      </c>
      <c r="B625" s="1687"/>
      <c r="C625" s="1687"/>
      <c r="D625" s="1687"/>
      <c r="E625" s="1687"/>
      <c r="F625" s="1687"/>
    </row>
    <row r="626" spans="1:6" ht="12.95" customHeight="1">
      <c r="A626" s="396" t="s">
        <v>981</v>
      </c>
      <c r="B626" s="286">
        <v>3555</v>
      </c>
      <c r="C626" s="286">
        <v>2767</v>
      </c>
      <c r="D626" s="286">
        <v>2171</v>
      </c>
      <c r="E626" s="238">
        <v>1468</v>
      </c>
      <c r="F626" s="238">
        <v>974</v>
      </c>
    </row>
    <row r="627" spans="1:6" ht="12.95" customHeight="1">
      <c r="A627" s="388" t="s">
        <v>1025</v>
      </c>
      <c r="B627" s="278"/>
      <c r="C627" s="278"/>
      <c r="D627" s="278"/>
      <c r="E627" s="100"/>
      <c r="F627" s="100"/>
    </row>
    <row r="628" spans="1:6" ht="12.6" customHeight="1">
      <c r="A628" s="388" t="s">
        <v>340</v>
      </c>
      <c r="B628" s="283">
        <v>575</v>
      </c>
      <c r="C628" s="283">
        <v>417</v>
      </c>
      <c r="D628" s="283">
        <v>327</v>
      </c>
      <c r="E628" s="100">
        <v>192</v>
      </c>
      <c r="F628" s="100">
        <v>85</v>
      </c>
    </row>
    <row r="629" spans="1:6" ht="12.6" customHeight="1">
      <c r="A629" s="388" t="s">
        <v>342</v>
      </c>
      <c r="B629" s="283">
        <v>61</v>
      </c>
      <c r="C629" s="283">
        <v>39</v>
      </c>
      <c r="D629" s="283">
        <v>34</v>
      </c>
      <c r="E629" s="100">
        <v>19</v>
      </c>
      <c r="F629" s="100">
        <v>9</v>
      </c>
    </row>
    <row r="630" spans="1:6" ht="12.6" customHeight="1">
      <c r="A630" s="388" t="s">
        <v>345</v>
      </c>
      <c r="B630" s="283">
        <v>1</v>
      </c>
      <c r="C630" s="283">
        <v>2</v>
      </c>
      <c r="D630" s="283">
        <v>1</v>
      </c>
      <c r="E630" s="100">
        <v>1</v>
      </c>
      <c r="F630" s="100">
        <v>1</v>
      </c>
    </row>
    <row r="631" spans="1:6" ht="12.6" customHeight="1">
      <c r="A631" s="388" t="s">
        <v>348</v>
      </c>
      <c r="B631" s="283">
        <v>3</v>
      </c>
      <c r="C631" s="283">
        <v>3</v>
      </c>
      <c r="D631" s="283">
        <v>3</v>
      </c>
      <c r="E631" s="100">
        <v>5</v>
      </c>
      <c r="F631" s="100">
        <v>2</v>
      </c>
    </row>
    <row r="632" spans="1:6" ht="12.6" customHeight="1">
      <c r="A632" s="388" t="s">
        <v>351</v>
      </c>
      <c r="B632" s="283">
        <v>5</v>
      </c>
      <c r="C632" s="283" t="s">
        <v>37</v>
      </c>
      <c r="D632" s="283">
        <v>1</v>
      </c>
      <c r="E632" s="100">
        <v>1</v>
      </c>
      <c r="F632" s="100">
        <v>1</v>
      </c>
    </row>
    <row r="633" spans="1:6" ht="12.6" customHeight="1">
      <c r="A633" s="388" t="s">
        <v>354</v>
      </c>
      <c r="B633" s="283">
        <v>171</v>
      </c>
      <c r="C633" s="283">
        <v>97</v>
      </c>
      <c r="D633" s="283">
        <v>170</v>
      </c>
      <c r="E633" s="100">
        <v>48</v>
      </c>
      <c r="F633" s="100">
        <v>33</v>
      </c>
    </row>
    <row r="634" spans="1:6" ht="12.6" customHeight="1">
      <c r="A634" s="388" t="s">
        <v>357</v>
      </c>
      <c r="B634" s="283" t="s">
        <v>37</v>
      </c>
      <c r="C634" s="283">
        <v>1</v>
      </c>
      <c r="D634" s="283">
        <v>1</v>
      </c>
      <c r="E634" s="100" t="s">
        <v>37</v>
      </c>
      <c r="F634" s="100" t="s">
        <v>37</v>
      </c>
    </row>
    <row r="635" spans="1:6" ht="12.6" customHeight="1">
      <c r="A635" s="388" t="s">
        <v>360</v>
      </c>
      <c r="B635" s="283">
        <v>151</v>
      </c>
      <c r="C635" s="283">
        <v>159</v>
      </c>
      <c r="D635" s="283">
        <v>100</v>
      </c>
      <c r="E635" s="100">
        <v>47</v>
      </c>
      <c r="F635" s="100">
        <v>45</v>
      </c>
    </row>
    <row r="636" spans="1:6" ht="12.6" customHeight="1">
      <c r="A636" s="388" t="s">
        <v>361</v>
      </c>
      <c r="B636" s="283">
        <v>30</v>
      </c>
      <c r="C636" s="283">
        <v>27</v>
      </c>
      <c r="D636" s="283">
        <v>10</v>
      </c>
      <c r="E636" s="100">
        <v>7</v>
      </c>
      <c r="F636" s="100">
        <v>3</v>
      </c>
    </row>
    <row r="637" spans="1:6" ht="12.6" customHeight="1">
      <c r="A637" s="388" t="s">
        <v>1019</v>
      </c>
      <c r="B637" s="283" t="s">
        <v>37</v>
      </c>
      <c r="C637" s="283" t="s">
        <v>37</v>
      </c>
      <c r="D637" s="283" t="s">
        <v>37</v>
      </c>
      <c r="E637" s="100" t="s">
        <v>37</v>
      </c>
      <c r="F637" s="100" t="s">
        <v>37</v>
      </c>
    </row>
    <row r="638" spans="1:6" ht="12.6" customHeight="1">
      <c r="A638" s="388" t="s">
        <v>1020</v>
      </c>
      <c r="B638" s="283">
        <v>1</v>
      </c>
      <c r="C638" s="283" t="s">
        <v>37</v>
      </c>
      <c r="D638" s="283" t="s">
        <v>37</v>
      </c>
      <c r="E638" s="100">
        <v>3</v>
      </c>
      <c r="F638" s="100" t="s">
        <v>37</v>
      </c>
    </row>
    <row r="639" spans="1:6" ht="12.6" customHeight="1">
      <c r="A639" s="388" t="s">
        <v>1021</v>
      </c>
      <c r="B639" s="283" t="s">
        <v>37</v>
      </c>
      <c r="C639" s="283">
        <v>1</v>
      </c>
      <c r="D639" s="283">
        <v>2</v>
      </c>
      <c r="E639" s="100">
        <v>1</v>
      </c>
      <c r="F639" s="100" t="s">
        <v>37</v>
      </c>
    </row>
    <row r="640" spans="1:6" ht="12.6" customHeight="1">
      <c r="A640" s="388" t="s">
        <v>364</v>
      </c>
      <c r="B640" s="283">
        <v>139</v>
      </c>
      <c r="C640" s="283">
        <v>104</v>
      </c>
      <c r="D640" s="283">
        <v>94</v>
      </c>
      <c r="E640" s="100">
        <v>94</v>
      </c>
      <c r="F640" s="100">
        <v>57</v>
      </c>
    </row>
    <row r="641" spans="1:6" ht="12.6" customHeight="1">
      <c r="A641" s="388" t="s">
        <v>365</v>
      </c>
      <c r="B641" s="283">
        <v>1862</v>
      </c>
      <c r="C641" s="283">
        <v>1598</v>
      </c>
      <c r="D641" s="283">
        <v>1140</v>
      </c>
      <c r="E641" s="100">
        <v>897</v>
      </c>
      <c r="F641" s="100">
        <v>600</v>
      </c>
    </row>
    <row r="642" spans="1:6" ht="12.6" customHeight="1">
      <c r="A642" s="388" t="s">
        <v>367</v>
      </c>
      <c r="B642" s="283">
        <v>3</v>
      </c>
      <c r="C642" s="283">
        <v>10</v>
      </c>
      <c r="D642" s="283">
        <v>1</v>
      </c>
      <c r="E642" s="100">
        <v>1</v>
      </c>
      <c r="F642" s="100">
        <v>2</v>
      </c>
    </row>
    <row r="643" spans="1:6" ht="12.6" customHeight="1">
      <c r="A643" s="388" t="s">
        <v>368</v>
      </c>
      <c r="B643" s="283">
        <v>80</v>
      </c>
      <c r="C643" s="283">
        <v>51</v>
      </c>
      <c r="D643" s="283">
        <v>24</v>
      </c>
      <c r="E643" s="100">
        <v>20</v>
      </c>
      <c r="F643" s="100">
        <v>26</v>
      </c>
    </row>
    <row r="644" spans="1:6" ht="12.6" customHeight="1">
      <c r="A644" s="388" t="s">
        <v>369</v>
      </c>
      <c r="B644" s="283">
        <v>18</v>
      </c>
      <c r="C644" s="283">
        <v>11</v>
      </c>
      <c r="D644" s="283">
        <v>21</v>
      </c>
      <c r="E644" s="100">
        <v>3</v>
      </c>
      <c r="F644" s="100">
        <v>2</v>
      </c>
    </row>
    <row r="645" spans="1:6" ht="12.6" customHeight="1">
      <c r="A645" s="388" t="s">
        <v>1022</v>
      </c>
      <c r="B645" s="283">
        <v>2</v>
      </c>
      <c r="C645" s="283" t="s">
        <v>37</v>
      </c>
      <c r="D645" s="283">
        <v>1</v>
      </c>
      <c r="E645" s="100" t="s">
        <v>37</v>
      </c>
      <c r="F645" s="100" t="s">
        <v>37</v>
      </c>
    </row>
    <row r="646" spans="1:6" ht="12.6" customHeight="1">
      <c r="A646" s="388" t="s">
        <v>374</v>
      </c>
      <c r="B646" s="283">
        <v>130</v>
      </c>
      <c r="C646" s="283">
        <v>44</v>
      </c>
      <c r="D646" s="283">
        <v>40</v>
      </c>
      <c r="E646" s="100">
        <v>15</v>
      </c>
      <c r="F646" s="100">
        <v>17</v>
      </c>
    </row>
    <row r="647" spans="1:6" ht="12.6" customHeight="1">
      <c r="A647" s="388" t="s">
        <v>376</v>
      </c>
      <c r="B647" s="283">
        <v>101</v>
      </c>
      <c r="C647" s="283">
        <v>30</v>
      </c>
      <c r="D647" s="283">
        <v>43</v>
      </c>
      <c r="E647" s="100">
        <v>15</v>
      </c>
      <c r="F647" s="100">
        <v>3</v>
      </c>
    </row>
    <row r="648" spans="1:6" ht="12.6" customHeight="1">
      <c r="A648" s="388" t="s">
        <v>372</v>
      </c>
      <c r="B648" s="283">
        <v>99</v>
      </c>
      <c r="C648" s="283">
        <v>103</v>
      </c>
      <c r="D648" s="283">
        <v>80</v>
      </c>
      <c r="E648" s="100">
        <v>59</v>
      </c>
      <c r="F648" s="100">
        <v>51</v>
      </c>
    </row>
    <row r="649" spans="1:6" ht="12.6" customHeight="1">
      <c r="A649" s="388" t="s">
        <v>1023</v>
      </c>
      <c r="B649" s="283">
        <v>16</v>
      </c>
      <c r="C649" s="283">
        <v>14</v>
      </c>
      <c r="D649" s="283">
        <v>14</v>
      </c>
      <c r="E649" s="100">
        <v>4</v>
      </c>
      <c r="F649" s="100">
        <v>5</v>
      </c>
    </row>
    <row r="650" spans="1:6" ht="12.6" customHeight="1">
      <c r="A650" s="388" t="s">
        <v>1024</v>
      </c>
      <c r="B650" s="283">
        <v>3</v>
      </c>
      <c r="C650" s="283" t="s">
        <v>37</v>
      </c>
      <c r="D650" s="283" t="s">
        <v>37</v>
      </c>
      <c r="E650" s="100" t="s">
        <v>37</v>
      </c>
      <c r="F650" s="100">
        <v>1</v>
      </c>
    </row>
    <row r="651" spans="1:6" ht="12.6" customHeight="1">
      <c r="A651" s="15" t="s">
        <v>1058</v>
      </c>
      <c r="B651" s="283">
        <v>104</v>
      </c>
      <c r="C651" s="283">
        <v>56</v>
      </c>
      <c r="D651" s="283">
        <v>64</v>
      </c>
      <c r="E651" s="100">
        <v>36</v>
      </c>
      <c r="F651" s="100">
        <v>31</v>
      </c>
    </row>
    <row r="652" spans="1:6" ht="9.9499999999999993" customHeight="1">
      <c r="A652" s="388"/>
    </row>
    <row r="653" spans="1:6" ht="12" customHeight="1">
      <c r="A653" s="396" t="s">
        <v>984</v>
      </c>
      <c r="B653" s="286">
        <v>-2226</v>
      </c>
      <c r="C653" s="286">
        <v>-271</v>
      </c>
      <c r="D653" s="286">
        <v>955</v>
      </c>
      <c r="E653" s="238">
        <v>1249</v>
      </c>
      <c r="F653" s="238">
        <v>2298</v>
      </c>
    </row>
    <row r="654" spans="1:6" ht="12.95" customHeight="1">
      <c r="A654" s="388" t="s">
        <v>1025</v>
      </c>
      <c r="B654" s="278"/>
      <c r="C654" s="278"/>
      <c r="D654" s="278"/>
      <c r="E654" s="100"/>
      <c r="F654" s="100"/>
    </row>
    <row r="655" spans="1:6" ht="12.6" customHeight="1">
      <c r="A655" s="388" t="s">
        <v>340</v>
      </c>
      <c r="B655" s="283">
        <v>475</v>
      </c>
      <c r="C655" s="283">
        <v>1432</v>
      </c>
      <c r="D655" s="283">
        <v>2125</v>
      </c>
      <c r="E655" s="100">
        <v>1592</v>
      </c>
      <c r="F655" s="100">
        <v>2345</v>
      </c>
    </row>
    <row r="656" spans="1:6" ht="12.6" customHeight="1">
      <c r="A656" s="388" t="s">
        <v>342</v>
      </c>
      <c r="B656" s="283">
        <v>-56</v>
      </c>
      <c r="C656" s="283">
        <v>-18</v>
      </c>
      <c r="D656" s="283">
        <v>-13</v>
      </c>
      <c r="E656" s="100">
        <v>4</v>
      </c>
      <c r="F656" s="100">
        <v>47</v>
      </c>
    </row>
    <row r="657" spans="1:6" ht="12.6" customHeight="1">
      <c r="A657" s="388" t="s">
        <v>345</v>
      </c>
      <c r="B657" s="283" t="s">
        <v>37</v>
      </c>
      <c r="C657" s="283">
        <v>-2</v>
      </c>
      <c r="D657" s="283" t="s">
        <v>37</v>
      </c>
      <c r="E657" s="100">
        <v>1</v>
      </c>
      <c r="F657" s="100" t="s">
        <v>37</v>
      </c>
    </row>
    <row r="658" spans="1:6" ht="12.6" customHeight="1">
      <c r="A658" s="388" t="s">
        <v>348</v>
      </c>
      <c r="B658" s="283">
        <v>-3</v>
      </c>
      <c r="C658" s="283">
        <v>-2</v>
      </c>
      <c r="D658" s="283">
        <v>-2</v>
      </c>
      <c r="E658" s="100">
        <v>-2</v>
      </c>
      <c r="F658" s="100">
        <v>-2</v>
      </c>
    </row>
    <row r="659" spans="1:6" ht="12.6" customHeight="1">
      <c r="A659" s="388" t="s">
        <v>351</v>
      </c>
      <c r="B659" s="283">
        <v>-5</v>
      </c>
      <c r="C659" s="283" t="s">
        <v>37</v>
      </c>
      <c r="D659" s="283">
        <v>-1</v>
      </c>
      <c r="E659" s="100" t="s">
        <v>37</v>
      </c>
      <c r="F659" s="100">
        <v>-1</v>
      </c>
    </row>
    <row r="660" spans="1:6" ht="12.6" customHeight="1">
      <c r="A660" s="388" t="s">
        <v>354</v>
      </c>
      <c r="B660" s="283">
        <v>-113</v>
      </c>
      <c r="C660" s="283">
        <v>-3</v>
      </c>
      <c r="D660" s="283">
        <v>-96</v>
      </c>
      <c r="E660" s="100">
        <v>67</v>
      </c>
      <c r="F660" s="100">
        <v>108</v>
      </c>
    </row>
    <row r="661" spans="1:6" ht="12.6" customHeight="1">
      <c r="A661" s="388" t="s">
        <v>357</v>
      </c>
      <c r="B661" s="283" t="s">
        <v>37</v>
      </c>
      <c r="C661" s="283" t="s">
        <v>37</v>
      </c>
      <c r="D661" s="283">
        <v>-1</v>
      </c>
      <c r="E661" s="100" t="s">
        <v>37</v>
      </c>
      <c r="F661" s="100">
        <v>1</v>
      </c>
    </row>
    <row r="662" spans="1:6" ht="12.6" customHeight="1">
      <c r="A662" s="388" t="s">
        <v>360</v>
      </c>
      <c r="B662" s="283">
        <v>-128</v>
      </c>
      <c r="C662" s="283">
        <v>-120</v>
      </c>
      <c r="D662" s="283">
        <v>-56</v>
      </c>
      <c r="E662" s="100">
        <v>-33</v>
      </c>
      <c r="F662" s="100">
        <v>-23</v>
      </c>
    </row>
    <row r="663" spans="1:6" ht="12.6" customHeight="1">
      <c r="A663" s="388" t="s">
        <v>361</v>
      </c>
      <c r="B663" s="283">
        <v>-15</v>
      </c>
      <c r="C663" s="283">
        <v>-5</v>
      </c>
      <c r="D663" s="283">
        <v>17</v>
      </c>
      <c r="E663" s="100">
        <v>19</v>
      </c>
      <c r="F663" s="100">
        <v>16</v>
      </c>
    </row>
    <row r="664" spans="1:6" ht="12.6" customHeight="1">
      <c r="A664" s="388" t="s">
        <v>1019</v>
      </c>
      <c r="B664" s="283" t="s">
        <v>37</v>
      </c>
      <c r="C664" s="283">
        <v>1</v>
      </c>
      <c r="D664" s="283" t="s">
        <v>37</v>
      </c>
      <c r="E664" s="100" t="s">
        <v>37</v>
      </c>
      <c r="F664" s="100" t="s">
        <v>37</v>
      </c>
    </row>
    <row r="665" spans="1:6" ht="12.6" customHeight="1">
      <c r="A665" s="388" t="s">
        <v>1020</v>
      </c>
      <c r="B665" s="283" t="s">
        <v>37</v>
      </c>
      <c r="C665" s="283" t="s">
        <v>37</v>
      </c>
      <c r="D665" s="283" t="s">
        <v>37</v>
      </c>
      <c r="E665" s="100">
        <v>-2</v>
      </c>
      <c r="F665" s="100" t="s">
        <v>37</v>
      </c>
    </row>
    <row r="666" spans="1:6" ht="12.6" customHeight="1">
      <c r="A666" s="388" t="s">
        <v>1021</v>
      </c>
      <c r="B666" s="283" t="s">
        <v>37</v>
      </c>
      <c r="C666" s="283">
        <v>-1</v>
      </c>
      <c r="D666" s="283">
        <v>-2</v>
      </c>
      <c r="E666" s="100" t="s">
        <v>37</v>
      </c>
      <c r="F666" s="100">
        <v>1</v>
      </c>
    </row>
    <row r="667" spans="1:6" ht="12.6" customHeight="1">
      <c r="A667" s="388" t="s">
        <v>364</v>
      </c>
      <c r="B667" s="283">
        <v>-134</v>
      </c>
      <c r="C667" s="283">
        <v>-71</v>
      </c>
      <c r="D667" s="283">
        <v>-73</v>
      </c>
      <c r="E667" s="100">
        <v>-73</v>
      </c>
      <c r="F667" s="100">
        <v>-31</v>
      </c>
    </row>
    <row r="668" spans="1:6" ht="12.6" customHeight="1">
      <c r="A668" s="388" t="s">
        <v>365</v>
      </c>
      <c r="B668" s="283">
        <v>-1772</v>
      </c>
      <c r="C668" s="283">
        <v>-1286</v>
      </c>
      <c r="D668" s="283">
        <v>-825</v>
      </c>
      <c r="E668" s="100">
        <v>-381</v>
      </c>
      <c r="F668" s="100">
        <v>-242</v>
      </c>
    </row>
    <row r="669" spans="1:6" ht="12.6" customHeight="1">
      <c r="A669" s="388" t="s">
        <v>367</v>
      </c>
      <c r="B669" s="283">
        <v>23</v>
      </c>
      <c r="C669" s="283">
        <v>-4</v>
      </c>
      <c r="D669" s="283">
        <v>9</v>
      </c>
      <c r="E669" s="100">
        <v>14</v>
      </c>
      <c r="F669" s="100">
        <v>7</v>
      </c>
    </row>
    <row r="670" spans="1:6" ht="12.6" customHeight="1">
      <c r="A670" s="388" t="s">
        <v>368</v>
      </c>
      <c r="B670" s="283">
        <v>-75</v>
      </c>
      <c r="C670" s="283">
        <v>-36</v>
      </c>
      <c r="D670" s="283">
        <v>-8</v>
      </c>
      <c r="E670" s="100">
        <v>-6</v>
      </c>
      <c r="F670" s="100">
        <v>-6</v>
      </c>
    </row>
    <row r="671" spans="1:6" ht="12.6" customHeight="1">
      <c r="A671" s="388" t="s">
        <v>369</v>
      </c>
      <c r="B671" s="283">
        <v>-11</v>
      </c>
      <c r="C671" s="283">
        <v>-3</v>
      </c>
      <c r="D671" s="283">
        <v>-14</v>
      </c>
      <c r="E671" s="100">
        <v>18</v>
      </c>
      <c r="F671" s="100">
        <v>37</v>
      </c>
    </row>
    <row r="672" spans="1:6" ht="12.6" customHeight="1">
      <c r="A672" s="388" t="s">
        <v>1022</v>
      </c>
      <c r="B672" s="283">
        <v>-2</v>
      </c>
      <c r="C672" s="283" t="s">
        <v>37</v>
      </c>
      <c r="D672" s="283">
        <v>-1</v>
      </c>
      <c r="E672" s="100">
        <v>1</v>
      </c>
      <c r="F672" s="100">
        <v>1</v>
      </c>
    </row>
    <row r="673" spans="1:6" ht="12.6" customHeight="1">
      <c r="A673" s="388" t="s">
        <v>374</v>
      </c>
      <c r="B673" s="283">
        <v>-117</v>
      </c>
      <c r="C673" s="283">
        <v>-16</v>
      </c>
      <c r="D673" s="283">
        <v>-1</v>
      </c>
      <c r="E673" s="100">
        <v>24</v>
      </c>
      <c r="F673" s="100">
        <v>34</v>
      </c>
    </row>
    <row r="674" spans="1:6" ht="12.6" customHeight="1">
      <c r="A674" s="388" t="s">
        <v>376</v>
      </c>
      <c r="B674" s="283">
        <v>-92</v>
      </c>
      <c r="C674" s="283">
        <v>-6</v>
      </c>
      <c r="D674" s="283">
        <v>-16</v>
      </c>
      <c r="E674" s="100">
        <v>9</v>
      </c>
      <c r="F674" s="100">
        <v>15</v>
      </c>
    </row>
    <row r="675" spans="1:6" ht="12.6" customHeight="1">
      <c r="A675" s="388" t="s">
        <v>372</v>
      </c>
      <c r="B675" s="283">
        <v>-91</v>
      </c>
      <c r="C675" s="283">
        <v>-87</v>
      </c>
      <c r="D675" s="283">
        <v>-57</v>
      </c>
      <c r="E675" s="100">
        <v>-10</v>
      </c>
      <c r="F675" s="100">
        <v>-30</v>
      </c>
    </row>
    <row r="676" spans="1:6" ht="12.6" customHeight="1">
      <c r="A676" s="388" t="s">
        <v>1023</v>
      </c>
      <c r="B676" s="283">
        <v>-14</v>
      </c>
      <c r="C676" s="283">
        <v>-8</v>
      </c>
      <c r="D676" s="283">
        <v>-6</v>
      </c>
      <c r="E676" s="100">
        <v>3</v>
      </c>
      <c r="F676" s="100">
        <v>8</v>
      </c>
    </row>
    <row r="677" spans="1:6" ht="12.6" customHeight="1">
      <c r="A677" s="388" t="s">
        <v>1024</v>
      </c>
      <c r="B677" s="283">
        <v>-3</v>
      </c>
      <c r="C677" s="283" t="s">
        <v>37</v>
      </c>
      <c r="D677" s="283" t="s">
        <v>37</v>
      </c>
      <c r="E677" s="100" t="s">
        <v>37</v>
      </c>
      <c r="F677" s="100">
        <v>-1</v>
      </c>
    </row>
    <row r="678" spans="1:6" ht="12.6" customHeight="1">
      <c r="A678" s="15" t="s">
        <v>1058</v>
      </c>
      <c r="B678" s="283">
        <v>-93</v>
      </c>
      <c r="C678" s="283">
        <v>-36</v>
      </c>
      <c r="D678" s="283">
        <v>-24</v>
      </c>
      <c r="E678" s="100">
        <v>4</v>
      </c>
      <c r="F678" s="100">
        <v>14</v>
      </c>
    </row>
    <row r="679" spans="1:6" ht="12.6" customHeight="1">
      <c r="A679" s="15"/>
      <c r="B679" s="283"/>
      <c r="C679" s="283"/>
      <c r="D679" s="283"/>
      <c r="E679" s="283"/>
      <c r="F679" s="283"/>
    </row>
    <row r="680" spans="1:6" ht="12.6" customHeight="1">
      <c r="A680" s="15"/>
      <c r="B680" s="283"/>
      <c r="C680" s="283"/>
      <c r="D680" s="283"/>
      <c r="E680" s="283"/>
      <c r="F680" s="283"/>
    </row>
    <row r="681" spans="1:6" ht="15" customHeight="1">
      <c r="A681" s="1687" t="s">
        <v>1026</v>
      </c>
      <c r="B681" s="1687"/>
      <c r="C681" s="1687"/>
      <c r="D681" s="1687"/>
      <c r="E681" s="1687"/>
      <c r="F681" s="1687"/>
    </row>
    <row r="682" spans="1:6" ht="12.95" customHeight="1">
      <c r="A682" s="396" t="s">
        <v>961</v>
      </c>
      <c r="B682" s="286">
        <v>1148</v>
      </c>
      <c r="C682" s="286">
        <v>2135</v>
      </c>
      <c r="D682" s="286">
        <v>3070</v>
      </c>
      <c r="E682" s="238">
        <v>3669</v>
      </c>
      <c r="F682" s="238">
        <v>4373</v>
      </c>
    </row>
    <row r="683" spans="1:6" ht="12" customHeight="1">
      <c r="A683" s="388" t="s">
        <v>1025</v>
      </c>
      <c r="B683" s="278"/>
      <c r="C683" s="278"/>
      <c r="D683" s="278"/>
      <c r="E683" s="100"/>
      <c r="F683" s="100"/>
    </row>
    <row r="684" spans="1:6" ht="12.6" customHeight="1">
      <c r="A684" s="388" t="s">
        <v>340</v>
      </c>
      <c r="B684" s="283">
        <v>796</v>
      </c>
      <c r="C684" s="283">
        <v>1316</v>
      </c>
      <c r="D684" s="283">
        <v>1751</v>
      </c>
      <c r="E684" s="100">
        <v>2134</v>
      </c>
      <c r="F684" s="100">
        <v>3193</v>
      </c>
    </row>
    <row r="685" spans="1:6" ht="12.6" customHeight="1">
      <c r="A685" s="388" t="s">
        <v>342</v>
      </c>
      <c r="B685" s="283">
        <v>4</v>
      </c>
      <c r="C685" s="283">
        <v>8</v>
      </c>
      <c r="D685" s="283">
        <v>7</v>
      </c>
      <c r="E685" s="100">
        <v>11</v>
      </c>
      <c r="F685" s="100">
        <v>23</v>
      </c>
    </row>
    <row r="686" spans="1:6" ht="12.6" customHeight="1">
      <c r="A686" s="388" t="s">
        <v>345</v>
      </c>
      <c r="B686" s="283">
        <v>1</v>
      </c>
      <c r="C686" s="283">
        <v>2</v>
      </c>
      <c r="D686" s="283">
        <v>4</v>
      </c>
      <c r="E686" s="100">
        <v>5</v>
      </c>
      <c r="F686" s="100">
        <v>1</v>
      </c>
    </row>
    <row r="687" spans="1:6" ht="12.6" customHeight="1">
      <c r="A687" s="388" t="s">
        <v>348</v>
      </c>
      <c r="B687" s="283">
        <v>2</v>
      </c>
      <c r="C687" s="283" t="s">
        <v>37</v>
      </c>
      <c r="D687" s="283">
        <v>9</v>
      </c>
      <c r="E687" s="100">
        <v>16</v>
      </c>
      <c r="F687" s="100">
        <v>17</v>
      </c>
    </row>
    <row r="688" spans="1:6" ht="12.6" customHeight="1">
      <c r="A688" s="388" t="s">
        <v>351</v>
      </c>
      <c r="B688" s="283">
        <v>3</v>
      </c>
      <c r="C688" s="283" t="s">
        <v>37</v>
      </c>
      <c r="D688" s="283" t="s">
        <v>37</v>
      </c>
      <c r="E688" s="100">
        <v>2</v>
      </c>
      <c r="F688" s="100">
        <v>1</v>
      </c>
    </row>
    <row r="689" spans="1:6" ht="12.6" customHeight="1">
      <c r="A689" s="388" t="s">
        <v>354</v>
      </c>
      <c r="B689" s="283">
        <v>5</v>
      </c>
      <c r="C689" s="283">
        <v>7</v>
      </c>
      <c r="D689" s="283">
        <v>5</v>
      </c>
      <c r="E689" s="100">
        <v>15</v>
      </c>
      <c r="F689" s="100">
        <v>19</v>
      </c>
    </row>
    <row r="690" spans="1:6" ht="12.6" customHeight="1">
      <c r="A690" s="388" t="s">
        <v>357</v>
      </c>
      <c r="B690" s="283">
        <v>1</v>
      </c>
      <c r="C690" s="283">
        <v>4</v>
      </c>
      <c r="D690" s="283">
        <v>3</v>
      </c>
      <c r="E690" s="100">
        <v>3</v>
      </c>
      <c r="F690" s="100">
        <v>5</v>
      </c>
    </row>
    <row r="691" spans="1:6" ht="12.6" customHeight="1">
      <c r="A691" s="388" t="s">
        <v>360</v>
      </c>
      <c r="B691" s="283">
        <v>15</v>
      </c>
      <c r="C691" s="283">
        <v>31</v>
      </c>
      <c r="D691" s="283">
        <v>30</v>
      </c>
      <c r="E691" s="100">
        <v>23</v>
      </c>
      <c r="F691" s="100">
        <v>21</v>
      </c>
    </row>
    <row r="692" spans="1:6" ht="12.6" customHeight="1">
      <c r="A692" s="388" t="s">
        <v>361</v>
      </c>
      <c r="B692" s="283">
        <v>28</v>
      </c>
      <c r="C692" s="283">
        <v>55</v>
      </c>
      <c r="D692" s="283">
        <v>64</v>
      </c>
      <c r="E692" s="100">
        <v>66</v>
      </c>
      <c r="F692" s="100">
        <v>92</v>
      </c>
    </row>
    <row r="693" spans="1:6" ht="12.6" customHeight="1">
      <c r="A693" s="388" t="s">
        <v>1019</v>
      </c>
      <c r="B693" s="283" t="s">
        <v>37</v>
      </c>
      <c r="C693" s="283" t="s">
        <v>37</v>
      </c>
      <c r="D693" s="283" t="s">
        <v>37</v>
      </c>
      <c r="E693" s="100">
        <v>1</v>
      </c>
      <c r="F693" s="100" t="s">
        <v>37</v>
      </c>
    </row>
    <row r="694" spans="1:6" ht="12.6" customHeight="1">
      <c r="A694" s="388" t="s">
        <v>1020</v>
      </c>
      <c r="B694" s="283" t="s">
        <v>37</v>
      </c>
      <c r="C694" s="283" t="s">
        <v>37</v>
      </c>
      <c r="D694" s="283" t="s">
        <v>37</v>
      </c>
      <c r="E694" s="100">
        <v>1</v>
      </c>
      <c r="F694" s="100">
        <v>1</v>
      </c>
    </row>
    <row r="695" spans="1:6" ht="12.6" customHeight="1">
      <c r="A695" s="388" t="s">
        <v>1021</v>
      </c>
      <c r="B695" s="283" t="s">
        <v>37</v>
      </c>
      <c r="C695" s="283" t="s">
        <v>37</v>
      </c>
      <c r="D695" s="283">
        <v>2</v>
      </c>
      <c r="E695" s="100" t="s">
        <v>37</v>
      </c>
      <c r="F695" s="100" t="s">
        <v>37</v>
      </c>
    </row>
    <row r="696" spans="1:6" ht="12.6" customHeight="1">
      <c r="A696" s="388" t="s">
        <v>364</v>
      </c>
      <c r="B696" s="283">
        <v>3</v>
      </c>
      <c r="C696" s="283">
        <v>11</v>
      </c>
      <c r="D696" s="283">
        <v>21</v>
      </c>
      <c r="E696" s="100">
        <v>23</v>
      </c>
      <c r="F696" s="100">
        <v>12</v>
      </c>
    </row>
    <row r="697" spans="1:6" ht="12.6" customHeight="1">
      <c r="A697" s="388" t="s">
        <v>365</v>
      </c>
      <c r="B697" s="283">
        <v>176</v>
      </c>
      <c r="C697" s="283">
        <v>490</v>
      </c>
      <c r="D697" s="283">
        <v>908</v>
      </c>
      <c r="E697" s="100">
        <v>1128</v>
      </c>
      <c r="F697" s="100">
        <v>720</v>
      </c>
    </row>
    <row r="698" spans="1:6" ht="12.6" customHeight="1">
      <c r="A698" s="388" t="s">
        <v>367</v>
      </c>
      <c r="B698" s="283">
        <v>8</v>
      </c>
      <c r="C698" s="283">
        <v>1</v>
      </c>
      <c r="D698" s="283">
        <v>3</v>
      </c>
      <c r="E698" s="100">
        <v>6</v>
      </c>
      <c r="F698" s="100">
        <v>7</v>
      </c>
    </row>
    <row r="699" spans="1:6" ht="12.6" customHeight="1">
      <c r="A699" s="388" t="s">
        <v>368</v>
      </c>
      <c r="B699" s="283">
        <v>22</v>
      </c>
      <c r="C699" s="283">
        <v>44</v>
      </c>
      <c r="D699" s="283">
        <v>71</v>
      </c>
      <c r="E699" s="100">
        <v>59</v>
      </c>
      <c r="F699" s="100">
        <v>56</v>
      </c>
    </row>
    <row r="700" spans="1:6" ht="12.6" customHeight="1">
      <c r="A700" s="388" t="s">
        <v>369</v>
      </c>
      <c r="B700" s="283">
        <v>7</v>
      </c>
      <c r="C700" s="283">
        <v>9</v>
      </c>
      <c r="D700" s="283">
        <v>8</v>
      </c>
      <c r="E700" s="100">
        <v>14</v>
      </c>
      <c r="F700" s="100">
        <v>27</v>
      </c>
    </row>
    <row r="701" spans="1:6" ht="12.6" customHeight="1">
      <c r="A701" s="388" t="s">
        <v>1022</v>
      </c>
      <c r="B701" s="283">
        <v>1</v>
      </c>
      <c r="C701" s="283">
        <v>4</v>
      </c>
      <c r="D701" s="283">
        <v>5</v>
      </c>
      <c r="E701" s="100">
        <v>2</v>
      </c>
      <c r="F701" s="100">
        <v>4</v>
      </c>
    </row>
    <row r="702" spans="1:6" ht="12.6" customHeight="1">
      <c r="A702" s="388" t="s">
        <v>374</v>
      </c>
      <c r="B702" s="283">
        <v>22</v>
      </c>
      <c r="C702" s="283">
        <v>30</v>
      </c>
      <c r="D702" s="283">
        <v>39</v>
      </c>
      <c r="E702" s="100">
        <v>46</v>
      </c>
      <c r="F702" s="100">
        <v>70</v>
      </c>
    </row>
    <row r="703" spans="1:6" ht="12.6" customHeight="1">
      <c r="A703" s="388" t="s">
        <v>376</v>
      </c>
      <c r="B703" s="283">
        <v>21</v>
      </c>
      <c r="C703" s="283">
        <v>38</v>
      </c>
      <c r="D703" s="283">
        <v>43</v>
      </c>
      <c r="E703" s="100">
        <v>38</v>
      </c>
      <c r="F703" s="100">
        <v>51</v>
      </c>
    </row>
    <row r="704" spans="1:6" ht="12.6" customHeight="1">
      <c r="A704" s="388" t="s">
        <v>372</v>
      </c>
      <c r="B704" s="283">
        <v>8</v>
      </c>
      <c r="C704" s="283">
        <v>19</v>
      </c>
      <c r="D704" s="283">
        <v>32</v>
      </c>
      <c r="E704" s="100">
        <v>29</v>
      </c>
      <c r="F704" s="100">
        <v>18</v>
      </c>
    </row>
    <row r="705" spans="1:6" ht="12.6" customHeight="1">
      <c r="A705" s="388" t="s">
        <v>1023</v>
      </c>
      <c r="B705" s="283">
        <v>1</v>
      </c>
      <c r="C705" s="283">
        <v>2</v>
      </c>
      <c r="D705" s="283">
        <v>10</v>
      </c>
      <c r="E705" s="100">
        <v>5</v>
      </c>
      <c r="F705" s="100">
        <v>2</v>
      </c>
    </row>
    <row r="706" spans="1:6" ht="12.6" customHeight="1">
      <c r="A706" s="388" t="s">
        <v>1024</v>
      </c>
      <c r="B706" s="283" t="s">
        <v>37</v>
      </c>
      <c r="C706" s="283" t="s">
        <v>37</v>
      </c>
      <c r="D706" s="283">
        <v>1</v>
      </c>
      <c r="E706" s="100">
        <v>1</v>
      </c>
      <c r="F706" s="100" t="s">
        <v>37</v>
      </c>
    </row>
    <row r="707" spans="1:6" ht="12.6" customHeight="1">
      <c r="A707" s="15" t="s">
        <v>1058</v>
      </c>
      <c r="B707" s="283">
        <v>24</v>
      </c>
      <c r="C707" s="283">
        <v>64</v>
      </c>
      <c r="D707" s="283">
        <v>54</v>
      </c>
      <c r="E707" s="100">
        <v>41</v>
      </c>
      <c r="F707" s="100">
        <v>33</v>
      </c>
    </row>
    <row r="708" spans="1:6" ht="9.9499999999999993" customHeight="1">
      <c r="A708" s="388"/>
    </row>
    <row r="709" spans="1:6" ht="12.95" customHeight="1">
      <c r="A709" s="396" t="s">
        <v>981</v>
      </c>
      <c r="B709" s="286">
        <v>2839</v>
      </c>
      <c r="C709" s="286">
        <v>1846</v>
      </c>
      <c r="D709" s="286">
        <v>1285</v>
      </c>
      <c r="E709" s="238">
        <v>1349</v>
      </c>
      <c r="F709" s="238">
        <v>1152</v>
      </c>
    </row>
    <row r="710" spans="1:6" ht="12" customHeight="1">
      <c r="A710" s="388" t="s">
        <v>1025</v>
      </c>
      <c r="B710" s="278"/>
      <c r="C710" s="278"/>
      <c r="D710" s="278"/>
      <c r="E710" s="100"/>
      <c r="F710" s="100"/>
    </row>
    <row r="711" spans="1:6" ht="12.6" customHeight="1">
      <c r="A711" s="388" t="s">
        <v>340</v>
      </c>
      <c r="B711" s="283">
        <v>705</v>
      </c>
      <c r="C711" s="283">
        <v>498</v>
      </c>
      <c r="D711" s="283">
        <v>286</v>
      </c>
      <c r="E711" s="100">
        <v>203</v>
      </c>
      <c r="F711" s="100">
        <v>171</v>
      </c>
    </row>
    <row r="712" spans="1:6" ht="12.6" customHeight="1">
      <c r="A712" s="388" t="s">
        <v>342</v>
      </c>
      <c r="B712" s="283">
        <v>19</v>
      </c>
      <c r="C712" s="283">
        <v>14</v>
      </c>
      <c r="D712" s="283">
        <v>5</v>
      </c>
      <c r="E712" s="100">
        <v>6</v>
      </c>
      <c r="F712" s="100">
        <v>7</v>
      </c>
    </row>
    <row r="713" spans="1:6" ht="12.6" customHeight="1">
      <c r="A713" s="388" t="s">
        <v>345</v>
      </c>
      <c r="B713" s="283">
        <v>4</v>
      </c>
      <c r="C713" s="283">
        <v>1</v>
      </c>
      <c r="D713" s="283" t="s">
        <v>37</v>
      </c>
      <c r="E713" s="100">
        <v>3</v>
      </c>
      <c r="F713" s="100">
        <v>2</v>
      </c>
    </row>
    <row r="714" spans="1:6" ht="12.6" customHeight="1">
      <c r="A714" s="388" t="s">
        <v>348</v>
      </c>
      <c r="B714" s="283">
        <v>1</v>
      </c>
      <c r="C714" s="283">
        <v>6</v>
      </c>
      <c r="D714" s="283">
        <v>4</v>
      </c>
      <c r="E714" s="100">
        <v>19</v>
      </c>
      <c r="F714" s="100">
        <v>15</v>
      </c>
    </row>
    <row r="715" spans="1:6" ht="12.6" customHeight="1">
      <c r="A715" s="388" t="s">
        <v>351</v>
      </c>
      <c r="B715" s="283">
        <v>2</v>
      </c>
      <c r="C715" s="283">
        <v>1</v>
      </c>
      <c r="D715" s="283">
        <v>1</v>
      </c>
      <c r="E715" s="100" t="s">
        <v>37</v>
      </c>
      <c r="F715" s="100" t="s">
        <v>37</v>
      </c>
    </row>
    <row r="716" spans="1:6" ht="12.6" customHeight="1">
      <c r="A716" s="388" t="s">
        <v>354</v>
      </c>
      <c r="B716" s="283">
        <v>23</v>
      </c>
      <c r="C716" s="283">
        <v>17</v>
      </c>
      <c r="D716" s="283">
        <v>11</v>
      </c>
      <c r="E716" s="100">
        <v>15</v>
      </c>
      <c r="F716" s="100">
        <v>7</v>
      </c>
    </row>
    <row r="717" spans="1:6" ht="12.6" customHeight="1">
      <c r="A717" s="388" t="s">
        <v>357</v>
      </c>
      <c r="B717" s="283">
        <v>1</v>
      </c>
      <c r="C717" s="283" t="s">
        <v>37</v>
      </c>
      <c r="D717" s="283">
        <v>4</v>
      </c>
      <c r="E717" s="100">
        <v>2</v>
      </c>
      <c r="F717" s="100">
        <v>3</v>
      </c>
    </row>
    <row r="718" spans="1:6" ht="12.6" customHeight="1">
      <c r="A718" s="388" t="s">
        <v>360</v>
      </c>
      <c r="B718" s="283">
        <v>94</v>
      </c>
      <c r="C718" s="283">
        <v>53</v>
      </c>
      <c r="D718" s="283">
        <v>38</v>
      </c>
      <c r="E718" s="100">
        <v>26</v>
      </c>
      <c r="F718" s="100">
        <v>20</v>
      </c>
    </row>
    <row r="719" spans="1:6" ht="12.6" customHeight="1">
      <c r="A719" s="388" t="s">
        <v>361</v>
      </c>
      <c r="B719" s="283">
        <v>69</v>
      </c>
      <c r="C719" s="283">
        <v>27</v>
      </c>
      <c r="D719" s="283">
        <v>18</v>
      </c>
      <c r="E719" s="100">
        <v>13</v>
      </c>
      <c r="F719" s="100">
        <v>9</v>
      </c>
    </row>
    <row r="720" spans="1:6" ht="12.6" customHeight="1">
      <c r="A720" s="388" t="s">
        <v>1019</v>
      </c>
      <c r="B720" s="283" t="s">
        <v>37</v>
      </c>
      <c r="C720" s="283" t="s">
        <v>37</v>
      </c>
      <c r="D720" s="283" t="s">
        <v>37</v>
      </c>
      <c r="E720" s="100" t="s">
        <v>37</v>
      </c>
      <c r="F720" s="100" t="s">
        <v>37</v>
      </c>
    </row>
    <row r="721" spans="1:6" ht="12.6" customHeight="1">
      <c r="A721" s="388" t="s">
        <v>1020</v>
      </c>
      <c r="B721" s="283">
        <v>1</v>
      </c>
      <c r="C721" s="283" t="s">
        <v>37</v>
      </c>
      <c r="D721" s="283" t="s">
        <v>37</v>
      </c>
      <c r="E721" s="100" t="s">
        <v>37</v>
      </c>
      <c r="F721" s="100" t="s">
        <v>37</v>
      </c>
    </row>
    <row r="722" spans="1:6" ht="12.6" customHeight="1">
      <c r="A722" s="388" t="s">
        <v>1021</v>
      </c>
      <c r="B722" s="283" t="s">
        <v>37</v>
      </c>
      <c r="C722" s="283" t="s">
        <v>37</v>
      </c>
      <c r="D722" s="283">
        <v>1</v>
      </c>
      <c r="E722" s="100" t="s">
        <v>37</v>
      </c>
      <c r="F722" s="100" t="s">
        <v>37</v>
      </c>
    </row>
    <row r="723" spans="1:6" ht="12.6" customHeight="1">
      <c r="A723" s="388" t="s">
        <v>364</v>
      </c>
      <c r="B723" s="283">
        <v>67</v>
      </c>
      <c r="C723" s="283">
        <v>45</v>
      </c>
      <c r="D723" s="283">
        <v>43</v>
      </c>
      <c r="E723" s="100">
        <v>32</v>
      </c>
      <c r="F723" s="100">
        <v>33</v>
      </c>
    </row>
    <row r="724" spans="1:6" ht="12.6" customHeight="1">
      <c r="A724" s="388" t="s">
        <v>365</v>
      </c>
      <c r="B724" s="283">
        <v>1512</v>
      </c>
      <c r="C724" s="283">
        <v>983</v>
      </c>
      <c r="D724" s="283">
        <v>741</v>
      </c>
      <c r="E724" s="100">
        <v>917</v>
      </c>
      <c r="F724" s="100">
        <v>775</v>
      </c>
    </row>
    <row r="725" spans="1:6" ht="12.6" customHeight="1">
      <c r="A725" s="388" t="s">
        <v>367</v>
      </c>
      <c r="B725" s="283">
        <v>1</v>
      </c>
      <c r="C725" s="283">
        <v>5</v>
      </c>
      <c r="D725" s="283">
        <v>1</v>
      </c>
      <c r="E725" s="100">
        <v>2</v>
      </c>
      <c r="F725" s="100" t="s">
        <v>37</v>
      </c>
    </row>
    <row r="726" spans="1:6" ht="12.6" customHeight="1">
      <c r="A726" s="388" t="s">
        <v>368</v>
      </c>
      <c r="B726" s="283">
        <v>96</v>
      </c>
      <c r="C726" s="283">
        <v>46</v>
      </c>
      <c r="D726" s="283">
        <v>31</v>
      </c>
      <c r="E726" s="100">
        <v>37</v>
      </c>
      <c r="F726" s="100">
        <v>43</v>
      </c>
    </row>
    <row r="727" spans="1:6" ht="12.6" customHeight="1">
      <c r="A727" s="388" t="s">
        <v>369</v>
      </c>
      <c r="B727" s="283">
        <v>8</v>
      </c>
      <c r="C727" s="283">
        <v>11</v>
      </c>
      <c r="D727" s="283">
        <v>1</v>
      </c>
      <c r="E727" s="100">
        <v>6</v>
      </c>
      <c r="F727" s="100">
        <v>2</v>
      </c>
    </row>
    <row r="728" spans="1:6" ht="12.6" customHeight="1">
      <c r="A728" s="388" t="s">
        <v>1022</v>
      </c>
      <c r="B728" s="283" t="s">
        <v>37</v>
      </c>
      <c r="C728" s="283">
        <v>3</v>
      </c>
      <c r="D728" s="283" t="s">
        <v>37</v>
      </c>
      <c r="E728" s="100" t="s">
        <v>37</v>
      </c>
      <c r="F728" s="100" t="s">
        <v>37</v>
      </c>
    </row>
    <row r="729" spans="1:6" ht="12.6" customHeight="1">
      <c r="A729" s="388" t="s">
        <v>374</v>
      </c>
      <c r="B729" s="283">
        <v>74</v>
      </c>
      <c r="C729" s="283">
        <v>27</v>
      </c>
      <c r="D729" s="283">
        <v>19</v>
      </c>
      <c r="E729" s="100">
        <v>10</v>
      </c>
      <c r="F729" s="100">
        <v>7</v>
      </c>
    </row>
    <row r="730" spans="1:6" ht="12.6" customHeight="1">
      <c r="A730" s="388" t="s">
        <v>376</v>
      </c>
      <c r="B730" s="283">
        <v>53</v>
      </c>
      <c r="C730" s="283">
        <v>18</v>
      </c>
      <c r="D730" s="283">
        <v>9</v>
      </c>
      <c r="E730" s="100">
        <v>7</v>
      </c>
      <c r="F730" s="100">
        <v>7</v>
      </c>
    </row>
    <row r="731" spans="1:6" ht="12.6" customHeight="1">
      <c r="A731" s="388" t="s">
        <v>372</v>
      </c>
      <c r="B731" s="283">
        <v>68</v>
      </c>
      <c r="C731" s="283">
        <v>50</v>
      </c>
      <c r="D731" s="283">
        <v>38</v>
      </c>
      <c r="E731" s="100">
        <v>28</v>
      </c>
      <c r="F731" s="100">
        <v>30</v>
      </c>
    </row>
    <row r="732" spans="1:6" ht="12.6" customHeight="1">
      <c r="A732" s="388" t="s">
        <v>1023</v>
      </c>
      <c r="B732" s="283" t="s">
        <v>37</v>
      </c>
      <c r="C732" s="283">
        <v>3</v>
      </c>
      <c r="D732" s="283">
        <v>2</v>
      </c>
      <c r="E732" s="100">
        <v>2</v>
      </c>
      <c r="F732" s="100">
        <v>2</v>
      </c>
    </row>
    <row r="733" spans="1:6" ht="12.6" customHeight="1">
      <c r="A733" s="388" t="s">
        <v>1024</v>
      </c>
      <c r="B733" s="283" t="s">
        <v>37</v>
      </c>
      <c r="C733" s="283" t="s">
        <v>37</v>
      </c>
      <c r="D733" s="283" t="s">
        <v>37</v>
      </c>
      <c r="E733" s="100" t="s">
        <v>37</v>
      </c>
      <c r="F733" s="100">
        <v>1</v>
      </c>
    </row>
    <row r="734" spans="1:6" ht="12.6" customHeight="1">
      <c r="A734" s="15" t="s">
        <v>1058</v>
      </c>
      <c r="B734" s="283">
        <v>41</v>
      </c>
      <c r="C734" s="283">
        <v>38</v>
      </c>
      <c r="D734" s="283">
        <v>32</v>
      </c>
      <c r="E734" s="100">
        <v>21</v>
      </c>
      <c r="F734" s="100">
        <v>18</v>
      </c>
    </row>
    <row r="735" spans="1:6" ht="12.6" customHeight="1">
      <c r="A735" s="388"/>
      <c r="B735" s="283"/>
      <c r="C735" s="283"/>
      <c r="D735" s="283"/>
      <c r="E735" s="283"/>
      <c r="F735" s="283"/>
    </row>
    <row r="736" spans="1:6" ht="12.6" customHeight="1">
      <c r="A736" s="388"/>
      <c r="B736" s="283"/>
      <c r="C736" s="283"/>
      <c r="D736" s="283"/>
      <c r="E736" s="283"/>
      <c r="F736" s="283"/>
    </row>
    <row r="737" spans="1:6" ht="15" customHeight="1">
      <c r="A737" s="1687" t="s">
        <v>22</v>
      </c>
      <c r="B737" s="1687"/>
      <c r="C737" s="1687"/>
      <c r="D737" s="1687"/>
      <c r="E737" s="1687"/>
      <c r="F737" s="1687"/>
    </row>
    <row r="738" spans="1:6" ht="12.95" customHeight="1">
      <c r="A738" s="396" t="s">
        <v>984</v>
      </c>
      <c r="B738" s="286">
        <v>-1691</v>
      </c>
      <c r="C738" s="286">
        <v>289</v>
      </c>
      <c r="D738" s="286">
        <v>1785</v>
      </c>
      <c r="E738" s="238">
        <v>2320</v>
      </c>
      <c r="F738" s="238">
        <v>3221</v>
      </c>
    </row>
    <row r="739" spans="1:6" ht="12.75" customHeight="1">
      <c r="A739" s="388" t="s">
        <v>1025</v>
      </c>
      <c r="B739" s="278"/>
      <c r="C739" s="278"/>
      <c r="D739" s="278"/>
      <c r="E739" s="100"/>
      <c r="F739" s="100"/>
    </row>
    <row r="740" spans="1:6" ht="12.6" customHeight="1">
      <c r="A740" s="388" t="s">
        <v>340</v>
      </c>
      <c r="B740" s="283">
        <v>91</v>
      </c>
      <c r="C740" s="283">
        <v>818</v>
      </c>
      <c r="D740" s="283">
        <v>1465</v>
      </c>
      <c r="E740" s="100">
        <v>1931</v>
      </c>
      <c r="F740" s="100">
        <v>3022</v>
      </c>
    </row>
    <row r="741" spans="1:6" ht="12.6" customHeight="1">
      <c r="A741" s="388" t="s">
        <v>342</v>
      </c>
      <c r="B741" s="283">
        <v>-15</v>
      </c>
      <c r="C741" s="283">
        <v>-6</v>
      </c>
      <c r="D741" s="283">
        <v>2</v>
      </c>
      <c r="E741" s="100">
        <v>5</v>
      </c>
      <c r="F741" s="100">
        <v>16</v>
      </c>
    </row>
    <row r="742" spans="1:6" ht="12.6" customHeight="1">
      <c r="A742" s="388" t="s">
        <v>345</v>
      </c>
      <c r="B742" s="283">
        <v>-3</v>
      </c>
      <c r="C742" s="283">
        <v>1</v>
      </c>
      <c r="D742" s="283">
        <v>4</v>
      </c>
      <c r="E742" s="100">
        <v>2</v>
      </c>
      <c r="F742" s="100">
        <v>-1</v>
      </c>
    </row>
    <row r="743" spans="1:6" ht="12.6" customHeight="1">
      <c r="A743" s="388" t="s">
        <v>348</v>
      </c>
      <c r="B743" s="283">
        <v>1</v>
      </c>
      <c r="C743" s="283">
        <v>-6</v>
      </c>
      <c r="D743" s="283">
        <v>5</v>
      </c>
      <c r="E743" s="100">
        <v>-3</v>
      </c>
      <c r="F743" s="100">
        <v>2</v>
      </c>
    </row>
    <row r="744" spans="1:6" ht="12.6" customHeight="1">
      <c r="A744" s="388" t="s">
        <v>351</v>
      </c>
      <c r="B744" s="283">
        <v>1</v>
      </c>
      <c r="C744" s="283">
        <v>-1</v>
      </c>
      <c r="D744" s="283">
        <v>-1</v>
      </c>
      <c r="E744" s="100">
        <v>2</v>
      </c>
      <c r="F744" s="100">
        <v>1</v>
      </c>
    </row>
    <row r="745" spans="1:6" ht="12.6" customHeight="1">
      <c r="A745" s="388" t="s">
        <v>354</v>
      </c>
      <c r="B745" s="283">
        <v>-18</v>
      </c>
      <c r="C745" s="283">
        <v>-10</v>
      </c>
      <c r="D745" s="283">
        <v>-6</v>
      </c>
      <c r="E745" s="100" t="s">
        <v>37</v>
      </c>
      <c r="F745" s="100">
        <v>12</v>
      </c>
    </row>
    <row r="746" spans="1:6" ht="12.6" customHeight="1">
      <c r="A746" s="388" t="s">
        <v>357</v>
      </c>
      <c r="B746" s="283" t="s">
        <v>37</v>
      </c>
      <c r="C746" s="283">
        <v>4</v>
      </c>
      <c r="D746" s="283">
        <v>-1</v>
      </c>
      <c r="E746" s="100">
        <v>1</v>
      </c>
      <c r="F746" s="100">
        <v>2</v>
      </c>
    </row>
    <row r="747" spans="1:6" ht="12.6" customHeight="1">
      <c r="A747" s="388" t="s">
        <v>360</v>
      </c>
      <c r="B747" s="283">
        <v>-79</v>
      </c>
      <c r="C747" s="283">
        <v>-22</v>
      </c>
      <c r="D747" s="283">
        <v>-8</v>
      </c>
      <c r="E747" s="100">
        <v>-3</v>
      </c>
      <c r="F747" s="100">
        <v>1</v>
      </c>
    </row>
    <row r="748" spans="1:6" ht="12.6" customHeight="1">
      <c r="A748" s="388" t="s">
        <v>361</v>
      </c>
      <c r="B748" s="283">
        <v>-41</v>
      </c>
      <c r="C748" s="283">
        <v>28</v>
      </c>
      <c r="D748" s="283">
        <v>46</v>
      </c>
      <c r="E748" s="100">
        <v>53</v>
      </c>
      <c r="F748" s="100">
        <v>83</v>
      </c>
    </row>
    <row r="749" spans="1:6" ht="12.6" customHeight="1">
      <c r="A749" s="388" t="s">
        <v>1019</v>
      </c>
      <c r="B749" s="283" t="s">
        <v>37</v>
      </c>
      <c r="C749" s="283" t="s">
        <v>37</v>
      </c>
      <c r="D749" s="283" t="s">
        <v>37</v>
      </c>
      <c r="E749" s="100">
        <v>1</v>
      </c>
      <c r="F749" s="100" t="s">
        <v>37</v>
      </c>
    </row>
    <row r="750" spans="1:6" ht="12.6" customHeight="1">
      <c r="A750" s="388" t="s">
        <v>1020</v>
      </c>
      <c r="B750" s="283">
        <v>-1</v>
      </c>
      <c r="C750" s="283" t="s">
        <v>37</v>
      </c>
      <c r="D750" s="283" t="s">
        <v>37</v>
      </c>
      <c r="E750" s="100">
        <v>1</v>
      </c>
      <c r="F750" s="100">
        <v>1</v>
      </c>
    </row>
    <row r="751" spans="1:6" ht="12.6" customHeight="1">
      <c r="A751" s="388" t="s">
        <v>1021</v>
      </c>
      <c r="B751" s="283" t="s">
        <v>37</v>
      </c>
      <c r="C751" s="283" t="s">
        <v>37</v>
      </c>
      <c r="D751" s="283">
        <v>1</v>
      </c>
      <c r="E751" s="100" t="s">
        <v>37</v>
      </c>
      <c r="F751" s="100" t="s">
        <v>37</v>
      </c>
    </row>
    <row r="752" spans="1:6" ht="12.6" customHeight="1">
      <c r="A752" s="388" t="s">
        <v>364</v>
      </c>
      <c r="B752" s="283">
        <v>-64</v>
      </c>
      <c r="C752" s="283">
        <v>-34</v>
      </c>
      <c r="D752" s="283">
        <v>-22</v>
      </c>
      <c r="E752" s="100">
        <v>-9</v>
      </c>
      <c r="F752" s="100">
        <v>-21</v>
      </c>
    </row>
    <row r="753" spans="1:6" ht="12.6" customHeight="1">
      <c r="A753" s="388" t="s">
        <v>365</v>
      </c>
      <c r="B753" s="283">
        <v>-1336</v>
      </c>
      <c r="C753" s="283">
        <v>-493</v>
      </c>
      <c r="D753" s="283">
        <v>167</v>
      </c>
      <c r="E753" s="100">
        <v>211</v>
      </c>
      <c r="F753" s="100">
        <v>-55</v>
      </c>
    </row>
    <row r="754" spans="1:6" ht="12.6" customHeight="1">
      <c r="A754" s="388" t="s">
        <v>367</v>
      </c>
      <c r="B754" s="283">
        <v>7</v>
      </c>
      <c r="C754" s="283">
        <v>-4</v>
      </c>
      <c r="D754" s="283">
        <v>2</v>
      </c>
      <c r="E754" s="100">
        <v>4</v>
      </c>
      <c r="F754" s="100">
        <v>7</v>
      </c>
    </row>
    <row r="755" spans="1:6" ht="12.6" customHeight="1">
      <c r="A755" s="388" t="s">
        <v>368</v>
      </c>
      <c r="B755" s="283">
        <v>-74</v>
      </c>
      <c r="C755" s="283">
        <v>-2</v>
      </c>
      <c r="D755" s="283">
        <v>40</v>
      </c>
      <c r="E755" s="100">
        <v>22</v>
      </c>
      <c r="F755" s="100">
        <v>13</v>
      </c>
    </row>
    <row r="756" spans="1:6" ht="12.6" customHeight="1">
      <c r="A756" s="388" t="s">
        <v>369</v>
      </c>
      <c r="B756" s="283">
        <v>-1</v>
      </c>
      <c r="C756" s="283">
        <v>-2</v>
      </c>
      <c r="D756" s="283">
        <v>7</v>
      </c>
      <c r="E756" s="100">
        <v>8</v>
      </c>
      <c r="F756" s="100">
        <v>25</v>
      </c>
    </row>
    <row r="757" spans="1:6" ht="12.6" customHeight="1">
      <c r="A757" s="388" t="s">
        <v>1022</v>
      </c>
      <c r="B757" s="283">
        <v>1</v>
      </c>
      <c r="C757" s="283">
        <v>1</v>
      </c>
      <c r="D757" s="283">
        <v>5</v>
      </c>
      <c r="E757" s="100">
        <v>2</v>
      </c>
      <c r="F757" s="100">
        <v>4</v>
      </c>
    </row>
    <row r="758" spans="1:6" ht="12.6" customHeight="1">
      <c r="A758" s="388" t="s">
        <v>374</v>
      </c>
      <c r="B758" s="283">
        <v>-52</v>
      </c>
      <c r="C758" s="283">
        <v>3</v>
      </c>
      <c r="D758" s="283">
        <v>20</v>
      </c>
      <c r="E758" s="100">
        <v>36</v>
      </c>
      <c r="F758" s="100">
        <v>63</v>
      </c>
    </row>
    <row r="759" spans="1:6" ht="12.6" customHeight="1">
      <c r="A759" s="388" t="s">
        <v>376</v>
      </c>
      <c r="B759" s="283">
        <v>-32</v>
      </c>
      <c r="C759" s="283">
        <v>20</v>
      </c>
      <c r="D759" s="283">
        <v>34</v>
      </c>
      <c r="E759" s="100">
        <v>31</v>
      </c>
      <c r="F759" s="100">
        <v>44</v>
      </c>
    </row>
    <row r="760" spans="1:6" ht="12.6" customHeight="1">
      <c r="A760" s="388" t="s">
        <v>372</v>
      </c>
      <c r="B760" s="283">
        <v>-60</v>
      </c>
      <c r="C760" s="283">
        <v>-31</v>
      </c>
      <c r="D760" s="283">
        <v>-6</v>
      </c>
      <c r="E760" s="100">
        <v>1</v>
      </c>
      <c r="F760" s="100">
        <v>-12</v>
      </c>
    </row>
    <row r="761" spans="1:6" ht="12.6" customHeight="1">
      <c r="A761" s="388" t="s">
        <v>1023</v>
      </c>
      <c r="B761" s="283">
        <v>1</v>
      </c>
      <c r="C761" s="283">
        <v>-1</v>
      </c>
      <c r="D761" s="283">
        <v>8</v>
      </c>
      <c r="E761" s="100">
        <v>3</v>
      </c>
      <c r="F761" s="100" t="s">
        <v>37</v>
      </c>
    </row>
    <row r="762" spans="1:6" ht="12.6" customHeight="1">
      <c r="A762" s="388" t="s">
        <v>1024</v>
      </c>
      <c r="B762" s="283" t="s">
        <v>37</v>
      </c>
      <c r="C762" s="283" t="s">
        <v>37</v>
      </c>
      <c r="D762" s="283">
        <v>1</v>
      </c>
      <c r="E762" s="100">
        <v>1</v>
      </c>
      <c r="F762" s="100">
        <v>-1</v>
      </c>
    </row>
    <row r="763" spans="1:6" ht="12.6" customHeight="1">
      <c r="A763" s="15" t="s">
        <v>1058</v>
      </c>
      <c r="B763" s="283">
        <v>-17</v>
      </c>
      <c r="C763" s="283">
        <v>26</v>
      </c>
      <c r="D763" s="283">
        <v>22</v>
      </c>
      <c r="E763" s="100">
        <v>20</v>
      </c>
      <c r="F763" s="100">
        <v>15</v>
      </c>
    </row>
    <row r="764" spans="1:6" ht="15.95" customHeight="1">
      <c r="A764" s="1638" t="s">
        <v>1027</v>
      </c>
      <c r="B764" s="1638"/>
      <c r="C764" s="1638"/>
      <c r="D764" s="1638"/>
      <c r="E764" s="1638"/>
      <c r="F764" s="1638"/>
    </row>
    <row r="765" spans="1:6" ht="12.95" customHeight="1">
      <c r="A765" s="396" t="s">
        <v>961</v>
      </c>
      <c r="B765" s="286">
        <v>447</v>
      </c>
      <c r="C765" s="286">
        <v>727</v>
      </c>
      <c r="D765" s="286">
        <v>764</v>
      </c>
      <c r="E765" s="238">
        <v>968</v>
      </c>
      <c r="F765" s="238">
        <v>1649</v>
      </c>
    </row>
    <row r="766" spans="1:6" ht="9.9499999999999993" customHeight="1">
      <c r="A766" s="388" t="s">
        <v>1025</v>
      </c>
      <c r="B766" s="286"/>
      <c r="C766" s="286"/>
      <c r="D766" s="286"/>
      <c r="E766" s="100"/>
      <c r="F766" s="100"/>
    </row>
    <row r="767" spans="1:6" ht="12.6" customHeight="1">
      <c r="A767" s="388" t="s">
        <v>340</v>
      </c>
      <c r="B767" s="283">
        <v>251</v>
      </c>
      <c r="C767" s="283">
        <v>427</v>
      </c>
      <c r="D767" s="283">
        <v>456</v>
      </c>
      <c r="E767" s="100">
        <v>469</v>
      </c>
      <c r="F767" s="100">
        <v>862</v>
      </c>
    </row>
    <row r="768" spans="1:6" ht="12.6" customHeight="1">
      <c r="A768" s="388" t="s">
        <v>342</v>
      </c>
      <c r="B768" s="283" t="s">
        <v>37</v>
      </c>
      <c r="C768" s="283">
        <v>1</v>
      </c>
      <c r="D768" s="283">
        <v>1</v>
      </c>
      <c r="E768" s="100">
        <v>4</v>
      </c>
      <c r="F768" s="100">
        <v>1</v>
      </c>
    </row>
    <row r="769" spans="1:6" ht="12.6" customHeight="1">
      <c r="A769" s="388" t="s">
        <v>345</v>
      </c>
      <c r="B769" s="283" t="s">
        <v>37</v>
      </c>
      <c r="C769" s="283" t="s">
        <v>37</v>
      </c>
      <c r="D769" s="283" t="s">
        <v>37</v>
      </c>
      <c r="E769" s="100" t="s">
        <v>37</v>
      </c>
      <c r="F769" s="100" t="s">
        <v>37</v>
      </c>
    </row>
    <row r="770" spans="1:6" ht="12.6" customHeight="1">
      <c r="A770" s="388" t="s">
        <v>348</v>
      </c>
      <c r="B770" s="283" t="s">
        <v>37</v>
      </c>
      <c r="C770" s="283" t="s">
        <v>37</v>
      </c>
      <c r="D770" s="283" t="s">
        <v>37</v>
      </c>
      <c r="E770" s="100" t="s">
        <v>37</v>
      </c>
      <c r="F770" s="100" t="s">
        <v>37</v>
      </c>
    </row>
    <row r="771" spans="1:6" ht="12.6" customHeight="1">
      <c r="A771" s="388" t="s">
        <v>351</v>
      </c>
      <c r="B771" s="283" t="s">
        <v>37</v>
      </c>
      <c r="C771" s="283" t="s">
        <v>37</v>
      </c>
      <c r="D771" s="283">
        <v>1</v>
      </c>
      <c r="E771" s="100" t="s">
        <v>37</v>
      </c>
      <c r="F771" s="100" t="s">
        <v>37</v>
      </c>
    </row>
    <row r="772" spans="1:6" ht="12.6" customHeight="1">
      <c r="A772" s="388" t="s">
        <v>354</v>
      </c>
      <c r="B772" s="283" t="s">
        <v>37</v>
      </c>
      <c r="C772" s="283" t="s">
        <v>37</v>
      </c>
      <c r="D772" s="283" t="s">
        <v>37</v>
      </c>
      <c r="E772" s="100" t="s">
        <v>37</v>
      </c>
      <c r="F772" s="100" t="s">
        <v>37</v>
      </c>
    </row>
    <row r="773" spans="1:6" ht="12.6" customHeight="1">
      <c r="A773" s="388" t="s">
        <v>357</v>
      </c>
      <c r="B773" s="283" t="s">
        <v>37</v>
      </c>
      <c r="C773" s="283" t="s">
        <v>37</v>
      </c>
      <c r="D773" s="283" t="s">
        <v>37</v>
      </c>
      <c r="E773" s="100" t="s">
        <v>37</v>
      </c>
      <c r="F773" s="100" t="s">
        <v>37</v>
      </c>
    </row>
    <row r="774" spans="1:6" ht="12.6" customHeight="1">
      <c r="A774" s="388" t="s">
        <v>360</v>
      </c>
      <c r="B774" s="283">
        <v>2</v>
      </c>
      <c r="C774" s="283">
        <v>1</v>
      </c>
      <c r="D774" s="283" t="s">
        <v>37</v>
      </c>
      <c r="E774" s="100">
        <v>2</v>
      </c>
      <c r="F774" s="100">
        <v>1</v>
      </c>
    </row>
    <row r="775" spans="1:6" ht="12.6" customHeight="1">
      <c r="A775" s="388" t="s">
        <v>361</v>
      </c>
      <c r="B775" s="451" t="s">
        <v>37</v>
      </c>
      <c r="C775" s="282">
        <v>1</v>
      </c>
      <c r="D775" s="451">
        <v>1</v>
      </c>
      <c r="E775" s="100">
        <v>2</v>
      </c>
      <c r="F775" s="100">
        <v>2</v>
      </c>
    </row>
    <row r="776" spans="1:6" ht="12.6" customHeight="1">
      <c r="A776" s="388" t="s">
        <v>1019</v>
      </c>
      <c r="B776" s="283" t="s">
        <v>37</v>
      </c>
      <c r="C776" s="283" t="s">
        <v>37</v>
      </c>
      <c r="D776" s="283" t="s">
        <v>37</v>
      </c>
      <c r="E776" s="100" t="s">
        <v>37</v>
      </c>
      <c r="F776" s="100" t="s">
        <v>37</v>
      </c>
    </row>
    <row r="777" spans="1:6" ht="12.6" customHeight="1">
      <c r="A777" s="388" t="s">
        <v>1020</v>
      </c>
      <c r="B777" s="283" t="s">
        <v>37</v>
      </c>
      <c r="C777" s="283" t="s">
        <v>37</v>
      </c>
      <c r="D777" s="283" t="s">
        <v>37</v>
      </c>
      <c r="E777" s="100" t="s">
        <v>37</v>
      </c>
      <c r="F777" s="100" t="s">
        <v>37</v>
      </c>
    </row>
    <row r="778" spans="1:6" ht="12.6" customHeight="1">
      <c r="A778" s="388" t="s">
        <v>1021</v>
      </c>
      <c r="B778" s="283" t="s">
        <v>37</v>
      </c>
      <c r="C778" s="283" t="s">
        <v>37</v>
      </c>
      <c r="D778" s="283" t="s">
        <v>37</v>
      </c>
      <c r="E778" s="100" t="s">
        <v>37</v>
      </c>
      <c r="F778" s="100" t="s">
        <v>37</v>
      </c>
    </row>
    <row r="779" spans="1:6" ht="12.6" customHeight="1">
      <c r="A779" s="388" t="s">
        <v>364</v>
      </c>
      <c r="B779" s="283" t="s">
        <v>37</v>
      </c>
      <c r="C779" s="283" t="s">
        <v>37</v>
      </c>
      <c r="D779" s="283" t="s">
        <v>37</v>
      </c>
      <c r="E779" s="100">
        <v>1</v>
      </c>
      <c r="F779" s="100">
        <v>1</v>
      </c>
    </row>
    <row r="780" spans="1:6" ht="12.6" customHeight="1">
      <c r="A780" s="388" t="s">
        <v>365</v>
      </c>
      <c r="B780" s="283">
        <v>3</v>
      </c>
      <c r="C780" s="283">
        <v>15</v>
      </c>
      <c r="D780" s="283">
        <v>10</v>
      </c>
      <c r="E780" s="100">
        <v>12</v>
      </c>
      <c r="F780" s="100">
        <v>14</v>
      </c>
    </row>
    <row r="781" spans="1:6" ht="12.6" customHeight="1">
      <c r="A781" s="388" t="s">
        <v>367</v>
      </c>
      <c r="B781" s="283">
        <v>1</v>
      </c>
      <c r="C781" s="283">
        <v>4</v>
      </c>
      <c r="D781" s="283">
        <v>2</v>
      </c>
      <c r="E781" s="100">
        <v>3</v>
      </c>
      <c r="F781" s="100">
        <v>4</v>
      </c>
    </row>
    <row r="782" spans="1:6" ht="12.6" customHeight="1">
      <c r="A782" s="388" t="s">
        <v>368</v>
      </c>
      <c r="B782" s="283">
        <v>3</v>
      </c>
      <c r="C782" s="283">
        <v>9</v>
      </c>
      <c r="D782" s="283">
        <v>6</v>
      </c>
      <c r="E782" s="100">
        <v>8</v>
      </c>
      <c r="F782" s="100">
        <v>8</v>
      </c>
    </row>
    <row r="783" spans="1:6" ht="12.6" customHeight="1">
      <c r="A783" s="388" t="s">
        <v>369</v>
      </c>
      <c r="B783" s="282">
        <v>3</v>
      </c>
      <c r="C783" s="282">
        <v>4</v>
      </c>
      <c r="D783" s="282">
        <v>1</v>
      </c>
      <c r="E783" s="100">
        <v>4</v>
      </c>
      <c r="F783" s="100">
        <v>7</v>
      </c>
    </row>
    <row r="784" spans="1:6" ht="12.6" customHeight="1">
      <c r="A784" s="388" t="s">
        <v>1022</v>
      </c>
      <c r="B784" s="283" t="s">
        <v>37</v>
      </c>
      <c r="C784" s="283" t="s">
        <v>37</v>
      </c>
      <c r="D784" s="283" t="s">
        <v>37</v>
      </c>
      <c r="E784" s="100" t="s">
        <v>37</v>
      </c>
      <c r="F784" s="100" t="s">
        <v>37</v>
      </c>
    </row>
    <row r="785" spans="1:6" ht="12.6" customHeight="1">
      <c r="A785" s="388" t="s">
        <v>374</v>
      </c>
      <c r="B785" s="283">
        <v>180</v>
      </c>
      <c r="C785" s="283">
        <v>256</v>
      </c>
      <c r="D785" s="283">
        <v>282</v>
      </c>
      <c r="E785" s="100">
        <v>457</v>
      </c>
      <c r="F785" s="100">
        <v>744</v>
      </c>
    </row>
    <row r="786" spans="1:6" ht="12.6" customHeight="1">
      <c r="A786" s="388" t="s">
        <v>376</v>
      </c>
      <c r="B786" s="283">
        <v>2</v>
      </c>
      <c r="C786" s="283">
        <v>4</v>
      </c>
      <c r="D786" s="283">
        <v>1</v>
      </c>
      <c r="E786" s="100">
        <v>1</v>
      </c>
      <c r="F786" s="100">
        <v>1</v>
      </c>
    </row>
    <row r="787" spans="1:6" ht="12.6" customHeight="1">
      <c r="A787" s="388" t="s">
        <v>372</v>
      </c>
      <c r="B787" s="283" t="s">
        <v>37</v>
      </c>
      <c r="C787" s="283">
        <v>1</v>
      </c>
      <c r="D787" s="283">
        <v>2</v>
      </c>
      <c r="E787" s="100">
        <v>1</v>
      </c>
      <c r="F787" s="100">
        <v>1</v>
      </c>
    </row>
    <row r="788" spans="1:6" ht="12.6" customHeight="1">
      <c r="A788" s="388" t="s">
        <v>1023</v>
      </c>
      <c r="B788" s="283" t="s">
        <v>37</v>
      </c>
      <c r="C788" s="283" t="s">
        <v>37</v>
      </c>
      <c r="D788" s="283" t="s">
        <v>37</v>
      </c>
      <c r="E788" s="100" t="s">
        <v>37</v>
      </c>
      <c r="F788" s="100" t="s">
        <v>37</v>
      </c>
    </row>
    <row r="789" spans="1:6" ht="12.6" customHeight="1">
      <c r="A789" s="388" t="s">
        <v>1024</v>
      </c>
      <c r="B789" s="283" t="s">
        <v>37</v>
      </c>
      <c r="C789" s="283" t="s">
        <v>37</v>
      </c>
      <c r="D789" s="283" t="s">
        <v>37</v>
      </c>
      <c r="E789" s="100" t="s">
        <v>37</v>
      </c>
      <c r="F789" s="100" t="s">
        <v>37</v>
      </c>
    </row>
    <row r="790" spans="1:6" ht="12.6" customHeight="1">
      <c r="A790" s="15" t="s">
        <v>1058</v>
      </c>
      <c r="B790" s="283">
        <v>2</v>
      </c>
      <c r="C790" s="283">
        <v>4</v>
      </c>
      <c r="D790" s="283">
        <v>1</v>
      </c>
      <c r="E790" s="100">
        <v>4</v>
      </c>
      <c r="F790" s="100">
        <v>3</v>
      </c>
    </row>
    <row r="791" spans="1:6" ht="12.6" customHeight="1">
      <c r="A791" s="15"/>
      <c r="B791" s="283"/>
      <c r="C791" s="283"/>
      <c r="D791" s="283"/>
      <c r="E791" s="283"/>
      <c r="F791" s="283"/>
    </row>
    <row r="792" spans="1:6" ht="12.6" customHeight="1">
      <c r="A792" s="15"/>
      <c r="B792" s="283"/>
      <c r="C792" s="283"/>
      <c r="D792" s="283"/>
      <c r="E792" s="283"/>
      <c r="F792" s="283"/>
    </row>
    <row r="793" spans="1:6" ht="14.1" customHeight="1">
      <c r="A793" s="1687" t="s">
        <v>1027</v>
      </c>
      <c r="B793" s="1687"/>
      <c r="C793" s="1687"/>
      <c r="D793" s="1687"/>
      <c r="E793" s="1687"/>
      <c r="F793" s="1687"/>
    </row>
    <row r="794" spans="1:6" ht="12.6" customHeight="1">
      <c r="A794" s="396" t="s">
        <v>981</v>
      </c>
      <c r="B794" s="286">
        <v>312</v>
      </c>
      <c r="C794" s="286">
        <v>191</v>
      </c>
      <c r="D794" s="286">
        <v>117</v>
      </c>
      <c r="E794" s="238">
        <v>76</v>
      </c>
      <c r="F794" s="238">
        <v>63</v>
      </c>
    </row>
    <row r="795" spans="1:6" ht="9" customHeight="1">
      <c r="A795" s="388" t="s">
        <v>1025</v>
      </c>
      <c r="B795" s="286"/>
      <c r="C795" s="286"/>
      <c r="D795" s="286"/>
      <c r="E795" s="100"/>
      <c r="F795" s="100"/>
    </row>
    <row r="796" spans="1:6" ht="12.6" customHeight="1">
      <c r="A796" s="388" t="s">
        <v>340</v>
      </c>
      <c r="B796" s="283">
        <v>108</v>
      </c>
      <c r="C796" s="283">
        <v>74</v>
      </c>
      <c r="D796" s="283">
        <v>36</v>
      </c>
      <c r="E796" s="100">
        <v>25</v>
      </c>
      <c r="F796" s="100">
        <v>17</v>
      </c>
    </row>
    <row r="797" spans="1:6" ht="12.6" customHeight="1">
      <c r="A797" s="388" t="s">
        <v>342</v>
      </c>
      <c r="B797" s="283">
        <v>2</v>
      </c>
      <c r="C797" s="283" t="s">
        <v>37</v>
      </c>
      <c r="D797" s="283" t="s">
        <v>37</v>
      </c>
      <c r="E797" s="100" t="s">
        <v>37</v>
      </c>
      <c r="F797" s="100" t="s">
        <v>37</v>
      </c>
    </row>
    <row r="798" spans="1:6" ht="12.6" customHeight="1">
      <c r="A798" s="388" t="s">
        <v>345</v>
      </c>
      <c r="B798" s="283" t="s">
        <v>37</v>
      </c>
      <c r="C798" s="283" t="s">
        <v>37</v>
      </c>
      <c r="D798" s="283" t="s">
        <v>37</v>
      </c>
      <c r="E798" s="100" t="s">
        <v>37</v>
      </c>
      <c r="F798" s="100" t="s">
        <v>37</v>
      </c>
    </row>
    <row r="799" spans="1:6" ht="12.6" customHeight="1">
      <c r="A799" s="388" t="s">
        <v>348</v>
      </c>
      <c r="B799" s="283" t="s">
        <v>37</v>
      </c>
      <c r="C799" s="283" t="s">
        <v>37</v>
      </c>
      <c r="D799" s="283" t="s">
        <v>37</v>
      </c>
      <c r="E799" s="100" t="s">
        <v>37</v>
      </c>
      <c r="F799" s="100" t="s">
        <v>37</v>
      </c>
    </row>
    <row r="800" spans="1:6" ht="12.6" customHeight="1">
      <c r="A800" s="388" t="s">
        <v>351</v>
      </c>
      <c r="B800" s="283" t="s">
        <v>37</v>
      </c>
      <c r="C800" s="283" t="s">
        <v>37</v>
      </c>
      <c r="D800" s="283" t="s">
        <v>37</v>
      </c>
      <c r="E800" s="100" t="s">
        <v>37</v>
      </c>
      <c r="F800" s="100" t="s">
        <v>37</v>
      </c>
    </row>
    <row r="801" spans="1:6" ht="12.6" customHeight="1">
      <c r="A801" s="388" t="s">
        <v>354</v>
      </c>
      <c r="B801" s="283" t="s">
        <v>37</v>
      </c>
      <c r="C801" s="283" t="s">
        <v>37</v>
      </c>
      <c r="D801" s="283" t="s">
        <v>37</v>
      </c>
      <c r="E801" s="100" t="s">
        <v>37</v>
      </c>
      <c r="F801" s="100" t="s">
        <v>37</v>
      </c>
    </row>
    <row r="802" spans="1:6" ht="12.6" customHeight="1">
      <c r="A802" s="388" t="s">
        <v>357</v>
      </c>
      <c r="B802" s="283" t="s">
        <v>37</v>
      </c>
      <c r="C802" s="283" t="s">
        <v>37</v>
      </c>
      <c r="D802" s="283" t="s">
        <v>37</v>
      </c>
      <c r="E802" s="100" t="s">
        <v>37</v>
      </c>
      <c r="F802" s="100" t="s">
        <v>37</v>
      </c>
    </row>
    <row r="803" spans="1:6" ht="12.6" customHeight="1">
      <c r="A803" s="388" t="s">
        <v>360</v>
      </c>
      <c r="B803" s="283">
        <v>2</v>
      </c>
      <c r="C803" s="283">
        <v>1</v>
      </c>
      <c r="D803" s="283" t="s">
        <v>37</v>
      </c>
      <c r="E803" s="100" t="s">
        <v>37</v>
      </c>
      <c r="F803" s="100">
        <v>1</v>
      </c>
    </row>
    <row r="804" spans="1:6" ht="12.6" customHeight="1">
      <c r="A804" s="388" t="s">
        <v>361</v>
      </c>
      <c r="B804" s="283" t="s">
        <v>37</v>
      </c>
      <c r="C804" s="283">
        <v>1</v>
      </c>
      <c r="D804" s="283">
        <v>2</v>
      </c>
      <c r="E804" s="100" t="s">
        <v>37</v>
      </c>
      <c r="F804" s="100" t="s">
        <v>37</v>
      </c>
    </row>
    <row r="805" spans="1:6" ht="12.6" customHeight="1">
      <c r="A805" s="388" t="s">
        <v>1019</v>
      </c>
      <c r="B805" s="283" t="s">
        <v>37</v>
      </c>
      <c r="C805" s="283" t="s">
        <v>37</v>
      </c>
      <c r="D805" s="283" t="s">
        <v>37</v>
      </c>
      <c r="E805" s="100" t="s">
        <v>37</v>
      </c>
      <c r="F805" s="100" t="s">
        <v>37</v>
      </c>
    </row>
    <row r="806" spans="1:6" ht="12.6" customHeight="1">
      <c r="A806" s="388" t="s">
        <v>1020</v>
      </c>
      <c r="B806" s="283" t="s">
        <v>37</v>
      </c>
      <c r="C806" s="283" t="s">
        <v>37</v>
      </c>
      <c r="D806" s="283" t="s">
        <v>37</v>
      </c>
      <c r="E806" s="100" t="s">
        <v>37</v>
      </c>
      <c r="F806" s="100" t="s">
        <v>37</v>
      </c>
    </row>
    <row r="807" spans="1:6" ht="12.6" customHeight="1">
      <c r="A807" s="388" t="s">
        <v>1021</v>
      </c>
      <c r="B807" s="283" t="s">
        <v>37</v>
      </c>
      <c r="C807" s="283" t="s">
        <v>37</v>
      </c>
      <c r="D807" s="283" t="s">
        <v>37</v>
      </c>
      <c r="E807" s="100" t="s">
        <v>37</v>
      </c>
      <c r="F807" s="100" t="s">
        <v>37</v>
      </c>
    </row>
    <row r="808" spans="1:6" ht="12.6" customHeight="1">
      <c r="A808" s="388" t="s">
        <v>364</v>
      </c>
      <c r="B808" s="283" t="s">
        <v>37</v>
      </c>
      <c r="C808" s="283">
        <v>1</v>
      </c>
      <c r="D808" s="283">
        <v>3</v>
      </c>
      <c r="E808" s="100">
        <v>1</v>
      </c>
      <c r="F808" s="100">
        <v>1</v>
      </c>
    </row>
    <row r="809" spans="1:6" ht="12.6" customHeight="1">
      <c r="A809" s="388" t="s">
        <v>365</v>
      </c>
      <c r="B809" s="283">
        <v>48</v>
      </c>
      <c r="C809" s="283">
        <v>22</v>
      </c>
      <c r="D809" s="283">
        <v>14</v>
      </c>
      <c r="E809" s="100">
        <v>14</v>
      </c>
      <c r="F809" s="100">
        <v>16</v>
      </c>
    </row>
    <row r="810" spans="1:6" ht="12.6" customHeight="1">
      <c r="A810" s="388" t="s">
        <v>367</v>
      </c>
      <c r="B810" s="283">
        <v>1</v>
      </c>
      <c r="C810" s="283" t="s">
        <v>37</v>
      </c>
      <c r="D810" s="283">
        <v>2</v>
      </c>
      <c r="E810" s="100" t="s">
        <v>37</v>
      </c>
      <c r="F810" s="100">
        <v>1</v>
      </c>
    </row>
    <row r="811" spans="1:6" ht="12.6" customHeight="1">
      <c r="A811" s="388" t="s">
        <v>368</v>
      </c>
      <c r="B811" s="283">
        <v>19</v>
      </c>
      <c r="C811" s="283">
        <v>7</v>
      </c>
      <c r="D811" s="283">
        <v>8</v>
      </c>
      <c r="E811" s="100">
        <v>2</v>
      </c>
      <c r="F811" s="100">
        <v>5</v>
      </c>
    </row>
    <row r="812" spans="1:6" ht="12.6" customHeight="1">
      <c r="A812" s="388" t="s">
        <v>369</v>
      </c>
      <c r="B812" s="283">
        <v>2</v>
      </c>
      <c r="C812" s="283">
        <v>1</v>
      </c>
      <c r="D812" s="283" t="s">
        <v>37</v>
      </c>
      <c r="E812" s="100" t="s">
        <v>37</v>
      </c>
      <c r="F812" s="100" t="s">
        <v>37</v>
      </c>
    </row>
    <row r="813" spans="1:6" ht="12.6" customHeight="1">
      <c r="A813" s="388" t="s">
        <v>1022</v>
      </c>
      <c r="B813" s="283" t="s">
        <v>37</v>
      </c>
      <c r="C813" s="283" t="s">
        <v>37</v>
      </c>
      <c r="D813" s="283" t="s">
        <v>37</v>
      </c>
      <c r="E813" s="100" t="s">
        <v>37</v>
      </c>
      <c r="F813" s="100" t="s">
        <v>37</v>
      </c>
    </row>
    <row r="814" spans="1:6" ht="12.6" customHeight="1">
      <c r="A814" s="388" t="s">
        <v>374</v>
      </c>
      <c r="B814" s="283">
        <v>127</v>
      </c>
      <c r="C814" s="283">
        <v>82</v>
      </c>
      <c r="D814" s="283">
        <v>52</v>
      </c>
      <c r="E814" s="100">
        <v>33</v>
      </c>
      <c r="F814" s="100">
        <v>22</v>
      </c>
    </row>
    <row r="815" spans="1:6" ht="12.6" customHeight="1">
      <c r="A815" s="388" t="s">
        <v>376</v>
      </c>
      <c r="B815" s="283" t="s">
        <v>37</v>
      </c>
      <c r="C815" s="283">
        <v>1</v>
      </c>
      <c r="D815" s="283" t="s">
        <v>37</v>
      </c>
      <c r="E815" s="100">
        <v>1</v>
      </c>
      <c r="F815" s="100" t="s">
        <v>37</v>
      </c>
    </row>
    <row r="816" spans="1:6" ht="12.6" customHeight="1">
      <c r="A816" s="388" t="s">
        <v>372</v>
      </c>
      <c r="B816" s="283">
        <v>2</v>
      </c>
      <c r="C816" s="283" t="s">
        <v>37</v>
      </c>
      <c r="D816" s="283" t="s">
        <v>37</v>
      </c>
      <c r="E816" s="100" t="s">
        <v>37</v>
      </c>
      <c r="F816" s="100" t="s">
        <v>37</v>
      </c>
    </row>
    <row r="817" spans="1:6" ht="12.6" customHeight="1">
      <c r="A817" s="388" t="s">
        <v>1023</v>
      </c>
      <c r="B817" s="283" t="s">
        <v>37</v>
      </c>
      <c r="C817" s="283" t="s">
        <v>37</v>
      </c>
      <c r="D817" s="283" t="s">
        <v>37</v>
      </c>
      <c r="E817" s="100" t="s">
        <v>37</v>
      </c>
      <c r="F817" s="100" t="s">
        <v>37</v>
      </c>
    </row>
    <row r="818" spans="1:6" ht="12.6" customHeight="1">
      <c r="A818" s="388" t="s">
        <v>1024</v>
      </c>
      <c r="B818" s="283" t="s">
        <v>37</v>
      </c>
      <c r="C818" s="283" t="s">
        <v>37</v>
      </c>
      <c r="D818" s="283" t="s">
        <v>37</v>
      </c>
      <c r="E818" s="100" t="s">
        <v>37</v>
      </c>
      <c r="F818" s="100" t="s">
        <v>37</v>
      </c>
    </row>
    <row r="819" spans="1:6" ht="12.6" customHeight="1">
      <c r="A819" s="15" t="s">
        <v>1058</v>
      </c>
      <c r="B819" s="283">
        <v>1</v>
      </c>
      <c r="C819" s="283">
        <v>1</v>
      </c>
      <c r="D819" s="283" t="s">
        <v>37</v>
      </c>
      <c r="E819" s="100" t="s">
        <v>37</v>
      </c>
      <c r="F819" s="100" t="s">
        <v>37</v>
      </c>
    </row>
    <row r="820" spans="1:6" ht="6" customHeight="1">
      <c r="A820" s="388"/>
    </row>
    <row r="821" spans="1:6" ht="12.95" customHeight="1">
      <c r="A821" s="281" t="s">
        <v>984</v>
      </c>
      <c r="B821" s="286">
        <v>135</v>
      </c>
      <c r="C821" s="286">
        <v>536</v>
      </c>
      <c r="D821" s="286">
        <v>647</v>
      </c>
      <c r="E821" s="238">
        <v>892</v>
      </c>
      <c r="F821" s="238">
        <v>1586</v>
      </c>
    </row>
    <row r="822" spans="1:6" ht="12" customHeight="1">
      <c r="A822" s="388" t="s">
        <v>1025</v>
      </c>
      <c r="B822" s="286"/>
      <c r="C822" s="286"/>
      <c r="D822" s="286"/>
      <c r="E822" s="100"/>
      <c r="F822" s="100"/>
    </row>
    <row r="823" spans="1:6" ht="12.6" customHeight="1">
      <c r="A823" s="388" t="s">
        <v>340</v>
      </c>
      <c r="B823" s="283">
        <v>143</v>
      </c>
      <c r="C823" s="283">
        <v>353</v>
      </c>
      <c r="D823" s="283">
        <v>420</v>
      </c>
      <c r="E823" s="100">
        <v>444</v>
      </c>
      <c r="F823" s="100">
        <v>845</v>
      </c>
    </row>
    <row r="824" spans="1:6" ht="12.6" customHeight="1">
      <c r="A824" s="388" t="s">
        <v>342</v>
      </c>
      <c r="B824" s="283">
        <v>-2</v>
      </c>
      <c r="C824" s="283">
        <v>1</v>
      </c>
      <c r="D824" s="283">
        <v>1</v>
      </c>
      <c r="E824" s="100">
        <v>4</v>
      </c>
      <c r="F824" s="100">
        <v>1</v>
      </c>
    </row>
    <row r="825" spans="1:6" ht="12.6" customHeight="1">
      <c r="A825" s="388" t="s">
        <v>345</v>
      </c>
      <c r="B825" s="283" t="s">
        <v>37</v>
      </c>
      <c r="C825" s="283" t="s">
        <v>37</v>
      </c>
      <c r="D825" s="283" t="s">
        <v>37</v>
      </c>
      <c r="E825" s="100" t="s">
        <v>37</v>
      </c>
      <c r="F825" s="100" t="s">
        <v>37</v>
      </c>
    </row>
    <row r="826" spans="1:6" ht="12.6" customHeight="1">
      <c r="A826" s="388" t="s">
        <v>348</v>
      </c>
      <c r="B826" s="283" t="s">
        <v>37</v>
      </c>
      <c r="C826" s="283" t="s">
        <v>37</v>
      </c>
      <c r="D826" s="283" t="s">
        <v>37</v>
      </c>
      <c r="E826" s="100" t="s">
        <v>37</v>
      </c>
      <c r="F826" s="100" t="s">
        <v>37</v>
      </c>
    </row>
    <row r="827" spans="1:6" ht="12.6" customHeight="1">
      <c r="A827" s="388" t="s">
        <v>351</v>
      </c>
      <c r="B827" s="283" t="s">
        <v>37</v>
      </c>
      <c r="C827" s="283" t="s">
        <v>37</v>
      </c>
      <c r="D827" s="283">
        <v>1</v>
      </c>
      <c r="E827" s="100" t="s">
        <v>37</v>
      </c>
      <c r="F827" s="100" t="s">
        <v>37</v>
      </c>
    </row>
    <row r="828" spans="1:6" ht="12.6" customHeight="1">
      <c r="A828" s="388" t="s">
        <v>354</v>
      </c>
      <c r="B828" s="283" t="s">
        <v>37</v>
      </c>
      <c r="C828" s="283" t="s">
        <v>37</v>
      </c>
      <c r="D828" s="283" t="s">
        <v>37</v>
      </c>
      <c r="E828" s="100" t="s">
        <v>37</v>
      </c>
      <c r="F828" s="100" t="s">
        <v>37</v>
      </c>
    </row>
    <row r="829" spans="1:6" ht="12.6" customHeight="1">
      <c r="A829" s="388" t="s">
        <v>357</v>
      </c>
      <c r="B829" s="283" t="s">
        <v>37</v>
      </c>
      <c r="C829" s="283" t="s">
        <v>37</v>
      </c>
      <c r="D829" s="283" t="s">
        <v>37</v>
      </c>
      <c r="E829" s="100" t="s">
        <v>37</v>
      </c>
      <c r="F829" s="100" t="s">
        <v>37</v>
      </c>
    </row>
    <row r="830" spans="1:6" ht="12.6" customHeight="1">
      <c r="A830" s="388" t="s">
        <v>360</v>
      </c>
      <c r="B830" s="283" t="s">
        <v>37</v>
      </c>
      <c r="C830" s="283" t="s">
        <v>37</v>
      </c>
      <c r="D830" s="283" t="s">
        <v>37</v>
      </c>
      <c r="E830" s="100">
        <v>2</v>
      </c>
      <c r="F830" s="100" t="s">
        <v>37</v>
      </c>
    </row>
    <row r="831" spans="1:6" ht="12.6" customHeight="1">
      <c r="A831" s="388" t="s">
        <v>361</v>
      </c>
      <c r="B831" s="283" t="s">
        <v>37</v>
      </c>
      <c r="C831" s="283" t="s">
        <v>37</v>
      </c>
      <c r="D831" s="283">
        <v>-1</v>
      </c>
      <c r="E831" s="100">
        <v>2</v>
      </c>
      <c r="F831" s="100">
        <v>2</v>
      </c>
    </row>
    <row r="832" spans="1:6" ht="12.6" customHeight="1">
      <c r="A832" s="388" t="s">
        <v>1019</v>
      </c>
      <c r="B832" s="283" t="s">
        <v>37</v>
      </c>
      <c r="C832" s="283" t="s">
        <v>37</v>
      </c>
      <c r="D832" s="283" t="s">
        <v>37</v>
      </c>
      <c r="E832" s="100" t="s">
        <v>37</v>
      </c>
      <c r="F832" s="100" t="s">
        <v>37</v>
      </c>
    </row>
    <row r="833" spans="1:6" ht="12.6" customHeight="1">
      <c r="A833" s="388" t="s">
        <v>1020</v>
      </c>
      <c r="B833" s="283" t="s">
        <v>37</v>
      </c>
      <c r="C833" s="283" t="s">
        <v>37</v>
      </c>
      <c r="D833" s="283" t="s">
        <v>37</v>
      </c>
      <c r="E833" s="100" t="s">
        <v>37</v>
      </c>
      <c r="F833" s="100" t="s">
        <v>37</v>
      </c>
    </row>
    <row r="834" spans="1:6" ht="12.6" customHeight="1">
      <c r="A834" s="388" t="s">
        <v>1021</v>
      </c>
      <c r="B834" s="283" t="s">
        <v>37</v>
      </c>
      <c r="C834" s="283" t="s">
        <v>37</v>
      </c>
      <c r="D834" s="283" t="s">
        <v>37</v>
      </c>
      <c r="E834" s="100" t="s">
        <v>37</v>
      </c>
      <c r="F834" s="100" t="s">
        <v>37</v>
      </c>
    </row>
    <row r="835" spans="1:6" ht="12.6" customHeight="1">
      <c r="A835" s="388" t="s">
        <v>364</v>
      </c>
      <c r="B835" s="283" t="s">
        <v>37</v>
      </c>
      <c r="C835" s="283">
        <v>-1</v>
      </c>
      <c r="D835" s="283">
        <v>-3</v>
      </c>
      <c r="E835" s="100" t="s">
        <v>37</v>
      </c>
      <c r="F835" s="100" t="s">
        <v>37</v>
      </c>
    </row>
    <row r="836" spans="1:6" ht="12.6" customHeight="1">
      <c r="A836" s="388" t="s">
        <v>365</v>
      </c>
      <c r="B836" s="283">
        <v>-45</v>
      </c>
      <c r="C836" s="283">
        <v>-7</v>
      </c>
      <c r="D836" s="283">
        <v>-4</v>
      </c>
      <c r="E836" s="100">
        <v>-2</v>
      </c>
      <c r="F836" s="100">
        <v>-2</v>
      </c>
    </row>
    <row r="837" spans="1:6" ht="12.6" customHeight="1">
      <c r="A837" s="388" t="s">
        <v>367</v>
      </c>
      <c r="B837" s="283" t="s">
        <v>37</v>
      </c>
      <c r="C837" s="283">
        <v>4</v>
      </c>
      <c r="D837" s="283" t="s">
        <v>37</v>
      </c>
      <c r="E837" s="100">
        <v>3</v>
      </c>
      <c r="F837" s="100">
        <v>3</v>
      </c>
    </row>
    <row r="838" spans="1:6" ht="12.6" customHeight="1">
      <c r="A838" s="388" t="s">
        <v>368</v>
      </c>
      <c r="B838" s="283">
        <v>-16</v>
      </c>
      <c r="C838" s="283">
        <v>2</v>
      </c>
      <c r="D838" s="283">
        <v>-2</v>
      </c>
      <c r="E838" s="100">
        <v>6</v>
      </c>
      <c r="F838" s="100">
        <v>3</v>
      </c>
    </row>
    <row r="839" spans="1:6" ht="12.6" customHeight="1">
      <c r="A839" s="388" t="s">
        <v>369</v>
      </c>
      <c r="B839" s="283">
        <v>1</v>
      </c>
      <c r="C839" s="283">
        <v>3</v>
      </c>
      <c r="D839" s="283">
        <v>1</v>
      </c>
      <c r="E839" s="100">
        <v>4</v>
      </c>
      <c r="F839" s="100">
        <v>7</v>
      </c>
    </row>
    <row r="840" spans="1:6" ht="12.6" customHeight="1">
      <c r="A840" s="388" t="s">
        <v>1022</v>
      </c>
      <c r="B840" s="283" t="s">
        <v>37</v>
      </c>
      <c r="C840" s="283" t="s">
        <v>37</v>
      </c>
      <c r="D840" s="283" t="s">
        <v>37</v>
      </c>
      <c r="E840" s="100" t="s">
        <v>37</v>
      </c>
      <c r="F840" s="100" t="s">
        <v>37</v>
      </c>
    </row>
    <row r="841" spans="1:6" ht="12.6" customHeight="1">
      <c r="A841" s="388" t="s">
        <v>374</v>
      </c>
      <c r="B841" s="283">
        <v>53</v>
      </c>
      <c r="C841" s="283">
        <v>174</v>
      </c>
      <c r="D841" s="283">
        <v>230</v>
      </c>
      <c r="E841" s="100">
        <v>424</v>
      </c>
      <c r="F841" s="100">
        <v>722</v>
      </c>
    </row>
    <row r="842" spans="1:6" ht="12.6" customHeight="1">
      <c r="A842" s="388" t="s">
        <v>376</v>
      </c>
      <c r="B842" s="283">
        <v>2</v>
      </c>
      <c r="C842" s="283">
        <v>3</v>
      </c>
      <c r="D842" s="283">
        <v>1</v>
      </c>
      <c r="E842" s="100" t="s">
        <v>37</v>
      </c>
      <c r="F842" s="100">
        <v>1</v>
      </c>
    </row>
    <row r="843" spans="1:6" ht="12.6" customHeight="1">
      <c r="A843" s="388" t="s">
        <v>372</v>
      </c>
      <c r="B843" s="283">
        <v>-2</v>
      </c>
      <c r="C843" s="283">
        <v>1</v>
      </c>
      <c r="D843" s="283">
        <v>2</v>
      </c>
      <c r="E843" s="100">
        <v>1</v>
      </c>
      <c r="F843" s="100">
        <v>1</v>
      </c>
    </row>
    <row r="844" spans="1:6" ht="12.6" customHeight="1">
      <c r="A844" s="388" t="s">
        <v>1023</v>
      </c>
      <c r="B844" s="283" t="s">
        <v>37</v>
      </c>
      <c r="C844" s="283" t="s">
        <v>37</v>
      </c>
      <c r="D844" s="283" t="s">
        <v>37</v>
      </c>
      <c r="E844" s="100" t="s">
        <v>37</v>
      </c>
      <c r="F844" s="100" t="s">
        <v>37</v>
      </c>
    </row>
    <row r="845" spans="1:6" ht="12.6" customHeight="1">
      <c r="A845" s="388" t="s">
        <v>1024</v>
      </c>
      <c r="B845" s="283" t="s">
        <v>37</v>
      </c>
      <c r="C845" s="283" t="s">
        <v>37</v>
      </c>
      <c r="D845" s="283" t="s">
        <v>37</v>
      </c>
      <c r="E845" s="100" t="s">
        <v>37</v>
      </c>
      <c r="F845" s="100" t="s">
        <v>37</v>
      </c>
    </row>
    <row r="846" spans="1:6" ht="12.6" customHeight="1">
      <c r="A846" s="15" t="s">
        <v>1058</v>
      </c>
      <c r="B846" s="283">
        <v>1</v>
      </c>
      <c r="C846" s="283">
        <v>3</v>
      </c>
      <c r="D846" s="283">
        <v>1</v>
      </c>
      <c r="E846" s="100">
        <v>4</v>
      </c>
      <c r="F846" s="100">
        <v>3</v>
      </c>
    </row>
    <row r="847" spans="1:6" ht="10.5" customHeight="1">
      <c r="A847" s="457"/>
      <c r="B847" s="287"/>
      <c r="C847" s="287"/>
      <c r="D847" s="287"/>
      <c r="E847" s="287"/>
      <c r="F847" s="287"/>
    </row>
    <row r="848" spans="1:6" ht="12.95" customHeight="1"/>
    <row r="849" s="279" customFormat="1" ht="12.95" customHeight="1"/>
    <row r="850" s="279" customFormat="1" ht="12.95" customHeight="1"/>
    <row r="851" s="279" customFormat="1" ht="12.95" customHeight="1"/>
    <row r="852" s="279" customFormat="1" ht="12.95" customHeight="1"/>
    <row r="853" s="279" customFormat="1" ht="12.95" customHeight="1"/>
    <row r="854" s="279" customFormat="1" ht="12.95" customHeight="1"/>
    <row r="855" s="279" customFormat="1" ht="12.95" customHeight="1"/>
    <row r="856" s="279" customFormat="1" ht="12.95" customHeight="1"/>
    <row r="857" s="279" customFormat="1" ht="12.95" customHeight="1"/>
    <row r="858" s="279" customFormat="1" ht="12.95" customHeight="1"/>
    <row r="859" s="279" customFormat="1" ht="12.95" customHeight="1"/>
    <row r="860" s="279" customFormat="1" ht="12.95" customHeight="1"/>
    <row r="861" s="279" customFormat="1" ht="12.95" customHeight="1"/>
    <row r="862" s="279" customFormat="1" ht="12.95" customHeight="1"/>
    <row r="863" s="279" customFormat="1" ht="12.95" customHeight="1"/>
    <row r="864" s="279" customFormat="1" ht="12.95" customHeight="1"/>
    <row r="865" s="279" customFormat="1" ht="12.95" customHeight="1"/>
    <row r="866" s="279" customFormat="1" ht="12.95" customHeight="1"/>
    <row r="867" s="279" customFormat="1" ht="12.95" customHeight="1"/>
    <row r="868" s="279" customFormat="1" ht="12.95" customHeight="1"/>
    <row r="869" s="279" customFormat="1" ht="12.95" customHeight="1"/>
    <row r="870" s="279" customFormat="1" ht="12.95" customHeight="1"/>
    <row r="871" s="279" customFormat="1" ht="12.95" customHeight="1"/>
    <row r="872" s="279" customFormat="1" ht="12.95" customHeight="1"/>
    <row r="873" s="279" customFormat="1" ht="12.95" customHeight="1"/>
    <row r="874" s="279" customFormat="1" ht="12.95" customHeight="1"/>
    <row r="875" s="279" customFormat="1" ht="12.95" customHeight="1"/>
    <row r="876" s="279" customFormat="1" ht="12.95" customHeight="1"/>
    <row r="877" s="279" customFormat="1" ht="12.95" customHeight="1"/>
    <row r="878" s="279" customFormat="1" ht="12.95" customHeight="1"/>
    <row r="879" s="279" customFormat="1" ht="12.95" customHeight="1"/>
    <row r="880" s="279" customFormat="1" ht="12.95" customHeight="1"/>
    <row r="881" s="279" customFormat="1" ht="12.95" customHeight="1"/>
    <row r="882" s="279" customFormat="1" ht="12.95" customHeight="1"/>
    <row r="883" s="279" customFormat="1" ht="12.95" customHeight="1"/>
    <row r="884" s="279" customFormat="1" ht="12.95" customHeight="1"/>
    <row r="885" s="279" customFormat="1" ht="12.95" customHeight="1"/>
    <row r="886" s="279" customFormat="1" ht="12.95" customHeight="1"/>
    <row r="887" s="279" customFormat="1" ht="12.95" customHeight="1"/>
    <row r="888" s="279" customFormat="1" ht="12.95" customHeight="1"/>
    <row r="889" s="279" customFormat="1" ht="12.95" customHeight="1"/>
    <row r="890" s="279" customFormat="1" ht="12.95" customHeight="1"/>
    <row r="891" s="279" customFormat="1" ht="12.95" customHeight="1"/>
    <row r="892" s="279" customFormat="1" ht="12.95" customHeight="1"/>
    <row r="893" s="279" customFormat="1" ht="12.95" customHeight="1"/>
    <row r="894" s="279" customFormat="1" ht="12.95" customHeight="1"/>
    <row r="895" s="279" customFormat="1" ht="12.95" customHeight="1"/>
    <row r="896" s="279" customFormat="1" ht="12.95" customHeight="1"/>
    <row r="897" s="279" customFormat="1" ht="12.95" customHeight="1"/>
    <row r="898" s="279" customFormat="1" ht="12.95" customHeight="1"/>
    <row r="899" s="279" customFormat="1" ht="12.95" customHeight="1"/>
    <row r="900" s="279" customFormat="1" ht="12.95" customHeight="1"/>
    <row r="901" s="279" customFormat="1" ht="12.95" customHeight="1"/>
    <row r="902" s="279" customFormat="1" ht="12.95" customHeight="1"/>
    <row r="903" s="279" customFormat="1" ht="12.95" customHeight="1"/>
    <row r="904" s="279" customFormat="1" ht="12.95" customHeight="1"/>
    <row r="905" s="279" customFormat="1" ht="12.95" customHeight="1"/>
    <row r="906" s="279" customFormat="1" ht="12.95" customHeight="1"/>
    <row r="907" s="279" customFormat="1" ht="12.95" customHeight="1"/>
    <row r="908" s="279" customFormat="1" ht="12.95" customHeight="1"/>
    <row r="909" s="279" customFormat="1" ht="12.95" customHeight="1"/>
    <row r="910" s="279" customFormat="1" ht="12.95" customHeight="1"/>
    <row r="911" s="279" customFormat="1" ht="12.95" customHeight="1"/>
    <row r="912" s="279" customFormat="1" ht="12.95" customHeight="1"/>
    <row r="913" s="279" customFormat="1" ht="12.95" customHeight="1"/>
    <row r="914" s="279" customFormat="1" ht="12.95" customHeight="1"/>
    <row r="915" s="279" customFormat="1" ht="12.95" customHeight="1"/>
    <row r="916" s="279" customFormat="1" ht="12.95" customHeight="1"/>
    <row r="917" s="279" customFormat="1" ht="12.95" customHeight="1"/>
    <row r="918" s="279" customFormat="1" ht="12.95" customHeight="1"/>
    <row r="919" s="279" customFormat="1" ht="12.95" customHeight="1"/>
    <row r="920" s="279" customFormat="1" ht="12.95" customHeight="1"/>
    <row r="921" s="279" customFormat="1" ht="12.95" customHeight="1"/>
    <row r="922" s="279" customFormat="1" ht="12.95" customHeight="1"/>
    <row r="923" s="279" customFormat="1" ht="12.95" customHeight="1"/>
    <row r="924" s="279" customFormat="1" ht="12.95" customHeight="1"/>
    <row r="925" s="279" customFormat="1" ht="12.95" customHeight="1"/>
    <row r="926" s="279" customFormat="1" ht="12.95" customHeight="1"/>
    <row r="927" s="279" customFormat="1" ht="12.95" customHeight="1"/>
    <row r="928" s="279" customFormat="1" ht="12.95" customHeight="1"/>
    <row r="929" s="279" customFormat="1" ht="12.95" customHeight="1"/>
    <row r="930" s="279" customFormat="1" ht="12.95" customHeight="1"/>
    <row r="931" s="279" customFormat="1" ht="12.95" customHeight="1"/>
    <row r="932" s="279" customFormat="1" ht="12.95" customHeight="1"/>
    <row r="933" s="279" customFormat="1" ht="12.95" customHeight="1"/>
    <row r="934" s="279" customFormat="1" ht="12.95" customHeight="1"/>
    <row r="935" s="279" customFormat="1" ht="12.95" customHeight="1"/>
    <row r="936" s="279" customFormat="1" ht="12.95" customHeight="1"/>
    <row r="937" s="279" customFormat="1" ht="12.95" customHeight="1"/>
    <row r="938" s="279" customFormat="1" ht="12.95" customHeight="1"/>
    <row r="939" s="279" customFormat="1" ht="12.95" customHeight="1"/>
    <row r="940" s="279" customFormat="1" ht="12.95" customHeight="1"/>
    <row r="941" s="279" customFormat="1" ht="12.95" customHeight="1"/>
    <row r="942" s="279" customFormat="1" ht="12.95" customHeight="1"/>
    <row r="943" s="279" customFormat="1" ht="12.95" customHeight="1"/>
    <row r="944" s="279" customFormat="1" ht="12.95" customHeight="1"/>
    <row r="945" s="279" customFormat="1" ht="12.95" customHeight="1"/>
    <row r="946" s="279" customFormat="1" ht="12.95" customHeight="1"/>
    <row r="947" s="279" customFormat="1" ht="12.95" customHeight="1"/>
    <row r="948" s="279" customFormat="1" ht="12.95" customHeight="1"/>
    <row r="949" s="279" customFormat="1" ht="12.95" customHeight="1"/>
    <row r="950" s="279" customFormat="1" ht="12.95" customHeight="1"/>
    <row r="951" s="279" customFormat="1" ht="12.95" customHeight="1"/>
    <row r="952" s="279" customFormat="1" ht="12.95" customHeight="1"/>
    <row r="953" s="279" customFormat="1" ht="12.95" customHeight="1"/>
    <row r="954" s="279" customFormat="1" ht="12.95" customHeight="1"/>
    <row r="955" s="279" customFormat="1" ht="12.95" customHeight="1"/>
    <row r="956" s="279" customFormat="1" ht="12.95" customHeight="1"/>
    <row r="957" s="279" customFormat="1" ht="12.95" customHeight="1"/>
    <row r="958" s="279" customFormat="1" ht="12.95" customHeight="1"/>
    <row r="959" s="279" customFormat="1" ht="12.95" customHeight="1"/>
    <row r="960" s="279" customFormat="1" ht="12.95" customHeight="1"/>
    <row r="961" s="279" customFormat="1" ht="12.95" customHeight="1"/>
    <row r="962" s="279" customFormat="1" ht="12.95" customHeight="1"/>
    <row r="963" s="279" customFormat="1" ht="12.95" customHeight="1"/>
    <row r="964" s="279" customFormat="1" ht="12.95" customHeight="1"/>
    <row r="965" s="279" customFormat="1" ht="12.95" customHeight="1"/>
    <row r="966" s="279" customFormat="1" ht="12.95" customHeight="1"/>
    <row r="967" s="279" customFormat="1" ht="12.95" customHeight="1"/>
    <row r="968" s="279" customFormat="1" ht="12.95" customHeight="1"/>
    <row r="969" s="279" customFormat="1" ht="12.95" customHeight="1"/>
    <row r="970" s="279" customFormat="1" ht="12.95" customHeight="1"/>
    <row r="971" s="279" customFormat="1" ht="12.95" customHeight="1"/>
    <row r="972" s="279" customFormat="1" ht="12.95" customHeight="1"/>
    <row r="973" s="279" customFormat="1" ht="12.95" customHeight="1"/>
    <row r="974" s="279" customFormat="1" ht="12.95" customHeight="1"/>
    <row r="975" s="279" customFormat="1" ht="12.95" customHeight="1"/>
    <row r="976" s="279" customFormat="1" ht="12.95" customHeight="1"/>
    <row r="977" s="279" customFormat="1" ht="12.95" customHeight="1"/>
    <row r="978" s="279" customFormat="1" ht="12.95" customHeight="1"/>
    <row r="979" s="279" customFormat="1" ht="12.95" customHeight="1"/>
    <row r="980" s="279" customFormat="1" ht="12.95" customHeight="1"/>
    <row r="981" s="279" customFormat="1" ht="12.95" customHeight="1"/>
    <row r="982" s="279" customFormat="1" ht="12.95" customHeight="1"/>
    <row r="983" s="279" customFormat="1" ht="12.95" customHeight="1"/>
    <row r="984" s="279" customFormat="1" ht="12.95" customHeight="1"/>
    <row r="985" s="279" customFormat="1" ht="12.95" customHeight="1"/>
    <row r="986" s="279" customFormat="1" ht="12.95" customHeight="1"/>
    <row r="987" s="279" customFormat="1" ht="12.95" customHeight="1"/>
    <row r="988" s="279" customFormat="1" ht="12.95" customHeight="1"/>
    <row r="989" s="279" customFormat="1" ht="12.95" customHeight="1"/>
    <row r="990" s="279" customFormat="1" ht="12.95" customHeight="1"/>
    <row r="991" s="279" customFormat="1" ht="12.95" customHeight="1"/>
    <row r="992" s="279" customFormat="1" ht="12.95" customHeight="1"/>
    <row r="993" s="279" customFormat="1" ht="12.95" customHeight="1"/>
    <row r="994" s="279" customFormat="1" ht="12.95" customHeight="1"/>
    <row r="995" s="279" customFormat="1" ht="12.95" customHeight="1"/>
    <row r="996" s="279" customFormat="1" ht="12.95" customHeight="1"/>
    <row r="997" s="279" customFormat="1" ht="12.95" customHeight="1"/>
    <row r="998" s="279" customFormat="1" ht="12.95" customHeight="1"/>
    <row r="999" s="279" customFormat="1" ht="12.95" customHeight="1"/>
    <row r="1000" s="279" customFormat="1" ht="12.95" customHeight="1"/>
    <row r="1001" s="279" customFormat="1" ht="12.95" customHeight="1"/>
    <row r="1002" s="279" customFormat="1" ht="12.95" customHeight="1"/>
    <row r="1003" s="279" customFormat="1" ht="12.95" customHeight="1"/>
    <row r="1004" s="279" customFormat="1" ht="12.95" customHeight="1"/>
    <row r="1005" s="279" customFormat="1" ht="12.95" customHeight="1"/>
    <row r="1006" s="279" customFormat="1" ht="12.95" customHeight="1"/>
    <row r="1007" s="279" customFormat="1" ht="12.95" customHeight="1"/>
    <row r="1008" s="279" customFormat="1" ht="12.95" customHeight="1"/>
    <row r="1009" s="279" customFormat="1" ht="12.95" customHeight="1"/>
    <row r="1010" s="279" customFormat="1" ht="12.95" customHeight="1"/>
    <row r="1011" s="279" customFormat="1" ht="12.95" customHeight="1"/>
    <row r="1012" s="279" customFormat="1" ht="12.95" customHeight="1"/>
    <row r="1013" s="279" customFormat="1" ht="12.95" customHeight="1"/>
    <row r="1014" s="279" customFormat="1" ht="12.95" customHeight="1"/>
    <row r="1015" s="279" customFormat="1" ht="12.95" customHeight="1"/>
    <row r="1016" s="279" customFormat="1" ht="12.95" customHeight="1"/>
    <row r="1017" s="279" customFormat="1" ht="12.95" customHeight="1"/>
    <row r="1018" s="279" customFormat="1" ht="12.95" customHeight="1"/>
    <row r="1019" s="279" customFormat="1" ht="12.95" customHeight="1"/>
    <row r="1020" s="279" customFormat="1" ht="12.95" customHeight="1"/>
    <row r="1021" s="279" customFormat="1" ht="12.95" customHeight="1"/>
    <row r="1022" s="279" customFormat="1" ht="12.95" customHeight="1"/>
    <row r="1023" s="279" customFormat="1" ht="12.95" customHeight="1"/>
    <row r="1024" s="279" customFormat="1" ht="12.95" customHeight="1"/>
    <row r="1025" s="279" customFormat="1" ht="12.95" customHeight="1"/>
    <row r="1026" s="279" customFormat="1" ht="12.95" customHeight="1"/>
    <row r="1027" s="279" customFormat="1" ht="12.95" customHeight="1"/>
    <row r="1028" s="279" customFormat="1" ht="12.95" customHeight="1"/>
    <row r="1029" s="279" customFormat="1" ht="12.95" customHeight="1"/>
    <row r="1030" s="279" customFormat="1" ht="12.95" customHeight="1"/>
    <row r="1031" s="279" customFormat="1" ht="12.95" customHeight="1"/>
    <row r="1032" s="279" customFormat="1" ht="12.95" customHeight="1"/>
    <row r="1033" s="279" customFormat="1" ht="12.95" customHeight="1"/>
    <row r="1034" s="279" customFormat="1" ht="12.95" customHeight="1"/>
    <row r="1035" s="279" customFormat="1" ht="12.95" customHeight="1"/>
    <row r="1036" s="279" customFormat="1" ht="12.95" customHeight="1"/>
    <row r="1037" s="279" customFormat="1" ht="12.95" customHeight="1"/>
    <row r="1038" s="279" customFormat="1" ht="12.95" customHeight="1"/>
    <row r="1039" s="279" customFormat="1" ht="12.95" customHeight="1"/>
    <row r="1040" s="279" customFormat="1" ht="12.95" customHeight="1"/>
    <row r="1041" s="279" customFormat="1" ht="12.95" customHeight="1"/>
    <row r="1042" s="279" customFormat="1" ht="12.95" customHeight="1"/>
    <row r="1043" s="279" customFormat="1" ht="12.95" customHeight="1"/>
    <row r="1044" s="279" customFormat="1" ht="12.95" customHeight="1"/>
    <row r="1045" s="279" customFormat="1" ht="12.95" customHeight="1"/>
    <row r="1046" s="279" customFormat="1" ht="12.95" customHeight="1"/>
    <row r="1047" s="279" customFormat="1" ht="12.95" customHeight="1"/>
    <row r="1048" s="279" customFormat="1" ht="12.95" customHeight="1"/>
    <row r="1049" s="279" customFormat="1" ht="12.95" customHeight="1"/>
    <row r="1050" s="279" customFormat="1" ht="12.95" customHeight="1"/>
    <row r="1051" s="279" customFormat="1" ht="12.95" customHeight="1"/>
    <row r="1052" s="279" customFormat="1" ht="12.95" customHeight="1"/>
    <row r="1053" s="279" customFormat="1" ht="12.95" customHeight="1"/>
    <row r="1054" s="279" customFormat="1" ht="12.95" customHeight="1"/>
    <row r="1055" s="279" customFormat="1" ht="12.95" customHeight="1"/>
    <row r="1056" s="279" customFormat="1" ht="12.95" customHeight="1"/>
  </sheetData>
  <mergeCells count="21">
    <mergeCell ref="A793:F793"/>
    <mergeCell ref="A1:B1"/>
    <mergeCell ref="A5:F5"/>
    <mergeCell ref="A64:F64"/>
    <mergeCell ref="A92:F92"/>
    <mergeCell ref="A121:F121"/>
    <mergeCell ref="A234:F234"/>
    <mergeCell ref="A261:F261"/>
    <mergeCell ref="A289:F289"/>
    <mergeCell ref="A345:F345"/>
    <mergeCell ref="A401:F401"/>
    <mergeCell ref="A428:F428"/>
    <mergeCell ref="A457:F457"/>
    <mergeCell ref="A513:F513"/>
    <mergeCell ref="A569:F569"/>
    <mergeCell ref="A597:F597"/>
    <mergeCell ref="A177:F177"/>
    <mergeCell ref="A625:F625"/>
    <mergeCell ref="A681:F681"/>
    <mergeCell ref="A737:F737"/>
    <mergeCell ref="A764:F764"/>
  </mergeCells>
  <hyperlinks>
    <hyperlink ref="A1" location="Содержание!A1" display="Вернуться в СОДЕРЖАНИЕ" xr:uid="{CB666E41-976D-4377-B7CF-92B860CE9549}"/>
  </hyperlinks>
  <pageMargins left="0.78740157480314965" right="0.78740157480314965" top="0.74803149606299213" bottom="0.70866141732283472" header="0.51181102362204722" footer="0.43307086614173229"/>
  <pageSetup paperSize="9" firstPageNumber="271" orientation="portrait" useFirstPageNumber="1" r:id="rId1"/>
  <headerFooter alignWithMargins="0">
    <oddFooter>&amp;C&amp;"Times New Roman,обычный"&amp;9&amp;P</oddFooter>
  </headerFooter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F210"/>
  <sheetViews>
    <sheetView zoomScaleNormal="100" zoomScaleSheetLayoutView="85" workbookViewId="0">
      <pane ySplit="6" topLeftCell="A151" activePane="bottomLeft" state="frozen"/>
      <selection activeCell="P15" sqref="P15"/>
      <selection pane="bottomLeft" activeCell="L177" sqref="L177"/>
    </sheetView>
  </sheetViews>
  <sheetFormatPr defaultColWidth="8" defaultRowHeight="12"/>
  <cols>
    <col min="1" max="1" width="26.140625" style="279" customWidth="1"/>
    <col min="2" max="3" width="14.42578125" style="279" customWidth="1"/>
    <col min="4" max="4" width="15.7109375" style="279" customWidth="1"/>
    <col min="5" max="5" width="16.28515625" style="279" customWidth="1"/>
    <col min="6" max="16384" width="8" style="279"/>
  </cols>
  <sheetData>
    <row r="1" spans="1:6" ht="12.75">
      <c r="A1" s="1637" t="s">
        <v>1308</v>
      </c>
      <c r="B1" s="1637"/>
    </row>
    <row r="2" spans="1:6" ht="15" customHeight="1">
      <c r="A2" s="582" t="s">
        <v>1183</v>
      </c>
      <c r="B2" s="582"/>
      <c r="D2" s="449"/>
    </row>
    <row r="3" spans="1:6" s="11" customFormat="1" ht="18" customHeight="1">
      <c r="A3" s="360" t="s">
        <v>1328</v>
      </c>
      <c r="B3" s="360"/>
      <c r="D3" s="243"/>
    </row>
    <row r="4" spans="1:6" ht="12" customHeight="1">
      <c r="A4" s="382" t="s">
        <v>1028</v>
      </c>
    </row>
    <row r="5" spans="1:6" ht="14.1" customHeight="1">
      <c r="A5" s="458"/>
      <c r="B5" s="1639" t="s">
        <v>157</v>
      </c>
      <c r="C5" s="1641" t="s">
        <v>1029</v>
      </c>
      <c r="D5" s="1641"/>
      <c r="E5" s="1641"/>
    </row>
    <row r="6" spans="1:6" ht="27.75" customHeight="1">
      <c r="A6" s="459"/>
      <c r="B6" s="1640"/>
      <c r="C6" s="460" t="s">
        <v>803</v>
      </c>
      <c r="D6" s="460" t="s">
        <v>1030</v>
      </c>
      <c r="E6" s="460" t="s">
        <v>805</v>
      </c>
    </row>
    <row r="7" spans="1:6" s="450" customFormat="1" ht="18" customHeight="1">
      <c r="A7" s="1639" t="s">
        <v>161</v>
      </c>
      <c r="B7" s="1639"/>
      <c r="C7" s="1639"/>
      <c r="D7" s="1639"/>
      <c r="E7" s="1639"/>
    </row>
    <row r="8" spans="1:6" ht="12.6" customHeight="1">
      <c r="A8" s="396" t="s">
        <v>961</v>
      </c>
      <c r="B8" s="452">
        <v>17965</v>
      </c>
      <c r="C8" s="197">
        <v>3605</v>
      </c>
      <c r="D8" s="197">
        <v>13490</v>
      </c>
      <c r="E8" s="197">
        <v>870</v>
      </c>
      <c r="F8" s="278"/>
    </row>
    <row r="9" spans="1:6" ht="12" customHeight="1">
      <c r="A9" s="392" t="s">
        <v>56</v>
      </c>
      <c r="B9" s="411"/>
      <c r="C9" s="283"/>
      <c r="D9" s="283"/>
      <c r="E9" s="283"/>
      <c r="F9" s="278"/>
    </row>
    <row r="10" spans="1:6" ht="12" customHeight="1">
      <c r="A10" s="388" t="s">
        <v>340</v>
      </c>
      <c r="B10" s="411">
        <v>13099</v>
      </c>
      <c r="C10" s="18">
        <v>2494</v>
      </c>
      <c r="D10" s="18">
        <v>10156</v>
      </c>
      <c r="E10" s="18">
        <v>449</v>
      </c>
      <c r="F10" s="278"/>
    </row>
    <row r="11" spans="1:6" ht="12" customHeight="1">
      <c r="A11" s="388" t="s">
        <v>342</v>
      </c>
      <c r="B11" s="411">
        <v>88</v>
      </c>
      <c r="C11" s="18">
        <v>17</v>
      </c>
      <c r="D11" s="18">
        <v>63</v>
      </c>
      <c r="E11" s="18">
        <v>8</v>
      </c>
      <c r="F11" s="278"/>
    </row>
    <row r="12" spans="1:6" ht="12" customHeight="1">
      <c r="A12" s="388" t="s">
        <v>345</v>
      </c>
      <c r="B12" s="411">
        <v>2</v>
      </c>
      <c r="C12" s="18" t="s">
        <v>37</v>
      </c>
      <c r="D12" s="18">
        <v>2</v>
      </c>
      <c r="E12" s="18" t="s">
        <v>37</v>
      </c>
      <c r="F12" s="278"/>
    </row>
    <row r="13" spans="1:6" ht="12" customHeight="1">
      <c r="A13" s="388" t="s">
        <v>348</v>
      </c>
      <c r="B13" s="411">
        <v>17</v>
      </c>
      <c r="C13" s="18">
        <v>3</v>
      </c>
      <c r="D13" s="18">
        <v>14</v>
      </c>
      <c r="E13" s="18" t="s">
        <v>37</v>
      </c>
      <c r="F13" s="278"/>
    </row>
    <row r="14" spans="1:6" ht="12" customHeight="1">
      <c r="A14" s="388" t="s">
        <v>351</v>
      </c>
      <c r="B14" s="411">
        <v>1</v>
      </c>
      <c r="C14" s="18" t="s">
        <v>37</v>
      </c>
      <c r="D14" s="18" t="s">
        <v>37</v>
      </c>
      <c r="E14" s="18">
        <v>1</v>
      </c>
      <c r="F14" s="278"/>
    </row>
    <row r="15" spans="1:6" ht="12" customHeight="1">
      <c r="A15" s="388" t="s">
        <v>354</v>
      </c>
      <c r="B15" s="411">
        <v>162</v>
      </c>
      <c r="C15" s="18">
        <v>62</v>
      </c>
      <c r="D15" s="18">
        <v>93</v>
      </c>
      <c r="E15" s="18">
        <v>7</v>
      </c>
      <c r="F15" s="278"/>
    </row>
    <row r="16" spans="1:6" ht="12" customHeight="1">
      <c r="A16" s="388" t="s">
        <v>357</v>
      </c>
      <c r="B16" s="411">
        <v>6</v>
      </c>
      <c r="C16" s="18">
        <v>1</v>
      </c>
      <c r="D16" s="18">
        <v>4</v>
      </c>
      <c r="E16" s="18">
        <v>1</v>
      </c>
      <c r="F16" s="278"/>
    </row>
    <row r="17" spans="1:6" ht="12" customHeight="1">
      <c r="A17" s="388" t="s">
        <v>360</v>
      </c>
      <c r="B17" s="411">
        <v>62</v>
      </c>
      <c r="C17" s="18">
        <v>5</v>
      </c>
      <c r="D17" s="18">
        <v>50</v>
      </c>
      <c r="E17" s="18">
        <v>7</v>
      </c>
      <c r="F17" s="278"/>
    </row>
    <row r="18" spans="1:6" ht="12" customHeight="1">
      <c r="A18" s="388" t="s">
        <v>361</v>
      </c>
      <c r="B18" s="411">
        <v>117</v>
      </c>
      <c r="C18" s="18">
        <v>30</v>
      </c>
      <c r="D18" s="18">
        <v>74</v>
      </c>
      <c r="E18" s="18">
        <v>13</v>
      </c>
      <c r="F18" s="278"/>
    </row>
    <row r="19" spans="1:6" ht="12" customHeight="1">
      <c r="A19" s="388" t="s">
        <v>1019</v>
      </c>
      <c r="B19" s="411" t="s">
        <v>37</v>
      </c>
      <c r="C19" s="18" t="s">
        <v>37</v>
      </c>
      <c r="D19" s="18" t="s">
        <v>37</v>
      </c>
      <c r="E19" s="18" t="s">
        <v>37</v>
      </c>
      <c r="F19" s="278"/>
    </row>
    <row r="20" spans="1:6" ht="12" customHeight="1">
      <c r="A20" s="388" t="s">
        <v>1020</v>
      </c>
      <c r="B20" s="411">
        <v>1</v>
      </c>
      <c r="C20" s="18" t="s">
        <v>37</v>
      </c>
      <c r="D20" s="18">
        <v>1</v>
      </c>
      <c r="E20" s="18" t="s">
        <v>37</v>
      </c>
      <c r="F20" s="278"/>
    </row>
    <row r="21" spans="1:6" ht="12" customHeight="1">
      <c r="A21" s="388" t="s">
        <v>1021</v>
      </c>
      <c r="B21" s="411">
        <v>1</v>
      </c>
      <c r="C21" s="18" t="s">
        <v>37</v>
      </c>
      <c r="D21" s="18" t="s">
        <v>37</v>
      </c>
      <c r="E21" s="18">
        <v>1</v>
      </c>
      <c r="F21" s="278"/>
    </row>
    <row r="22" spans="1:6" ht="12" customHeight="1">
      <c r="A22" s="388" t="s">
        <v>364</v>
      </c>
      <c r="B22" s="411">
        <v>40</v>
      </c>
      <c r="C22" s="18">
        <v>5</v>
      </c>
      <c r="D22" s="18">
        <v>32</v>
      </c>
      <c r="E22" s="18">
        <v>3</v>
      </c>
      <c r="F22" s="278"/>
    </row>
    <row r="23" spans="1:6" ht="12" customHeight="1">
      <c r="A23" s="388" t="s">
        <v>365</v>
      </c>
      <c r="B23" s="411">
        <v>1151</v>
      </c>
      <c r="C23" s="18">
        <v>163</v>
      </c>
      <c r="D23" s="18">
        <v>783</v>
      </c>
      <c r="E23" s="18">
        <v>205</v>
      </c>
      <c r="F23" s="278"/>
    </row>
    <row r="24" spans="1:6" ht="12" customHeight="1">
      <c r="A24" s="388" t="s">
        <v>367</v>
      </c>
      <c r="B24" s="411">
        <v>142</v>
      </c>
      <c r="C24" s="18">
        <v>29</v>
      </c>
      <c r="D24" s="18">
        <v>105</v>
      </c>
      <c r="E24" s="18">
        <v>8</v>
      </c>
      <c r="F24" s="278"/>
    </row>
    <row r="25" spans="1:6" ht="12" customHeight="1">
      <c r="A25" s="388" t="s">
        <v>368</v>
      </c>
      <c r="B25" s="411">
        <v>100</v>
      </c>
      <c r="C25" s="18">
        <v>20</v>
      </c>
      <c r="D25" s="18">
        <v>60</v>
      </c>
      <c r="E25" s="18">
        <v>20</v>
      </c>
      <c r="F25" s="278"/>
    </row>
    <row r="26" spans="1:6" ht="12" customHeight="1">
      <c r="A26" s="388" t="s">
        <v>369</v>
      </c>
      <c r="B26" s="411">
        <v>112</v>
      </c>
      <c r="C26" s="18">
        <v>43</v>
      </c>
      <c r="D26" s="18">
        <v>66</v>
      </c>
      <c r="E26" s="18">
        <v>3</v>
      </c>
      <c r="F26" s="278"/>
    </row>
    <row r="27" spans="1:6" ht="12" customHeight="1">
      <c r="A27" s="388" t="s">
        <v>1022</v>
      </c>
      <c r="B27" s="411">
        <v>7</v>
      </c>
      <c r="C27" s="18">
        <v>1</v>
      </c>
      <c r="D27" s="18">
        <v>5</v>
      </c>
      <c r="E27" s="18">
        <v>1</v>
      </c>
      <c r="F27" s="278"/>
    </row>
    <row r="28" spans="1:6" ht="12" customHeight="1">
      <c r="A28" s="388" t="s">
        <v>374</v>
      </c>
      <c r="B28" s="411">
        <v>2569</v>
      </c>
      <c r="C28" s="18">
        <v>675</v>
      </c>
      <c r="D28" s="18">
        <v>1795</v>
      </c>
      <c r="E28" s="18">
        <v>99</v>
      </c>
      <c r="F28" s="278"/>
    </row>
    <row r="29" spans="1:6" ht="12" customHeight="1">
      <c r="A29" s="388" t="s">
        <v>376</v>
      </c>
      <c r="B29" s="411">
        <v>100</v>
      </c>
      <c r="C29" s="18">
        <v>25</v>
      </c>
      <c r="D29" s="18">
        <v>70</v>
      </c>
      <c r="E29" s="18">
        <v>5</v>
      </c>
      <c r="F29" s="278"/>
    </row>
    <row r="30" spans="1:6" ht="12" customHeight="1">
      <c r="A30" s="388" t="s">
        <v>372</v>
      </c>
      <c r="B30" s="411">
        <v>45</v>
      </c>
      <c r="C30" s="18">
        <v>3</v>
      </c>
      <c r="D30" s="18">
        <v>17</v>
      </c>
      <c r="E30" s="18">
        <v>25</v>
      </c>
      <c r="F30" s="278"/>
    </row>
    <row r="31" spans="1:6" ht="12" customHeight="1">
      <c r="A31" s="388" t="s">
        <v>1023</v>
      </c>
      <c r="B31" s="411">
        <v>17</v>
      </c>
      <c r="C31" s="18">
        <v>4</v>
      </c>
      <c r="D31" s="18">
        <v>13</v>
      </c>
      <c r="E31" s="18" t="s">
        <v>37</v>
      </c>
      <c r="F31" s="278"/>
    </row>
    <row r="32" spans="1:6" ht="12" customHeight="1">
      <c r="A32" s="388" t="s">
        <v>1024</v>
      </c>
      <c r="B32" s="411">
        <v>1</v>
      </c>
      <c r="C32" s="18" t="s">
        <v>37</v>
      </c>
      <c r="D32" s="18">
        <v>1</v>
      </c>
      <c r="E32" s="18" t="s">
        <v>37</v>
      </c>
      <c r="F32" s="278"/>
    </row>
    <row r="33" spans="1:6" ht="12" customHeight="1">
      <c r="A33" s="15" t="s">
        <v>1058</v>
      </c>
      <c r="B33" s="283">
        <v>125</v>
      </c>
      <c r="C33" s="18">
        <v>25</v>
      </c>
      <c r="D33" s="18">
        <v>86</v>
      </c>
      <c r="E33" s="18">
        <v>14</v>
      </c>
      <c r="F33" s="278"/>
    </row>
    <row r="34" spans="1:6" s="463" customFormat="1" ht="8.25" customHeight="1">
      <c r="A34" s="461"/>
      <c r="B34" s="462"/>
      <c r="C34" s="462"/>
      <c r="D34" s="462"/>
      <c r="E34" s="462"/>
      <c r="F34" s="278"/>
    </row>
    <row r="35" spans="1:6" ht="12.6" customHeight="1">
      <c r="A35" s="396" t="s">
        <v>981</v>
      </c>
      <c r="B35" s="451">
        <v>2539</v>
      </c>
      <c r="C35" s="197">
        <v>477</v>
      </c>
      <c r="D35" s="197">
        <v>1576</v>
      </c>
      <c r="E35" s="197">
        <v>486</v>
      </c>
      <c r="F35" s="278"/>
    </row>
    <row r="36" spans="1:6" ht="10.9" customHeight="1">
      <c r="A36" s="388" t="s">
        <v>1025</v>
      </c>
      <c r="B36" s="283"/>
      <c r="C36" s="283"/>
      <c r="D36" s="283"/>
      <c r="E36" s="283"/>
      <c r="F36" s="278"/>
    </row>
    <row r="37" spans="1:6" ht="12" customHeight="1">
      <c r="A37" s="388" t="s">
        <v>340</v>
      </c>
      <c r="B37" s="283">
        <v>404</v>
      </c>
      <c r="C37" s="18">
        <v>92</v>
      </c>
      <c r="D37" s="18">
        <v>283</v>
      </c>
      <c r="E37" s="18">
        <v>29</v>
      </c>
      <c r="F37" s="278"/>
    </row>
    <row r="38" spans="1:6" ht="12" customHeight="1">
      <c r="A38" s="388" t="s">
        <v>342</v>
      </c>
      <c r="B38" s="283">
        <v>21</v>
      </c>
      <c r="C38" s="18">
        <v>3</v>
      </c>
      <c r="D38" s="18">
        <v>15</v>
      </c>
      <c r="E38" s="18">
        <v>3</v>
      </c>
      <c r="F38" s="278"/>
    </row>
    <row r="39" spans="1:6" ht="12" customHeight="1">
      <c r="A39" s="388" t="s">
        <v>345</v>
      </c>
      <c r="B39" s="283">
        <v>3</v>
      </c>
      <c r="C39" s="18" t="s">
        <v>37</v>
      </c>
      <c r="D39" s="18">
        <v>2</v>
      </c>
      <c r="E39" s="18">
        <v>1</v>
      </c>
      <c r="F39" s="278"/>
    </row>
    <row r="40" spans="1:6" ht="12" customHeight="1">
      <c r="A40" s="388" t="s">
        <v>348</v>
      </c>
      <c r="B40" s="283">
        <v>17</v>
      </c>
      <c r="C40" s="18">
        <v>3</v>
      </c>
      <c r="D40" s="18">
        <v>11</v>
      </c>
      <c r="E40" s="18">
        <v>3</v>
      </c>
      <c r="F40" s="278"/>
    </row>
    <row r="41" spans="1:6" ht="12" customHeight="1">
      <c r="A41" s="388" t="s">
        <v>351</v>
      </c>
      <c r="B41" s="283">
        <v>1</v>
      </c>
      <c r="C41" s="18" t="s">
        <v>37</v>
      </c>
      <c r="D41" s="18" t="s">
        <v>37</v>
      </c>
      <c r="E41" s="18">
        <v>1</v>
      </c>
      <c r="F41" s="278"/>
    </row>
    <row r="42" spans="1:6" ht="12" customHeight="1">
      <c r="A42" s="388" t="s">
        <v>354</v>
      </c>
      <c r="B42" s="283">
        <v>41</v>
      </c>
      <c r="C42" s="18">
        <v>9</v>
      </c>
      <c r="D42" s="18">
        <v>31</v>
      </c>
      <c r="E42" s="18">
        <v>1</v>
      </c>
      <c r="F42" s="278"/>
    </row>
    <row r="43" spans="1:6" ht="12" customHeight="1">
      <c r="A43" s="388" t="s">
        <v>357</v>
      </c>
      <c r="B43" s="283">
        <v>3</v>
      </c>
      <c r="C43" s="18" t="s">
        <v>37</v>
      </c>
      <c r="D43" s="18">
        <v>3</v>
      </c>
      <c r="E43" s="18" t="s">
        <v>37</v>
      </c>
      <c r="F43" s="278"/>
    </row>
    <row r="44" spans="1:6" ht="12" customHeight="1">
      <c r="A44" s="388" t="s">
        <v>360</v>
      </c>
      <c r="B44" s="283">
        <v>74</v>
      </c>
      <c r="C44" s="18">
        <v>18</v>
      </c>
      <c r="D44" s="18">
        <v>43</v>
      </c>
      <c r="E44" s="18">
        <v>13</v>
      </c>
      <c r="F44" s="278"/>
    </row>
    <row r="45" spans="1:6" ht="12" customHeight="1">
      <c r="A45" s="388" t="s">
        <v>361</v>
      </c>
      <c r="B45" s="283">
        <v>14</v>
      </c>
      <c r="C45" s="18">
        <v>3</v>
      </c>
      <c r="D45" s="18">
        <v>8</v>
      </c>
      <c r="E45" s="18">
        <v>3</v>
      </c>
      <c r="F45" s="278"/>
    </row>
    <row r="46" spans="1:6" ht="12" customHeight="1">
      <c r="A46" s="388" t="s">
        <v>1019</v>
      </c>
      <c r="B46" s="283" t="s">
        <v>37</v>
      </c>
      <c r="C46" s="18" t="s">
        <v>37</v>
      </c>
      <c r="D46" s="18" t="s">
        <v>37</v>
      </c>
      <c r="E46" s="18" t="s">
        <v>37</v>
      </c>
      <c r="F46" s="278"/>
    </row>
    <row r="47" spans="1:6" ht="12" customHeight="1">
      <c r="A47" s="388" t="s">
        <v>1020</v>
      </c>
      <c r="B47" s="283" t="s">
        <v>37</v>
      </c>
      <c r="C47" s="18" t="s">
        <v>37</v>
      </c>
      <c r="D47" s="18" t="s">
        <v>37</v>
      </c>
      <c r="E47" s="18" t="s">
        <v>37</v>
      </c>
      <c r="F47" s="278"/>
    </row>
    <row r="48" spans="1:6" ht="12" customHeight="1">
      <c r="A48" s="388" t="s">
        <v>1021</v>
      </c>
      <c r="B48" s="283" t="s">
        <v>37</v>
      </c>
      <c r="C48" s="18" t="s">
        <v>37</v>
      </c>
      <c r="D48" s="18" t="s">
        <v>37</v>
      </c>
      <c r="E48" s="18" t="s">
        <v>37</v>
      </c>
      <c r="F48" s="278"/>
    </row>
    <row r="49" spans="1:6" ht="12" customHeight="1">
      <c r="A49" s="388" t="s">
        <v>364</v>
      </c>
      <c r="B49" s="283">
        <v>93</v>
      </c>
      <c r="C49" s="18">
        <v>28</v>
      </c>
      <c r="D49" s="18">
        <v>54</v>
      </c>
      <c r="E49" s="18">
        <v>11</v>
      </c>
      <c r="F49" s="278"/>
    </row>
    <row r="50" spans="1:6" ht="12" customHeight="1">
      <c r="A50" s="388" t="s">
        <v>365</v>
      </c>
      <c r="B50" s="283">
        <v>1494</v>
      </c>
      <c r="C50" s="18">
        <v>268</v>
      </c>
      <c r="D50" s="18">
        <v>890</v>
      </c>
      <c r="E50" s="18">
        <v>336</v>
      </c>
      <c r="F50" s="278"/>
    </row>
    <row r="51" spans="1:6" ht="12" customHeight="1">
      <c r="A51" s="388" t="s">
        <v>367</v>
      </c>
      <c r="B51" s="283">
        <v>7</v>
      </c>
      <c r="C51" s="18" t="s">
        <v>37</v>
      </c>
      <c r="D51" s="18">
        <v>6</v>
      </c>
      <c r="E51" s="18">
        <v>1</v>
      </c>
      <c r="F51" s="278"/>
    </row>
    <row r="52" spans="1:6" ht="12" customHeight="1">
      <c r="A52" s="388" t="s">
        <v>368</v>
      </c>
      <c r="B52" s="283">
        <v>82</v>
      </c>
      <c r="C52" s="18">
        <v>9</v>
      </c>
      <c r="D52" s="18">
        <v>58</v>
      </c>
      <c r="E52" s="18">
        <v>15</v>
      </c>
      <c r="F52" s="278"/>
    </row>
    <row r="53" spans="1:6" ht="12" customHeight="1">
      <c r="A53" s="388" t="s">
        <v>369</v>
      </c>
      <c r="B53" s="283">
        <v>14</v>
      </c>
      <c r="C53" s="18">
        <v>5</v>
      </c>
      <c r="D53" s="18">
        <v>8</v>
      </c>
      <c r="E53" s="18">
        <v>1</v>
      </c>
      <c r="F53" s="278"/>
    </row>
    <row r="54" spans="1:6" ht="12" customHeight="1">
      <c r="A54" s="388" t="s">
        <v>1022</v>
      </c>
      <c r="B54" s="283" t="s">
        <v>37</v>
      </c>
      <c r="C54" s="18" t="s">
        <v>37</v>
      </c>
      <c r="D54" s="18" t="s">
        <v>37</v>
      </c>
      <c r="E54" s="18" t="s">
        <v>37</v>
      </c>
      <c r="F54" s="278"/>
    </row>
    <row r="55" spans="1:6" ht="12" customHeight="1">
      <c r="A55" s="388" t="s">
        <v>374</v>
      </c>
      <c r="B55" s="283">
        <v>98</v>
      </c>
      <c r="C55" s="18">
        <v>18</v>
      </c>
      <c r="D55" s="18">
        <v>68</v>
      </c>
      <c r="E55" s="18">
        <v>12</v>
      </c>
      <c r="F55" s="278"/>
    </row>
    <row r="56" spans="1:6" ht="12" customHeight="1">
      <c r="A56" s="388" t="s">
        <v>376</v>
      </c>
      <c r="B56" s="283">
        <v>10</v>
      </c>
      <c r="C56" s="18" t="s">
        <v>37</v>
      </c>
      <c r="D56" s="18">
        <v>9</v>
      </c>
      <c r="E56" s="18">
        <v>1</v>
      </c>
      <c r="F56" s="278"/>
    </row>
    <row r="57" spans="1:6" ht="12" customHeight="1">
      <c r="A57" s="388" t="s">
        <v>372</v>
      </c>
      <c r="B57" s="283">
        <v>87</v>
      </c>
      <c r="C57" s="18">
        <v>6</v>
      </c>
      <c r="D57" s="18">
        <v>37</v>
      </c>
      <c r="E57" s="18">
        <v>44</v>
      </c>
      <c r="F57" s="278"/>
    </row>
    <row r="58" spans="1:6" ht="12" customHeight="1">
      <c r="A58" s="388" t="s">
        <v>1023</v>
      </c>
      <c r="B58" s="283">
        <v>8</v>
      </c>
      <c r="C58" s="18">
        <v>3</v>
      </c>
      <c r="D58" s="18">
        <v>3</v>
      </c>
      <c r="E58" s="18">
        <v>2</v>
      </c>
      <c r="F58" s="278"/>
    </row>
    <row r="59" spans="1:6" ht="12" customHeight="1">
      <c r="A59" s="388" t="s">
        <v>1024</v>
      </c>
      <c r="B59" s="283">
        <v>2</v>
      </c>
      <c r="C59" s="18" t="s">
        <v>37</v>
      </c>
      <c r="D59" s="18">
        <v>2</v>
      </c>
      <c r="E59" s="18" t="s">
        <v>37</v>
      </c>
      <c r="F59" s="278"/>
    </row>
    <row r="60" spans="1:6" ht="12" customHeight="1">
      <c r="A60" s="15" t="s">
        <v>1058</v>
      </c>
      <c r="B60" s="283">
        <v>66</v>
      </c>
      <c r="C60" s="18">
        <v>12</v>
      </c>
      <c r="D60" s="18">
        <v>45</v>
      </c>
      <c r="E60" s="18">
        <v>9</v>
      </c>
      <c r="F60" s="278"/>
    </row>
    <row r="61" spans="1:6" ht="18" customHeight="1">
      <c r="A61" s="454" t="s">
        <v>1216</v>
      </c>
      <c r="B61" s="278"/>
      <c r="C61" s="278"/>
      <c r="D61" s="278"/>
      <c r="E61" s="278"/>
      <c r="F61" s="278"/>
    </row>
    <row r="62" spans="1:6" ht="15" customHeight="1">
      <c r="A62" s="455" t="s">
        <v>14</v>
      </c>
      <c r="B62" s="464"/>
      <c r="D62" s="464"/>
      <c r="F62" s="278"/>
    </row>
    <row r="63" spans="1:6" ht="15" customHeight="1">
      <c r="A63" s="458"/>
      <c r="B63" s="1639" t="s">
        <v>157</v>
      </c>
      <c r="C63" s="1641" t="s">
        <v>1029</v>
      </c>
      <c r="D63" s="1641"/>
      <c r="E63" s="1641"/>
      <c r="F63" s="278"/>
    </row>
    <row r="64" spans="1:6" ht="25.15" customHeight="1">
      <c r="A64" s="459"/>
      <c r="B64" s="1640"/>
      <c r="C64" s="460" t="s">
        <v>803</v>
      </c>
      <c r="D64" s="460" t="s">
        <v>1030</v>
      </c>
      <c r="E64" s="460" t="s">
        <v>805</v>
      </c>
      <c r="F64" s="278"/>
    </row>
    <row r="65" spans="1:6" ht="16.5" customHeight="1">
      <c r="A65" s="1639" t="s">
        <v>234</v>
      </c>
      <c r="B65" s="1639"/>
      <c r="C65" s="1639"/>
      <c r="D65" s="1639"/>
      <c r="E65" s="1639"/>
      <c r="F65" s="278"/>
    </row>
    <row r="66" spans="1:6" ht="12.95" customHeight="1">
      <c r="A66" s="396" t="s">
        <v>961</v>
      </c>
      <c r="B66" s="451">
        <v>8976</v>
      </c>
      <c r="C66" s="451">
        <v>1853</v>
      </c>
      <c r="D66" s="451">
        <v>6895</v>
      </c>
      <c r="E66" s="451">
        <v>228</v>
      </c>
      <c r="F66" s="278"/>
    </row>
    <row r="67" spans="1:6" ht="12.6" customHeight="1">
      <c r="A67" s="392" t="s">
        <v>56</v>
      </c>
      <c r="B67" s="283"/>
      <c r="C67" s="283"/>
      <c r="D67" s="283"/>
      <c r="E67" s="283"/>
      <c r="F67" s="278"/>
    </row>
    <row r="68" spans="1:6" ht="12" customHeight="1">
      <c r="A68" s="388" t="s">
        <v>340</v>
      </c>
      <c r="B68" s="234">
        <v>6461</v>
      </c>
      <c r="C68" s="283">
        <v>1279</v>
      </c>
      <c r="D68" s="283">
        <v>5069</v>
      </c>
      <c r="E68" s="283">
        <v>113</v>
      </c>
      <c r="F68" s="278"/>
    </row>
    <row r="69" spans="1:6" ht="12" customHeight="1">
      <c r="A69" s="388" t="s">
        <v>342</v>
      </c>
      <c r="B69" s="234">
        <v>48</v>
      </c>
      <c r="C69" s="283">
        <v>12</v>
      </c>
      <c r="D69" s="283">
        <v>34</v>
      </c>
      <c r="E69" s="283">
        <v>2</v>
      </c>
      <c r="F69" s="278"/>
    </row>
    <row r="70" spans="1:6" ht="12" customHeight="1">
      <c r="A70" s="388" t="s">
        <v>345</v>
      </c>
      <c r="B70" s="283">
        <v>1</v>
      </c>
      <c r="C70" s="283" t="s">
        <v>37</v>
      </c>
      <c r="D70" s="283">
        <v>1</v>
      </c>
      <c r="E70" s="283" t="s">
        <v>37</v>
      </c>
      <c r="F70" s="278"/>
    </row>
    <row r="71" spans="1:6" ht="12" customHeight="1">
      <c r="A71" s="388" t="s">
        <v>348</v>
      </c>
      <c r="B71" s="283">
        <v>8</v>
      </c>
      <c r="C71" s="283">
        <v>2</v>
      </c>
      <c r="D71" s="283">
        <v>6</v>
      </c>
      <c r="E71" s="283" t="s">
        <v>37</v>
      </c>
      <c r="F71" s="278"/>
    </row>
    <row r="72" spans="1:6" ht="12" customHeight="1">
      <c r="A72" s="388" t="s">
        <v>351</v>
      </c>
      <c r="B72" s="283">
        <v>1</v>
      </c>
      <c r="C72" s="283" t="s">
        <v>37</v>
      </c>
      <c r="D72" s="283" t="s">
        <v>37</v>
      </c>
      <c r="E72" s="283">
        <v>1</v>
      </c>
      <c r="F72" s="278"/>
    </row>
    <row r="73" spans="1:6" ht="12" customHeight="1">
      <c r="A73" s="388" t="s">
        <v>354</v>
      </c>
      <c r="B73" s="283">
        <v>82</v>
      </c>
      <c r="C73" s="283">
        <v>36</v>
      </c>
      <c r="D73" s="283">
        <v>45</v>
      </c>
      <c r="E73" s="283">
        <v>1</v>
      </c>
      <c r="F73" s="278"/>
    </row>
    <row r="74" spans="1:6" ht="12" customHeight="1">
      <c r="A74" s="388" t="s">
        <v>357</v>
      </c>
      <c r="B74" s="283">
        <v>2</v>
      </c>
      <c r="C74" s="283" t="s">
        <v>37</v>
      </c>
      <c r="D74" s="283">
        <v>2</v>
      </c>
      <c r="E74" s="283" t="s">
        <v>37</v>
      </c>
      <c r="F74" s="278"/>
    </row>
    <row r="75" spans="1:6" ht="12" customHeight="1">
      <c r="A75" s="388" t="s">
        <v>360</v>
      </c>
      <c r="B75" s="283">
        <v>25</v>
      </c>
      <c r="C75" s="283">
        <v>3</v>
      </c>
      <c r="D75" s="283">
        <v>20</v>
      </c>
      <c r="E75" s="283">
        <v>2</v>
      </c>
      <c r="F75" s="278"/>
    </row>
    <row r="76" spans="1:6" ht="12" customHeight="1">
      <c r="A76" s="388" t="s">
        <v>361</v>
      </c>
      <c r="B76" s="283">
        <v>49</v>
      </c>
      <c r="C76" s="283">
        <v>13</v>
      </c>
      <c r="D76" s="283">
        <v>33</v>
      </c>
      <c r="E76" s="283">
        <v>3</v>
      </c>
      <c r="F76" s="278"/>
    </row>
    <row r="77" spans="1:6" ht="12" customHeight="1">
      <c r="A77" s="388" t="s">
        <v>1019</v>
      </c>
      <c r="B77" s="283" t="s">
        <v>37</v>
      </c>
      <c r="C77" s="283" t="s">
        <v>37</v>
      </c>
      <c r="D77" s="283" t="s">
        <v>37</v>
      </c>
      <c r="E77" s="283" t="s">
        <v>37</v>
      </c>
      <c r="F77" s="278"/>
    </row>
    <row r="78" spans="1:6" ht="12" customHeight="1">
      <c r="A78" s="388" t="s">
        <v>1020</v>
      </c>
      <c r="B78" s="283">
        <v>1</v>
      </c>
      <c r="C78" s="283" t="s">
        <v>37</v>
      </c>
      <c r="D78" s="283">
        <v>1</v>
      </c>
      <c r="E78" s="283" t="s">
        <v>37</v>
      </c>
      <c r="F78" s="278"/>
    </row>
    <row r="79" spans="1:6" ht="12" customHeight="1">
      <c r="A79" s="388" t="s">
        <v>1021</v>
      </c>
      <c r="B79" s="283" t="s">
        <v>37</v>
      </c>
      <c r="C79" s="283" t="s">
        <v>37</v>
      </c>
      <c r="D79" s="283" t="s">
        <v>37</v>
      </c>
      <c r="E79" s="283" t="s">
        <v>37</v>
      </c>
      <c r="F79" s="278"/>
    </row>
    <row r="80" spans="1:6" ht="12" customHeight="1">
      <c r="A80" s="388" t="s">
        <v>364</v>
      </c>
      <c r="B80" s="283">
        <v>19</v>
      </c>
      <c r="C80" s="283">
        <v>1</v>
      </c>
      <c r="D80" s="283">
        <v>18</v>
      </c>
      <c r="E80" s="283" t="s">
        <v>37</v>
      </c>
      <c r="F80" s="278"/>
    </row>
    <row r="81" spans="1:6" ht="12" customHeight="1">
      <c r="A81" s="388" t="s">
        <v>365</v>
      </c>
      <c r="B81" s="283">
        <v>593</v>
      </c>
      <c r="C81" s="283">
        <v>79</v>
      </c>
      <c r="D81" s="283">
        <v>458</v>
      </c>
      <c r="E81" s="283">
        <v>56</v>
      </c>
      <c r="F81" s="278"/>
    </row>
    <row r="82" spans="1:6" ht="12" customHeight="1">
      <c r="A82" s="388" t="s">
        <v>367</v>
      </c>
      <c r="B82" s="283">
        <v>74</v>
      </c>
      <c r="C82" s="283">
        <v>18</v>
      </c>
      <c r="D82" s="283">
        <v>55</v>
      </c>
      <c r="E82" s="283">
        <v>1</v>
      </c>
      <c r="F82" s="278"/>
    </row>
    <row r="83" spans="1:6" ht="12" customHeight="1">
      <c r="A83" s="388" t="s">
        <v>368</v>
      </c>
      <c r="B83" s="283">
        <v>45</v>
      </c>
      <c r="C83" s="283">
        <v>9</v>
      </c>
      <c r="D83" s="283">
        <v>32</v>
      </c>
      <c r="E83" s="283">
        <v>4</v>
      </c>
      <c r="F83" s="278"/>
    </row>
    <row r="84" spans="1:6" ht="12" customHeight="1">
      <c r="A84" s="388" t="s">
        <v>369</v>
      </c>
      <c r="B84" s="283">
        <v>65</v>
      </c>
      <c r="C84" s="283">
        <v>20</v>
      </c>
      <c r="D84" s="283">
        <v>43</v>
      </c>
      <c r="E84" s="283">
        <v>2</v>
      </c>
      <c r="F84" s="278"/>
    </row>
    <row r="85" spans="1:6" ht="12" customHeight="1">
      <c r="A85" s="388" t="s">
        <v>1022</v>
      </c>
      <c r="B85" s="283">
        <v>3</v>
      </c>
      <c r="C85" s="283" t="s">
        <v>37</v>
      </c>
      <c r="D85" s="283">
        <v>2</v>
      </c>
      <c r="E85" s="283">
        <v>1</v>
      </c>
      <c r="F85" s="278"/>
    </row>
    <row r="86" spans="1:6" ht="12" customHeight="1">
      <c r="A86" s="388" t="s">
        <v>374</v>
      </c>
      <c r="B86" s="283">
        <v>1354</v>
      </c>
      <c r="C86" s="283">
        <v>351</v>
      </c>
      <c r="D86" s="283">
        <v>974</v>
      </c>
      <c r="E86" s="283">
        <v>29</v>
      </c>
      <c r="F86" s="278"/>
    </row>
    <row r="87" spans="1:6" ht="12" customHeight="1">
      <c r="A87" s="388" t="s">
        <v>376</v>
      </c>
      <c r="B87" s="283">
        <v>55</v>
      </c>
      <c r="C87" s="283">
        <v>14</v>
      </c>
      <c r="D87" s="283">
        <v>39</v>
      </c>
      <c r="E87" s="283">
        <v>2</v>
      </c>
      <c r="F87" s="278"/>
    </row>
    <row r="88" spans="1:6" ht="12" customHeight="1">
      <c r="A88" s="388" t="s">
        <v>372</v>
      </c>
      <c r="B88" s="283">
        <v>15</v>
      </c>
      <c r="C88" s="283" t="s">
        <v>37</v>
      </c>
      <c r="D88" s="283">
        <v>11</v>
      </c>
      <c r="E88" s="283">
        <v>4</v>
      </c>
      <c r="F88" s="278"/>
    </row>
    <row r="89" spans="1:6" ht="12" customHeight="1">
      <c r="A89" s="388" t="s">
        <v>1023</v>
      </c>
      <c r="B89" s="283">
        <v>9</v>
      </c>
      <c r="C89" s="283">
        <v>2</v>
      </c>
      <c r="D89" s="283">
        <v>7</v>
      </c>
      <c r="E89" s="283" t="s">
        <v>37</v>
      </c>
      <c r="F89" s="278"/>
    </row>
    <row r="90" spans="1:6" ht="12" customHeight="1">
      <c r="A90" s="388" t="s">
        <v>1024</v>
      </c>
      <c r="B90" s="283" t="s">
        <v>37</v>
      </c>
      <c r="C90" s="283" t="s">
        <v>37</v>
      </c>
      <c r="D90" s="283" t="s">
        <v>37</v>
      </c>
      <c r="E90" s="283" t="s">
        <v>37</v>
      </c>
      <c r="F90" s="278"/>
    </row>
    <row r="91" spans="1:6" ht="12" customHeight="1">
      <c r="A91" s="15" t="s">
        <v>1058</v>
      </c>
      <c r="B91" s="283">
        <v>66</v>
      </c>
      <c r="C91" s="283">
        <v>14</v>
      </c>
      <c r="D91" s="283">
        <v>45</v>
      </c>
      <c r="E91" s="283">
        <v>7</v>
      </c>
      <c r="F91" s="278"/>
    </row>
    <row r="92" spans="1:6" s="465" customFormat="1" ht="9.75" customHeight="1">
      <c r="A92" s="461"/>
      <c r="B92" s="462"/>
      <c r="C92" s="462"/>
      <c r="D92" s="462"/>
      <c r="E92" s="462"/>
      <c r="F92" s="278"/>
    </row>
    <row r="93" spans="1:6" ht="15" customHeight="1">
      <c r="A93" s="396" t="s">
        <v>981</v>
      </c>
      <c r="B93" s="451">
        <v>1166</v>
      </c>
      <c r="C93" s="451">
        <v>242</v>
      </c>
      <c r="D93" s="451">
        <v>775</v>
      </c>
      <c r="E93" s="451">
        <v>149</v>
      </c>
      <c r="F93" s="278"/>
    </row>
    <row r="94" spans="1:6" ht="13.15" customHeight="1">
      <c r="A94" s="388" t="s">
        <v>1025</v>
      </c>
      <c r="B94" s="283"/>
      <c r="C94" s="283"/>
      <c r="D94" s="283"/>
      <c r="E94" s="283"/>
      <c r="F94" s="278"/>
    </row>
    <row r="95" spans="1:6" ht="12" customHeight="1">
      <c r="A95" s="388" t="s">
        <v>340</v>
      </c>
      <c r="B95" s="283">
        <v>155</v>
      </c>
      <c r="C95" s="283">
        <v>44</v>
      </c>
      <c r="D95" s="283">
        <v>102</v>
      </c>
      <c r="E95" s="283">
        <v>9</v>
      </c>
      <c r="F95" s="278"/>
    </row>
    <row r="96" spans="1:6" ht="12" customHeight="1">
      <c r="A96" s="388" t="s">
        <v>342</v>
      </c>
      <c r="B96" s="283">
        <v>8</v>
      </c>
      <c r="C96" s="234">
        <v>1</v>
      </c>
      <c r="D96" s="283">
        <v>6</v>
      </c>
      <c r="E96" s="283">
        <v>1</v>
      </c>
      <c r="F96" s="278"/>
    </row>
    <row r="97" spans="1:6" ht="12" customHeight="1">
      <c r="A97" s="388" t="s">
        <v>345</v>
      </c>
      <c r="B97" s="283">
        <v>3</v>
      </c>
      <c r="C97" s="283" t="s">
        <v>37</v>
      </c>
      <c r="D97" s="283">
        <v>2</v>
      </c>
      <c r="E97" s="283">
        <v>1</v>
      </c>
      <c r="F97" s="278"/>
    </row>
    <row r="98" spans="1:6" ht="12" customHeight="1">
      <c r="A98" s="388" t="s">
        <v>348</v>
      </c>
      <c r="B98" s="283">
        <v>8</v>
      </c>
      <c r="C98" s="283">
        <v>2</v>
      </c>
      <c r="D98" s="283">
        <v>6</v>
      </c>
      <c r="E98" s="283" t="s">
        <v>37</v>
      </c>
      <c r="F98" s="278"/>
    </row>
    <row r="99" spans="1:6" ht="12" customHeight="1">
      <c r="A99" s="388" t="s">
        <v>351</v>
      </c>
      <c r="B99" s="283">
        <v>1</v>
      </c>
      <c r="C99" s="283" t="s">
        <v>37</v>
      </c>
      <c r="D99" s="283" t="s">
        <v>37</v>
      </c>
      <c r="E99" s="283">
        <v>1</v>
      </c>
      <c r="F99" s="278"/>
    </row>
    <row r="100" spans="1:6" ht="12" customHeight="1">
      <c r="A100" s="388" t="s">
        <v>354</v>
      </c>
      <c r="B100" s="283">
        <v>14</v>
      </c>
      <c r="C100" s="283">
        <v>4</v>
      </c>
      <c r="D100" s="283">
        <v>10</v>
      </c>
      <c r="E100" s="283" t="s">
        <v>37</v>
      </c>
      <c r="F100" s="278"/>
    </row>
    <row r="101" spans="1:6" ht="12" customHeight="1">
      <c r="A101" s="388" t="s">
        <v>357</v>
      </c>
      <c r="B101" s="283">
        <v>3</v>
      </c>
      <c r="C101" s="283" t="s">
        <v>37</v>
      </c>
      <c r="D101" s="283">
        <v>3</v>
      </c>
      <c r="E101" s="283" t="s">
        <v>37</v>
      </c>
      <c r="F101" s="278"/>
    </row>
    <row r="102" spans="1:6" ht="12" customHeight="1">
      <c r="A102" s="388" t="s">
        <v>360</v>
      </c>
      <c r="B102" s="283">
        <v>42</v>
      </c>
      <c r="C102" s="283">
        <v>11</v>
      </c>
      <c r="D102" s="283">
        <v>27</v>
      </c>
      <c r="E102" s="283">
        <v>4</v>
      </c>
      <c r="F102" s="278"/>
    </row>
    <row r="103" spans="1:6" ht="12" customHeight="1">
      <c r="A103" s="388" t="s">
        <v>361</v>
      </c>
      <c r="B103" s="283">
        <v>8</v>
      </c>
      <c r="C103" s="283">
        <v>2</v>
      </c>
      <c r="D103" s="283">
        <v>4</v>
      </c>
      <c r="E103" s="283">
        <v>2</v>
      </c>
      <c r="F103" s="278"/>
    </row>
    <row r="104" spans="1:6" ht="12" customHeight="1">
      <c r="A104" s="388" t="s">
        <v>1019</v>
      </c>
      <c r="B104" s="283" t="s">
        <v>37</v>
      </c>
      <c r="C104" s="283" t="s">
        <v>37</v>
      </c>
      <c r="D104" s="283" t="s">
        <v>37</v>
      </c>
      <c r="E104" s="283" t="s">
        <v>37</v>
      </c>
      <c r="F104" s="278"/>
    </row>
    <row r="105" spans="1:6" ht="12" customHeight="1">
      <c r="A105" s="388" t="s">
        <v>1020</v>
      </c>
      <c r="B105" s="283" t="s">
        <v>37</v>
      </c>
      <c r="C105" s="283" t="s">
        <v>37</v>
      </c>
      <c r="D105" s="283" t="s">
        <v>37</v>
      </c>
      <c r="E105" s="283" t="s">
        <v>37</v>
      </c>
      <c r="F105" s="278"/>
    </row>
    <row r="106" spans="1:6" ht="12" customHeight="1">
      <c r="A106" s="388" t="s">
        <v>1021</v>
      </c>
      <c r="B106" s="283" t="s">
        <v>37</v>
      </c>
      <c r="C106" s="283" t="s">
        <v>37</v>
      </c>
      <c r="D106" s="283" t="s">
        <v>37</v>
      </c>
      <c r="E106" s="283" t="s">
        <v>37</v>
      </c>
      <c r="F106" s="278"/>
    </row>
    <row r="107" spans="1:6" ht="12" customHeight="1">
      <c r="A107" s="388" t="s">
        <v>364</v>
      </c>
      <c r="B107" s="283">
        <v>44</v>
      </c>
      <c r="C107" s="283">
        <v>18</v>
      </c>
      <c r="D107" s="283">
        <v>23</v>
      </c>
      <c r="E107" s="283">
        <v>3</v>
      </c>
      <c r="F107" s="278"/>
    </row>
    <row r="108" spans="1:6" ht="12" customHeight="1">
      <c r="A108" s="388" t="s">
        <v>365</v>
      </c>
      <c r="B108" s="283">
        <v>712</v>
      </c>
      <c r="C108" s="283">
        <v>136</v>
      </c>
      <c r="D108" s="283">
        <v>480</v>
      </c>
      <c r="E108" s="283">
        <v>96</v>
      </c>
      <c r="F108" s="278"/>
    </row>
    <row r="109" spans="1:6" ht="12" customHeight="1">
      <c r="A109" s="388" t="s">
        <v>367</v>
      </c>
      <c r="B109" s="283">
        <v>3</v>
      </c>
      <c r="C109" s="283" t="s">
        <v>37</v>
      </c>
      <c r="D109" s="283">
        <v>2</v>
      </c>
      <c r="E109" s="283">
        <v>1</v>
      </c>
      <c r="F109" s="278"/>
    </row>
    <row r="110" spans="1:6" ht="12" customHeight="1">
      <c r="A110" s="388" t="s">
        <v>368</v>
      </c>
      <c r="B110" s="283">
        <v>50</v>
      </c>
      <c r="C110" s="283">
        <v>7</v>
      </c>
      <c r="D110" s="283">
        <v>39</v>
      </c>
      <c r="E110" s="283">
        <v>4</v>
      </c>
      <c r="F110" s="278"/>
    </row>
    <row r="111" spans="1:6" ht="12" customHeight="1">
      <c r="A111" s="388" t="s">
        <v>369</v>
      </c>
      <c r="B111" s="283">
        <v>8</v>
      </c>
      <c r="C111" s="283">
        <v>2</v>
      </c>
      <c r="D111" s="283">
        <v>5</v>
      </c>
      <c r="E111" s="283">
        <v>1</v>
      </c>
      <c r="F111" s="278"/>
    </row>
    <row r="112" spans="1:6" ht="12" customHeight="1">
      <c r="A112" s="388" t="s">
        <v>1022</v>
      </c>
      <c r="B112" s="283" t="s">
        <v>37</v>
      </c>
      <c r="C112" s="283" t="s">
        <v>37</v>
      </c>
      <c r="D112" s="283" t="s">
        <v>37</v>
      </c>
      <c r="E112" s="283" t="s">
        <v>37</v>
      </c>
      <c r="F112" s="278"/>
    </row>
    <row r="113" spans="1:6" ht="12" customHeight="1">
      <c r="A113" s="388" t="s">
        <v>374</v>
      </c>
      <c r="B113" s="283">
        <v>36</v>
      </c>
      <c r="C113" s="283">
        <v>7</v>
      </c>
      <c r="D113" s="283">
        <v>25</v>
      </c>
      <c r="E113" s="283">
        <v>4</v>
      </c>
      <c r="F113" s="278"/>
    </row>
    <row r="114" spans="1:6" ht="12" customHeight="1">
      <c r="A114" s="388" t="s">
        <v>376</v>
      </c>
      <c r="B114" s="283">
        <v>4</v>
      </c>
      <c r="C114" s="283" t="s">
        <v>37</v>
      </c>
      <c r="D114" s="283">
        <v>4</v>
      </c>
      <c r="E114" s="283" t="s">
        <v>37</v>
      </c>
      <c r="F114" s="278"/>
    </row>
    <row r="115" spans="1:6" ht="12" customHeight="1">
      <c r="A115" s="388" t="s">
        <v>372</v>
      </c>
      <c r="B115" s="283">
        <v>38</v>
      </c>
      <c r="C115" s="283">
        <v>4</v>
      </c>
      <c r="D115" s="283">
        <v>17</v>
      </c>
      <c r="E115" s="283">
        <v>17</v>
      </c>
      <c r="F115" s="278"/>
    </row>
    <row r="116" spans="1:6" ht="12" customHeight="1">
      <c r="A116" s="388" t="s">
        <v>1023</v>
      </c>
      <c r="B116" s="283">
        <v>5</v>
      </c>
      <c r="C116" s="283">
        <v>1</v>
      </c>
      <c r="D116" s="283">
        <v>3</v>
      </c>
      <c r="E116" s="283">
        <v>1</v>
      </c>
      <c r="F116" s="278"/>
    </row>
    <row r="117" spans="1:6" ht="12" customHeight="1">
      <c r="A117" s="388" t="s">
        <v>1024</v>
      </c>
      <c r="B117" s="283">
        <v>1</v>
      </c>
      <c r="C117" s="283" t="s">
        <v>37</v>
      </c>
      <c r="D117" s="283">
        <v>1</v>
      </c>
      <c r="E117" s="283" t="s">
        <v>37</v>
      </c>
      <c r="F117" s="278"/>
    </row>
    <row r="118" spans="1:6" ht="12" customHeight="1">
      <c r="A118" s="15" t="s">
        <v>1058</v>
      </c>
      <c r="B118" s="283">
        <v>23</v>
      </c>
      <c r="C118" s="283">
        <v>3</v>
      </c>
      <c r="D118" s="283">
        <v>16</v>
      </c>
      <c r="E118" s="283">
        <v>4</v>
      </c>
      <c r="F118" s="278"/>
    </row>
    <row r="119" spans="1:6" ht="12" customHeight="1">
      <c r="A119" s="15"/>
      <c r="B119" s="283"/>
      <c r="C119" s="283"/>
      <c r="D119" s="283"/>
      <c r="E119" s="283"/>
      <c r="F119" s="278"/>
    </row>
    <row r="120" spans="1:6" ht="15.75" customHeight="1">
      <c r="A120" s="1638" t="s">
        <v>235</v>
      </c>
      <c r="B120" s="1638"/>
      <c r="C120" s="1638"/>
      <c r="D120" s="1638"/>
      <c r="E120" s="1638"/>
      <c r="F120" s="278"/>
    </row>
    <row r="121" spans="1:6" ht="12.95" customHeight="1">
      <c r="A121" s="396" t="s">
        <v>961</v>
      </c>
      <c r="B121" s="451">
        <v>8989</v>
      </c>
      <c r="C121" s="451">
        <v>1752</v>
      </c>
      <c r="D121" s="451">
        <v>6595</v>
      </c>
      <c r="E121" s="451">
        <v>642</v>
      </c>
      <c r="F121" s="278"/>
    </row>
    <row r="122" spans="1:6" ht="13.15" customHeight="1">
      <c r="A122" s="392" t="s">
        <v>56</v>
      </c>
      <c r="B122" s="283"/>
      <c r="C122" s="283"/>
      <c r="D122" s="283"/>
      <c r="E122" s="283"/>
      <c r="F122" s="278"/>
    </row>
    <row r="123" spans="1:6" ht="12" customHeight="1">
      <c r="A123" s="388" t="s">
        <v>340</v>
      </c>
      <c r="B123" s="283">
        <v>6638</v>
      </c>
      <c r="C123" s="283">
        <v>1215</v>
      </c>
      <c r="D123" s="283">
        <v>5087</v>
      </c>
      <c r="E123" s="283">
        <v>336</v>
      </c>
      <c r="F123" s="278"/>
    </row>
    <row r="124" spans="1:6" ht="12" customHeight="1">
      <c r="A124" s="388" t="s">
        <v>342</v>
      </c>
      <c r="B124" s="283">
        <v>40</v>
      </c>
      <c r="C124" s="283">
        <v>5</v>
      </c>
      <c r="D124" s="283">
        <v>29</v>
      </c>
      <c r="E124" s="283">
        <v>6</v>
      </c>
      <c r="F124" s="278"/>
    </row>
    <row r="125" spans="1:6" ht="12" customHeight="1">
      <c r="A125" s="388" t="s">
        <v>345</v>
      </c>
      <c r="B125" s="283">
        <v>1</v>
      </c>
      <c r="C125" s="283" t="s">
        <v>37</v>
      </c>
      <c r="D125" s="283">
        <v>1</v>
      </c>
      <c r="E125" s="283" t="s">
        <v>37</v>
      </c>
      <c r="F125" s="278"/>
    </row>
    <row r="126" spans="1:6" ht="12" customHeight="1">
      <c r="A126" s="388" t="s">
        <v>348</v>
      </c>
      <c r="B126" s="283">
        <v>9</v>
      </c>
      <c r="C126" s="283">
        <v>1</v>
      </c>
      <c r="D126" s="283">
        <v>8</v>
      </c>
      <c r="E126" s="283" t="s">
        <v>37</v>
      </c>
      <c r="F126" s="278"/>
    </row>
    <row r="127" spans="1:6" ht="12" customHeight="1">
      <c r="A127" s="388" t="s">
        <v>351</v>
      </c>
      <c r="B127" s="283" t="s">
        <v>37</v>
      </c>
      <c r="C127" s="283" t="s">
        <v>37</v>
      </c>
      <c r="D127" s="283" t="s">
        <v>37</v>
      </c>
      <c r="E127" s="283" t="s">
        <v>37</v>
      </c>
      <c r="F127" s="278"/>
    </row>
    <row r="128" spans="1:6" ht="12" customHeight="1">
      <c r="A128" s="388" t="s">
        <v>354</v>
      </c>
      <c r="B128" s="283">
        <v>80</v>
      </c>
      <c r="C128" s="283">
        <v>26</v>
      </c>
      <c r="D128" s="283">
        <v>48</v>
      </c>
      <c r="E128" s="283">
        <v>6</v>
      </c>
      <c r="F128" s="278"/>
    </row>
    <row r="129" spans="1:6" ht="12" customHeight="1">
      <c r="A129" s="388" t="s">
        <v>357</v>
      </c>
      <c r="B129" s="283">
        <v>4</v>
      </c>
      <c r="C129" s="283">
        <v>1</v>
      </c>
      <c r="D129" s="283">
        <v>2</v>
      </c>
      <c r="E129" s="283">
        <v>1</v>
      </c>
      <c r="F129" s="278"/>
    </row>
    <row r="130" spans="1:6" ht="12" customHeight="1">
      <c r="A130" s="388" t="s">
        <v>360</v>
      </c>
      <c r="B130" s="283">
        <v>37</v>
      </c>
      <c r="C130" s="283">
        <v>2</v>
      </c>
      <c r="D130" s="283">
        <v>30</v>
      </c>
      <c r="E130" s="283">
        <v>5</v>
      </c>
      <c r="F130" s="278"/>
    </row>
    <row r="131" spans="1:6" ht="12" customHeight="1">
      <c r="A131" s="388" t="s">
        <v>361</v>
      </c>
      <c r="B131" s="283">
        <v>68</v>
      </c>
      <c r="C131" s="283">
        <v>17</v>
      </c>
      <c r="D131" s="283">
        <v>41</v>
      </c>
      <c r="E131" s="283">
        <v>10</v>
      </c>
      <c r="F131" s="278"/>
    </row>
    <row r="132" spans="1:6" ht="12" customHeight="1">
      <c r="A132" s="388" t="s">
        <v>1019</v>
      </c>
      <c r="B132" s="283" t="s">
        <v>37</v>
      </c>
      <c r="C132" s="283" t="s">
        <v>37</v>
      </c>
      <c r="D132" s="283" t="s">
        <v>37</v>
      </c>
      <c r="E132" s="283" t="s">
        <v>37</v>
      </c>
      <c r="F132" s="278"/>
    </row>
    <row r="133" spans="1:6" ht="12" customHeight="1">
      <c r="A133" s="388" t="s">
        <v>1020</v>
      </c>
      <c r="B133" s="283" t="s">
        <v>37</v>
      </c>
      <c r="C133" s="283" t="s">
        <v>37</v>
      </c>
      <c r="D133" s="283" t="s">
        <v>37</v>
      </c>
      <c r="E133" s="283" t="s">
        <v>37</v>
      </c>
      <c r="F133" s="278"/>
    </row>
    <row r="134" spans="1:6" ht="12" customHeight="1">
      <c r="A134" s="388" t="s">
        <v>1021</v>
      </c>
      <c r="B134" s="283">
        <v>1</v>
      </c>
      <c r="C134" s="283" t="s">
        <v>37</v>
      </c>
      <c r="D134" s="283" t="s">
        <v>37</v>
      </c>
      <c r="E134" s="283">
        <v>1</v>
      </c>
      <c r="F134" s="278"/>
    </row>
    <row r="135" spans="1:6" ht="12" customHeight="1">
      <c r="A135" s="388" t="s">
        <v>364</v>
      </c>
      <c r="B135" s="283">
        <v>21</v>
      </c>
      <c r="C135" s="283">
        <v>4</v>
      </c>
      <c r="D135" s="283">
        <v>14</v>
      </c>
      <c r="E135" s="283">
        <v>3</v>
      </c>
      <c r="F135" s="278"/>
    </row>
    <row r="136" spans="1:6" ht="12" customHeight="1">
      <c r="A136" s="388" t="s">
        <v>365</v>
      </c>
      <c r="B136" s="283">
        <v>558</v>
      </c>
      <c r="C136" s="283">
        <v>84</v>
      </c>
      <c r="D136" s="283">
        <v>325</v>
      </c>
      <c r="E136" s="283">
        <v>149</v>
      </c>
      <c r="F136" s="278"/>
    </row>
    <row r="137" spans="1:6" ht="12" customHeight="1">
      <c r="A137" s="388" t="s">
        <v>367</v>
      </c>
      <c r="B137" s="283">
        <v>68</v>
      </c>
      <c r="C137" s="283">
        <v>11</v>
      </c>
      <c r="D137" s="283">
        <v>50</v>
      </c>
      <c r="E137" s="283">
        <v>7</v>
      </c>
      <c r="F137" s="278"/>
    </row>
    <row r="138" spans="1:6" ht="12" customHeight="1">
      <c r="A138" s="388" t="s">
        <v>368</v>
      </c>
      <c r="B138" s="283">
        <v>55</v>
      </c>
      <c r="C138" s="283">
        <v>11</v>
      </c>
      <c r="D138" s="283">
        <v>28</v>
      </c>
      <c r="E138" s="283">
        <v>16</v>
      </c>
      <c r="F138" s="278"/>
    </row>
    <row r="139" spans="1:6" ht="12" customHeight="1">
      <c r="A139" s="388" t="s">
        <v>369</v>
      </c>
      <c r="B139" s="283">
        <v>47</v>
      </c>
      <c r="C139" s="283">
        <v>23</v>
      </c>
      <c r="D139" s="283">
        <v>23</v>
      </c>
      <c r="E139" s="283">
        <v>1</v>
      </c>
      <c r="F139" s="278"/>
    </row>
    <row r="140" spans="1:6" ht="12" customHeight="1">
      <c r="A140" s="388" t="s">
        <v>1022</v>
      </c>
      <c r="B140" s="283">
        <v>4</v>
      </c>
      <c r="C140" s="283">
        <v>1</v>
      </c>
      <c r="D140" s="283">
        <v>3</v>
      </c>
      <c r="E140" s="283" t="s">
        <v>37</v>
      </c>
      <c r="F140" s="278"/>
    </row>
    <row r="141" spans="1:6" ht="12" customHeight="1">
      <c r="A141" s="388" t="s">
        <v>374</v>
      </c>
      <c r="B141" s="283">
        <v>1215</v>
      </c>
      <c r="C141" s="283">
        <v>324</v>
      </c>
      <c r="D141" s="283">
        <v>821</v>
      </c>
      <c r="E141" s="283">
        <v>70</v>
      </c>
      <c r="F141" s="278"/>
    </row>
    <row r="142" spans="1:6" ht="12" customHeight="1">
      <c r="A142" s="388" t="s">
        <v>376</v>
      </c>
      <c r="B142" s="283">
        <v>45</v>
      </c>
      <c r="C142" s="283">
        <v>11</v>
      </c>
      <c r="D142" s="283">
        <v>31</v>
      </c>
      <c r="E142" s="283">
        <v>3</v>
      </c>
      <c r="F142" s="278"/>
    </row>
    <row r="143" spans="1:6" ht="12" customHeight="1">
      <c r="A143" s="388" t="s">
        <v>372</v>
      </c>
      <c r="B143" s="283">
        <v>30</v>
      </c>
      <c r="C143" s="283">
        <v>3</v>
      </c>
      <c r="D143" s="283">
        <v>6</v>
      </c>
      <c r="E143" s="283">
        <v>21</v>
      </c>
      <c r="F143" s="278"/>
    </row>
    <row r="144" spans="1:6" ht="12" customHeight="1">
      <c r="A144" s="388" t="s">
        <v>1023</v>
      </c>
      <c r="B144" s="283">
        <v>8</v>
      </c>
      <c r="C144" s="283">
        <v>2</v>
      </c>
      <c r="D144" s="283">
        <v>6</v>
      </c>
      <c r="E144" s="283" t="s">
        <v>37</v>
      </c>
      <c r="F144" s="278"/>
    </row>
    <row r="145" spans="1:6" ht="12" customHeight="1">
      <c r="A145" s="388" t="s">
        <v>1024</v>
      </c>
      <c r="B145" s="283">
        <v>1</v>
      </c>
      <c r="C145" s="283" t="s">
        <v>37</v>
      </c>
      <c r="D145" s="283">
        <v>1</v>
      </c>
      <c r="E145" s="283" t="s">
        <v>37</v>
      </c>
      <c r="F145" s="278"/>
    </row>
    <row r="146" spans="1:6" ht="12" customHeight="1">
      <c r="A146" s="15" t="s">
        <v>1058</v>
      </c>
      <c r="B146" s="283">
        <v>59</v>
      </c>
      <c r="C146" s="283">
        <v>11</v>
      </c>
      <c r="D146" s="283">
        <v>41</v>
      </c>
      <c r="E146" s="283">
        <v>7</v>
      </c>
      <c r="F146" s="278"/>
    </row>
    <row r="147" spans="1:6" ht="9" customHeight="1">
      <c r="A147" s="388"/>
      <c r="B147" s="283"/>
      <c r="C147" s="283"/>
      <c r="D147" s="283"/>
      <c r="E147" s="283"/>
      <c r="F147" s="278"/>
    </row>
    <row r="148" spans="1:6" ht="12.95" customHeight="1">
      <c r="A148" s="396" t="s">
        <v>981</v>
      </c>
      <c r="B148" s="451">
        <v>1373</v>
      </c>
      <c r="C148" s="451">
        <v>235</v>
      </c>
      <c r="D148" s="451">
        <v>801</v>
      </c>
      <c r="E148" s="451">
        <v>337</v>
      </c>
      <c r="F148" s="278"/>
    </row>
    <row r="149" spans="1:6" ht="12" customHeight="1">
      <c r="A149" s="388" t="s">
        <v>1025</v>
      </c>
      <c r="B149" s="283"/>
      <c r="C149" s="283"/>
      <c r="D149" s="283"/>
      <c r="E149" s="283"/>
      <c r="F149" s="278"/>
    </row>
    <row r="150" spans="1:6" ht="12" customHeight="1">
      <c r="A150" s="388" t="s">
        <v>340</v>
      </c>
      <c r="B150" s="283">
        <v>249</v>
      </c>
      <c r="C150" s="283">
        <v>48</v>
      </c>
      <c r="D150" s="283">
        <v>181</v>
      </c>
      <c r="E150" s="283">
        <v>20</v>
      </c>
      <c r="F150" s="278"/>
    </row>
    <row r="151" spans="1:6" ht="12" customHeight="1">
      <c r="A151" s="388" t="s">
        <v>342</v>
      </c>
      <c r="B151" s="283">
        <v>13</v>
      </c>
      <c r="C151" s="234">
        <v>2</v>
      </c>
      <c r="D151" s="283">
        <v>9</v>
      </c>
      <c r="E151" s="283">
        <v>2</v>
      </c>
      <c r="F151" s="278"/>
    </row>
    <row r="152" spans="1:6" ht="12" customHeight="1">
      <c r="A152" s="388" t="s">
        <v>345</v>
      </c>
      <c r="B152" s="283" t="s">
        <v>37</v>
      </c>
      <c r="C152" s="234" t="s">
        <v>37</v>
      </c>
      <c r="D152" s="283" t="s">
        <v>37</v>
      </c>
      <c r="E152" s="283" t="s">
        <v>37</v>
      </c>
      <c r="F152" s="278"/>
    </row>
    <row r="153" spans="1:6" ht="12" customHeight="1">
      <c r="A153" s="388" t="s">
        <v>348</v>
      </c>
      <c r="B153" s="283">
        <v>9</v>
      </c>
      <c r="C153" s="234">
        <v>1</v>
      </c>
      <c r="D153" s="283">
        <v>5</v>
      </c>
      <c r="E153" s="283">
        <v>3</v>
      </c>
      <c r="F153" s="278"/>
    </row>
    <row r="154" spans="1:6" ht="12" customHeight="1">
      <c r="A154" s="388" t="s">
        <v>351</v>
      </c>
      <c r="B154" s="283" t="s">
        <v>37</v>
      </c>
      <c r="C154" s="234" t="s">
        <v>37</v>
      </c>
      <c r="D154" s="283" t="s">
        <v>37</v>
      </c>
      <c r="E154" s="283" t="s">
        <v>37</v>
      </c>
      <c r="F154" s="278"/>
    </row>
    <row r="155" spans="1:6" ht="12" customHeight="1">
      <c r="A155" s="388" t="s">
        <v>354</v>
      </c>
      <c r="B155" s="283">
        <v>27</v>
      </c>
      <c r="C155" s="283">
        <v>5</v>
      </c>
      <c r="D155" s="283">
        <v>21</v>
      </c>
      <c r="E155" s="283">
        <v>1</v>
      </c>
      <c r="F155" s="278"/>
    </row>
    <row r="156" spans="1:6" ht="12" customHeight="1">
      <c r="A156" s="388" t="s">
        <v>357</v>
      </c>
      <c r="B156" s="283" t="s">
        <v>37</v>
      </c>
      <c r="C156" s="283" t="s">
        <v>37</v>
      </c>
      <c r="D156" s="283" t="s">
        <v>37</v>
      </c>
      <c r="E156" s="283" t="s">
        <v>37</v>
      </c>
      <c r="F156" s="278"/>
    </row>
    <row r="157" spans="1:6" ht="12" customHeight="1">
      <c r="A157" s="388" t="s">
        <v>360</v>
      </c>
      <c r="B157" s="283">
        <v>32</v>
      </c>
      <c r="C157" s="283">
        <v>7</v>
      </c>
      <c r="D157" s="283">
        <v>16</v>
      </c>
      <c r="E157" s="283">
        <v>9</v>
      </c>
      <c r="F157" s="278"/>
    </row>
    <row r="158" spans="1:6" ht="12" customHeight="1">
      <c r="A158" s="388" t="s">
        <v>361</v>
      </c>
      <c r="B158" s="283">
        <v>6</v>
      </c>
      <c r="C158" s="283">
        <v>1</v>
      </c>
      <c r="D158" s="283">
        <v>4</v>
      </c>
      <c r="E158" s="283">
        <v>1</v>
      </c>
      <c r="F158" s="278"/>
    </row>
    <row r="159" spans="1:6" ht="12" customHeight="1">
      <c r="A159" s="388" t="s">
        <v>1019</v>
      </c>
      <c r="B159" s="283" t="s">
        <v>37</v>
      </c>
      <c r="C159" s="283" t="s">
        <v>37</v>
      </c>
      <c r="D159" s="283" t="s">
        <v>37</v>
      </c>
      <c r="E159" s="283" t="s">
        <v>37</v>
      </c>
      <c r="F159" s="278"/>
    </row>
    <row r="160" spans="1:6" ht="12" customHeight="1">
      <c r="A160" s="388" t="s">
        <v>1020</v>
      </c>
      <c r="B160" s="283" t="s">
        <v>37</v>
      </c>
      <c r="C160" s="283" t="s">
        <v>37</v>
      </c>
      <c r="D160" s="283" t="s">
        <v>37</v>
      </c>
      <c r="E160" s="283" t="s">
        <v>37</v>
      </c>
      <c r="F160" s="278"/>
    </row>
    <row r="161" spans="1:6" ht="12" customHeight="1">
      <c r="A161" s="388" t="s">
        <v>1021</v>
      </c>
      <c r="B161" s="283" t="s">
        <v>37</v>
      </c>
      <c r="C161" s="283" t="s">
        <v>37</v>
      </c>
      <c r="D161" s="283" t="s">
        <v>37</v>
      </c>
      <c r="E161" s="283" t="s">
        <v>37</v>
      </c>
      <c r="F161" s="278"/>
    </row>
    <row r="162" spans="1:6" ht="12" customHeight="1">
      <c r="A162" s="388" t="s">
        <v>364</v>
      </c>
      <c r="B162" s="283">
        <v>49</v>
      </c>
      <c r="C162" s="283">
        <v>10</v>
      </c>
      <c r="D162" s="283">
        <v>31</v>
      </c>
      <c r="E162" s="283">
        <v>8</v>
      </c>
      <c r="F162" s="278"/>
    </row>
    <row r="163" spans="1:6" ht="12" customHeight="1">
      <c r="A163" s="388" t="s">
        <v>365</v>
      </c>
      <c r="B163" s="283">
        <v>782</v>
      </c>
      <c r="C163" s="283">
        <v>132</v>
      </c>
      <c r="D163" s="283">
        <v>410</v>
      </c>
      <c r="E163" s="283">
        <v>240</v>
      </c>
      <c r="F163" s="278"/>
    </row>
    <row r="164" spans="1:6" ht="12" customHeight="1">
      <c r="A164" s="388" t="s">
        <v>367</v>
      </c>
      <c r="B164" s="283">
        <v>4</v>
      </c>
      <c r="C164" s="283" t="s">
        <v>37</v>
      </c>
      <c r="D164" s="283">
        <v>4</v>
      </c>
      <c r="E164" s="283" t="s">
        <v>37</v>
      </c>
      <c r="F164" s="278"/>
    </row>
    <row r="165" spans="1:6" ht="12" customHeight="1">
      <c r="A165" s="388" t="s">
        <v>368</v>
      </c>
      <c r="B165" s="283">
        <v>32</v>
      </c>
      <c r="C165" s="283">
        <v>2</v>
      </c>
      <c r="D165" s="283">
        <v>19</v>
      </c>
      <c r="E165" s="283">
        <v>11</v>
      </c>
      <c r="F165" s="278"/>
    </row>
    <row r="166" spans="1:6" ht="12" customHeight="1">
      <c r="A166" s="388" t="s">
        <v>369</v>
      </c>
      <c r="B166" s="283">
        <v>6</v>
      </c>
      <c r="C166" s="283">
        <v>3</v>
      </c>
      <c r="D166" s="283">
        <v>3</v>
      </c>
      <c r="E166" s="283" t="s">
        <v>37</v>
      </c>
      <c r="F166" s="278"/>
    </row>
    <row r="167" spans="1:6" ht="12" customHeight="1">
      <c r="A167" s="388" t="s">
        <v>1022</v>
      </c>
      <c r="B167" s="283" t="s">
        <v>37</v>
      </c>
      <c r="C167" s="283" t="s">
        <v>37</v>
      </c>
      <c r="D167" s="283" t="s">
        <v>37</v>
      </c>
      <c r="E167" s="283" t="s">
        <v>37</v>
      </c>
      <c r="F167" s="278"/>
    </row>
    <row r="168" spans="1:6" ht="12" customHeight="1">
      <c r="A168" s="388" t="s">
        <v>374</v>
      </c>
      <c r="B168" s="283">
        <v>62</v>
      </c>
      <c r="C168" s="283">
        <v>11</v>
      </c>
      <c r="D168" s="283">
        <v>43</v>
      </c>
      <c r="E168" s="283">
        <v>8</v>
      </c>
      <c r="F168" s="278"/>
    </row>
    <row r="169" spans="1:6" ht="12" customHeight="1">
      <c r="A169" s="388" t="s">
        <v>376</v>
      </c>
      <c r="B169" s="283">
        <v>6</v>
      </c>
      <c r="C169" s="283" t="s">
        <v>37</v>
      </c>
      <c r="D169" s="283">
        <v>5</v>
      </c>
      <c r="E169" s="283">
        <v>1</v>
      </c>
      <c r="F169" s="278"/>
    </row>
    <row r="170" spans="1:6" ht="12" customHeight="1">
      <c r="A170" s="388" t="s">
        <v>372</v>
      </c>
      <c r="B170" s="283">
        <v>49</v>
      </c>
      <c r="C170" s="283">
        <v>2</v>
      </c>
      <c r="D170" s="283">
        <v>20</v>
      </c>
      <c r="E170" s="283">
        <v>27</v>
      </c>
      <c r="F170" s="278"/>
    </row>
    <row r="171" spans="1:6" ht="12" customHeight="1">
      <c r="A171" s="388" t="s">
        <v>1023</v>
      </c>
      <c r="B171" s="283">
        <v>3</v>
      </c>
      <c r="C171" s="283">
        <v>2</v>
      </c>
      <c r="D171" s="283" t="s">
        <v>37</v>
      </c>
      <c r="E171" s="283">
        <v>1</v>
      </c>
      <c r="F171" s="278"/>
    </row>
    <row r="172" spans="1:6" ht="12" customHeight="1">
      <c r="A172" s="388" t="s">
        <v>1024</v>
      </c>
      <c r="B172" s="283">
        <v>1</v>
      </c>
      <c r="C172" s="283" t="s">
        <v>37</v>
      </c>
      <c r="D172" s="283">
        <v>1</v>
      </c>
      <c r="E172" s="283" t="s">
        <v>37</v>
      </c>
      <c r="F172" s="278"/>
    </row>
    <row r="173" spans="1:6" ht="12" customHeight="1">
      <c r="A173" s="15" t="s">
        <v>1058</v>
      </c>
      <c r="B173" s="283">
        <v>43</v>
      </c>
      <c r="C173" s="283">
        <v>9</v>
      </c>
      <c r="D173" s="283">
        <v>29</v>
      </c>
      <c r="E173" s="283">
        <v>5</v>
      </c>
      <c r="F173" s="278"/>
    </row>
    <row r="174" spans="1:6">
      <c r="A174" s="287"/>
      <c r="B174" s="288"/>
      <c r="C174" s="288"/>
      <c r="D174" s="288"/>
      <c r="E174" s="288"/>
    </row>
    <row r="175" spans="1:6">
      <c r="B175" s="278"/>
      <c r="C175" s="278"/>
      <c r="D175" s="278"/>
      <c r="E175" s="278"/>
    </row>
    <row r="176" spans="1:6">
      <c r="B176" s="278"/>
      <c r="C176" s="278"/>
      <c r="D176" s="278"/>
      <c r="E176" s="278"/>
    </row>
    <row r="177" spans="2:5">
      <c r="B177" s="278"/>
      <c r="C177" s="278"/>
      <c r="D177" s="278"/>
      <c r="E177" s="278"/>
    </row>
    <row r="178" spans="2:5">
      <c r="B178" s="278"/>
      <c r="C178" s="278"/>
      <c r="D178" s="278"/>
      <c r="E178" s="278"/>
    </row>
    <row r="179" spans="2:5">
      <c r="B179" s="278"/>
      <c r="C179" s="278"/>
      <c r="D179" s="278"/>
      <c r="E179" s="278"/>
    </row>
    <row r="180" spans="2:5">
      <c r="B180" s="278"/>
      <c r="C180" s="278"/>
      <c r="D180" s="278"/>
      <c r="E180" s="278"/>
    </row>
    <row r="181" spans="2:5">
      <c r="B181" s="278"/>
      <c r="C181" s="278"/>
      <c r="D181" s="278"/>
      <c r="E181" s="278"/>
    </row>
    <row r="182" spans="2:5">
      <c r="B182" s="278"/>
      <c r="C182" s="278"/>
      <c r="D182" s="278"/>
      <c r="E182" s="278"/>
    </row>
    <row r="183" spans="2:5">
      <c r="B183" s="278"/>
      <c r="C183" s="278"/>
      <c r="D183" s="278"/>
      <c r="E183" s="278"/>
    </row>
    <row r="184" spans="2:5">
      <c r="B184" s="278"/>
      <c r="C184" s="278"/>
      <c r="D184" s="278"/>
      <c r="E184" s="278"/>
    </row>
    <row r="185" spans="2:5">
      <c r="B185" s="278"/>
      <c r="C185" s="278"/>
      <c r="D185" s="278"/>
      <c r="E185" s="278"/>
    </row>
    <row r="186" spans="2:5">
      <c r="B186" s="278"/>
      <c r="C186" s="278"/>
      <c r="D186" s="278"/>
      <c r="E186" s="278"/>
    </row>
    <row r="187" spans="2:5">
      <c r="B187" s="278"/>
      <c r="C187" s="278"/>
      <c r="D187" s="278"/>
      <c r="E187" s="278"/>
    </row>
    <row r="188" spans="2:5">
      <c r="B188" s="278"/>
      <c r="C188" s="278"/>
      <c r="D188" s="278"/>
      <c r="E188" s="278"/>
    </row>
    <row r="189" spans="2:5">
      <c r="B189" s="278"/>
      <c r="C189" s="278"/>
      <c r="D189" s="278"/>
      <c r="E189" s="278"/>
    </row>
    <row r="190" spans="2:5">
      <c r="B190" s="278"/>
      <c r="C190" s="278"/>
      <c r="D190" s="278"/>
      <c r="E190" s="278"/>
    </row>
    <row r="191" spans="2:5">
      <c r="B191" s="278"/>
      <c r="C191" s="278"/>
      <c r="D191" s="278"/>
      <c r="E191" s="278"/>
    </row>
    <row r="192" spans="2:5">
      <c r="B192" s="278"/>
      <c r="C192" s="278"/>
      <c r="D192" s="278"/>
      <c r="E192" s="278"/>
    </row>
    <row r="193" spans="2:5">
      <c r="B193" s="278"/>
      <c r="C193" s="278"/>
      <c r="D193" s="278"/>
      <c r="E193" s="278"/>
    </row>
    <row r="194" spans="2:5">
      <c r="B194" s="278"/>
      <c r="C194" s="278"/>
      <c r="D194" s="278"/>
      <c r="E194" s="278"/>
    </row>
    <row r="195" spans="2:5">
      <c r="B195" s="278"/>
      <c r="C195" s="278"/>
      <c r="D195" s="278"/>
      <c r="E195" s="278"/>
    </row>
    <row r="196" spans="2:5">
      <c r="B196" s="278"/>
      <c r="C196" s="278"/>
      <c r="D196" s="278"/>
      <c r="E196" s="278"/>
    </row>
    <row r="197" spans="2:5">
      <c r="B197" s="278"/>
      <c r="C197" s="278"/>
      <c r="D197" s="278"/>
      <c r="E197" s="278"/>
    </row>
    <row r="198" spans="2:5">
      <c r="B198" s="278"/>
      <c r="C198" s="278"/>
      <c r="D198" s="278"/>
      <c r="E198" s="278"/>
    </row>
    <row r="199" spans="2:5">
      <c r="B199" s="278"/>
      <c r="C199" s="278"/>
      <c r="D199" s="278"/>
      <c r="E199" s="278"/>
    </row>
    <row r="200" spans="2:5">
      <c r="B200" s="278"/>
      <c r="C200" s="278"/>
      <c r="D200" s="278"/>
      <c r="E200" s="278"/>
    </row>
    <row r="201" spans="2:5">
      <c r="B201" s="278"/>
      <c r="C201" s="278"/>
      <c r="D201" s="278"/>
      <c r="E201" s="278"/>
    </row>
    <row r="202" spans="2:5">
      <c r="B202" s="278"/>
      <c r="C202" s="278"/>
      <c r="D202" s="278"/>
      <c r="E202" s="278"/>
    </row>
    <row r="203" spans="2:5">
      <c r="B203" s="278"/>
      <c r="C203" s="278"/>
      <c r="D203" s="278"/>
      <c r="E203" s="278"/>
    </row>
    <row r="204" spans="2:5">
      <c r="B204" s="278"/>
      <c r="C204" s="278"/>
      <c r="D204" s="278"/>
      <c r="E204" s="278"/>
    </row>
    <row r="205" spans="2:5">
      <c r="B205" s="278"/>
      <c r="C205" s="278"/>
      <c r="D205" s="278"/>
      <c r="E205" s="278"/>
    </row>
    <row r="206" spans="2:5">
      <c r="B206" s="278"/>
      <c r="C206" s="278"/>
      <c r="D206" s="278"/>
      <c r="E206" s="278"/>
    </row>
    <row r="207" spans="2:5">
      <c r="B207" s="278"/>
      <c r="C207" s="278"/>
      <c r="D207" s="278"/>
      <c r="E207" s="278"/>
    </row>
    <row r="208" spans="2:5">
      <c r="B208" s="278"/>
      <c r="C208" s="278"/>
      <c r="D208" s="278"/>
      <c r="E208" s="278"/>
    </row>
    <row r="209" spans="2:5">
      <c r="B209" s="278"/>
      <c r="C209" s="278"/>
      <c r="D209" s="278"/>
      <c r="E209" s="278"/>
    </row>
    <row r="210" spans="2:5">
      <c r="B210" s="278"/>
      <c r="C210" s="278"/>
      <c r="D210" s="278"/>
      <c r="E210" s="278"/>
    </row>
  </sheetData>
  <mergeCells count="8">
    <mergeCell ref="A1:B1"/>
    <mergeCell ref="A120:E120"/>
    <mergeCell ref="B5:B6"/>
    <mergeCell ref="C5:E5"/>
    <mergeCell ref="A7:E7"/>
    <mergeCell ref="B63:B64"/>
    <mergeCell ref="C63:E63"/>
    <mergeCell ref="A65:E65"/>
  </mergeCells>
  <hyperlinks>
    <hyperlink ref="A1" location="Содержание!A1" display="Вернуться в СОДЕРЖАНИЕ" xr:uid="{81AB3C73-430C-4163-AD03-5F03D35BE313}"/>
  </hyperlinks>
  <pageMargins left="0.78740157480314965" right="0.78740157480314965" top="0.78740157480314965" bottom="0.78740157480314965" header="0.51181102362204722" footer="0.51181102362204722"/>
  <pageSetup paperSize="9" firstPageNumber="286" orientation="portrait" useFirstPageNumber="1" r:id="rId1"/>
  <headerFooter alignWithMargins="0">
    <oddFooter>&amp;C&amp;"Times New Roman,обычный"&amp;9&amp;P</oddFooter>
  </headerFooter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84"/>
  <sheetViews>
    <sheetView topLeftCell="A73" zoomScaleNormal="100" workbookViewId="0">
      <selection activeCell="P107" sqref="P107"/>
    </sheetView>
  </sheetViews>
  <sheetFormatPr defaultColWidth="8" defaultRowHeight="12"/>
  <cols>
    <col min="1" max="1" width="22.42578125" style="279" customWidth="1"/>
    <col min="2" max="7" width="10.7109375" style="466" customWidth="1"/>
    <col min="8" max="16384" width="8" style="279"/>
  </cols>
  <sheetData>
    <row r="1" spans="1:8" ht="12.75">
      <c r="A1" s="1637" t="s">
        <v>1308</v>
      </c>
      <c r="B1" s="1637"/>
    </row>
    <row r="2" spans="1:8" ht="18.75" customHeight="1">
      <c r="A2" s="454" t="s">
        <v>1184</v>
      </c>
    </row>
    <row r="3" spans="1:8" ht="18.75" customHeight="1">
      <c r="A3" s="467" t="s">
        <v>14</v>
      </c>
      <c r="G3" s="468"/>
    </row>
    <row r="4" spans="1:8" s="449" customFormat="1" ht="15" customHeight="1">
      <c r="A4" s="469"/>
      <c r="B4" s="1811" t="s">
        <v>951</v>
      </c>
      <c r="C4" s="1811"/>
      <c r="D4" s="1811"/>
      <c r="E4" s="1811" t="s">
        <v>952</v>
      </c>
      <c r="F4" s="1811"/>
      <c r="G4" s="1811"/>
    </row>
    <row r="5" spans="1:8" ht="15" customHeight="1">
      <c r="A5" s="287"/>
      <c r="B5" s="470" t="s">
        <v>686</v>
      </c>
      <c r="C5" s="470" t="s">
        <v>687</v>
      </c>
      <c r="D5" s="470" t="s">
        <v>688</v>
      </c>
      <c r="E5" s="470" t="s">
        <v>686</v>
      </c>
      <c r="F5" s="470" t="s">
        <v>687</v>
      </c>
      <c r="G5" s="470" t="s">
        <v>688</v>
      </c>
    </row>
    <row r="6" spans="1:8" ht="15" customHeight="1">
      <c r="B6" s="471"/>
      <c r="C6" s="471"/>
      <c r="D6" s="471"/>
      <c r="E6" s="471"/>
      <c r="F6" s="471"/>
      <c r="G6" s="471"/>
    </row>
    <row r="7" spans="1:8" ht="15" customHeight="1">
      <c r="A7" s="281" t="s">
        <v>0</v>
      </c>
    </row>
    <row r="8" spans="1:8" ht="15" customHeight="1">
      <c r="A8" s="392">
        <v>2021</v>
      </c>
      <c r="B8" s="246">
        <v>8229</v>
      </c>
      <c r="C8" s="246">
        <v>4058</v>
      </c>
      <c r="D8" s="246">
        <v>4171</v>
      </c>
      <c r="E8" s="246">
        <v>8998</v>
      </c>
      <c r="F8" s="246">
        <v>5227</v>
      </c>
      <c r="G8" s="246">
        <v>3771</v>
      </c>
      <c r="H8" s="399"/>
    </row>
    <row r="9" spans="1:8" ht="15" customHeight="1">
      <c r="A9" s="392">
        <v>2022</v>
      </c>
      <c r="B9" s="246">
        <v>12444</v>
      </c>
      <c r="C9" s="246">
        <v>6162</v>
      </c>
      <c r="D9" s="246">
        <v>6282</v>
      </c>
      <c r="E9" s="246">
        <v>6527</v>
      </c>
      <c r="F9" s="246">
        <v>2697</v>
      </c>
      <c r="G9" s="246">
        <v>3830</v>
      </c>
      <c r="H9" s="399"/>
    </row>
    <row r="10" spans="1:8" ht="15" customHeight="1">
      <c r="A10" s="392">
        <v>2023</v>
      </c>
      <c r="B10" s="246">
        <v>14453</v>
      </c>
      <c r="C10" s="246">
        <v>7072</v>
      </c>
      <c r="D10" s="246">
        <v>7381</v>
      </c>
      <c r="E10" s="246">
        <v>4610</v>
      </c>
      <c r="F10" s="246">
        <v>1882</v>
      </c>
      <c r="G10" s="246">
        <v>2728</v>
      </c>
      <c r="H10" s="399"/>
    </row>
    <row r="11" spans="1:8" ht="15" customHeight="1">
      <c r="A11" s="392">
        <v>2024</v>
      </c>
      <c r="B11" s="246">
        <v>14669</v>
      </c>
      <c r="C11" s="246">
        <v>6956</v>
      </c>
      <c r="D11" s="246">
        <v>7713</v>
      </c>
      <c r="E11" s="246">
        <v>3461</v>
      </c>
      <c r="F11" s="246">
        <v>1531</v>
      </c>
      <c r="G11" s="246">
        <v>1930</v>
      </c>
      <c r="H11" s="399"/>
    </row>
    <row r="12" spans="1:8" ht="15" customHeight="1">
      <c r="A12" s="392">
        <v>2025</v>
      </c>
      <c r="B12" s="246">
        <v>17965</v>
      </c>
      <c r="C12" s="246">
        <v>8976</v>
      </c>
      <c r="D12" s="246">
        <v>8989</v>
      </c>
      <c r="E12" s="246">
        <v>2539</v>
      </c>
      <c r="F12" s="246">
        <v>1166</v>
      </c>
      <c r="G12" s="246">
        <v>1373</v>
      </c>
      <c r="H12" s="399"/>
    </row>
    <row r="13" spans="1:8" ht="15" customHeight="1">
      <c r="B13" s="283"/>
      <c r="C13" s="283"/>
      <c r="D13" s="283"/>
      <c r="E13" s="283"/>
      <c r="F13" s="283"/>
      <c r="G13" s="283"/>
    </row>
    <row r="14" spans="1:8" ht="15" customHeight="1">
      <c r="A14" s="281" t="s">
        <v>1</v>
      </c>
      <c r="B14" s="283"/>
      <c r="C14" s="283"/>
      <c r="D14" s="283"/>
      <c r="E14" s="283"/>
      <c r="F14" s="283"/>
      <c r="G14" s="283"/>
    </row>
    <row r="15" spans="1:8" ht="15" customHeight="1">
      <c r="A15" s="392">
        <v>2021</v>
      </c>
      <c r="B15" s="278">
        <v>861</v>
      </c>
      <c r="C15" s="278">
        <v>478</v>
      </c>
      <c r="D15" s="278">
        <v>383</v>
      </c>
      <c r="E15" s="278">
        <v>218</v>
      </c>
      <c r="F15" s="278">
        <v>126</v>
      </c>
      <c r="G15" s="278">
        <v>92</v>
      </c>
    </row>
    <row r="16" spans="1:8" ht="15" customHeight="1">
      <c r="A16" s="392">
        <v>2022</v>
      </c>
      <c r="B16" s="278">
        <v>1174</v>
      </c>
      <c r="C16" s="278">
        <v>676</v>
      </c>
      <c r="D16" s="278">
        <v>498</v>
      </c>
      <c r="E16" s="278">
        <v>212</v>
      </c>
      <c r="F16" s="278">
        <v>94</v>
      </c>
      <c r="G16" s="278">
        <v>118</v>
      </c>
    </row>
    <row r="17" spans="1:7" ht="15" customHeight="1">
      <c r="A17" s="392">
        <v>2023</v>
      </c>
      <c r="B17" s="472">
        <v>1275</v>
      </c>
      <c r="C17" s="472">
        <v>709</v>
      </c>
      <c r="D17" s="472">
        <v>566</v>
      </c>
      <c r="E17" s="472">
        <v>93</v>
      </c>
      <c r="F17" s="472">
        <v>32</v>
      </c>
      <c r="G17" s="472">
        <v>61</v>
      </c>
    </row>
    <row r="18" spans="1:7" ht="15" customHeight="1">
      <c r="A18" s="392">
        <v>2024</v>
      </c>
      <c r="B18" s="472">
        <v>1376</v>
      </c>
      <c r="C18" s="472">
        <v>697</v>
      </c>
      <c r="D18" s="472">
        <v>679</v>
      </c>
      <c r="E18" s="472">
        <v>61</v>
      </c>
      <c r="F18" s="472">
        <v>23</v>
      </c>
      <c r="G18" s="472">
        <v>38</v>
      </c>
    </row>
    <row r="19" spans="1:7" ht="15" customHeight="1">
      <c r="A19" s="392">
        <v>2025</v>
      </c>
      <c r="B19" s="472">
        <v>1782</v>
      </c>
      <c r="C19" s="472">
        <v>948</v>
      </c>
      <c r="D19" s="472">
        <v>834</v>
      </c>
      <c r="E19" s="472">
        <v>43</v>
      </c>
      <c r="F19" s="472">
        <v>15</v>
      </c>
      <c r="G19" s="472">
        <v>28</v>
      </c>
    </row>
    <row r="20" spans="1:7" ht="15" customHeight="1">
      <c r="B20" s="283"/>
      <c r="C20" s="283"/>
      <c r="D20" s="283"/>
      <c r="E20" s="283"/>
      <c r="F20" s="283"/>
      <c r="G20" s="283"/>
    </row>
    <row r="21" spans="1:7" ht="15" customHeight="1">
      <c r="A21" s="286" t="s">
        <v>12</v>
      </c>
      <c r="B21" s="283"/>
      <c r="C21" s="283"/>
      <c r="D21" s="283"/>
      <c r="E21" s="283"/>
      <c r="F21" s="283"/>
      <c r="G21" s="283"/>
    </row>
    <row r="22" spans="1:7" ht="15" customHeight="1">
      <c r="A22" s="392">
        <v>2021</v>
      </c>
      <c r="B22" s="278">
        <v>1680</v>
      </c>
      <c r="C22" s="278">
        <v>819</v>
      </c>
      <c r="D22" s="278">
        <v>861</v>
      </c>
      <c r="E22" s="278">
        <v>489</v>
      </c>
      <c r="F22" s="278">
        <v>275</v>
      </c>
      <c r="G22" s="278">
        <v>214</v>
      </c>
    </row>
    <row r="23" spans="1:7" ht="15" customHeight="1">
      <c r="A23" s="392">
        <v>2022</v>
      </c>
      <c r="B23" s="278">
        <v>2403</v>
      </c>
      <c r="C23" s="278">
        <v>1174</v>
      </c>
      <c r="D23" s="278">
        <v>1229</v>
      </c>
      <c r="E23" s="278">
        <v>428</v>
      </c>
      <c r="F23" s="278">
        <v>153</v>
      </c>
      <c r="G23" s="278">
        <v>275</v>
      </c>
    </row>
    <row r="24" spans="1:7" ht="15" customHeight="1">
      <c r="A24" s="392">
        <v>2023</v>
      </c>
      <c r="B24" s="472">
        <v>2677</v>
      </c>
      <c r="C24" s="472">
        <v>1267</v>
      </c>
      <c r="D24" s="472">
        <v>1410</v>
      </c>
      <c r="E24" s="472">
        <v>215</v>
      </c>
      <c r="F24" s="472">
        <v>70</v>
      </c>
      <c r="G24" s="472">
        <v>145</v>
      </c>
    </row>
    <row r="25" spans="1:7" ht="15" customHeight="1">
      <c r="A25" s="392">
        <v>2024</v>
      </c>
      <c r="B25" s="472">
        <v>2380</v>
      </c>
      <c r="C25" s="472">
        <v>1148</v>
      </c>
      <c r="D25" s="472">
        <v>1232</v>
      </c>
      <c r="E25" s="472">
        <v>125</v>
      </c>
      <c r="F25" s="472">
        <v>35</v>
      </c>
      <c r="G25" s="472">
        <v>90</v>
      </c>
    </row>
    <row r="26" spans="1:7" ht="15" customHeight="1">
      <c r="A26" s="392">
        <v>2025</v>
      </c>
      <c r="B26" s="472">
        <v>2909</v>
      </c>
      <c r="C26" s="472">
        <v>1460</v>
      </c>
      <c r="D26" s="472">
        <v>1449</v>
      </c>
      <c r="E26" s="472">
        <v>65</v>
      </c>
      <c r="F26" s="472">
        <v>25</v>
      </c>
      <c r="G26" s="472">
        <v>40</v>
      </c>
    </row>
    <row r="27" spans="1:7" ht="15" customHeight="1">
      <c r="B27" s="283"/>
      <c r="C27" s="283"/>
      <c r="D27" s="283"/>
      <c r="E27" s="283"/>
      <c r="F27" s="283"/>
      <c r="G27" s="283"/>
    </row>
    <row r="28" spans="1:7" ht="15" customHeight="1">
      <c r="A28" s="286" t="s">
        <v>21</v>
      </c>
      <c r="B28" s="473"/>
      <c r="C28" s="283"/>
      <c r="D28" s="283"/>
      <c r="E28" s="283"/>
      <c r="F28" s="283"/>
      <c r="G28" s="283"/>
    </row>
    <row r="29" spans="1:7" ht="15" customHeight="1">
      <c r="A29" s="392">
        <v>2021</v>
      </c>
      <c r="B29" s="278">
        <v>229</v>
      </c>
      <c r="C29" s="278">
        <v>90</v>
      </c>
      <c r="D29" s="278">
        <v>139</v>
      </c>
      <c r="E29" s="278">
        <v>502</v>
      </c>
      <c r="F29" s="278">
        <v>269</v>
      </c>
      <c r="G29" s="278">
        <v>233</v>
      </c>
    </row>
    <row r="30" spans="1:7" ht="15" customHeight="1">
      <c r="A30" s="392">
        <v>2022</v>
      </c>
      <c r="B30" s="278">
        <v>391</v>
      </c>
      <c r="C30" s="278">
        <v>188</v>
      </c>
      <c r="D30" s="278">
        <v>203</v>
      </c>
      <c r="E30" s="278">
        <v>317</v>
      </c>
      <c r="F30" s="278">
        <v>126</v>
      </c>
      <c r="G30" s="278">
        <v>191</v>
      </c>
    </row>
    <row r="31" spans="1:7" ht="15" customHeight="1">
      <c r="A31" s="392">
        <v>2023</v>
      </c>
      <c r="B31" s="472">
        <v>452</v>
      </c>
      <c r="C31" s="472">
        <v>212</v>
      </c>
      <c r="D31" s="472">
        <v>240</v>
      </c>
      <c r="E31" s="472">
        <v>248</v>
      </c>
      <c r="F31" s="472">
        <v>95</v>
      </c>
      <c r="G31" s="472">
        <v>153</v>
      </c>
    </row>
    <row r="32" spans="1:7" ht="15" customHeight="1">
      <c r="A32" s="392">
        <v>2024</v>
      </c>
      <c r="B32" s="472">
        <v>518</v>
      </c>
      <c r="C32" s="472">
        <v>208</v>
      </c>
      <c r="D32" s="472">
        <v>310</v>
      </c>
      <c r="E32" s="472">
        <v>153</v>
      </c>
      <c r="F32" s="472">
        <v>68</v>
      </c>
      <c r="G32" s="472">
        <v>85</v>
      </c>
    </row>
    <row r="33" spans="1:7" ht="15" customHeight="1">
      <c r="A33" s="392">
        <v>2025</v>
      </c>
      <c r="B33" s="472">
        <v>460</v>
      </c>
      <c r="C33" s="472">
        <v>206</v>
      </c>
      <c r="D33" s="472">
        <v>254</v>
      </c>
      <c r="E33" s="472">
        <v>101</v>
      </c>
      <c r="F33" s="472">
        <v>39</v>
      </c>
      <c r="G33" s="472">
        <v>62</v>
      </c>
    </row>
    <row r="34" spans="1:7" ht="15" customHeight="1">
      <c r="B34" s="283"/>
      <c r="C34" s="283"/>
      <c r="D34" s="283"/>
      <c r="E34" s="283"/>
      <c r="F34" s="283"/>
      <c r="G34" s="283"/>
    </row>
    <row r="35" spans="1:7" ht="15" customHeight="1">
      <c r="A35" s="281" t="s">
        <v>2</v>
      </c>
      <c r="B35" s="283"/>
      <c r="C35" s="283"/>
      <c r="D35" s="283"/>
      <c r="E35" s="283"/>
      <c r="F35" s="283"/>
      <c r="G35" s="283"/>
    </row>
    <row r="36" spans="1:7" ht="15" customHeight="1">
      <c r="A36" s="392">
        <v>2021</v>
      </c>
      <c r="B36" s="283">
        <v>64</v>
      </c>
      <c r="C36" s="283">
        <v>29</v>
      </c>
      <c r="D36" s="283">
        <v>35</v>
      </c>
      <c r="E36" s="283">
        <v>22</v>
      </c>
      <c r="F36" s="283">
        <v>11</v>
      </c>
      <c r="G36" s="283">
        <v>11</v>
      </c>
    </row>
    <row r="37" spans="1:7" ht="15" customHeight="1">
      <c r="A37" s="392">
        <v>2022</v>
      </c>
      <c r="B37" s="283">
        <v>87</v>
      </c>
      <c r="C37" s="283">
        <v>34</v>
      </c>
      <c r="D37" s="283">
        <v>53</v>
      </c>
      <c r="E37" s="283">
        <v>25</v>
      </c>
      <c r="F37" s="283">
        <v>9</v>
      </c>
      <c r="G37" s="283">
        <v>16</v>
      </c>
    </row>
    <row r="38" spans="1:7" ht="15" customHeight="1">
      <c r="A38" s="392">
        <v>2023</v>
      </c>
      <c r="B38" s="472">
        <v>92</v>
      </c>
      <c r="C38" s="472">
        <v>50</v>
      </c>
      <c r="D38" s="472">
        <v>42</v>
      </c>
      <c r="E38" s="472">
        <v>21</v>
      </c>
      <c r="F38" s="472">
        <v>9</v>
      </c>
      <c r="G38" s="472">
        <v>12</v>
      </c>
    </row>
    <row r="39" spans="1:7" ht="15" customHeight="1">
      <c r="A39" s="392">
        <v>2024</v>
      </c>
      <c r="B39" s="472">
        <v>92</v>
      </c>
      <c r="C39" s="472">
        <v>37</v>
      </c>
      <c r="D39" s="472">
        <v>55</v>
      </c>
      <c r="E39" s="472">
        <v>5</v>
      </c>
      <c r="F39" s="472">
        <v>1</v>
      </c>
      <c r="G39" s="472">
        <v>4</v>
      </c>
    </row>
    <row r="40" spans="1:7" ht="15" customHeight="1">
      <c r="A40" s="392">
        <v>2025</v>
      </c>
      <c r="B40" s="472">
        <v>114</v>
      </c>
      <c r="C40" s="472">
        <v>61</v>
      </c>
      <c r="D40" s="472">
        <v>53</v>
      </c>
      <c r="E40" s="472">
        <v>12</v>
      </c>
      <c r="F40" s="472">
        <v>5</v>
      </c>
      <c r="G40" s="472">
        <v>7</v>
      </c>
    </row>
    <row r="41" spans="1:7" ht="15" customHeight="1">
      <c r="B41" s="283"/>
      <c r="C41" s="283"/>
      <c r="D41" s="283"/>
      <c r="E41" s="283"/>
      <c r="F41" s="283"/>
      <c r="G41" s="283"/>
    </row>
    <row r="42" spans="1:7" ht="15" customHeight="1">
      <c r="A42" s="281" t="s">
        <v>3</v>
      </c>
      <c r="B42" s="473"/>
      <c r="C42" s="283"/>
      <c r="D42" s="283"/>
      <c r="E42" s="283"/>
      <c r="F42" s="283"/>
      <c r="G42" s="283"/>
    </row>
    <row r="43" spans="1:7" ht="15" customHeight="1">
      <c r="A43" s="392">
        <v>2021</v>
      </c>
      <c r="B43" s="278">
        <v>2314</v>
      </c>
      <c r="C43" s="278">
        <v>1214</v>
      </c>
      <c r="D43" s="278">
        <v>1100</v>
      </c>
      <c r="E43" s="278">
        <v>806</v>
      </c>
      <c r="F43" s="278">
        <v>508</v>
      </c>
      <c r="G43" s="278">
        <v>298</v>
      </c>
    </row>
    <row r="44" spans="1:7" ht="15" customHeight="1">
      <c r="A44" s="392">
        <v>2022</v>
      </c>
      <c r="B44" s="278">
        <v>2782</v>
      </c>
      <c r="C44" s="278">
        <v>1497</v>
      </c>
      <c r="D44" s="278">
        <v>1285</v>
      </c>
      <c r="E44" s="278">
        <v>561</v>
      </c>
      <c r="F44" s="278">
        <v>255</v>
      </c>
      <c r="G44" s="278">
        <v>306</v>
      </c>
    </row>
    <row r="45" spans="1:7" ht="15" customHeight="1">
      <c r="A45" s="392">
        <v>2023</v>
      </c>
      <c r="B45" s="472">
        <v>2776</v>
      </c>
      <c r="C45" s="472">
        <v>1479</v>
      </c>
      <c r="D45" s="472">
        <v>1297</v>
      </c>
      <c r="E45" s="472">
        <v>278</v>
      </c>
      <c r="F45" s="472">
        <v>104</v>
      </c>
      <c r="G45" s="472">
        <v>174</v>
      </c>
    </row>
    <row r="46" spans="1:7" ht="15" customHeight="1">
      <c r="A46" s="392">
        <v>2024</v>
      </c>
      <c r="B46" s="472">
        <v>2667</v>
      </c>
      <c r="C46" s="472">
        <v>1400</v>
      </c>
      <c r="D46" s="472">
        <v>1267</v>
      </c>
      <c r="E46" s="472">
        <v>139</v>
      </c>
      <c r="F46" s="472">
        <v>41</v>
      </c>
      <c r="G46" s="472">
        <v>98</v>
      </c>
    </row>
    <row r="47" spans="1:7" ht="15" customHeight="1">
      <c r="A47" s="392">
        <v>2025</v>
      </c>
      <c r="B47" s="472">
        <v>3074</v>
      </c>
      <c r="C47" s="472">
        <v>1589</v>
      </c>
      <c r="D47" s="472">
        <v>1485</v>
      </c>
      <c r="E47" s="472">
        <v>82</v>
      </c>
      <c r="F47" s="472">
        <v>33</v>
      </c>
      <c r="G47" s="472">
        <v>49</v>
      </c>
    </row>
    <row r="48" spans="1:7" ht="15" customHeight="1"/>
    <row r="49" spans="1:7" ht="15" customHeight="1"/>
    <row r="50" spans="1:7" ht="15" customHeight="1"/>
    <row r="51" spans="1:7" ht="18.75" customHeight="1">
      <c r="A51" s="1812" t="s">
        <v>1217</v>
      </c>
      <c r="B51" s="1812"/>
    </row>
    <row r="52" spans="1:7" ht="18.75" customHeight="1">
      <c r="A52" s="467" t="s">
        <v>14</v>
      </c>
      <c r="B52" s="474"/>
    </row>
    <row r="53" spans="1:7" ht="15" customHeight="1">
      <c r="A53" s="469"/>
      <c r="B53" s="1811" t="s">
        <v>951</v>
      </c>
      <c r="C53" s="1811"/>
      <c r="D53" s="1811"/>
      <c r="E53" s="1811" t="s">
        <v>952</v>
      </c>
      <c r="F53" s="1811"/>
      <c r="G53" s="1811"/>
    </row>
    <row r="54" spans="1:7" ht="15" customHeight="1">
      <c r="A54" s="287"/>
      <c r="B54" s="470" t="s">
        <v>686</v>
      </c>
      <c r="C54" s="470" t="s">
        <v>687</v>
      </c>
      <c r="D54" s="470" t="s">
        <v>688</v>
      </c>
      <c r="E54" s="470" t="s">
        <v>686</v>
      </c>
      <c r="F54" s="470" t="s">
        <v>687</v>
      </c>
      <c r="G54" s="470" t="s">
        <v>688</v>
      </c>
    </row>
    <row r="55" spans="1:7" ht="12.75" customHeight="1">
      <c r="B55" s="471"/>
      <c r="C55" s="471"/>
      <c r="D55" s="471"/>
      <c r="E55" s="471"/>
      <c r="F55" s="471"/>
      <c r="G55" s="471"/>
    </row>
    <row r="56" spans="1:7" ht="15" customHeight="1">
      <c r="A56" s="281" t="s">
        <v>4</v>
      </c>
    </row>
    <row r="57" spans="1:7" ht="15" customHeight="1">
      <c r="A57" s="392">
        <v>2021</v>
      </c>
      <c r="B57" s="278">
        <v>157</v>
      </c>
      <c r="C57" s="278">
        <v>69</v>
      </c>
      <c r="D57" s="278">
        <v>88</v>
      </c>
      <c r="E57" s="278">
        <v>255</v>
      </c>
      <c r="F57" s="278">
        <v>143</v>
      </c>
      <c r="G57" s="278">
        <v>112</v>
      </c>
    </row>
    <row r="58" spans="1:7" ht="15" customHeight="1">
      <c r="A58" s="392">
        <v>2022</v>
      </c>
      <c r="B58" s="278">
        <v>249</v>
      </c>
      <c r="C58" s="278">
        <v>108</v>
      </c>
      <c r="D58" s="278">
        <v>141</v>
      </c>
      <c r="E58" s="278">
        <v>180</v>
      </c>
      <c r="F58" s="278">
        <v>73</v>
      </c>
      <c r="G58" s="278">
        <v>107</v>
      </c>
    </row>
    <row r="59" spans="1:7" ht="15" customHeight="1">
      <c r="A59" s="392">
        <v>2023</v>
      </c>
      <c r="B59" s="472">
        <v>221</v>
      </c>
      <c r="C59" s="472">
        <v>114</v>
      </c>
      <c r="D59" s="472">
        <v>107</v>
      </c>
      <c r="E59" s="472">
        <v>182</v>
      </c>
      <c r="F59" s="472">
        <v>77</v>
      </c>
      <c r="G59" s="472">
        <v>105</v>
      </c>
    </row>
    <row r="60" spans="1:7" ht="15" customHeight="1">
      <c r="A60" s="392">
        <v>2024</v>
      </c>
      <c r="B60" s="472">
        <v>282</v>
      </c>
      <c r="C60" s="472">
        <v>128</v>
      </c>
      <c r="D60" s="472">
        <v>154</v>
      </c>
      <c r="E60" s="472">
        <v>85</v>
      </c>
      <c r="F60" s="472">
        <v>39</v>
      </c>
      <c r="G60" s="472">
        <v>46</v>
      </c>
    </row>
    <row r="61" spans="1:7" ht="15" customHeight="1">
      <c r="A61" s="392">
        <v>2025</v>
      </c>
      <c r="B61" s="472">
        <v>332</v>
      </c>
      <c r="C61" s="472">
        <v>158</v>
      </c>
      <c r="D61" s="472">
        <v>174</v>
      </c>
      <c r="E61" s="472">
        <v>47</v>
      </c>
      <c r="F61" s="472">
        <v>21</v>
      </c>
      <c r="G61" s="472">
        <v>26</v>
      </c>
    </row>
    <row r="62" spans="1:7" ht="15" customHeight="1">
      <c r="B62" s="283"/>
      <c r="C62" s="283"/>
      <c r="D62" s="283"/>
      <c r="E62" s="283"/>
      <c r="F62" s="283"/>
      <c r="G62" s="283"/>
    </row>
    <row r="63" spans="1:7" ht="15" customHeight="1">
      <c r="A63" s="281" t="s">
        <v>5</v>
      </c>
      <c r="B63" s="473"/>
      <c r="C63" s="473"/>
      <c r="D63" s="473"/>
      <c r="E63" s="473"/>
      <c r="F63" s="283"/>
      <c r="G63" s="283"/>
    </row>
    <row r="64" spans="1:7" ht="15" customHeight="1">
      <c r="A64" s="392">
        <v>2021</v>
      </c>
      <c r="B64" s="278">
        <v>1329</v>
      </c>
      <c r="C64" s="278">
        <v>654</v>
      </c>
      <c r="D64" s="278">
        <v>675</v>
      </c>
      <c r="E64" s="278">
        <v>3555</v>
      </c>
      <c r="F64" s="278">
        <v>2099</v>
      </c>
      <c r="G64" s="278">
        <v>1456</v>
      </c>
    </row>
    <row r="65" spans="1:7" ht="15" customHeight="1">
      <c r="A65" s="392">
        <v>2022</v>
      </c>
      <c r="B65" s="278">
        <v>2496</v>
      </c>
      <c r="C65" s="278">
        <v>1156</v>
      </c>
      <c r="D65" s="278">
        <v>1340</v>
      </c>
      <c r="E65" s="278">
        <v>2767</v>
      </c>
      <c r="F65" s="278">
        <v>1171</v>
      </c>
      <c r="G65" s="278">
        <v>1596</v>
      </c>
    </row>
    <row r="66" spans="1:7" ht="15" customHeight="1">
      <c r="A66" s="392">
        <v>2023</v>
      </c>
      <c r="B66" s="472">
        <v>3126</v>
      </c>
      <c r="C66" s="472">
        <v>1409</v>
      </c>
      <c r="D66" s="472">
        <v>1717</v>
      </c>
      <c r="E66" s="472">
        <v>2171</v>
      </c>
      <c r="F66" s="472">
        <v>889</v>
      </c>
      <c r="G66" s="472">
        <v>1282</v>
      </c>
    </row>
    <row r="67" spans="1:7" ht="15" customHeight="1">
      <c r="A67" s="392">
        <v>2024</v>
      </c>
      <c r="B67" s="472">
        <v>2717</v>
      </c>
      <c r="C67" s="472">
        <v>1208</v>
      </c>
      <c r="D67" s="472">
        <v>1509</v>
      </c>
      <c r="E67" s="472">
        <v>1468</v>
      </c>
      <c r="F67" s="472">
        <v>620</v>
      </c>
      <c r="G67" s="472">
        <v>848</v>
      </c>
    </row>
    <row r="68" spans="1:7" ht="15" customHeight="1">
      <c r="A68" s="392">
        <v>2025</v>
      </c>
      <c r="B68" s="472">
        <v>3272</v>
      </c>
      <c r="C68" s="472">
        <v>1599</v>
      </c>
      <c r="D68" s="472">
        <v>1673</v>
      </c>
      <c r="E68" s="472">
        <v>974</v>
      </c>
      <c r="F68" s="472">
        <v>423</v>
      </c>
      <c r="G68" s="472">
        <v>551</v>
      </c>
    </row>
    <row r="69" spans="1:7" ht="15" customHeight="1">
      <c r="B69" s="283"/>
      <c r="C69" s="283"/>
      <c r="D69" s="283"/>
      <c r="E69" s="283"/>
      <c r="F69" s="283"/>
      <c r="G69" s="283"/>
    </row>
    <row r="70" spans="1:7" ht="15" customHeight="1">
      <c r="A70" s="20" t="s">
        <v>10</v>
      </c>
      <c r="B70" s="283"/>
      <c r="C70" s="473"/>
      <c r="D70" s="473"/>
      <c r="E70" s="283"/>
      <c r="F70" s="283"/>
      <c r="G70" s="283"/>
    </row>
    <row r="71" spans="1:7" ht="15" customHeight="1">
      <c r="A71" s="392">
        <v>2021</v>
      </c>
      <c r="B71" s="278">
        <v>1148</v>
      </c>
      <c r="C71" s="278">
        <v>491</v>
      </c>
      <c r="D71" s="278">
        <v>657</v>
      </c>
      <c r="E71" s="278">
        <v>2839</v>
      </c>
      <c r="F71" s="278">
        <v>1619</v>
      </c>
      <c r="G71" s="278">
        <v>1220</v>
      </c>
    </row>
    <row r="72" spans="1:7" ht="15" customHeight="1">
      <c r="A72" s="392">
        <v>2022</v>
      </c>
      <c r="B72" s="278">
        <v>2135</v>
      </c>
      <c r="C72" s="278">
        <v>969</v>
      </c>
      <c r="D72" s="278">
        <v>1166</v>
      </c>
      <c r="E72" s="278">
        <v>1846</v>
      </c>
      <c r="F72" s="278">
        <v>739</v>
      </c>
      <c r="G72" s="278">
        <v>1107</v>
      </c>
    </row>
    <row r="73" spans="1:7" ht="15" customHeight="1">
      <c r="A73" s="392">
        <v>2023</v>
      </c>
      <c r="B73" s="472">
        <v>3070</v>
      </c>
      <c r="C73" s="472">
        <v>1467</v>
      </c>
      <c r="D73" s="472">
        <v>1603</v>
      </c>
      <c r="E73" s="472">
        <v>1285</v>
      </c>
      <c r="F73" s="472">
        <v>556</v>
      </c>
      <c r="G73" s="472">
        <v>729</v>
      </c>
    </row>
    <row r="74" spans="1:7" ht="15" customHeight="1">
      <c r="A74" s="392">
        <v>2024</v>
      </c>
      <c r="B74" s="472">
        <v>3669</v>
      </c>
      <c r="C74" s="472">
        <v>1677</v>
      </c>
      <c r="D74" s="472">
        <v>1992</v>
      </c>
      <c r="E74" s="472">
        <v>1349</v>
      </c>
      <c r="F74" s="472">
        <v>677</v>
      </c>
      <c r="G74" s="472">
        <v>672</v>
      </c>
    </row>
    <row r="75" spans="1:7" ht="15" customHeight="1">
      <c r="A75" s="392">
        <v>2025</v>
      </c>
      <c r="B75" s="472">
        <v>4373</v>
      </c>
      <c r="C75" s="472">
        <v>2152</v>
      </c>
      <c r="D75" s="472">
        <v>2221</v>
      </c>
      <c r="E75" s="472">
        <v>1152</v>
      </c>
      <c r="F75" s="472">
        <v>582</v>
      </c>
      <c r="G75" s="472">
        <v>570</v>
      </c>
    </row>
    <row r="76" spans="1:7" ht="15" customHeight="1">
      <c r="A76" s="392"/>
      <c r="B76" s="283"/>
      <c r="C76" s="283"/>
      <c r="D76" s="283"/>
      <c r="E76" s="283"/>
      <c r="F76" s="283"/>
      <c r="G76" s="283"/>
    </row>
    <row r="77" spans="1:7" ht="15" customHeight="1">
      <c r="A77" s="281" t="s">
        <v>11</v>
      </c>
      <c r="B77" s="278"/>
      <c r="C77" s="278"/>
      <c r="D77" s="278"/>
      <c r="E77" s="278"/>
      <c r="F77" s="278"/>
      <c r="G77" s="278"/>
    </row>
    <row r="78" spans="1:7" ht="15" customHeight="1">
      <c r="A78" s="392">
        <v>2021</v>
      </c>
      <c r="B78" s="278">
        <v>447</v>
      </c>
      <c r="C78" s="278">
        <v>214</v>
      </c>
      <c r="D78" s="278">
        <v>233</v>
      </c>
      <c r="E78" s="278">
        <v>312</v>
      </c>
      <c r="F78" s="278">
        <v>177</v>
      </c>
      <c r="G78" s="278">
        <v>135</v>
      </c>
    </row>
    <row r="79" spans="1:7" ht="15" customHeight="1">
      <c r="A79" s="392">
        <v>2022</v>
      </c>
      <c r="B79" s="278">
        <v>727</v>
      </c>
      <c r="C79" s="278">
        <v>360</v>
      </c>
      <c r="D79" s="278">
        <v>367</v>
      </c>
      <c r="E79" s="278">
        <v>191</v>
      </c>
      <c r="F79" s="278">
        <v>77</v>
      </c>
      <c r="G79" s="278">
        <v>114</v>
      </c>
    </row>
    <row r="80" spans="1:7" ht="15" customHeight="1">
      <c r="A80" s="392">
        <v>2023</v>
      </c>
      <c r="B80" s="472">
        <v>764</v>
      </c>
      <c r="C80" s="472">
        <v>365</v>
      </c>
      <c r="D80" s="472">
        <v>399</v>
      </c>
      <c r="E80" s="472">
        <v>117</v>
      </c>
      <c r="F80" s="472">
        <v>50</v>
      </c>
      <c r="G80" s="472">
        <v>67</v>
      </c>
    </row>
    <row r="81" spans="1:7" ht="15" customHeight="1">
      <c r="A81" s="392">
        <v>2024</v>
      </c>
      <c r="B81" s="472">
        <v>968</v>
      </c>
      <c r="C81" s="472">
        <v>453</v>
      </c>
      <c r="D81" s="472">
        <v>515</v>
      </c>
      <c r="E81" s="472">
        <v>76</v>
      </c>
      <c r="F81" s="472">
        <v>27</v>
      </c>
      <c r="G81" s="472">
        <v>49</v>
      </c>
    </row>
    <row r="82" spans="1:7" ht="15" customHeight="1">
      <c r="A82" s="392">
        <v>2025</v>
      </c>
      <c r="B82" s="472">
        <v>1649</v>
      </c>
      <c r="C82" s="472">
        <v>803</v>
      </c>
      <c r="D82" s="472">
        <v>846</v>
      </c>
      <c r="E82" s="472">
        <v>63</v>
      </c>
      <c r="F82" s="472">
        <v>23</v>
      </c>
      <c r="G82" s="472">
        <v>40</v>
      </c>
    </row>
    <row r="83" spans="1:7">
      <c r="A83" s="475"/>
      <c r="B83" s="476"/>
      <c r="C83" s="476"/>
      <c r="D83" s="476"/>
      <c r="E83" s="476"/>
      <c r="F83" s="476"/>
      <c r="G83" s="476"/>
    </row>
    <row r="84" spans="1:7" s="463" customFormat="1">
      <c r="B84" s="477"/>
      <c r="C84" s="477"/>
      <c r="D84" s="477"/>
      <c r="E84" s="477"/>
      <c r="F84" s="477"/>
      <c r="G84" s="477"/>
    </row>
  </sheetData>
  <mergeCells count="6">
    <mergeCell ref="A1:B1"/>
    <mergeCell ref="B4:D4"/>
    <mergeCell ref="E4:G4"/>
    <mergeCell ref="A51:B51"/>
    <mergeCell ref="B53:D53"/>
    <mergeCell ref="E53:G53"/>
  </mergeCells>
  <hyperlinks>
    <hyperlink ref="A1" location="Содержание!A1" display="Вернуться в СОДЕРЖАНИЕ" xr:uid="{28F67A78-2404-4663-8C92-7938C23E0765}"/>
  </hyperlinks>
  <pageMargins left="0.78740157480314965" right="0.78740157480314965" top="0.78740157480314965" bottom="0.78740157480314965" header="0.51181102362204722" footer="0.62992125984251968"/>
  <pageSetup paperSize="9" firstPageNumber="289" orientation="portrait" useFirstPageNumber="1" r:id="rId1"/>
  <headerFooter alignWithMargins="0">
    <oddFooter>&amp;C&amp;"Times New Roman,обычный"&amp;9&amp;P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K54"/>
  <sheetViews>
    <sheetView zoomScaleNormal="100" workbookViewId="0">
      <pane xSplit="1" ySplit="4" topLeftCell="B23" activePane="bottomRight" state="frozen"/>
      <selection activeCell="P15" sqref="P15"/>
      <selection pane="topRight" activeCell="P15" sqref="P15"/>
      <selection pane="bottomLeft" activeCell="P15" sqref="P15"/>
      <selection pane="bottomRight" activeCell="F55" sqref="F55"/>
    </sheetView>
  </sheetViews>
  <sheetFormatPr defaultColWidth="8" defaultRowHeight="12"/>
  <cols>
    <col min="1" max="1" width="32" style="279" customWidth="1"/>
    <col min="2" max="6" width="10.7109375" style="279" customWidth="1"/>
    <col min="7" max="16384" width="8" style="279"/>
  </cols>
  <sheetData>
    <row r="1" spans="1:11" ht="12.75">
      <c r="A1" s="1637" t="s">
        <v>1308</v>
      </c>
      <c r="B1" s="1637"/>
    </row>
    <row r="2" spans="1:11" ht="18" customHeight="1">
      <c r="A2" s="582" t="s">
        <v>1185</v>
      </c>
    </row>
    <row r="3" spans="1:11" ht="18" customHeight="1">
      <c r="A3" s="455" t="s">
        <v>1031</v>
      </c>
    </row>
    <row r="4" spans="1:11" ht="18" customHeight="1">
      <c r="A4" s="478"/>
      <c r="B4" s="384">
        <v>2021</v>
      </c>
      <c r="C4" s="384">
        <v>2022</v>
      </c>
      <c r="D4" s="384">
        <v>2023</v>
      </c>
      <c r="E4" s="384">
        <v>2024</v>
      </c>
      <c r="F4" s="384">
        <v>2025</v>
      </c>
    </row>
    <row r="5" spans="1:11" ht="18" customHeight="1">
      <c r="A5" s="396" t="s">
        <v>0</v>
      </c>
    </row>
    <row r="6" spans="1:11" ht="13.5" customHeight="1">
      <c r="A6" s="388" t="s">
        <v>951</v>
      </c>
      <c r="B6" s="278">
        <v>24457</v>
      </c>
      <c r="C6" s="278">
        <v>31941</v>
      </c>
      <c r="D6" s="278">
        <v>37201</v>
      </c>
      <c r="E6" s="278">
        <v>43080</v>
      </c>
      <c r="F6" s="278">
        <v>54853</v>
      </c>
      <c r="G6" s="285"/>
      <c r="H6" s="285"/>
      <c r="I6" s="285"/>
      <c r="J6" s="285"/>
      <c r="K6" s="285"/>
    </row>
    <row r="7" spans="1:11" ht="13.5" customHeight="1">
      <c r="A7" s="388" t="s">
        <v>952</v>
      </c>
      <c r="B7" s="278">
        <v>24457</v>
      </c>
      <c r="C7" s="278">
        <v>31941</v>
      </c>
      <c r="D7" s="278">
        <v>37201</v>
      </c>
      <c r="E7" s="278">
        <v>43080</v>
      </c>
      <c r="F7" s="278">
        <v>54853</v>
      </c>
      <c r="G7" s="285"/>
      <c r="H7" s="285"/>
      <c r="I7" s="285"/>
      <c r="J7" s="285"/>
      <c r="K7" s="285"/>
    </row>
    <row r="8" spans="1:11" ht="13.5" customHeight="1">
      <c r="A8" s="388" t="s">
        <v>1032</v>
      </c>
      <c r="B8" s="283" t="s">
        <v>37</v>
      </c>
      <c r="C8" s="283" t="s">
        <v>37</v>
      </c>
      <c r="D8" s="283" t="s">
        <v>37</v>
      </c>
      <c r="E8" s="283" t="s">
        <v>37</v>
      </c>
      <c r="F8" s="283" t="s">
        <v>37</v>
      </c>
      <c r="G8" s="285"/>
      <c r="H8" s="285"/>
      <c r="I8" s="285"/>
      <c r="J8" s="285"/>
      <c r="K8" s="285"/>
    </row>
    <row r="9" spans="1:11" ht="17.25" customHeight="1">
      <c r="A9" s="396" t="s">
        <v>1</v>
      </c>
    </row>
    <row r="10" spans="1:11" ht="14.1" customHeight="1">
      <c r="A10" s="388" t="s">
        <v>951</v>
      </c>
      <c r="B10" s="278">
        <v>865</v>
      </c>
      <c r="C10" s="278">
        <v>1341</v>
      </c>
      <c r="D10" s="278">
        <v>1484</v>
      </c>
      <c r="E10" s="278">
        <v>1358</v>
      </c>
      <c r="F10" s="278">
        <v>1807</v>
      </c>
    </row>
    <row r="11" spans="1:11" ht="14.1" customHeight="1">
      <c r="A11" s="388" t="s">
        <v>952</v>
      </c>
      <c r="B11" s="278">
        <v>1406</v>
      </c>
      <c r="C11" s="278">
        <v>2218</v>
      </c>
      <c r="D11" s="278">
        <v>2582</v>
      </c>
      <c r="E11" s="278">
        <v>3113</v>
      </c>
      <c r="F11" s="278">
        <v>4573</v>
      </c>
    </row>
    <row r="12" spans="1:11" ht="14.1" customHeight="1">
      <c r="A12" s="388" t="s">
        <v>954</v>
      </c>
      <c r="B12" s="278">
        <v>-541</v>
      </c>
      <c r="C12" s="278">
        <v>-877</v>
      </c>
      <c r="D12" s="278">
        <v>-1098</v>
      </c>
      <c r="E12" s="278">
        <v>-1755</v>
      </c>
      <c r="F12" s="278">
        <v>-2766</v>
      </c>
    </row>
    <row r="13" spans="1:11" ht="17.25" customHeight="1">
      <c r="A13" s="286" t="s">
        <v>12</v>
      </c>
    </row>
    <row r="14" spans="1:11" ht="14.1" customHeight="1">
      <c r="A14" s="388" t="s">
        <v>951</v>
      </c>
      <c r="B14" s="278">
        <v>1437</v>
      </c>
      <c r="C14" s="278">
        <v>1486</v>
      </c>
      <c r="D14" s="278">
        <v>1664</v>
      </c>
      <c r="E14" s="278">
        <v>1626</v>
      </c>
      <c r="F14" s="278">
        <v>2265</v>
      </c>
    </row>
    <row r="15" spans="1:11" ht="14.1" customHeight="1">
      <c r="A15" s="388" t="s">
        <v>952</v>
      </c>
      <c r="B15" s="278">
        <v>2652</v>
      </c>
      <c r="C15" s="278">
        <v>3606</v>
      </c>
      <c r="D15" s="278">
        <v>4694</v>
      </c>
      <c r="E15" s="278">
        <v>5275</v>
      </c>
      <c r="F15" s="278">
        <v>7541</v>
      </c>
    </row>
    <row r="16" spans="1:11" ht="14.1" customHeight="1">
      <c r="A16" s="388" t="s">
        <v>954</v>
      </c>
      <c r="B16" s="278">
        <v>-1215</v>
      </c>
      <c r="C16" s="278">
        <v>-2120</v>
      </c>
      <c r="D16" s="278">
        <v>-3030</v>
      </c>
      <c r="E16" s="278">
        <v>-3649</v>
      </c>
      <c r="F16" s="278">
        <v>-5276</v>
      </c>
    </row>
    <row r="17" spans="1:6" ht="17.25" customHeight="1">
      <c r="A17" s="286" t="s">
        <v>21</v>
      </c>
    </row>
    <row r="18" spans="1:6" ht="14.1" customHeight="1">
      <c r="A18" s="388" t="s">
        <v>951</v>
      </c>
      <c r="B18" s="278">
        <v>1100</v>
      </c>
      <c r="C18" s="278">
        <v>1171</v>
      </c>
      <c r="D18" s="278">
        <v>1297</v>
      </c>
      <c r="E18" s="278">
        <v>1451</v>
      </c>
      <c r="F18" s="278">
        <v>1789</v>
      </c>
    </row>
    <row r="19" spans="1:6" ht="14.1" customHeight="1">
      <c r="A19" s="388" t="s">
        <v>952</v>
      </c>
      <c r="B19" s="278">
        <v>2067</v>
      </c>
      <c r="C19" s="278">
        <v>2675</v>
      </c>
      <c r="D19" s="278">
        <v>3053</v>
      </c>
      <c r="E19" s="278">
        <v>3283</v>
      </c>
      <c r="F19" s="278">
        <v>4213</v>
      </c>
    </row>
    <row r="20" spans="1:6" ht="14.1" customHeight="1">
      <c r="A20" s="388" t="s">
        <v>954</v>
      </c>
      <c r="B20" s="278">
        <v>-967</v>
      </c>
      <c r="C20" s="278">
        <v>-1504</v>
      </c>
      <c r="D20" s="278">
        <v>-1756</v>
      </c>
      <c r="E20" s="278">
        <v>-1832</v>
      </c>
      <c r="F20" s="278">
        <v>-2424</v>
      </c>
    </row>
    <row r="21" spans="1:6" ht="17.25" customHeight="1">
      <c r="A21" s="396" t="s">
        <v>2</v>
      </c>
    </row>
    <row r="22" spans="1:6" ht="14.1" customHeight="1">
      <c r="A22" s="388" t="s">
        <v>951</v>
      </c>
      <c r="B22" s="278">
        <v>863</v>
      </c>
      <c r="C22" s="278">
        <v>911</v>
      </c>
      <c r="D22" s="278">
        <v>767</v>
      </c>
      <c r="E22" s="278">
        <v>779</v>
      </c>
      <c r="F22" s="278">
        <v>901</v>
      </c>
    </row>
    <row r="23" spans="1:6" ht="14.1" customHeight="1">
      <c r="A23" s="388" t="s">
        <v>952</v>
      </c>
      <c r="B23" s="278">
        <v>1711</v>
      </c>
      <c r="C23" s="278">
        <v>2306</v>
      </c>
      <c r="D23" s="278">
        <v>2715</v>
      </c>
      <c r="E23" s="278">
        <v>3181</v>
      </c>
      <c r="F23" s="278">
        <v>4370</v>
      </c>
    </row>
    <row r="24" spans="1:6" ht="14.1" customHeight="1">
      <c r="A24" s="388" t="s">
        <v>954</v>
      </c>
      <c r="B24" s="278">
        <v>-848</v>
      </c>
      <c r="C24" s="278">
        <v>-1395</v>
      </c>
      <c r="D24" s="278">
        <v>-1948</v>
      </c>
      <c r="E24" s="278">
        <v>-2402</v>
      </c>
      <c r="F24" s="278">
        <v>-3469</v>
      </c>
    </row>
    <row r="25" spans="1:6" ht="17.25" customHeight="1">
      <c r="A25" s="396" t="s">
        <v>3</v>
      </c>
    </row>
    <row r="26" spans="1:6" ht="14.1" customHeight="1">
      <c r="A26" s="388" t="s">
        <v>951</v>
      </c>
      <c r="B26" s="278">
        <v>3570</v>
      </c>
      <c r="C26" s="278">
        <v>3808</v>
      </c>
      <c r="D26" s="278">
        <v>4009</v>
      </c>
      <c r="E26" s="278">
        <v>3051</v>
      </c>
      <c r="F26" s="278">
        <v>4044</v>
      </c>
    </row>
    <row r="27" spans="1:6" ht="14.1" customHeight="1">
      <c r="A27" s="388" t="s">
        <v>952</v>
      </c>
      <c r="B27" s="278">
        <v>4026</v>
      </c>
      <c r="C27" s="278">
        <v>5385</v>
      </c>
      <c r="D27" s="278">
        <v>6408</v>
      </c>
      <c r="E27" s="278">
        <v>8727</v>
      </c>
      <c r="F27" s="278">
        <v>12046</v>
      </c>
    </row>
    <row r="28" spans="1:6" ht="14.1" customHeight="1">
      <c r="A28" s="388" t="s">
        <v>954</v>
      </c>
      <c r="B28" s="278">
        <v>-456</v>
      </c>
      <c r="C28" s="278">
        <v>-1577</v>
      </c>
      <c r="D28" s="278">
        <v>-2399</v>
      </c>
      <c r="E28" s="278">
        <v>-5676</v>
      </c>
      <c r="F28" s="278">
        <v>-8002</v>
      </c>
    </row>
    <row r="29" spans="1:6" ht="17.25" customHeight="1">
      <c r="A29" s="396" t="s">
        <v>4</v>
      </c>
    </row>
    <row r="30" spans="1:6" ht="14.1" customHeight="1">
      <c r="A30" s="388" t="s">
        <v>951</v>
      </c>
      <c r="B30" s="278">
        <v>616</v>
      </c>
      <c r="C30" s="278">
        <v>705</v>
      </c>
      <c r="D30" s="278">
        <v>582</v>
      </c>
      <c r="E30" s="278">
        <v>639</v>
      </c>
      <c r="F30" s="278">
        <v>663</v>
      </c>
    </row>
    <row r="31" spans="1:6" ht="14.1" customHeight="1">
      <c r="A31" s="388" t="s">
        <v>952</v>
      </c>
      <c r="B31" s="278">
        <v>1060</v>
      </c>
      <c r="C31" s="278">
        <v>1436</v>
      </c>
      <c r="D31" s="278">
        <v>1780</v>
      </c>
      <c r="E31" s="278">
        <v>1934</v>
      </c>
      <c r="F31" s="278">
        <v>2712</v>
      </c>
    </row>
    <row r="32" spans="1:6" ht="14.1" customHeight="1">
      <c r="A32" s="388" t="s">
        <v>954</v>
      </c>
      <c r="B32" s="278">
        <v>-444</v>
      </c>
      <c r="C32" s="278">
        <v>-731</v>
      </c>
      <c r="D32" s="278">
        <v>-1198</v>
      </c>
      <c r="E32" s="278">
        <v>-1295</v>
      </c>
      <c r="F32" s="278">
        <v>-2049</v>
      </c>
    </row>
    <row r="33" spans="1:6" ht="17.25" customHeight="1">
      <c r="A33" s="396" t="s">
        <v>5</v>
      </c>
    </row>
    <row r="34" spans="1:6" ht="14.1" customHeight="1">
      <c r="A34" s="388" t="s">
        <v>951</v>
      </c>
      <c r="B34" s="278">
        <v>5541</v>
      </c>
      <c r="C34" s="278">
        <v>7339</v>
      </c>
      <c r="D34" s="278">
        <v>9173</v>
      </c>
      <c r="E34" s="278">
        <v>9226</v>
      </c>
      <c r="F34" s="278">
        <v>8006</v>
      </c>
    </row>
    <row r="35" spans="1:6" ht="14.1" customHeight="1">
      <c r="A35" s="388" t="s">
        <v>952</v>
      </c>
      <c r="B35" s="278">
        <v>5183</v>
      </c>
      <c r="C35" s="278">
        <v>6928</v>
      </c>
      <c r="D35" s="278">
        <v>7647</v>
      </c>
      <c r="E35" s="278">
        <v>9529</v>
      </c>
      <c r="F35" s="278">
        <v>9872</v>
      </c>
    </row>
    <row r="36" spans="1:6" ht="14.1" customHeight="1">
      <c r="A36" s="388" t="s">
        <v>954</v>
      </c>
      <c r="B36" s="278">
        <v>358</v>
      </c>
      <c r="C36" s="278">
        <v>411</v>
      </c>
      <c r="D36" s="278">
        <v>1526</v>
      </c>
      <c r="E36" s="278">
        <v>-303</v>
      </c>
      <c r="F36" s="278">
        <v>-1866</v>
      </c>
    </row>
    <row r="37" spans="1:6" ht="17.25" customHeight="1">
      <c r="A37" s="20" t="s">
        <v>10</v>
      </c>
    </row>
    <row r="38" spans="1:6" ht="13.5" customHeight="1">
      <c r="A38" s="388" t="s">
        <v>951</v>
      </c>
      <c r="B38" s="278">
        <v>8139</v>
      </c>
      <c r="C38" s="278">
        <v>12562</v>
      </c>
      <c r="D38" s="278">
        <v>15026</v>
      </c>
      <c r="E38" s="278">
        <v>19660</v>
      </c>
      <c r="F38" s="278">
        <v>28132</v>
      </c>
    </row>
    <row r="39" spans="1:6" ht="13.5" customHeight="1">
      <c r="A39" s="388" t="s">
        <v>952</v>
      </c>
      <c r="B39" s="278">
        <v>3387</v>
      </c>
      <c r="C39" s="278">
        <v>4146</v>
      </c>
      <c r="D39" s="278">
        <v>4727</v>
      </c>
      <c r="E39" s="278">
        <v>5107</v>
      </c>
      <c r="F39" s="278">
        <v>5771</v>
      </c>
    </row>
    <row r="40" spans="1:6" ht="14.1" customHeight="1">
      <c r="A40" s="388" t="s">
        <v>954</v>
      </c>
      <c r="B40" s="278">
        <v>4752</v>
      </c>
      <c r="C40" s="278">
        <v>8416</v>
      </c>
      <c r="D40" s="278">
        <v>10299</v>
      </c>
      <c r="E40" s="278">
        <v>14553</v>
      </c>
      <c r="F40" s="278">
        <v>22361</v>
      </c>
    </row>
    <row r="41" spans="1:6" ht="16.5" customHeight="1">
      <c r="A41" s="396" t="s">
        <v>11</v>
      </c>
    </row>
    <row r="42" spans="1:6" ht="13.5" customHeight="1">
      <c r="A42" s="388" t="s">
        <v>951</v>
      </c>
      <c r="B42" s="278">
        <v>2326</v>
      </c>
      <c r="C42" s="278">
        <v>2618</v>
      </c>
      <c r="D42" s="278">
        <v>3199</v>
      </c>
      <c r="E42" s="278">
        <v>5290</v>
      </c>
      <c r="F42" s="278">
        <v>7246</v>
      </c>
    </row>
    <row r="43" spans="1:6" ht="14.1" customHeight="1">
      <c r="A43" s="388" t="s">
        <v>952</v>
      </c>
      <c r="B43" s="278">
        <v>2965</v>
      </c>
      <c r="C43" s="278">
        <v>3241</v>
      </c>
      <c r="D43" s="278">
        <v>3595</v>
      </c>
      <c r="E43" s="278">
        <v>2931</v>
      </c>
      <c r="F43" s="278">
        <v>3755</v>
      </c>
    </row>
    <row r="44" spans="1:6" ht="14.1" customHeight="1">
      <c r="A44" s="388" t="s">
        <v>954</v>
      </c>
      <c r="B44" s="278">
        <v>-639</v>
      </c>
      <c r="C44" s="278">
        <v>-623</v>
      </c>
      <c r="D44" s="278">
        <v>-396</v>
      </c>
      <c r="E44" s="278">
        <v>2359</v>
      </c>
      <c r="F44" s="278">
        <v>3491</v>
      </c>
    </row>
    <row r="45" spans="1:6" ht="10.5" customHeight="1">
      <c r="A45" s="479"/>
      <c r="B45" s="287"/>
      <c r="C45" s="287"/>
      <c r="D45" s="287"/>
      <c r="E45" s="287"/>
      <c r="F45" s="287"/>
    </row>
    <row r="46" spans="1:6" ht="10.5" customHeight="1">
      <c r="A46" s="480"/>
    </row>
    <row r="47" spans="1:6" s="11" customFormat="1" ht="13.5">
      <c r="A47" s="497" t="s">
        <v>1059</v>
      </c>
    </row>
    <row r="48" spans="1:6" ht="13.5">
      <c r="A48" s="481"/>
    </row>
    <row r="52" spans="2:6">
      <c r="B52" s="278"/>
      <c r="C52" s="278"/>
      <c r="D52" s="278"/>
      <c r="E52" s="278"/>
      <c r="F52" s="278"/>
    </row>
    <row r="53" spans="2:6">
      <c r="B53" s="278"/>
      <c r="C53" s="278"/>
      <c r="D53" s="278"/>
      <c r="E53" s="278"/>
      <c r="F53" s="278"/>
    </row>
    <row r="54" spans="2:6">
      <c r="B54" s="278"/>
      <c r="C54" s="278"/>
      <c r="D54" s="278"/>
      <c r="E54" s="278"/>
      <c r="F54" s="278"/>
    </row>
  </sheetData>
  <mergeCells count="1">
    <mergeCell ref="A1:B1"/>
  </mergeCells>
  <hyperlinks>
    <hyperlink ref="A1" location="Содержание!A1" display="Вернуться в СОДЕРЖАНИЕ" xr:uid="{5DB99D40-777A-4E39-8733-8146761227A3}"/>
  </hyperlinks>
  <pageMargins left="0.78740157480314965" right="0.78740157480314965" top="0.78740157480314965" bottom="0.78740157480314965" header="0.51181102362204722" footer="0.62992125984251968"/>
  <pageSetup paperSize="9" firstPageNumber="291" orientation="portrait" useFirstPageNumber="1" r:id="rId1"/>
  <headerFooter alignWithMargins="0">
    <oddFooter>&amp;C&amp;"Times New Roman,обычный"&amp;9&amp;P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G87"/>
  <sheetViews>
    <sheetView workbookViewId="0">
      <pane xSplit="1" ySplit="5" topLeftCell="B6" activePane="bottomRight" state="frozen"/>
      <selection activeCell="P15" sqref="P15"/>
      <selection pane="topRight" activeCell="P15" sqref="P15"/>
      <selection pane="bottomLeft" activeCell="P15" sqref="P15"/>
      <selection pane="bottomRight" activeCell="P18" sqref="P18"/>
    </sheetView>
  </sheetViews>
  <sheetFormatPr defaultColWidth="8" defaultRowHeight="12"/>
  <cols>
    <col min="1" max="1" width="22.5703125" style="279" customWidth="1"/>
    <col min="2" max="7" width="10.7109375" style="279" customWidth="1"/>
    <col min="8" max="16384" width="8" style="279"/>
  </cols>
  <sheetData>
    <row r="1" spans="1:7" ht="12.75">
      <c r="A1" s="1637" t="s">
        <v>1308</v>
      </c>
      <c r="B1" s="1637"/>
    </row>
    <row r="2" spans="1:7" ht="18" customHeight="1">
      <c r="A2" s="454" t="s">
        <v>1186</v>
      </c>
    </row>
    <row r="3" spans="1:7" ht="18" customHeight="1">
      <c r="A3" s="455" t="s">
        <v>8</v>
      </c>
    </row>
    <row r="4" spans="1:7" s="449" customFormat="1" ht="15" customHeight="1">
      <c r="A4" s="469"/>
      <c r="B4" s="1641" t="s">
        <v>951</v>
      </c>
      <c r="C4" s="1641"/>
      <c r="D4" s="1641"/>
      <c r="E4" s="1641" t="s">
        <v>952</v>
      </c>
      <c r="F4" s="1641"/>
      <c r="G4" s="1641"/>
    </row>
    <row r="5" spans="1:7" ht="15" customHeight="1">
      <c r="A5" s="287"/>
      <c r="B5" s="482" t="s">
        <v>686</v>
      </c>
      <c r="C5" s="482" t="s">
        <v>687</v>
      </c>
      <c r="D5" s="482" t="s">
        <v>688</v>
      </c>
      <c r="E5" s="482" t="s">
        <v>686</v>
      </c>
      <c r="F5" s="482" t="s">
        <v>687</v>
      </c>
      <c r="G5" s="482" t="s">
        <v>688</v>
      </c>
    </row>
    <row r="6" spans="1:7" ht="15" customHeight="1">
      <c r="B6" s="385"/>
      <c r="C6" s="385"/>
      <c r="D6" s="385"/>
      <c r="E6" s="385"/>
      <c r="F6" s="385"/>
      <c r="G6" s="385"/>
    </row>
    <row r="7" spans="1:7" ht="15" customHeight="1">
      <c r="A7" s="281" t="s">
        <v>0</v>
      </c>
    </row>
    <row r="8" spans="1:7" ht="15" customHeight="1">
      <c r="A8" s="392">
        <v>2021</v>
      </c>
      <c r="B8" s="483">
        <v>24457</v>
      </c>
      <c r="C8" s="483">
        <v>7999</v>
      </c>
      <c r="D8" s="483">
        <v>16458</v>
      </c>
      <c r="E8" s="483">
        <v>24457</v>
      </c>
      <c r="F8" s="483">
        <v>7999</v>
      </c>
      <c r="G8" s="483">
        <v>16458</v>
      </c>
    </row>
    <row r="9" spans="1:7" ht="15" customHeight="1">
      <c r="A9" s="392">
        <v>2022</v>
      </c>
      <c r="B9" s="483">
        <v>31941</v>
      </c>
      <c r="C9" s="483">
        <v>10391</v>
      </c>
      <c r="D9" s="483">
        <v>21550</v>
      </c>
      <c r="E9" s="483">
        <v>31941</v>
      </c>
      <c r="F9" s="483">
        <v>10391</v>
      </c>
      <c r="G9" s="483">
        <v>21550</v>
      </c>
    </row>
    <row r="10" spans="1:7" ht="15" customHeight="1">
      <c r="A10" s="392">
        <v>2023</v>
      </c>
      <c r="B10" s="483">
        <v>37201</v>
      </c>
      <c r="C10" s="483">
        <v>12060</v>
      </c>
      <c r="D10" s="483">
        <v>25141</v>
      </c>
      <c r="E10" s="483">
        <v>37201</v>
      </c>
      <c r="F10" s="483">
        <v>12060</v>
      </c>
      <c r="G10" s="483">
        <v>25141</v>
      </c>
    </row>
    <row r="11" spans="1:7" ht="15" customHeight="1">
      <c r="A11" s="392">
        <v>2024</v>
      </c>
      <c r="B11" s="483">
        <v>43080</v>
      </c>
      <c r="C11" s="483">
        <v>15024</v>
      </c>
      <c r="D11" s="483">
        <v>28056</v>
      </c>
      <c r="E11" s="483">
        <v>43080</v>
      </c>
      <c r="F11" s="483">
        <v>15024</v>
      </c>
      <c r="G11" s="483">
        <v>28056</v>
      </c>
    </row>
    <row r="12" spans="1:7" ht="15" customHeight="1">
      <c r="A12" s="392">
        <v>2025</v>
      </c>
      <c r="B12" s="483">
        <v>54853</v>
      </c>
      <c r="C12" s="483">
        <v>23930</v>
      </c>
      <c r="D12" s="483">
        <v>30923</v>
      </c>
      <c r="E12" s="483">
        <v>54853</v>
      </c>
      <c r="F12" s="483">
        <v>23890</v>
      </c>
      <c r="G12" s="483">
        <v>30963</v>
      </c>
    </row>
    <row r="13" spans="1:7" ht="15" customHeight="1">
      <c r="B13" s="278"/>
      <c r="C13" s="278"/>
      <c r="D13" s="278"/>
      <c r="E13" s="278"/>
      <c r="F13" s="278"/>
      <c r="G13" s="278"/>
    </row>
    <row r="14" spans="1:7" ht="15" customHeight="1">
      <c r="A14" s="281" t="s">
        <v>1</v>
      </c>
      <c r="B14" s="278"/>
      <c r="C14" s="278"/>
      <c r="D14" s="278"/>
      <c r="E14" s="278"/>
      <c r="F14" s="278"/>
      <c r="G14" s="278"/>
    </row>
    <row r="15" spans="1:7" ht="15" customHeight="1">
      <c r="A15" s="392">
        <v>2021</v>
      </c>
      <c r="B15" s="278">
        <v>865</v>
      </c>
      <c r="C15" s="278">
        <v>253</v>
      </c>
      <c r="D15" s="278">
        <v>612</v>
      </c>
      <c r="E15" s="278">
        <v>1406</v>
      </c>
      <c r="F15" s="278">
        <v>430</v>
      </c>
      <c r="G15" s="278">
        <v>976</v>
      </c>
    </row>
    <row r="16" spans="1:7" ht="15" customHeight="1">
      <c r="A16" s="392">
        <v>2022</v>
      </c>
      <c r="B16" s="278">
        <v>1341</v>
      </c>
      <c r="C16" s="278">
        <v>396</v>
      </c>
      <c r="D16" s="278">
        <v>945</v>
      </c>
      <c r="E16" s="278">
        <v>2218</v>
      </c>
      <c r="F16" s="278">
        <v>743</v>
      </c>
      <c r="G16" s="278">
        <v>1475</v>
      </c>
    </row>
    <row r="17" spans="1:7" ht="15" customHeight="1">
      <c r="A17" s="392">
        <v>2023</v>
      </c>
      <c r="B17" s="472">
        <v>1484</v>
      </c>
      <c r="C17" s="472">
        <v>453</v>
      </c>
      <c r="D17" s="472">
        <v>1031</v>
      </c>
      <c r="E17" s="472">
        <v>2582</v>
      </c>
      <c r="F17" s="472">
        <v>813</v>
      </c>
      <c r="G17" s="472">
        <v>1769</v>
      </c>
    </row>
    <row r="18" spans="1:7" ht="15" customHeight="1">
      <c r="A18" s="392">
        <v>2024</v>
      </c>
      <c r="B18" s="472">
        <v>1358</v>
      </c>
      <c r="C18" s="472">
        <v>433</v>
      </c>
      <c r="D18" s="472">
        <v>925</v>
      </c>
      <c r="E18" s="472">
        <v>3113</v>
      </c>
      <c r="F18" s="472">
        <v>1119</v>
      </c>
      <c r="G18" s="472">
        <v>1994</v>
      </c>
    </row>
    <row r="19" spans="1:7" ht="15" customHeight="1">
      <c r="A19" s="392">
        <v>2025</v>
      </c>
      <c r="B19" s="472">
        <v>1807</v>
      </c>
      <c r="C19" s="472">
        <v>735</v>
      </c>
      <c r="D19" s="472">
        <v>1072</v>
      </c>
      <c r="E19" s="472">
        <v>4573</v>
      </c>
      <c r="F19" s="472">
        <v>2131</v>
      </c>
      <c r="G19" s="472">
        <v>2442</v>
      </c>
    </row>
    <row r="20" spans="1:7" ht="15" customHeight="1">
      <c r="B20" s="278"/>
      <c r="C20" s="278"/>
      <c r="D20" s="278"/>
      <c r="E20" s="278"/>
      <c r="F20" s="278"/>
      <c r="G20" s="278"/>
    </row>
    <row r="21" spans="1:7" ht="15" customHeight="1">
      <c r="A21" s="286" t="s">
        <v>12</v>
      </c>
      <c r="B21" s="278"/>
      <c r="C21" s="278"/>
      <c r="D21" s="278"/>
      <c r="E21" s="278"/>
      <c r="F21" s="278"/>
      <c r="G21" s="278"/>
    </row>
    <row r="22" spans="1:7" ht="15" customHeight="1">
      <c r="A22" s="392">
        <v>2021</v>
      </c>
      <c r="B22" s="278">
        <v>1437</v>
      </c>
      <c r="C22" s="278">
        <v>418</v>
      </c>
      <c r="D22" s="278">
        <v>1019</v>
      </c>
      <c r="E22" s="278">
        <v>2652</v>
      </c>
      <c r="F22" s="278">
        <v>795</v>
      </c>
      <c r="G22" s="278">
        <v>1857</v>
      </c>
    </row>
    <row r="23" spans="1:7" ht="15" customHeight="1">
      <c r="A23" s="392">
        <v>2022</v>
      </c>
      <c r="B23" s="278">
        <v>1486</v>
      </c>
      <c r="C23" s="278">
        <v>417</v>
      </c>
      <c r="D23" s="278">
        <v>1069</v>
      </c>
      <c r="E23" s="278">
        <v>3606</v>
      </c>
      <c r="F23" s="278">
        <v>1107</v>
      </c>
      <c r="G23" s="278">
        <v>2499</v>
      </c>
    </row>
    <row r="24" spans="1:7" ht="15" customHeight="1">
      <c r="A24" s="392">
        <v>2023</v>
      </c>
      <c r="B24" s="472">
        <v>1664</v>
      </c>
      <c r="C24" s="472">
        <v>529</v>
      </c>
      <c r="D24" s="472">
        <v>1135</v>
      </c>
      <c r="E24" s="472">
        <v>4694</v>
      </c>
      <c r="F24" s="472">
        <v>1468</v>
      </c>
      <c r="G24" s="472">
        <v>3226</v>
      </c>
    </row>
    <row r="25" spans="1:7" ht="15" customHeight="1">
      <c r="A25" s="392">
        <v>2024</v>
      </c>
      <c r="B25" s="472">
        <v>1626</v>
      </c>
      <c r="C25" s="472">
        <v>513</v>
      </c>
      <c r="D25" s="472">
        <v>1113</v>
      </c>
      <c r="E25" s="472">
        <v>5275</v>
      </c>
      <c r="F25" s="472">
        <v>1828</v>
      </c>
      <c r="G25" s="472">
        <v>3447</v>
      </c>
    </row>
    <row r="26" spans="1:7" ht="15" customHeight="1">
      <c r="A26" s="392">
        <v>2025</v>
      </c>
      <c r="B26" s="472">
        <v>2265</v>
      </c>
      <c r="C26" s="472">
        <v>861</v>
      </c>
      <c r="D26" s="472">
        <v>1404</v>
      </c>
      <c r="E26" s="472">
        <v>7541</v>
      </c>
      <c r="F26" s="472">
        <v>3320</v>
      </c>
      <c r="G26" s="472">
        <v>4221</v>
      </c>
    </row>
    <row r="27" spans="1:7" ht="15" customHeight="1">
      <c r="B27" s="278"/>
      <c r="C27" s="278"/>
      <c r="D27" s="278"/>
      <c r="E27" s="278"/>
      <c r="F27" s="278"/>
      <c r="G27" s="278"/>
    </row>
    <row r="28" spans="1:7" ht="15" customHeight="1">
      <c r="A28" s="286" t="s">
        <v>21</v>
      </c>
      <c r="B28" s="278"/>
      <c r="C28" s="278"/>
      <c r="D28" s="278"/>
      <c r="E28" s="278"/>
      <c r="F28" s="278"/>
      <c r="G28" s="278"/>
    </row>
    <row r="29" spans="1:7" ht="15" customHeight="1">
      <c r="A29" s="392">
        <v>2021</v>
      </c>
      <c r="B29" s="472">
        <v>1100</v>
      </c>
      <c r="C29" s="472">
        <v>330</v>
      </c>
      <c r="D29" s="472">
        <v>770</v>
      </c>
      <c r="E29" s="472">
        <v>2067</v>
      </c>
      <c r="F29" s="472">
        <v>578</v>
      </c>
      <c r="G29" s="472">
        <v>1489</v>
      </c>
    </row>
    <row r="30" spans="1:7" ht="15" customHeight="1">
      <c r="A30" s="392">
        <v>2022</v>
      </c>
      <c r="B30" s="472">
        <v>1171</v>
      </c>
      <c r="C30" s="472">
        <v>366</v>
      </c>
      <c r="D30" s="472">
        <v>805</v>
      </c>
      <c r="E30" s="472">
        <v>2675</v>
      </c>
      <c r="F30" s="472">
        <v>728</v>
      </c>
      <c r="G30" s="472">
        <v>1947</v>
      </c>
    </row>
    <row r="31" spans="1:7" ht="15" customHeight="1">
      <c r="A31" s="392">
        <v>2023</v>
      </c>
      <c r="B31" s="472">
        <v>1297</v>
      </c>
      <c r="C31" s="472">
        <v>423</v>
      </c>
      <c r="D31" s="472">
        <v>874</v>
      </c>
      <c r="E31" s="472">
        <v>3053</v>
      </c>
      <c r="F31" s="472">
        <v>777</v>
      </c>
      <c r="G31" s="472">
        <v>2276</v>
      </c>
    </row>
    <row r="32" spans="1:7" ht="15" customHeight="1">
      <c r="A32" s="392">
        <v>2024</v>
      </c>
      <c r="B32" s="472">
        <v>1451</v>
      </c>
      <c r="C32" s="472">
        <v>457</v>
      </c>
      <c r="D32" s="472">
        <v>994</v>
      </c>
      <c r="E32" s="472">
        <v>3283</v>
      </c>
      <c r="F32" s="472">
        <v>902</v>
      </c>
      <c r="G32" s="472">
        <v>2381</v>
      </c>
    </row>
    <row r="33" spans="1:7" ht="15" customHeight="1">
      <c r="A33" s="392">
        <v>2025</v>
      </c>
      <c r="B33" s="472">
        <v>1789</v>
      </c>
      <c r="C33" s="472">
        <v>721</v>
      </c>
      <c r="D33" s="472">
        <v>1068</v>
      </c>
      <c r="E33" s="472">
        <v>4213</v>
      </c>
      <c r="F33" s="472">
        <v>1563</v>
      </c>
      <c r="G33" s="472">
        <v>2650</v>
      </c>
    </row>
    <row r="34" spans="1:7" ht="15" customHeight="1">
      <c r="B34" s="278"/>
      <c r="C34" s="278"/>
      <c r="D34" s="278"/>
      <c r="E34" s="278"/>
      <c r="F34" s="278"/>
      <c r="G34" s="278"/>
    </row>
    <row r="35" spans="1:7" ht="15" customHeight="1">
      <c r="A35" s="281" t="s">
        <v>2</v>
      </c>
      <c r="B35" s="278"/>
      <c r="C35" s="278"/>
      <c r="D35" s="278"/>
      <c r="E35" s="278"/>
      <c r="F35" s="278"/>
      <c r="G35" s="278"/>
    </row>
    <row r="36" spans="1:7" ht="15" customHeight="1">
      <c r="A36" s="392">
        <v>2021</v>
      </c>
      <c r="B36" s="278">
        <v>863</v>
      </c>
      <c r="C36" s="278">
        <v>261</v>
      </c>
      <c r="D36" s="278">
        <v>602</v>
      </c>
      <c r="E36" s="278">
        <v>1711</v>
      </c>
      <c r="F36" s="278">
        <v>499</v>
      </c>
      <c r="G36" s="278">
        <v>1212</v>
      </c>
    </row>
    <row r="37" spans="1:7" ht="15" customHeight="1">
      <c r="A37" s="392">
        <v>2022</v>
      </c>
      <c r="B37" s="278">
        <v>911</v>
      </c>
      <c r="C37" s="278">
        <v>263</v>
      </c>
      <c r="D37" s="278">
        <v>648</v>
      </c>
      <c r="E37" s="278">
        <v>2306</v>
      </c>
      <c r="F37" s="278">
        <v>671</v>
      </c>
      <c r="G37" s="278">
        <v>1635</v>
      </c>
    </row>
    <row r="38" spans="1:7" ht="15" customHeight="1">
      <c r="A38" s="392">
        <v>2023</v>
      </c>
      <c r="B38" s="472">
        <v>767</v>
      </c>
      <c r="C38" s="472">
        <v>216</v>
      </c>
      <c r="D38" s="472">
        <v>551</v>
      </c>
      <c r="E38" s="472">
        <v>2715</v>
      </c>
      <c r="F38" s="472">
        <v>750</v>
      </c>
      <c r="G38" s="472">
        <v>1965</v>
      </c>
    </row>
    <row r="39" spans="1:7" ht="15" customHeight="1">
      <c r="A39" s="392">
        <v>2024</v>
      </c>
      <c r="B39" s="472">
        <v>779</v>
      </c>
      <c r="C39" s="472">
        <v>243</v>
      </c>
      <c r="D39" s="472">
        <v>536</v>
      </c>
      <c r="E39" s="472">
        <v>3181</v>
      </c>
      <c r="F39" s="472">
        <v>964</v>
      </c>
      <c r="G39" s="472">
        <v>2217</v>
      </c>
    </row>
    <row r="40" spans="1:7" ht="15" customHeight="1">
      <c r="A40" s="392">
        <v>2025</v>
      </c>
      <c r="B40" s="472">
        <v>901</v>
      </c>
      <c r="C40" s="472">
        <v>323</v>
      </c>
      <c r="D40" s="472">
        <v>578</v>
      </c>
      <c r="E40" s="472">
        <v>4370</v>
      </c>
      <c r="F40" s="472">
        <v>1795</v>
      </c>
      <c r="G40" s="472">
        <v>2575</v>
      </c>
    </row>
    <row r="41" spans="1:7" ht="15" customHeight="1">
      <c r="B41" s="278"/>
      <c r="C41" s="278"/>
      <c r="D41" s="278"/>
      <c r="E41" s="278"/>
      <c r="F41" s="278"/>
      <c r="G41" s="278"/>
    </row>
    <row r="42" spans="1:7" ht="15" customHeight="1">
      <c r="A42" s="281" t="s">
        <v>3</v>
      </c>
      <c r="B42" s="278"/>
      <c r="C42" s="278"/>
      <c r="D42" s="278"/>
      <c r="E42" s="278"/>
      <c r="F42" s="278"/>
      <c r="G42" s="278"/>
    </row>
    <row r="43" spans="1:7" ht="15" customHeight="1">
      <c r="A43" s="392">
        <v>2021</v>
      </c>
      <c r="B43" s="278">
        <v>3570</v>
      </c>
      <c r="C43" s="278">
        <v>1168</v>
      </c>
      <c r="D43" s="278">
        <v>2402</v>
      </c>
      <c r="E43" s="278">
        <v>4026</v>
      </c>
      <c r="F43" s="278">
        <v>1339</v>
      </c>
      <c r="G43" s="278">
        <v>2687</v>
      </c>
    </row>
    <row r="44" spans="1:7" ht="15" customHeight="1">
      <c r="A44" s="392">
        <v>2022</v>
      </c>
      <c r="B44" s="278">
        <v>3808</v>
      </c>
      <c r="C44" s="278">
        <v>1315</v>
      </c>
      <c r="D44" s="278">
        <v>2493</v>
      </c>
      <c r="E44" s="278">
        <v>5385</v>
      </c>
      <c r="F44" s="278">
        <v>1707</v>
      </c>
      <c r="G44" s="278">
        <v>3678</v>
      </c>
    </row>
    <row r="45" spans="1:7" ht="15" customHeight="1">
      <c r="A45" s="392">
        <v>2023</v>
      </c>
      <c r="B45" s="472">
        <v>4009</v>
      </c>
      <c r="C45" s="472">
        <v>1422</v>
      </c>
      <c r="D45" s="472">
        <v>2587</v>
      </c>
      <c r="E45" s="472">
        <v>6408</v>
      </c>
      <c r="F45" s="472">
        <v>2113</v>
      </c>
      <c r="G45" s="472">
        <v>4295</v>
      </c>
    </row>
    <row r="46" spans="1:7" ht="15" customHeight="1">
      <c r="A46" s="392">
        <v>2024</v>
      </c>
      <c r="B46" s="472">
        <v>3051</v>
      </c>
      <c r="C46" s="472">
        <v>1011</v>
      </c>
      <c r="D46" s="472">
        <v>2040</v>
      </c>
      <c r="E46" s="472">
        <v>8727</v>
      </c>
      <c r="F46" s="472">
        <v>3291</v>
      </c>
      <c r="G46" s="472">
        <v>5436</v>
      </c>
    </row>
    <row r="47" spans="1:7" ht="15" customHeight="1">
      <c r="A47" s="392">
        <v>2025</v>
      </c>
      <c r="B47" s="472">
        <v>4044</v>
      </c>
      <c r="C47" s="472">
        <v>1654</v>
      </c>
      <c r="D47" s="472">
        <v>2390</v>
      </c>
      <c r="E47" s="472">
        <v>12046</v>
      </c>
      <c r="F47" s="472">
        <v>5675</v>
      </c>
      <c r="G47" s="472">
        <v>6371</v>
      </c>
    </row>
    <row r="48" spans="1:7" ht="15" customHeight="1"/>
    <row r="49" spans="1:7" ht="15" customHeight="1"/>
    <row r="50" spans="1:7" ht="15" customHeight="1"/>
    <row r="51" spans="1:7" ht="18" customHeight="1">
      <c r="A51" s="1812" t="s">
        <v>1033</v>
      </c>
      <c r="B51" s="1812"/>
    </row>
    <row r="52" spans="1:7" ht="18" customHeight="1">
      <c r="A52" s="455" t="s">
        <v>9</v>
      </c>
      <c r="B52" s="474"/>
    </row>
    <row r="53" spans="1:7" ht="15" customHeight="1">
      <c r="A53" s="469"/>
      <c r="B53" s="1641" t="s">
        <v>951</v>
      </c>
      <c r="C53" s="1641"/>
      <c r="D53" s="1641"/>
      <c r="E53" s="1641" t="s">
        <v>952</v>
      </c>
      <c r="F53" s="1641"/>
      <c r="G53" s="1641"/>
    </row>
    <row r="54" spans="1:7" ht="15" customHeight="1">
      <c r="A54" s="287"/>
      <c r="B54" s="482" t="s">
        <v>686</v>
      </c>
      <c r="C54" s="482" t="s">
        <v>687</v>
      </c>
      <c r="D54" s="482" t="s">
        <v>688</v>
      </c>
      <c r="E54" s="482" t="s">
        <v>686</v>
      </c>
      <c r="F54" s="482" t="s">
        <v>687</v>
      </c>
      <c r="G54" s="482" t="s">
        <v>688</v>
      </c>
    </row>
    <row r="55" spans="1:7" ht="15" customHeight="1"/>
    <row r="56" spans="1:7" ht="15" customHeight="1">
      <c r="A56" s="281" t="s">
        <v>4</v>
      </c>
    </row>
    <row r="57" spans="1:7" ht="15" customHeight="1">
      <c r="A57" s="392">
        <v>2021</v>
      </c>
      <c r="B57" s="278">
        <v>616</v>
      </c>
      <c r="C57" s="278">
        <v>176</v>
      </c>
      <c r="D57" s="278">
        <v>440</v>
      </c>
      <c r="E57" s="278">
        <v>1060</v>
      </c>
      <c r="F57" s="278">
        <v>314</v>
      </c>
      <c r="G57" s="278">
        <v>746</v>
      </c>
    </row>
    <row r="58" spans="1:7" ht="15" customHeight="1">
      <c r="A58" s="392">
        <v>2022</v>
      </c>
      <c r="B58" s="278">
        <v>705</v>
      </c>
      <c r="C58" s="278">
        <v>195</v>
      </c>
      <c r="D58" s="278">
        <v>510</v>
      </c>
      <c r="E58" s="278">
        <v>1436</v>
      </c>
      <c r="F58" s="278">
        <v>403</v>
      </c>
      <c r="G58" s="278">
        <v>1033</v>
      </c>
    </row>
    <row r="59" spans="1:7" ht="15" customHeight="1">
      <c r="A59" s="392">
        <v>2023</v>
      </c>
      <c r="B59" s="472">
        <v>582</v>
      </c>
      <c r="C59" s="472">
        <v>183</v>
      </c>
      <c r="D59" s="472">
        <v>399</v>
      </c>
      <c r="E59" s="472">
        <v>1780</v>
      </c>
      <c r="F59" s="472">
        <v>509</v>
      </c>
      <c r="G59" s="472">
        <v>1271</v>
      </c>
    </row>
    <row r="60" spans="1:7" ht="15" customHeight="1">
      <c r="A60" s="392">
        <v>2024</v>
      </c>
      <c r="B60" s="472">
        <v>639</v>
      </c>
      <c r="C60" s="472">
        <v>211</v>
      </c>
      <c r="D60" s="472">
        <v>428</v>
      </c>
      <c r="E60" s="472">
        <v>1934</v>
      </c>
      <c r="F60" s="472">
        <v>603</v>
      </c>
      <c r="G60" s="472">
        <v>1331</v>
      </c>
    </row>
    <row r="61" spans="1:7" ht="15" customHeight="1">
      <c r="A61" s="392">
        <v>2025</v>
      </c>
      <c r="B61" s="472">
        <v>663</v>
      </c>
      <c r="C61" s="472">
        <v>273</v>
      </c>
      <c r="D61" s="472">
        <v>390</v>
      </c>
      <c r="E61" s="472">
        <v>2712</v>
      </c>
      <c r="F61" s="472">
        <v>1136</v>
      </c>
      <c r="G61" s="472">
        <v>1576</v>
      </c>
    </row>
    <row r="62" spans="1:7" ht="15" customHeight="1">
      <c r="B62" s="278"/>
      <c r="C62" s="278"/>
      <c r="D62" s="278"/>
      <c r="E62" s="278"/>
      <c r="F62" s="278"/>
      <c r="G62" s="278"/>
    </row>
    <row r="63" spans="1:7" ht="15" customHeight="1">
      <c r="A63" s="281" t="s">
        <v>5</v>
      </c>
      <c r="B63" s="278"/>
      <c r="C63" s="278"/>
      <c r="D63" s="278"/>
      <c r="E63" s="278"/>
      <c r="F63" s="278"/>
      <c r="G63" s="278"/>
    </row>
    <row r="64" spans="1:7" ht="15" customHeight="1">
      <c r="A64" s="392">
        <v>2021</v>
      </c>
      <c r="B64" s="278">
        <v>5541</v>
      </c>
      <c r="C64" s="278">
        <v>1935</v>
      </c>
      <c r="D64" s="278">
        <v>3606</v>
      </c>
      <c r="E64" s="278">
        <v>5183</v>
      </c>
      <c r="F64" s="278">
        <v>1597</v>
      </c>
      <c r="G64" s="278">
        <v>3586</v>
      </c>
    </row>
    <row r="65" spans="1:7" ht="15" customHeight="1">
      <c r="A65" s="392">
        <v>2022</v>
      </c>
      <c r="B65" s="278">
        <v>7339</v>
      </c>
      <c r="C65" s="278">
        <v>2511</v>
      </c>
      <c r="D65" s="278">
        <v>4828</v>
      </c>
      <c r="E65" s="278">
        <v>6928</v>
      </c>
      <c r="F65" s="278">
        <v>2204</v>
      </c>
      <c r="G65" s="278">
        <v>4724</v>
      </c>
    </row>
    <row r="66" spans="1:7" ht="15" customHeight="1">
      <c r="A66" s="392">
        <v>2023</v>
      </c>
      <c r="B66" s="472">
        <v>9173</v>
      </c>
      <c r="C66" s="472">
        <v>3015</v>
      </c>
      <c r="D66" s="472">
        <v>6158</v>
      </c>
      <c r="E66" s="472">
        <v>7647</v>
      </c>
      <c r="F66" s="472">
        <v>2467</v>
      </c>
      <c r="G66" s="472">
        <v>5180</v>
      </c>
    </row>
    <row r="67" spans="1:7" ht="15" customHeight="1">
      <c r="A67" s="392">
        <v>2024</v>
      </c>
      <c r="B67" s="472">
        <v>9226</v>
      </c>
      <c r="C67" s="472">
        <v>3207</v>
      </c>
      <c r="D67" s="472">
        <v>6019</v>
      </c>
      <c r="E67" s="472">
        <v>9529</v>
      </c>
      <c r="F67" s="472">
        <v>3239</v>
      </c>
      <c r="G67" s="472">
        <v>6290</v>
      </c>
    </row>
    <row r="68" spans="1:7" ht="15" customHeight="1">
      <c r="A68" s="392">
        <v>2025</v>
      </c>
      <c r="B68" s="472">
        <v>8006</v>
      </c>
      <c r="C68" s="472">
        <v>3606</v>
      </c>
      <c r="D68" s="472">
        <v>4400</v>
      </c>
      <c r="E68" s="472">
        <v>9872</v>
      </c>
      <c r="F68" s="472">
        <v>3945</v>
      </c>
      <c r="G68" s="472">
        <v>5927</v>
      </c>
    </row>
    <row r="69" spans="1:7" ht="15" customHeight="1">
      <c r="B69" s="278"/>
      <c r="C69" s="278"/>
      <c r="D69" s="278"/>
      <c r="E69" s="278"/>
      <c r="F69" s="278"/>
      <c r="G69" s="278"/>
    </row>
    <row r="70" spans="1:7" ht="15" customHeight="1">
      <c r="A70" s="20" t="s">
        <v>10</v>
      </c>
      <c r="B70" s="278"/>
      <c r="C70" s="278"/>
      <c r="D70" s="278"/>
      <c r="E70" s="278"/>
      <c r="F70" s="278"/>
      <c r="G70" s="278"/>
    </row>
    <row r="71" spans="1:7" ht="15" customHeight="1">
      <c r="A71" s="392">
        <v>2021</v>
      </c>
      <c r="B71" s="278">
        <v>8139</v>
      </c>
      <c r="C71" s="278">
        <v>2672</v>
      </c>
      <c r="D71" s="278">
        <v>5467</v>
      </c>
      <c r="E71" s="278">
        <v>3387</v>
      </c>
      <c r="F71" s="278">
        <v>1352</v>
      </c>
      <c r="G71" s="278">
        <v>2035</v>
      </c>
    </row>
    <row r="72" spans="1:7" ht="15" customHeight="1">
      <c r="A72" s="392">
        <v>2022</v>
      </c>
      <c r="B72" s="278">
        <v>12562</v>
      </c>
      <c r="C72" s="278">
        <v>4083</v>
      </c>
      <c r="D72" s="278">
        <v>8479</v>
      </c>
      <c r="E72" s="278">
        <v>4146</v>
      </c>
      <c r="F72" s="278">
        <v>1646</v>
      </c>
      <c r="G72" s="278">
        <v>2500</v>
      </c>
    </row>
    <row r="73" spans="1:7" ht="15" customHeight="1">
      <c r="A73" s="392">
        <v>2023</v>
      </c>
      <c r="B73" s="472">
        <v>15026</v>
      </c>
      <c r="C73" s="472">
        <v>4755</v>
      </c>
      <c r="D73" s="472">
        <v>10271</v>
      </c>
      <c r="E73" s="472">
        <v>4727</v>
      </c>
      <c r="F73" s="472">
        <v>1787</v>
      </c>
      <c r="G73" s="472">
        <v>2940</v>
      </c>
    </row>
    <row r="74" spans="1:7" ht="15" customHeight="1">
      <c r="A74" s="392">
        <v>2024</v>
      </c>
      <c r="B74" s="472">
        <v>19660</v>
      </c>
      <c r="C74" s="472">
        <v>6923</v>
      </c>
      <c r="D74" s="472">
        <v>12737</v>
      </c>
      <c r="E74" s="472">
        <v>5107</v>
      </c>
      <c r="F74" s="472">
        <v>1977</v>
      </c>
      <c r="G74" s="472">
        <v>3130</v>
      </c>
    </row>
    <row r="75" spans="1:7" ht="15" customHeight="1">
      <c r="A75" s="392">
        <v>2025</v>
      </c>
      <c r="B75" s="472">
        <v>28132</v>
      </c>
      <c r="C75" s="472">
        <v>12455</v>
      </c>
      <c r="D75" s="472">
        <v>15677</v>
      </c>
      <c r="E75" s="472">
        <v>5771</v>
      </c>
      <c r="F75" s="472">
        <v>2641</v>
      </c>
      <c r="G75" s="472">
        <v>3130</v>
      </c>
    </row>
    <row r="76" spans="1:7">
      <c r="A76" s="392"/>
      <c r="B76" s="278"/>
      <c r="C76" s="278"/>
      <c r="D76" s="278"/>
      <c r="E76" s="278"/>
      <c r="F76" s="278"/>
      <c r="G76" s="278"/>
    </row>
    <row r="77" spans="1:7">
      <c r="A77" s="281" t="s">
        <v>11</v>
      </c>
      <c r="B77" s="278"/>
      <c r="C77" s="278"/>
      <c r="D77" s="278"/>
      <c r="E77" s="278"/>
      <c r="F77" s="278"/>
      <c r="G77" s="278"/>
    </row>
    <row r="78" spans="1:7" ht="15" customHeight="1">
      <c r="A78" s="392">
        <v>2021</v>
      </c>
      <c r="B78" s="278">
        <v>2326</v>
      </c>
      <c r="C78" s="278">
        <v>786</v>
      </c>
      <c r="D78" s="278">
        <v>1540</v>
      </c>
      <c r="E78" s="278">
        <v>2965</v>
      </c>
      <c r="F78" s="278">
        <v>1095</v>
      </c>
      <c r="G78" s="278">
        <v>1870</v>
      </c>
    </row>
    <row r="79" spans="1:7" ht="15" customHeight="1">
      <c r="A79" s="392">
        <v>2022</v>
      </c>
      <c r="B79" s="278">
        <v>2618</v>
      </c>
      <c r="C79" s="278">
        <v>845</v>
      </c>
      <c r="D79" s="278">
        <v>1773</v>
      </c>
      <c r="E79" s="278">
        <v>3241</v>
      </c>
      <c r="F79" s="278">
        <v>1182</v>
      </c>
      <c r="G79" s="278">
        <v>2059</v>
      </c>
    </row>
    <row r="80" spans="1:7" ht="15" customHeight="1">
      <c r="A80" s="392">
        <v>2023</v>
      </c>
      <c r="B80" s="472">
        <v>3199</v>
      </c>
      <c r="C80" s="472">
        <v>1064</v>
      </c>
      <c r="D80" s="472">
        <v>2135</v>
      </c>
      <c r="E80" s="472">
        <v>3595</v>
      </c>
      <c r="F80" s="472">
        <v>1376</v>
      </c>
      <c r="G80" s="472">
        <v>2219</v>
      </c>
    </row>
    <row r="81" spans="1:7" ht="15" customHeight="1">
      <c r="A81" s="392">
        <v>2024</v>
      </c>
      <c r="B81" s="472">
        <v>5290</v>
      </c>
      <c r="C81" s="472">
        <v>2026</v>
      </c>
      <c r="D81" s="472">
        <v>3264</v>
      </c>
      <c r="E81" s="472">
        <v>2931</v>
      </c>
      <c r="F81" s="472">
        <v>1101</v>
      </c>
      <c r="G81" s="472">
        <v>1830</v>
      </c>
    </row>
    <row r="82" spans="1:7" ht="15" customHeight="1">
      <c r="A82" s="392">
        <v>2025</v>
      </c>
      <c r="B82" s="472">
        <v>7246</v>
      </c>
      <c r="C82" s="472">
        <v>3302</v>
      </c>
      <c r="D82" s="472">
        <v>3944</v>
      </c>
      <c r="E82" s="472">
        <v>3755</v>
      </c>
      <c r="F82" s="472">
        <v>1684</v>
      </c>
      <c r="G82" s="472">
        <v>2071</v>
      </c>
    </row>
    <row r="83" spans="1:7">
      <c r="A83" s="475"/>
      <c r="B83" s="476"/>
      <c r="C83" s="476"/>
      <c r="D83" s="476"/>
      <c r="E83" s="476"/>
      <c r="F83" s="476"/>
      <c r="G83" s="476"/>
    </row>
    <row r="84" spans="1:7">
      <c r="B84" s="466"/>
      <c r="C84" s="466"/>
      <c r="D84" s="466"/>
      <c r="E84" s="466"/>
      <c r="F84" s="466"/>
      <c r="G84" s="466"/>
    </row>
    <row r="85" spans="1:7" ht="13.5">
      <c r="A85" s="481"/>
      <c r="B85" s="484">
        <f t="shared" ref="B85:G85" si="0">B18+B25+B32+B39+B46+B60+B67+B74+B81-B11</f>
        <v>0</v>
      </c>
      <c r="C85" s="484">
        <f t="shared" si="0"/>
        <v>0</v>
      </c>
      <c r="D85" s="484">
        <f t="shared" si="0"/>
        <v>0</v>
      </c>
      <c r="E85" s="484">
        <f t="shared" si="0"/>
        <v>0</v>
      </c>
      <c r="F85" s="484">
        <f t="shared" si="0"/>
        <v>0</v>
      </c>
      <c r="G85" s="484">
        <f t="shared" si="0"/>
        <v>0</v>
      </c>
    </row>
    <row r="86" spans="1:7">
      <c r="A86" s="281"/>
    </row>
    <row r="87" spans="1:7">
      <c r="A87" s="392"/>
    </row>
  </sheetData>
  <mergeCells count="6">
    <mergeCell ref="B53:D53"/>
    <mergeCell ref="E53:G53"/>
    <mergeCell ref="A1:B1"/>
    <mergeCell ref="B4:D4"/>
    <mergeCell ref="E4:G4"/>
    <mergeCell ref="A51:B51"/>
  </mergeCells>
  <hyperlinks>
    <hyperlink ref="A1" location="Содержание!A1" display="Вернуться в СОДЕРЖАНИЕ" xr:uid="{F2872665-B0E0-4D00-A169-A34ABD7B395C}"/>
  </hyperlinks>
  <pageMargins left="0.78740157480314965" right="0.78740157480314965" top="0.78740157480314965" bottom="0.78740157480314965" header="0.51181102362204722" footer="0.62992125984251968"/>
  <pageSetup paperSize="9" firstPageNumber="292" orientation="portrait" useFirstPageNumber="1" r:id="rId1"/>
  <headerFooter alignWithMargins="0">
    <oddFooter>&amp;C&amp;"Times New Roman,обычный"&amp;9&amp;P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M75"/>
  <sheetViews>
    <sheetView workbookViewId="0">
      <pane xSplit="1" ySplit="5" topLeftCell="B51" activePane="bottomRight" state="frozen"/>
      <selection activeCell="P15" sqref="P15"/>
      <selection pane="topRight" activeCell="P15" sqref="P15"/>
      <selection pane="bottomLeft" activeCell="P15" sqref="P15"/>
      <selection pane="bottomRight" activeCell="R81" sqref="R81"/>
    </sheetView>
  </sheetViews>
  <sheetFormatPr defaultColWidth="8" defaultRowHeight="12"/>
  <cols>
    <col min="1" max="1" width="23.5703125" style="279" customWidth="1"/>
    <col min="2" max="7" width="10.42578125" style="279" customWidth="1"/>
    <col min="8" max="16384" width="8" style="279"/>
  </cols>
  <sheetData>
    <row r="1" spans="1:13" ht="12.75">
      <c r="A1" s="1637" t="s">
        <v>1308</v>
      </c>
      <c r="B1" s="1637"/>
    </row>
    <row r="2" spans="1:13" ht="18" customHeight="1">
      <c r="A2" s="454" t="s">
        <v>1187</v>
      </c>
    </row>
    <row r="3" spans="1:13" ht="18" customHeight="1">
      <c r="A3" s="467" t="s">
        <v>14</v>
      </c>
    </row>
    <row r="4" spans="1:13" s="449" customFormat="1" ht="15" customHeight="1">
      <c r="A4" s="469"/>
      <c r="B4" s="1641" t="s">
        <v>951</v>
      </c>
      <c r="C4" s="1641"/>
      <c r="D4" s="1641"/>
      <c r="E4" s="1641" t="s">
        <v>952</v>
      </c>
      <c r="F4" s="1641"/>
      <c r="G4" s="1641"/>
    </row>
    <row r="5" spans="1:13" ht="15" customHeight="1">
      <c r="A5" s="287"/>
      <c r="B5" s="482" t="s">
        <v>686</v>
      </c>
      <c r="C5" s="482" t="s">
        <v>687</v>
      </c>
      <c r="D5" s="482" t="s">
        <v>688</v>
      </c>
      <c r="E5" s="482" t="s">
        <v>686</v>
      </c>
      <c r="F5" s="482" t="s">
        <v>687</v>
      </c>
      <c r="G5" s="482" t="s">
        <v>688</v>
      </c>
    </row>
    <row r="6" spans="1:13" ht="15" customHeight="1">
      <c r="B6" s="385"/>
      <c r="C6" s="385"/>
      <c r="D6" s="385"/>
      <c r="E6" s="385"/>
      <c r="F6" s="385"/>
      <c r="G6" s="385"/>
    </row>
    <row r="7" spans="1:13" ht="15" customHeight="1">
      <c r="A7" s="281" t="s">
        <v>0</v>
      </c>
    </row>
    <row r="8" spans="1:13" ht="15" customHeight="1">
      <c r="A8" s="392">
        <v>2021</v>
      </c>
      <c r="B8" s="278">
        <v>12515</v>
      </c>
      <c r="C8" s="278">
        <v>3758</v>
      </c>
      <c r="D8" s="278">
        <v>8757</v>
      </c>
      <c r="E8" s="278">
        <v>12515</v>
      </c>
      <c r="F8" s="278">
        <v>3758</v>
      </c>
      <c r="G8" s="278">
        <v>8757</v>
      </c>
      <c r="H8" s="278"/>
      <c r="I8" s="278"/>
      <c r="J8" s="278"/>
      <c r="K8" s="278"/>
      <c r="L8" s="278"/>
      <c r="M8" s="278"/>
    </row>
    <row r="9" spans="1:13" ht="15" customHeight="1">
      <c r="A9" s="392">
        <v>2022</v>
      </c>
      <c r="B9" s="278">
        <v>14942</v>
      </c>
      <c r="C9" s="278">
        <v>4425</v>
      </c>
      <c r="D9" s="278">
        <v>10517</v>
      </c>
      <c r="E9" s="278">
        <v>14942</v>
      </c>
      <c r="F9" s="278">
        <v>4425</v>
      </c>
      <c r="G9" s="278">
        <v>10517</v>
      </c>
      <c r="H9" s="278"/>
      <c r="I9" s="278"/>
      <c r="J9" s="278"/>
      <c r="K9" s="278"/>
      <c r="L9" s="278"/>
      <c r="M9" s="278"/>
    </row>
    <row r="10" spans="1:13" ht="15" customHeight="1">
      <c r="A10" s="392">
        <v>2023</v>
      </c>
      <c r="B10" s="278">
        <v>15418</v>
      </c>
      <c r="C10" s="278">
        <v>4669</v>
      </c>
      <c r="D10" s="278">
        <v>10749</v>
      </c>
      <c r="E10" s="278">
        <v>15418</v>
      </c>
      <c r="F10" s="278">
        <v>4669</v>
      </c>
      <c r="G10" s="278">
        <v>10749</v>
      </c>
      <c r="H10" s="278"/>
      <c r="I10" s="278"/>
      <c r="J10" s="278"/>
      <c r="K10" s="278"/>
      <c r="L10" s="278"/>
      <c r="M10" s="278"/>
    </row>
    <row r="11" spans="1:13" ht="15" customHeight="1">
      <c r="A11" s="392">
        <v>2024</v>
      </c>
      <c r="B11" s="278">
        <v>15437</v>
      </c>
      <c r="C11" s="278">
        <v>5041</v>
      </c>
      <c r="D11" s="278">
        <v>10396</v>
      </c>
      <c r="E11" s="278">
        <v>15437</v>
      </c>
      <c r="F11" s="278">
        <v>5041</v>
      </c>
      <c r="G11" s="278">
        <v>10396</v>
      </c>
      <c r="H11" s="278"/>
      <c r="I11" s="278"/>
      <c r="J11" s="278"/>
      <c r="K11" s="278"/>
      <c r="L11" s="278"/>
      <c r="M11" s="278"/>
    </row>
    <row r="12" spans="1:13" ht="15" customHeight="1">
      <c r="A12" s="392">
        <v>2025</v>
      </c>
      <c r="B12" s="278">
        <v>17721</v>
      </c>
      <c r="C12" s="278">
        <v>6801</v>
      </c>
      <c r="D12" s="278">
        <v>10920</v>
      </c>
      <c r="E12" s="278">
        <v>17721</v>
      </c>
      <c r="F12" s="278">
        <v>6801</v>
      </c>
      <c r="G12" s="278">
        <v>10920</v>
      </c>
    </row>
    <row r="13" spans="1:13" ht="15" customHeight="1">
      <c r="B13" s="278"/>
      <c r="C13" s="278"/>
      <c r="D13" s="278"/>
      <c r="E13" s="278"/>
      <c r="F13" s="278"/>
      <c r="G13" s="278"/>
    </row>
    <row r="14" spans="1:13" ht="15" customHeight="1">
      <c r="A14" s="281" t="s">
        <v>1</v>
      </c>
      <c r="B14" s="278"/>
      <c r="C14" s="278"/>
      <c r="D14" s="278"/>
      <c r="E14" s="278"/>
      <c r="F14" s="278"/>
      <c r="G14" s="278"/>
    </row>
    <row r="15" spans="1:13" ht="15" customHeight="1">
      <c r="A15" s="392">
        <v>2021</v>
      </c>
      <c r="B15" s="485">
        <v>762</v>
      </c>
      <c r="C15" s="485">
        <v>235</v>
      </c>
      <c r="D15" s="485">
        <v>527</v>
      </c>
      <c r="E15" s="485">
        <v>762</v>
      </c>
      <c r="F15" s="485">
        <v>235</v>
      </c>
      <c r="G15" s="485">
        <v>527</v>
      </c>
    </row>
    <row r="16" spans="1:13" ht="15" customHeight="1">
      <c r="A16" s="392">
        <v>2022</v>
      </c>
      <c r="B16" s="485">
        <v>1694</v>
      </c>
      <c r="C16" s="485">
        <v>449</v>
      </c>
      <c r="D16" s="485">
        <v>1245</v>
      </c>
      <c r="E16" s="485">
        <v>1694</v>
      </c>
      <c r="F16" s="485">
        <v>449</v>
      </c>
      <c r="G16" s="485">
        <v>1245</v>
      </c>
    </row>
    <row r="17" spans="1:7" ht="15" customHeight="1">
      <c r="A17" s="392">
        <v>2023</v>
      </c>
      <c r="B17" s="246">
        <v>1770</v>
      </c>
      <c r="C17" s="246">
        <v>498</v>
      </c>
      <c r="D17" s="246">
        <v>1272</v>
      </c>
      <c r="E17" s="246">
        <v>1770</v>
      </c>
      <c r="F17" s="246">
        <v>498</v>
      </c>
      <c r="G17" s="246">
        <v>1272</v>
      </c>
    </row>
    <row r="18" spans="1:7" ht="15" customHeight="1">
      <c r="A18" s="392">
        <v>2024</v>
      </c>
      <c r="B18" s="246">
        <v>1725</v>
      </c>
      <c r="C18" s="246">
        <v>525</v>
      </c>
      <c r="D18" s="246">
        <v>1200</v>
      </c>
      <c r="E18" s="246">
        <v>1725</v>
      </c>
      <c r="F18" s="246">
        <v>525</v>
      </c>
      <c r="G18" s="246">
        <v>1200</v>
      </c>
    </row>
    <row r="19" spans="1:7" ht="15" customHeight="1">
      <c r="A19" s="392">
        <v>2025</v>
      </c>
      <c r="B19" s="246">
        <v>2117</v>
      </c>
      <c r="C19" s="246">
        <v>785</v>
      </c>
      <c r="D19" s="246">
        <v>1332</v>
      </c>
      <c r="E19" s="246">
        <v>2117</v>
      </c>
      <c r="F19" s="246">
        <v>785</v>
      </c>
      <c r="G19" s="246">
        <v>1332</v>
      </c>
    </row>
    <row r="20" spans="1:7" ht="15" customHeight="1">
      <c r="B20" s="278"/>
      <c r="C20" s="278"/>
      <c r="D20" s="278"/>
      <c r="E20" s="278"/>
      <c r="F20" s="278"/>
      <c r="G20" s="278"/>
    </row>
    <row r="21" spans="1:7" ht="15" customHeight="1">
      <c r="A21" s="286" t="s">
        <v>12</v>
      </c>
      <c r="B21" s="278"/>
      <c r="C21" s="278"/>
      <c r="D21" s="278"/>
      <c r="E21" s="278"/>
      <c r="F21" s="278"/>
      <c r="G21" s="278"/>
    </row>
    <row r="22" spans="1:7" ht="15" customHeight="1">
      <c r="A22" s="392">
        <v>2021</v>
      </c>
      <c r="B22" s="485">
        <v>3241</v>
      </c>
      <c r="C22" s="485">
        <v>873</v>
      </c>
      <c r="D22" s="485">
        <v>2368</v>
      </c>
      <c r="E22" s="485">
        <v>3241</v>
      </c>
      <c r="F22" s="485">
        <v>873</v>
      </c>
      <c r="G22" s="485">
        <v>2368</v>
      </c>
    </row>
    <row r="23" spans="1:7" ht="15" customHeight="1">
      <c r="A23" s="392">
        <v>2022</v>
      </c>
      <c r="B23" s="485">
        <v>3632</v>
      </c>
      <c r="C23" s="485">
        <v>1069</v>
      </c>
      <c r="D23" s="485">
        <v>2563</v>
      </c>
      <c r="E23" s="485">
        <v>3632</v>
      </c>
      <c r="F23" s="485">
        <v>1069</v>
      </c>
      <c r="G23" s="485">
        <v>2563</v>
      </c>
    </row>
    <row r="24" spans="1:7" ht="15" customHeight="1">
      <c r="A24" s="392">
        <v>2023</v>
      </c>
      <c r="B24" s="246">
        <v>3426</v>
      </c>
      <c r="C24" s="246">
        <v>1024</v>
      </c>
      <c r="D24" s="246">
        <v>2402</v>
      </c>
      <c r="E24" s="246">
        <v>3426</v>
      </c>
      <c r="F24" s="246">
        <v>1024</v>
      </c>
      <c r="G24" s="246">
        <v>2402</v>
      </c>
    </row>
    <row r="25" spans="1:7" ht="15" customHeight="1">
      <c r="A25" s="392">
        <v>2024</v>
      </c>
      <c r="B25" s="246">
        <v>3864</v>
      </c>
      <c r="C25" s="246">
        <v>1282</v>
      </c>
      <c r="D25" s="246">
        <v>2582</v>
      </c>
      <c r="E25" s="246">
        <v>3864</v>
      </c>
      <c r="F25" s="246">
        <v>1282</v>
      </c>
      <c r="G25" s="246">
        <v>2582</v>
      </c>
    </row>
    <row r="26" spans="1:7" ht="15" customHeight="1">
      <c r="A26" s="392">
        <v>2025</v>
      </c>
      <c r="B26" s="246">
        <v>4969</v>
      </c>
      <c r="C26" s="246">
        <v>1981</v>
      </c>
      <c r="D26" s="246">
        <v>2988</v>
      </c>
      <c r="E26" s="246">
        <v>4969</v>
      </c>
      <c r="F26" s="246">
        <v>1981</v>
      </c>
      <c r="G26" s="246">
        <v>2988</v>
      </c>
    </row>
    <row r="27" spans="1:7" ht="15" customHeight="1">
      <c r="B27" s="278"/>
      <c r="C27" s="278"/>
      <c r="D27" s="278"/>
      <c r="E27" s="278"/>
      <c r="F27" s="278"/>
      <c r="G27" s="278"/>
    </row>
    <row r="28" spans="1:7" ht="15" customHeight="1">
      <c r="A28" s="286" t="s">
        <v>21</v>
      </c>
      <c r="B28" s="278"/>
      <c r="C28" s="278"/>
      <c r="D28" s="278"/>
      <c r="E28" s="278"/>
      <c r="F28" s="278"/>
      <c r="G28" s="278"/>
    </row>
    <row r="29" spans="1:7" ht="15" customHeight="1">
      <c r="A29" s="392">
        <v>2021</v>
      </c>
      <c r="B29" s="485">
        <v>1597</v>
      </c>
      <c r="C29" s="485">
        <v>517</v>
      </c>
      <c r="D29" s="485">
        <v>1080</v>
      </c>
      <c r="E29" s="485">
        <v>1597</v>
      </c>
      <c r="F29" s="485">
        <v>517</v>
      </c>
      <c r="G29" s="485">
        <v>1080</v>
      </c>
    </row>
    <row r="30" spans="1:7" ht="15" customHeight="1">
      <c r="A30" s="392">
        <v>2022</v>
      </c>
      <c r="B30" s="485">
        <v>1721</v>
      </c>
      <c r="C30" s="485">
        <v>518</v>
      </c>
      <c r="D30" s="485">
        <v>1203</v>
      </c>
      <c r="E30" s="485">
        <v>1721</v>
      </c>
      <c r="F30" s="485">
        <v>518</v>
      </c>
      <c r="G30" s="485">
        <v>1203</v>
      </c>
    </row>
    <row r="31" spans="1:7" ht="15" customHeight="1">
      <c r="A31" s="392">
        <v>2023</v>
      </c>
      <c r="B31" s="246">
        <v>2022</v>
      </c>
      <c r="C31" s="246">
        <v>634</v>
      </c>
      <c r="D31" s="246">
        <v>1388</v>
      </c>
      <c r="E31" s="246">
        <v>2022</v>
      </c>
      <c r="F31" s="246">
        <v>634</v>
      </c>
      <c r="G31" s="246">
        <v>1388</v>
      </c>
    </row>
    <row r="32" spans="1:7" ht="15" customHeight="1">
      <c r="A32" s="392">
        <v>2024</v>
      </c>
      <c r="B32" s="246">
        <v>1861</v>
      </c>
      <c r="C32" s="246">
        <v>612</v>
      </c>
      <c r="D32" s="246">
        <v>1249</v>
      </c>
      <c r="E32" s="246">
        <v>1861</v>
      </c>
      <c r="F32" s="246">
        <v>612</v>
      </c>
      <c r="G32" s="246">
        <v>1249</v>
      </c>
    </row>
    <row r="33" spans="1:7" ht="15" customHeight="1">
      <c r="A33" s="392">
        <v>2025</v>
      </c>
      <c r="B33" s="246">
        <v>2095</v>
      </c>
      <c r="C33" s="246">
        <v>776</v>
      </c>
      <c r="D33" s="246">
        <v>1319</v>
      </c>
      <c r="E33" s="246">
        <v>2095</v>
      </c>
      <c r="F33" s="246">
        <v>776</v>
      </c>
      <c r="G33" s="246">
        <v>1319</v>
      </c>
    </row>
    <row r="34" spans="1:7" ht="15" customHeight="1">
      <c r="B34" s="278"/>
      <c r="C34" s="278"/>
      <c r="D34" s="278"/>
      <c r="E34" s="278"/>
      <c r="F34" s="278"/>
      <c r="G34" s="278"/>
    </row>
    <row r="35" spans="1:7" ht="15" customHeight="1">
      <c r="A35" s="281" t="s">
        <v>2</v>
      </c>
      <c r="B35" s="278"/>
      <c r="C35" s="278"/>
      <c r="D35" s="278"/>
      <c r="E35" s="278"/>
      <c r="F35" s="278"/>
      <c r="G35" s="278"/>
    </row>
    <row r="36" spans="1:7" ht="15" customHeight="1">
      <c r="A36" s="392">
        <v>2021</v>
      </c>
      <c r="B36" s="485">
        <v>502</v>
      </c>
      <c r="C36" s="485">
        <v>147</v>
      </c>
      <c r="D36" s="485">
        <v>355</v>
      </c>
      <c r="E36" s="485">
        <v>502</v>
      </c>
      <c r="F36" s="485">
        <v>147</v>
      </c>
      <c r="G36" s="485">
        <v>355</v>
      </c>
    </row>
    <row r="37" spans="1:7" ht="15" customHeight="1">
      <c r="A37" s="392">
        <v>2022</v>
      </c>
      <c r="B37" s="485">
        <v>519</v>
      </c>
      <c r="C37" s="485">
        <v>134</v>
      </c>
      <c r="D37" s="485">
        <v>385</v>
      </c>
      <c r="E37" s="485">
        <v>519</v>
      </c>
      <c r="F37" s="485">
        <v>134</v>
      </c>
      <c r="G37" s="485">
        <v>385</v>
      </c>
    </row>
    <row r="38" spans="1:7" ht="15" customHeight="1">
      <c r="A38" s="392">
        <v>2023</v>
      </c>
      <c r="B38" s="246">
        <v>475</v>
      </c>
      <c r="C38" s="246">
        <v>139</v>
      </c>
      <c r="D38" s="246">
        <v>336</v>
      </c>
      <c r="E38" s="246">
        <v>475</v>
      </c>
      <c r="F38" s="246">
        <v>139</v>
      </c>
      <c r="G38" s="246">
        <v>336</v>
      </c>
    </row>
    <row r="39" spans="1:7" ht="15" customHeight="1">
      <c r="A39" s="392">
        <v>2024</v>
      </c>
      <c r="B39" s="246">
        <v>410</v>
      </c>
      <c r="C39" s="246">
        <v>110</v>
      </c>
      <c r="D39" s="246">
        <v>300</v>
      </c>
      <c r="E39" s="246">
        <v>410</v>
      </c>
      <c r="F39" s="246">
        <v>110</v>
      </c>
      <c r="G39" s="246">
        <v>300</v>
      </c>
    </row>
    <row r="40" spans="1:7" ht="15" customHeight="1">
      <c r="A40" s="392">
        <v>2025</v>
      </c>
      <c r="B40" s="246">
        <v>470</v>
      </c>
      <c r="C40" s="246">
        <v>170</v>
      </c>
      <c r="D40" s="246">
        <v>300</v>
      </c>
      <c r="E40" s="246">
        <v>470</v>
      </c>
      <c r="F40" s="246">
        <v>170</v>
      </c>
      <c r="G40" s="246">
        <v>300</v>
      </c>
    </row>
    <row r="41" spans="1:7" ht="15" customHeight="1">
      <c r="B41" s="278"/>
      <c r="C41" s="278"/>
      <c r="D41" s="278"/>
      <c r="E41" s="278"/>
      <c r="F41" s="278"/>
      <c r="G41" s="278"/>
    </row>
    <row r="42" spans="1:7" ht="15" customHeight="1">
      <c r="A42" s="281" t="s">
        <v>3</v>
      </c>
      <c r="B42" s="278"/>
      <c r="C42" s="278"/>
      <c r="D42" s="278"/>
      <c r="E42" s="278"/>
      <c r="F42" s="278"/>
      <c r="G42" s="278"/>
    </row>
    <row r="43" spans="1:7" ht="15" customHeight="1">
      <c r="A43" s="392">
        <v>2021</v>
      </c>
      <c r="B43" s="485">
        <v>1524</v>
      </c>
      <c r="C43" s="485">
        <v>379</v>
      </c>
      <c r="D43" s="485">
        <v>1145</v>
      </c>
      <c r="E43" s="485">
        <v>1524</v>
      </c>
      <c r="F43" s="485">
        <v>379</v>
      </c>
      <c r="G43" s="485">
        <v>1145</v>
      </c>
    </row>
    <row r="44" spans="1:7" ht="15" customHeight="1">
      <c r="A44" s="392">
        <v>2022</v>
      </c>
      <c r="B44" s="485">
        <v>1889</v>
      </c>
      <c r="C44" s="485">
        <v>516</v>
      </c>
      <c r="D44" s="485">
        <v>1373</v>
      </c>
      <c r="E44" s="485">
        <v>1889</v>
      </c>
      <c r="F44" s="485">
        <v>516</v>
      </c>
      <c r="G44" s="485">
        <v>1373</v>
      </c>
    </row>
    <row r="45" spans="1:7" ht="15" customHeight="1">
      <c r="A45" s="392">
        <v>2023</v>
      </c>
      <c r="B45" s="246">
        <v>1962</v>
      </c>
      <c r="C45" s="246">
        <v>518</v>
      </c>
      <c r="D45" s="246">
        <v>1444</v>
      </c>
      <c r="E45" s="246">
        <v>1962</v>
      </c>
      <c r="F45" s="246">
        <v>518</v>
      </c>
      <c r="G45" s="246">
        <v>1444</v>
      </c>
    </row>
    <row r="46" spans="1:7" ht="15" customHeight="1">
      <c r="A46" s="392">
        <v>2024</v>
      </c>
      <c r="B46" s="246">
        <v>1686</v>
      </c>
      <c r="C46" s="246">
        <v>492</v>
      </c>
      <c r="D46" s="246">
        <v>1194</v>
      </c>
      <c r="E46" s="246">
        <v>1686</v>
      </c>
      <c r="F46" s="246">
        <v>492</v>
      </c>
      <c r="G46" s="246">
        <v>1194</v>
      </c>
    </row>
    <row r="47" spans="1:7" ht="15" customHeight="1">
      <c r="A47" s="392">
        <v>2025</v>
      </c>
      <c r="B47" s="246">
        <v>1851</v>
      </c>
      <c r="C47" s="246">
        <v>620</v>
      </c>
      <c r="D47" s="246">
        <v>1231</v>
      </c>
      <c r="E47" s="246">
        <v>1851</v>
      </c>
      <c r="F47" s="246">
        <v>620</v>
      </c>
      <c r="G47" s="246">
        <v>1231</v>
      </c>
    </row>
    <row r="48" spans="1:7" ht="15" customHeight="1"/>
    <row r="49" spans="1:7" ht="15" customHeight="1"/>
    <row r="50" spans="1:7" ht="15" customHeight="1"/>
    <row r="51" spans="1:7" ht="18" customHeight="1">
      <c r="A51" s="1812" t="s">
        <v>1295</v>
      </c>
      <c r="B51" s="1812"/>
    </row>
    <row r="52" spans="1:7" ht="18" customHeight="1">
      <c r="A52" s="455" t="s">
        <v>301</v>
      </c>
      <c r="B52" s="474"/>
    </row>
    <row r="53" spans="1:7" ht="15" customHeight="1">
      <c r="A53" s="469"/>
      <c r="B53" s="1641" t="s">
        <v>951</v>
      </c>
      <c r="C53" s="1641"/>
      <c r="D53" s="1641"/>
      <c r="E53" s="1641" t="s">
        <v>952</v>
      </c>
      <c r="F53" s="1641"/>
      <c r="G53" s="1641"/>
    </row>
    <row r="54" spans="1:7" ht="15" customHeight="1">
      <c r="A54" s="287"/>
      <c r="B54" s="482" t="s">
        <v>686</v>
      </c>
      <c r="C54" s="482" t="s">
        <v>687</v>
      </c>
      <c r="D54" s="482" t="s">
        <v>688</v>
      </c>
      <c r="E54" s="482" t="s">
        <v>686</v>
      </c>
      <c r="F54" s="482" t="s">
        <v>687</v>
      </c>
      <c r="G54" s="482" t="s">
        <v>688</v>
      </c>
    </row>
    <row r="55" spans="1:7" ht="15" customHeight="1"/>
    <row r="56" spans="1:7" ht="15" customHeight="1">
      <c r="A56" s="281" t="s">
        <v>4</v>
      </c>
    </row>
    <row r="57" spans="1:7" ht="15" customHeight="1">
      <c r="A57" s="392">
        <v>2021</v>
      </c>
      <c r="B57" s="485">
        <v>1575</v>
      </c>
      <c r="C57" s="485">
        <v>491</v>
      </c>
      <c r="D57" s="485">
        <v>1084</v>
      </c>
      <c r="E57" s="485">
        <v>1575</v>
      </c>
      <c r="F57" s="485">
        <v>491</v>
      </c>
      <c r="G57" s="485">
        <v>1084</v>
      </c>
    </row>
    <row r="58" spans="1:7" ht="15" customHeight="1">
      <c r="A58" s="392">
        <v>2022</v>
      </c>
      <c r="B58" s="485">
        <v>1795</v>
      </c>
      <c r="C58" s="485">
        <v>528</v>
      </c>
      <c r="D58" s="485">
        <v>1267</v>
      </c>
      <c r="E58" s="485">
        <v>1795</v>
      </c>
      <c r="F58" s="485">
        <v>528</v>
      </c>
      <c r="G58" s="485">
        <v>1267</v>
      </c>
    </row>
    <row r="59" spans="1:7" ht="15" customHeight="1">
      <c r="A59" s="392">
        <v>2023</v>
      </c>
      <c r="B59" s="246">
        <v>1492</v>
      </c>
      <c r="C59" s="246">
        <v>474</v>
      </c>
      <c r="D59" s="246">
        <v>1018</v>
      </c>
      <c r="E59" s="246">
        <v>1492</v>
      </c>
      <c r="F59" s="246">
        <v>474</v>
      </c>
      <c r="G59" s="246">
        <v>1018</v>
      </c>
    </row>
    <row r="60" spans="1:7" ht="15" customHeight="1">
      <c r="A60" s="392">
        <v>2024</v>
      </c>
      <c r="B60" s="246">
        <v>1292</v>
      </c>
      <c r="C60" s="246">
        <v>418</v>
      </c>
      <c r="D60" s="246">
        <v>874</v>
      </c>
      <c r="E60" s="246">
        <v>1292</v>
      </c>
      <c r="F60" s="246">
        <v>418</v>
      </c>
      <c r="G60" s="246">
        <v>874</v>
      </c>
    </row>
    <row r="61" spans="1:7" ht="15" customHeight="1">
      <c r="A61" s="392">
        <v>2025</v>
      </c>
      <c r="B61" s="246">
        <v>1289</v>
      </c>
      <c r="C61" s="246">
        <v>448</v>
      </c>
      <c r="D61" s="246">
        <v>841</v>
      </c>
      <c r="E61" s="246">
        <v>1289</v>
      </c>
      <c r="F61" s="246">
        <v>448</v>
      </c>
      <c r="G61" s="246">
        <v>841</v>
      </c>
    </row>
    <row r="62" spans="1:7" ht="15" customHeight="1">
      <c r="B62" s="278"/>
      <c r="C62" s="278"/>
      <c r="D62" s="278"/>
      <c r="E62" s="278"/>
      <c r="F62" s="278"/>
      <c r="G62" s="278"/>
    </row>
    <row r="63" spans="1:7" ht="15" customHeight="1">
      <c r="A63" s="281" t="s">
        <v>5</v>
      </c>
      <c r="B63" s="278"/>
      <c r="C63" s="278"/>
      <c r="D63" s="278"/>
      <c r="E63" s="278"/>
      <c r="F63" s="278"/>
      <c r="G63" s="278"/>
    </row>
    <row r="64" spans="1:7" ht="15" customHeight="1">
      <c r="A64" s="392">
        <v>2021</v>
      </c>
      <c r="B64" s="485">
        <v>3314</v>
      </c>
      <c r="C64" s="485">
        <v>1116</v>
      </c>
      <c r="D64" s="485">
        <v>2198</v>
      </c>
      <c r="E64" s="485">
        <v>3314</v>
      </c>
      <c r="F64" s="485">
        <v>1116</v>
      </c>
      <c r="G64" s="485">
        <v>2198</v>
      </c>
    </row>
    <row r="65" spans="1:7" ht="15" customHeight="1">
      <c r="A65" s="392">
        <v>2022</v>
      </c>
      <c r="B65" s="485">
        <v>3692</v>
      </c>
      <c r="C65" s="485">
        <v>1211</v>
      </c>
      <c r="D65" s="485">
        <v>2481</v>
      </c>
      <c r="E65" s="485">
        <v>3692</v>
      </c>
      <c r="F65" s="485">
        <v>1211</v>
      </c>
      <c r="G65" s="485">
        <v>2481</v>
      </c>
    </row>
    <row r="66" spans="1:7" ht="15" customHeight="1">
      <c r="A66" s="392">
        <v>2023</v>
      </c>
      <c r="B66" s="246">
        <v>4271</v>
      </c>
      <c r="C66" s="246">
        <v>1382</v>
      </c>
      <c r="D66" s="246">
        <v>2889</v>
      </c>
      <c r="E66" s="246">
        <v>4271</v>
      </c>
      <c r="F66" s="246">
        <v>1382</v>
      </c>
      <c r="G66" s="246">
        <v>2889</v>
      </c>
    </row>
    <row r="67" spans="1:7" ht="15" customHeight="1">
      <c r="A67" s="392">
        <v>2024</v>
      </c>
      <c r="B67" s="246">
        <v>4599</v>
      </c>
      <c r="C67" s="246">
        <v>1602</v>
      </c>
      <c r="D67" s="246">
        <v>2997</v>
      </c>
      <c r="E67" s="246">
        <v>4599</v>
      </c>
      <c r="F67" s="246">
        <v>1602</v>
      </c>
      <c r="G67" s="246">
        <v>2997</v>
      </c>
    </row>
    <row r="68" spans="1:7" ht="15" customHeight="1">
      <c r="A68" s="392">
        <v>2025</v>
      </c>
      <c r="B68" s="246">
        <v>4930</v>
      </c>
      <c r="C68" s="246">
        <v>2021</v>
      </c>
      <c r="D68" s="246">
        <v>2909</v>
      </c>
      <c r="E68" s="246">
        <v>4930</v>
      </c>
      <c r="F68" s="246">
        <v>2021</v>
      </c>
      <c r="G68" s="246">
        <v>2909</v>
      </c>
    </row>
    <row r="69" spans="1:7">
      <c r="A69" s="475"/>
      <c r="B69" s="476"/>
      <c r="C69" s="476"/>
      <c r="D69" s="476"/>
      <c r="E69" s="476"/>
      <c r="F69" s="476"/>
      <c r="G69" s="476"/>
    </row>
    <row r="70" spans="1:7">
      <c r="B70" s="466"/>
      <c r="C70" s="466"/>
      <c r="D70" s="466"/>
      <c r="E70" s="466"/>
      <c r="F70" s="466"/>
      <c r="G70" s="466"/>
    </row>
    <row r="71" spans="1:7" s="11" customFormat="1" ht="15" customHeight="1">
      <c r="A71" s="497" t="s">
        <v>1060</v>
      </c>
      <c r="B71" s="498"/>
      <c r="C71" s="498"/>
      <c r="D71" s="498"/>
      <c r="E71" s="498"/>
      <c r="F71" s="498"/>
      <c r="G71" s="498"/>
    </row>
    <row r="72" spans="1:7">
      <c r="B72" s="466"/>
      <c r="C72" s="466"/>
      <c r="D72" s="466"/>
      <c r="E72" s="466"/>
      <c r="F72" s="466"/>
      <c r="G72" s="466"/>
    </row>
    <row r="73" spans="1:7" ht="13.5">
      <c r="A73" s="481"/>
    </row>
    <row r="74" spans="1:7">
      <c r="A74" s="281"/>
    </row>
    <row r="75" spans="1:7">
      <c r="A75" s="392"/>
    </row>
  </sheetData>
  <mergeCells count="6">
    <mergeCell ref="A1:B1"/>
    <mergeCell ref="B4:D4"/>
    <mergeCell ref="E4:G4"/>
    <mergeCell ref="A51:B51"/>
    <mergeCell ref="B53:D53"/>
    <mergeCell ref="E53:G53"/>
  </mergeCells>
  <hyperlinks>
    <hyperlink ref="A1" location="Содержание!A1" display="Вернуться в СОДЕРЖАНИЕ" xr:uid="{1BFFC40C-A066-4686-B4D3-182BB7424951}"/>
  </hyperlinks>
  <pageMargins left="0.78740157480314965" right="0.78740157480314965" top="0.78740157480314965" bottom="0.78740157480314965" header="0.51181102362204722" footer="0.62992125984251968"/>
  <pageSetup paperSize="9" firstPageNumber="294" orientation="portrait" useFirstPageNumber="1" r:id="rId1"/>
  <headerFooter alignWithMargins="0">
    <oddFooter>&amp;C&amp;"Times New Roman,обычный"&amp;9&amp;P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97</vt:i4>
      </vt:variant>
      <vt:variant>
        <vt:lpstr>Именованные диапазоны</vt:lpstr>
      </vt:variant>
      <vt:variant>
        <vt:i4>63</vt:i4>
      </vt:variant>
    </vt:vector>
  </HeadingPairs>
  <TitlesOfParts>
    <vt:vector size="160" baseType="lpstr">
      <vt:lpstr>Титул</vt:lpstr>
      <vt:lpstr>Контакты</vt:lpstr>
      <vt:lpstr>Др.публикации</vt:lpstr>
      <vt:lpstr>Содержание</vt:lpstr>
      <vt:lpstr>I.1.1</vt:lpstr>
      <vt:lpstr>I.1.3</vt:lpstr>
      <vt:lpstr> I.1.4</vt:lpstr>
      <vt:lpstr> I.1.5</vt:lpstr>
      <vt:lpstr> I.1.6</vt:lpstr>
      <vt:lpstr> I.1.7</vt:lpstr>
      <vt:lpstr> I.1.7_1</vt:lpstr>
      <vt:lpstr> I.1.8</vt:lpstr>
      <vt:lpstr> I.1.8_1</vt:lpstr>
      <vt:lpstr> I.1.9</vt:lpstr>
      <vt:lpstr> I.1.9.1</vt:lpstr>
      <vt:lpstr> I.1.10</vt:lpstr>
      <vt:lpstr> I.1.10.1</vt:lpstr>
      <vt:lpstr> I.1.11 </vt:lpstr>
      <vt:lpstr> I.1.11.1</vt:lpstr>
      <vt:lpstr> I.1.11.2</vt:lpstr>
      <vt:lpstr> I.1.11.3</vt:lpstr>
      <vt:lpstr>I.1.11.4</vt:lpstr>
      <vt:lpstr> I.1.11.5</vt:lpstr>
      <vt:lpstr> I.1.11.6</vt:lpstr>
      <vt:lpstr> I.1.11.7</vt:lpstr>
      <vt:lpstr> I.1.11.8</vt:lpstr>
      <vt:lpstr> I.1.11.9</vt:lpstr>
      <vt:lpstr> I.1.12</vt:lpstr>
      <vt:lpstr> I.1.13</vt:lpstr>
      <vt:lpstr> I.1.14</vt:lpstr>
      <vt:lpstr> I.1.15</vt:lpstr>
      <vt:lpstr>II.2.1</vt:lpstr>
      <vt:lpstr>II.2.2</vt:lpstr>
      <vt:lpstr>II.2.3</vt:lpstr>
      <vt:lpstr>II.2.4</vt:lpstr>
      <vt:lpstr>II.2.5</vt:lpstr>
      <vt:lpstr>II.2.6</vt:lpstr>
      <vt:lpstr>II.2.7</vt:lpstr>
      <vt:lpstr>II.2.8</vt:lpstr>
      <vt:lpstr>II.2.9</vt:lpstr>
      <vt:lpstr>II.2.10</vt:lpstr>
      <vt:lpstr>II.2.11</vt:lpstr>
      <vt:lpstr>II.2.12 </vt:lpstr>
      <vt:lpstr>II.2.13</vt:lpstr>
      <vt:lpstr>II.2.14 </vt:lpstr>
      <vt:lpstr>II.2.15</vt:lpstr>
      <vt:lpstr>II.2.16</vt:lpstr>
      <vt:lpstr>II.2.17 </vt:lpstr>
      <vt:lpstr>II.2.18</vt:lpstr>
      <vt:lpstr> II.2.19</vt:lpstr>
      <vt:lpstr>II.2.19_22</vt:lpstr>
      <vt:lpstr>II.2.19_23</vt:lpstr>
      <vt:lpstr>II.2.19_24</vt:lpstr>
      <vt:lpstr>II2,19_25</vt:lpstr>
      <vt:lpstr>II.2.20</vt:lpstr>
      <vt:lpstr>II.2.21-SMERT_00 </vt:lpstr>
      <vt:lpstr>II.2.21-SMERT_м</vt:lpstr>
      <vt:lpstr>II.2.21-SMERT_ж</vt:lpstr>
      <vt:lpstr> II.2.22</vt:lpstr>
      <vt:lpstr> II.2.23</vt:lpstr>
      <vt:lpstr> II.2.24</vt:lpstr>
      <vt:lpstr> II.2.25</vt:lpstr>
      <vt:lpstr> II.2.26</vt:lpstr>
      <vt:lpstr> II.2.27</vt:lpstr>
      <vt:lpstr> II.2.28</vt:lpstr>
      <vt:lpstr>II.2.29</vt:lpstr>
      <vt:lpstr>II.2.30</vt:lpstr>
      <vt:lpstr>II.2.31</vt:lpstr>
      <vt:lpstr>II.2.32</vt:lpstr>
      <vt:lpstr>II.2.33</vt:lpstr>
      <vt:lpstr>II.2.34</vt:lpstr>
      <vt:lpstr>II.2.35 </vt:lpstr>
      <vt:lpstr>II.2.36 </vt:lpstr>
      <vt:lpstr>II.2.37</vt:lpstr>
      <vt:lpstr>II.2.38</vt:lpstr>
      <vt:lpstr>II.2.39 </vt:lpstr>
      <vt:lpstr>III.3.1</vt:lpstr>
      <vt:lpstr>III.3.2</vt:lpstr>
      <vt:lpstr>III.3.3</vt:lpstr>
      <vt:lpstr>III.3.4</vt:lpstr>
      <vt:lpstr>III.3.5</vt:lpstr>
      <vt:lpstr>III.3.6</vt:lpstr>
      <vt:lpstr>III.3.7</vt:lpstr>
      <vt:lpstr>III.3.8 и III.3.9</vt:lpstr>
      <vt:lpstr> IV.4.1</vt:lpstr>
      <vt:lpstr> IV.4.2</vt:lpstr>
      <vt:lpstr> IV.4.3</vt:lpstr>
      <vt:lpstr> IV.4.4</vt:lpstr>
      <vt:lpstr> IV.4.5</vt:lpstr>
      <vt:lpstr> V.5.1</vt:lpstr>
      <vt:lpstr> V.5.2</vt:lpstr>
      <vt:lpstr> V.5.3</vt:lpstr>
      <vt:lpstr> V.5.4</vt:lpstr>
      <vt:lpstr> V.5.5</vt:lpstr>
      <vt:lpstr> V.5.6</vt:lpstr>
      <vt:lpstr> V.5.7</vt:lpstr>
      <vt:lpstr> V.5.8</vt:lpstr>
      <vt:lpstr>' I.1.10'!Заголовки_для_печати</vt:lpstr>
      <vt:lpstr>' I.1.10.1'!Заголовки_для_печати</vt:lpstr>
      <vt:lpstr>' I.1.11.1'!Заголовки_для_печати</vt:lpstr>
      <vt:lpstr>' I.1.11.2'!Заголовки_для_печати</vt:lpstr>
      <vt:lpstr>' I.1.11.3'!Заголовки_для_печати</vt:lpstr>
      <vt:lpstr>' I.1.11.5'!Заголовки_для_печати</vt:lpstr>
      <vt:lpstr>' I.1.11.6'!Заголовки_для_печати</vt:lpstr>
      <vt:lpstr>' I.1.11.7'!Заголовки_для_печати</vt:lpstr>
      <vt:lpstr>' I.1.11.8'!Заголовки_для_печати</vt:lpstr>
      <vt:lpstr>' I.1.11.9'!Заголовки_для_печати</vt:lpstr>
      <vt:lpstr>' I.1.12'!Заголовки_для_печати</vt:lpstr>
      <vt:lpstr>' I.1.7'!Заголовки_для_печати</vt:lpstr>
      <vt:lpstr>' I.1.9'!Заголовки_для_печати</vt:lpstr>
      <vt:lpstr>' I.1.9.1'!Заголовки_для_печати</vt:lpstr>
      <vt:lpstr>' II.2.25'!Заголовки_для_печати</vt:lpstr>
      <vt:lpstr>' IV.4.1'!Заголовки_для_печати</vt:lpstr>
      <vt:lpstr>' IV.4.2'!Заголовки_для_печати</vt:lpstr>
      <vt:lpstr>' IV.4.3'!Заголовки_для_печати</vt:lpstr>
      <vt:lpstr>' IV.4.4'!Заголовки_для_печати</vt:lpstr>
      <vt:lpstr>' V.5.2'!Заголовки_для_печати</vt:lpstr>
      <vt:lpstr>' V.5.3'!Заголовки_для_печати</vt:lpstr>
      <vt:lpstr>' V.5.4'!Заголовки_для_печати</vt:lpstr>
      <vt:lpstr>I.1.11.4!Заголовки_для_печати</vt:lpstr>
      <vt:lpstr>II.2.20!Заголовки_для_печати</vt:lpstr>
      <vt:lpstr>'II.2.21-SMERT_00 '!Заголовки_для_печати</vt:lpstr>
      <vt:lpstr>'II.2.21-SMERT_ж'!Заголовки_для_печати</vt:lpstr>
      <vt:lpstr>'II.2.21-SMERT_м'!Заголовки_для_печати</vt:lpstr>
      <vt:lpstr>II.2.33!Заголовки_для_печати</vt:lpstr>
      <vt:lpstr>III.3.6!Заголовки_для_печати</vt:lpstr>
      <vt:lpstr>' I.1.11 '!Область_печати</vt:lpstr>
      <vt:lpstr>' I.1.7_1'!Область_печати</vt:lpstr>
      <vt:lpstr>' I.1.9'!Область_печати</vt:lpstr>
      <vt:lpstr>' II.2.23'!Область_печати</vt:lpstr>
      <vt:lpstr>' II.2.25'!Область_печати</vt:lpstr>
      <vt:lpstr>' II.2.26'!Область_печати</vt:lpstr>
      <vt:lpstr>' IV.4.1'!Область_печати</vt:lpstr>
      <vt:lpstr>' IV.4.2'!Область_печати</vt:lpstr>
      <vt:lpstr>' IV.4.3'!Область_печати</vt:lpstr>
      <vt:lpstr>' IV.4.4'!Область_печати</vt:lpstr>
      <vt:lpstr>' IV.4.5'!Область_печати</vt:lpstr>
      <vt:lpstr>' V.5.3'!Область_печати</vt:lpstr>
      <vt:lpstr>' V.5.4'!Область_печати</vt:lpstr>
      <vt:lpstr>II.2.1!Область_печати</vt:lpstr>
      <vt:lpstr>II.2.10!Область_печати</vt:lpstr>
      <vt:lpstr>II.2.11!Область_печати</vt:lpstr>
      <vt:lpstr>'II.2.12 '!Область_печати</vt:lpstr>
      <vt:lpstr>II.2.13!Область_печати</vt:lpstr>
      <vt:lpstr>II.2.15!Область_печати</vt:lpstr>
      <vt:lpstr>'II.2.17 '!Область_печати</vt:lpstr>
      <vt:lpstr>II.2.20!Область_печати</vt:lpstr>
      <vt:lpstr>II.2.3!Область_печати</vt:lpstr>
      <vt:lpstr>II.2.30!Область_печати</vt:lpstr>
      <vt:lpstr>II.2.33!Область_печати</vt:lpstr>
      <vt:lpstr>II.2.37!Область_печати</vt:lpstr>
      <vt:lpstr>II.2.4!Область_печати</vt:lpstr>
      <vt:lpstr>II.2.5!Область_печати</vt:lpstr>
      <vt:lpstr>II.2.6!Область_печати</vt:lpstr>
      <vt:lpstr>III.3.2!Область_печати</vt:lpstr>
      <vt:lpstr>III.3.4!Область_печати</vt:lpstr>
      <vt:lpstr>III.3.5!Область_печати</vt:lpstr>
      <vt:lpstr>III.3.7!Область_печати</vt:lpstr>
      <vt:lpstr>'III.3.8 и III.3.9'!Область_печати</vt:lpstr>
      <vt:lpstr>Содержание!Область_печати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Liudmila Torgasheva</dc:creator>
  <cp:lastModifiedBy>Назира Дооткулова</cp:lastModifiedBy>
  <cp:lastPrinted>2026-09-15T09:04:55Z</cp:lastPrinted>
  <dcterms:created xsi:type="dcterms:W3CDTF">2005-07-13T03:08:43Z</dcterms:created>
  <dcterms:modified xsi:type="dcterms:W3CDTF">2026-10-01T08:41:33Z</dcterms:modified>
</cp:coreProperties>
</file>